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6.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shaf Naeem Ch\Desktop\"/>
    </mc:Choice>
  </mc:AlternateContent>
  <bookViews>
    <workbookView xWindow="4530" yWindow="90" windowWidth="23730" windowHeight="7815"/>
  </bookViews>
  <sheets>
    <sheet name="Master" sheetId="1" r:id="rId1"/>
    <sheet name="FlowChart" sheetId="2" r:id="rId2"/>
    <sheet name="Clusters" sheetId="3" r:id="rId3"/>
    <sheet name="POR" sheetId="4" r:id="rId4"/>
    <sheet name="Development Priority" sheetId="5" r:id="rId5"/>
    <sheet name="NSD" sheetId="6" r:id="rId6"/>
  </sheets>
  <definedNames>
    <definedName name="_xlnm._FilterDatabase" localSheetId="4" hidden="1">'Development Priority'!$A$1:$B$1184</definedName>
    <definedName name="_xlnm._FilterDatabase" localSheetId="0" hidden="1">Master!$A$2:$AG$3441</definedName>
    <definedName name="_xlnm._FilterDatabase" localSheetId="3" hidden="1">POR!$A$1:$AL$893</definedName>
    <definedName name="Z_079642FC_7C2C_4B39_A457_DD0200EF5A15_.wvu.FilterData" localSheetId="0" hidden="1">Master!$A$2:$AF$239</definedName>
    <definedName name="Z_0CC5CCDD_87F7_405C_BC33_2E5280A43DC6_.wvu.FilterData" localSheetId="0" hidden="1">Master!$A$2:$AG$3441</definedName>
    <definedName name="Z_1C11BB3D_018A_4229_9CA5_B6AEC9280740_.wvu.FilterData" localSheetId="0" hidden="1">Master!$A$2:$AG$3441</definedName>
    <definedName name="Z_1EDE9F2D_E88F_49AE_AE3A_81F0FEFFD965_.wvu.FilterData" localSheetId="0" hidden="1">Master!$A$2:$AF$3441</definedName>
    <definedName name="Z_2905C813_E77E_48D8_92ED_DC05CF3F44AE_.wvu.FilterData" localSheetId="4" hidden="1">'Development Priority'!$A$1:$B$1184</definedName>
    <definedName name="Z_2905C813_E77E_48D8_92ED_DC05CF3F44AE_.wvu.FilterData" localSheetId="0" hidden="1">Master!$A$2:$AG$3441</definedName>
    <definedName name="Z_2905C813_E77E_48D8_92ED_DC05CF3F44AE_.wvu.FilterData" localSheetId="3" hidden="1">POR!$A$1:$AL$893</definedName>
    <definedName name="Z_2F994DB2_2C9E_4468_A420_15F4D1777ABF_.wvu.FilterData" localSheetId="0" hidden="1">Master!$A$2:$AF$239</definedName>
    <definedName name="Z_30E3EF53_0338_4203_90BA_47FEACBC3273_.wvu.FilterData" localSheetId="0" hidden="1">Master!$A$2:$AF$3441</definedName>
    <definedName name="Z_39573DA7_9656_4B43_8072_9371AC136723_.wvu.FilterData" localSheetId="0" hidden="1">Master!$A$2:$AG$239</definedName>
    <definedName name="Z_4727AB2C_9E98_4755_A307_D6CDA2C361AD_.wvu.FilterData" localSheetId="4" hidden="1">'Development Priority'!$A$1:$B$1184</definedName>
    <definedName name="Z_4727AB2C_9E98_4755_A307_D6CDA2C361AD_.wvu.FilterData" localSheetId="0" hidden="1">Master!$A$2:$AG$3441</definedName>
    <definedName name="Z_4727AB2C_9E98_4755_A307_D6CDA2C361AD_.wvu.FilterData" localSheetId="3" hidden="1">POR!$A$1:$AL$893</definedName>
    <definedName name="Z_4AC56B48_9F08_4834_9805_5F4D792FC839_.wvu.FilterData" localSheetId="0" hidden="1">Master!$A$2:$AF$3441</definedName>
    <definedName name="Z_596613DD_93FE_4CC6_9A90_68407E9077A0_.wvu.FilterData" localSheetId="0" hidden="1">Master!$A$2:$AF$3441</definedName>
    <definedName name="Z_5D2E7264_79C7_44DF_82DB_6C99DF8DF3D5_.wvu.FilterData" localSheetId="0" hidden="1">Master!$A$2:$AG$2</definedName>
    <definedName name="Z_6C26B36C_FF8D_4479_911C_245468F37867_.wvu.FilterData" localSheetId="0" hidden="1">Master!$A$2:$AF$3441</definedName>
    <definedName name="Z_70A26ABE_4E37_4962_80FD_E4029A59434C_.wvu.FilterData" localSheetId="0" hidden="1">Master!$A$2:$AF$239</definedName>
    <definedName name="Z_746C9B88_CD95_4C4B_9265_3B1BEC3F82C8_.wvu.FilterData" localSheetId="0" hidden="1">Master!$A$2:$AF$239</definedName>
    <definedName name="Z_8129C654_2680_4B41_8206_FEA6216B2F8A_.wvu.FilterData" localSheetId="0" hidden="1">Master!$A$2:$AF$239</definedName>
    <definedName name="Z_814782DF_26DB_4123_A795_BA18A326941E_.wvu.FilterData" localSheetId="0" hidden="1">Master!$A$2:$AF$239</definedName>
    <definedName name="Z_8B1137CB_2016_4B7B_9E89_E0F120392EA7_.wvu.FilterData" localSheetId="0" hidden="1">Master!$A$2:$AF$3441</definedName>
    <definedName name="Z_8FCB9E1D_8742_411E_B855_9E448D88C6F2_.wvu.FilterData" localSheetId="0" hidden="1">Master!$A$2:$AF$3441</definedName>
    <definedName name="Z_9BEF1F56_BB75_4488_9A25_6013112001DB_.wvu.FilterData" localSheetId="4" hidden="1">'Development Priority'!$A$1:$B$1184</definedName>
    <definedName name="Z_9BEF1F56_BB75_4488_9A25_6013112001DB_.wvu.FilterData" localSheetId="0" hidden="1">Master!$A$2:$AG$3441</definedName>
    <definedName name="Z_9BEF1F56_BB75_4488_9A25_6013112001DB_.wvu.FilterData" localSheetId="3" hidden="1">POR!$A$1:$AL$893</definedName>
    <definedName name="Z_9D4C4187_4E4A_4BEA_BA63_FC56600A312D_.wvu.FilterData" localSheetId="0" hidden="1">Master!$A$2:$AG$3441</definedName>
    <definedName name="Z_A615541D_C4E2_4888_9104_7BB5A6FD2345_.wvu.FilterData" localSheetId="0" hidden="1">Master!$A$2:$AF$239</definedName>
    <definedName name="Z_A824E52F_E541_487D_AEA2_AA7D7B6FC9B9_.wvu.FilterData" localSheetId="4" hidden="1">'Development Priority'!$A$1:$B$1184</definedName>
    <definedName name="Z_A824E52F_E541_487D_AEA2_AA7D7B6FC9B9_.wvu.FilterData" localSheetId="0" hidden="1">Master!$A$2:$AG$3441</definedName>
    <definedName name="Z_A824E52F_E541_487D_AEA2_AA7D7B6FC9B9_.wvu.FilterData" localSheetId="3" hidden="1">POR!$A$1:$AL$893</definedName>
    <definedName name="Z_A8CD7786_65DE_40A5_89D1_018CB50F5C8E_.wvu.FilterData" localSheetId="0" hidden="1">Master!$A$2:$AG$3441</definedName>
    <definedName name="Z_BDB43D87_795C_42AE_80E6_590C442FA7C1_.wvu.FilterData" localSheetId="0" hidden="1">Master!$A$2:$AF$239</definedName>
    <definedName name="Z_BDF2CBE4_CCF9_474E_9CF3_4780BA45FFC1_.wvu.FilterData" localSheetId="4" hidden="1">'Development Priority'!$A$1:$B$1184</definedName>
    <definedName name="Z_BDF2CBE4_CCF9_474E_9CF3_4780BA45FFC1_.wvu.FilterData" localSheetId="0" hidden="1">Master!$A$2:$AG$3441</definedName>
    <definedName name="Z_BDF2CBE4_CCF9_474E_9CF3_4780BA45FFC1_.wvu.FilterData" localSheetId="3" hidden="1">POR!$A$1:$AL$893</definedName>
    <definedName name="Z_C18EC4B5_2503_4E11_925D_91B4307981A0_.wvu.FilterData" localSheetId="0" hidden="1">Master!$A$2:$AF$239</definedName>
    <definedName name="Z_C3E8E1A1_637B_426A_BF18_7D53CC99CB27_.wvu.FilterData" localSheetId="4" hidden="1">'Development Priority'!$A$1:$B$1184</definedName>
    <definedName name="Z_C3E8E1A1_637B_426A_BF18_7D53CC99CB27_.wvu.FilterData" localSheetId="0" hidden="1">Master!$A$2:$AG$3441</definedName>
    <definedName name="Z_C3E8E1A1_637B_426A_BF18_7D53CC99CB27_.wvu.FilterData" localSheetId="3" hidden="1">POR!$A$1:$AL$893</definedName>
    <definedName name="Z_CB052029_8C1E_4881_9B25_402E00A067B4_.wvu.FilterData" localSheetId="0" hidden="1">Master!$A$2:$AG$239</definedName>
    <definedName name="Z_E7DD4613_2668_4C5D_BEF5_8CCF06750A49_.wvu.FilterData" localSheetId="0" hidden="1">Master!$A$2:$AF$239</definedName>
    <definedName name="Z_EE724439_0AE2_42DB_B61C_9FD7377B696D_.wvu.FilterData" localSheetId="4" hidden="1">'Development Priority'!$A$1:$B$1184</definedName>
    <definedName name="Z_EE724439_0AE2_42DB_B61C_9FD7377B696D_.wvu.FilterData" localSheetId="0" hidden="1">Master!$A$2:$AG$3441</definedName>
    <definedName name="Z_EE724439_0AE2_42DB_B61C_9FD7377B696D_.wvu.FilterData" localSheetId="3" hidden="1">POR!$A$1:$AL$893</definedName>
    <definedName name="Z_F0586879_D685_47AD_8F16_DEFE6402E5AD_.wvu.FilterData" localSheetId="0" hidden="1">Master!$A$2:$AF$3441</definedName>
    <definedName name="Z_F284556D_40BE_423E_B9A7_5CE24911F2FE_.wvu.FilterData" localSheetId="4" hidden="1">'Development Priority'!$A$1:$B$1184</definedName>
    <definedName name="Z_F284556D_40BE_423E_B9A7_5CE24911F2FE_.wvu.FilterData" localSheetId="0" hidden="1">Master!$A$2:$AG$3441</definedName>
    <definedName name="Z_F284556D_40BE_423E_B9A7_5CE24911F2FE_.wvu.FilterData" localSheetId="3" hidden="1">POR!$A$1:$AL$893</definedName>
    <definedName name="Z_FACB3154_00D7_410F_A03F_C9E76F503C31_.wvu.FilterData" localSheetId="4" hidden="1">'Development Priority'!$A$1:$B$1184</definedName>
    <definedName name="Z_FACB3154_00D7_410F_A03F_C9E76F503C31_.wvu.FilterData" localSheetId="0" hidden="1">Master!$A$2:$AF$3441</definedName>
    <definedName name="Z_FACB3154_00D7_410F_A03F_C9E76F503C31_.wvu.FilterData" localSheetId="3" hidden="1">POR!$A$1:$AL$893</definedName>
  </definedNames>
  <calcPr calcId="152511"/>
  <customWorkbookViews>
    <customWorkbookView name="RePack by Diakov - Personal View" guid="{A824E52F-E541-487D-AEA2-AA7D7B6FC9B9}" mergeInterval="0" personalView="1" maximized="1" xWindow="-8" yWindow="-8" windowWidth="1382" windowHeight="744" activeSheetId="1"/>
    <customWorkbookView name="BO - Personal View" guid="{C3E8E1A1-637B-426A-BF18-7D53CC99CB27}" mergeInterval="0" personalView="1" maximized="1" xWindow="1592" yWindow="-8" windowWidth="1936" windowHeight="1066" activeSheetId="1"/>
    <customWorkbookView name="Ho, Holy - Personal View" guid="{EE724439-0AE2-42DB-B61C-9FD7377B696D}" mergeInterval="0" personalView="1" maximized="1" windowWidth="1508" windowHeight="660" activeSheetId="1"/>
    <customWorkbookView name="Kumar, Ashwini - Personal View" guid="{FACB3154-00D7-410F-A03F-C9E76F503C31}" mergeInterval="0" personalView="1" maximized="1" xWindow="1912" yWindow="-8" windowWidth="1936" windowHeight="1096" activeSheetId="1"/>
    <customWorkbookView name="Unruh, Eric - Personal View" guid="{4727AB2C-9E98-4755-A307-D6CDA2C361AD}" mergeInterval="0" personalView="1" maximized="1" xWindow="-8" yWindow="-8" windowWidth="1296" windowHeight="978" activeSheetId="1"/>
    <customWorkbookView name="Pease, Joseph - Personal View" guid="{F284556D-40BE-423E-B9A7-5CE24911F2FE}" mergeInterval="0" personalView="1" maximized="1" xWindow="-4" yWindow="-4" windowWidth="1928" windowHeight="1036" activeSheetId="1"/>
    <customWorkbookView name="Ahmad, Intisab - Personal View" guid="{9BEF1F56-BB75-4488-9A25-6013112001DB}" mergeInterval="0" personalView="1" maximized="1" xWindow="-8" yWindow="-8" windowWidth="1616" windowHeight="876" activeSheetId="1"/>
    <customWorkbookView name="Madison, James - Personal View" guid="{BDF2CBE4-CCF9-474E-9CF3-4780BA45FFC1}" mergeInterval="0" personalView="1" maximized="1" windowWidth="1600" windowHeight="935" activeSheetId="1"/>
    <customWorkbookView name="Hassan Al Shekha - Personal View" guid="{2905C813-E77E-48D8-92ED-DC05CF3F44AE}" mergeInterval="0" personalView="1" maximized="1" windowWidth="1920" windowHeight="803" activeSheetId="1"/>
  </customWorkbookViews>
</workbook>
</file>

<file path=xl/calcChain.xml><?xml version="1.0" encoding="utf-8"?>
<calcChain xmlns="http://schemas.openxmlformats.org/spreadsheetml/2006/main">
  <c r="O478" i="1" l="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24" i="1"/>
  <c r="O522" i="1"/>
  <c r="O523" i="1"/>
  <c r="O524" i="1"/>
  <c r="O525" i="1"/>
  <c r="O526" i="1"/>
  <c r="O527" i="1"/>
  <c r="O528" i="1"/>
  <c r="O529" i="1"/>
  <c r="O25"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26" i="1"/>
  <c r="O555" i="1"/>
  <c r="O27" i="1"/>
  <c r="O556" i="1"/>
  <c r="O557" i="1"/>
  <c r="O558" i="1"/>
  <c r="O559" i="1"/>
  <c r="O560" i="1"/>
  <c r="O561" i="1"/>
  <c r="O562" i="1"/>
  <c r="O563" i="1"/>
  <c r="O564" i="1"/>
  <c r="O565" i="1"/>
  <c r="O566" i="1"/>
  <c r="O567" i="1"/>
  <c r="O568" i="1"/>
  <c r="O569" i="1"/>
  <c r="O570" i="1"/>
  <c r="O571" i="1"/>
  <c r="O572" i="1"/>
  <c r="O573" i="1"/>
  <c r="O574" i="1"/>
  <c r="O575" i="1"/>
  <c r="O576" i="1"/>
  <c r="O577" i="1"/>
  <c r="O28" i="1"/>
  <c r="O578" i="1"/>
  <c r="O579" i="1"/>
  <c r="O580" i="1"/>
  <c r="O581" i="1"/>
  <c r="O582" i="1"/>
  <c r="O583" i="1"/>
  <c r="O584" i="1"/>
  <c r="O585" i="1"/>
  <c r="O586" i="1"/>
  <c r="O587" i="1"/>
  <c r="O588" i="1"/>
  <c r="O589" i="1"/>
  <c r="O29" i="1"/>
  <c r="O590" i="1"/>
  <c r="O591" i="1"/>
  <c r="O592" i="1"/>
  <c r="O593" i="1"/>
  <c r="O594" i="1"/>
  <c r="O595" i="1"/>
  <c r="O596" i="1"/>
  <c r="O597" i="1"/>
  <c r="O598" i="1"/>
  <c r="O599" i="1"/>
  <c r="O600" i="1"/>
  <c r="O601" i="1"/>
  <c r="O602" i="1"/>
  <c r="O111" i="1"/>
  <c r="O603" i="1"/>
  <c r="O604" i="1"/>
  <c r="O605" i="1"/>
  <c r="O606" i="1"/>
  <c r="O607" i="1"/>
  <c r="O608" i="1"/>
  <c r="O609" i="1"/>
  <c r="O610" i="1"/>
  <c r="O611" i="1"/>
  <c r="O112" i="1"/>
  <c r="O113" i="1"/>
  <c r="O612" i="1"/>
  <c r="O613" i="1"/>
  <c r="O614" i="1"/>
  <c r="O1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30"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31" i="1"/>
  <c r="O784" i="1"/>
  <c r="O785" i="1"/>
  <c r="O786" i="1"/>
  <c r="O787" i="1"/>
  <c r="O788" i="1"/>
  <c r="O789" i="1"/>
  <c r="O115" i="1"/>
  <c r="O790" i="1"/>
  <c r="O791" i="1"/>
  <c r="O792" i="1"/>
  <c r="O793" i="1"/>
  <c r="O794" i="1"/>
  <c r="O795" i="1"/>
  <c r="O796" i="1"/>
  <c r="O32" i="1"/>
  <c r="O797" i="1"/>
  <c r="O798" i="1"/>
  <c r="O799" i="1"/>
  <c r="O800" i="1"/>
  <c r="O116"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33" i="1"/>
  <c r="O34" i="1"/>
  <c r="O831" i="1"/>
  <c r="O832" i="1"/>
  <c r="O833" i="1"/>
  <c r="O834" i="1"/>
  <c r="O117" i="1"/>
  <c r="O835" i="1"/>
  <c r="O836" i="1"/>
  <c r="O837" i="1"/>
  <c r="O35" i="1"/>
  <c r="O838" i="1"/>
  <c r="O36" i="1"/>
  <c r="O839" i="1"/>
  <c r="O37" i="1"/>
  <c r="O840" i="1"/>
  <c r="O118" i="1"/>
  <c r="O841" i="1"/>
  <c r="O842" i="1"/>
  <c r="O38" i="1"/>
  <c r="O39" i="1"/>
  <c r="O843" i="1"/>
  <c r="O119" i="1"/>
  <c r="O844" i="1"/>
  <c r="O845" i="1"/>
  <c r="O40" i="1"/>
  <c r="O846" i="1"/>
  <c r="O847" i="1"/>
  <c r="O848" i="1"/>
  <c r="O849" i="1"/>
  <c r="O850" i="1"/>
  <c r="O851" i="1"/>
  <c r="O852" i="1"/>
  <c r="O41" i="1"/>
  <c r="O853" i="1"/>
  <c r="O854" i="1"/>
  <c r="O855" i="1"/>
  <c r="O856" i="1"/>
  <c r="O857" i="1"/>
  <c r="O858" i="1"/>
  <c r="O859" i="1"/>
  <c r="O860" i="1"/>
  <c r="O861" i="1"/>
  <c r="O862" i="1"/>
  <c r="O863" i="1"/>
  <c r="O864" i="1"/>
  <c r="O865" i="1"/>
  <c r="O42" i="1"/>
  <c r="O866" i="1"/>
  <c r="O867" i="1"/>
  <c r="O868" i="1"/>
  <c r="O869" i="1"/>
  <c r="O43" i="1"/>
  <c r="O44" i="1"/>
  <c r="O870" i="1"/>
  <c r="O871" i="1"/>
  <c r="O872" i="1"/>
  <c r="O873" i="1"/>
  <c r="O874" i="1"/>
  <c r="O875" i="1"/>
  <c r="O876" i="1"/>
  <c r="O877" i="1"/>
  <c r="O878" i="1"/>
  <c r="O879" i="1"/>
  <c r="O880" i="1"/>
  <c r="O881" i="1"/>
  <c r="O882" i="1"/>
  <c r="O883" i="1"/>
  <c r="O884" i="1"/>
  <c r="O885" i="1"/>
  <c r="O886" i="1"/>
  <c r="O887" i="1"/>
  <c r="O888" i="1"/>
  <c r="O889" i="1"/>
  <c r="O890" i="1"/>
  <c r="O891" i="1"/>
  <c r="O892" i="1"/>
  <c r="O893" i="1"/>
  <c r="O120" i="1"/>
  <c r="O894" i="1"/>
  <c r="O45" i="1"/>
  <c r="O895" i="1"/>
  <c r="O896" i="1"/>
  <c r="O897" i="1"/>
  <c r="O898" i="1"/>
  <c r="O899" i="1"/>
  <c r="O900" i="1"/>
  <c r="O901" i="1"/>
  <c r="O902" i="1"/>
  <c r="O903" i="1"/>
  <c r="O904" i="1"/>
  <c r="O905" i="1"/>
  <c r="O906" i="1"/>
  <c r="O907" i="1"/>
  <c r="O908" i="1"/>
  <c r="O909" i="1"/>
  <c r="O910" i="1"/>
  <c r="O911" i="1"/>
  <c r="O912" i="1"/>
  <c r="O913" i="1"/>
  <c r="O914" i="1"/>
  <c r="O915" i="1"/>
  <c r="O916" i="1"/>
  <c r="O917" i="1"/>
  <c r="O918" i="1"/>
  <c r="O46"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47" i="1"/>
  <c r="O944" i="1"/>
  <c r="O945" i="1"/>
  <c r="O946" i="1"/>
  <c r="O947" i="1"/>
  <c r="O948" i="1"/>
  <c r="O949" i="1"/>
  <c r="O950" i="1"/>
  <c r="O951" i="1"/>
  <c r="O952" i="1"/>
  <c r="O953" i="1"/>
  <c r="O954" i="1"/>
  <c r="O955" i="1"/>
  <c r="O956" i="1"/>
  <c r="O957" i="1"/>
  <c r="O958" i="1"/>
  <c r="O959" i="1"/>
  <c r="O121" i="1"/>
  <c r="O960" i="1"/>
  <c r="O961" i="1"/>
  <c r="O962" i="1"/>
  <c r="O963" i="1"/>
  <c r="O964" i="1"/>
  <c r="O965" i="1"/>
  <c r="O966" i="1"/>
  <c r="O967" i="1"/>
  <c r="O968" i="1"/>
  <c r="O969" i="1"/>
  <c r="O970" i="1"/>
  <c r="O971" i="1"/>
  <c r="O972" i="1"/>
  <c r="O973" i="1"/>
  <c r="O974" i="1"/>
  <c r="O975" i="1"/>
  <c r="O122" i="1"/>
  <c r="O123" i="1"/>
  <c r="O976" i="1"/>
  <c r="O977" i="1"/>
  <c r="O978" i="1"/>
  <c r="O979" i="1"/>
  <c r="O48" i="1"/>
  <c r="O980" i="1"/>
  <c r="O981" i="1"/>
  <c r="O982" i="1"/>
  <c r="O983" i="1"/>
  <c r="O984" i="1"/>
  <c r="O985" i="1"/>
  <c r="O986" i="1"/>
  <c r="O987" i="1"/>
  <c r="O988" i="1"/>
  <c r="O989" i="1"/>
  <c r="O990" i="1"/>
  <c r="O991" i="1"/>
  <c r="O992" i="1"/>
  <c r="O124" i="1"/>
  <c r="O993" i="1"/>
  <c r="O994" i="1"/>
  <c r="O995" i="1"/>
  <c r="O996" i="1"/>
  <c r="O997" i="1"/>
  <c r="O998" i="1"/>
  <c r="O999" i="1"/>
  <c r="O1000" i="1"/>
  <c r="O1001" i="1"/>
  <c r="O1002" i="1"/>
  <c r="O1003" i="1"/>
  <c r="O1004" i="1"/>
  <c r="O1005" i="1"/>
  <c r="O1006" i="1"/>
  <c r="O1007" i="1"/>
  <c r="O1008" i="1"/>
  <c r="O49" i="1"/>
  <c r="O1009" i="1"/>
  <c r="O1010" i="1"/>
  <c r="O1011" i="1"/>
  <c r="O1012" i="1"/>
  <c r="O1013" i="1"/>
  <c r="O1014" i="1"/>
  <c r="O1015" i="1"/>
  <c r="O125" i="1"/>
  <c r="O1016" i="1"/>
  <c r="O1017" i="1"/>
  <c r="O1018" i="1"/>
  <c r="O1019" i="1"/>
  <c r="O1020" i="1"/>
  <c r="O1021" i="1"/>
  <c r="O1022" i="1"/>
  <c r="O1023" i="1"/>
  <c r="O1024" i="1"/>
  <c r="O1025" i="1"/>
  <c r="O1026" i="1"/>
  <c r="O126" i="1"/>
  <c r="O1027" i="1"/>
  <c r="O1028" i="1"/>
  <c r="O1029" i="1"/>
  <c r="O1030" i="1"/>
  <c r="O1031" i="1"/>
  <c r="O127" i="1"/>
  <c r="O1032" i="1"/>
  <c r="O1033" i="1"/>
  <c r="O1034" i="1"/>
  <c r="O1035" i="1"/>
  <c r="O128" i="1"/>
  <c r="O129" i="1"/>
  <c r="O1036" i="1"/>
  <c r="O1037" i="1"/>
  <c r="O50" i="1"/>
  <c r="O51"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30" i="1"/>
  <c r="O131" i="1"/>
  <c r="O1063" i="1"/>
  <c r="O1064" i="1"/>
  <c r="O1065" i="1"/>
  <c r="O1066" i="1"/>
  <c r="O1067" i="1"/>
  <c r="O1068" i="1"/>
  <c r="O1069" i="1"/>
  <c r="O1070" i="1"/>
  <c r="O1071" i="1"/>
  <c r="O1072" i="1"/>
  <c r="O1073" i="1"/>
  <c r="O1074" i="1"/>
  <c r="O1075" i="1"/>
  <c r="O1076" i="1"/>
  <c r="O1077" i="1"/>
  <c r="O1078" i="1"/>
  <c r="O1079" i="1"/>
  <c r="O1080" i="1"/>
  <c r="O1081" i="1"/>
  <c r="O1082" i="1"/>
  <c r="O13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34" i="1"/>
  <c r="O1178" i="1"/>
  <c r="O1179" i="1"/>
  <c r="O135"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36" i="1"/>
  <c r="O1203" i="1"/>
  <c r="O1204" i="1"/>
  <c r="O1205" i="1"/>
  <c r="O1206" i="1"/>
  <c r="O1207" i="1"/>
  <c r="O137" i="1"/>
  <c r="O138" i="1"/>
  <c r="O1208" i="1"/>
  <c r="O1209" i="1"/>
  <c r="O1210" i="1"/>
  <c r="O1211" i="1"/>
  <c r="O52" i="1"/>
  <c r="O53" i="1"/>
  <c r="O1212" i="1"/>
  <c r="O1213" i="1"/>
  <c r="O1214" i="1"/>
  <c r="O1215" i="1"/>
  <c r="O1216" i="1"/>
  <c r="O1217" i="1"/>
  <c r="O1218" i="1"/>
  <c r="O1219" i="1"/>
  <c r="O139" i="1"/>
  <c r="O1220" i="1"/>
  <c r="O1221" i="1"/>
  <c r="O1222" i="1"/>
  <c r="O1223" i="1"/>
  <c r="O1224" i="1"/>
  <c r="O1225" i="1"/>
  <c r="O1226" i="1"/>
  <c r="O1227" i="1"/>
  <c r="O1228" i="1"/>
  <c r="O1229" i="1"/>
  <c r="O1230" i="1"/>
  <c r="O1231" i="1"/>
  <c r="O1232" i="1"/>
  <c r="O140" i="1"/>
  <c r="O1233" i="1"/>
  <c r="O1234" i="1"/>
  <c r="O1235" i="1"/>
  <c r="O1236" i="1"/>
  <c r="O1237" i="1"/>
  <c r="O1238" i="1"/>
  <c r="O1239" i="1"/>
  <c r="O1240" i="1"/>
  <c r="O1241" i="1"/>
  <c r="O1242" i="1"/>
  <c r="O1243" i="1"/>
  <c r="O1244" i="1"/>
  <c r="O1245" i="1"/>
  <c r="O1246" i="1"/>
  <c r="O1247" i="1"/>
  <c r="O1248" i="1"/>
  <c r="O1249" i="1"/>
  <c r="O1250" i="1"/>
  <c r="O141"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42" i="1"/>
  <c r="O1293" i="1"/>
  <c r="O1294" i="1"/>
  <c r="O1295" i="1"/>
  <c r="O1296" i="1"/>
  <c r="O1297" i="1"/>
  <c r="O1298" i="1"/>
  <c r="O1299" i="1"/>
  <c r="O1300" i="1"/>
  <c r="O1301" i="1"/>
  <c r="O1302" i="1"/>
  <c r="O1303" i="1"/>
  <c r="O54" i="1"/>
  <c r="O1304" i="1"/>
  <c r="O1305" i="1"/>
  <c r="O1306" i="1"/>
  <c r="O1307" i="1"/>
  <c r="O1308" i="1"/>
  <c r="O1309" i="1"/>
  <c r="O1310" i="1"/>
  <c r="O1311" i="1"/>
  <c r="O1312" i="1"/>
  <c r="O1313" i="1"/>
  <c r="O1314" i="1"/>
  <c r="O1315" i="1"/>
  <c r="O1316" i="1"/>
  <c r="O1317" i="1"/>
  <c r="O1318" i="1"/>
  <c r="O1319" i="1"/>
  <c r="O1320" i="1"/>
  <c r="O1321" i="1"/>
  <c r="O1322" i="1"/>
  <c r="O1323" i="1"/>
  <c r="O1324" i="1"/>
  <c r="O1325" i="1"/>
  <c r="O143"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44"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55" i="1"/>
  <c r="O145"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56" i="1"/>
  <c r="O57" i="1"/>
  <c r="O58" i="1"/>
  <c r="O59" i="1"/>
  <c r="O1513" i="1"/>
  <c r="O1514" i="1"/>
  <c r="O1515" i="1"/>
  <c r="O1516" i="1"/>
  <c r="O60" i="1"/>
  <c r="O1517" i="1"/>
  <c r="O1518" i="1"/>
  <c r="O61" i="1"/>
  <c r="O62" i="1"/>
  <c r="O1519" i="1"/>
  <c r="O1520" i="1"/>
  <c r="O63"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46" i="1"/>
  <c r="O1545" i="1"/>
  <c r="O1546" i="1"/>
  <c r="O1547" i="1"/>
  <c r="O1548" i="1"/>
  <c r="O64" i="1"/>
  <c r="O1549" i="1"/>
  <c r="O1550" i="1"/>
  <c r="O1551" i="1"/>
  <c r="O1552" i="1"/>
  <c r="O1553" i="1"/>
  <c r="O1554" i="1"/>
  <c r="O1555" i="1"/>
  <c r="O1556" i="1"/>
  <c r="O1557" i="1"/>
  <c r="O14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65"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66"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48" i="1"/>
  <c r="O1703" i="1"/>
  <c r="O1704" i="1"/>
  <c r="O1705" i="1"/>
  <c r="O1706" i="1"/>
  <c r="O1707" i="1"/>
  <c r="O1708" i="1"/>
  <c r="O1709" i="1"/>
  <c r="O1710" i="1"/>
  <c r="O1711" i="1"/>
  <c r="O1712" i="1"/>
  <c r="O1713" i="1"/>
  <c r="O1714" i="1"/>
  <c r="O1715" i="1"/>
  <c r="O1716" i="1"/>
  <c r="O1717" i="1"/>
  <c r="O1718" i="1"/>
  <c r="O1719" i="1"/>
  <c r="O1720" i="1"/>
  <c r="O1721" i="1"/>
  <c r="O1722" i="1"/>
  <c r="O1723" i="1"/>
  <c r="O1724" i="1"/>
  <c r="O67" i="1"/>
  <c r="O1725" i="1"/>
  <c r="O1726" i="1"/>
  <c r="O149" i="1"/>
  <c r="O1727" i="1"/>
  <c r="O68"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50"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51" i="1"/>
  <c r="O1794" i="1"/>
  <c r="O1795" i="1"/>
  <c r="O1796" i="1"/>
  <c r="O152" i="1"/>
  <c r="O153" i="1"/>
  <c r="O1797" i="1"/>
  <c r="O1798" i="1"/>
  <c r="O154" i="1"/>
  <c r="O1799" i="1"/>
  <c r="O155" i="1"/>
  <c r="O156" i="1"/>
  <c r="O1800" i="1"/>
  <c r="O157" i="1"/>
  <c r="O158" i="1"/>
  <c r="O159" i="1"/>
  <c r="O160" i="1"/>
  <c r="O161" i="1"/>
  <c r="O1801" i="1"/>
  <c r="O1802" i="1"/>
  <c r="O162" i="1"/>
  <c r="O1803" i="1"/>
  <c r="O1804" i="1"/>
  <c r="O1805" i="1"/>
  <c r="O1806" i="1"/>
  <c r="O1807" i="1"/>
  <c r="O1808" i="1"/>
  <c r="O1809" i="1"/>
  <c r="O1810" i="1"/>
  <c r="O1811" i="1"/>
  <c r="O1812" i="1"/>
  <c r="O1813" i="1"/>
  <c r="O69" i="1"/>
  <c r="O163" i="1"/>
  <c r="O1814" i="1"/>
  <c r="O1815" i="1"/>
  <c r="O164" i="1"/>
  <c r="O1816" i="1"/>
  <c r="O1817" i="1"/>
  <c r="O1818" i="1"/>
  <c r="O1819" i="1"/>
  <c r="O1820" i="1"/>
  <c r="O1821" i="1"/>
  <c r="O1822" i="1"/>
  <c r="O1823" i="1"/>
  <c r="O1824" i="1"/>
  <c r="O165"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66" i="1"/>
  <c r="O1859" i="1"/>
  <c r="O1860" i="1"/>
  <c r="O167" i="1"/>
  <c r="O1861" i="1"/>
  <c r="O1862" i="1"/>
  <c r="O1863" i="1"/>
  <c r="O1864" i="1"/>
  <c r="O1865" i="1"/>
  <c r="O1866" i="1"/>
  <c r="O1867" i="1"/>
  <c r="O1868" i="1"/>
  <c r="O1869" i="1"/>
  <c r="O1870" i="1"/>
  <c r="O1871" i="1"/>
  <c r="O1872" i="1"/>
  <c r="O1873" i="1"/>
  <c r="O1874" i="1"/>
  <c r="O168" i="1"/>
  <c r="O1875" i="1"/>
  <c r="O169" i="1"/>
  <c r="O1876" i="1"/>
  <c r="O170" i="1"/>
  <c r="O171" i="1"/>
  <c r="O172" i="1"/>
  <c r="O173" i="1"/>
  <c r="O1877" i="1"/>
  <c r="O1878" i="1"/>
  <c r="O1879" i="1"/>
  <c r="O1880" i="1"/>
  <c r="O1881" i="1"/>
  <c r="O1882" i="1"/>
  <c r="O1883" i="1"/>
  <c r="O1884" i="1"/>
  <c r="O1885" i="1"/>
  <c r="O1886" i="1"/>
  <c r="O1887" i="1"/>
  <c r="O1888" i="1"/>
  <c r="O1889" i="1"/>
  <c r="O1890" i="1"/>
  <c r="O1891" i="1"/>
  <c r="O1892" i="1"/>
  <c r="O1893" i="1"/>
  <c r="O1894" i="1"/>
  <c r="O1895" i="1"/>
  <c r="O1896" i="1"/>
  <c r="O1897" i="1"/>
  <c r="O1898" i="1"/>
  <c r="O174" i="1"/>
  <c r="O1899" i="1"/>
  <c r="O1900" i="1"/>
  <c r="O1901" i="1"/>
  <c r="O1902" i="1"/>
  <c r="O1903" i="1"/>
  <c r="O1904" i="1"/>
  <c r="O1905" i="1"/>
  <c r="O1906" i="1"/>
  <c r="O175" i="1"/>
  <c r="O1907" i="1"/>
  <c r="O176" i="1"/>
  <c r="O1908" i="1"/>
  <c r="O1909" i="1"/>
  <c r="O1910" i="1"/>
  <c r="O1911" i="1"/>
  <c r="O1912" i="1"/>
  <c r="O1913" i="1"/>
  <c r="O70" i="1"/>
  <c r="O1914" i="1"/>
  <c r="O1915" i="1"/>
  <c r="O1916" i="1"/>
  <c r="O177" i="1"/>
  <c r="O71" i="1"/>
  <c r="O1917" i="1"/>
  <c r="O1918" i="1"/>
  <c r="O1919" i="1"/>
  <c r="O1920" i="1"/>
  <c r="O1921" i="1"/>
  <c r="O1922" i="1"/>
  <c r="O1923" i="1"/>
  <c r="O1924" i="1"/>
  <c r="O1925" i="1"/>
  <c r="O1926" i="1"/>
  <c r="O1927" i="1"/>
  <c r="O1928" i="1"/>
  <c r="O1929" i="1"/>
  <c r="O1930" i="1"/>
  <c r="O1931" i="1"/>
  <c r="O1932" i="1"/>
  <c r="O1933" i="1"/>
  <c r="O1934" i="1"/>
  <c r="O1935" i="1"/>
  <c r="O1936" i="1"/>
  <c r="O1937" i="1"/>
  <c r="O1938" i="1"/>
  <c r="O178" i="1"/>
  <c r="O1939" i="1"/>
  <c r="O1940" i="1"/>
  <c r="O1941" i="1"/>
  <c r="O72" i="1"/>
  <c r="O1942" i="1"/>
  <c r="O1943" i="1"/>
  <c r="O1944" i="1"/>
  <c r="O1945" i="1"/>
  <c r="O1946" i="1"/>
  <c r="O1947" i="1"/>
  <c r="O1948" i="1"/>
  <c r="O1949" i="1"/>
  <c r="O1950" i="1"/>
  <c r="O1951" i="1"/>
  <c r="O1952" i="1"/>
  <c r="O1953" i="1"/>
  <c r="O1954" i="1"/>
  <c r="O1955" i="1"/>
  <c r="O1956" i="1"/>
  <c r="O1957" i="1"/>
  <c r="O1958" i="1"/>
  <c r="O1959" i="1"/>
  <c r="O1960" i="1"/>
  <c r="O1961" i="1"/>
  <c r="O1962" i="1"/>
  <c r="O1963" i="1"/>
  <c r="O73" i="1"/>
  <c r="O1964" i="1"/>
  <c r="O1965" i="1"/>
  <c r="O1966" i="1"/>
  <c r="O1967" i="1"/>
  <c r="O1968" i="1"/>
  <c r="O1969" i="1"/>
  <c r="O1970" i="1"/>
  <c r="O1971" i="1"/>
  <c r="O179" i="1"/>
  <c r="O1972" i="1"/>
  <c r="O74" i="1"/>
  <c r="O1973" i="1"/>
  <c r="O75" i="1"/>
  <c r="O1974" i="1"/>
  <c r="O1975" i="1"/>
  <c r="O1976" i="1"/>
  <c r="O1977" i="1"/>
  <c r="O1978" i="1"/>
  <c r="O1979" i="1"/>
  <c r="O76"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180" i="1"/>
  <c r="O2011" i="1"/>
  <c r="O2012" i="1"/>
  <c r="O2013" i="1"/>
  <c r="O2014" i="1"/>
  <c r="O2015" i="1"/>
  <c r="O2016" i="1"/>
  <c r="O2017" i="1"/>
  <c r="O181" i="1"/>
  <c r="O2018" i="1"/>
  <c r="O77" i="1"/>
  <c r="O2019" i="1"/>
  <c r="O78" i="1"/>
  <c r="O2020" i="1"/>
  <c r="O79" i="1"/>
  <c r="O2021" i="1"/>
  <c r="O80" i="1"/>
  <c r="O2022" i="1"/>
  <c r="O182" i="1"/>
  <c r="O2023" i="1"/>
  <c r="O2024" i="1"/>
  <c r="O2025" i="1"/>
  <c r="O2026" i="1"/>
  <c r="O2027" i="1"/>
  <c r="O2028" i="1"/>
  <c r="O2029" i="1"/>
  <c r="O183" i="1"/>
  <c r="O2030" i="1"/>
  <c r="O2031" i="1"/>
  <c r="O2032" i="1"/>
  <c r="O2033" i="1"/>
  <c r="O2034" i="1"/>
  <c r="O2035" i="1"/>
  <c r="O81" i="1"/>
  <c r="O2036" i="1"/>
  <c r="O2037" i="1"/>
  <c r="O82" i="1"/>
  <c r="O2038" i="1"/>
  <c r="O83" i="1"/>
  <c r="O2039" i="1"/>
  <c r="O2040" i="1"/>
  <c r="O2041" i="1"/>
  <c r="O2042" i="1"/>
  <c r="O2043" i="1"/>
  <c r="O2044" i="1"/>
  <c r="O2045" i="1"/>
  <c r="O2046" i="1"/>
  <c r="O2047" i="1"/>
  <c r="O2048" i="1"/>
  <c r="O2049" i="1"/>
  <c r="O2050" i="1"/>
  <c r="O2051" i="1"/>
  <c r="O2052" i="1"/>
  <c r="O84" i="1"/>
  <c r="O85" i="1"/>
  <c r="O2053" i="1"/>
  <c r="O86"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184" i="1"/>
  <c r="O185" i="1"/>
  <c r="O186" i="1"/>
  <c r="O2093" i="1"/>
  <c r="O2094" i="1"/>
  <c r="O2095" i="1"/>
  <c r="O2096" i="1"/>
  <c r="O2097" i="1"/>
  <c r="O2098" i="1"/>
  <c r="O2099" i="1"/>
  <c r="O2100" i="1"/>
  <c r="O2101" i="1"/>
  <c r="O2102" i="1"/>
  <c r="O2103" i="1"/>
  <c r="O87"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187" i="1"/>
  <c r="O2134" i="1"/>
  <c r="O188"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189" i="1"/>
  <c r="O2181" i="1"/>
  <c r="O2182" i="1"/>
  <c r="O2183" i="1"/>
  <c r="O2184" i="1"/>
  <c r="O2185" i="1"/>
  <c r="O2186" i="1"/>
  <c r="O2187" i="1"/>
  <c r="O2188" i="1"/>
  <c r="O2189" i="1"/>
  <c r="O2190" i="1"/>
  <c r="O2191" i="1"/>
  <c r="O2192" i="1"/>
  <c r="O2193" i="1"/>
  <c r="O2194" i="1"/>
  <c r="O2195" i="1"/>
  <c r="O2196" i="1"/>
  <c r="O2197" i="1"/>
  <c r="O2198" i="1"/>
  <c r="O2199" i="1"/>
  <c r="O2200" i="1"/>
  <c r="O19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191"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192"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193" i="1"/>
  <c r="O2349" i="1"/>
  <c r="O2350" i="1"/>
  <c r="O2351" i="1"/>
  <c r="O2352" i="1"/>
  <c r="O2353" i="1"/>
  <c r="O2354" i="1"/>
  <c r="O2355" i="1"/>
  <c r="O2356" i="1"/>
  <c r="O2357" i="1"/>
  <c r="O2358" i="1"/>
  <c r="O88" i="1"/>
  <c r="O2359" i="1"/>
  <c r="O2360" i="1"/>
  <c r="O2361" i="1"/>
  <c r="O2362" i="1"/>
  <c r="O89" i="1"/>
  <c r="O2363" i="1"/>
  <c r="O2364" i="1"/>
  <c r="O2365" i="1"/>
  <c r="O2366" i="1"/>
  <c r="O2367" i="1"/>
  <c r="O2368" i="1"/>
  <c r="O2369" i="1"/>
  <c r="O2370" i="1"/>
  <c r="O2371" i="1"/>
  <c r="O2372" i="1"/>
  <c r="O2373" i="1"/>
  <c r="O2374" i="1"/>
  <c r="O2375" i="1"/>
  <c r="O2376" i="1"/>
  <c r="O194" i="1"/>
  <c r="O2377" i="1"/>
  <c r="O2378" i="1"/>
  <c r="O2379" i="1"/>
  <c r="O2380" i="1"/>
  <c r="O2381" i="1"/>
  <c r="O2382" i="1"/>
  <c r="O2383" i="1"/>
  <c r="O2384" i="1"/>
  <c r="O2385" i="1"/>
  <c r="O2386" i="1"/>
  <c r="O2387" i="1"/>
  <c r="O2388" i="1"/>
  <c r="O2389" i="1"/>
  <c r="O2390" i="1"/>
  <c r="O2391" i="1"/>
  <c r="O2392" i="1"/>
  <c r="O2393" i="1"/>
  <c r="O2394" i="1"/>
  <c r="O2395" i="1"/>
  <c r="O90" i="1"/>
  <c r="O91" i="1"/>
  <c r="O92" i="1"/>
  <c r="O2396" i="1"/>
  <c r="O2397" i="1"/>
  <c r="O2398" i="1"/>
  <c r="O2399" i="1"/>
  <c r="O2400" i="1"/>
  <c r="O2401" i="1"/>
  <c r="O2402" i="1"/>
  <c r="O2403" i="1"/>
  <c r="O2404" i="1"/>
  <c r="O2405" i="1"/>
  <c r="O93"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9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95" i="1"/>
  <c r="O2458" i="1"/>
  <c r="O2459" i="1"/>
  <c r="O2460" i="1"/>
  <c r="O2461" i="1"/>
  <c r="O2462" i="1"/>
  <c r="O2463" i="1"/>
  <c r="O2464" i="1"/>
  <c r="O2465" i="1"/>
  <c r="O2466" i="1"/>
  <c r="O195" i="1"/>
  <c r="O2467" i="1"/>
  <c r="O2468" i="1"/>
  <c r="O2469" i="1"/>
  <c r="O2470" i="1"/>
  <c r="O2471" i="1"/>
  <c r="O2472" i="1"/>
  <c r="O196" i="1"/>
  <c r="O2473" i="1"/>
  <c r="O197" i="1"/>
  <c r="O2474" i="1"/>
  <c r="O2475" i="1"/>
  <c r="O2476" i="1"/>
  <c r="O2477" i="1"/>
  <c r="O2478" i="1"/>
  <c r="O2479" i="1"/>
  <c r="O2480" i="1"/>
  <c r="O2481" i="1"/>
  <c r="O96" i="1"/>
  <c r="O2482" i="1"/>
  <c r="O2483" i="1"/>
  <c r="O2484" i="1"/>
  <c r="O198" i="1"/>
  <c r="O199" i="1"/>
  <c r="O97"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00"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01"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02" i="1"/>
  <c r="O2614" i="1"/>
  <c r="O2615" i="1"/>
  <c r="O2616" i="1"/>
  <c r="O2617" i="1"/>
  <c r="O2618" i="1"/>
  <c r="O2619" i="1"/>
  <c r="O2620" i="1"/>
  <c r="O2621" i="1"/>
  <c r="O2622" i="1"/>
  <c r="O2623" i="1"/>
  <c r="O2624" i="1"/>
  <c r="O2625" i="1"/>
  <c r="O2626" i="1"/>
  <c r="O2627" i="1"/>
  <c r="O2628" i="1"/>
  <c r="O203" i="1"/>
  <c r="O2629" i="1"/>
  <c r="O204"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98" i="1"/>
  <c r="O2661" i="1"/>
  <c r="O2662" i="1"/>
  <c r="O2663" i="1"/>
  <c r="O2664" i="1"/>
  <c r="O99" i="1"/>
  <c r="O100" i="1"/>
  <c r="O2665" i="1"/>
  <c r="O2666" i="1"/>
  <c r="O2667" i="1"/>
  <c r="O2668" i="1"/>
  <c r="O2669" i="1"/>
  <c r="O2670" i="1"/>
  <c r="O101" i="1"/>
  <c r="O2671" i="1"/>
  <c r="O2672" i="1"/>
  <c r="O2673" i="1"/>
  <c r="O2674" i="1"/>
  <c r="O2675" i="1"/>
  <c r="O2676" i="1"/>
  <c r="O2677" i="1"/>
  <c r="O2678" i="1"/>
  <c r="O2679" i="1"/>
  <c r="O2680" i="1"/>
  <c r="O2681" i="1"/>
  <c r="O2682" i="1"/>
  <c r="O102" i="1"/>
  <c r="O2683" i="1"/>
  <c r="O2684" i="1"/>
  <c r="O2685" i="1"/>
  <c r="O2686" i="1"/>
  <c r="O2687" i="1"/>
  <c r="O2688" i="1"/>
  <c r="O2689" i="1"/>
  <c r="O205" i="1"/>
  <c r="O206" i="1"/>
  <c r="O207" i="1"/>
  <c r="O2690" i="1"/>
  <c r="O2691" i="1"/>
  <c r="O2692" i="1"/>
  <c r="O2693" i="1"/>
  <c r="O2694" i="1"/>
  <c r="O2695" i="1"/>
  <c r="O2696" i="1"/>
  <c r="O2697" i="1"/>
  <c r="O2698" i="1"/>
  <c r="O2699" i="1"/>
  <c r="O2700" i="1"/>
  <c r="O2701" i="1"/>
  <c r="O2702" i="1"/>
  <c r="O2703" i="1"/>
  <c r="O2704" i="1"/>
  <c r="O2705" i="1"/>
  <c r="O103" i="1"/>
  <c r="O2706" i="1"/>
  <c r="O2707" i="1"/>
  <c r="O2708" i="1"/>
  <c r="O2709" i="1"/>
  <c r="O2710" i="1"/>
  <c r="O2711" i="1"/>
  <c r="O2712" i="1"/>
  <c r="O2713" i="1"/>
  <c r="O2714" i="1"/>
  <c r="O2715" i="1"/>
  <c r="O2716" i="1"/>
  <c r="O104" i="1"/>
  <c r="O2717" i="1"/>
  <c r="O2718" i="1"/>
  <c r="O2719" i="1"/>
  <c r="O2720" i="1"/>
  <c r="O2721" i="1"/>
  <c r="O2722" i="1"/>
  <c r="O2723" i="1"/>
  <c r="O2724" i="1"/>
  <c r="O2725" i="1"/>
  <c r="O208" i="1"/>
  <c r="O2726" i="1"/>
  <c r="O2727" i="1"/>
  <c r="O2728" i="1"/>
  <c r="O2729" i="1"/>
  <c r="O2730" i="1"/>
  <c r="O2731" i="1"/>
  <c r="O2732" i="1"/>
  <c r="O2733" i="1"/>
  <c r="O2734" i="1"/>
  <c r="O2735" i="1"/>
  <c r="O2736" i="1"/>
  <c r="O2737" i="1"/>
  <c r="O2738" i="1"/>
  <c r="O2739" i="1"/>
  <c r="O2740" i="1"/>
  <c r="O2741" i="1"/>
  <c r="O2742" i="1"/>
  <c r="O2743" i="1"/>
  <c r="O2744" i="1"/>
  <c r="O2745" i="1"/>
  <c r="O2746" i="1"/>
  <c r="O105" i="1"/>
  <c r="O106" i="1"/>
  <c r="O2747" i="1"/>
  <c r="O2748" i="1"/>
  <c r="O209" i="1"/>
  <c r="O2749" i="1"/>
  <c r="O2750" i="1"/>
  <c r="O2751" i="1"/>
  <c r="O2752" i="1"/>
  <c r="O2753" i="1"/>
  <c r="O2754" i="1"/>
  <c r="O2755" i="1"/>
  <c r="O2756" i="1"/>
  <c r="O210" i="1"/>
  <c r="O211" i="1"/>
  <c r="O2757" i="1"/>
  <c r="O212" i="1"/>
  <c r="O2758" i="1"/>
  <c r="O2759" i="1"/>
  <c r="O2760" i="1"/>
  <c r="O2761" i="1"/>
  <c r="O2762" i="1"/>
  <c r="O2763" i="1"/>
  <c r="O2764" i="1"/>
  <c r="O213" i="1"/>
  <c r="O2765" i="1"/>
  <c r="O2766" i="1"/>
  <c r="O2767" i="1"/>
  <c r="O2768" i="1"/>
  <c r="O2769" i="1"/>
  <c r="O2770" i="1"/>
  <c r="O2771" i="1"/>
  <c r="O214" i="1"/>
  <c r="O215" i="1"/>
  <c r="O2772" i="1"/>
  <c r="O2773" i="1"/>
  <c r="O2774" i="1"/>
  <c r="O2775" i="1"/>
  <c r="O216" i="1"/>
  <c r="O217" i="1"/>
  <c r="O218" i="1"/>
  <c r="O219" i="1"/>
  <c r="O2776" i="1"/>
  <c r="O2777" i="1"/>
  <c r="O2778" i="1"/>
  <c r="O2779" i="1"/>
  <c r="O220" i="1"/>
  <c r="O2780" i="1"/>
  <c r="O2781" i="1"/>
  <c r="O221" i="1"/>
  <c r="O222" i="1"/>
  <c r="O223" i="1"/>
  <c r="O224" i="1"/>
  <c r="O225" i="1"/>
  <c r="O226"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27" i="1"/>
  <c r="O2847" i="1"/>
  <c r="O2848" i="1"/>
  <c r="O2849" i="1"/>
  <c r="O2850" i="1"/>
  <c r="O2851" i="1"/>
  <c r="O2852" i="1"/>
  <c r="O2853" i="1"/>
  <c r="O2854" i="1"/>
  <c r="O228" i="1"/>
  <c r="O2855" i="1"/>
  <c r="O2856" i="1"/>
  <c r="O2857" i="1"/>
  <c r="O2858" i="1"/>
  <c r="O2859" i="1"/>
  <c r="O2860" i="1"/>
  <c r="O2861" i="1"/>
  <c r="O107"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108"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229" i="1"/>
  <c r="O3108" i="1"/>
  <c r="O3109" i="1"/>
  <c r="O230" i="1"/>
  <c r="O3110" i="1"/>
  <c r="O3111" i="1"/>
  <c r="O3112" i="1"/>
  <c r="O3113" i="1"/>
  <c r="O3114" i="1"/>
  <c r="O3115" i="1"/>
  <c r="O3116" i="1"/>
  <c r="O3117" i="1"/>
  <c r="O231" i="1"/>
  <c r="O3118" i="1"/>
  <c r="O232" i="1"/>
  <c r="O3119" i="1"/>
  <c r="O233" i="1"/>
  <c r="O234" i="1"/>
  <c r="O3120" i="1"/>
  <c r="O3121" i="1"/>
  <c r="O3122" i="1"/>
  <c r="O3123" i="1"/>
  <c r="O3124" i="1"/>
  <c r="O235" i="1"/>
  <c r="O236" i="1"/>
  <c r="O3125" i="1"/>
  <c r="O3126" i="1"/>
  <c r="O3127" i="1"/>
  <c r="O3128" i="1"/>
  <c r="O3129" i="1"/>
  <c r="O237"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238" i="1"/>
  <c r="O239" i="1"/>
  <c r="O3157" i="1"/>
  <c r="O240" i="1"/>
  <c r="O3158" i="1"/>
  <c r="O3159" i="1"/>
  <c r="O3160" i="1"/>
  <c r="O3161" i="1"/>
  <c r="O3162" i="1"/>
  <c r="O241" i="1"/>
  <c r="O3163" i="1"/>
  <c r="O3164" i="1"/>
  <c r="O3165" i="1"/>
  <c r="O3166" i="1"/>
  <c r="O3167" i="1"/>
  <c r="O3168" i="1"/>
  <c r="O3169" i="1"/>
  <c r="O3170" i="1"/>
  <c r="O242" i="1"/>
  <c r="O3171" i="1"/>
  <c r="O3172" i="1"/>
  <c r="O3173" i="1"/>
  <c r="O3174" i="1"/>
  <c r="O3175" i="1"/>
  <c r="O3176" i="1"/>
  <c r="O3177" i="1"/>
  <c r="O3178" i="1"/>
  <c r="O3179" i="1"/>
  <c r="O3180" i="1"/>
  <c r="O3181" i="1"/>
  <c r="O243"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244"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245" i="1"/>
  <c r="O3267" i="1"/>
  <c r="O3268" i="1"/>
  <c r="O3269" i="1"/>
  <c r="O3270" i="1"/>
  <c r="O3271" i="1"/>
  <c r="O3272" i="1"/>
  <c r="O3273" i="1"/>
  <c r="O3274" i="1"/>
  <c r="O3275" i="1"/>
  <c r="O3276" i="1"/>
  <c r="O3277" i="1"/>
  <c r="O3278" i="1"/>
  <c r="O3279" i="1"/>
  <c r="O246" i="1"/>
  <c r="O247"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248"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249"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 i="1"/>
  <c r="O323" i="1"/>
  <c r="O324" i="1"/>
  <c r="O325" i="1"/>
  <c r="O326" i="1"/>
  <c r="O327" i="1"/>
  <c r="O4" i="1"/>
  <c r="O328" i="1"/>
  <c r="O329" i="1"/>
  <c r="O330" i="1"/>
  <c r="O331" i="1"/>
  <c r="O5" i="1"/>
  <c r="O332" i="1"/>
  <c r="O333" i="1"/>
  <c r="O334" i="1"/>
  <c r="O335" i="1"/>
  <c r="O6" i="1"/>
  <c r="O336" i="1"/>
  <c r="O337" i="1"/>
  <c r="O338" i="1"/>
  <c r="O339" i="1"/>
  <c r="O340" i="1"/>
  <c r="O341" i="1"/>
  <c r="O342" i="1"/>
  <c r="O7" i="1"/>
  <c r="O8" i="1"/>
  <c r="O343" i="1"/>
  <c r="O344" i="1"/>
  <c r="O345" i="1"/>
  <c r="O346" i="1"/>
  <c r="O347" i="1"/>
  <c r="O348" i="1"/>
  <c r="O349" i="1"/>
  <c r="O350" i="1"/>
  <c r="O351" i="1"/>
  <c r="O352" i="1"/>
  <c r="O353" i="1"/>
  <c r="O354" i="1"/>
  <c r="O9" i="1"/>
  <c r="O10" i="1"/>
  <c r="O355" i="1"/>
  <c r="O356" i="1"/>
  <c r="O357" i="1"/>
  <c r="O358" i="1"/>
  <c r="O359" i="1"/>
  <c r="O360" i="1"/>
  <c r="O361" i="1"/>
  <c r="O362" i="1"/>
  <c r="O11" i="1"/>
  <c r="O363" i="1"/>
  <c r="O364" i="1"/>
  <c r="O12" i="1"/>
  <c r="O13" i="1"/>
  <c r="O365" i="1"/>
  <c r="O366" i="1"/>
  <c r="O14" i="1"/>
  <c r="O367" i="1"/>
  <c r="O368" i="1"/>
  <c r="O369" i="1"/>
  <c r="O370" i="1"/>
  <c r="O371" i="1"/>
  <c r="O372" i="1"/>
  <c r="O373" i="1"/>
  <c r="O374" i="1"/>
  <c r="O375" i="1"/>
  <c r="O376" i="1"/>
  <c r="O377" i="1"/>
  <c r="O378" i="1"/>
  <c r="O379" i="1"/>
  <c r="O380" i="1"/>
  <c r="O381" i="1"/>
  <c r="O382" i="1"/>
  <c r="O383" i="1"/>
  <c r="O15" i="1"/>
  <c r="O384" i="1"/>
  <c r="O385" i="1"/>
  <c r="O386" i="1"/>
  <c r="O387" i="1"/>
  <c r="O16" i="1"/>
  <c r="O388" i="1"/>
  <c r="O389" i="1"/>
  <c r="O390" i="1"/>
  <c r="O391" i="1"/>
  <c r="O392" i="1"/>
  <c r="O109" i="1"/>
  <c r="O393" i="1"/>
  <c r="O394" i="1"/>
  <c r="O395" i="1"/>
  <c r="O17" i="1"/>
  <c r="O396" i="1"/>
  <c r="O397" i="1"/>
  <c r="O398" i="1"/>
  <c r="O18" i="1"/>
  <c r="O399" i="1"/>
  <c r="O400" i="1"/>
  <c r="O401" i="1"/>
  <c r="O402" i="1"/>
  <c r="O403" i="1"/>
  <c r="O404" i="1"/>
  <c r="O405" i="1"/>
  <c r="O19" i="1"/>
  <c r="O406" i="1"/>
  <c r="O407" i="1"/>
  <c r="O408" i="1"/>
  <c r="O20" i="1"/>
  <c r="O409" i="1"/>
  <c r="O21" i="1"/>
  <c r="O410" i="1"/>
  <c r="O411" i="1"/>
  <c r="O412" i="1"/>
  <c r="O413" i="1"/>
  <c r="O414" i="1"/>
  <c r="O415" i="1"/>
  <c r="O416" i="1"/>
  <c r="O417" i="1"/>
  <c r="O418" i="1"/>
  <c r="O419" i="1"/>
  <c r="O420" i="1"/>
  <c r="O421" i="1"/>
  <c r="O22" i="1"/>
  <c r="O23"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110" i="1"/>
  <c r="O477" i="1"/>
  <c r="O250"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AG1478" i="1"/>
  <c r="AG1479" i="1"/>
  <c r="AG1480" i="1"/>
  <c r="AG1481" i="1"/>
  <c r="AG1482" i="1"/>
  <c r="AG1483" i="1"/>
  <c r="AG1484" i="1"/>
  <c r="AG1485" i="1"/>
  <c r="AG1486" i="1"/>
  <c r="AG1487" i="1"/>
  <c r="AG1488" i="1"/>
  <c r="AG1489" i="1"/>
  <c r="AG1490" i="1"/>
  <c r="AG1491" i="1"/>
  <c r="AG1492" i="1"/>
  <c r="AG1493" i="1"/>
  <c r="AG1494" i="1"/>
  <c r="AG1495" i="1"/>
  <c r="AG1496" i="1"/>
  <c r="AG1497" i="1"/>
  <c r="AG1498" i="1"/>
  <c r="AG1499" i="1"/>
  <c r="AG1500" i="1"/>
  <c r="AG1501" i="1"/>
  <c r="AG1502" i="1"/>
  <c r="AG1503" i="1"/>
  <c r="AG1504" i="1"/>
  <c r="AG1505" i="1"/>
  <c r="AG1506" i="1"/>
  <c r="AG1507" i="1"/>
  <c r="AG1508" i="1"/>
  <c r="AG1509" i="1"/>
  <c r="AG1510" i="1"/>
  <c r="AG1511" i="1"/>
  <c r="AG1512" i="1"/>
  <c r="AG1513" i="1"/>
  <c r="AG1514" i="1"/>
  <c r="AG1515" i="1"/>
  <c r="AG1516" i="1"/>
  <c r="AG1517" i="1"/>
  <c r="AG1518" i="1"/>
  <c r="AG1519" i="1"/>
  <c r="AG1520" i="1"/>
  <c r="AG1521" i="1"/>
  <c r="AG1522" i="1"/>
  <c r="AG1523" i="1"/>
  <c r="AG1524" i="1"/>
  <c r="AG1525" i="1"/>
  <c r="AG1526" i="1"/>
  <c r="AG1527" i="1"/>
  <c r="AG1528" i="1"/>
  <c r="AG1529" i="1"/>
  <c r="AG1530" i="1"/>
  <c r="AG1531" i="1"/>
  <c r="AG1532" i="1"/>
  <c r="AG1533" i="1"/>
  <c r="AG1534" i="1"/>
  <c r="AG1535" i="1"/>
  <c r="AG1536" i="1"/>
  <c r="AG1537" i="1"/>
  <c r="AG1538" i="1"/>
  <c r="AG1539" i="1"/>
  <c r="AG1540" i="1"/>
  <c r="AG1541" i="1"/>
  <c r="AG1542" i="1"/>
  <c r="AG1543" i="1"/>
  <c r="AG1544" i="1"/>
  <c r="AG1545" i="1"/>
  <c r="AG1546" i="1"/>
  <c r="AG1547" i="1"/>
  <c r="AG1548" i="1"/>
  <c r="AG1549" i="1"/>
  <c r="AG1550" i="1"/>
  <c r="AG1551" i="1"/>
  <c r="AG1552" i="1"/>
  <c r="AG1553" i="1"/>
  <c r="AG1554" i="1"/>
  <c r="AG1555" i="1"/>
  <c r="AG1556" i="1"/>
  <c r="AG1557" i="1"/>
  <c r="AG1558" i="1"/>
  <c r="AG1559" i="1"/>
  <c r="AG1560" i="1"/>
  <c r="AG1561" i="1"/>
  <c r="AG1562" i="1"/>
  <c r="AG1563" i="1"/>
  <c r="AG1564" i="1"/>
  <c r="AG1565" i="1"/>
  <c r="AG1566" i="1"/>
  <c r="AG1567" i="1"/>
  <c r="AG1568" i="1"/>
  <c r="AG1569" i="1"/>
  <c r="AG1570" i="1"/>
  <c r="AG1571" i="1"/>
  <c r="AG1572" i="1"/>
  <c r="AG1573" i="1"/>
  <c r="AG1574" i="1"/>
  <c r="AG1575" i="1"/>
  <c r="AG1576" i="1"/>
  <c r="AG1577" i="1"/>
  <c r="AG1578" i="1"/>
  <c r="AG1579" i="1"/>
  <c r="AG1580" i="1"/>
  <c r="AG1581" i="1"/>
  <c r="AG1582" i="1"/>
  <c r="AG1583" i="1"/>
  <c r="AG1584" i="1"/>
  <c r="AG1585" i="1"/>
  <c r="AG1586" i="1"/>
  <c r="AG1587" i="1"/>
  <c r="AG1588" i="1"/>
  <c r="AG1589" i="1"/>
  <c r="AG1590" i="1"/>
  <c r="AG1591" i="1"/>
  <c r="AG1592" i="1"/>
  <c r="AG1593" i="1"/>
  <c r="AG1594" i="1"/>
  <c r="AG1595" i="1"/>
  <c r="AG1596" i="1"/>
  <c r="AG1597" i="1"/>
  <c r="AG1598" i="1"/>
  <c r="AG1599" i="1"/>
  <c r="AG1600" i="1"/>
  <c r="AG1601" i="1"/>
  <c r="AG1602" i="1"/>
  <c r="AG1603" i="1"/>
  <c r="AG1604" i="1"/>
  <c r="AG1605" i="1"/>
  <c r="AG1606" i="1"/>
  <c r="AG1607" i="1"/>
  <c r="AG1608" i="1"/>
  <c r="AG1609" i="1"/>
  <c r="AG1610" i="1"/>
  <c r="AG1611" i="1"/>
  <c r="AG1612" i="1"/>
  <c r="AG1613" i="1"/>
  <c r="AG1614" i="1"/>
  <c r="AG1615" i="1"/>
  <c r="AG1616" i="1"/>
  <c r="AG1617" i="1"/>
  <c r="AG1618" i="1"/>
  <c r="AG1619" i="1"/>
  <c r="AG1620" i="1"/>
  <c r="AG1621" i="1"/>
  <c r="AG1622" i="1"/>
  <c r="AG1623" i="1"/>
  <c r="AG1624" i="1"/>
  <c r="AG1625" i="1"/>
  <c r="AG1626" i="1"/>
  <c r="AG1627" i="1"/>
  <c r="AG1628" i="1"/>
  <c r="AG1629" i="1"/>
  <c r="AG1630" i="1"/>
  <c r="AG1631" i="1"/>
  <c r="AG1632" i="1"/>
  <c r="AG1633" i="1"/>
  <c r="AG1634" i="1"/>
  <c r="AG1635" i="1"/>
  <c r="AG1636" i="1"/>
  <c r="AG1637" i="1"/>
  <c r="AG1638" i="1"/>
  <c r="AG1639" i="1"/>
  <c r="AG1640" i="1"/>
  <c r="AG1641" i="1"/>
  <c r="AG1642" i="1"/>
  <c r="AG1643" i="1"/>
  <c r="AG1644" i="1"/>
  <c r="AG1645" i="1"/>
  <c r="AG1646" i="1"/>
  <c r="AG1647" i="1"/>
  <c r="AG1648" i="1"/>
  <c r="AG1649" i="1"/>
  <c r="AG1650" i="1"/>
  <c r="AG1651" i="1"/>
  <c r="AG1652" i="1"/>
  <c r="AG1653" i="1"/>
  <c r="AG1654" i="1"/>
  <c r="AG1655" i="1"/>
  <c r="AG1656" i="1"/>
  <c r="AG1657" i="1"/>
  <c r="AG1658" i="1"/>
  <c r="AG1659" i="1"/>
  <c r="AG1660" i="1"/>
  <c r="AG1661" i="1"/>
  <c r="AG1662" i="1"/>
  <c r="AG1663" i="1"/>
  <c r="AG1664" i="1"/>
  <c r="AG1665" i="1"/>
  <c r="AG1666" i="1"/>
  <c r="AG1667" i="1"/>
  <c r="AG1668" i="1"/>
  <c r="AG1669" i="1"/>
  <c r="AG1670" i="1"/>
  <c r="AG1671" i="1"/>
  <c r="AG1672" i="1"/>
  <c r="AG1673" i="1"/>
  <c r="AG1674" i="1"/>
  <c r="AG1675" i="1"/>
  <c r="AG1676" i="1"/>
  <c r="AG1677" i="1"/>
  <c r="AG1678" i="1"/>
  <c r="AG1679" i="1"/>
  <c r="AG1680" i="1"/>
  <c r="AG1681" i="1"/>
  <c r="AG1682" i="1"/>
  <c r="AG1683" i="1"/>
  <c r="AG1684" i="1"/>
  <c r="AG1685" i="1"/>
  <c r="AG1686" i="1"/>
  <c r="AG1687" i="1"/>
  <c r="AG1688" i="1"/>
  <c r="AG1689" i="1"/>
  <c r="AG1690" i="1"/>
  <c r="AG1691" i="1"/>
  <c r="AG1692" i="1"/>
  <c r="AG1693" i="1"/>
  <c r="AG1694" i="1"/>
  <c r="AG1695" i="1"/>
  <c r="AG1696" i="1"/>
  <c r="AG1697" i="1"/>
  <c r="AG1698" i="1"/>
  <c r="AG1699" i="1"/>
  <c r="AG1700" i="1"/>
  <c r="AG1701" i="1"/>
  <c r="AG1702" i="1"/>
  <c r="AG1703" i="1"/>
  <c r="AG1704" i="1"/>
  <c r="AG1705" i="1"/>
  <c r="AG1706" i="1"/>
  <c r="AG1707" i="1"/>
  <c r="AG1708" i="1"/>
  <c r="AG1709" i="1"/>
  <c r="AG1710" i="1"/>
  <c r="AG1711" i="1"/>
  <c r="AG1712" i="1"/>
  <c r="AG1713" i="1"/>
  <c r="AG1714" i="1"/>
  <c r="AG1715" i="1"/>
  <c r="AG1716" i="1"/>
  <c r="AG1717" i="1"/>
  <c r="AG1718" i="1"/>
  <c r="AG1719" i="1"/>
  <c r="AG1720" i="1"/>
  <c r="AG1721" i="1"/>
  <c r="AG1722" i="1"/>
  <c r="AG1723" i="1"/>
  <c r="AG1724" i="1"/>
  <c r="AG1725" i="1"/>
  <c r="AG1726" i="1"/>
  <c r="AG1727" i="1"/>
  <c r="AG1728" i="1"/>
  <c r="AG1729" i="1"/>
  <c r="AG1730" i="1"/>
  <c r="AG1731" i="1"/>
  <c r="AG1732" i="1"/>
  <c r="AG1733" i="1"/>
  <c r="AG1734" i="1"/>
  <c r="AG1735" i="1"/>
  <c r="AG1736" i="1"/>
  <c r="AG1737" i="1"/>
  <c r="AG1738" i="1"/>
  <c r="AG1739" i="1"/>
  <c r="AG1740" i="1"/>
  <c r="AG1741" i="1"/>
  <c r="AG1742" i="1"/>
  <c r="AG1743" i="1"/>
  <c r="AG1744" i="1"/>
  <c r="AG1745" i="1"/>
  <c r="AG1746" i="1"/>
  <c r="AG1747" i="1"/>
  <c r="AG1748" i="1"/>
  <c r="AG1749" i="1"/>
  <c r="AG1750" i="1"/>
  <c r="AG1751" i="1"/>
  <c r="AG1752" i="1"/>
  <c r="AG1753" i="1"/>
  <c r="AG1754" i="1"/>
  <c r="AG1755" i="1"/>
  <c r="AG1756" i="1"/>
  <c r="AG1757" i="1"/>
  <c r="AG1758" i="1"/>
  <c r="AG1759" i="1"/>
  <c r="AG1760" i="1"/>
  <c r="AG1761" i="1"/>
  <c r="AG1762" i="1"/>
  <c r="AG1763" i="1"/>
  <c r="AG1764" i="1"/>
  <c r="AG1765" i="1"/>
  <c r="AG1766" i="1"/>
  <c r="AG1767" i="1"/>
  <c r="AG1768" i="1"/>
  <c r="AG1769" i="1"/>
  <c r="AG1770" i="1"/>
  <c r="AG1771" i="1"/>
  <c r="AG1772" i="1"/>
  <c r="AG1773" i="1"/>
  <c r="AG1774" i="1"/>
  <c r="AG1775" i="1"/>
  <c r="AG1776" i="1"/>
  <c r="AG1777" i="1"/>
  <c r="AG1778" i="1"/>
  <c r="AG1779" i="1"/>
  <c r="AG1780" i="1"/>
  <c r="AG1781" i="1"/>
  <c r="AG1782" i="1"/>
  <c r="AG1783" i="1"/>
  <c r="AG1784" i="1"/>
  <c r="AG1785" i="1"/>
  <c r="AG1786" i="1"/>
  <c r="AG1787" i="1"/>
  <c r="AG1788" i="1"/>
  <c r="AG1789" i="1"/>
  <c r="AG1790" i="1"/>
  <c r="AG1791" i="1"/>
  <c r="AG1792" i="1"/>
  <c r="AG1793" i="1"/>
  <c r="AG1794" i="1"/>
  <c r="AG1795" i="1"/>
  <c r="AG1796" i="1"/>
  <c r="AG1797" i="1"/>
  <c r="AG1798" i="1"/>
  <c r="AG1799" i="1"/>
  <c r="AG1800" i="1"/>
  <c r="AG1801" i="1"/>
  <c r="AG1802" i="1"/>
  <c r="AG1803" i="1"/>
  <c r="AG1804" i="1"/>
  <c r="AG1805" i="1"/>
  <c r="AG1806" i="1"/>
  <c r="AG1807" i="1"/>
  <c r="AG1808" i="1"/>
  <c r="AG1809" i="1"/>
  <c r="AG1810" i="1"/>
  <c r="AG1811" i="1"/>
  <c r="AG1812" i="1"/>
  <c r="AG1813" i="1"/>
  <c r="AG1814" i="1"/>
  <c r="AG1815" i="1"/>
  <c r="AG1816" i="1"/>
  <c r="AG1817" i="1"/>
  <c r="AG1818" i="1"/>
  <c r="AG1819" i="1"/>
  <c r="AG1820" i="1"/>
  <c r="AG1821" i="1"/>
  <c r="AG1822" i="1"/>
  <c r="AG1823" i="1"/>
  <c r="AG1824" i="1"/>
  <c r="AG1825" i="1"/>
  <c r="AG1826" i="1"/>
  <c r="AG1827" i="1"/>
  <c r="AG1828" i="1"/>
  <c r="AG1829" i="1"/>
  <c r="AG1830" i="1"/>
  <c r="AG1831" i="1"/>
  <c r="AG1832" i="1"/>
  <c r="AG1833" i="1"/>
  <c r="AG1834" i="1"/>
  <c r="AG1835" i="1"/>
  <c r="AG1836" i="1"/>
  <c r="AG1837" i="1"/>
  <c r="AG1838" i="1"/>
  <c r="AG1839" i="1"/>
  <c r="AG1840" i="1"/>
  <c r="AG1841" i="1"/>
  <c r="AG1842" i="1"/>
  <c r="AG1843" i="1"/>
  <c r="AG1844" i="1"/>
  <c r="AG1845" i="1"/>
  <c r="AG1846" i="1"/>
  <c r="AG1847" i="1"/>
  <c r="AG1848" i="1"/>
  <c r="AG1849" i="1"/>
  <c r="AG1850" i="1"/>
  <c r="AG1851" i="1"/>
  <c r="AG1852" i="1"/>
  <c r="AG1853" i="1"/>
  <c r="AG1854" i="1"/>
  <c r="AG1855" i="1"/>
  <c r="AG1856" i="1"/>
  <c r="AG1857" i="1"/>
  <c r="AG1858" i="1"/>
  <c r="AG1859" i="1"/>
  <c r="AG1860" i="1"/>
  <c r="AG1861" i="1"/>
  <c r="AG1862" i="1"/>
  <c r="AG1863" i="1"/>
  <c r="AG1864" i="1"/>
  <c r="AG1865" i="1"/>
  <c r="AG1866" i="1"/>
  <c r="AG1867" i="1"/>
  <c r="AG1868" i="1"/>
  <c r="AG1869" i="1"/>
  <c r="AG1870" i="1"/>
  <c r="AG1871" i="1"/>
  <c r="AG1872" i="1"/>
  <c r="AG1873" i="1"/>
  <c r="AG1874" i="1"/>
  <c r="AG1875" i="1"/>
  <c r="AG1876" i="1"/>
  <c r="AG1877" i="1"/>
  <c r="AG1878" i="1"/>
  <c r="AG1879" i="1"/>
  <c r="AG1880" i="1"/>
  <c r="AG1881" i="1"/>
  <c r="AG1882" i="1"/>
  <c r="AG1883" i="1"/>
  <c r="AG1884" i="1"/>
  <c r="AG1885" i="1"/>
  <c r="AG1886" i="1"/>
  <c r="AG1887" i="1"/>
  <c r="AG1888" i="1"/>
  <c r="AG1889" i="1"/>
  <c r="AG1890" i="1"/>
  <c r="AG1891" i="1"/>
  <c r="AG1892" i="1"/>
  <c r="AG1893" i="1"/>
  <c r="AG1894" i="1"/>
  <c r="AG1895" i="1"/>
  <c r="AG1896" i="1"/>
  <c r="AG1897" i="1"/>
  <c r="AG1898" i="1"/>
  <c r="AG1899" i="1"/>
  <c r="AG1900" i="1"/>
  <c r="AG1901" i="1"/>
  <c r="AG1902" i="1"/>
  <c r="AG1903" i="1"/>
  <c r="AG1904" i="1"/>
  <c r="AG1905" i="1"/>
  <c r="AG1906" i="1"/>
  <c r="AG1907" i="1"/>
  <c r="AG1908" i="1"/>
  <c r="AG1909" i="1"/>
  <c r="AG1910" i="1"/>
  <c r="AG1911" i="1"/>
  <c r="AG1912" i="1"/>
  <c r="AG1913" i="1"/>
  <c r="AG1914" i="1"/>
  <c r="AG1915" i="1"/>
  <c r="AG1916" i="1"/>
  <c r="AG1917" i="1"/>
  <c r="AG1918" i="1"/>
  <c r="AG1919" i="1"/>
  <c r="AG1920" i="1"/>
  <c r="AG1921" i="1"/>
  <c r="AG1922" i="1"/>
  <c r="AG1923" i="1"/>
  <c r="AG1924" i="1"/>
  <c r="AG1925" i="1"/>
  <c r="AG1926" i="1"/>
  <c r="AG1927" i="1"/>
  <c r="AG1928" i="1"/>
  <c r="AG1929" i="1"/>
  <c r="AG1930" i="1"/>
  <c r="AG1931" i="1"/>
  <c r="AG1932" i="1"/>
  <c r="AG1933" i="1"/>
  <c r="AG1934" i="1"/>
  <c r="AG1935" i="1"/>
  <c r="AG1936" i="1"/>
  <c r="AG1937" i="1"/>
  <c r="AG1938" i="1"/>
  <c r="AG1939" i="1"/>
  <c r="AG1940" i="1"/>
  <c r="AG1941" i="1"/>
  <c r="AG1942" i="1"/>
  <c r="AG1943" i="1"/>
  <c r="AG1944" i="1"/>
  <c r="AG1945" i="1"/>
  <c r="AG1946" i="1"/>
  <c r="AG1947" i="1"/>
  <c r="AG1948" i="1"/>
  <c r="AG1949" i="1"/>
  <c r="AG1950" i="1"/>
  <c r="AG1951" i="1"/>
  <c r="AG1952" i="1"/>
  <c r="AG1953" i="1"/>
  <c r="AG1954" i="1"/>
  <c r="AG1955" i="1"/>
  <c r="AG1956" i="1"/>
  <c r="AG1957" i="1"/>
  <c r="AG1958" i="1"/>
  <c r="AG1959" i="1"/>
  <c r="AG1960" i="1"/>
  <c r="AG1961" i="1"/>
  <c r="AG1962" i="1"/>
  <c r="AG1963" i="1"/>
  <c r="AG1964" i="1"/>
  <c r="AG1965" i="1"/>
  <c r="AG1966" i="1"/>
  <c r="AG1967" i="1"/>
  <c r="AG1968" i="1"/>
  <c r="AG1969" i="1"/>
  <c r="AG1970" i="1"/>
  <c r="AG1971" i="1"/>
  <c r="AG1972" i="1"/>
  <c r="AG1973" i="1"/>
  <c r="AG1974" i="1"/>
  <c r="AG1975" i="1"/>
  <c r="AG1976" i="1"/>
  <c r="AG1977" i="1"/>
  <c r="AG1978" i="1"/>
  <c r="AG1979" i="1"/>
  <c r="AG1980" i="1"/>
  <c r="AG1981" i="1"/>
  <c r="AG1982" i="1"/>
  <c r="AG1983" i="1"/>
  <c r="AG1984" i="1"/>
  <c r="AG1985" i="1"/>
  <c r="AG1986" i="1"/>
  <c r="AG1987" i="1"/>
  <c r="AG1988" i="1"/>
  <c r="AG1989" i="1"/>
  <c r="AG1990" i="1"/>
  <c r="AG1991" i="1"/>
  <c r="AG1992" i="1"/>
  <c r="AG1993" i="1"/>
  <c r="AG1994" i="1"/>
  <c r="AG1995" i="1"/>
  <c r="AG1996" i="1"/>
  <c r="AG1997" i="1"/>
  <c r="AG1998" i="1"/>
  <c r="AG1999" i="1"/>
  <c r="AG2000" i="1"/>
  <c r="AG2001" i="1"/>
  <c r="AG2002" i="1"/>
  <c r="AG2003" i="1"/>
  <c r="AG2004" i="1"/>
  <c r="AG2005" i="1"/>
  <c r="AG2006" i="1"/>
  <c r="AG2007" i="1"/>
  <c r="AG2008" i="1"/>
  <c r="AG2009" i="1"/>
  <c r="AG2010" i="1"/>
  <c r="AG2011" i="1"/>
  <c r="AG2012" i="1"/>
  <c r="AG2013" i="1"/>
  <c r="AG2014" i="1"/>
  <c r="AG2015" i="1"/>
  <c r="AG2016" i="1"/>
  <c r="AG2017" i="1"/>
  <c r="AG2018" i="1"/>
  <c r="AG2019" i="1"/>
  <c r="AG2020" i="1"/>
  <c r="AG2021" i="1"/>
  <c r="AG2022" i="1"/>
  <c r="AG2023" i="1"/>
  <c r="AG2024" i="1"/>
  <c r="AG2025" i="1"/>
  <c r="AG2026" i="1"/>
  <c r="AG2027" i="1"/>
  <c r="AG2028" i="1"/>
  <c r="AG2029" i="1"/>
  <c r="AG2030" i="1"/>
  <c r="AG2031" i="1"/>
  <c r="AG2032" i="1"/>
  <c r="AG2033" i="1"/>
  <c r="AG2034" i="1"/>
  <c r="AG2035" i="1"/>
  <c r="AG2036" i="1"/>
  <c r="AG2037" i="1"/>
  <c r="AG2038" i="1"/>
  <c r="AG2039" i="1"/>
  <c r="AG2040" i="1"/>
  <c r="AG2041" i="1"/>
  <c r="AG2042" i="1"/>
  <c r="AG2043" i="1"/>
  <c r="AG2044" i="1"/>
  <c r="AG2045" i="1"/>
  <c r="AG2046" i="1"/>
  <c r="AG2047" i="1"/>
  <c r="AG2048" i="1"/>
  <c r="AG2049" i="1"/>
  <c r="AG2050" i="1"/>
  <c r="AG2051" i="1"/>
  <c r="AG2052" i="1"/>
  <c r="AG2053" i="1"/>
  <c r="AG2054" i="1"/>
  <c r="AG2055" i="1"/>
  <c r="AG2056" i="1"/>
  <c r="AG2057" i="1"/>
  <c r="AG2058" i="1"/>
  <c r="AG2059" i="1"/>
  <c r="AG2060" i="1"/>
  <c r="AG2061" i="1"/>
  <c r="AG2062" i="1"/>
  <c r="AG2063" i="1"/>
  <c r="AG2064" i="1"/>
  <c r="AG2065" i="1"/>
  <c r="AG2066" i="1"/>
  <c r="AG2067" i="1"/>
  <c r="AG2068" i="1"/>
  <c r="AG2069" i="1"/>
  <c r="AG2070" i="1"/>
  <c r="AG2071" i="1"/>
  <c r="AG2072" i="1"/>
  <c r="AG2073" i="1"/>
  <c r="AG2074" i="1"/>
  <c r="AG2075" i="1"/>
  <c r="AG2076" i="1"/>
  <c r="AG2077" i="1"/>
  <c r="AG2078" i="1"/>
  <c r="AG2079" i="1"/>
  <c r="AG2080" i="1"/>
  <c r="AG2081" i="1"/>
  <c r="AG2082" i="1"/>
  <c r="AG2083" i="1"/>
  <c r="AG2084" i="1"/>
  <c r="AG2085" i="1"/>
  <c r="AG2086" i="1"/>
  <c r="AG2087" i="1"/>
  <c r="AG2088" i="1"/>
  <c r="AG2089" i="1"/>
  <c r="AG2090" i="1"/>
  <c r="AG2091" i="1"/>
  <c r="AG2092" i="1"/>
  <c r="AG2093" i="1"/>
  <c r="AG2094" i="1"/>
  <c r="AG2095" i="1"/>
  <c r="AG2096" i="1"/>
  <c r="AG2097" i="1"/>
  <c r="AG2098" i="1"/>
  <c r="AG2099" i="1"/>
  <c r="AG2100" i="1"/>
  <c r="AG2101" i="1"/>
  <c r="AG2102" i="1"/>
  <c r="AG2103" i="1"/>
  <c r="AG2104" i="1"/>
  <c r="AG2105" i="1"/>
  <c r="AG2106" i="1"/>
  <c r="AG2107" i="1"/>
  <c r="AG2108" i="1"/>
  <c r="AG2109" i="1"/>
  <c r="AG2110" i="1"/>
  <c r="AG2111" i="1"/>
  <c r="AG2112" i="1"/>
  <c r="AG2113" i="1"/>
  <c r="AG2114" i="1"/>
  <c r="AG2115" i="1"/>
  <c r="AG2116" i="1"/>
  <c r="AG2117" i="1"/>
  <c r="AG2118" i="1"/>
  <c r="AG2119" i="1"/>
  <c r="AG2120" i="1"/>
  <c r="AG2121" i="1"/>
  <c r="AG2122" i="1"/>
  <c r="AG2123" i="1"/>
  <c r="AG2124" i="1"/>
  <c r="AG2125" i="1"/>
  <c r="AG2126" i="1"/>
  <c r="AG2127" i="1"/>
  <c r="AG2128" i="1"/>
  <c r="AG2129" i="1"/>
  <c r="AG2130" i="1"/>
  <c r="AG2131" i="1"/>
  <c r="AG2132" i="1"/>
  <c r="AG2133" i="1"/>
  <c r="AG2134" i="1"/>
  <c r="AG2135" i="1"/>
  <c r="AG2136" i="1"/>
  <c r="AG2137" i="1"/>
  <c r="AG2138" i="1"/>
  <c r="AG2139" i="1"/>
  <c r="AG2140" i="1"/>
  <c r="AG2141" i="1"/>
  <c r="AG2142" i="1"/>
  <c r="AG2143" i="1"/>
  <c r="AG2144" i="1"/>
  <c r="AG2145" i="1"/>
  <c r="AG2146" i="1"/>
  <c r="AG2147" i="1"/>
  <c r="AG2148" i="1"/>
  <c r="AG2149" i="1"/>
  <c r="AG2150" i="1"/>
  <c r="AG2151" i="1"/>
  <c r="AG2152" i="1"/>
  <c r="AG2153" i="1"/>
  <c r="AG2154" i="1"/>
  <c r="AG2155" i="1"/>
  <c r="AG2156" i="1"/>
  <c r="AG2157" i="1"/>
  <c r="AG2158" i="1"/>
  <c r="AG2159" i="1"/>
  <c r="AG2160" i="1"/>
  <c r="AG2161" i="1"/>
  <c r="AG2162" i="1"/>
  <c r="AG2163" i="1"/>
  <c r="AG2164" i="1"/>
  <c r="AG2165" i="1"/>
  <c r="AG2166" i="1"/>
  <c r="AG2167" i="1"/>
  <c r="AG2168" i="1"/>
  <c r="AG2169" i="1"/>
  <c r="AG2170" i="1"/>
  <c r="AG2171" i="1"/>
  <c r="AG2172" i="1"/>
  <c r="AG2173" i="1"/>
  <c r="AG2174" i="1"/>
  <c r="AG2175" i="1"/>
  <c r="AG2176" i="1"/>
  <c r="AG2177" i="1"/>
  <c r="AG2178" i="1"/>
  <c r="AG2179" i="1"/>
  <c r="AG2180" i="1"/>
  <c r="AG2181" i="1"/>
  <c r="AG2182" i="1"/>
  <c r="AG2183" i="1"/>
  <c r="AG2184" i="1"/>
  <c r="AG2185" i="1"/>
  <c r="AG2186" i="1"/>
  <c r="AG2187" i="1"/>
  <c r="AG2188" i="1"/>
  <c r="AG2189" i="1"/>
  <c r="AG2190" i="1"/>
  <c r="AG2191" i="1"/>
  <c r="AG2192" i="1"/>
  <c r="AG2193" i="1"/>
  <c r="AG2194" i="1"/>
  <c r="AG2195" i="1"/>
  <c r="AG2196" i="1"/>
  <c r="AG2197" i="1"/>
  <c r="AG2198" i="1"/>
  <c r="AG2199" i="1"/>
  <c r="AG2200" i="1"/>
  <c r="AG2201" i="1"/>
  <c r="AG2202" i="1"/>
  <c r="AG2203" i="1"/>
  <c r="AG2204" i="1"/>
  <c r="AG2205" i="1"/>
  <c r="AG2206" i="1"/>
  <c r="AG2207" i="1"/>
  <c r="AG2208" i="1"/>
  <c r="AG2209" i="1"/>
  <c r="AG2210" i="1"/>
  <c r="AG2211" i="1"/>
  <c r="AG2212" i="1"/>
  <c r="AG2213" i="1"/>
  <c r="AG2214" i="1"/>
  <c r="AG2215" i="1"/>
  <c r="AG2216" i="1"/>
  <c r="AG2217" i="1"/>
  <c r="AG2218" i="1"/>
  <c r="AG2219" i="1"/>
  <c r="AG2220" i="1"/>
  <c r="AG2221" i="1"/>
  <c r="AG2222" i="1"/>
  <c r="AG2223" i="1"/>
  <c r="AG2224" i="1"/>
  <c r="AG2225" i="1"/>
  <c r="AG2226" i="1"/>
  <c r="AG2227" i="1"/>
  <c r="AG2228" i="1"/>
  <c r="AG2229" i="1"/>
  <c r="AG2230" i="1"/>
  <c r="AG2231" i="1"/>
  <c r="AG2232" i="1"/>
  <c r="AG2233" i="1"/>
  <c r="AG2234" i="1"/>
  <c r="AG2235" i="1"/>
  <c r="AG2236" i="1"/>
  <c r="AG2237" i="1"/>
  <c r="AG2238" i="1"/>
  <c r="AG2239" i="1"/>
  <c r="AG2240" i="1"/>
  <c r="AG2241" i="1"/>
  <c r="AG2242" i="1"/>
  <c r="AG2243" i="1"/>
  <c r="AG2244" i="1"/>
  <c r="AG2245" i="1"/>
  <c r="AG2246" i="1"/>
  <c r="AG2247" i="1"/>
  <c r="AG2248" i="1"/>
  <c r="AG2249" i="1"/>
  <c r="AG2250" i="1"/>
  <c r="AG2251" i="1"/>
  <c r="AG2252" i="1"/>
  <c r="AG2253" i="1"/>
  <c r="AG2254" i="1"/>
  <c r="AG2255" i="1"/>
  <c r="AG2256" i="1"/>
  <c r="AG2257" i="1"/>
  <c r="AG2258" i="1"/>
  <c r="AG2259" i="1"/>
  <c r="AG2260" i="1"/>
  <c r="AG2261" i="1"/>
  <c r="AG2262" i="1"/>
  <c r="AG2263" i="1"/>
  <c r="AG2264" i="1"/>
  <c r="AG2265" i="1"/>
  <c r="AG2266" i="1"/>
  <c r="AG2267" i="1"/>
  <c r="AG2268" i="1"/>
  <c r="AG2269" i="1"/>
  <c r="AG2270" i="1"/>
  <c r="AG2271" i="1"/>
  <c r="AG2272" i="1"/>
  <c r="AG2273" i="1"/>
  <c r="AG2274" i="1"/>
  <c r="AG2275" i="1"/>
  <c r="AG2276" i="1"/>
  <c r="AG2277" i="1"/>
  <c r="AG2278" i="1"/>
  <c r="AG2279" i="1"/>
  <c r="AG2280" i="1"/>
  <c r="AG2281" i="1"/>
  <c r="AG2282" i="1"/>
  <c r="AG2283" i="1"/>
  <c r="AG2284" i="1"/>
  <c r="AG2285" i="1"/>
  <c r="AG2286" i="1"/>
  <c r="AG2287" i="1"/>
  <c r="AG2288" i="1"/>
  <c r="AG2289" i="1"/>
  <c r="AG2290" i="1"/>
  <c r="AG2291" i="1"/>
  <c r="AG2292" i="1"/>
  <c r="AG2293" i="1"/>
  <c r="AG2294" i="1"/>
  <c r="AG2295" i="1"/>
  <c r="AG2296" i="1"/>
  <c r="AG2297" i="1"/>
  <c r="AG2298" i="1"/>
  <c r="AG2299" i="1"/>
  <c r="AG2300" i="1"/>
  <c r="AG2301" i="1"/>
  <c r="AG2302" i="1"/>
  <c r="AG2303" i="1"/>
  <c r="AG2304" i="1"/>
  <c r="AG2305" i="1"/>
  <c r="AG2306" i="1"/>
  <c r="AG2307" i="1"/>
  <c r="AG2308" i="1"/>
  <c r="AG2309" i="1"/>
  <c r="AG2310" i="1"/>
  <c r="AG2311" i="1"/>
  <c r="AG2312" i="1"/>
  <c r="AG2313" i="1"/>
  <c r="AG2314" i="1"/>
  <c r="AG2315" i="1"/>
  <c r="AG2316" i="1"/>
  <c r="AG2317" i="1"/>
  <c r="AG2318" i="1"/>
  <c r="AG2319" i="1"/>
  <c r="AG2320" i="1"/>
  <c r="AG2321" i="1"/>
  <c r="AG2322" i="1"/>
  <c r="AG2323" i="1"/>
  <c r="AG2324" i="1"/>
  <c r="AG2325" i="1"/>
  <c r="AG2326" i="1"/>
  <c r="AG2327" i="1"/>
  <c r="AG2328" i="1"/>
  <c r="AG2329" i="1"/>
  <c r="AG2330" i="1"/>
  <c r="AG2331" i="1"/>
  <c r="AG2332" i="1"/>
  <c r="AG2333" i="1"/>
  <c r="AG2334" i="1"/>
  <c r="AG2335" i="1"/>
  <c r="AG2336" i="1"/>
  <c r="AG2337" i="1"/>
  <c r="AG2338" i="1"/>
  <c r="AG2339" i="1"/>
  <c r="AG2340" i="1"/>
  <c r="AG2341" i="1"/>
  <c r="AG2342" i="1"/>
  <c r="AG2343" i="1"/>
  <c r="AG2344" i="1"/>
  <c r="AG2345" i="1"/>
  <c r="AG2346" i="1"/>
  <c r="AG2347" i="1"/>
  <c r="AG2348" i="1"/>
  <c r="AG2349" i="1"/>
  <c r="AG2350" i="1"/>
  <c r="AG2351" i="1"/>
  <c r="AG2352" i="1"/>
  <c r="AG2353" i="1"/>
  <c r="AG2354" i="1"/>
  <c r="AG2355" i="1"/>
  <c r="AG2356" i="1"/>
  <c r="AG2357" i="1"/>
  <c r="AG2358" i="1"/>
  <c r="AG2359" i="1"/>
  <c r="AG2360" i="1"/>
  <c r="AG2361" i="1"/>
  <c r="AG2362" i="1"/>
  <c r="AG2363" i="1"/>
  <c r="AG2364" i="1"/>
  <c r="AG2365" i="1"/>
  <c r="AG2366" i="1"/>
  <c r="AG2367" i="1"/>
  <c r="AG2368" i="1"/>
  <c r="AG2369" i="1"/>
  <c r="AG2370" i="1"/>
  <c r="AG2371" i="1"/>
  <c r="AG2372" i="1"/>
  <c r="AG2373" i="1"/>
  <c r="AG2374" i="1"/>
  <c r="AG2375" i="1"/>
  <c r="AG2376" i="1"/>
  <c r="AG2377" i="1"/>
  <c r="AG2378" i="1"/>
  <c r="AG2379" i="1"/>
  <c r="AG2380" i="1"/>
  <c r="AG2381" i="1"/>
  <c r="AG2382" i="1"/>
  <c r="AG2383" i="1"/>
  <c r="AG2384" i="1"/>
  <c r="AG2385" i="1"/>
  <c r="AG2386" i="1"/>
  <c r="AG2387" i="1"/>
  <c r="AG2388" i="1"/>
  <c r="AG2389" i="1"/>
  <c r="AG2390" i="1"/>
  <c r="AG2391" i="1"/>
  <c r="AG2392" i="1"/>
  <c r="AG2393" i="1"/>
  <c r="AG2394" i="1"/>
  <c r="AG2395" i="1"/>
  <c r="AG2396" i="1"/>
  <c r="AG2397" i="1"/>
  <c r="AG2398" i="1"/>
  <c r="AG2399" i="1"/>
  <c r="AG2400" i="1"/>
  <c r="AG2401" i="1"/>
  <c r="AG2402" i="1"/>
  <c r="AG2403" i="1"/>
  <c r="AG2404" i="1"/>
  <c r="AG2405" i="1"/>
  <c r="AG2406" i="1"/>
  <c r="AG2407" i="1"/>
  <c r="AG2408" i="1"/>
  <c r="AG2409" i="1"/>
  <c r="AG2410" i="1"/>
  <c r="AG2411" i="1"/>
  <c r="AG2412" i="1"/>
  <c r="AG2413" i="1"/>
  <c r="AG2414" i="1"/>
  <c r="AG2415" i="1"/>
  <c r="AG2416" i="1"/>
  <c r="AG2417" i="1"/>
  <c r="AG2418" i="1"/>
  <c r="AG2419" i="1"/>
  <c r="AG2420" i="1"/>
  <c r="AG2421" i="1"/>
  <c r="AG2422" i="1"/>
  <c r="AG2423" i="1"/>
  <c r="AG2424" i="1"/>
  <c r="AG2425" i="1"/>
  <c r="AG2426" i="1"/>
  <c r="AG2427" i="1"/>
  <c r="AG2428" i="1"/>
  <c r="AG2429" i="1"/>
  <c r="AG2430" i="1"/>
  <c r="AG2431" i="1"/>
  <c r="AG2432" i="1"/>
  <c r="AG2433" i="1"/>
  <c r="AG2434" i="1"/>
  <c r="AG2435" i="1"/>
  <c r="AG2436" i="1"/>
  <c r="AG2437" i="1"/>
  <c r="AG2438" i="1"/>
  <c r="AG2439" i="1"/>
  <c r="AG2440" i="1"/>
  <c r="AG2441" i="1"/>
  <c r="AG2442" i="1"/>
  <c r="AG2443" i="1"/>
  <c r="AG2444" i="1"/>
  <c r="AG2445" i="1"/>
  <c r="AG2446" i="1"/>
  <c r="AG2447" i="1"/>
  <c r="AG2448" i="1"/>
  <c r="AG2449" i="1"/>
  <c r="AG2450" i="1"/>
  <c r="AG2451" i="1"/>
  <c r="AG2452" i="1"/>
  <c r="AG2453" i="1"/>
  <c r="AG2454" i="1"/>
  <c r="AG2455" i="1"/>
  <c r="AG2456" i="1"/>
  <c r="AG2457" i="1"/>
  <c r="AG2458" i="1"/>
  <c r="AG2459" i="1"/>
  <c r="AG2460" i="1"/>
  <c r="AG2461" i="1"/>
  <c r="AG2462" i="1"/>
  <c r="AG2463" i="1"/>
  <c r="AG2464" i="1"/>
  <c r="AG2465" i="1"/>
  <c r="AG2466" i="1"/>
  <c r="AG2467" i="1"/>
  <c r="AG2468" i="1"/>
  <c r="AG2469" i="1"/>
  <c r="AG2470" i="1"/>
  <c r="AG2471" i="1"/>
  <c r="AG2472" i="1"/>
  <c r="AG2473" i="1"/>
  <c r="AG2474" i="1"/>
  <c r="AG2475" i="1"/>
  <c r="AG2476" i="1"/>
  <c r="AG2477" i="1"/>
  <c r="AG2478" i="1"/>
  <c r="AG2479" i="1"/>
  <c r="AG2480" i="1"/>
  <c r="AG2481" i="1"/>
  <c r="AG2482" i="1"/>
  <c r="AG2483" i="1"/>
  <c r="AG2484" i="1"/>
  <c r="AG2485" i="1"/>
  <c r="AG2486" i="1"/>
  <c r="AG2487" i="1"/>
  <c r="AG2488" i="1"/>
  <c r="AG2489" i="1"/>
  <c r="AG2490" i="1"/>
  <c r="AG2491" i="1"/>
  <c r="AG2492" i="1"/>
  <c r="AG2493" i="1"/>
  <c r="AG2494" i="1"/>
  <c r="AG2495" i="1"/>
  <c r="AG2496" i="1"/>
  <c r="AG2497" i="1"/>
  <c r="AG2498" i="1"/>
  <c r="AG2499" i="1"/>
  <c r="AG2500" i="1"/>
  <c r="AG2501" i="1"/>
  <c r="AG2502" i="1"/>
  <c r="AG2503" i="1"/>
  <c r="AG2504" i="1"/>
  <c r="AG2505" i="1"/>
  <c r="AG2506" i="1"/>
  <c r="AG2507" i="1"/>
  <c r="AG2508" i="1"/>
  <c r="AG2509" i="1"/>
  <c r="AG2510" i="1"/>
  <c r="AG2511" i="1"/>
  <c r="AG2512" i="1"/>
  <c r="AG2513" i="1"/>
  <c r="AG2514" i="1"/>
  <c r="AG2515" i="1"/>
  <c r="AG2516" i="1"/>
  <c r="AG2517" i="1"/>
  <c r="AG2518" i="1"/>
  <c r="AG2519" i="1"/>
  <c r="AG2520" i="1"/>
  <c r="AG2521" i="1"/>
  <c r="AG2522" i="1"/>
  <c r="AG2523" i="1"/>
  <c r="AG2524" i="1"/>
  <c r="AG2525" i="1"/>
  <c r="AG2526" i="1"/>
  <c r="AG2527" i="1"/>
  <c r="AG2528" i="1"/>
  <c r="AG2529" i="1"/>
  <c r="AG2530" i="1"/>
  <c r="AG2531" i="1"/>
  <c r="AG2532" i="1"/>
  <c r="AG2533" i="1"/>
  <c r="AG2534" i="1"/>
  <c r="AG2535" i="1"/>
  <c r="AG2536" i="1"/>
  <c r="AG2537" i="1"/>
  <c r="AG2538" i="1"/>
  <c r="AG2539" i="1"/>
  <c r="AG2540" i="1"/>
  <c r="AG2541" i="1"/>
  <c r="AG2542" i="1"/>
  <c r="AG2543" i="1"/>
  <c r="AG2544" i="1"/>
  <c r="AG2545" i="1"/>
  <c r="AG2546" i="1"/>
  <c r="AG2547" i="1"/>
  <c r="AG2548" i="1"/>
  <c r="AG2549" i="1"/>
  <c r="AG2550" i="1"/>
  <c r="AG2551" i="1"/>
  <c r="AG2552" i="1"/>
  <c r="AG2553" i="1"/>
  <c r="AG2554" i="1"/>
  <c r="AG2555" i="1"/>
  <c r="AG2556" i="1"/>
  <c r="AG2557" i="1"/>
  <c r="AG2558" i="1"/>
  <c r="AG2559" i="1"/>
  <c r="AG2560" i="1"/>
  <c r="AG2561" i="1"/>
  <c r="AG2562" i="1"/>
  <c r="AG2563" i="1"/>
  <c r="AG2564" i="1"/>
  <c r="AG2565" i="1"/>
  <c r="AG2566" i="1"/>
  <c r="AG2567" i="1"/>
  <c r="AG2568" i="1"/>
  <c r="AG2569" i="1"/>
  <c r="AG2570" i="1"/>
  <c r="AG2571" i="1"/>
  <c r="AG2572" i="1"/>
  <c r="AG2573" i="1"/>
  <c r="AG2574" i="1"/>
  <c r="AG2575" i="1"/>
  <c r="AG2576" i="1"/>
  <c r="AG2577" i="1"/>
  <c r="AG2578" i="1"/>
  <c r="AG2579" i="1"/>
  <c r="AG2580" i="1"/>
  <c r="AG2581" i="1"/>
  <c r="AG2582" i="1"/>
  <c r="AG2583" i="1"/>
  <c r="AG2584" i="1"/>
  <c r="AG2585" i="1"/>
  <c r="AG2586" i="1"/>
  <c r="AG2587" i="1"/>
  <c r="AG2588" i="1"/>
  <c r="AG2589" i="1"/>
  <c r="AG2590" i="1"/>
  <c r="AG2591" i="1"/>
  <c r="AG2592" i="1"/>
  <c r="AG2593" i="1"/>
  <c r="AG2594" i="1"/>
  <c r="AG2595" i="1"/>
  <c r="AG2596" i="1"/>
  <c r="AG2597" i="1"/>
  <c r="AG2598" i="1"/>
  <c r="AG2599" i="1"/>
  <c r="AG2600" i="1"/>
  <c r="AG2601" i="1"/>
  <c r="AG2602" i="1"/>
  <c r="AG2603" i="1"/>
  <c r="AG2604" i="1"/>
  <c r="AG2605" i="1"/>
  <c r="AG2606" i="1"/>
  <c r="AG2607" i="1"/>
  <c r="AG2608" i="1"/>
  <c r="AG2609" i="1"/>
  <c r="AG2610" i="1"/>
  <c r="AG2611" i="1"/>
  <c r="AG2612" i="1"/>
  <c r="AG2613" i="1"/>
  <c r="AG2614" i="1"/>
  <c r="AG2615" i="1"/>
  <c r="AG2616" i="1"/>
  <c r="AG2617" i="1"/>
  <c r="AG2618" i="1"/>
  <c r="AG2619" i="1"/>
  <c r="AG2620" i="1"/>
  <c r="AG2621" i="1"/>
  <c r="AG2622" i="1"/>
  <c r="AG2623" i="1"/>
  <c r="AG2624" i="1"/>
  <c r="AG2625" i="1"/>
  <c r="AG2626" i="1"/>
  <c r="AG2627" i="1"/>
  <c r="AG2628" i="1"/>
  <c r="AG2629" i="1"/>
  <c r="AG2630" i="1"/>
  <c r="AG2631" i="1"/>
  <c r="AG2632" i="1"/>
  <c r="AG2633" i="1"/>
  <c r="AG2634" i="1"/>
  <c r="AG2635" i="1"/>
  <c r="AG2636" i="1"/>
  <c r="AG2637" i="1"/>
  <c r="AG2638" i="1"/>
  <c r="AG2639" i="1"/>
  <c r="AG2640" i="1"/>
  <c r="AG2641" i="1"/>
  <c r="AG2642" i="1"/>
  <c r="AG2643" i="1"/>
  <c r="AG2644" i="1"/>
  <c r="AG2645" i="1"/>
  <c r="AG2646" i="1"/>
  <c r="AG2647" i="1"/>
  <c r="AG2648" i="1"/>
  <c r="AG2649" i="1"/>
  <c r="AG2650" i="1"/>
  <c r="AG2651" i="1"/>
  <c r="AG2652" i="1"/>
  <c r="AG2653" i="1"/>
  <c r="AG2654" i="1"/>
  <c r="AG2655" i="1"/>
  <c r="AG2656" i="1"/>
  <c r="AG2657" i="1"/>
  <c r="AG2658" i="1"/>
  <c r="AG2659" i="1"/>
  <c r="AG2660" i="1"/>
  <c r="AG2661" i="1"/>
  <c r="AG2662" i="1"/>
  <c r="AG2663" i="1"/>
  <c r="AG2664" i="1"/>
  <c r="AG2665" i="1"/>
  <c r="AG2666" i="1"/>
  <c r="AG2667" i="1"/>
  <c r="AG2668" i="1"/>
  <c r="AG2669" i="1"/>
  <c r="AG2670" i="1"/>
  <c r="AG2671" i="1"/>
  <c r="AG2672" i="1"/>
  <c r="AG2673" i="1"/>
  <c r="AG2674" i="1"/>
  <c r="AG2675" i="1"/>
  <c r="AG2676" i="1"/>
  <c r="AG2677" i="1"/>
  <c r="AG2678" i="1"/>
  <c r="AG2679" i="1"/>
  <c r="AG2680" i="1"/>
  <c r="AG2681" i="1"/>
  <c r="AG2682" i="1"/>
  <c r="AG2683" i="1"/>
  <c r="AG2684" i="1"/>
  <c r="AG2685" i="1"/>
  <c r="AG2686" i="1"/>
  <c r="AG2687" i="1"/>
  <c r="AG2688" i="1"/>
  <c r="AG2689" i="1"/>
  <c r="AG2690" i="1"/>
  <c r="AG2691" i="1"/>
  <c r="AG2692" i="1"/>
  <c r="AG2693" i="1"/>
  <c r="AG2694" i="1"/>
  <c r="AG2695" i="1"/>
  <c r="AG2696" i="1"/>
  <c r="AG2697" i="1"/>
  <c r="AG2698" i="1"/>
  <c r="AG2699" i="1"/>
  <c r="AG2700" i="1"/>
  <c r="AG2701" i="1"/>
  <c r="AG2702" i="1"/>
  <c r="AG2703" i="1"/>
  <c r="AG2704" i="1"/>
  <c r="AG2705" i="1"/>
  <c r="AG2706" i="1"/>
  <c r="AG2707" i="1"/>
  <c r="AG2708" i="1"/>
  <c r="AG2709" i="1"/>
  <c r="AG2710" i="1"/>
  <c r="AG2711" i="1"/>
  <c r="AG2712" i="1"/>
  <c r="AG2713" i="1"/>
  <c r="AG2714" i="1"/>
  <c r="AG2715" i="1"/>
  <c r="AG2716" i="1"/>
  <c r="AG2717" i="1"/>
  <c r="AG2718" i="1"/>
  <c r="AG2719" i="1"/>
  <c r="AG2720" i="1"/>
  <c r="AG2721" i="1"/>
  <c r="AG2722" i="1"/>
  <c r="AG2723" i="1"/>
  <c r="AG2724" i="1"/>
  <c r="AG2725" i="1"/>
  <c r="AG2726" i="1"/>
  <c r="AG2727" i="1"/>
  <c r="AG2728" i="1"/>
  <c r="AG2729" i="1"/>
  <c r="AG2730" i="1"/>
  <c r="AG2731" i="1"/>
  <c r="AG2732" i="1"/>
  <c r="AG2733" i="1"/>
  <c r="AG2734" i="1"/>
  <c r="AG2735" i="1"/>
  <c r="AG2736" i="1"/>
  <c r="AG2737" i="1"/>
  <c r="AG2738" i="1"/>
  <c r="AG2739" i="1"/>
  <c r="AG2740" i="1"/>
  <c r="AG2741" i="1"/>
  <c r="AG2742" i="1"/>
  <c r="AG2743" i="1"/>
  <c r="AG2744" i="1"/>
  <c r="AG2745" i="1"/>
  <c r="AG2746" i="1"/>
  <c r="AG2747" i="1"/>
  <c r="AG2748" i="1"/>
  <c r="AG2749" i="1"/>
  <c r="AG2750" i="1"/>
  <c r="AG2751" i="1"/>
  <c r="AG2752" i="1"/>
  <c r="AG2753" i="1"/>
  <c r="AG2754" i="1"/>
  <c r="AG2755" i="1"/>
  <c r="AG2756" i="1"/>
  <c r="AG2757" i="1"/>
  <c r="AG2758" i="1"/>
  <c r="AG2759" i="1"/>
  <c r="AG2760" i="1"/>
  <c r="AG2761" i="1"/>
  <c r="AG2762" i="1"/>
  <c r="AG2763" i="1"/>
  <c r="AG2764" i="1"/>
  <c r="AG2765" i="1"/>
  <c r="AG2766" i="1"/>
  <c r="AG2767" i="1"/>
  <c r="AG2768" i="1"/>
  <c r="AG2769" i="1"/>
  <c r="AG2770" i="1"/>
  <c r="AG2771" i="1"/>
  <c r="AG2772" i="1"/>
  <c r="AG2773" i="1"/>
  <c r="AG2774" i="1"/>
  <c r="AG2775" i="1"/>
  <c r="AG2776" i="1"/>
  <c r="AG2777" i="1"/>
  <c r="AG2778" i="1"/>
  <c r="AG2779" i="1"/>
  <c r="AG2780" i="1"/>
  <c r="AG2781" i="1"/>
  <c r="AG2782" i="1"/>
  <c r="AG2783" i="1"/>
  <c r="AG2784" i="1"/>
  <c r="AG2785" i="1"/>
  <c r="AG2786" i="1"/>
  <c r="AG2787" i="1"/>
  <c r="AG2788" i="1"/>
  <c r="AG2789" i="1"/>
  <c r="AG2790" i="1"/>
  <c r="AG2791" i="1"/>
  <c r="AG2792" i="1"/>
  <c r="AG2793" i="1"/>
  <c r="AG2794" i="1"/>
  <c r="AG2795" i="1"/>
  <c r="AG2796" i="1"/>
  <c r="AG2797" i="1"/>
  <c r="AG2798" i="1"/>
  <c r="AG2799" i="1"/>
  <c r="AG2800" i="1"/>
  <c r="AG2801" i="1"/>
  <c r="AG2802" i="1"/>
  <c r="AG2803" i="1"/>
  <c r="AG2804" i="1"/>
  <c r="AG2805" i="1"/>
  <c r="AG2806" i="1"/>
  <c r="AG2807" i="1"/>
  <c r="AG2808" i="1"/>
  <c r="AG2809" i="1"/>
  <c r="AG2810" i="1"/>
  <c r="AG2811" i="1"/>
  <c r="AG2812" i="1"/>
  <c r="AG2813" i="1"/>
  <c r="AG2814" i="1"/>
  <c r="AG2815" i="1"/>
  <c r="AG2816" i="1"/>
  <c r="AG2817" i="1"/>
  <c r="AG2818" i="1"/>
  <c r="AG2819" i="1"/>
  <c r="AG2820" i="1"/>
  <c r="AG2821" i="1"/>
  <c r="AG2822" i="1"/>
  <c r="AG2823" i="1"/>
  <c r="AG2824" i="1"/>
  <c r="AG2825" i="1"/>
  <c r="AG2826" i="1"/>
  <c r="AG2827" i="1"/>
  <c r="AG2828" i="1"/>
  <c r="AG2829" i="1"/>
  <c r="AG2830" i="1"/>
  <c r="AG2831" i="1"/>
  <c r="AG2832" i="1"/>
  <c r="AG2833" i="1"/>
  <c r="AG2834" i="1"/>
  <c r="AG2835" i="1"/>
  <c r="AG2836" i="1"/>
  <c r="AG2837" i="1"/>
  <c r="AG2838" i="1"/>
  <c r="AG2839" i="1"/>
  <c r="AG2840" i="1"/>
  <c r="AG2841" i="1"/>
  <c r="AG2842" i="1"/>
  <c r="AG2843" i="1"/>
  <c r="AG2844" i="1"/>
  <c r="AG2845" i="1"/>
  <c r="AG2846" i="1"/>
  <c r="AG2847" i="1"/>
  <c r="AG2848" i="1"/>
  <c r="AG2849" i="1"/>
  <c r="AG2850" i="1"/>
  <c r="AG2851" i="1"/>
  <c r="AG2852" i="1"/>
  <c r="AG2853" i="1"/>
  <c r="AG2854" i="1"/>
  <c r="AG2855" i="1"/>
  <c r="AG2856" i="1"/>
  <c r="AG2857" i="1"/>
  <c r="AG2858" i="1"/>
  <c r="AG2859" i="1"/>
  <c r="AG2860" i="1"/>
  <c r="AG2861" i="1"/>
  <c r="AG2862" i="1"/>
  <c r="AG2863" i="1"/>
  <c r="AG2864" i="1"/>
  <c r="AG2865" i="1"/>
  <c r="AG2866" i="1"/>
  <c r="AG2867" i="1"/>
  <c r="AG2868" i="1"/>
  <c r="AG2869" i="1"/>
  <c r="AG2870" i="1"/>
  <c r="AG2871" i="1"/>
  <c r="AG2872" i="1"/>
  <c r="AG2873" i="1"/>
  <c r="AG2874" i="1"/>
  <c r="AG2875" i="1"/>
  <c r="AG2876" i="1"/>
  <c r="AG2877" i="1"/>
  <c r="AG2878" i="1"/>
  <c r="AG2879" i="1"/>
  <c r="AG2880" i="1"/>
  <c r="AG2881" i="1"/>
  <c r="AG2882" i="1"/>
  <c r="AG2883" i="1"/>
  <c r="AG2884" i="1"/>
  <c r="AG2885" i="1"/>
  <c r="AG2886" i="1"/>
  <c r="AG2887" i="1"/>
  <c r="AG2888" i="1"/>
  <c r="AG2889" i="1"/>
  <c r="AG2890" i="1"/>
  <c r="AG2891" i="1"/>
  <c r="AG2892" i="1"/>
  <c r="AG2893" i="1"/>
  <c r="AG2894" i="1"/>
  <c r="AG2895" i="1"/>
  <c r="AG2896" i="1"/>
  <c r="AG2897" i="1"/>
  <c r="AG2898" i="1"/>
  <c r="AG2899" i="1"/>
  <c r="AG2900" i="1"/>
  <c r="AG2901" i="1"/>
  <c r="AG2902" i="1"/>
  <c r="AG2903" i="1"/>
  <c r="AG2904" i="1"/>
  <c r="AG2905" i="1"/>
  <c r="AG2906" i="1"/>
  <c r="AG2907" i="1"/>
  <c r="AG2908" i="1"/>
  <c r="AG2909" i="1"/>
  <c r="AG2910" i="1"/>
  <c r="AG2911" i="1"/>
  <c r="AG2912" i="1"/>
  <c r="AG2913" i="1"/>
  <c r="AG2914" i="1"/>
  <c r="AG2915" i="1"/>
  <c r="AG2916" i="1"/>
  <c r="AG2917" i="1"/>
  <c r="AG2918" i="1"/>
  <c r="AG2919" i="1"/>
  <c r="AG2920" i="1"/>
  <c r="AG2921" i="1"/>
  <c r="AG2922" i="1"/>
  <c r="AG2923" i="1"/>
  <c r="AG2924" i="1"/>
  <c r="AG2925" i="1"/>
  <c r="AG2926" i="1"/>
  <c r="AG2927" i="1"/>
  <c r="AG2928" i="1"/>
  <c r="AG2929" i="1"/>
  <c r="AG2930" i="1"/>
  <c r="AG2931" i="1"/>
  <c r="AG2932" i="1"/>
  <c r="AG2933" i="1"/>
  <c r="AG2934" i="1"/>
  <c r="AG2935" i="1"/>
  <c r="AG2936" i="1"/>
  <c r="AG2937" i="1"/>
  <c r="AG2938" i="1"/>
  <c r="AG2939" i="1"/>
  <c r="AG2940" i="1"/>
  <c r="AG2941" i="1"/>
  <c r="AG2942" i="1"/>
  <c r="AG2943" i="1"/>
  <c r="AG2944" i="1"/>
  <c r="AG2945" i="1"/>
  <c r="AG2946" i="1"/>
  <c r="AG2947" i="1"/>
  <c r="AG2948" i="1"/>
  <c r="AG2949" i="1"/>
  <c r="AG2950" i="1"/>
  <c r="AG2951" i="1"/>
  <c r="AG2952" i="1"/>
  <c r="AG2953" i="1"/>
  <c r="AG2954" i="1"/>
  <c r="AG2955" i="1"/>
  <c r="AG2956" i="1"/>
  <c r="AG2957" i="1"/>
  <c r="AG2958" i="1"/>
  <c r="AG2959" i="1"/>
  <c r="AG2960" i="1"/>
  <c r="AG2961" i="1"/>
  <c r="AG2962" i="1"/>
  <c r="AG2963" i="1"/>
  <c r="AG2964" i="1"/>
  <c r="AG2965" i="1"/>
  <c r="AG2966" i="1"/>
  <c r="AG2967" i="1"/>
  <c r="AG2968" i="1"/>
  <c r="AG2969" i="1"/>
  <c r="AG2970" i="1"/>
  <c r="AG2971" i="1"/>
  <c r="AG2972" i="1"/>
  <c r="AG2973" i="1"/>
  <c r="AG2974" i="1"/>
  <c r="AG2975" i="1"/>
  <c r="AG2976" i="1"/>
  <c r="AG2977" i="1"/>
  <c r="AG2978" i="1"/>
  <c r="AG2979" i="1"/>
  <c r="AG2980" i="1"/>
  <c r="AG2981" i="1"/>
  <c r="AG2982" i="1"/>
  <c r="AG2983" i="1"/>
  <c r="AG2984" i="1"/>
  <c r="AG2985" i="1"/>
  <c r="AG2986" i="1"/>
  <c r="AG2987" i="1"/>
  <c r="AG2988" i="1"/>
  <c r="AG2989" i="1"/>
  <c r="AG2990" i="1"/>
  <c r="AG2991" i="1"/>
  <c r="AG2992" i="1"/>
  <c r="AG2993" i="1"/>
  <c r="AG2994" i="1"/>
  <c r="AG2995" i="1"/>
  <c r="AG2996" i="1"/>
  <c r="AG2997" i="1"/>
  <c r="AG2998" i="1"/>
  <c r="AG2999" i="1"/>
  <c r="AG3000" i="1"/>
  <c r="AG3001" i="1"/>
  <c r="AG3002" i="1"/>
  <c r="AG3003" i="1"/>
  <c r="AG3004" i="1"/>
  <c r="AG3005" i="1"/>
  <c r="AG3006" i="1"/>
  <c r="AG3007" i="1"/>
  <c r="AG3008" i="1"/>
  <c r="AG3009" i="1"/>
  <c r="AG3010" i="1"/>
  <c r="AG3011" i="1"/>
  <c r="AG3012" i="1"/>
  <c r="AG3013" i="1"/>
  <c r="AG3014" i="1"/>
  <c r="AG3015" i="1"/>
  <c r="AG3016" i="1"/>
  <c r="AG3017" i="1"/>
  <c r="AG3018" i="1"/>
  <c r="AG3019" i="1"/>
  <c r="AG3020" i="1"/>
  <c r="AG3021" i="1"/>
  <c r="AG3022" i="1"/>
  <c r="AG3023" i="1"/>
  <c r="AG3024" i="1"/>
  <c r="AG3025" i="1"/>
  <c r="AG3026" i="1"/>
  <c r="AG3027" i="1"/>
  <c r="AG3028" i="1"/>
  <c r="AG3029" i="1"/>
  <c r="AG3030" i="1"/>
  <c r="AG3031" i="1"/>
  <c r="AG3032" i="1"/>
  <c r="AG3033" i="1"/>
  <c r="AG3034" i="1"/>
  <c r="AG3035" i="1"/>
  <c r="AG3036" i="1"/>
  <c r="AG3037" i="1"/>
  <c r="AG3038" i="1"/>
  <c r="AG3039" i="1"/>
  <c r="AG3040" i="1"/>
  <c r="AG3041" i="1"/>
  <c r="AG3042" i="1"/>
  <c r="AG3043" i="1"/>
  <c r="AG3044" i="1"/>
  <c r="AG3045" i="1"/>
  <c r="AG3046" i="1"/>
  <c r="AG3047" i="1"/>
  <c r="AG3048" i="1"/>
  <c r="AG3049" i="1"/>
  <c r="AG3050" i="1"/>
  <c r="AG3051" i="1"/>
  <c r="AG3052" i="1"/>
  <c r="AG3053" i="1"/>
  <c r="AG3054" i="1"/>
  <c r="AG3055" i="1"/>
  <c r="AG3056" i="1"/>
  <c r="AG3057" i="1"/>
  <c r="AG3058" i="1"/>
  <c r="AG3059" i="1"/>
  <c r="AG3060" i="1"/>
  <c r="AG3061" i="1"/>
  <c r="AG3062" i="1"/>
  <c r="AG3063" i="1"/>
  <c r="AG3064" i="1"/>
  <c r="AG3065" i="1"/>
  <c r="AG3066" i="1"/>
  <c r="AG3067" i="1"/>
  <c r="AG3068" i="1"/>
  <c r="AG3069" i="1"/>
  <c r="AG3070" i="1"/>
  <c r="AG3071" i="1"/>
  <c r="AG3072" i="1"/>
  <c r="AG3073" i="1"/>
  <c r="AG3074" i="1"/>
  <c r="AG3075" i="1"/>
  <c r="AG3076" i="1"/>
  <c r="AG3077" i="1"/>
  <c r="AG3078" i="1"/>
  <c r="AG3079" i="1"/>
  <c r="AG3080" i="1"/>
  <c r="AG3081" i="1"/>
  <c r="AG3082" i="1"/>
  <c r="AG3083" i="1"/>
  <c r="AG3084" i="1"/>
  <c r="AG3085" i="1"/>
  <c r="AG3086" i="1"/>
  <c r="AG3087" i="1"/>
  <c r="AG3088" i="1"/>
  <c r="AG3089" i="1"/>
  <c r="AG3090" i="1"/>
  <c r="AG3091" i="1"/>
  <c r="AG3092" i="1"/>
  <c r="AG3093" i="1"/>
  <c r="AG3094" i="1"/>
  <c r="AG3095" i="1"/>
  <c r="AG3096" i="1"/>
  <c r="AG3097" i="1"/>
  <c r="AG3098" i="1"/>
  <c r="AG3099" i="1"/>
  <c r="AG3100" i="1"/>
  <c r="AG3101" i="1"/>
  <c r="AG3102" i="1"/>
  <c r="AG3103" i="1"/>
  <c r="AG3104" i="1"/>
  <c r="AG3105" i="1"/>
  <c r="AG3106" i="1"/>
  <c r="AG3107" i="1"/>
  <c r="AG3108" i="1"/>
  <c r="AG3109" i="1"/>
  <c r="AG3110" i="1"/>
  <c r="AG3111" i="1"/>
  <c r="AG3112" i="1"/>
  <c r="AG3113" i="1"/>
  <c r="AG3114" i="1"/>
  <c r="AG3115" i="1"/>
  <c r="AG3116" i="1"/>
  <c r="AG3117" i="1"/>
  <c r="AG3118" i="1"/>
  <c r="AG3119" i="1"/>
  <c r="AG3120" i="1"/>
  <c r="AG3121" i="1"/>
  <c r="AG3122" i="1"/>
  <c r="AG3123" i="1"/>
  <c r="AG3124" i="1"/>
  <c r="AG3125" i="1"/>
  <c r="AG3126" i="1"/>
  <c r="AG3127" i="1"/>
  <c r="AG3128" i="1"/>
  <c r="AG3129" i="1"/>
  <c r="AG3130" i="1"/>
  <c r="AG3131" i="1"/>
  <c r="AG3132" i="1"/>
  <c r="AG3133" i="1"/>
  <c r="AG3134" i="1"/>
  <c r="AG3135" i="1"/>
  <c r="AG3136" i="1"/>
  <c r="AG3137" i="1"/>
  <c r="AG3138" i="1"/>
  <c r="AG3139" i="1"/>
  <c r="AG3140" i="1"/>
  <c r="AG3141" i="1"/>
  <c r="AG3142" i="1"/>
  <c r="AG3143" i="1"/>
  <c r="AG3144" i="1"/>
  <c r="AG3145" i="1"/>
  <c r="AG3146" i="1"/>
  <c r="AG3147" i="1"/>
  <c r="AG3148" i="1"/>
  <c r="AG3149" i="1"/>
  <c r="AG3150" i="1"/>
  <c r="AG3151" i="1"/>
  <c r="AG3152" i="1"/>
  <c r="AG3153" i="1"/>
  <c r="AG3154" i="1"/>
  <c r="AG3155" i="1"/>
  <c r="AG3156" i="1"/>
  <c r="AG3157" i="1"/>
  <c r="AG3158" i="1"/>
  <c r="AG3159" i="1"/>
  <c r="AG3160" i="1"/>
  <c r="AG3161" i="1"/>
  <c r="AG3162" i="1"/>
  <c r="AG3163" i="1"/>
  <c r="AG3164" i="1"/>
  <c r="AG3165" i="1"/>
  <c r="AG3166" i="1"/>
  <c r="AG3167" i="1"/>
  <c r="AG3168" i="1"/>
  <c r="AG3169" i="1"/>
  <c r="AG3170" i="1"/>
  <c r="AG3171" i="1"/>
  <c r="AG3172" i="1"/>
  <c r="AG3173" i="1"/>
  <c r="AG3174" i="1"/>
  <c r="AG3175" i="1"/>
  <c r="AG3176" i="1"/>
  <c r="AG3177" i="1"/>
  <c r="AG3178" i="1"/>
  <c r="AG3179" i="1"/>
  <c r="AG3180" i="1"/>
  <c r="AG3181" i="1"/>
  <c r="AG3182" i="1"/>
  <c r="AG3183" i="1"/>
  <c r="AG3184" i="1"/>
  <c r="AG3185" i="1"/>
  <c r="AG3186" i="1"/>
  <c r="AG3187" i="1"/>
  <c r="AG3188" i="1"/>
  <c r="AG3189" i="1"/>
  <c r="AG3190" i="1"/>
  <c r="AG3191" i="1"/>
  <c r="AG3192" i="1"/>
  <c r="AG3193" i="1"/>
  <c r="AG3194" i="1"/>
  <c r="AG3195" i="1"/>
  <c r="AG3196" i="1"/>
  <c r="AG3197" i="1"/>
  <c r="AG3198" i="1"/>
  <c r="AG3199" i="1"/>
  <c r="AG3200" i="1"/>
  <c r="AG3201" i="1"/>
  <c r="AG3202" i="1"/>
  <c r="AG3203" i="1"/>
  <c r="AG3204" i="1"/>
  <c r="AG3205" i="1"/>
  <c r="AG3206" i="1"/>
  <c r="AG3207" i="1"/>
  <c r="AG3208" i="1"/>
  <c r="AG3209" i="1"/>
  <c r="AG3210" i="1"/>
  <c r="AG3211" i="1"/>
  <c r="AG3212" i="1"/>
  <c r="AG3213" i="1"/>
  <c r="AG3214" i="1"/>
  <c r="AG3215" i="1"/>
  <c r="AG3216" i="1"/>
  <c r="AG3217" i="1"/>
  <c r="AG3218" i="1"/>
  <c r="AG3219" i="1"/>
  <c r="AG3220" i="1"/>
  <c r="AG3221" i="1"/>
  <c r="AG3222" i="1"/>
  <c r="AG3223" i="1"/>
  <c r="AG3224" i="1"/>
  <c r="AG3225" i="1"/>
  <c r="AG3226" i="1"/>
  <c r="AG3227" i="1"/>
  <c r="AG3228" i="1"/>
  <c r="AG3229" i="1"/>
  <c r="AG3230" i="1"/>
  <c r="AG3231" i="1"/>
  <c r="AG3232" i="1"/>
  <c r="AG3233" i="1"/>
  <c r="AG3234" i="1"/>
  <c r="AG3235" i="1"/>
  <c r="AG3236" i="1"/>
  <c r="AG3237" i="1"/>
  <c r="AG3238" i="1"/>
  <c r="AG3239" i="1"/>
  <c r="AG3240" i="1"/>
  <c r="AG3241" i="1"/>
  <c r="AG3242" i="1"/>
  <c r="AG3243" i="1"/>
  <c r="AG3244" i="1"/>
  <c r="AG3245" i="1"/>
  <c r="AG3246" i="1"/>
  <c r="AG3247" i="1"/>
  <c r="AG3248" i="1"/>
  <c r="AG3249" i="1"/>
  <c r="AG3250" i="1"/>
  <c r="AG3251" i="1"/>
  <c r="AG3252" i="1"/>
  <c r="AG3253" i="1"/>
  <c r="AG3254" i="1"/>
  <c r="AG3255" i="1"/>
  <c r="AG3256" i="1"/>
  <c r="AG3257" i="1"/>
  <c r="AG3258" i="1"/>
  <c r="AG3259" i="1"/>
  <c r="AG3260" i="1"/>
  <c r="AG3261" i="1"/>
  <c r="AG3262" i="1"/>
  <c r="AG3263" i="1"/>
  <c r="AG3264" i="1"/>
  <c r="AG3265" i="1"/>
  <c r="AG3266" i="1"/>
  <c r="AG3267" i="1"/>
  <c r="AG3268" i="1"/>
  <c r="AG3269" i="1"/>
  <c r="AG3270" i="1"/>
  <c r="AG3271" i="1"/>
  <c r="AG3272" i="1"/>
  <c r="AG3273" i="1"/>
  <c r="AG3274" i="1"/>
  <c r="AG3275" i="1"/>
  <c r="AG3276" i="1"/>
  <c r="AG3277" i="1"/>
  <c r="AG3278" i="1"/>
  <c r="AG3279" i="1"/>
  <c r="AG3280" i="1"/>
  <c r="AG3281" i="1"/>
  <c r="AG3282" i="1"/>
  <c r="AG3283" i="1"/>
  <c r="AG3284" i="1"/>
  <c r="AG3285" i="1"/>
  <c r="AG3286" i="1"/>
  <c r="AG3287" i="1"/>
  <c r="AG3288" i="1"/>
  <c r="AG3289" i="1"/>
  <c r="AG3290" i="1"/>
  <c r="AG3291" i="1"/>
  <c r="AG3292" i="1"/>
  <c r="AG3293" i="1"/>
  <c r="AG3294" i="1"/>
  <c r="AG3295" i="1"/>
  <c r="AG3296" i="1"/>
  <c r="AG3297" i="1"/>
  <c r="AG3298" i="1"/>
  <c r="AG3299" i="1"/>
  <c r="AG3300" i="1"/>
  <c r="AG3301" i="1"/>
  <c r="AG3302" i="1"/>
  <c r="AG3303" i="1"/>
  <c r="AG3304" i="1"/>
  <c r="AG3305" i="1"/>
  <c r="AG3306" i="1"/>
  <c r="AG3307" i="1"/>
  <c r="AG3308" i="1"/>
  <c r="AG3309" i="1"/>
  <c r="AG3310" i="1"/>
  <c r="AG3311" i="1"/>
  <c r="AG3312" i="1"/>
  <c r="AG3313" i="1"/>
  <c r="AG3314" i="1"/>
  <c r="AG3315" i="1"/>
  <c r="AG3316" i="1"/>
  <c r="AG3317" i="1"/>
  <c r="AG3318" i="1"/>
  <c r="AG3319" i="1"/>
  <c r="AG3320" i="1"/>
  <c r="AG3321" i="1"/>
  <c r="AG3322" i="1"/>
  <c r="AG3323" i="1"/>
  <c r="AG3324" i="1"/>
  <c r="AG3325" i="1"/>
  <c r="AG3326" i="1"/>
  <c r="AG3327" i="1"/>
  <c r="AG3328" i="1"/>
  <c r="AG3329" i="1"/>
  <c r="AG3330" i="1"/>
  <c r="AG3331" i="1"/>
  <c r="AG3332" i="1"/>
  <c r="AG3333" i="1"/>
  <c r="AG3334" i="1"/>
  <c r="AG3335" i="1"/>
  <c r="AG3336" i="1"/>
  <c r="AG3337" i="1"/>
  <c r="AG3338" i="1"/>
  <c r="AG3339" i="1"/>
  <c r="AG3340" i="1"/>
  <c r="AG3341" i="1"/>
  <c r="AG3342" i="1"/>
  <c r="AG3343" i="1"/>
  <c r="AG3344" i="1"/>
  <c r="AG3345" i="1"/>
  <c r="AG3346" i="1"/>
  <c r="AG3347" i="1"/>
  <c r="AG3348" i="1"/>
  <c r="AG3349" i="1"/>
  <c r="AG3350" i="1"/>
  <c r="AG3351" i="1"/>
  <c r="AG3352" i="1"/>
  <c r="AG3353" i="1"/>
  <c r="AG3354" i="1"/>
  <c r="AG3355" i="1"/>
  <c r="AG3356" i="1"/>
  <c r="AG3357" i="1"/>
  <c r="AG3358" i="1"/>
  <c r="AG3359" i="1"/>
  <c r="AG3360" i="1"/>
  <c r="AG3361" i="1"/>
  <c r="AG3362" i="1"/>
  <c r="AG3363" i="1"/>
  <c r="AG3364" i="1"/>
  <c r="AG3365" i="1"/>
  <c r="AG3366" i="1"/>
  <c r="AG3367" i="1"/>
  <c r="AG3368" i="1"/>
  <c r="AG3369" i="1"/>
  <c r="AG3370" i="1"/>
  <c r="AG3371" i="1"/>
  <c r="AG3372" i="1"/>
  <c r="AG3373" i="1"/>
  <c r="AG3374" i="1"/>
  <c r="AG3375" i="1"/>
  <c r="AG3376" i="1"/>
  <c r="AG3377" i="1"/>
  <c r="AG3378" i="1"/>
  <c r="AG3379" i="1"/>
  <c r="AG3380" i="1"/>
  <c r="AG3381" i="1"/>
  <c r="AG3382" i="1"/>
  <c r="AG3383" i="1"/>
  <c r="AG3384" i="1"/>
  <c r="AG3385" i="1"/>
  <c r="AG3386" i="1"/>
  <c r="AG3387" i="1"/>
  <c r="AG3388" i="1"/>
  <c r="AG3389" i="1"/>
  <c r="AG3390" i="1"/>
  <c r="AG3391" i="1"/>
  <c r="AG3392" i="1"/>
  <c r="AG3393" i="1"/>
  <c r="AG3394" i="1"/>
  <c r="AG3395" i="1"/>
  <c r="AG3396" i="1"/>
  <c r="AG3397" i="1"/>
  <c r="AG3398" i="1"/>
  <c r="AG3399" i="1"/>
  <c r="AG3400" i="1"/>
  <c r="AG3401" i="1"/>
  <c r="AG3402" i="1"/>
  <c r="AG3403" i="1"/>
  <c r="AG3404" i="1"/>
  <c r="AG3405" i="1"/>
  <c r="AG3406" i="1"/>
  <c r="AG3407" i="1"/>
  <c r="AG3408" i="1"/>
  <c r="AG3409" i="1"/>
  <c r="AG3410" i="1"/>
  <c r="AG3411" i="1"/>
  <c r="AG3412" i="1"/>
  <c r="AG3413" i="1"/>
  <c r="AG3414" i="1"/>
  <c r="AG3415" i="1"/>
  <c r="AG3416" i="1"/>
  <c r="AG3417" i="1"/>
  <c r="AG3418" i="1"/>
  <c r="AG3419" i="1"/>
  <c r="AG3420" i="1"/>
  <c r="AG3421" i="1"/>
  <c r="AG3422" i="1"/>
  <c r="AG3423" i="1"/>
  <c r="AG3424" i="1"/>
  <c r="AG3425" i="1"/>
  <c r="AG3426" i="1"/>
  <c r="AG3427" i="1"/>
  <c r="AG3428" i="1"/>
  <c r="AG3429" i="1"/>
  <c r="AG3430" i="1"/>
  <c r="AG3431" i="1"/>
  <c r="AG3432" i="1"/>
  <c r="AG3433" i="1"/>
  <c r="AG3434" i="1"/>
  <c r="AG3435" i="1"/>
  <c r="AG3436" i="1"/>
  <c r="AG3437" i="1"/>
  <c r="AG3438" i="1"/>
  <c r="AG3439" i="1"/>
  <c r="AG3440" i="1"/>
  <c r="AG3441" i="1"/>
  <c r="AG3" i="1"/>
  <c r="P251" i="1"/>
  <c r="Q251" i="1"/>
  <c r="R251" i="1"/>
  <c r="S251" i="1"/>
  <c r="T251" i="1"/>
  <c r="U251" i="1"/>
  <c r="V251" i="1"/>
  <c r="W251" i="1"/>
  <c r="X251" i="1"/>
  <c r="Y251" i="1"/>
  <c r="Z251" i="1"/>
  <c r="AA251" i="1"/>
  <c r="AB251" i="1"/>
  <c r="AC251" i="1"/>
  <c r="AD251" i="1"/>
  <c r="AE251" i="1"/>
  <c r="AF251" i="1"/>
  <c r="P252" i="1"/>
  <c r="Q252" i="1"/>
  <c r="R252" i="1"/>
  <c r="S252" i="1"/>
  <c r="T252" i="1"/>
  <c r="U252" i="1"/>
  <c r="V252" i="1"/>
  <c r="W252" i="1"/>
  <c r="X252" i="1"/>
  <c r="Y252" i="1"/>
  <c r="Z252" i="1"/>
  <c r="AA252" i="1"/>
  <c r="AB252" i="1"/>
  <c r="AC252" i="1"/>
  <c r="AD252" i="1"/>
  <c r="AE252" i="1"/>
  <c r="AF252" i="1"/>
  <c r="P253" i="1"/>
  <c r="Q253" i="1"/>
  <c r="R253" i="1"/>
  <c r="S253" i="1"/>
  <c r="T253" i="1"/>
  <c r="U253" i="1"/>
  <c r="V253" i="1"/>
  <c r="W253" i="1"/>
  <c r="X253" i="1"/>
  <c r="Y253" i="1"/>
  <c r="Z253" i="1"/>
  <c r="AA253" i="1"/>
  <c r="AB253" i="1"/>
  <c r="AC253" i="1"/>
  <c r="AD253" i="1"/>
  <c r="AE253" i="1"/>
  <c r="AF253" i="1"/>
  <c r="P254" i="1"/>
  <c r="Q254" i="1"/>
  <c r="R254" i="1"/>
  <c r="S254" i="1"/>
  <c r="T254" i="1"/>
  <c r="U254" i="1"/>
  <c r="V254" i="1"/>
  <c r="W254" i="1"/>
  <c r="X254" i="1"/>
  <c r="Y254" i="1"/>
  <c r="Z254" i="1"/>
  <c r="AA254" i="1"/>
  <c r="AB254" i="1"/>
  <c r="AC254" i="1"/>
  <c r="AD254" i="1"/>
  <c r="AE254" i="1"/>
  <c r="AF254" i="1"/>
  <c r="P255" i="1"/>
  <c r="Q255" i="1"/>
  <c r="R255" i="1"/>
  <c r="S255" i="1"/>
  <c r="T255" i="1"/>
  <c r="U255" i="1"/>
  <c r="V255" i="1"/>
  <c r="W255" i="1"/>
  <c r="X255" i="1"/>
  <c r="Y255" i="1"/>
  <c r="Z255" i="1"/>
  <c r="AA255" i="1"/>
  <c r="AB255" i="1"/>
  <c r="AC255" i="1"/>
  <c r="AD255" i="1"/>
  <c r="AE255" i="1"/>
  <c r="AF255" i="1"/>
  <c r="P256" i="1"/>
  <c r="Q256" i="1"/>
  <c r="R256" i="1"/>
  <c r="S256" i="1"/>
  <c r="T256" i="1"/>
  <c r="U256" i="1"/>
  <c r="V256" i="1"/>
  <c r="W256" i="1"/>
  <c r="X256" i="1"/>
  <c r="Y256" i="1"/>
  <c r="Z256" i="1"/>
  <c r="AA256" i="1"/>
  <c r="AB256" i="1"/>
  <c r="AC256" i="1"/>
  <c r="AD256" i="1"/>
  <c r="AE256" i="1"/>
  <c r="AF256" i="1"/>
  <c r="P257" i="1"/>
  <c r="Q257" i="1"/>
  <c r="R257" i="1"/>
  <c r="S257" i="1"/>
  <c r="T257" i="1"/>
  <c r="U257" i="1"/>
  <c r="V257" i="1"/>
  <c r="W257" i="1"/>
  <c r="X257" i="1"/>
  <c r="Y257" i="1"/>
  <c r="Z257" i="1"/>
  <c r="AA257" i="1"/>
  <c r="AB257" i="1"/>
  <c r="AC257" i="1"/>
  <c r="AD257" i="1"/>
  <c r="AE257" i="1"/>
  <c r="AF257" i="1"/>
  <c r="P258" i="1"/>
  <c r="Q258" i="1"/>
  <c r="R258" i="1"/>
  <c r="S258" i="1"/>
  <c r="T258" i="1"/>
  <c r="U258" i="1"/>
  <c r="V258" i="1"/>
  <c r="W258" i="1"/>
  <c r="X258" i="1"/>
  <c r="Y258" i="1"/>
  <c r="Z258" i="1"/>
  <c r="AA258" i="1"/>
  <c r="AB258" i="1"/>
  <c r="AC258" i="1"/>
  <c r="AD258" i="1"/>
  <c r="AE258" i="1"/>
  <c r="AF258" i="1"/>
  <c r="P259" i="1"/>
  <c r="Q259" i="1"/>
  <c r="R259" i="1"/>
  <c r="S259" i="1"/>
  <c r="T259" i="1"/>
  <c r="U259" i="1"/>
  <c r="V259" i="1"/>
  <c r="W259" i="1"/>
  <c r="X259" i="1"/>
  <c r="Y259" i="1"/>
  <c r="Z259" i="1"/>
  <c r="AA259" i="1"/>
  <c r="AB259" i="1"/>
  <c r="AC259" i="1"/>
  <c r="AD259" i="1"/>
  <c r="AE259" i="1"/>
  <c r="AF259" i="1"/>
  <c r="P260" i="1"/>
  <c r="Q260" i="1"/>
  <c r="R260" i="1"/>
  <c r="S260" i="1"/>
  <c r="T260" i="1"/>
  <c r="U260" i="1"/>
  <c r="V260" i="1"/>
  <c r="W260" i="1"/>
  <c r="X260" i="1"/>
  <c r="Y260" i="1"/>
  <c r="Z260" i="1"/>
  <c r="AA260" i="1"/>
  <c r="AB260" i="1"/>
  <c r="AC260" i="1"/>
  <c r="AD260" i="1"/>
  <c r="AE260" i="1"/>
  <c r="AF260" i="1"/>
  <c r="P261" i="1"/>
  <c r="Q261" i="1"/>
  <c r="R261" i="1"/>
  <c r="S261" i="1"/>
  <c r="T261" i="1"/>
  <c r="U261" i="1"/>
  <c r="V261" i="1"/>
  <c r="W261" i="1"/>
  <c r="X261" i="1"/>
  <c r="Y261" i="1"/>
  <c r="Z261" i="1"/>
  <c r="AA261" i="1"/>
  <c r="AB261" i="1"/>
  <c r="AC261" i="1"/>
  <c r="AD261" i="1"/>
  <c r="AE261" i="1"/>
  <c r="AF261" i="1"/>
  <c r="P262" i="1"/>
  <c r="Q262" i="1"/>
  <c r="R262" i="1"/>
  <c r="S262" i="1"/>
  <c r="T262" i="1"/>
  <c r="U262" i="1"/>
  <c r="V262" i="1"/>
  <c r="W262" i="1"/>
  <c r="X262" i="1"/>
  <c r="Y262" i="1"/>
  <c r="Z262" i="1"/>
  <c r="AA262" i="1"/>
  <c r="AB262" i="1"/>
  <c r="AC262" i="1"/>
  <c r="AD262" i="1"/>
  <c r="AE262" i="1"/>
  <c r="AF262" i="1"/>
  <c r="P263" i="1"/>
  <c r="Q263" i="1"/>
  <c r="R263" i="1"/>
  <c r="S263" i="1"/>
  <c r="T263" i="1"/>
  <c r="U263" i="1"/>
  <c r="V263" i="1"/>
  <c r="W263" i="1"/>
  <c r="X263" i="1"/>
  <c r="Y263" i="1"/>
  <c r="Z263" i="1"/>
  <c r="AA263" i="1"/>
  <c r="AB263" i="1"/>
  <c r="AC263" i="1"/>
  <c r="AD263" i="1"/>
  <c r="AE263" i="1"/>
  <c r="AF263" i="1"/>
  <c r="P264" i="1"/>
  <c r="Q264" i="1"/>
  <c r="R264" i="1"/>
  <c r="S264" i="1"/>
  <c r="T264" i="1"/>
  <c r="U264" i="1"/>
  <c r="V264" i="1"/>
  <c r="W264" i="1"/>
  <c r="X264" i="1"/>
  <c r="Y264" i="1"/>
  <c r="Z264" i="1"/>
  <c r="AA264" i="1"/>
  <c r="AB264" i="1"/>
  <c r="AC264" i="1"/>
  <c r="AD264" i="1"/>
  <c r="AE264" i="1"/>
  <c r="AF264" i="1"/>
  <c r="P265" i="1"/>
  <c r="Q265" i="1"/>
  <c r="R265" i="1"/>
  <c r="S265" i="1"/>
  <c r="T265" i="1"/>
  <c r="U265" i="1"/>
  <c r="V265" i="1"/>
  <c r="W265" i="1"/>
  <c r="X265" i="1"/>
  <c r="Y265" i="1"/>
  <c r="Z265" i="1"/>
  <c r="AA265" i="1"/>
  <c r="AB265" i="1"/>
  <c r="AC265" i="1"/>
  <c r="AD265" i="1"/>
  <c r="AE265" i="1"/>
  <c r="AF265" i="1"/>
  <c r="P266" i="1"/>
  <c r="Q266" i="1"/>
  <c r="R266" i="1"/>
  <c r="S266" i="1"/>
  <c r="T266" i="1"/>
  <c r="U266" i="1"/>
  <c r="V266" i="1"/>
  <c r="W266" i="1"/>
  <c r="X266" i="1"/>
  <c r="Y266" i="1"/>
  <c r="Z266" i="1"/>
  <c r="AA266" i="1"/>
  <c r="AB266" i="1"/>
  <c r="AC266" i="1"/>
  <c r="AD266" i="1"/>
  <c r="AE266" i="1"/>
  <c r="AF266" i="1"/>
  <c r="P267" i="1"/>
  <c r="Q267" i="1"/>
  <c r="R267" i="1"/>
  <c r="S267" i="1"/>
  <c r="T267" i="1"/>
  <c r="U267" i="1"/>
  <c r="V267" i="1"/>
  <c r="W267" i="1"/>
  <c r="X267" i="1"/>
  <c r="Y267" i="1"/>
  <c r="Z267" i="1"/>
  <c r="AA267" i="1"/>
  <c r="AB267" i="1"/>
  <c r="AC267" i="1"/>
  <c r="AD267" i="1"/>
  <c r="AE267" i="1"/>
  <c r="AF267" i="1"/>
  <c r="P268" i="1"/>
  <c r="Q268" i="1"/>
  <c r="R268" i="1"/>
  <c r="S268" i="1"/>
  <c r="T268" i="1"/>
  <c r="U268" i="1"/>
  <c r="V268" i="1"/>
  <c r="W268" i="1"/>
  <c r="X268" i="1"/>
  <c r="Y268" i="1"/>
  <c r="Z268" i="1"/>
  <c r="AA268" i="1"/>
  <c r="AB268" i="1"/>
  <c r="AC268" i="1"/>
  <c r="AD268" i="1"/>
  <c r="AE268" i="1"/>
  <c r="AF268" i="1"/>
  <c r="P269" i="1"/>
  <c r="Q269" i="1"/>
  <c r="R269" i="1"/>
  <c r="S269" i="1"/>
  <c r="T269" i="1"/>
  <c r="U269" i="1"/>
  <c r="V269" i="1"/>
  <c r="W269" i="1"/>
  <c r="X269" i="1"/>
  <c r="Y269" i="1"/>
  <c r="Z269" i="1"/>
  <c r="AA269" i="1"/>
  <c r="AB269" i="1"/>
  <c r="AC269" i="1"/>
  <c r="AD269" i="1"/>
  <c r="AE269" i="1"/>
  <c r="AF269" i="1"/>
  <c r="P270" i="1"/>
  <c r="Q270" i="1"/>
  <c r="R270" i="1"/>
  <c r="S270" i="1"/>
  <c r="T270" i="1"/>
  <c r="U270" i="1"/>
  <c r="V270" i="1"/>
  <c r="W270" i="1"/>
  <c r="X270" i="1"/>
  <c r="Y270" i="1"/>
  <c r="Z270" i="1"/>
  <c r="AA270" i="1"/>
  <c r="AB270" i="1"/>
  <c r="AC270" i="1"/>
  <c r="AD270" i="1"/>
  <c r="AE270" i="1"/>
  <c r="AF270" i="1"/>
  <c r="P271" i="1"/>
  <c r="Q271" i="1"/>
  <c r="R271" i="1"/>
  <c r="S271" i="1"/>
  <c r="T271" i="1"/>
  <c r="U271" i="1"/>
  <c r="V271" i="1"/>
  <c r="W271" i="1"/>
  <c r="X271" i="1"/>
  <c r="Y271" i="1"/>
  <c r="Z271" i="1"/>
  <c r="AA271" i="1"/>
  <c r="AB271" i="1"/>
  <c r="AC271" i="1"/>
  <c r="AD271" i="1"/>
  <c r="AE271" i="1"/>
  <c r="AF271" i="1"/>
  <c r="P272" i="1"/>
  <c r="Q272" i="1"/>
  <c r="R272" i="1"/>
  <c r="S272" i="1"/>
  <c r="T272" i="1"/>
  <c r="U272" i="1"/>
  <c r="V272" i="1"/>
  <c r="W272" i="1"/>
  <c r="X272" i="1"/>
  <c r="Y272" i="1"/>
  <c r="Z272" i="1"/>
  <c r="AA272" i="1"/>
  <c r="AB272" i="1"/>
  <c r="AC272" i="1"/>
  <c r="AD272" i="1"/>
  <c r="AE272" i="1"/>
  <c r="AF272" i="1"/>
  <c r="P273" i="1"/>
  <c r="Q273" i="1"/>
  <c r="R273" i="1"/>
  <c r="S273" i="1"/>
  <c r="T273" i="1"/>
  <c r="U273" i="1"/>
  <c r="V273" i="1"/>
  <c r="W273" i="1"/>
  <c r="X273" i="1"/>
  <c r="Y273" i="1"/>
  <c r="Z273" i="1"/>
  <c r="AA273" i="1"/>
  <c r="AB273" i="1"/>
  <c r="AC273" i="1"/>
  <c r="AD273" i="1"/>
  <c r="AE273" i="1"/>
  <c r="AF273" i="1"/>
  <c r="P274" i="1"/>
  <c r="Q274" i="1"/>
  <c r="R274" i="1"/>
  <c r="S274" i="1"/>
  <c r="T274" i="1"/>
  <c r="U274" i="1"/>
  <c r="V274" i="1"/>
  <c r="W274" i="1"/>
  <c r="X274" i="1"/>
  <c r="Y274" i="1"/>
  <c r="Z274" i="1"/>
  <c r="AA274" i="1"/>
  <c r="AB274" i="1"/>
  <c r="AC274" i="1"/>
  <c r="AD274" i="1"/>
  <c r="AE274" i="1"/>
  <c r="AF274" i="1"/>
  <c r="P275" i="1"/>
  <c r="Q275" i="1"/>
  <c r="R275" i="1"/>
  <c r="S275" i="1"/>
  <c r="T275" i="1"/>
  <c r="U275" i="1"/>
  <c r="V275" i="1"/>
  <c r="W275" i="1"/>
  <c r="X275" i="1"/>
  <c r="Y275" i="1"/>
  <c r="Z275" i="1"/>
  <c r="AA275" i="1"/>
  <c r="AB275" i="1"/>
  <c r="AC275" i="1"/>
  <c r="AD275" i="1"/>
  <c r="AE275" i="1"/>
  <c r="AF275" i="1"/>
  <c r="P276" i="1"/>
  <c r="Q276" i="1"/>
  <c r="R276" i="1"/>
  <c r="S276" i="1"/>
  <c r="T276" i="1"/>
  <c r="U276" i="1"/>
  <c r="V276" i="1"/>
  <c r="W276" i="1"/>
  <c r="X276" i="1"/>
  <c r="Y276" i="1"/>
  <c r="Z276" i="1"/>
  <c r="AA276" i="1"/>
  <c r="AB276" i="1"/>
  <c r="AC276" i="1"/>
  <c r="AD276" i="1"/>
  <c r="AE276" i="1"/>
  <c r="AF276" i="1"/>
  <c r="P277" i="1"/>
  <c r="Q277" i="1"/>
  <c r="R277" i="1"/>
  <c r="S277" i="1"/>
  <c r="T277" i="1"/>
  <c r="U277" i="1"/>
  <c r="V277" i="1"/>
  <c r="W277" i="1"/>
  <c r="X277" i="1"/>
  <c r="Y277" i="1"/>
  <c r="Z277" i="1"/>
  <c r="AA277" i="1"/>
  <c r="AB277" i="1"/>
  <c r="AC277" i="1"/>
  <c r="AD277" i="1"/>
  <c r="AE277" i="1"/>
  <c r="AF277" i="1"/>
  <c r="P278" i="1"/>
  <c r="Q278" i="1"/>
  <c r="R278" i="1"/>
  <c r="S278" i="1"/>
  <c r="T278" i="1"/>
  <c r="U278" i="1"/>
  <c r="V278" i="1"/>
  <c r="W278" i="1"/>
  <c r="X278" i="1"/>
  <c r="Y278" i="1"/>
  <c r="Z278" i="1"/>
  <c r="AA278" i="1"/>
  <c r="AB278" i="1"/>
  <c r="AC278" i="1"/>
  <c r="AD278" i="1"/>
  <c r="AE278" i="1"/>
  <c r="AF278" i="1"/>
  <c r="P279" i="1"/>
  <c r="Q279" i="1"/>
  <c r="R279" i="1"/>
  <c r="S279" i="1"/>
  <c r="T279" i="1"/>
  <c r="U279" i="1"/>
  <c r="V279" i="1"/>
  <c r="W279" i="1"/>
  <c r="X279" i="1"/>
  <c r="Y279" i="1"/>
  <c r="Z279" i="1"/>
  <c r="AA279" i="1"/>
  <c r="AB279" i="1"/>
  <c r="AC279" i="1"/>
  <c r="AD279" i="1"/>
  <c r="AE279" i="1"/>
  <c r="AF279" i="1"/>
  <c r="P280" i="1"/>
  <c r="Q280" i="1"/>
  <c r="R280" i="1"/>
  <c r="S280" i="1"/>
  <c r="T280" i="1"/>
  <c r="U280" i="1"/>
  <c r="V280" i="1"/>
  <c r="W280" i="1"/>
  <c r="X280" i="1"/>
  <c r="Y280" i="1"/>
  <c r="Z280" i="1"/>
  <c r="AA280" i="1"/>
  <c r="AB280" i="1"/>
  <c r="AC280" i="1"/>
  <c r="AD280" i="1"/>
  <c r="AE280" i="1"/>
  <c r="AF280" i="1"/>
  <c r="P281" i="1"/>
  <c r="Q281" i="1"/>
  <c r="R281" i="1"/>
  <c r="S281" i="1"/>
  <c r="T281" i="1"/>
  <c r="U281" i="1"/>
  <c r="V281" i="1"/>
  <c r="W281" i="1"/>
  <c r="X281" i="1"/>
  <c r="Y281" i="1"/>
  <c r="Z281" i="1"/>
  <c r="AA281" i="1"/>
  <c r="AB281" i="1"/>
  <c r="AC281" i="1"/>
  <c r="AD281" i="1"/>
  <c r="AE281" i="1"/>
  <c r="AF281" i="1"/>
  <c r="P282" i="1"/>
  <c r="Q282" i="1"/>
  <c r="R282" i="1"/>
  <c r="S282" i="1"/>
  <c r="T282" i="1"/>
  <c r="U282" i="1"/>
  <c r="V282" i="1"/>
  <c r="W282" i="1"/>
  <c r="X282" i="1"/>
  <c r="Y282" i="1"/>
  <c r="Z282" i="1"/>
  <c r="AA282" i="1"/>
  <c r="AB282" i="1"/>
  <c r="AC282" i="1"/>
  <c r="AD282" i="1"/>
  <c r="AE282" i="1"/>
  <c r="AF282" i="1"/>
  <c r="P283" i="1"/>
  <c r="Q283" i="1"/>
  <c r="R283" i="1"/>
  <c r="S283" i="1"/>
  <c r="T283" i="1"/>
  <c r="U283" i="1"/>
  <c r="V283" i="1"/>
  <c r="W283" i="1"/>
  <c r="X283" i="1"/>
  <c r="Y283" i="1"/>
  <c r="Z283" i="1"/>
  <c r="AA283" i="1"/>
  <c r="AB283" i="1"/>
  <c r="AC283" i="1"/>
  <c r="AD283" i="1"/>
  <c r="AE283" i="1"/>
  <c r="AF283" i="1"/>
  <c r="P284" i="1"/>
  <c r="Q284" i="1"/>
  <c r="R284" i="1"/>
  <c r="S284" i="1"/>
  <c r="T284" i="1"/>
  <c r="U284" i="1"/>
  <c r="V284" i="1"/>
  <c r="W284" i="1"/>
  <c r="X284" i="1"/>
  <c r="Y284" i="1"/>
  <c r="Z284" i="1"/>
  <c r="AA284" i="1"/>
  <c r="AB284" i="1"/>
  <c r="AC284" i="1"/>
  <c r="AD284" i="1"/>
  <c r="AE284" i="1"/>
  <c r="AF284" i="1"/>
  <c r="P285" i="1"/>
  <c r="Q285" i="1"/>
  <c r="R285" i="1"/>
  <c r="S285" i="1"/>
  <c r="T285" i="1"/>
  <c r="U285" i="1"/>
  <c r="V285" i="1"/>
  <c r="W285" i="1"/>
  <c r="X285" i="1"/>
  <c r="Y285" i="1"/>
  <c r="Z285" i="1"/>
  <c r="AA285" i="1"/>
  <c r="AB285" i="1"/>
  <c r="AC285" i="1"/>
  <c r="AD285" i="1"/>
  <c r="AE285" i="1"/>
  <c r="AF285" i="1"/>
  <c r="P286" i="1"/>
  <c r="Q286" i="1"/>
  <c r="R286" i="1"/>
  <c r="S286" i="1"/>
  <c r="T286" i="1"/>
  <c r="U286" i="1"/>
  <c r="V286" i="1"/>
  <c r="W286" i="1"/>
  <c r="X286" i="1"/>
  <c r="Y286" i="1"/>
  <c r="Z286" i="1"/>
  <c r="AA286" i="1"/>
  <c r="AB286" i="1"/>
  <c r="AC286" i="1"/>
  <c r="AD286" i="1"/>
  <c r="AE286" i="1"/>
  <c r="AF286" i="1"/>
  <c r="P287" i="1"/>
  <c r="Q287" i="1"/>
  <c r="R287" i="1"/>
  <c r="S287" i="1"/>
  <c r="T287" i="1"/>
  <c r="U287" i="1"/>
  <c r="V287" i="1"/>
  <c r="W287" i="1"/>
  <c r="X287" i="1"/>
  <c r="Y287" i="1"/>
  <c r="Z287" i="1"/>
  <c r="AA287" i="1"/>
  <c r="AB287" i="1"/>
  <c r="AC287" i="1"/>
  <c r="AD287" i="1"/>
  <c r="AE287" i="1"/>
  <c r="AF287" i="1"/>
  <c r="P288" i="1"/>
  <c r="Q288" i="1"/>
  <c r="R288" i="1"/>
  <c r="S288" i="1"/>
  <c r="T288" i="1"/>
  <c r="U288" i="1"/>
  <c r="V288" i="1"/>
  <c r="W288" i="1"/>
  <c r="X288" i="1"/>
  <c r="Y288" i="1"/>
  <c r="Z288" i="1"/>
  <c r="AA288" i="1"/>
  <c r="AB288" i="1"/>
  <c r="AC288" i="1"/>
  <c r="AD288" i="1"/>
  <c r="AE288" i="1"/>
  <c r="AF288" i="1"/>
  <c r="P289" i="1"/>
  <c r="Q289" i="1"/>
  <c r="R289" i="1"/>
  <c r="S289" i="1"/>
  <c r="T289" i="1"/>
  <c r="U289" i="1"/>
  <c r="V289" i="1"/>
  <c r="W289" i="1"/>
  <c r="X289" i="1"/>
  <c r="Y289" i="1"/>
  <c r="Z289" i="1"/>
  <c r="AA289" i="1"/>
  <c r="AB289" i="1"/>
  <c r="AC289" i="1"/>
  <c r="AD289" i="1"/>
  <c r="AE289" i="1"/>
  <c r="AF289" i="1"/>
  <c r="P290" i="1"/>
  <c r="Q290" i="1"/>
  <c r="R290" i="1"/>
  <c r="S290" i="1"/>
  <c r="T290" i="1"/>
  <c r="U290" i="1"/>
  <c r="V290" i="1"/>
  <c r="W290" i="1"/>
  <c r="X290" i="1"/>
  <c r="Y290" i="1"/>
  <c r="Z290" i="1"/>
  <c r="AA290" i="1"/>
  <c r="AB290" i="1"/>
  <c r="AC290" i="1"/>
  <c r="AD290" i="1"/>
  <c r="AE290" i="1"/>
  <c r="AF290" i="1"/>
  <c r="P291" i="1"/>
  <c r="Q291" i="1"/>
  <c r="R291" i="1"/>
  <c r="S291" i="1"/>
  <c r="T291" i="1"/>
  <c r="U291" i="1"/>
  <c r="V291" i="1"/>
  <c r="W291" i="1"/>
  <c r="X291" i="1"/>
  <c r="Y291" i="1"/>
  <c r="Z291" i="1"/>
  <c r="AA291" i="1"/>
  <c r="AB291" i="1"/>
  <c r="AC291" i="1"/>
  <c r="AD291" i="1"/>
  <c r="AE291" i="1"/>
  <c r="AF291" i="1"/>
  <c r="P292" i="1"/>
  <c r="Q292" i="1"/>
  <c r="R292" i="1"/>
  <c r="S292" i="1"/>
  <c r="T292" i="1"/>
  <c r="U292" i="1"/>
  <c r="V292" i="1"/>
  <c r="W292" i="1"/>
  <c r="X292" i="1"/>
  <c r="Y292" i="1"/>
  <c r="Z292" i="1"/>
  <c r="AA292" i="1"/>
  <c r="AB292" i="1"/>
  <c r="AC292" i="1"/>
  <c r="AD292" i="1"/>
  <c r="AE292" i="1"/>
  <c r="AF292" i="1"/>
  <c r="P293" i="1"/>
  <c r="Q293" i="1"/>
  <c r="R293" i="1"/>
  <c r="S293" i="1"/>
  <c r="T293" i="1"/>
  <c r="U293" i="1"/>
  <c r="V293" i="1"/>
  <c r="W293" i="1"/>
  <c r="X293" i="1"/>
  <c r="Y293" i="1"/>
  <c r="Z293" i="1"/>
  <c r="AA293" i="1"/>
  <c r="AB293" i="1"/>
  <c r="AC293" i="1"/>
  <c r="AD293" i="1"/>
  <c r="AE293" i="1"/>
  <c r="AF293" i="1"/>
  <c r="P294" i="1"/>
  <c r="Q294" i="1"/>
  <c r="R294" i="1"/>
  <c r="S294" i="1"/>
  <c r="T294" i="1"/>
  <c r="U294" i="1"/>
  <c r="V294" i="1"/>
  <c r="W294" i="1"/>
  <c r="X294" i="1"/>
  <c r="Y294" i="1"/>
  <c r="Z294" i="1"/>
  <c r="AA294" i="1"/>
  <c r="AB294" i="1"/>
  <c r="AC294" i="1"/>
  <c r="AD294" i="1"/>
  <c r="AE294" i="1"/>
  <c r="AF294" i="1"/>
  <c r="P295" i="1"/>
  <c r="Q295" i="1"/>
  <c r="R295" i="1"/>
  <c r="S295" i="1"/>
  <c r="T295" i="1"/>
  <c r="U295" i="1"/>
  <c r="V295" i="1"/>
  <c r="W295" i="1"/>
  <c r="X295" i="1"/>
  <c r="Y295" i="1"/>
  <c r="Z295" i="1"/>
  <c r="AA295" i="1"/>
  <c r="AB295" i="1"/>
  <c r="AC295" i="1"/>
  <c r="AD295" i="1"/>
  <c r="AE295" i="1"/>
  <c r="AF295" i="1"/>
  <c r="P296" i="1"/>
  <c r="Q296" i="1"/>
  <c r="R296" i="1"/>
  <c r="S296" i="1"/>
  <c r="T296" i="1"/>
  <c r="U296" i="1"/>
  <c r="V296" i="1"/>
  <c r="W296" i="1"/>
  <c r="X296" i="1"/>
  <c r="Y296" i="1"/>
  <c r="Z296" i="1"/>
  <c r="AA296" i="1"/>
  <c r="AB296" i="1"/>
  <c r="AC296" i="1"/>
  <c r="AD296" i="1"/>
  <c r="AE296" i="1"/>
  <c r="AF296" i="1"/>
  <c r="P297" i="1"/>
  <c r="Q297" i="1"/>
  <c r="R297" i="1"/>
  <c r="S297" i="1"/>
  <c r="T297" i="1"/>
  <c r="U297" i="1"/>
  <c r="V297" i="1"/>
  <c r="W297" i="1"/>
  <c r="X297" i="1"/>
  <c r="Y297" i="1"/>
  <c r="Z297" i="1"/>
  <c r="AA297" i="1"/>
  <c r="AB297" i="1"/>
  <c r="AC297" i="1"/>
  <c r="AD297" i="1"/>
  <c r="AE297" i="1"/>
  <c r="AF297" i="1"/>
  <c r="P298" i="1"/>
  <c r="Q298" i="1"/>
  <c r="R298" i="1"/>
  <c r="S298" i="1"/>
  <c r="T298" i="1"/>
  <c r="U298" i="1"/>
  <c r="V298" i="1"/>
  <c r="W298" i="1"/>
  <c r="X298" i="1"/>
  <c r="Y298" i="1"/>
  <c r="Z298" i="1"/>
  <c r="AA298" i="1"/>
  <c r="AB298" i="1"/>
  <c r="AC298" i="1"/>
  <c r="AD298" i="1"/>
  <c r="AE298" i="1"/>
  <c r="AF298" i="1"/>
  <c r="P299" i="1"/>
  <c r="Q299" i="1"/>
  <c r="R299" i="1"/>
  <c r="S299" i="1"/>
  <c r="T299" i="1"/>
  <c r="U299" i="1"/>
  <c r="V299" i="1"/>
  <c r="W299" i="1"/>
  <c r="X299" i="1"/>
  <c r="Y299" i="1"/>
  <c r="Z299" i="1"/>
  <c r="AA299" i="1"/>
  <c r="AB299" i="1"/>
  <c r="AC299" i="1"/>
  <c r="AD299" i="1"/>
  <c r="AE299" i="1"/>
  <c r="AF299" i="1"/>
  <c r="P300" i="1"/>
  <c r="Q300" i="1"/>
  <c r="R300" i="1"/>
  <c r="S300" i="1"/>
  <c r="T300" i="1"/>
  <c r="U300" i="1"/>
  <c r="V300" i="1"/>
  <c r="W300" i="1"/>
  <c r="X300" i="1"/>
  <c r="Y300" i="1"/>
  <c r="Z300" i="1"/>
  <c r="AA300" i="1"/>
  <c r="AB300" i="1"/>
  <c r="AC300" i="1"/>
  <c r="AD300" i="1"/>
  <c r="AE300" i="1"/>
  <c r="AF300" i="1"/>
  <c r="P301" i="1"/>
  <c r="Q301" i="1"/>
  <c r="R301" i="1"/>
  <c r="S301" i="1"/>
  <c r="T301" i="1"/>
  <c r="U301" i="1"/>
  <c r="V301" i="1"/>
  <c r="W301" i="1"/>
  <c r="X301" i="1"/>
  <c r="Y301" i="1"/>
  <c r="Z301" i="1"/>
  <c r="AA301" i="1"/>
  <c r="AB301" i="1"/>
  <c r="AC301" i="1"/>
  <c r="AD301" i="1"/>
  <c r="AE301" i="1"/>
  <c r="AF301" i="1"/>
  <c r="P302" i="1"/>
  <c r="Q302" i="1"/>
  <c r="R302" i="1"/>
  <c r="S302" i="1"/>
  <c r="T302" i="1"/>
  <c r="U302" i="1"/>
  <c r="V302" i="1"/>
  <c r="W302" i="1"/>
  <c r="X302" i="1"/>
  <c r="Y302" i="1"/>
  <c r="Z302" i="1"/>
  <c r="AA302" i="1"/>
  <c r="AB302" i="1"/>
  <c r="AC302" i="1"/>
  <c r="AD302" i="1"/>
  <c r="AE302" i="1"/>
  <c r="AF302" i="1"/>
  <c r="P303" i="1"/>
  <c r="Q303" i="1"/>
  <c r="R303" i="1"/>
  <c r="S303" i="1"/>
  <c r="T303" i="1"/>
  <c r="U303" i="1"/>
  <c r="V303" i="1"/>
  <c r="W303" i="1"/>
  <c r="X303" i="1"/>
  <c r="Y303" i="1"/>
  <c r="Z303" i="1"/>
  <c r="AA303" i="1"/>
  <c r="AB303" i="1"/>
  <c r="AC303" i="1"/>
  <c r="AD303" i="1"/>
  <c r="AE303" i="1"/>
  <c r="AF303" i="1"/>
  <c r="P304" i="1"/>
  <c r="Q304" i="1"/>
  <c r="R304" i="1"/>
  <c r="S304" i="1"/>
  <c r="T304" i="1"/>
  <c r="U304" i="1"/>
  <c r="V304" i="1"/>
  <c r="W304" i="1"/>
  <c r="X304" i="1"/>
  <c r="Y304" i="1"/>
  <c r="Z304" i="1"/>
  <c r="AA304" i="1"/>
  <c r="AB304" i="1"/>
  <c r="AC304" i="1"/>
  <c r="AD304" i="1"/>
  <c r="AE304" i="1"/>
  <c r="AF304" i="1"/>
  <c r="P305" i="1"/>
  <c r="Q305" i="1"/>
  <c r="R305" i="1"/>
  <c r="S305" i="1"/>
  <c r="T305" i="1"/>
  <c r="U305" i="1"/>
  <c r="V305" i="1"/>
  <c r="W305" i="1"/>
  <c r="X305" i="1"/>
  <c r="Y305" i="1"/>
  <c r="Z305" i="1"/>
  <c r="AA305" i="1"/>
  <c r="AB305" i="1"/>
  <c r="AC305" i="1"/>
  <c r="AD305" i="1"/>
  <c r="AE305" i="1"/>
  <c r="AF305" i="1"/>
  <c r="P306" i="1"/>
  <c r="Q306" i="1"/>
  <c r="R306" i="1"/>
  <c r="S306" i="1"/>
  <c r="T306" i="1"/>
  <c r="U306" i="1"/>
  <c r="V306" i="1"/>
  <c r="W306" i="1"/>
  <c r="X306" i="1"/>
  <c r="Y306" i="1"/>
  <c r="Z306" i="1"/>
  <c r="AA306" i="1"/>
  <c r="AB306" i="1"/>
  <c r="AC306" i="1"/>
  <c r="AD306" i="1"/>
  <c r="AE306" i="1"/>
  <c r="AF306" i="1"/>
  <c r="P307" i="1"/>
  <c r="Q307" i="1"/>
  <c r="R307" i="1"/>
  <c r="S307" i="1"/>
  <c r="T307" i="1"/>
  <c r="U307" i="1"/>
  <c r="V307" i="1"/>
  <c r="W307" i="1"/>
  <c r="X307" i="1"/>
  <c r="Y307" i="1"/>
  <c r="Z307" i="1"/>
  <c r="AA307" i="1"/>
  <c r="AB307" i="1"/>
  <c r="AC307" i="1"/>
  <c r="AD307" i="1"/>
  <c r="AE307" i="1"/>
  <c r="AF307" i="1"/>
  <c r="P308" i="1"/>
  <c r="Q308" i="1"/>
  <c r="R308" i="1"/>
  <c r="S308" i="1"/>
  <c r="T308" i="1"/>
  <c r="U308" i="1"/>
  <c r="V308" i="1"/>
  <c r="W308" i="1"/>
  <c r="X308" i="1"/>
  <c r="Y308" i="1"/>
  <c r="Z308" i="1"/>
  <c r="AA308" i="1"/>
  <c r="AB308" i="1"/>
  <c r="AC308" i="1"/>
  <c r="AD308" i="1"/>
  <c r="AE308" i="1"/>
  <c r="AF308" i="1"/>
  <c r="P309" i="1"/>
  <c r="Q309" i="1"/>
  <c r="R309" i="1"/>
  <c r="S309" i="1"/>
  <c r="T309" i="1"/>
  <c r="U309" i="1"/>
  <c r="V309" i="1"/>
  <c r="W309" i="1"/>
  <c r="X309" i="1"/>
  <c r="Y309" i="1"/>
  <c r="Z309" i="1"/>
  <c r="AA309" i="1"/>
  <c r="AB309" i="1"/>
  <c r="AC309" i="1"/>
  <c r="AD309" i="1"/>
  <c r="AE309" i="1"/>
  <c r="AF309" i="1"/>
  <c r="P310" i="1"/>
  <c r="Q310" i="1"/>
  <c r="R310" i="1"/>
  <c r="S310" i="1"/>
  <c r="T310" i="1"/>
  <c r="U310" i="1"/>
  <c r="V310" i="1"/>
  <c r="W310" i="1"/>
  <c r="X310" i="1"/>
  <c r="Y310" i="1"/>
  <c r="Z310" i="1"/>
  <c r="AA310" i="1"/>
  <c r="AB310" i="1"/>
  <c r="AC310" i="1"/>
  <c r="AD310" i="1"/>
  <c r="AE310" i="1"/>
  <c r="AF310" i="1"/>
  <c r="P311" i="1"/>
  <c r="Q311" i="1"/>
  <c r="R311" i="1"/>
  <c r="S311" i="1"/>
  <c r="T311" i="1"/>
  <c r="U311" i="1"/>
  <c r="V311" i="1"/>
  <c r="W311" i="1"/>
  <c r="X311" i="1"/>
  <c r="Y311" i="1"/>
  <c r="Z311" i="1"/>
  <c r="AA311" i="1"/>
  <c r="AB311" i="1"/>
  <c r="AC311" i="1"/>
  <c r="AD311" i="1"/>
  <c r="AE311" i="1"/>
  <c r="AF311" i="1"/>
  <c r="P312" i="1"/>
  <c r="Q312" i="1"/>
  <c r="R312" i="1"/>
  <c r="S312" i="1"/>
  <c r="T312" i="1"/>
  <c r="U312" i="1"/>
  <c r="V312" i="1"/>
  <c r="W312" i="1"/>
  <c r="X312" i="1"/>
  <c r="Y312" i="1"/>
  <c r="Z312" i="1"/>
  <c r="AA312" i="1"/>
  <c r="AB312" i="1"/>
  <c r="AC312" i="1"/>
  <c r="AD312" i="1"/>
  <c r="AE312" i="1"/>
  <c r="AF312" i="1"/>
  <c r="P313" i="1"/>
  <c r="Q313" i="1"/>
  <c r="R313" i="1"/>
  <c r="S313" i="1"/>
  <c r="T313" i="1"/>
  <c r="U313" i="1"/>
  <c r="V313" i="1"/>
  <c r="W313" i="1"/>
  <c r="X313" i="1"/>
  <c r="Y313" i="1"/>
  <c r="Z313" i="1"/>
  <c r="AA313" i="1"/>
  <c r="AB313" i="1"/>
  <c r="AC313" i="1"/>
  <c r="AD313" i="1"/>
  <c r="AE313" i="1"/>
  <c r="AF313" i="1"/>
  <c r="P314" i="1"/>
  <c r="Q314" i="1"/>
  <c r="R314" i="1"/>
  <c r="S314" i="1"/>
  <c r="T314" i="1"/>
  <c r="U314" i="1"/>
  <c r="V314" i="1"/>
  <c r="W314" i="1"/>
  <c r="X314" i="1"/>
  <c r="Y314" i="1"/>
  <c r="Z314" i="1"/>
  <c r="AA314" i="1"/>
  <c r="AB314" i="1"/>
  <c r="AC314" i="1"/>
  <c r="AD314" i="1"/>
  <c r="AE314" i="1"/>
  <c r="AF314" i="1"/>
  <c r="P315" i="1"/>
  <c r="Q315" i="1"/>
  <c r="R315" i="1"/>
  <c r="S315" i="1"/>
  <c r="T315" i="1"/>
  <c r="U315" i="1"/>
  <c r="V315" i="1"/>
  <c r="W315" i="1"/>
  <c r="X315" i="1"/>
  <c r="Y315" i="1"/>
  <c r="Z315" i="1"/>
  <c r="AA315" i="1"/>
  <c r="AB315" i="1"/>
  <c r="AC315" i="1"/>
  <c r="AD315" i="1"/>
  <c r="AE315" i="1"/>
  <c r="AF315" i="1"/>
  <c r="P316" i="1"/>
  <c r="Q316" i="1"/>
  <c r="R316" i="1"/>
  <c r="S316" i="1"/>
  <c r="T316" i="1"/>
  <c r="U316" i="1"/>
  <c r="V316" i="1"/>
  <c r="W316" i="1"/>
  <c r="X316" i="1"/>
  <c r="Y316" i="1"/>
  <c r="Z316" i="1"/>
  <c r="AA316" i="1"/>
  <c r="AB316" i="1"/>
  <c r="AC316" i="1"/>
  <c r="AD316" i="1"/>
  <c r="AE316" i="1"/>
  <c r="AF316" i="1"/>
  <c r="P317" i="1"/>
  <c r="Q317" i="1"/>
  <c r="R317" i="1"/>
  <c r="S317" i="1"/>
  <c r="T317" i="1"/>
  <c r="U317" i="1"/>
  <c r="V317" i="1"/>
  <c r="W317" i="1"/>
  <c r="X317" i="1"/>
  <c r="Y317" i="1"/>
  <c r="Z317" i="1"/>
  <c r="AA317" i="1"/>
  <c r="AB317" i="1"/>
  <c r="AC317" i="1"/>
  <c r="AD317" i="1"/>
  <c r="AE317" i="1"/>
  <c r="AF317" i="1"/>
  <c r="P318" i="1"/>
  <c r="Q318" i="1"/>
  <c r="R318" i="1"/>
  <c r="S318" i="1"/>
  <c r="T318" i="1"/>
  <c r="U318" i="1"/>
  <c r="V318" i="1"/>
  <c r="W318" i="1"/>
  <c r="X318" i="1"/>
  <c r="Y318" i="1"/>
  <c r="Z318" i="1"/>
  <c r="AA318" i="1"/>
  <c r="AB318" i="1"/>
  <c r="AC318" i="1"/>
  <c r="AD318" i="1"/>
  <c r="AE318" i="1"/>
  <c r="AF318" i="1"/>
  <c r="P319" i="1"/>
  <c r="Q319" i="1"/>
  <c r="R319" i="1"/>
  <c r="S319" i="1"/>
  <c r="T319" i="1"/>
  <c r="U319" i="1"/>
  <c r="V319" i="1"/>
  <c r="W319" i="1"/>
  <c r="X319" i="1"/>
  <c r="Y319" i="1"/>
  <c r="Z319" i="1"/>
  <c r="AA319" i="1"/>
  <c r="AB319" i="1"/>
  <c r="AC319" i="1"/>
  <c r="AD319" i="1"/>
  <c r="AE319" i="1"/>
  <c r="AF319" i="1"/>
  <c r="P320" i="1"/>
  <c r="Q320" i="1"/>
  <c r="R320" i="1"/>
  <c r="S320" i="1"/>
  <c r="T320" i="1"/>
  <c r="U320" i="1"/>
  <c r="V320" i="1"/>
  <c r="W320" i="1"/>
  <c r="X320" i="1"/>
  <c r="Y320" i="1"/>
  <c r="Z320" i="1"/>
  <c r="AA320" i="1"/>
  <c r="AB320" i="1"/>
  <c r="AC320" i="1"/>
  <c r="AD320" i="1"/>
  <c r="AE320" i="1"/>
  <c r="AF320" i="1"/>
  <c r="P321" i="1"/>
  <c r="Q321" i="1"/>
  <c r="R321" i="1"/>
  <c r="S321" i="1"/>
  <c r="T321" i="1"/>
  <c r="U321" i="1"/>
  <c r="V321" i="1"/>
  <c r="W321" i="1"/>
  <c r="X321" i="1"/>
  <c r="Y321" i="1"/>
  <c r="Z321" i="1"/>
  <c r="AA321" i="1"/>
  <c r="AB321" i="1"/>
  <c r="AC321" i="1"/>
  <c r="AD321" i="1"/>
  <c r="AE321" i="1"/>
  <c r="AF321" i="1"/>
  <c r="P322" i="1"/>
  <c r="Q322" i="1"/>
  <c r="R322" i="1"/>
  <c r="S322" i="1"/>
  <c r="T322" i="1"/>
  <c r="U322" i="1"/>
  <c r="V322" i="1"/>
  <c r="W322" i="1"/>
  <c r="X322" i="1"/>
  <c r="Y322" i="1"/>
  <c r="Z322" i="1"/>
  <c r="AA322" i="1"/>
  <c r="AB322" i="1"/>
  <c r="AC322" i="1"/>
  <c r="AD322" i="1"/>
  <c r="AE322" i="1"/>
  <c r="AF322" i="1"/>
  <c r="P3" i="1"/>
  <c r="Q3" i="1"/>
  <c r="R3" i="1"/>
  <c r="S3" i="1"/>
  <c r="T3" i="1"/>
  <c r="U3" i="1"/>
  <c r="V3" i="1"/>
  <c r="W3" i="1"/>
  <c r="X3" i="1"/>
  <c r="Y3" i="1"/>
  <c r="Z3" i="1"/>
  <c r="AA3" i="1"/>
  <c r="AB3" i="1"/>
  <c r="AC3" i="1"/>
  <c r="AD3" i="1"/>
  <c r="AE3" i="1"/>
  <c r="AF3" i="1"/>
  <c r="P323" i="1"/>
  <c r="Q323" i="1"/>
  <c r="R323" i="1"/>
  <c r="S323" i="1"/>
  <c r="T323" i="1"/>
  <c r="U323" i="1"/>
  <c r="V323" i="1"/>
  <c r="W323" i="1"/>
  <c r="X323" i="1"/>
  <c r="Y323" i="1"/>
  <c r="Z323" i="1"/>
  <c r="AA323" i="1"/>
  <c r="AB323" i="1"/>
  <c r="AC323" i="1"/>
  <c r="AD323" i="1"/>
  <c r="AE323" i="1"/>
  <c r="AF323" i="1"/>
  <c r="P324" i="1"/>
  <c r="Q324" i="1"/>
  <c r="R324" i="1"/>
  <c r="S324" i="1"/>
  <c r="T324" i="1"/>
  <c r="U324" i="1"/>
  <c r="V324" i="1"/>
  <c r="W324" i="1"/>
  <c r="X324" i="1"/>
  <c r="Y324" i="1"/>
  <c r="Z324" i="1"/>
  <c r="AA324" i="1"/>
  <c r="AB324" i="1"/>
  <c r="AC324" i="1"/>
  <c r="AD324" i="1"/>
  <c r="AE324" i="1"/>
  <c r="AF324" i="1"/>
  <c r="P325" i="1"/>
  <c r="Q325" i="1"/>
  <c r="R325" i="1"/>
  <c r="S325" i="1"/>
  <c r="T325" i="1"/>
  <c r="U325" i="1"/>
  <c r="V325" i="1"/>
  <c r="W325" i="1"/>
  <c r="X325" i="1"/>
  <c r="Y325" i="1"/>
  <c r="Z325" i="1"/>
  <c r="AA325" i="1"/>
  <c r="AB325" i="1"/>
  <c r="AC325" i="1"/>
  <c r="AD325" i="1"/>
  <c r="AE325" i="1"/>
  <c r="AF325" i="1"/>
  <c r="P326" i="1"/>
  <c r="Q326" i="1"/>
  <c r="R326" i="1"/>
  <c r="S326" i="1"/>
  <c r="T326" i="1"/>
  <c r="U326" i="1"/>
  <c r="V326" i="1"/>
  <c r="W326" i="1"/>
  <c r="X326" i="1"/>
  <c r="Y326" i="1"/>
  <c r="Z326" i="1"/>
  <c r="AA326" i="1"/>
  <c r="AB326" i="1"/>
  <c r="AC326" i="1"/>
  <c r="AD326" i="1"/>
  <c r="AE326" i="1"/>
  <c r="AF326" i="1"/>
  <c r="P327" i="1"/>
  <c r="Q327" i="1"/>
  <c r="R327" i="1"/>
  <c r="S327" i="1"/>
  <c r="T327" i="1"/>
  <c r="U327" i="1"/>
  <c r="V327" i="1"/>
  <c r="W327" i="1"/>
  <c r="X327" i="1"/>
  <c r="Y327" i="1"/>
  <c r="Z327" i="1"/>
  <c r="AA327" i="1"/>
  <c r="AB327" i="1"/>
  <c r="AC327" i="1"/>
  <c r="AD327" i="1"/>
  <c r="AE327" i="1"/>
  <c r="AF327" i="1"/>
  <c r="P4" i="1"/>
  <c r="Q4" i="1"/>
  <c r="R4" i="1"/>
  <c r="S4" i="1"/>
  <c r="T4" i="1"/>
  <c r="U4" i="1"/>
  <c r="V4" i="1"/>
  <c r="W4" i="1"/>
  <c r="X4" i="1"/>
  <c r="Y4" i="1"/>
  <c r="Z4" i="1"/>
  <c r="AA4" i="1"/>
  <c r="AB4" i="1"/>
  <c r="AC4" i="1"/>
  <c r="AD4" i="1"/>
  <c r="AE4" i="1"/>
  <c r="AF4" i="1"/>
  <c r="P328" i="1"/>
  <c r="Q328" i="1"/>
  <c r="R328" i="1"/>
  <c r="S328" i="1"/>
  <c r="T328" i="1"/>
  <c r="U328" i="1"/>
  <c r="V328" i="1"/>
  <c r="W328" i="1"/>
  <c r="X328" i="1"/>
  <c r="Y328" i="1"/>
  <c r="Z328" i="1"/>
  <c r="AA328" i="1"/>
  <c r="AB328" i="1"/>
  <c r="AC328" i="1"/>
  <c r="AD328" i="1"/>
  <c r="AE328" i="1"/>
  <c r="AF328" i="1"/>
  <c r="P329" i="1"/>
  <c r="Q329" i="1"/>
  <c r="R329" i="1"/>
  <c r="S329" i="1"/>
  <c r="T329" i="1"/>
  <c r="U329" i="1"/>
  <c r="V329" i="1"/>
  <c r="W329" i="1"/>
  <c r="X329" i="1"/>
  <c r="Y329" i="1"/>
  <c r="Z329" i="1"/>
  <c r="AA329" i="1"/>
  <c r="AB329" i="1"/>
  <c r="AC329" i="1"/>
  <c r="AD329" i="1"/>
  <c r="AE329" i="1"/>
  <c r="AF329" i="1"/>
  <c r="P330" i="1"/>
  <c r="Q330" i="1"/>
  <c r="R330" i="1"/>
  <c r="S330" i="1"/>
  <c r="T330" i="1"/>
  <c r="U330" i="1"/>
  <c r="V330" i="1"/>
  <c r="W330" i="1"/>
  <c r="X330" i="1"/>
  <c r="Y330" i="1"/>
  <c r="Z330" i="1"/>
  <c r="AA330" i="1"/>
  <c r="AB330" i="1"/>
  <c r="AC330" i="1"/>
  <c r="AD330" i="1"/>
  <c r="AE330" i="1"/>
  <c r="AF330" i="1"/>
  <c r="P331" i="1"/>
  <c r="Q331" i="1"/>
  <c r="R331" i="1"/>
  <c r="S331" i="1"/>
  <c r="T331" i="1"/>
  <c r="U331" i="1"/>
  <c r="V331" i="1"/>
  <c r="W331" i="1"/>
  <c r="X331" i="1"/>
  <c r="Y331" i="1"/>
  <c r="Z331" i="1"/>
  <c r="AA331" i="1"/>
  <c r="AB331" i="1"/>
  <c r="AC331" i="1"/>
  <c r="AD331" i="1"/>
  <c r="AE331" i="1"/>
  <c r="AF331" i="1"/>
  <c r="P5" i="1"/>
  <c r="Q5" i="1"/>
  <c r="R5" i="1"/>
  <c r="S5" i="1"/>
  <c r="T5" i="1"/>
  <c r="U5" i="1"/>
  <c r="V5" i="1"/>
  <c r="W5" i="1"/>
  <c r="X5" i="1"/>
  <c r="Y5" i="1"/>
  <c r="Z5" i="1"/>
  <c r="AA5" i="1"/>
  <c r="AB5" i="1"/>
  <c r="AC5" i="1"/>
  <c r="AD5" i="1"/>
  <c r="AE5" i="1"/>
  <c r="AF5" i="1"/>
  <c r="P332" i="1"/>
  <c r="Q332" i="1"/>
  <c r="R332" i="1"/>
  <c r="S332" i="1"/>
  <c r="T332" i="1"/>
  <c r="U332" i="1"/>
  <c r="V332" i="1"/>
  <c r="W332" i="1"/>
  <c r="X332" i="1"/>
  <c r="Y332" i="1"/>
  <c r="Z332" i="1"/>
  <c r="AA332" i="1"/>
  <c r="AB332" i="1"/>
  <c r="AC332" i="1"/>
  <c r="AD332" i="1"/>
  <c r="AE332" i="1"/>
  <c r="AF332" i="1"/>
  <c r="P333" i="1"/>
  <c r="Q333" i="1"/>
  <c r="R333" i="1"/>
  <c r="S333" i="1"/>
  <c r="T333" i="1"/>
  <c r="U333" i="1"/>
  <c r="V333" i="1"/>
  <c r="W333" i="1"/>
  <c r="X333" i="1"/>
  <c r="Y333" i="1"/>
  <c r="Z333" i="1"/>
  <c r="AA333" i="1"/>
  <c r="AB333" i="1"/>
  <c r="AC333" i="1"/>
  <c r="AD333" i="1"/>
  <c r="AE333" i="1"/>
  <c r="AF333" i="1"/>
  <c r="P334" i="1"/>
  <c r="Q334" i="1"/>
  <c r="R334" i="1"/>
  <c r="S334" i="1"/>
  <c r="T334" i="1"/>
  <c r="U334" i="1"/>
  <c r="V334" i="1"/>
  <c r="W334" i="1"/>
  <c r="X334" i="1"/>
  <c r="Y334" i="1"/>
  <c r="Z334" i="1"/>
  <c r="AA334" i="1"/>
  <c r="AB334" i="1"/>
  <c r="AC334" i="1"/>
  <c r="AD334" i="1"/>
  <c r="AE334" i="1"/>
  <c r="AF334" i="1"/>
  <c r="P335" i="1"/>
  <c r="Q335" i="1"/>
  <c r="R335" i="1"/>
  <c r="S335" i="1"/>
  <c r="T335" i="1"/>
  <c r="U335" i="1"/>
  <c r="V335" i="1"/>
  <c r="W335" i="1"/>
  <c r="X335" i="1"/>
  <c r="Y335" i="1"/>
  <c r="Z335" i="1"/>
  <c r="AA335" i="1"/>
  <c r="AB335" i="1"/>
  <c r="AC335" i="1"/>
  <c r="AD335" i="1"/>
  <c r="AE335" i="1"/>
  <c r="AF335" i="1"/>
  <c r="P6" i="1"/>
  <c r="Q6" i="1"/>
  <c r="R6" i="1"/>
  <c r="S6" i="1"/>
  <c r="T6" i="1"/>
  <c r="U6" i="1"/>
  <c r="V6" i="1"/>
  <c r="W6" i="1"/>
  <c r="X6" i="1"/>
  <c r="Y6" i="1"/>
  <c r="Z6" i="1"/>
  <c r="AA6" i="1"/>
  <c r="AB6" i="1"/>
  <c r="AC6" i="1"/>
  <c r="AD6" i="1"/>
  <c r="AE6" i="1"/>
  <c r="AF6" i="1"/>
  <c r="P336" i="1"/>
  <c r="Q336" i="1"/>
  <c r="R336" i="1"/>
  <c r="S336" i="1"/>
  <c r="T336" i="1"/>
  <c r="U336" i="1"/>
  <c r="V336" i="1"/>
  <c r="W336" i="1"/>
  <c r="X336" i="1"/>
  <c r="Y336" i="1"/>
  <c r="Z336" i="1"/>
  <c r="AA336" i="1"/>
  <c r="AB336" i="1"/>
  <c r="AC336" i="1"/>
  <c r="AD336" i="1"/>
  <c r="AE336" i="1"/>
  <c r="AF336" i="1"/>
  <c r="P337" i="1"/>
  <c r="Q337" i="1"/>
  <c r="R337" i="1"/>
  <c r="S337" i="1"/>
  <c r="T337" i="1"/>
  <c r="U337" i="1"/>
  <c r="V337" i="1"/>
  <c r="W337" i="1"/>
  <c r="X337" i="1"/>
  <c r="Y337" i="1"/>
  <c r="Z337" i="1"/>
  <c r="AA337" i="1"/>
  <c r="AB337" i="1"/>
  <c r="AC337" i="1"/>
  <c r="AD337" i="1"/>
  <c r="AE337" i="1"/>
  <c r="AF337" i="1"/>
  <c r="P338" i="1"/>
  <c r="Q338" i="1"/>
  <c r="R338" i="1"/>
  <c r="S338" i="1"/>
  <c r="T338" i="1"/>
  <c r="U338" i="1"/>
  <c r="V338" i="1"/>
  <c r="W338" i="1"/>
  <c r="X338" i="1"/>
  <c r="Y338" i="1"/>
  <c r="Z338" i="1"/>
  <c r="AA338" i="1"/>
  <c r="AB338" i="1"/>
  <c r="AC338" i="1"/>
  <c r="AD338" i="1"/>
  <c r="AE338" i="1"/>
  <c r="AF338" i="1"/>
  <c r="P339" i="1"/>
  <c r="Q339" i="1"/>
  <c r="R339" i="1"/>
  <c r="S339" i="1"/>
  <c r="T339" i="1"/>
  <c r="U339" i="1"/>
  <c r="V339" i="1"/>
  <c r="W339" i="1"/>
  <c r="X339" i="1"/>
  <c r="Y339" i="1"/>
  <c r="Z339" i="1"/>
  <c r="AA339" i="1"/>
  <c r="AB339" i="1"/>
  <c r="AC339" i="1"/>
  <c r="AD339" i="1"/>
  <c r="AE339" i="1"/>
  <c r="AF339" i="1"/>
  <c r="P340" i="1"/>
  <c r="Q340" i="1"/>
  <c r="R340" i="1"/>
  <c r="S340" i="1"/>
  <c r="T340" i="1"/>
  <c r="U340" i="1"/>
  <c r="V340" i="1"/>
  <c r="W340" i="1"/>
  <c r="X340" i="1"/>
  <c r="Y340" i="1"/>
  <c r="Z340" i="1"/>
  <c r="AA340" i="1"/>
  <c r="AB340" i="1"/>
  <c r="AC340" i="1"/>
  <c r="AD340" i="1"/>
  <c r="AE340" i="1"/>
  <c r="AF340" i="1"/>
  <c r="P341" i="1"/>
  <c r="Q341" i="1"/>
  <c r="R341" i="1"/>
  <c r="S341" i="1"/>
  <c r="T341" i="1"/>
  <c r="U341" i="1"/>
  <c r="V341" i="1"/>
  <c r="W341" i="1"/>
  <c r="X341" i="1"/>
  <c r="Y341" i="1"/>
  <c r="Z341" i="1"/>
  <c r="AA341" i="1"/>
  <c r="AB341" i="1"/>
  <c r="AC341" i="1"/>
  <c r="AD341" i="1"/>
  <c r="AE341" i="1"/>
  <c r="AF341" i="1"/>
  <c r="P342" i="1"/>
  <c r="Q342" i="1"/>
  <c r="R342" i="1"/>
  <c r="S342" i="1"/>
  <c r="T342" i="1"/>
  <c r="U342" i="1"/>
  <c r="V342" i="1"/>
  <c r="W342" i="1"/>
  <c r="X342" i="1"/>
  <c r="Y342" i="1"/>
  <c r="Z342" i="1"/>
  <c r="AA342" i="1"/>
  <c r="AB342" i="1"/>
  <c r="AC342" i="1"/>
  <c r="AD342" i="1"/>
  <c r="AE342" i="1"/>
  <c r="AF342" i="1"/>
  <c r="P7" i="1"/>
  <c r="Q7" i="1"/>
  <c r="R7" i="1"/>
  <c r="S7" i="1"/>
  <c r="T7" i="1"/>
  <c r="U7" i="1"/>
  <c r="V7" i="1"/>
  <c r="W7" i="1"/>
  <c r="X7" i="1"/>
  <c r="Y7" i="1"/>
  <c r="Z7" i="1"/>
  <c r="AA7" i="1"/>
  <c r="AB7" i="1"/>
  <c r="AC7" i="1"/>
  <c r="AD7" i="1"/>
  <c r="AE7" i="1"/>
  <c r="AF7" i="1"/>
  <c r="P8" i="1"/>
  <c r="Q8" i="1"/>
  <c r="R8" i="1"/>
  <c r="S8" i="1"/>
  <c r="T8" i="1"/>
  <c r="U8" i="1"/>
  <c r="V8" i="1"/>
  <c r="W8" i="1"/>
  <c r="X8" i="1"/>
  <c r="Y8" i="1"/>
  <c r="Z8" i="1"/>
  <c r="AA8" i="1"/>
  <c r="AB8" i="1"/>
  <c r="AC8" i="1"/>
  <c r="AD8" i="1"/>
  <c r="AE8" i="1"/>
  <c r="AF8" i="1"/>
  <c r="P343" i="1"/>
  <c r="Q343" i="1"/>
  <c r="R343" i="1"/>
  <c r="S343" i="1"/>
  <c r="T343" i="1"/>
  <c r="U343" i="1"/>
  <c r="V343" i="1"/>
  <c r="W343" i="1"/>
  <c r="X343" i="1"/>
  <c r="Y343" i="1"/>
  <c r="Z343" i="1"/>
  <c r="AA343" i="1"/>
  <c r="AB343" i="1"/>
  <c r="AC343" i="1"/>
  <c r="AD343" i="1"/>
  <c r="AE343" i="1"/>
  <c r="AF343" i="1"/>
  <c r="P344" i="1"/>
  <c r="Q344" i="1"/>
  <c r="R344" i="1"/>
  <c r="S344" i="1"/>
  <c r="T344" i="1"/>
  <c r="U344" i="1"/>
  <c r="V344" i="1"/>
  <c r="W344" i="1"/>
  <c r="X344" i="1"/>
  <c r="Y344" i="1"/>
  <c r="Z344" i="1"/>
  <c r="AA344" i="1"/>
  <c r="AB344" i="1"/>
  <c r="AC344" i="1"/>
  <c r="AD344" i="1"/>
  <c r="AE344" i="1"/>
  <c r="AF344" i="1"/>
  <c r="P345" i="1"/>
  <c r="Q345" i="1"/>
  <c r="R345" i="1"/>
  <c r="S345" i="1"/>
  <c r="T345" i="1"/>
  <c r="U345" i="1"/>
  <c r="V345" i="1"/>
  <c r="W345" i="1"/>
  <c r="X345" i="1"/>
  <c r="Y345" i="1"/>
  <c r="Z345" i="1"/>
  <c r="AA345" i="1"/>
  <c r="AB345" i="1"/>
  <c r="AC345" i="1"/>
  <c r="AD345" i="1"/>
  <c r="AE345" i="1"/>
  <c r="AF345" i="1"/>
  <c r="P346" i="1"/>
  <c r="Q346" i="1"/>
  <c r="R346" i="1"/>
  <c r="S346" i="1"/>
  <c r="T346" i="1"/>
  <c r="U346" i="1"/>
  <c r="V346" i="1"/>
  <c r="W346" i="1"/>
  <c r="X346" i="1"/>
  <c r="Y346" i="1"/>
  <c r="Z346" i="1"/>
  <c r="AA346" i="1"/>
  <c r="AB346" i="1"/>
  <c r="AC346" i="1"/>
  <c r="AD346" i="1"/>
  <c r="AE346" i="1"/>
  <c r="AF346" i="1"/>
  <c r="P347" i="1"/>
  <c r="Q347" i="1"/>
  <c r="R347" i="1"/>
  <c r="S347" i="1"/>
  <c r="T347" i="1"/>
  <c r="U347" i="1"/>
  <c r="V347" i="1"/>
  <c r="W347" i="1"/>
  <c r="X347" i="1"/>
  <c r="Y347" i="1"/>
  <c r="Z347" i="1"/>
  <c r="AA347" i="1"/>
  <c r="AB347" i="1"/>
  <c r="AC347" i="1"/>
  <c r="AD347" i="1"/>
  <c r="AE347" i="1"/>
  <c r="AF347" i="1"/>
  <c r="P348" i="1"/>
  <c r="Q348" i="1"/>
  <c r="R348" i="1"/>
  <c r="S348" i="1"/>
  <c r="T348" i="1"/>
  <c r="U348" i="1"/>
  <c r="V348" i="1"/>
  <c r="W348" i="1"/>
  <c r="X348" i="1"/>
  <c r="Y348" i="1"/>
  <c r="Z348" i="1"/>
  <c r="AA348" i="1"/>
  <c r="AB348" i="1"/>
  <c r="AC348" i="1"/>
  <c r="AD348" i="1"/>
  <c r="AE348" i="1"/>
  <c r="AF348" i="1"/>
  <c r="P349" i="1"/>
  <c r="Q349" i="1"/>
  <c r="R349" i="1"/>
  <c r="S349" i="1"/>
  <c r="T349" i="1"/>
  <c r="U349" i="1"/>
  <c r="V349" i="1"/>
  <c r="W349" i="1"/>
  <c r="X349" i="1"/>
  <c r="Y349" i="1"/>
  <c r="Z349" i="1"/>
  <c r="AA349" i="1"/>
  <c r="AB349" i="1"/>
  <c r="AC349" i="1"/>
  <c r="AD349" i="1"/>
  <c r="AE349" i="1"/>
  <c r="AF349" i="1"/>
  <c r="P350" i="1"/>
  <c r="Q350" i="1"/>
  <c r="R350" i="1"/>
  <c r="S350" i="1"/>
  <c r="T350" i="1"/>
  <c r="U350" i="1"/>
  <c r="V350" i="1"/>
  <c r="W350" i="1"/>
  <c r="X350" i="1"/>
  <c r="Y350" i="1"/>
  <c r="Z350" i="1"/>
  <c r="AA350" i="1"/>
  <c r="AB350" i="1"/>
  <c r="AC350" i="1"/>
  <c r="AD350" i="1"/>
  <c r="AE350" i="1"/>
  <c r="AF350" i="1"/>
  <c r="P351" i="1"/>
  <c r="Q351" i="1"/>
  <c r="R351" i="1"/>
  <c r="S351" i="1"/>
  <c r="T351" i="1"/>
  <c r="U351" i="1"/>
  <c r="V351" i="1"/>
  <c r="W351" i="1"/>
  <c r="X351" i="1"/>
  <c r="Y351" i="1"/>
  <c r="Z351" i="1"/>
  <c r="AA351" i="1"/>
  <c r="AB351" i="1"/>
  <c r="AC351" i="1"/>
  <c r="AD351" i="1"/>
  <c r="AE351" i="1"/>
  <c r="AF351" i="1"/>
  <c r="P352" i="1"/>
  <c r="Q352" i="1"/>
  <c r="R352" i="1"/>
  <c r="S352" i="1"/>
  <c r="T352" i="1"/>
  <c r="U352" i="1"/>
  <c r="V352" i="1"/>
  <c r="W352" i="1"/>
  <c r="X352" i="1"/>
  <c r="Y352" i="1"/>
  <c r="Z352" i="1"/>
  <c r="AA352" i="1"/>
  <c r="AB352" i="1"/>
  <c r="AC352" i="1"/>
  <c r="AD352" i="1"/>
  <c r="AE352" i="1"/>
  <c r="AF352" i="1"/>
  <c r="P353" i="1"/>
  <c r="Q353" i="1"/>
  <c r="R353" i="1"/>
  <c r="S353" i="1"/>
  <c r="T353" i="1"/>
  <c r="U353" i="1"/>
  <c r="V353" i="1"/>
  <c r="W353" i="1"/>
  <c r="X353" i="1"/>
  <c r="Y353" i="1"/>
  <c r="Z353" i="1"/>
  <c r="AA353" i="1"/>
  <c r="AB353" i="1"/>
  <c r="AC353" i="1"/>
  <c r="AD353" i="1"/>
  <c r="AE353" i="1"/>
  <c r="AF353" i="1"/>
  <c r="P354" i="1"/>
  <c r="Q354" i="1"/>
  <c r="R354" i="1"/>
  <c r="S354" i="1"/>
  <c r="T354" i="1"/>
  <c r="U354" i="1"/>
  <c r="V354" i="1"/>
  <c r="W354" i="1"/>
  <c r="X354" i="1"/>
  <c r="Y354" i="1"/>
  <c r="Z354" i="1"/>
  <c r="AA354" i="1"/>
  <c r="AB354" i="1"/>
  <c r="AC354" i="1"/>
  <c r="AD354" i="1"/>
  <c r="AE354" i="1"/>
  <c r="AF354" i="1"/>
  <c r="P9" i="1"/>
  <c r="Q9" i="1"/>
  <c r="R9" i="1"/>
  <c r="S9" i="1"/>
  <c r="T9" i="1"/>
  <c r="U9" i="1"/>
  <c r="V9" i="1"/>
  <c r="W9" i="1"/>
  <c r="X9" i="1"/>
  <c r="Y9" i="1"/>
  <c r="Z9" i="1"/>
  <c r="AA9" i="1"/>
  <c r="AB9" i="1"/>
  <c r="AC9" i="1"/>
  <c r="AD9" i="1"/>
  <c r="AE9" i="1"/>
  <c r="AF9" i="1"/>
  <c r="P10" i="1"/>
  <c r="Q10" i="1"/>
  <c r="R10" i="1"/>
  <c r="S10" i="1"/>
  <c r="T10" i="1"/>
  <c r="U10" i="1"/>
  <c r="V10" i="1"/>
  <c r="W10" i="1"/>
  <c r="X10" i="1"/>
  <c r="Y10" i="1"/>
  <c r="Z10" i="1"/>
  <c r="AA10" i="1"/>
  <c r="AB10" i="1"/>
  <c r="AC10" i="1"/>
  <c r="AD10" i="1"/>
  <c r="AE10" i="1"/>
  <c r="AF10" i="1"/>
  <c r="P355" i="1"/>
  <c r="Q355" i="1"/>
  <c r="R355" i="1"/>
  <c r="S355" i="1"/>
  <c r="T355" i="1"/>
  <c r="U355" i="1"/>
  <c r="V355" i="1"/>
  <c r="W355" i="1"/>
  <c r="X355" i="1"/>
  <c r="Y355" i="1"/>
  <c r="Z355" i="1"/>
  <c r="AA355" i="1"/>
  <c r="AB355" i="1"/>
  <c r="AC355" i="1"/>
  <c r="AD355" i="1"/>
  <c r="AE355" i="1"/>
  <c r="AF355" i="1"/>
  <c r="P356" i="1"/>
  <c r="Q356" i="1"/>
  <c r="R356" i="1"/>
  <c r="S356" i="1"/>
  <c r="T356" i="1"/>
  <c r="U356" i="1"/>
  <c r="V356" i="1"/>
  <c r="W356" i="1"/>
  <c r="X356" i="1"/>
  <c r="Y356" i="1"/>
  <c r="Z356" i="1"/>
  <c r="AA356" i="1"/>
  <c r="AB356" i="1"/>
  <c r="AC356" i="1"/>
  <c r="AD356" i="1"/>
  <c r="AE356" i="1"/>
  <c r="AF356" i="1"/>
  <c r="P357" i="1"/>
  <c r="Q357" i="1"/>
  <c r="R357" i="1"/>
  <c r="S357" i="1"/>
  <c r="T357" i="1"/>
  <c r="U357" i="1"/>
  <c r="V357" i="1"/>
  <c r="W357" i="1"/>
  <c r="X357" i="1"/>
  <c r="Y357" i="1"/>
  <c r="Z357" i="1"/>
  <c r="AA357" i="1"/>
  <c r="AB357" i="1"/>
  <c r="AC357" i="1"/>
  <c r="AD357" i="1"/>
  <c r="AE357" i="1"/>
  <c r="AF357" i="1"/>
  <c r="P358" i="1"/>
  <c r="Q358" i="1"/>
  <c r="R358" i="1"/>
  <c r="S358" i="1"/>
  <c r="T358" i="1"/>
  <c r="U358" i="1"/>
  <c r="V358" i="1"/>
  <c r="W358" i="1"/>
  <c r="X358" i="1"/>
  <c r="Y358" i="1"/>
  <c r="Z358" i="1"/>
  <c r="AA358" i="1"/>
  <c r="AB358" i="1"/>
  <c r="AC358" i="1"/>
  <c r="AD358" i="1"/>
  <c r="AE358" i="1"/>
  <c r="AF358" i="1"/>
  <c r="P359" i="1"/>
  <c r="Q359" i="1"/>
  <c r="R359" i="1"/>
  <c r="S359" i="1"/>
  <c r="T359" i="1"/>
  <c r="U359" i="1"/>
  <c r="V359" i="1"/>
  <c r="W359" i="1"/>
  <c r="X359" i="1"/>
  <c r="Y359" i="1"/>
  <c r="Z359" i="1"/>
  <c r="AA359" i="1"/>
  <c r="AB359" i="1"/>
  <c r="AC359" i="1"/>
  <c r="AD359" i="1"/>
  <c r="AE359" i="1"/>
  <c r="AF359" i="1"/>
  <c r="P360" i="1"/>
  <c r="Q360" i="1"/>
  <c r="R360" i="1"/>
  <c r="S360" i="1"/>
  <c r="T360" i="1"/>
  <c r="U360" i="1"/>
  <c r="V360" i="1"/>
  <c r="W360" i="1"/>
  <c r="X360" i="1"/>
  <c r="Y360" i="1"/>
  <c r="Z360" i="1"/>
  <c r="AA360" i="1"/>
  <c r="AB360" i="1"/>
  <c r="AC360" i="1"/>
  <c r="AD360" i="1"/>
  <c r="AE360" i="1"/>
  <c r="AF360" i="1"/>
  <c r="P361" i="1"/>
  <c r="Q361" i="1"/>
  <c r="R361" i="1"/>
  <c r="S361" i="1"/>
  <c r="T361" i="1"/>
  <c r="U361" i="1"/>
  <c r="V361" i="1"/>
  <c r="W361" i="1"/>
  <c r="X361" i="1"/>
  <c r="Y361" i="1"/>
  <c r="Z361" i="1"/>
  <c r="AA361" i="1"/>
  <c r="AB361" i="1"/>
  <c r="AC361" i="1"/>
  <c r="AD361" i="1"/>
  <c r="AE361" i="1"/>
  <c r="AF361" i="1"/>
  <c r="P362" i="1"/>
  <c r="Q362" i="1"/>
  <c r="R362" i="1"/>
  <c r="S362" i="1"/>
  <c r="T362" i="1"/>
  <c r="U362" i="1"/>
  <c r="V362" i="1"/>
  <c r="W362" i="1"/>
  <c r="X362" i="1"/>
  <c r="Y362" i="1"/>
  <c r="Z362" i="1"/>
  <c r="AA362" i="1"/>
  <c r="AB362" i="1"/>
  <c r="AC362" i="1"/>
  <c r="AD362" i="1"/>
  <c r="AE362" i="1"/>
  <c r="AF362" i="1"/>
  <c r="P11" i="1"/>
  <c r="Q11" i="1"/>
  <c r="R11" i="1"/>
  <c r="S11" i="1"/>
  <c r="T11" i="1"/>
  <c r="U11" i="1"/>
  <c r="V11" i="1"/>
  <c r="W11" i="1"/>
  <c r="X11" i="1"/>
  <c r="Y11" i="1"/>
  <c r="Z11" i="1"/>
  <c r="AA11" i="1"/>
  <c r="AB11" i="1"/>
  <c r="AC11" i="1"/>
  <c r="AD11" i="1"/>
  <c r="AE11" i="1"/>
  <c r="AF11" i="1"/>
  <c r="P363" i="1"/>
  <c r="Q363" i="1"/>
  <c r="R363" i="1"/>
  <c r="S363" i="1"/>
  <c r="T363" i="1"/>
  <c r="U363" i="1"/>
  <c r="V363" i="1"/>
  <c r="W363" i="1"/>
  <c r="X363" i="1"/>
  <c r="Y363" i="1"/>
  <c r="Z363" i="1"/>
  <c r="AA363" i="1"/>
  <c r="AB363" i="1"/>
  <c r="AC363" i="1"/>
  <c r="AD363" i="1"/>
  <c r="AE363" i="1"/>
  <c r="AF363" i="1"/>
  <c r="P364" i="1"/>
  <c r="Q364" i="1"/>
  <c r="R364" i="1"/>
  <c r="S364" i="1"/>
  <c r="T364" i="1"/>
  <c r="U364" i="1"/>
  <c r="V364" i="1"/>
  <c r="W364" i="1"/>
  <c r="X364" i="1"/>
  <c r="Y364" i="1"/>
  <c r="Z364" i="1"/>
  <c r="AA364" i="1"/>
  <c r="AB364" i="1"/>
  <c r="AC364" i="1"/>
  <c r="AD364" i="1"/>
  <c r="AE364" i="1"/>
  <c r="AF364" i="1"/>
  <c r="P12" i="1"/>
  <c r="Q12" i="1"/>
  <c r="R12" i="1"/>
  <c r="S12" i="1"/>
  <c r="T12" i="1"/>
  <c r="U12" i="1"/>
  <c r="V12" i="1"/>
  <c r="W12" i="1"/>
  <c r="X12" i="1"/>
  <c r="Y12" i="1"/>
  <c r="Z12" i="1"/>
  <c r="AA12" i="1"/>
  <c r="AB12" i="1"/>
  <c r="AC12" i="1"/>
  <c r="AD12" i="1"/>
  <c r="AE12" i="1"/>
  <c r="AF12" i="1"/>
  <c r="P13" i="1"/>
  <c r="Q13" i="1"/>
  <c r="R13" i="1"/>
  <c r="S13" i="1"/>
  <c r="T13" i="1"/>
  <c r="U13" i="1"/>
  <c r="V13" i="1"/>
  <c r="W13" i="1"/>
  <c r="X13" i="1"/>
  <c r="Y13" i="1"/>
  <c r="Z13" i="1"/>
  <c r="AA13" i="1"/>
  <c r="AB13" i="1"/>
  <c r="AC13" i="1"/>
  <c r="AD13" i="1"/>
  <c r="AE13" i="1"/>
  <c r="AF13" i="1"/>
  <c r="P365" i="1"/>
  <c r="Q365" i="1"/>
  <c r="R365" i="1"/>
  <c r="S365" i="1"/>
  <c r="T365" i="1"/>
  <c r="U365" i="1"/>
  <c r="V365" i="1"/>
  <c r="W365" i="1"/>
  <c r="X365" i="1"/>
  <c r="Y365" i="1"/>
  <c r="Z365" i="1"/>
  <c r="AA365" i="1"/>
  <c r="AB365" i="1"/>
  <c r="AC365" i="1"/>
  <c r="AD365" i="1"/>
  <c r="AE365" i="1"/>
  <c r="AF365" i="1"/>
  <c r="P366" i="1"/>
  <c r="Q366" i="1"/>
  <c r="R366" i="1"/>
  <c r="S366" i="1"/>
  <c r="T366" i="1"/>
  <c r="U366" i="1"/>
  <c r="V366" i="1"/>
  <c r="W366" i="1"/>
  <c r="X366" i="1"/>
  <c r="Y366" i="1"/>
  <c r="Z366" i="1"/>
  <c r="AA366" i="1"/>
  <c r="AB366" i="1"/>
  <c r="AC366" i="1"/>
  <c r="AD366" i="1"/>
  <c r="AE366" i="1"/>
  <c r="AF366" i="1"/>
  <c r="P14" i="1"/>
  <c r="Q14" i="1"/>
  <c r="R14" i="1"/>
  <c r="S14" i="1"/>
  <c r="T14" i="1"/>
  <c r="U14" i="1"/>
  <c r="V14" i="1"/>
  <c r="W14" i="1"/>
  <c r="X14" i="1"/>
  <c r="Y14" i="1"/>
  <c r="Z14" i="1"/>
  <c r="AA14" i="1"/>
  <c r="AB14" i="1"/>
  <c r="AC14" i="1"/>
  <c r="AD14" i="1"/>
  <c r="AE14" i="1"/>
  <c r="AF14" i="1"/>
  <c r="P367" i="1"/>
  <c r="Q367" i="1"/>
  <c r="R367" i="1"/>
  <c r="S367" i="1"/>
  <c r="T367" i="1"/>
  <c r="U367" i="1"/>
  <c r="V367" i="1"/>
  <c r="W367" i="1"/>
  <c r="X367" i="1"/>
  <c r="Y367" i="1"/>
  <c r="Z367" i="1"/>
  <c r="AA367" i="1"/>
  <c r="AB367" i="1"/>
  <c r="AC367" i="1"/>
  <c r="AD367" i="1"/>
  <c r="AE367" i="1"/>
  <c r="AF367" i="1"/>
  <c r="P368" i="1"/>
  <c r="Q368" i="1"/>
  <c r="R368" i="1"/>
  <c r="S368" i="1"/>
  <c r="T368" i="1"/>
  <c r="U368" i="1"/>
  <c r="V368" i="1"/>
  <c r="W368" i="1"/>
  <c r="X368" i="1"/>
  <c r="Y368" i="1"/>
  <c r="Z368" i="1"/>
  <c r="AA368" i="1"/>
  <c r="AB368" i="1"/>
  <c r="AC368" i="1"/>
  <c r="AD368" i="1"/>
  <c r="AE368" i="1"/>
  <c r="AF368" i="1"/>
  <c r="P369" i="1"/>
  <c r="Q369" i="1"/>
  <c r="R369" i="1"/>
  <c r="S369" i="1"/>
  <c r="T369" i="1"/>
  <c r="U369" i="1"/>
  <c r="V369" i="1"/>
  <c r="W369" i="1"/>
  <c r="X369" i="1"/>
  <c r="Y369" i="1"/>
  <c r="Z369" i="1"/>
  <c r="AA369" i="1"/>
  <c r="AB369" i="1"/>
  <c r="AC369" i="1"/>
  <c r="AD369" i="1"/>
  <c r="AE369" i="1"/>
  <c r="AF369" i="1"/>
  <c r="P370" i="1"/>
  <c r="Q370" i="1"/>
  <c r="R370" i="1"/>
  <c r="S370" i="1"/>
  <c r="T370" i="1"/>
  <c r="U370" i="1"/>
  <c r="V370" i="1"/>
  <c r="W370" i="1"/>
  <c r="X370" i="1"/>
  <c r="Y370" i="1"/>
  <c r="Z370" i="1"/>
  <c r="AA370" i="1"/>
  <c r="AB370" i="1"/>
  <c r="AC370" i="1"/>
  <c r="AD370" i="1"/>
  <c r="AE370" i="1"/>
  <c r="AF370" i="1"/>
  <c r="P371" i="1"/>
  <c r="Q371" i="1"/>
  <c r="R371" i="1"/>
  <c r="S371" i="1"/>
  <c r="T371" i="1"/>
  <c r="U371" i="1"/>
  <c r="V371" i="1"/>
  <c r="W371" i="1"/>
  <c r="X371" i="1"/>
  <c r="Y371" i="1"/>
  <c r="Z371" i="1"/>
  <c r="AA371" i="1"/>
  <c r="AB371" i="1"/>
  <c r="AC371" i="1"/>
  <c r="AD371" i="1"/>
  <c r="AE371" i="1"/>
  <c r="AF371" i="1"/>
  <c r="P372" i="1"/>
  <c r="Q372" i="1"/>
  <c r="R372" i="1"/>
  <c r="S372" i="1"/>
  <c r="T372" i="1"/>
  <c r="U372" i="1"/>
  <c r="V372" i="1"/>
  <c r="W372" i="1"/>
  <c r="X372" i="1"/>
  <c r="Y372" i="1"/>
  <c r="Z372" i="1"/>
  <c r="AA372" i="1"/>
  <c r="AB372" i="1"/>
  <c r="AC372" i="1"/>
  <c r="AD372" i="1"/>
  <c r="AE372" i="1"/>
  <c r="AF372" i="1"/>
  <c r="P373" i="1"/>
  <c r="Q373" i="1"/>
  <c r="R373" i="1"/>
  <c r="S373" i="1"/>
  <c r="T373" i="1"/>
  <c r="U373" i="1"/>
  <c r="V373" i="1"/>
  <c r="W373" i="1"/>
  <c r="X373" i="1"/>
  <c r="Y373" i="1"/>
  <c r="Z373" i="1"/>
  <c r="AA373" i="1"/>
  <c r="AB373" i="1"/>
  <c r="AC373" i="1"/>
  <c r="AD373" i="1"/>
  <c r="AE373" i="1"/>
  <c r="AF373" i="1"/>
  <c r="P374" i="1"/>
  <c r="Q374" i="1"/>
  <c r="R374" i="1"/>
  <c r="S374" i="1"/>
  <c r="T374" i="1"/>
  <c r="U374" i="1"/>
  <c r="V374" i="1"/>
  <c r="W374" i="1"/>
  <c r="X374" i="1"/>
  <c r="Y374" i="1"/>
  <c r="Z374" i="1"/>
  <c r="AA374" i="1"/>
  <c r="AB374" i="1"/>
  <c r="AC374" i="1"/>
  <c r="AD374" i="1"/>
  <c r="AE374" i="1"/>
  <c r="AF374" i="1"/>
  <c r="P375" i="1"/>
  <c r="Q375" i="1"/>
  <c r="R375" i="1"/>
  <c r="S375" i="1"/>
  <c r="T375" i="1"/>
  <c r="U375" i="1"/>
  <c r="V375" i="1"/>
  <c r="W375" i="1"/>
  <c r="X375" i="1"/>
  <c r="Y375" i="1"/>
  <c r="Z375" i="1"/>
  <c r="AA375" i="1"/>
  <c r="AB375" i="1"/>
  <c r="AC375" i="1"/>
  <c r="AD375" i="1"/>
  <c r="AE375" i="1"/>
  <c r="AF375" i="1"/>
  <c r="P376" i="1"/>
  <c r="Q376" i="1"/>
  <c r="R376" i="1"/>
  <c r="S376" i="1"/>
  <c r="T376" i="1"/>
  <c r="U376" i="1"/>
  <c r="V376" i="1"/>
  <c r="W376" i="1"/>
  <c r="X376" i="1"/>
  <c r="Y376" i="1"/>
  <c r="Z376" i="1"/>
  <c r="AA376" i="1"/>
  <c r="AB376" i="1"/>
  <c r="AC376" i="1"/>
  <c r="AD376" i="1"/>
  <c r="AE376" i="1"/>
  <c r="AF376" i="1"/>
  <c r="P377" i="1"/>
  <c r="Q377" i="1"/>
  <c r="R377" i="1"/>
  <c r="S377" i="1"/>
  <c r="T377" i="1"/>
  <c r="U377" i="1"/>
  <c r="V377" i="1"/>
  <c r="W377" i="1"/>
  <c r="X377" i="1"/>
  <c r="Y377" i="1"/>
  <c r="Z377" i="1"/>
  <c r="AA377" i="1"/>
  <c r="AB377" i="1"/>
  <c r="AC377" i="1"/>
  <c r="AD377" i="1"/>
  <c r="AE377" i="1"/>
  <c r="AF377" i="1"/>
  <c r="P378" i="1"/>
  <c r="Q378" i="1"/>
  <c r="R378" i="1"/>
  <c r="S378" i="1"/>
  <c r="T378" i="1"/>
  <c r="U378" i="1"/>
  <c r="V378" i="1"/>
  <c r="W378" i="1"/>
  <c r="X378" i="1"/>
  <c r="Y378" i="1"/>
  <c r="Z378" i="1"/>
  <c r="AA378" i="1"/>
  <c r="AB378" i="1"/>
  <c r="AC378" i="1"/>
  <c r="AD378" i="1"/>
  <c r="AE378" i="1"/>
  <c r="AF378" i="1"/>
  <c r="P379" i="1"/>
  <c r="Q379" i="1"/>
  <c r="R379" i="1"/>
  <c r="S379" i="1"/>
  <c r="T379" i="1"/>
  <c r="U379" i="1"/>
  <c r="V379" i="1"/>
  <c r="W379" i="1"/>
  <c r="X379" i="1"/>
  <c r="Y379" i="1"/>
  <c r="Z379" i="1"/>
  <c r="AA379" i="1"/>
  <c r="AB379" i="1"/>
  <c r="AC379" i="1"/>
  <c r="AD379" i="1"/>
  <c r="AE379" i="1"/>
  <c r="AF379" i="1"/>
  <c r="P380" i="1"/>
  <c r="Q380" i="1"/>
  <c r="R380" i="1"/>
  <c r="S380" i="1"/>
  <c r="T380" i="1"/>
  <c r="U380" i="1"/>
  <c r="V380" i="1"/>
  <c r="W380" i="1"/>
  <c r="X380" i="1"/>
  <c r="Y380" i="1"/>
  <c r="Z380" i="1"/>
  <c r="AA380" i="1"/>
  <c r="AB380" i="1"/>
  <c r="AC380" i="1"/>
  <c r="AD380" i="1"/>
  <c r="AE380" i="1"/>
  <c r="AF380" i="1"/>
  <c r="P381" i="1"/>
  <c r="Q381" i="1"/>
  <c r="R381" i="1"/>
  <c r="S381" i="1"/>
  <c r="T381" i="1"/>
  <c r="U381" i="1"/>
  <c r="V381" i="1"/>
  <c r="W381" i="1"/>
  <c r="X381" i="1"/>
  <c r="Y381" i="1"/>
  <c r="Z381" i="1"/>
  <c r="AA381" i="1"/>
  <c r="AB381" i="1"/>
  <c r="AC381" i="1"/>
  <c r="AD381" i="1"/>
  <c r="AE381" i="1"/>
  <c r="AF381" i="1"/>
  <c r="P382" i="1"/>
  <c r="Q382" i="1"/>
  <c r="R382" i="1"/>
  <c r="S382" i="1"/>
  <c r="T382" i="1"/>
  <c r="U382" i="1"/>
  <c r="V382" i="1"/>
  <c r="W382" i="1"/>
  <c r="X382" i="1"/>
  <c r="Y382" i="1"/>
  <c r="Z382" i="1"/>
  <c r="AA382" i="1"/>
  <c r="AB382" i="1"/>
  <c r="AC382" i="1"/>
  <c r="AD382" i="1"/>
  <c r="AE382" i="1"/>
  <c r="AF382" i="1"/>
  <c r="P383" i="1"/>
  <c r="Q383" i="1"/>
  <c r="R383" i="1"/>
  <c r="S383" i="1"/>
  <c r="T383" i="1"/>
  <c r="U383" i="1"/>
  <c r="V383" i="1"/>
  <c r="W383" i="1"/>
  <c r="X383" i="1"/>
  <c r="Y383" i="1"/>
  <c r="Z383" i="1"/>
  <c r="AA383" i="1"/>
  <c r="AB383" i="1"/>
  <c r="AC383" i="1"/>
  <c r="AD383" i="1"/>
  <c r="AE383" i="1"/>
  <c r="AF383" i="1"/>
  <c r="P15" i="1"/>
  <c r="Q15" i="1"/>
  <c r="R15" i="1"/>
  <c r="S15" i="1"/>
  <c r="T15" i="1"/>
  <c r="U15" i="1"/>
  <c r="V15" i="1"/>
  <c r="W15" i="1"/>
  <c r="X15" i="1"/>
  <c r="Y15" i="1"/>
  <c r="Z15" i="1"/>
  <c r="AA15" i="1"/>
  <c r="AB15" i="1"/>
  <c r="AC15" i="1"/>
  <c r="AD15" i="1"/>
  <c r="AE15" i="1"/>
  <c r="AF15" i="1"/>
  <c r="P384" i="1"/>
  <c r="Q384" i="1"/>
  <c r="R384" i="1"/>
  <c r="S384" i="1"/>
  <c r="T384" i="1"/>
  <c r="U384" i="1"/>
  <c r="V384" i="1"/>
  <c r="W384" i="1"/>
  <c r="X384" i="1"/>
  <c r="Y384" i="1"/>
  <c r="Z384" i="1"/>
  <c r="AA384" i="1"/>
  <c r="AB384" i="1"/>
  <c r="AC384" i="1"/>
  <c r="AD384" i="1"/>
  <c r="AE384" i="1"/>
  <c r="AF384" i="1"/>
  <c r="P385" i="1"/>
  <c r="Q385" i="1"/>
  <c r="R385" i="1"/>
  <c r="S385" i="1"/>
  <c r="T385" i="1"/>
  <c r="U385" i="1"/>
  <c r="V385" i="1"/>
  <c r="W385" i="1"/>
  <c r="X385" i="1"/>
  <c r="Y385" i="1"/>
  <c r="Z385" i="1"/>
  <c r="AA385" i="1"/>
  <c r="AB385" i="1"/>
  <c r="AC385" i="1"/>
  <c r="AD385" i="1"/>
  <c r="AE385" i="1"/>
  <c r="AF385" i="1"/>
  <c r="P386" i="1"/>
  <c r="Q386" i="1"/>
  <c r="R386" i="1"/>
  <c r="S386" i="1"/>
  <c r="T386" i="1"/>
  <c r="U386" i="1"/>
  <c r="V386" i="1"/>
  <c r="W386" i="1"/>
  <c r="X386" i="1"/>
  <c r="Y386" i="1"/>
  <c r="Z386" i="1"/>
  <c r="AA386" i="1"/>
  <c r="AB386" i="1"/>
  <c r="AC386" i="1"/>
  <c r="AD386" i="1"/>
  <c r="AE386" i="1"/>
  <c r="AF386" i="1"/>
  <c r="P387" i="1"/>
  <c r="Q387" i="1"/>
  <c r="R387" i="1"/>
  <c r="S387" i="1"/>
  <c r="T387" i="1"/>
  <c r="U387" i="1"/>
  <c r="V387" i="1"/>
  <c r="W387" i="1"/>
  <c r="X387" i="1"/>
  <c r="Y387" i="1"/>
  <c r="Z387" i="1"/>
  <c r="AA387" i="1"/>
  <c r="AB387" i="1"/>
  <c r="AC387" i="1"/>
  <c r="AD387" i="1"/>
  <c r="AE387" i="1"/>
  <c r="AF387" i="1"/>
  <c r="P16" i="1"/>
  <c r="Q16" i="1"/>
  <c r="R16" i="1"/>
  <c r="S16" i="1"/>
  <c r="T16" i="1"/>
  <c r="U16" i="1"/>
  <c r="V16" i="1"/>
  <c r="W16" i="1"/>
  <c r="X16" i="1"/>
  <c r="Y16" i="1"/>
  <c r="Z16" i="1"/>
  <c r="AA16" i="1"/>
  <c r="AB16" i="1"/>
  <c r="AC16" i="1"/>
  <c r="AD16" i="1"/>
  <c r="AE16" i="1"/>
  <c r="AF16" i="1"/>
  <c r="P388" i="1"/>
  <c r="Q388" i="1"/>
  <c r="R388" i="1"/>
  <c r="S388" i="1"/>
  <c r="T388" i="1"/>
  <c r="U388" i="1"/>
  <c r="V388" i="1"/>
  <c r="W388" i="1"/>
  <c r="X388" i="1"/>
  <c r="Y388" i="1"/>
  <c r="Z388" i="1"/>
  <c r="AA388" i="1"/>
  <c r="AB388" i="1"/>
  <c r="AC388" i="1"/>
  <c r="AD388" i="1"/>
  <c r="AE388" i="1"/>
  <c r="AF388" i="1"/>
  <c r="P389" i="1"/>
  <c r="Q389" i="1"/>
  <c r="R389" i="1"/>
  <c r="S389" i="1"/>
  <c r="T389" i="1"/>
  <c r="U389" i="1"/>
  <c r="V389" i="1"/>
  <c r="W389" i="1"/>
  <c r="X389" i="1"/>
  <c r="Y389" i="1"/>
  <c r="Z389" i="1"/>
  <c r="AA389" i="1"/>
  <c r="AB389" i="1"/>
  <c r="AC389" i="1"/>
  <c r="AD389" i="1"/>
  <c r="AE389" i="1"/>
  <c r="AF389" i="1"/>
  <c r="P390" i="1"/>
  <c r="Q390" i="1"/>
  <c r="R390" i="1"/>
  <c r="S390" i="1"/>
  <c r="T390" i="1"/>
  <c r="U390" i="1"/>
  <c r="V390" i="1"/>
  <c r="W390" i="1"/>
  <c r="X390" i="1"/>
  <c r="Y390" i="1"/>
  <c r="Z390" i="1"/>
  <c r="AA390" i="1"/>
  <c r="AB390" i="1"/>
  <c r="AC390" i="1"/>
  <c r="AD390" i="1"/>
  <c r="AE390" i="1"/>
  <c r="AF390" i="1"/>
  <c r="P391" i="1"/>
  <c r="Q391" i="1"/>
  <c r="R391" i="1"/>
  <c r="S391" i="1"/>
  <c r="T391" i="1"/>
  <c r="U391" i="1"/>
  <c r="V391" i="1"/>
  <c r="W391" i="1"/>
  <c r="X391" i="1"/>
  <c r="Y391" i="1"/>
  <c r="Z391" i="1"/>
  <c r="AA391" i="1"/>
  <c r="AB391" i="1"/>
  <c r="AC391" i="1"/>
  <c r="AD391" i="1"/>
  <c r="AE391" i="1"/>
  <c r="AF391" i="1"/>
  <c r="P392" i="1"/>
  <c r="Q392" i="1"/>
  <c r="R392" i="1"/>
  <c r="S392" i="1"/>
  <c r="T392" i="1"/>
  <c r="U392" i="1"/>
  <c r="V392" i="1"/>
  <c r="W392" i="1"/>
  <c r="X392" i="1"/>
  <c r="Y392" i="1"/>
  <c r="Z392" i="1"/>
  <c r="AA392" i="1"/>
  <c r="AB392" i="1"/>
  <c r="AC392" i="1"/>
  <c r="AD392" i="1"/>
  <c r="AE392" i="1"/>
  <c r="AF392" i="1"/>
  <c r="P109" i="1"/>
  <c r="Q109" i="1"/>
  <c r="R109" i="1"/>
  <c r="S109" i="1"/>
  <c r="T109" i="1"/>
  <c r="U109" i="1"/>
  <c r="V109" i="1"/>
  <c r="W109" i="1"/>
  <c r="X109" i="1"/>
  <c r="Y109" i="1"/>
  <c r="Z109" i="1"/>
  <c r="AA109" i="1"/>
  <c r="AB109" i="1"/>
  <c r="AC109" i="1"/>
  <c r="AD109" i="1"/>
  <c r="AE109" i="1"/>
  <c r="AF109" i="1"/>
  <c r="P393" i="1"/>
  <c r="Q393" i="1"/>
  <c r="R393" i="1"/>
  <c r="S393" i="1"/>
  <c r="T393" i="1"/>
  <c r="U393" i="1"/>
  <c r="V393" i="1"/>
  <c r="W393" i="1"/>
  <c r="X393" i="1"/>
  <c r="Y393" i="1"/>
  <c r="Z393" i="1"/>
  <c r="AA393" i="1"/>
  <c r="AB393" i="1"/>
  <c r="AC393" i="1"/>
  <c r="AD393" i="1"/>
  <c r="AE393" i="1"/>
  <c r="AF393" i="1"/>
  <c r="P394" i="1"/>
  <c r="Q394" i="1"/>
  <c r="R394" i="1"/>
  <c r="S394" i="1"/>
  <c r="T394" i="1"/>
  <c r="U394" i="1"/>
  <c r="V394" i="1"/>
  <c r="W394" i="1"/>
  <c r="X394" i="1"/>
  <c r="Y394" i="1"/>
  <c r="Z394" i="1"/>
  <c r="AA394" i="1"/>
  <c r="AB394" i="1"/>
  <c r="AC394" i="1"/>
  <c r="AD394" i="1"/>
  <c r="AE394" i="1"/>
  <c r="AF394" i="1"/>
  <c r="P395" i="1"/>
  <c r="Q395" i="1"/>
  <c r="R395" i="1"/>
  <c r="S395" i="1"/>
  <c r="T395" i="1"/>
  <c r="U395" i="1"/>
  <c r="V395" i="1"/>
  <c r="W395" i="1"/>
  <c r="X395" i="1"/>
  <c r="Y395" i="1"/>
  <c r="Z395" i="1"/>
  <c r="AA395" i="1"/>
  <c r="AB395" i="1"/>
  <c r="AC395" i="1"/>
  <c r="AD395" i="1"/>
  <c r="AE395" i="1"/>
  <c r="AF395" i="1"/>
  <c r="P17" i="1"/>
  <c r="Q17" i="1"/>
  <c r="R17" i="1"/>
  <c r="S17" i="1"/>
  <c r="T17" i="1"/>
  <c r="U17" i="1"/>
  <c r="V17" i="1"/>
  <c r="W17" i="1"/>
  <c r="X17" i="1"/>
  <c r="Y17" i="1"/>
  <c r="Z17" i="1"/>
  <c r="AA17" i="1"/>
  <c r="AB17" i="1"/>
  <c r="AC17" i="1"/>
  <c r="AD17" i="1"/>
  <c r="AE17" i="1"/>
  <c r="AF17" i="1"/>
  <c r="P396" i="1"/>
  <c r="Q396" i="1"/>
  <c r="R396" i="1"/>
  <c r="S396" i="1"/>
  <c r="T396" i="1"/>
  <c r="U396" i="1"/>
  <c r="V396" i="1"/>
  <c r="W396" i="1"/>
  <c r="X396" i="1"/>
  <c r="Y396" i="1"/>
  <c r="Z396" i="1"/>
  <c r="AA396" i="1"/>
  <c r="AB396" i="1"/>
  <c r="AC396" i="1"/>
  <c r="AD396" i="1"/>
  <c r="AE396" i="1"/>
  <c r="AF396" i="1"/>
  <c r="P397" i="1"/>
  <c r="Q397" i="1"/>
  <c r="R397" i="1"/>
  <c r="S397" i="1"/>
  <c r="T397" i="1"/>
  <c r="U397" i="1"/>
  <c r="V397" i="1"/>
  <c r="W397" i="1"/>
  <c r="X397" i="1"/>
  <c r="Y397" i="1"/>
  <c r="Z397" i="1"/>
  <c r="AA397" i="1"/>
  <c r="AB397" i="1"/>
  <c r="AC397" i="1"/>
  <c r="AD397" i="1"/>
  <c r="AE397" i="1"/>
  <c r="AF397" i="1"/>
  <c r="P398" i="1"/>
  <c r="Q398" i="1"/>
  <c r="R398" i="1"/>
  <c r="S398" i="1"/>
  <c r="T398" i="1"/>
  <c r="U398" i="1"/>
  <c r="V398" i="1"/>
  <c r="W398" i="1"/>
  <c r="X398" i="1"/>
  <c r="Y398" i="1"/>
  <c r="Z398" i="1"/>
  <c r="AA398" i="1"/>
  <c r="AB398" i="1"/>
  <c r="AC398" i="1"/>
  <c r="AD398" i="1"/>
  <c r="AE398" i="1"/>
  <c r="AF398" i="1"/>
  <c r="P18" i="1"/>
  <c r="Q18" i="1"/>
  <c r="R18" i="1"/>
  <c r="S18" i="1"/>
  <c r="T18" i="1"/>
  <c r="U18" i="1"/>
  <c r="V18" i="1"/>
  <c r="W18" i="1"/>
  <c r="X18" i="1"/>
  <c r="Y18" i="1"/>
  <c r="Z18" i="1"/>
  <c r="AA18" i="1"/>
  <c r="AB18" i="1"/>
  <c r="AC18" i="1"/>
  <c r="AD18" i="1"/>
  <c r="AE18" i="1"/>
  <c r="AF18" i="1"/>
  <c r="P399" i="1"/>
  <c r="Q399" i="1"/>
  <c r="R399" i="1"/>
  <c r="S399" i="1"/>
  <c r="T399" i="1"/>
  <c r="U399" i="1"/>
  <c r="V399" i="1"/>
  <c r="W399" i="1"/>
  <c r="X399" i="1"/>
  <c r="Y399" i="1"/>
  <c r="Z399" i="1"/>
  <c r="AA399" i="1"/>
  <c r="AB399" i="1"/>
  <c r="AC399" i="1"/>
  <c r="AD399" i="1"/>
  <c r="AE399" i="1"/>
  <c r="AF399" i="1"/>
  <c r="P400" i="1"/>
  <c r="Q400" i="1"/>
  <c r="R400" i="1"/>
  <c r="S400" i="1"/>
  <c r="T400" i="1"/>
  <c r="U400" i="1"/>
  <c r="V400" i="1"/>
  <c r="W400" i="1"/>
  <c r="X400" i="1"/>
  <c r="Y400" i="1"/>
  <c r="Z400" i="1"/>
  <c r="AA400" i="1"/>
  <c r="AB400" i="1"/>
  <c r="AC400" i="1"/>
  <c r="AD400" i="1"/>
  <c r="AE400" i="1"/>
  <c r="AF400" i="1"/>
  <c r="P401" i="1"/>
  <c r="Q401" i="1"/>
  <c r="R401" i="1"/>
  <c r="S401" i="1"/>
  <c r="T401" i="1"/>
  <c r="U401" i="1"/>
  <c r="V401" i="1"/>
  <c r="W401" i="1"/>
  <c r="X401" i="1"/>
  <c r="Y401" i="1"/>
  <c r="Z401" i="1"/>
  <c r="AA401" i="1"/>
  <c r="AB401" i="1"/>
  <c r="AC401" i="1"/>
  <c r="AD401" i="1"/>
  <c r="AE401" i="1"/>
  <c r="AF401" i="1"/>
  <c r="P402" i="1"/>
  <c r="Q402" i="1"/>
  <c r="R402" i="1"/>
  <c r="S402" i="1"/>
  <c r="T402" i="1"/>
  <c r="U402" i="1"/>
  <c r="V402" i="1"/>
  <c r="W402" i="1"/>
  <c r="X402" i="1"/>
  <c r="Y402" i="1"/>
  <c r="Z402" i="1"/>
  <c r="AA402" i="1"/>
  <c r="AB402" i="1"/>
  <c r="AC402" i="1"/>
  <c r="AD402" i="1"/>
  <c r="AE402" i="1"/>
  <c r="AF402" i="1"/>
  <c r="P403" i="1"/>
  <c r="Q403" i="1"/>
  <c r="R403" i="1"/>
  <c r="S403" i="1"/>
  <c r="T403" i="1"/>
  <c r="U403" i="1"/>
  <c r="V403" i="1"/>
  <c r="W403" i="1"/>
  <c r="X403" i="1"/>
  <c r="Y403" i="1"/>
  <c r="Z403" i="1"/>
  <c r="AA403" i="1"/>
  <c r="AB403" i="1"/>
  <c r="AC403" i="1"/>
  <c r="AD403" i="1"/>
  <c r="AE403" i="1"/>
  <c r="AF403" i="1"/>
  <c r="P404" i="1"/>
  <c r="Q404" i="1"/>
  <c r="R404" i="1"/>
  <c r="S404" i="1"/>
  <c r="T404" i="1"/>
  <c r="U404" i="1"/>
  <c r="V404" i="1"/>
  <c r="W404" i="1"/>
  <c r="X404" i="1"/>
  <c r="Y404" i="1"/>
  <c r="Z404" i="1"/>
  <c r="AA404" i="1"/>
  <c r="AB404" i="1"/>
  <c r="AC404" i="1"/>
  <c r="AD404" i="1"/>
  <c r="AE404" i="1"/>
  <c r="AF404" i="1"/>
  <c r="P405" i="1"/>
  <c r="Q405" i="1"/>
  <c r="R405" i="1"/>
  <c r="S405" i="1"/>
  <c r="T405" i="1"/>
  <c r="U405" i="1"/>
  <c r="V405" i="1"/>
  <c r="W405" i="1"/>
  <c r="X405" i="1"/>
  <c r="Y405" i="1"/>
  <c r="Z405" i="1"/>
  <c r="AA405" i="1"/>
  <c r="AB405" i="1"/>
  <c r="AC405" i="1"/>
  <c r="AD405" i="1"/>
  <c r="AE405" i="1"/>
  <c r="AF405" i="1"/>
  <c r="P19" i="1"/>
  <c r="Q19" i="1"/>
  <c r="R19" i="1"/>
  <c r="S19" i="1"/>
  <c r="T19" i="1"/>
  <c r="U19" i="1"/>
  <c r="V19" i="1"/>
  <c r="W19" i="1"/>
  <c r="X19" i="1"/>
  <c r="Y19" i="1"/>
  <c r="Z19" i="1"/>
  <c r="AA19" i="1"/>
  <c r="AB19" i="1"/>
  <c r="AC19" i="1"/>
  <c r="AD19" i="1"/>
  <c r="AE19" i="1"/>
  <c r="AF19" i="1"/>
  <c r="P406" i="1"/>
  <c r="Q406" i="1"/>
  <c r="R406" i="1"/>
  <c r="S406" i="1"/>
  <c r="T406" i="1"/>
  <c r="U406" i="1"/>
  <c r="V406" i="1"/>
  <c r="W406" i="1"/>
  <c r="X406" i="1"/>
  <c r="Y406" i="1"/>
  <c r="Z406" i="1"/>
  <c r="AA406" i="1"/>
  <c r="AB406" i="1"/>
  <c r="AC406" i="1"/>
  <c r="AD406" i="1"/>
  <c r="AE406" i="1"/>
  <c r="AF406" i="1"/>
  <c r="P407" i="1"/>
  <c r="Q407" i="1"/>
  <c r="R407" i="1"/>
  <c r="S407" i="1"/>
  <c r="T407" i="1"/>
  <c r="U407" i="1"/>
  <c r="V407" i="1"/>
  <c r="W407" i="1"/>
  <c r="X407" i="1"/>
  <c r="Y407" i="1"/>
  <c r="Z407" i="1"/>
  <c r="AA407" i="1"/>
  <c r="AB407" i="1"/>
  <c r="AC407" i="1"/>
  <c r="AD407" i="1"/>
  <c r="AE407" i="1"/>
  <c r="AF407" i="1"/>
  <c r="P408" i="1"/>
  <c r="Q408" i="1"/>
  <c r="R408" i="1"/>
  <c r="S408" i="1"/>
  <c r="T408" i="1"/>
  <c r="U408" i="1"/>
  <c r="V408" i="1"/>
  <c r="W408" i="1"/>
  <c r="X408" i="1"/>
  <c r="Y408" i="1"/>
  <c r="Z408" i="1"/>
  <c r="AA408" i="1"/>
  <c r="AB408" i="1"/>
  <c r="AC408" i="1"/>
  <c r="AD408" i="1"/>
  <c r="AE408" i="1"/>
  <c r="AF408" i="1"/>
  <c r="P20" i="1"/>
  <c r="Q20" i="1"/>
  <c r="R20" i="1"/>
  <c r="S20" i="1"/>
  <c r="T20" i="1"/>
  <c r="U20" i="1"/>
  <c r="V20" i="1"/>
  <c r="W20" i="1"/>
  <c r="X20" i="1"/>
  <c r="Y20" i="1"/>
  <c r="Z20" i="1"/>
  <c r="AA20" i="1"/>
  <c r="AB20" i="1"/>
  <c r="AC20" i="1"/>
  <c r="AD20" i="1"/>
  <c r="AE20" i="1"/>
  <c r="AF20" i="1"/>
  <c r="P409" i="1"/>
  <c r="Q409" i="1"/>
  <c r="R409" i="1"/>
  <c r="S409" i="1"/>
  <c r="T409" i="1"/>
  <c r="U409" i="1"/>
  <c r="V409" i="1"/>
  <c r="W409" i="1"/>
  <c r="X409" i="1"/>
  <c r="Y409" i="1"/>
  <c r="Z409" i="1"/>
  <c r="AA409" i="1"/>
  <c r="AB409" i="1"/>
  <c r="AC409" i="1"/>
  <c r="AD409" i="1"/>
  <c r="AE409" i="1"/>
  <c r="AF409" i="1"/>
  <c r="P21" i="1"/>
  <c r="Q21" i="1"/>
  <c r="R21" i="1"/>
  <c r="S21" i="1"/>
  <c r="T21" i="1"/>
  <c r="U21" i="1"/>
  <c r="V21" i="1"/>
  <c r="W21" i="1"/>
  <c r="X21" i="1"/>
  <c r="Y21" i="1"/>
  <c r="Z21" i="1"/>
  <c r="AA21" i="1"/>
  <c r="AB21" i="1"/>
  <c r="AC21" i="1"/>
  <c r="AD21" i="1"/>
  <c r="AE21" i="1"/>
  <c r="AF21" i="1"/>
  <c r="P410" i="1"/>
  <c r="Q410" i="1"/>
  <c r="R410" i="1"/>
  <c r="S410" i="1"/>
  <c r="T410" i="1"/>
  <c r="U410" i="1"/>
  <c r="V410" i="1"/>
  <c r="W410" i="1"/>
  <c r="X410" i="1"/>
  <c r="Y410" i="1"/>
  <c r="Z410" i="1"/>
  <c r="AA410" i="1"/>
  <c r="AB410" i="1"/>
  <c r="AC410" i="1"/>
  <c r="AD410" i="1"/>
  <c r="AE410" i="1"/>
  <c r="AF410" i="1"/>
  <c r="P411" i="1"/>
  <c r="Q411" i="1"/>
  <c r="R411" i="1"/>
  <c r="S411" i="1"/>
  <c r="T411" i="1"/>
  <c r="U411" i="1"/>
  <c r="V411" i="1"/>
  <c r="W411" i="1"/>
  <c r="X411" i="1"/>
  <c r="Y411" i="1"/>
  <c r="Z411" i="1"/>
  <c r="AA411" i="1"/>
  <c r="AB411" i="1"/>
  <c r="AC411" i="1"/>
  <c r="AD411" i="1"/>
  <c r="AE411" i="1"/>
  <c r="AF411" i="1"/>
  <c r="P412" i="1"/>
  <c r="Q412" i="1"/>
  <c r="R412" i="1"/>
  <c r="S412" i="1"/>
  <c r="T412" i="1"/>
  <c r="U412" i="1"/>
  <c r="V412" i="1"/>
  <c r="W412" i="1"/>
  <c r="X412" i="1"/>
  <c r="Y412" i="1"/>
  <c r="Z412" i="1"/>
  <c r="AA412" i="1"/>
  <c r="AB412" i="1"/>
  <c r="AC412" i="1"/>
  <c r="AD412" i="1"/>
  <c r="AE412" i="1"/>
  <c r="AF412" i="1"/>
  <c r="P413" i="1"/>
  <c r="Q413" i="1"/>
  <c r="R413" i="1"/>
  <c r="S413" i="1"/>
  <c r="T413" i="1"/>
  <c r="U413" i="1"/>
  <c r="V413" i="1"/>
  <c r="W413" i="1"/>
  <c r="X413" i="1"/>
  <c r="Y413" i="1"/>
  <c r="Z413" i="1"/>
  <c r="AA413" i="1"/>
  <c r="AB413" i="1"/>
  <c r="AC413" i="1"/>
  <c r="AD413" i="1"/>
  <c r="AE413" i="1"/>
  <c r="AF413" i="1"/>
  <c r="P414" i="1"/>
  <c r="Q414" i="1"/>
  <c r="R414" i="1"/>
  <c r="S414" i="1"/>
  <c r="T414" i="1"/>
  <c r="U414" i="1"/>
  <c r="V414" i="1"/>
  <c r="W414" i="1"/>
  <c r="X414" i="1"/>
  <c r="Y414" i="1"/>
  <c r="Z414" i="1"/>
  <c r="AA414" i="1"/>
  <c r="AB414" i="1"/>
  <c r="AC414" i="1"/>
  <c r="AD414" i="1"/>
  <c r="AE414" i="1"/>
  <c r="AF414" i="1"/>
  <c r="P415" i="1"/>
  <c r="Q415" i="1"/>
  <c r="R415" i="1"/>
  <c r="S415" i="1"/>
  <c r="T415" i="1"/>
  <c r="U415" i="1"/>
  <c r="V415" i="1"/>
  <c r="W415" i="1"/>
  <c r="X415" i="1"/>
  <c r="Y415" i="1"/>
  <c r="Z415" i="1"/>
  <c r="AA415" i="1"/>
  <c r="AB415" i="1"/>
  <c r="AC415" i="1"/>
  <c r="AD415" i="1"/>
  <c r="AE415" i="1"/>
  <c r="AF415" i="1"/>
  <c r="P416" i="1"/>
  <c r="Q416" i="1"/>
  <c r="R416" i="1"/>
  <c r="S416" i="1"/>
  <c r="T416" i="1"/>
  <c r="U416" i="1"/>
  <c r="V416" i="1"/>
  <c r="W416" i="1"/>
  <c r="X416" i="1"/>
  <c r="Y416" i="1"/>
  <c r="Z416" i="1"/>
  <c r="AA416" i="1"/>
  <c r="AB416" i="1"/>
  <c r="AC416" i="1"/>
  <c r="AD416" i="1"/>
  <c r="AE416" i="1"/>
  <c r="AF416" i="1"/>
  <c r="P417" i="1"/>
  <c r="Q417" i="1"/>
  <c r="R417" i="1"/>
  <c r="S417" i="1"/>
  <c r="T417" i="1"/>
  <c r="U417" i="1"/>
  <c r="V417" i="1"/>
  <c r="W417" i="1"/>
  <c r="X417" i="1"/>
  <c r="Y417" i="1"/>
  <c r="Z417" i="1"/>
  <c r="AA417" i="1"/>
  <c r="AB417" i="1"/>
  <c r="AC417" i="1"/>
  <c r="AD417" i="1"/>
  <c r="AE417" i="1"/>
  <c r="AF417" i="1"/>
  <c r="P418" i="1"/>
  <c r="Q418" i="1"/>
  <c r="R418" i="1"/>
  <c r="S418" i="1"/>
  <c r="T418" i="1"/>
  <c r="U418" i="1"/>
  <c r="V418" i="1"/>
  <c r="W418" i="1"/>
  <c r="X418" i="1"/>
  <c r="Y418" i="1"/>
  <c r="Z418" i="1"/>
  <c r="AA418" i="1"/>
  <c r="AB418" i="1"/>
  <c r="AC418" i="1"/>
  <c r="AD418" i="1"/>
  <c r="AE418" i="1"/>
  <c r="AF418" i="1"/>
  <c r="P419" i="1"/>
  <c r="Q419" i="1"/>
  <c r="R419" i="1"/>
  <c r="S419" i="1"/>
  <c r="T419" i="1"/>
  <c r="U419" i="1"/>
  <c r="V419" i="1"/>
  <c r="W419" i="1"/>
  <c r="X419" i="1"/>
  <c r="Y419" i="1"/>
  <c r="Z419" i="1"/>
  <c r="AA419" i="1"/>
  <c r="AB419" i="1"/>
  <c r="AC419" i="1"/>
  <c r="AD419" i="1"/>
  <c r="AE419" i="1"/>
  <c r="AF419" i="1"/>
  <c r="P420" i="1"/>
  <c r="Q420" i="1"/>
  <c r="R420" i="1"/>
  <c r="S420" i="1"/>
  <c r="T420" i="1"/>
  <c r="U420" i="1"/>
  <c r="V420" i="1"/>
  <c r="W420" i="1"/>
  <c r="X420" i="1"/>
  <c r="Y420" i="1"/>
  <c r="Z420" i="1"/>
  <c r="AA420" i="1"/>
  <c r="AB420" i="1"/>
  <c r="AC420" i="1"/>
  <c r="AD420" i="1"/>
  <c r="AE420" i="1"/>
  <c r="AF420" i="1"/>
  <c r="P421" i="1"/>
  <c r="Q421" i="1"/>
  <c r="R421" i="1"/>
  <c r="S421" i="1"/>
  <c r="T421" i="1"/>
  <c r="U421" i="1"/>
  <c r="V421" i="1"/>
  <c r="W421" i="1"/>
  <c r="X421" i="1"/>
  <c r="Y421" i="1"/>
  <c r="Z421" i="1"/>
  <c r="AA421" i="1"/>
  <c r="AB421" i="1"/>
  <c r="AC421" i="1"/>
  <c r="AD421" i="1"/>
  <c r="AE421" i="1"/>
  <c r="AF421" i="1"/>
  <c r="P22" i="1"/>
  <c r="Q22" i="1"/>
  <c r="R22" i="1"/>
  <c r="S22" i="1"/>
  <c r="T22" i="1"/>
  <c r="U22" i="1"/>
  <c r="V22" i="1"/>
  <c r="W22" i="1"/>
  <c r="X22" i="1"/>
  <c r="Y22" i="1"/>
  <c r="Z22" i="1"/>
  <c r="AA22" i="1"/>
  <c r="AB22" i="1"/>
  <c r="AC22" i="1"/>
  <c r="AD22" i="1"/>
  <c r="AE22" i="1"/>
  <c r="AF22" i="1"/>
  <c r="P23" i="1"/>
  <c r="Q23" i="1"/>
  <c r="R23" i="1"/>
  <c r="S23" i="1"/>
  <c r="T23" i="1"/>
  <c r="U23" i="1"/>
  <c r="V23" i="1"/>
  <c r="W23" i="1"/>
  <c r="X23" i="1"/>
  <c r="Y23" i="1"/>
  <c r="Z23" i="1"/>
  <c r="AA23" i="1"/>
  <c r="AB23" i="1"/>
  <c r="AC23" i="1"/>
  <c r="AD23" i="1"/>
  <c r="AE23" i="1"/>
  <c r="AF23" i="1"/>
  <c r="P422" i="1"/>
  <c r="Q422" i="1"/>
  <c r="R422" i="1"/>
  <c r="S422" i="1"/>
  <c r="T422" i="1"/>
  <c r="U422" i="1"/>
  <c r="V422" i="1"/>
  <c r="W422" i="1"/>
  <c r="X422" i="1"/>
  <c r="Y422" i="1"/>
  <c r="Z422" i="1"/>
  <c r="AA422" i="1"/>
  <c r="AB422" i="1"/>
  <c r="AC422" i="1"/>
  <c r="AD422" i="1"/>
  <c r="AE422" i="1"/>
  <c r="AF422" i="1"/>
  <c r="P423" i="1"/>
  <c r="Q423" i="1"/>
  <c r="R423" i="1"/>
  <c r="S423" i="1"/>
  <c r="T423" i="1"/>
  <c r="U423" i="1"/>
  <c r="V423" i="1"/>
  <c r="W423" i="1"/>
  <c r="X423" i="1"/>
  <c r="Y423" i="1"/>
  <c r="Z423" i="1"/>
  <c r="AA423" i="1"/>
  <c r="AB423" i="1"/>
  <c r="AC423" i="1"/>
  <c r="AD423" i="1"/>
  <c r="AE423" i="1"/>
  <c r="AF423" i="1"/>
  <c r="P424" i="1"/>
  <c r="Q424" i="1"/>
  <c r="R424" i="1"/>
  <c r="S424" i="1"/>
  <c r="T424" i="1"/>
  <c r="U424" i="1"/>
  <c r="V424" i="1"/>
  <c r="W424" i="1"/>
  <c r="X424" i="1"/>
  <c r="Y424" i="1"/>
  <c r="Z424" i="1"/>
  <c r="AA424" i="1"/>
  <c r="AB424" i="1"/>
  <c r="AC424" i="1"/>
  <c r="AD424" i="1"/>
  <c r="AE424" i="1"/>
  <c r="AF424" i="1"/>
  <c r="P425" i="1"/>
  <c r="Q425" i="1"/>
  <c r="R425" i="1"/>
  <c r="S425" i="1"/>
  <c r="T425" i="1"/>
  <c r="U425" i="1"/>
  <c r="V425" i="1"/>
  <c r="W425" i="1"/>
  <c r="X425" i="1"/>
  <c r="Y425" i="1"/>
  <c r="Z425" i="1"/>
  <c r="AA425" i="1"/>
  <c r="AB425" i="1"/>
  <c r="AC425" i="1"/>
  <c r="AD425" i="1"/>
  <c r="AE425" i="1"/>
  <c r="AF425" i="1"/>
  <c r="P426" i="1"/>
  <c r="Q426" i="1"/>
  <c r="R426" i="1"/>
  <c r="S426" i="1"/>
  <c r="T426" i="1"/>
  <c r="U426" i="1"/>
  <c r="V426" i="1"/>
  <c r="W426" i="1"/>
  <c r="X426" i="1"/>
  <c r="Y426" i="1"/>
  <c r="Z426" i="1"/>
  <c r="AA426" i="1"/>
  <c r="AB426" i="1"/>
  <c r="AC426" i="1"/>
  <c r="AD426" i="1"/>
  <c r="AE426" i="1"/>
  <c r="AF426" i="1"/>
  <c r="P427" i="1"/>
  <c r="Q427" i="1"/>
  <c r="R427" i="1"/>
  <c r="S427" i="1"/>
  <c r="T427" i="1"/>
  <c r="U427" i="1"/>
  <c r="V427" i="1"/>
  <c r="W427" i="1"/>
  <c r="X427" i="1"/>
  <c r="Y427" i="1"/>
  <c r="Z427" i="1"/>
  <c r="AA427" i="1"/>
  <c r="AB427" i="1"/>
  <c r="AC427" i="1"/>
  <c r="AD427" i="1"/>
  <c r="AE427" i="1"/>
  <c r="AF427" i="1"/>
  <c r="P428" i="1"/>
  <c r="Q428" i="1"/>
  <c r="R428" i="1"/>
  <c r="S428" i="1"/>
  <c r="T428" i="1"/>
  <c r="U428" i="1"/>
  <c r="V428" i="1"/>
  <c r="W428" i="1"/>
  <c r="X428" i="1"/>
  <c r="Y428" i="1"/>
  <c r="Z428" i="1"/>
  <c r="AA428" i="1"/>
  <c r="AB428" i="1"/>
  <c r="AC428" i="1"/>
  <c r="AD428" i="1"/>
  <c r="AE428" i="1"/>
  <c r="AF428" i="1"/>
  <c r="P429" i="1"/>
  <c r="Q429" i="1"/>
  <c r="R429" i="1"/>
  <c r="S429" i="1"/>
  <c r="T429" i="1"/>
  <c r="U429" i="1"/>
  <c r="V429" i="1"/>
  <c r="W429" i="1"/>
  <c r="X429" i="1"/>
  <c r="Y429" i="1"/>
  <c r="Z429" i="1"/>
  <c r="AA429" i="1"/>
  <c r="AB429" i="1"/>
  <c r="AC429" i="1"/>
  <c r="AD429" i="1"/>
  <c r="AE429" i="1"/>
  <c r="AF429" i="1"/>
  <c r="P430" i="1"/>
  <c r="Q430" i="1"/>
  <c r="R430" i="1"/>
  <c r="S430" i="1"/>
  <c r="T430" i="1"/>
  <c r="U430" i="1"/>
  <c r="V430" i="1"/>
  <c r="W430" i="1"/>
  <c r="X430" i="1"/>
  <c r="Y430" i="1"/>
  <c r="Z430" i="1"/>
  <c r="AA430" i="1"/>
  <c r="AB430" i="1"/>
  <c r="AC430" i="1"/>
  <c r="AD430" i="1"/>
  <c r="AE430" i="1"/>
  <c r="AF430" i="1"/>
  <c r="P431" i="1"/>
  <c r="Q431" i="1"/>
  <c r="R431" i="1"/>
  <c r="S431" i="1"/>
  <c r="T431" i="1"/>
  <c r="U431" i="1"/>
  <c r="V431" i="1"/>
  <c r="W431" i="1"/>
  <c r="X431" i="1"/>
  <c r="Y431" i="1"/>
  <c r="Z431" i="1"/>
  <c r="AA431" i="1"/>
  <c r="AB431" i="1"/>
  <c r="AC431" i="1"/>
  <c r="AD431" i="1"/>
  <c r="AE431" i="1"/>
  <c r="AF431" i="1"/>
  <c r="P432" i="1"/>
  <c r="Q432" i="1"/>
  <c r="R432" i="1"/>
  <c r="S432" i="1"/>
  <c r="T432" i="1"/>
  <c r="U432" i="1"/>
  <c r="V432" i="1"/>
  <c r="W432" i="1"/>
  <c r="X432" i="1"/>
  <c r="Y432" i="1"/>
  <c r="Z432" i="1"/>
  <c r="AA432" i="1"/>
  <c r="AB432" i="1"/>
  <c r="AC432" i="1"/>
  <c r="AD432" i="1"/>
  <c r="AE432" i="1"/>
  <c r="AF432" i="1"/>
  <c r="P433" i="1"/>
  <c r="Q433" i="1"/>
  <c r="R433" i="1"/>
  <c r="S433" i="1"/>
  <c r="T433" i="1"/>
  <c r="U433" i="1"/>
  <c r="V433" i="1"/>
  <c r="W433" i="1"/>
  <c r="X433" i="1"/>
  <c r="Y433" i="1"/>
  <c r="Z433" i="1"/>
  <c r="AA433" i="1"/>
  <c r="AB433" i="1"/>
  <c r="AC433" i="1"/>
  <c r="AD433" i="1"/>
  <c r="AE433" i="1"/>
  <c r="AF433" i="1"/>
  <c r="P434" i="1"/>
  <c r="Q434" i="1"/>
  <c r="R434" i="1"/>
  <c r="S434" i="1"/>
  <c r="T434" i="1"/>
  <c r="U434" i="1"/>
  <c r="V434" i="1"/>
  <c r="W434" i="1"/>
  <c r="X434" i="1"/>
  <c r="Y434" i="1"/>
  <c r="Z434" i="1"/>
  <c r="AA434" i="1"/>
  <c r="AB434" i="1"/>
  <c r="AC434" i="1"/>
  <c r="AD434" i="1"/>
  <c r="AE434" i="1"/>
  <c r="AF434" i="1"/>
  <c r="P435" i="1"/>
  <c r="Q435" i="1"/>
  <c r="R435" i="1"/>
  <c r="S435" i="1"/>
  <c r="T435" i="1"/>
  <c r="U435" i="1"/>
  <c r="V435" i="1"/>
  <c r="W435" i="1"/>
  <c r="X435" i="1"/>
  <c r="Y435" i="1"/>
  <c r="Z435" i="1"/>
  <c r="AA435" i="1"/>
  <c r="AB435" i="1"/>
  <c r="AC435" i="1"/>
  <c r="AD435" i="1"/>
  <c r="AE435" i="1"/>
  <c r="AF435" i="1"/>
  <c r="P436" i="1"/>
  <c r="Q436" i="1"/>
  <c r="R436" i="1"/>
  <c r="S436" i="1"/>
  <c r="T436" i="1"/>
  <c r="U436" i="1"/>
  <c r="V436" i="1"/>
  <c r="W436" i="1"/>
  <c r="X436" i="1"/>
  <c r="Y436" i="1"/>
  <c r="Z436" i="1"/>
  <c r="AA436" i="1"/>
  <c r="AB436" i="1"/>
  <c r="AC436" i="1"/>
  <c r="AD436" i="1"/>
  <c r="AE436" i="1"/>
  <c r="AF436" i="1"/>
  <c r="P437" i="1"/>
  <c r="Q437" i="1"/>
  <c r="R437" i="1"/>
  <c r="S437" i="1"/>
  <c r="T437" i="1"/>
  <c r="U437" i="1"/>
  <c r="V437" i="1"/>
  <c r="W437" i="1"/>
  <c r="X437" i="1"/>
  <c r="Y437" i="1"/>
  <c r="Z437" i="1"/>
  <c r="AA437" i="1"/>
  <c r="AB437" i="1"/>
  <c r="AC437" i="1"/>
  <c r="AD437" i="1"/>
  <c r="AE437" i="1"/>
  <c r="AF437" i="1"/>
  <c r="P438" i="1"/>
  <c r="Q438" i="1"/>
  <c r="R438" i="1"/>
  <c r="S438" i="1"/>
  <c r="T438" i="1"/>
  <c r="U438" i="1"/>
  <c r="V438" i="1"/>
  <c r="W438" i="1"/>
  <c r="X438" i="1"/>
  <c r="Y438" i="1"/>
  <c r="Z438" i="1"/>
  <c r="AA438" i="1"/>
  <c r="AB438" i="1"/>
  <c r="AC438" i="1"/>
  <c r="AD438" i="1"/>
  <c r="AE438" i="1"/>
  <c r="AF438" i="1"/>
  <c r="P439" i="1"/>
  <c r="Q439" i="1"/>
  <c r="R439" i="1"/>
  <c r="S439" i="1"/>
  <c r="T439" i="1"/>
  <c r="U439" i="1"/>
  <c r="V439" i="1"/>
  <c r="W439" i="1"/>
  <c r="X439" i="1"/>
  <c r="Y439" i="1"/>
  <c r="Z439" i="1"/>
  <c r="AA439" i="1"/>
  <c r="AB439" i="1"/>
  <c r="AC439" i="1"/>
  <c r="AD439" i="1"/>
  <c r="AE439" i="1"/>
  <c r="AF439" i="1"/>
  <c r="P440" i="1"/>
  <c r="Q440" i="1"/>
  <c r="R440" i="1"/>
  <c r="S440" i="1"/>
  <c r="T440" i="1"/>
  <c r="U440" i="1"/>
  <c r="V440" i="1"/>
  <c r="W440" i="1"/>
  <c r="X440" i="1"/>
  <c r="Y440" i="1"/>
  <c r="Z440" i="1"/>
  <c r="AA440" i="1"/>
  <c r="AB440" i="1"/>
  <c r="AC440" i="1"/>
  <c r="AD440" i="1"/>
  <c r="AE440" i="1"/>
  <c r="AF440" i="1"/>
  <c r="P441" i="1"/>
  <c r="Q441" i="1"/>
  <c r="R441" i="1"/>
  <c r="S441" i="1"/>
  <c r="T441" i="1"/>
  <c r="U441" i="1"/>
  <c r="V441" i="1"/>
  <c r="W441" i="1"/>
  <c r="X441" i="1"/>
  <c r="Y441" i="1"/>
  <c r="Z441" i="1"/>
  <c r="AA441" i="1"/>
  <c r="AB441" i="1"/>
  <c r="AC441" i="1"/>
  <c r="AD441" i="1"/>
  <c r="AE441" i="1"/>
  <c r="AF441" i="1"/>
  <c r="P442" i="1"/>
  <c r="Q442" i="1"/>
  <c r="R442" i="1"/>
  <c r="S442" i="1"/>
  <c r="T442" i="1"/>
  <c r="U442" i="1"/>
  <c r="V442" i="1"/>
  <c r="W442" i="1"/>
  <c r="X442" i="1"/>
  <c r="Y442" i="1"/>
  <c r="Z442" i="1"/>
  <c r="AA442" i="1"/>
  <c r="AB442" i="1"/>
  <c r="AC442" i="1"/>
  <c r="AD442" i="1"/>
  <c r="AE442" i="1"/>
  <c r="AF442" i="1"/>
  <c r="P443" i="1"/>
  <c r="Q443" i="1"/>
  <c r="R443" i="1"/>
  <c r="S443" i="1"/>
  <c r="T443" i="1"/>
  <c r="U443" i="1"/>
  <c r="V443" i="1"/>
  <c r="W443" i="1"/>
  <c r="X443" i="1"/>
  <c r="Y443" i="1"/>
  <c r="Z443" i="1"/>
  <c r="AA443" i="1"/>
  <c r="AB443" i="1"/>
  <c r="AC443" i="1"/>
  <c r="AD443" i="1"/>
  <c r="AE443" i="1"/>
  <c r="AF443" i="1"/>
  <c r="P444" i="1"/>
  <c r="Q444" i="1"/>
  <c r="R444" i="1"/>
  <c r="S444" i="1"/>
  <c r="T444" i="1"/>
  <c r="U444" i="1"/>
  <c r="V444" i="1"/>
  <c r="W444" i="1"/>
  <c r="X444" i="1"/>
  <c r="Y444" i="1"/>
  <c r="Z444" i="1"/>
  <c r="AA444" i="1"/>
  <c r="AB444" i="1"/>
  <c r="AC444" i="1"/>
  <c r="AD444" i="1"/>
  <c r="AE444" i="1"/>
  <c r="AF444" i="1"/>
  <c r="P445" i="1"/>
  <c r="Q445" i="1"/>
  <c r="R445" i="1"/>
  <c r="S445" i="1"/>
  <c r="T445" i="1"/>
  <c r="U445" i="1"/>
  <c r="V445" i="1"/>
  <c r="W445" i="1"/>
  <c r="X445" i="1"/>
  <c r="Y445" i="1"/>
  <c r="Z445" i="1"/>
  <c r="AA445" i="1"/>
  <c r="AB445" i="1"/>
  <c r="AC445" i="1"/>
  <c r="AD445" i="1"/>
  <c r="AE445" i="1"/>
  <c r="AF445" i="1"/>
  <c r="P446" i="1"/>
  <c r="Q446" i="1"/>
  <c r="R446" i="1"/>
  <c r="S446" i="1"/>
  <c r="T446" i="1"/>
  <c r="U446" i="1"/>
  <c r="V446" i="1"/>
  <c r="W446" i="1"/>
  <c r="X446" i="1"/>
  <c r="Y446" i="1"/>
  <c r="Z446" i="1"/>
  <c r="AA446" i="1"/>
  <c r="AB446" i="1"/>
  <c r="AC446" i="1"/>
  <c r="AD446" i="1"/>
  <c r="AE446" i="1"/>
  <c r="AF446" i="1"/>
  <c r="P447" i="1"/>
  <c r="Q447" i="1"/>
  <c r="R447" i="1"/>
  <c r="S447" i="1"/>
  <c r="T447" i="1"/>
  <c r="U447" i="1"/>
  <c r="V447" i="1"/>
  <c r="W447" i="1"/>
  <c r="X447" i="1"/>
  <c r="Y447" i="1"/>
  <c r="Z447" i="1"/>
  <c r="AA447" i="1"/>
  <c r="AB447" i="1"/>
  <c r="AC447" i="1"/>
  <c r="AD447" i="1"/>
  <c r="AE447" i="1"/>
  <c r="AF447" i="1"/>
  <c r="P448" i="1"/>
  <c r="Q448" i="1"/>
  <c r="R448" i="1"/>
  <c r="S448" i="1"/>
  <c r="T448" i="1"/>
  <c r="U448" i="1"/>
  <c r="V448" i="1"/>
  <c r="W448" i="1"/>
  <c r="X448" i="1"/>
  <c r="Y448" i="1"/>
  <c r="Z448" i="1"/>
  <c r="AA448" i="1"/>
  <c r="AB448" i="1"/>
  <c r="AC448" i="1"/>
  <c r="AD448" i="1"/>
  <c r="AE448" i="1"/>
  <c r="AF448" i="1"/>
  <c r="P449" i="1"/>
  <c r="Q449" i="1"/>
  <c r="R449" i="1"/>
  <c r="S449" i="1"/>
  <c r="T449" i="1"/>
  <c r="U449" i="1"/>
  <c r="V449" i="1"/>
  <c r="W449" i="1"/>
  <c r="X449" i="1"/>
  <c r="Y449" i="1"/>
  <c r="Z449" i="1"/>
  <c r="AA449" i="1"/>
  <c r="AB449" i="1"/>
  <c r="AC449" i="1"/>
  <c r="AD449" i="1"/>
  <c r="AE449" i="1"/>
  <c r="AF449" i="1"/>
  <c r="P450" i="1"/>
  <c r="Q450" i="1"/>
  <c r="R450" i="1"/>
  <c r="S450" i="1"/>
  <c r="T450" i="1"/>
  <c r="U450" i="1"/>
  <c r="V450" i="1"/>
  <c r="W450" i="1"/>
  <c r="X450" i="1"/>
  <c r="Y450" i="1"/>
  <c r="Z450" i="1"/>
  <c r="AA450" i="1"/>
  <c r="AB450" i="1"/>
  <c r="AC450" i="1"/>
  <c r="AD450" i="1"/>
  <c r="AE450" i="1"/>
  <c r="AF450" i="1"/>
  <c r="P451" i="1"/>
  <c r="Q451" i="1"/>
  <c r="R451" i="1"/>
  <c r="S451" i="1"/>
  <c r="T451" i="1"/>
  <c r="U451" i="1"/>
  <c r="V451" i="1"/>
  <c r="W451" i="1"/>
  <c r="X451" i="1"/>
  <c r="Y451" i="1"/>
  <c r="Z451" i="1"/>
  <c r="AA451" i="1"/>
  <c r="AB451" i="1"/>
  <c r="AC451" i="1"/>
  <c r="AD451" i="1"/>
  <c r="AE451" i="1"/>
  <c r="AF451" i="1"/>
  <c r="P452" i="1"/>
  <c r="Q452" i="1"/>
  <c r="R452" i="1"/>
  <c r="S452" i="1"/>
  <c r="T452" i="1"/>
  <c r="U452" i="1"/>
  <c r="V452" i="1"/>
  <c r="W452" i="1"/>
  <c r="X452" i="1"/>
  <c r="Y452" i="1"/>
  <c r="Z452" i="1"/>
  <c r="AA452" i="1"/>
  <c r="AB452" i="1"/>
  <c r="AC452" i="1"/>
  <c r="AD452" i="1"/>
  <c r="AE452" i="1"/>
  <c r="AF452" i="1"/>
  <c r="P453" i="1"/>
  <c r="Q453" i="1"/>
  <c r="R453" i="1"/>
  <c r="S453" i="1"/>
  <c r="T453" i="1"/>
  <c r="U453" i="1"/>
  <c r="V453" i="1"/>
  <c r="W453" i="1"/>
  <c r="X453" i="1"/>
  <c r="Y453" i="1"/>
  <c r="Z453" i="1"/>
  <c r="AA453" i="1"/>
  <c r="AB453" i="1"/>
  <c r="AC453" i="1"/>
  <c r="AD453" i="1"/>
  <c r="AE453" i="1"/>
  <c r="AF453" i="1"/>
  <c r="P454" i="1"/>
  <c r="Q454" i="1"/>
  <c r="R454" i="1"/>
  <c r="S454" i="1"/>
  <c r="T454" i="1"/>
  <c r="U454" i="1"/>
  <c r="V454" i="1"/>
  <c r="W454" i="1"/>
  <c r="X454" i="1"/>
  <c r="Y454" i="1"/>
  <c r="Z454" i="1"/>
  <c r="AA454" i="1"/>
  <c r="AB454" i="1"/>
  <c r="AC454" i="1"/>
  <c r="AD454" i="1"/>
  <c r="AE454" i="1"/>
  <c r="AF454" i="1"/>
  <c r="P455" i="1"/>
  <c r="Q455" i="1"/>
  <c r="R455" i="1"/>
  <c r="S455" i="1"/>
  <c r="T455" i="1"/>
  <c r="U455" i="1"/>
  <c r="V455" i="1"/>
  <c r="W455" i="1"/>
  <c r="X455" i="1"/>
  <c r="Y455" i="1"/>
  <c r="Z455" i="1"/>
  <c r="AA455" i="1"/>
  <c r="AB455" i="1"/>
  <c r="AC455" i="1"/>
  <c r="AD455" i="1"/>
  <c r="AE455" i="1"/>
  <c r="AF455" i="1"/>
  <c r="P456" i="1"/>
  <c r="Q456" i="1"/>
  <c r="R456" i="1"/>
  <c r="S456" i="1"/>
  <c r="T456" i="1"/>
  <c r="U456" i="1"/>
  <c r="V456" i="1"/>
  <c r="W456" i="1"/>
  <c r="X456" i="1"/>
  <c r="Y456" i="1"/>
  <c r="Z456" i="1"/>
  <c r="AA456" i="1"/>
  <c r="AB456" i="1"/>
  <c r="AC456" i="1"/>
  <c r="AD456" i="1"/>
  <c r="AE456" i="1"/>
  <c r="AF456" i="1"/>
  <c r="P457" i="1"/>
  <c r="Q457" i="1"/>
  <c r="R457" i="1"/>
  <c r="S457" i="1"/>
  <c r="T457" i="1"/>
  <c r="U457" i="1"/>
  <c r="V457" i="1"/>
  <c r="W457" i="1"/>
  <c r="X457" i="1"/>
  <c r="Y457" i="1"/>
  <c r="Z457" i="1"/>
  <c r="AA457" i="1"/>
  <c r="AB457" i="1"/>
  <c r="AC457" i="1"/>
  <c r="AD457" i="1"/>
  <c r="AE457" i="1"/>
  <c r="AF457" i="1"/>
  <c r="P458" i="1"/>
  <c r="Q458" i="1"/>
  <c r="R458" i="1"/>
  <c r="S458" i="1"/>
  <c r="T458" i="1"/>
  <c r="U458" i="1"/>
  <c r="V458" i="1"/>
  <c r="W458" i="1"/>
  <c r="X458" i="1"/>
  <c r="Y458" i="1"/>
  <c r="Z458" i="1"/>
  <c r="AA458" i="1"/>
  <c r="AB458" i="1"/>
  <c r="AC458" i="1"/>
  <c r="AD458" i="1"/>
  <c r="AE458" i="1"/>
  <c r="AF458" i="1"/>
  <c r="P459" i="1"/>
  <c r="Q459" i="1"/>
  <c r="R459" i="1"/>
  <c r="S459" i="1"/>
  <c r="T459" i="1"/>
  <c r="U459" i="1"/>
  <c r="V459" i="1"/>
  <c r="W459" i="1"/>
  <c r="X459" i="1"/>
  <c r="Y459" i="1"/>
  <c r="Z459" i="1"/>
  <c r="AA459" i="1"/>
  <c r="AB459" i="1"/>
  <c r="AC459" i="1"/>
  <c r="AD459" i="1"/>
  <c r="AE459" i="1"/>
  <c r="AF459" i="1"/>
  <c r="P460" i="1"/>
  <c r="Q460" i="1"/>
  <c r="R460" i="1"/>
  <c r="S460" i="1"/>
  <c r="T460" i="1"/>
  <c r="U460" i="1"/>
  <c r="V460" i="1"/>
  <c r="W460" i="1"/>
  <c r="X460" i="1"/>
  <c r="Y460" i="1"/>
  <c r="Z460" i="1"/>
  <c r="AA460" i="1"/>
  <c r="AB460" i="1"/>
  <c r="AC460" i="1"/>
  <c r="AD460" i="1"/>
  <c r="AE460" i="1"/>
  <c r="AF460" i="1"/>
  <c r="P461" i="1"/>
  <c r="Q461" i="1"/>
  <c r="R461" i="1"/>
  <c r="S461" i="1"/>
  <c r="T461" i="1"/>
  <c r="U461" i="1"/>
  <c r="V461" i="1"/>
  <c r="W461" i="1"/>
  <c r="X461" i="1"/>
  <c r="Y461" i="1"/>
  <c r="Z461" i="1"/>
  <c r="AA461" i="1"/>
  <c r="AB461" i="1"/>
  <c r="AC461" i="1"/>
  <c r="AD461" i="1"/>
  <c r="AE461" i="1"/>
  <c r="AF461" i="1"/>
  <c r="P462" i="1"/>
  <c r="Q462" i="1"/>
  <c r="R462" i="1"/>
  <c r="S462" i="1"/>
  <c r="T462" i="1"/>
  <c r="U462" i="1"/>
  <c r="V462" i="1"/>
  <c r="W462" i="1"/>
  <c r="X462" i="1"/>
  <c r="Y462" i="1"/>
  <c r="Z462" i="1"/>
  <c r="AA462" i="1"/>
  <c r="AB462" i="1"/>
  <c r="AC462" i="1"/>
  <c r="AD462" i="1"/>
  <c r="AE462" i="1"/>
  <c r="AF462" i="1"/>
  <c r="P463" i="1"/>
  <c r="Q463" i="1"/>
  <c r="R463" i="1"/>
  <c r="S463" i="1"/>
  <c r="T463" i="1"/>
  <c r="U463" i="1"/>
  <c r="V463" i="1"/>
  <c r="W463" i="1"/>
  <c r="X463" i="1"/>
  <c r="Y463" i="1"/>
  <c r="Z463" i="1"/>
  <c r="AA463" i="1"/>
  <c r="AB463" i="1"/>
  <c r="AC463" i="1"/>
  <c r="AD463" i="1"/>
  <c r="AE463" i="1"/>
  <c r="AF463" i="1"/>
  <c r="P464" i="1"/>
  <c r="Q464" i="1"/>
  <c r="R464" i="1"/>
  <c r="S464" i="1"/>
  <c r="T464" i="1"/>
  <c r="U464" i="1"/>
  <c r="V464" i="1"/>
  <c r="W464" i="1"/>
  <c r="X464" i="1"/>
  <c r="Y464" i="1"/>
  <c r="Z464" i="1"/>
  <c r="AA464" i="1"/>
  <c r="AB464" i="1"/>
  <c r="AC464" i="1"/>
  <c r="AD464" i="1"/>
  <c r="AE464" i="1"/>
  <c r="AF464" i="1"/>
  <c r="P465" i="1"/>
  <c r="Q465" i="1"/>
  <c r="R465" i="1"/>
  <c r="S465" i="1"/>
  <c r="T465" i="1"/>
  <c r="U465" i="1"/>
  <c r="V465" i="1"/>
  <c r="W465" i="1"/>
  <c r="X465" i="1"/>
  <c r="Y465" i="1"/>
  <c r="Z465" i="1"/>
  <c r="AA465" i="1"/>
  <c r="AB465" i="1"/>
  <c r="AC465" i="1"/>
  <c r="AD465" i="1"/>
  <c r="AE465" i="1"/>
  <c r="AF465" i="1"/>
  <c r="P466" i="1"/>
  <c r="Q466" i="1"/>
  <c r="R466" i="1"/>
  <c r="S466" i="1"/>
  <c r="T466" i="1"/>
  <c r="U466" i="1"/>
  <c r="V466" i="1"/>
  <c r="W466" i="1"/>
  <c r="X466" i="1"/>
  <c r="Y466" i="1"/>
  <c r="Z466" i="1"/>
  <c r="AA466" i="1"/>
  <c r="AB466" i="1"/>
  <c r="AC466" i="1"/>
  <c r="AD466" i="1"/>
  <c r="AE466" i="1"/>
  <c r="AF466" i="1"/>
  <c r="P467" i="1"/>
  <c r="Q467" i="1"/>
  <c r="R467" i="1"/>
  <c r="S467" i="1"/>
  <c r="T467" i="1"/>
  <c r="U467" i="1"/>
  <c r="V467" i="1"/>
  <c r="W467" i="1"/>
  <c r="X467" i="1"/>
  <c r="Y467" i="1"/>
  <c r="Z467" i="1"/>
  <c r="AA467" i="1"/>
  <c r="AB467" i="1"/>
  <c r="AC467" i="1"/>
  <c r="AD467" i="1"/>
  <c r="AE467" i="1"/>
  <c r="AF467" i="1"/>
  <c r="P468" i="1"/>
  <c r="Q468" i="1"/>
  <c r="R468" i="1"/>
  <c r="S468" i="1"/>
  <c r="T468" i="1"/>
  <c r="U468" i="1"/>
  <c r="V468" i="1"/>
  <c r="W468" i="1"/>
  <c r="X468" i="1"/>
  <c r="Y468" i="1"/>
  <c r="Z468" i="1"/>
  <c r="AA468" i="1"/>
  <c r="AB468" i="1"/>
  <c r="AC468" i="1"/>
  <c r="AD468" i="1"/>
  <c r="AE468" i="1"/>
  <c r="AF468" i="1"/>
  <c r="P469" i="1"/>
  <c r="Q469" i="1"/>
  <c r="R469" i="1"/>
  <c r="S469" i="1"/>
  <c r="T469" i="1"/>
  <c r="U469" i="1"/>
  <c r="V469" i="1"/>
  <c r="W469" i="1"/>
  <c r="X469" i="1"/>
  <c r="Y469" i="1"/>
  <c r="Z469" i="1"/>
  <c r="AA469" i="1"/>
  <c r="AB469" i="1"/>
  <c r="AC469" i="1"/>
  <c r="AD469" i="1"/>
  <c r="AE469" i="1"/>
  <c r="AF469" i="1"/>
  <c r="P470" i="1"/>
  <c r="Q470" i="1"/>
  <c r="R470" i="1"/>
  <c r="S470" i="1"/>
  <c r="T470" i="1"/>
  <c r="U470" i="1"/>
  <c r="V470" i="1"/>
  <c r="W470" i="1"/>
  <c r="X470" i="1"/>
  <c r="Y470" i="1"/>
  <c r="Z470" i="1"/>
  <c r="AA470" i="1"/>
  <c r="AB470" i="1"/>
  <c r="AC470" i="1"/>
  <c r="AD470" i="1"/>
  <c r="AE470" i="1"/>
  <c r="AF470" i="1"/>
  <c r="P471" i="1"/>
  <c r="Q471" i="1"/>
  <c r="R471" i="1"/>
  <c r="S471" i="1"/>
  <c r="T471" i="1"/>
  <c r="U471" i="1"/>
  <c r="V471" i="1"/>
  <c r="W471" i="1"/>
  <c r="X471" i="1"/>
  <c r="Y471" i="1"/>
  <c r="Z471" i="1"/>
  <c r="AA471" i="1"/>
  <c r="AB471" i="1"/>
  <c r="AC471" i="1"/>
  <c r="AD471" i="1"/>
  <c r="AE471" i="1"/>
  <c r="AF471" i="1"/>
  <c r="P472" i="1"/>
  <c r="Q472" i="1"/>
  <c r="R472" i="1"/>
  <c r="S472" i="1"/>
  <c r="T472" i="1"/>
  <c r="U472" i="1"/>
  <c r="V472" i="1"/>
  <c r="W472" i="1"/>
  <c r="X472" i="1"/>
  <c r="Y472" i="1"/>
  <c r="Z472" i="1"/>
  <c r="AA472" i="1"/>
  <c r="AB472" i="1"/>
  <c r="AC472" i="1"/>
  <c r="AD472" i="1"/>
  <c r="AE472" i="1"/>
  <c r="AF472" i="1"/>
  <c r="P473" i="1"/>
  <c r="Q473" i="1"/>
  <c r="R473" i="1"/>
  <c r="S473" i="1"/>
  <c r="T473" i="1"/>
  <c r="U473" i="1"/>
  <c r="V473" i="1"/>
  <c r="W473" i="1"/>
  <c r="X473" i="1"/>
  <c r="Y473" i="1"/>
  <c r="Z473" i="1"/>
  <c r="AA473" i="1"/>
  <c r="AB473" i="1"/>
  <c r="AC473" i="1"/>
  <c r="AD473" i="1"/>
  <c r="AE473" i="1"/>
  <c r="AF473" i="1"/>
  <c r="P474" i="1"/>
  <c r="Q474" i="1"/>
  <c r="R474" i="1"/>
  <c r="S474" i="1"/>
  <c r="T474" i="1"/>
  <c r="U474" i="1"/>
  <c r="V474" i="1"/>
  <c r="W474" i="1"/>
  <c r="X474" i="1"/>
  <c r="Y474" i="1"/>
  <c r="Z474" i="1"/>
  <c r="AA474" i="1"/>
  <c r="AB474" i="1"/>
  <c r="AC474" i="1"/>
  <c r="AD474" i="1"/>
  <c r="AE474" i="1"/>
  <c r="AF474" i="1"/>
  <c r="P475" i="1"/>
  <c r="Q475" i="1"/>
  <c r="R475" i="1"/>
  <c r="S475" i="1"/>
  <c r="T475" i="1"/>
  <c r="U475" i="1"/>
  <c r="V475" i="1"/>
  <c r="W475" i="1"/>
  <c r="X475" i="1"/>
  <c r="Y475" i="1"/>
  <c r="Z475" i="1"/>
  <c r="AA475" i="1"/>
  <c r="AB475" i="1"/>
  <c r="AC475" i="1"/>
  <c r="AD475" i="1"/>
  <c r="AE475" i="1"/>
  <c r="AF475" i="1"/>
  <c r="P476" i="1"/>
  <c r="Q476" i="1"/>
  <c r="R476" i="1"/>
  <c r="S476" i="1"/>
  <c r="T476" i="1"/>
  <c r="U476" i="1"/>
  <c r="V476" i="1"/>
  <c r="W476" i="1"/>
  <c r="X476" i="1"/>
  <c r="Y476" i="1"/>
  <c r="Z476" i="1"/>
  <c r="AA476" i="1"/>
  <c r="AB476" i="1"/>
  <c r="AC476" i="1"/>
  <c r="AD476" i="1"/>
  <c r="AE476" i="1"/>
  <c r="AF476" i="1"/>
  <c r="P110" i="1"/>
  <c r="Q110" i="1"/>
  <c r="R110" i="1"/>
  <c r="S110" i="1"/>
  <c r="T110" i="1"/>
  <c r="U110" i="1"/>
  <c r="V110" i="1"/>
  <c r="W110" i="1"/>
  <c r="X110" i="1"/>
  <c r="Y110" i="1"/>
  <c r="Z110" i="1"/>
  <c r="AA110" i="1"/>
  <c r="AB110" i="1"/>
  <c r="AC110" i="1"/>
  <c r="AD110" i="1"/>
  <c r="AE110" i="1"/>
  <c r="AF110" i="1"/>
  <c r="P477" i="1"/>
  <c r="Q477" i="1"/>
  <c r="R477" i="1"/>
  <c r="S477" i="1"/>
  <c r="T477" i="1"/>
  <c r="U477" i="1"/>
  <c r="V477" i="1"/>
  <c r="W477" i="1"/>
  <c r="X477" i="1"/>
  <c r="Y477" i="1"/>
  <c r="Z477" i="1"/>
  <c r="AA477" i="1"/>
  <c r="AB477" i="1"/>
  <c r="AC477" i="1"/>
  <c r="AD477" i="1"/>
  <c r="AE477" i="1"/>
  <c r="AF477" i="1"/>
  <c r="P478" i="1"/>
  <c r="Q478" i="1"/>
  <c r="R478" i="1"/>
  <c r="S478" i="1"/>
  <c r="T478" i="1"/>
  <c r="U478" i="1"/>
  <c r="V478" i="1"/>
  <c r="W478" i="1"/>
  <c r="X478" i="1"/>
  <c r="Y478" i="1"/>
  <c r="Z478" i="1"/>
  <c r="AA478" i="1"/>
  <c r="AB478" i="1"/>
  <c r="AC478" i="1"/>
  <c r="AD478" i="1"/>
  <c r="AE478" i="1"/>
  <c r="AF478" i="1"/>
  <c r="P479" i="1"/>
  <c r="Q479" i="1"/>
  <c r="R479" i="1"/>
  <c r="S479" i="1"/>
  <c r="T479" i="1"/>
  <c r="U479" i="1"/>
  <c r="V479" i="1"/>
  <c r="W479" i="1"/>
  <c r="X479" i="1"/>
  <c r="Y479" i="1"/>
  <c r="Z479" i="1"/>
  <c r="AA479" i="1"/>
  <c r="AB479" i="1"/>
  <c r="AC479" i="1"/>
  <c r="AD479" i="1"/>
  <c r="AE479" i="1"/>
  <c r="AF479" i="1"/>
  <c r="P480" i="1"/>
  <c r="Q480" i="1"/>
  <c r="R480" i="1"/>
  <c r="S480" i="1"/>
  <c r="T480" i="1"/>
  <c r="U480" i="1"/>
  <c r="V480" i="1"/>
  <c r="W480" i="1"/>
  <c r="X480" i="1"/>
  <c r="Y480" i="1"/>
  <c r="Z480" i="1"/>
  <c r="AA480" i="1"/>
  <c r="AB480" i="1"/>
  <c r="AC480" i="1"/>
  <c r="AD480" i="1"/>
  <c r="AE480" i="1"/>
  <c r="AF480" i="1"/>
  <c r="P481" i="1"/>
  <c r="Q481" i="1"/>
  <c r="R481" i="1"/>
  <c r="S481" i="1"/>
  <c r="T481" i="1"/>
  <c r="U481" i="1"/>
  <c r="V481" i="1"/>
  <c r="W481" i="1"/>
  <c r="X481" i="1"/>
  <c r="Y481" i="1"/>
  <c r="Z481" i="1"/>
  <c r="AA481" i="1"/>
  <c r="AB481" i="1"/>
  <c r="AC481" i="1"/>
  <c r="AD481" i="1"/>
  <c r="AE481" i="1"/>
  <c r="AF481" i="1"/>
  <c r="P482" i="1"/>
  <c r="Q482" i="1"/>
  <c r="R482" i="1"/>
  <c r="S482" i="1"/>
  <c r="T482" i="1"/>
  <c r="U482" i="1"/>
  <c r="V482" i="1"/>
  <c r="W482" i="1"/>
  <c r="X482" i="1"/>
  <c r="Y482" i="1"/>
  <c r="Z482" i="1"/>
  <c r="AA482" i="1"/>
  <c r="AB482" i="1"/>
  <c r="AC482" i="1"/>
  <c r="AD482" i="1"/>
  <c r="AE482" i="1"/>
  <c r="AF482" i="1"/>
  <c r="P483" i="1"/>
  <c r="Q483" i="1"/>
  <c r="R483" i="1"/>
  <c r="S483" i="1"/>
  <c r="T483" i="1"/>
  <c r="U483" i="1"/>
  <c r="V483" i="1"/>
  <c r="W483" i="1"/>
  <c r="X483" i="1"/>
  <c r="Y483" i="1"/>
  <c r="Z483" i="1"/>
  <c r="AA483" i="1"/>
  <c r="AB483" i="1"/>
  <c r="AC483" i="1"/>
  <c r="AD483" i="1"/>
  <c r="AE483" i="1"/>
  <c r="AF483" i="1"/>
  <c r="P484" i="1"/>
  <c r="Q484" i="1"/>
  <c r="R484" i="1"/>
  <c r="S484" i="1"/>
  <c r="T484" i="1"/>
  <c r="U484" i="1"/>
  <c r="V484" i="1"/>
  <c r="W484" i="1"/>
  <c r="X484" i="1"/>
  <c r="Y484" i="1"/>
  <c r="Z484" i="1"/>
  <c r="AA484" i="1"/>
  <c r="AB484" i="1"/>
  <c r="AC484" i="1"/>
  <c r="AD484" i="1"/>
  <c r="AE484" i="1"/>
  <c r="AF484" i="1"/>
  <c r="P485" i="1"/>
  <c r="Q485" i="1"/>
  <c r="R485" i="1"/>
  <c r="S485" i="1"/>
  <c r="T485" i="1"/>
  <c r="U485" i="1"/>
  <c r="V485" i="1"/>
  <c r="W485" i="1"/>
  <c r="X485" i="1"/>
  <c r="Y485" i="1"/>
  <c r="Z485" i="1"/>
  <c r="AA485" i="1"/>
  <c r="AB485" i="1"/>
  <c r="AC485" i="1"/>
  <c r="AD485" i="1"/>
  <c r="AE485" i="1"/>
  <c r="AF485" i="1"/>
  <c r="P486" i="1"/>
  <c r="Q486" i="1"/>
  <c r="R486" i="1"/>
  <c r="S486" i="1"/>
  <c r="T486" i="1"/>
  <c r="U486" i="1"/>
  <c r="V486" i="1"/>
  <c r="W486" i="1"/>
  <c r="X486" i="1"/>
  <c r="Y486" i="1"/>
  <c r="Z486" i="1"/>
  <c r="AA486" i="1"/>
  <c r="AB486" i="1"/>
  <c r="AC486" i="1"/>
  <c r="AD486" i="1"/>
  <c r="AE486" i="1"/>
  <c r="AF486" i="1"/>
  <c r="P487" i="1"/>
  <c r="Q487" i="1"/>
  <c r="R487" i="1"/>
  <c r="S487" i="1"/>
  <c r="T487" i="1"/>
  <c r="U487" i="1"/>
  <c r="V487" i="1"/>
  <c r="W487" i="1"/>
  <c r="X487" i="1"/>
  <c r="Y487" i="1"/>
  <c r="Z487" i="1"/>
  <c r="AA487" i="1"/>
  <c r="AB487" i="1"/>
  <c r="AC487" i="1"/>
  <c r="AD487" i="1"/>
  <c r="AE487" i="1"/>
  <c r="AF487" i="1"/>
  <c r="P488" i="1"/>
  <c r="Q488" i="1"/>
  <c r="R488" i="1"/>
  <c r="S488" i="1"/>
  <c r="T488" i="1"/>
  <c r="U488" i="1"/>
  <c r="V488" i="1"/>
  <c r="W488" i="1"/>
  <c r="X488" i="1"/>
  <c r="Y488" i="1"/>
  <c r="Z488" i="1"/>
  <c r="AA488" i="1"/>
  <c r="AB488" i="1"/>
  <c r="AC488" i="1"/>
  <c r="AD488" i="1"/>
  <c r="AE488" i="1"/>
  <c r="AF488" i="1"/>
  <c r="P489" i="1"/>
  <c r="Q489" i="1"/>
  <c r="R489" i="1"/>
  <c r="S489" i="1"/>
  <c r="T489" i="1"/>
  <c r="U489" i="1"/>
  <c r="V489" i="1"/>
  <c r="W489" i="1"/>
  <c r="X489" i="1"/>
  <c r="Y489" i="1"/>
  <c r="Z489" i="1"/>
  <c r="AA489" i="1"/>
  <c r="AB489" i="1"/>
  <c r="AC489" i="1"/>
  <c r="AD489" i="1"/>
  <c r="AE489" i="1"/>
  <c r="AF489" i="1"/>
  <c r="P490" i="1"/>
  <c r="Q490" i="1"/>
  <c r="R490" i="1"/>
  <c r="S490" i="1"/>
  <c r="T490" i="1"/>
  <c r="U490" i="1"/>
  <c r="V490" i="1"/>
  <c r="W490" i="1"/>
  <c r="X490" i="1"/>
  <c r="Y490" i="1"/>
  <c r="Z490" i="1"/>
  <c r="AA490" i="1"/>
  <c r="AB490" i="1"/>
  <c r="AC490" i="1"/>
  <c r="AD490" i="1"/>
  <c r="AE490" i="1"/>
  <c r="AF490" i="1"/>
  <c r="P491" i="1"/>
  <c r="Q491" i="1"/>
  <c r="R491" i="1"/>
  <c r="S491" i="1"/>
  <c r="T491" i="1"/>
  <c r="U491" i="1"/>
  <c r="V491" i="1"/>
  <c r="W491" i="1"/>
  <c r="X491" i="1"/>
  <c r="Y491" i="1"/>
  <c r="Z491" i="1"/>
  <c r="AA491" i="1"/>
  <c r="AB491" i="1"/>
  <c r="AC491" i="1"/>
  <c r="AD491" i="1"/>
  <c r="AE491" i="1"/>
  <c r="AF491" i="1"/>
  <c r="P492" i="1"/>
  <c r="Q492" i="1"/>
  <c r="R492" i="1"/>
  <c r="S492" i="1"/>
  <c r="T492" i="1"/>
  <c r="U492" i="1"/>
  <c r="V492" i="1"/>
  <c r="W492" i="1"/>
  <c r="X492" i="1"/>
  <c r="Y492" i="1"/>
  <c r="Z492" i="1"/>
  <c r="AA492" i="1"/>
  <c r="AB492" i="1"/>
  <c r="AC492" i="1"/>
  <c r="AD492" i="1"/>
  <c r="AE492" i="1"/>
  <c r="AF492" i="1"/>
  <c r="P493" i="1"/>
  <c r="Q493" i="1"/>
  <c r="R493" i="1"/>
  <c r="S493" i="1"/>
  <c r="T493" i="1"/>
  <c r="U493" i="1"/>
  <c r="V493" i="1"/>
  <c r="W493" i="1"/>
  <c r="X493" i="1"/>
  <c r="Y493" i="1"/>
  <c r="Z493" i="1"/>
  <c r="AA493" i="1"/>
  <c r="AB493" i="1"/>
  <c r="AC493" i="1"/>
  <c r="AD493" i="1"/>
  <c r="AE493" i="1"/>
  <c r="AF493" i="1"/>
  <c r="P494" i="1"/>
  <c r="Q494" i="1"/>
  <c r="R494" i="1"/>
  <c r="S494" i="1"/>
  <c r="T494" i="1"/>
  <c r="U494" i="1"/>
  <c r="V494" i="1"/>
  <c r="W494" i="1"/>
  <c r="X494" i="1"/>
  <c r="Y494" i="1"/>
  <c r="Z494" i="1"/>
  <c r="AA494" i="1"/>
  <c r="AB494" i="1"/>
  <c r="AC494" i="1"/>
  <c r="AD494" i="1"/>
  <c r="AE494" i="1"/>
  <c r="AF494" i="1"/>
  <c r="P495" i="1"/>
  <c r="Q495" i="1"/>
  <c r="R495" i="1"/>
  <c r="S495" i="1"/>
  <c r="T495" i="1"/>
  <c r="U495" i="1"/>
  <c r="V495" i="1"/>
  <c r="W495" i="1"/>
  <c r="X495" i="1"/>
  <c r="Y495" i="1"/>
  <c r="Z495" i="1"/>
  <c r="AA495" i="1"/>
  <c r="AB495" i="1"/>
  <c r="AC495" i="1"/>
  <c r="AD495" i="1"/>
  <c r="AE495" i="1"/>
  <c r="AF495" i="1"/>
  <c r="P496" i="1"/>
  <c r="Q496" i="1"/>
  <c r="R496" i="1"/>
  <c r="S496" i="1"/>
  <c r="T496" i="1"/>
  <c r="U496" i="1"/>
  <c r="V496" i="1"/>
  <c r="W496" i="1"/>
  <c r="X496" i="1"/>
  <c r="Y496" i="1"/>
  <c r="Z496" i="1"/>
  <c r="AA496" i="1"/>
  <c r="AB496" i="1"/>
  <c r="AC496" i="1"/>
  <c r="AD496" i="1"/>
  <c r="AE496" i="1"/>
  <c r="AF496" i="1"/>
  <c r="P497" i="1"/>
  <c r="Q497" i="1"/>
  <c r="R497" i="1"/>
  <c r="S497" i="1"/>
  <c r="T497" i="1"/>
  <c r="U497" i="1"/>
  <c r="V497" i="1"/>
  <c r="W497" i="1"/>
  <c r="X497" i="1"/>
  <c r="Y497" i="1"/>
  <c r="Z497" i="1"/>
  <c r="AA497" i="1"/>
  <c r="AB497" i="1"/>
  <c r="AC497" i="1"/>
  <c r="AD497" i="1"/>
  <c r="AE497" i="1"/>
  <c r="AF497" i="1"/>
  <c r="P498" i="1"/>
  <c r="Q498" i="1"/>
  <c r="R498" i="1"/>
  <c r="S498" i="1"/>
  <c r="T498" i="1"/>
  <c r="U498" i="1"/>
  <c r="V498" i="1"/>
  <c r="W498" i="1"/>
  <c r="X498" i="1"/>
  <c r="Y498" i="1"/>
  <c r="Z498" i="1"/>
  <c r="AA498" i="1"/>
  <c r="AB498" i="1"/>
  <c r="AC498" i="1"/>
  <c r="AD498" i="1"/>
  <c r="AE498" i="1"/>
  <c r="AF498" i="1"/>
  <c r="P499" i="1"/>
  <c r="Q499" i="1"/>
  <c r="R499" i="1"/>
  <c r="S499" i="1"/>
  <c r="T499" i="1"/>
  <c r="U499" i="1"/>
  <c r="V499" i="1"/>
  <c r="W499" i="1"/>
  <c r="X499" i="1"/>
  <c r="Y499" i="1"/>
  <c r="Z499" i="1"/>
  <c r="AA499" i="1"/>
  <c r="AB499" i="1"/>
  <c r="AC499" i="1"/>
  <c r="AD499" i="1"/>
  <c r="AE499" i="1"/>
  <c r="AF499" i="1"/>
  <c r="P500" i="1"/>
  <c r="Q500" i="1"/>
  <c r="R500" i="1"/>
  <c r="S500" i="1"/>
  <c r="T500" i="1"/>
  <c r="U500" i="1"/>
  <c r="V500" i="1"/>
  <c r="W500" i="1"/>
  <c r="X500" i="1"/>
  <c r="Y500" i="1"/>
  <c r="Z500" i="1"/>
  <c r="AA500" i="1"/>
  <c r="AB500" i="1"/>
  <c r="AC500" i="1"/>
  <c r="AD500" i="1"/>
  <c r="AE500" i="1"/>
  <c r="AF500" i="1"/>
  <c r="P501" i="1"/>
  <c r="Q501" i="1"/>
  <c r="R501" i="1"/>
  <c r="S501" i="1"/>
  <c r="T501" i="1"/>
  <c r="U501" i="1"/>
  <c r="V501" i="1"/>
  <c r="W501" i="1"/>
  <c r="X501" i="1"/>
  <c r="Y501" i="1"/>
  <c r="Z501" i="1"/>
  <c r="AA501" i="1"/>
  <c r="AB501" i="1"/>
  <c r="AC501" i="1"/>
  <c r="AD501" i="1"/>
  <c r="AE501" i="1"/>
  <c r="AF501" i="1"/>
  <c r="P502" i="1"/>
  <c r="Q502" i="1"/>
  <c r="R502" i="1"/>
  <c r="S502" i="1"/>
  <c r="T502" i="1"/>
  <c r="U502" i="1"/>
  <c r="V502" i="1"/>
  <c r="W502" i="1"/>
  <c r="X502" i="1"/>
  <c r="Y502" i="1"/>
  <c r="Z502" i="1"/>
  <c r="AA502" i="1"/>
  <c r="AB502" i="1"/>
  <c r="AC502" i="1"/>
  <c r="AD502" i="1"/>
  <c r="AE502" i="1"/>
  <c r="AF502" i="1"/>
  <c r="P503" i="1"/>
  <c r="Q503" i="1"/>
  <c r="R503" i="1"/>
  <c r="S503" i="1"/>
  <c r="T503" i="1"/>
  <c r="U503" i="1"/>
  <c r="V503" i="1"/>
  <c r="W503" i="1"/>
  <c r="X503" i="1"/>
  <c r="Y503" i="1"/>
  <c r="Z503" i="1"/>
  <c r="AA503" i="1"/>
  <c r="AB503" i="1"/>
  <c r="AC503" i="1"/>
  <c r="AD503" i="1"/>
  <c r="AE503" i="1"/>
  <c r="AF503" i="1"/>
  <c r="P504" i="1"/>
  <c r="Q504" i="1"/>
  <c r="R504" i="1"/>
  <c r="S504" i="1"/>
  <c r="T504" i="1"/>
  <c r="U504" i="1"/>
  <c r="V504" i="1"/>
  <c r="W504" i="1"/>
  <c r="X504" i="1"/>
  <c r="Y504" i="1"/>
  <c r="Z504" i="1"/>
  <c r="AA504" i="1"/>
  <c r="AB504" i="1"/>
  <c r="AC504" i="1"/>
  <c r="AD504" i="1"/>
  <c r="AE504" i="1"/>
  <c r="AF504" i="1"/>
  <c r="P505" i="1"/>
  <c r="Q505" i="1"/>
  <c r="R505" i="1"/>
  <c r="S505" i="1"/>
  <c r="T505" i="1"/>
  <c r="U505" i="1"/>
  <c r="V505" i="1"/>
  <c r="W505" i="1"/>
  <c r="X505" i="1"/>
  <c r="Y505" i="1"/>
  <c r="Z505" i="1"/>
  <c r="AA505" i="1"/>
  <c r="AB505" i="1"/>
  <c r="AC505" i="1"/>
  <c r="AD505" i="1"/>
  <c r="AE505" i="1"/>
  <c r="AF505" i="1"/>
  <c r="P506" i="1"/>
  <c r="Q506" i="1"/>
  <c r="R506" i="1"/>
  <c r="S506" i="1"/>
  <c r="T506" i="1"/>
  <c r="U506" i="1"/>
  <c r="V506" i="1"/>
  <c r="W506" i="1"/>
  <c r="X506" i="1"/>
  <c r="Y506" i="1"/>
  <c r="Z506" i="1"/>
  <c r="AA506" i="1"/>
  <c r="AB506" i="1"/>
  <c r="AC506" i="1"/>
  <c r="AD506" i="1"/>
  <c r="AE506" i="1"/>
  <c r="AF506" i="1"/>
  <c r="P507" i="1"/>
  <c r="Q507" i="1"/>
  <c r="R507" i="1"/>
  <c r="S507" i="1"/>
  <c r="T507" i="1"/>
  <c r="U507" i="1"/>
  <c r="V507" i="1"/>
  <c r="W507" i="1"/>
  <c r="X507" i="1"/>
  <c r="Y507" i="1"/>
  <c r="Z507" i="1"/>
  <c r="AA507" i="1"/>
  <c r="AB507" i="1"/>
  <c r="AC507" i="1"/>
  <c r="AD507" i="1"/>
  <c r="AE507" i="1"/>
  <c r="AF507" i="1"/>
  <c r="P508" i="1"/>
  <c r="Q508" i="1"/>
  <c r="R508" i="1"/>
  <c r="S508" i="1"/>
  <c r="T508" i="1"/>
  <c r="U508" i="1"/>
  <c r="V508" i="1"/>
  <c r="W508" i="1"/>
  <c r="X508" i="1"/>
  <c r="Y508" i="1"/>
  <c r="Z508" i="1"/>
  <c r="AA508" i="1"/>
  <c r="AB508" i="1"/>
  <c r="AC508" i="1"/>
  <c r="AD508" i="1"/>
  <c r="AE508" i="1"/>
  <c r="AF508" i="1"/>
  <c r="P509" i="1"/>
  <c r="Q509" i="1"/>
  <c r="R509" i="1"/>
  <c r="S509" i="1"/>
  <c r="T509" i="1"/>
  <c r="U509" i="1"/>
  <c r="V509" i="1"/>
  <c r="W509" i="1"/>
  <c r="X509" i="1"/>
  <c r="Y509" i="1"/>
  <c r="Z509" i="1"/>
  <c r="AA509" i="1"/>
  <c r="AB509" i="1"/>
  <c r="AC509" i="1"/>
  <c r="AD509" i="1"/>
  <c r="AE509" i="1"/>
  <c r="AF509" i="1"/>
  <c r="P510" i="1"/>
  <c r="Q510" i="1"/>
  <c r="R510" i="1"/>
  <c r="S510" i="1"/>
  <c r="T510" i="1"/>
  <c r="U510" i="1"/>
  <c r="V510" i="1"/>
  <c r="W510" i="1"/>
  <c r="X510" i="1"/>
  <c r="Y510" i="1"/>
  <c r="Z510" i="1"/>
  <c r="AA510" i="1"/>
  <c r="AB510" i="1"/>
  <c r="AC510" i="1"/>
  <c r="AD510" i="1"/>
  <c r="AE510" i="1"/>
  <c r="AF510" i="1"/>
  <c r="P511" i="1"/>
  <c r="Q511" i="1"/>
  <c r="R511" i="1"/>
  <c r="S511" i="1"/>
  <c r="T511" i="1"/>
  <c r="U511" i="1"/>
  <c r="V511" i="1"/>
  <c r="W511" i="1"/>
  <c r="X511" i="1"/>
  <c r="Y511" i="1"/>
  <c r="Z511" i="1"/>
  <c r="AA511" i="1"/>
  <c r="AB511" i="1"/>
  <c r="AC511" i="1"/>
  <c r="AD511" i="1"/>
  <c r="AE511" i="1"/>
  <c r="AF511" i="1"/>
  <c r="P512" i="1"/>
  <c r="Q512" i="1"/>
  <c r="R512" i="1"/>
  <c r="S512" i="1"/>
  <c r="T512" i="1"/>
  <c r="U512" i="1"/>
  <c r="V512" i="1"/>
  <c r="W512" i="1"/>
  <c r="X512" i="1"/>
  <c r="Y512" i="1"/>
  <c r="Z512" i="1"/>
  <c r="AA512" i="1"/>
  <c r="AB512" i="1"/>
  <c r="AC512" i="1"/>
  <c r="AD512" i="1"/>
  <c r="AE512" i="1"/>
  <c r="AF512" i="1"/>
  <c r="P513" i="1"/>
  <c r="Q513" i="1"/>
  <c r="R513" i="1"/>
  <c r="S513" i="1"/>
  <c r="T513" i="1"/>
  <c r="U513" i="1"/>
  <c r="V513" i="1"/>
  <c r="W513" i="1"/>
  <c r="X513" i="1"/>
  <c r="Y513" i="1"/>
  <c r="Z513" i="1"/>
  <c r="AA513" i="1"/>
  <c r="AB513" i="1"/>
  <c r="AC513" i="1"/>
  <c r="AD513" i="1"/>
  <c r="AE513" i="1"/>
  <c r="AF513" i="1"/>
  <c r="P514" i="1"/>
  <c r="Q514" i="1"/>
  <c r="R514" i="1"/>
  <c r="S514" i="1"/>
  <c r="T514" i="1"/>
  <c r="U514" i="1"/>
  <c r="V514" i="1"/>
  <c r="W514" i="1"/>
  <c r="X514" i="1"/>
  <c r="Y514" i="1"/>
  <c r="Z514" i="1"/>
  <c r="AA514" i="1"/>
  <c r="AB514" i="1"/>
  <c r="AC514" i="1"/>
  <c r="AD514" i="1"/>
  <c r="AE514" i="1"/>
  <c r="AF514" i="1"/>
  <c r="P515" i="1"/>
  <c r="Q515" i="1"/>
  <c r="R515" i="1"/>
  <c r="S515" i="1"/>
  <c r="T515" i="1"/>
  <c r="U515" i="1"/>
  <c r="V515" i="1"/>
  <c r="W515" i="1"/>
  <c r="X515" i="1"/>
  <c r="Y515" i="1"/>
  <c r="Z515" i="1"/>
  <c r="AA515" i="1"/>
  <c r="AB515" i="1"/>
  <c r="AC515" i="1"/>
  <c r="AD515" i="1"/>
  <c r="AE515" i="1"/>
  <c r="AF515" i="1"/>
  <c r="P516" i="1"/>
  <c r="Q516" i="1"/>
  <c r="R516" i="1"/>
  <c r="S516" i="1"/>
  <c r="T516" i="1"/>
  <c r="U516" i="1"/>
  <c r="V516" i="1"/>
  <c r="W516" i="1"/>
  <c r="X516" i="1"/>
  <c r="Y516" i="1"/>
  <c r="Z516" i="1"/>
  <c r="AA516" i="1"/>
  <c r="AB516" i="1"/>
  <c r="AC516" i="1"/>
  <c r="AD516" i="1"/>
  <c r="AE516" i="1"/>
  <c r="AF516" i="1"/>
  <c r="P517" i="1"/>
  <c r="Q517" i="1"/>
  <c r="R517" i="1"/>
  <c r="S517" i="1"/>
  <c r="T517" i="1"/>
  <c r="U517" i="1"/>
  <c r="V517" i="1"/>
  <c r="W517" i="1"/>
  <c r="X517" i="1"/>
  <c r="Y517" i="1"/>
  <c r="Z517" i="1"/>
  <c r="AA517" i="1"/>
  <c r="AB517" i="1"/>
  <c r="AC517" i="1"/>
  <c r="AD517" i="1"/>
  <c r="AE517" i="1"/>
  <c r="AF517" i="1"/>
  <c r="P518" i="1"/>
  <c r="Q518" i="1"/>
  <c r="R518" i="1"/>
  <c r="S518" i="1"/>
  <c r="T518" i="1"/>
  <c r="U518" i="1"/>
  <c r="V518" i="1"/>
  <c r="W518" i="1"/>
  <c r="X518" i="1"/>
  <c r="Y518" i="1"/>
  <c r="Z518" i="1"/>
  <c r="AA518" i="1"/>
  <c r="AB518" i="1"/>
  <c r="AC518" i="1"/>
  <c r="AD518" i="1"/>
  <c r="AE518" i="1"/>
  <c r="AF518" i="1"/>
  <c r="P519" i="1"/>
  <c r="Q519" i="1"/>
  <c r="R519" i="1"/>
  <c r="S519" i="1"/>
  <c r="T519" i="1"/>
  <c r="U519" i="1"/>
  <c r="V519" i="1"/>
  <c r="W519" i="1"/>
  <c r="X519" i="1"/>
  <c r="Y519" i="1"/>
  <c r="Z519" i="1"/>
  <c r="AA519" i="1"/>
  <c r="AB519" i="1"/>
  <c r="AC519" i="1"/>
  <c r="AD519" i="1"/>
  <c r="AE519" i="1"/>
  <c r="AF519" i="1"/>
  <c r="P520" i="1"/>
  <c r="Q520" i="1"/>
  <c r="R520" i="1"/>
  <c r="S520" i="1"/>
  <c r="T520" i="1"/>
  <c r="U520" i="1"/>
  <c r="V520" i="1"/>
  <c r="W520" i="1"/>
  <c r="X520" i="1"/>
  <c r="Y520" i="1"/>
  <c r="Z520" i="1"/>
  <c r="AA520" i="1"/>
  <c r="AB520" i="1"/>
  <c r="AC520" i="1"/>
  <c r="AD520" i="1"/>
  <c r="AE520" i="1"/>
  <c r="AF520" i="1"/>
  <c r="P521" i="1"/>
  <c r="Q521" i="1"/>
  <c r="R521" i="1"/>
  <c r="S521" i="1"/>
  <c r="T521" i="1"/>
  <c r="U521" i="1"/>
  <c r="V521" i="1"/>
  <c r="W521" i="1"/>
  <c r="X521" i="1"/>
  <c r="Y521" i="1"/>
  <c r="Z521" i="1"/>
  <c r="AA521" i="1"/>
  <c r="AB521" i="1"/>
  <c r="AC521" i="1"/>
  <c r="AD521" i="1"/>
  <c r="AE521" i="1"/>
  <c r="AF521" i="1"/>
  <c r="P24" i="1"/>
  <c r="Q24" i="1"/>
  <c r="R24" i="1"/>
  <c r="S24" i="1"/>
  <c r="T24" i="1"/>
  <c r="U24" i="1"/>
  <c r="V24" i="1"/>
  <c r="W24" i="1"/>
  <c r="X24" i="1"/>
  <c r="Y24" i="1"/>
  <c r="Z24" i="1"/>
  <c r="AA24" i="1"/>
  <c r="AB24" i="1"/>
  <c r="AC24" i="1"/>
  <c r="AD24" i="1"/>
  <c r="AE24" i="1"/>
  <c r="AF24" i="1"/>
  <c r="P522" i="1"/>
  <c r="Q522" i="1"/>
  <c r="R522" i="1"/>
  <c r="S522" i="1"/>
  <c r="T522" i="1"/>
  <c r="U522" i="1"/>
  <c r="V522" i="1"/>
  <c r="W522" i="1"/>
  <c r="X522" i="1"/>
  <c r="Y522" i="1"/>
  <c r="Z522" i="1"/>
  <c r="AA522" i="1"/>
  <c r="AB522" i="1"/>
  <c r="AC522" i="1"/>
  <c r="AD522" i="1"/>
  <c r="AE522" i="1"/>
  <c r="AF522" i="1"/>
  <c r="P523" i="1"/>
  <c r="Q523" i="1"/>
  <c r="R523" i="1"/>
  <c r="S523" i="1"/>
  <c r="T523" i="1"/>
  <c r="U523" i="1"/>
  <c r="V523" i="1"/>
  <c r="W523" i="1"/>
  <c r="X523" i="1"/>
  <c r="Y523" i="1"/>
  <c r="Z523" i="1"/>
  <c r="AA523" i="1"/>
  <c r="AB523" i="1"/>
  <c r="AC523" i="1"/>
  <c r="AD523" i="1"/>
  <c r="AE523" i="1"/>
  <c r="AF523" i="1"/>
  <c r="P524" i="1"/>
  <c r="Q524" i="1"/>
  <c r="R524" i="1"/>
  <c r="S524" i="1"/>
  <c r="T524" i="1"/>
  <c r="U524" i="1"/>
  <c r="V524" i="1"/>
  <c r="W524" i="1"/>
  <c r="X524" i="1"/>
  <c r="Y524" i="1"/>
  <c r="Z524" i="1"/>
  <c r="AA524" i="1"/>
  <c r="AB524" i="1"/>
  <c r="AC524" i="1"/>
  <c r="AD524" i="1"/>
  <c r="AE524" i="1"/>
  <c r="AF524" i="1"/>
  <c r="P525" i="1"/>
  <c r="Q525" i="1"/>
  <c r="R525" i="1"/>
  <c r="S525" i="1"/>
  <c r="T525" i="1"/>
  <c r="U525" i="1"/>
  <c r="V525" i="1"/>
  <c r="W525" i="1"/>
  <c r="X525" i="1"/>
  <c r="Y525" i="1"/>
  <c r="Z525" i="1"/>
  <c r="AA525" i="1"/>
  <c r="AB525" i="1"/>
  <c r="AC525" i="1"/>
  <c r="AD525" i="1"/>
  <c r="AE525" i="1"/>
  <c r="AF525" i="1"/>
  <c r="P526" i="1"/>
  <c r="Q526" i="1"/>
  <c r="R526" i="1"/>
  <c r="S526" i="1"/>
  <c r="T526" i="1"/>
  <c r="U526" i="1"/>
  <c r="V526" i="1"/>
  <c r="W526" i="1"/>
  <c r="X526" i="1"/>
  <c r="Y526" i="1"/>
  <c r="Z526" i="1"/>
  <c r="AA526" i="1"/>
  <c r="AB526" i="1"/>
  <c r="AC526" i="1"/>
  <c r="AD526" i="1"/>
  <c r="AE526" i="1"/>
  <c r="AF526" i="1"/>
  <c r="P527" i="1"/>
  <c r="Q527" i="1"/>
  <c r="R527" i="1"/>
  <c r="S527" i="1"/>
  <c r="T527" i="1"/>
  <c r="U527" i="1"/>
  <c r="V527" i="1"/>
  <c r="W527" i="1"/>
  <c r="X527" i="1"/>
  <c r="Y527" i="1"/>
  <c r="Z527" i="1"/>
  <c r="AA527" i="1"/>
  <c r="AB527" i="1"/>
  <c r="AC527" i="1"/>
  <c r="AD527" i="1"/>
  <c r="AE527" i="1"/>
  <c r="AF527" i="1"/>
  <c r="P528" i="1"/>
  <c r="Q528" i="1"/>
  <c r="R528" i="1"/>
  <c r="S528" i="1"/>
  <c r="T528" i="1"/>
  <c r="U528" i="1"/>
  <c r="V528" i="1"/>
  <c r="W528" i="1"/>
  <c r="X528" i="1"/>
  <c r="Y528" i="1"/>
  <c r="Z528" i="1"/>
  <c r="AA528" i="1"/>
  <c r="AB528" i="1"/>
  <c r="AC528" i="1"/>
  <c r="AD528" i="1"/>
  <c r="AE528" i="1"/>
  <c r="AF528" i="1"/>
  <c r="P529" i="1"/>
  <c r="Q529" i="1"/>
  <c r="R529" i="1"/>
  <c r="S529" i="1"/>
  <c r="T529" i="1"/>
  <c r="U529" i="1"/>
  <c r="V529" i="1"/>
  <c r="W529" i="1"/>
  <c r="X529" i="1"/>
  <c r="Y529" i="1"/>
  <c r="Z529" i="1"/>
  <c r="AA529" i="1"/>
  <c r="AB529" i="1"/>
  <c r="AC529" i="1"/>
  <c r="AD529" i="1"/>
  <c r="AE529" i="1"/>
  <c r="AF529" i="1"/>
  <c r="P25" i="1"/>
  <c r="Q25" i="1"/>
  <c r="R25" i="1"/>
  <c r="S25" i="1"/>
  <c r="T25" i="1"/>
  <c r="U25" i="1"/>
  <c r="V25" i="1"/>
  <c r="W25" i="1"/>
  <c r="X25" i="1"/>
  <c r="Y25" i="1"/>
  <c r="Z25" i="1"/>
  <c r="AA25" i="1"/>
  <c r="AB25" i="1"/>
  <c r="AC25" i="1"/>
  <c r="AD25" i="1"/>
  <c r="AE25" i="1"/>
  <c r="AF25" i="1"/>
  <c r="P530" i="1"/>
  <c r="Q530" i="1"/>
  <c r="R530" i="1"/>
  <c r="S530" i="1"/>
  <c r="T530" i="1"/>
  <c r="U530" i="1"/>
  <c r="V530" i="1"/>
  <c r="W530" i="1"/>
  <c r="X530" i="1"/>
  <c r="Y530" i="1"/>
  <c r="Z530" i="1"/>
  <c r="AA530" i="1"/>
  <c r="AB530" i="1"/>
  <c r="AC530" i="1"/>
  <c r="AD530" i="1"/>
  <c r="AE530" i="1"/>
  <c r="AF530" i="1"/>
  <c r="P531" i="1"/>
  <c r="Q531" i="1"/>
  <c r="R531" i="1"/>
  <c r="S531" i="1"/>
  <c r="T531" i="1"/>
  <c r="U531" i="1"/>
  <c r="V531" i="1"/>
  <c r="W531" i="1"/>
  <c r="X531" i="1"/>
  <c r="Y531" i="1"/>
  <c r="Z531" i="1"/>
  <c r="AA531" i="1"/>
  <c r="AB531" i="1"/>
  <c r="AC531" i="1"/>
  <c r="AD531" i="1"/>
  <c r="AE531" i="1"/>
  <c r="AF531" i="1"/>
  <c r="P532" i="1"/>
  <c r="Q532" i="1"/>
  <c r="R532" i="1"/>
  <c r="S532" i="1"/>
  <c r="T532" i="1"/>
  <c r="U532" i="1"/>
  <c r="V532" i="1"/>
  <c r="W532" i="1"/>
  <c r="X532" i="1"/>
  <c r="Y532" i="1"/>
  <c r="Z532" i="1"/>
  <c r="AA532" i="1"/>
  <c r="AB532" i="1"/>
  <c r="AC532" i="1"/>
  <c r="AD532" i="1"/>
  <c r="AE532" i="1"/>
  <c r="AF532" i="1"/>
  <c r="P533" i="1"/>
  <c r="Q533" i="1"/>
  <c r="R533" i="1"/>
  <c r="S533" i="1"/>
  <c r="T533" i="1"/>
  <c r="U533" i="1"/>
  <c r="V533" i="1"/>
  <c r="W533" i="1"/>
  <c r="X533" i="1"/>
  <c r="Y533" i="1"/>
  <c r="Z533" i="1"/>
  <c r="AA533" i="1"/>
  <c r="AB533" i="1"/>
  <c r="AC533" i="1"/>
  <c r="AD533" i="1"/>
  <c r="AE533" i="1"/>
  <c r="AF533" i="1"/>
  <c r="P534" i="1"/>
  <c r="Q534" i="1"/>
  <c r="R534" i="1"/>
  <c r="S534" i="1"/>
  <c r="T534" i="1"/>
  <c r="U534" i="1"/>
  <c r="V534" i="1"/>
  <c r="W534" i="1"/>
  <c r="X534" i="1"/>
  <c r="Y534" i="1"/>
  <c r="Z534" i="1"/>
  <c r="AA534" i="1"/>
  <c r="AB534" i="1"/>
  <c r="AC534" i="1"/>
  <c r="AD534" i="1"/>
  <c r="AE534" i="1"/>
  <c r="AF534" i="1"/>
  <c r="P535" i="1"/>
  <c r="Q535" i="1"/>
  <c r="R535" i="1"/>
  <c r="S535" i="1"/>
  <c r="T535" i="1"/>
  <c r="U535" i="1"/>
  <c r="V535" i="1"/>
  <c r="W535" i="1"/>
  <c r="X535" i="1"/>
  <c r="Y535" i="1"/>
  <c r="Z535" i="1"/>
  <c r="AA535" i="1"/>
  <c r="AB535" i="1"/>
  <c r="AC535" i="1"/>
  <c r="AD535" i="1"/>
  <c r="AE535" i="1"/>
  <c r="AF535" i="1"/>
  <c r="P536" i="1"/>
  <c r="Q536" i="1"/>
  <c r="R536" i="1"/>
  <c r="S536" i="1"/>
  <c r="T536" i="1"/>
  <c r="U536" i="1"/>
  <c r="V536" i="1"/>
  <c r="W536" i="1"/>
  <c r="X536" i="1"/>
  <c r="Y536" i="1"/>
  <c r="Z536" i="1"/>
  <c r="AA536" i="1"/>
  <c r="AB536" i="1"/>
  <c r="AC536" i="1"/>
  <c r="AD536" i="1"/>
  <c r="AE536" i="1"/>
  <c r="AF536" i="1"/>
  <c r="P537" i="1"/>
  <c r="Q537" i="1"/>
  <c r="R537" i="1"/>
  <c r="S537" i="1"/>
  <c r="T537" i="1"/>
  <c r="U537" i="1"/>
  <c r="V537" i="1"/>
  <c r="W537" i="1"/>
  <c r="X537" i="1"/>
  <c r="Y537" i="1"/>
  <c r="Z537" i="1"/>
  <c r="AA537" i="1"/>
  <c r="AB537" i="1"/>
  <c r="AC537" i="1"/>
  <c r="AD537" i="1"/>
  <c r="AE537" i="1"/>
  <c r="AF537" i="1"/>
  <c r="P538" i="1"/>
  <c r="Q538" i="1"/>
  <c r="R538" i="1"/>
  <c r="S538" i="1"/>
  <c r="T538" i="1"/>
  <c r="U538" i="1"/>
  <c r="V538" i="1"/>
  <c r="W538" i="1"/>
  <c r="X538" i="1"/>
  <c r="Y538" i="1"/>
  <c r="Z538" i="1"/>
  <c r="AA538" i="1"/>
  <c r="AB538" i="1"/>
  <c r="AC538" i="1"/>
  <c r="AD538" i="1"/>
  <c r="AE538" i="1"/>
  <c r="AF538" i="1"/>
  <c r="P539" i="1"/>
  <c r="Q539" i="1"/>
  <c r="R539" i="1"/>
  <c r="S539" i="1"/>
  <c r="T539" i="1"/>
  <c r="U539" i="1"/>
  <c r="V539" i="1"/>
  <c r="W539" i="1"/>
  <c r="X539" i="1"/>
  <c r="Y539" i="1"/>
  <c r="Z539" i="1"/>
  <c r="AA539" i="1"/>
  <c r="AB539" i="1"/>
  <c r="AC539" i="1"/>
  <c r="AD539" i="1"/>
  <c r="AE539" i="1"/>
  <c r="AF539" i="1"/>
  <c r="P540" i="1"/>
  <c r="Q540" i="1"/>
  <c r="R540" i="1"/>
  <c r="S540" i="1"/>
  <c r="T540" i="1"/>
  <c r="U540" i="1"/>
  <c r="V540" i="1"/>
  <c r="W540" i="1"/>
  <c r="X540" i="1"/>
  <c r="Y540" i="1"/>
  <c r="Z540" i="1"/>
  <c r="AA540" i="1"/>
  <c r="AB540" i="1"/>
  <c r="AC540" i="1"/>
  <c r="AD540" i="1"/>
  <c r="AE540" i="1"/>
  <c r="AF540" i="1"/>
  <c r="P541" i="1"/>
  <c r="Q541" i="1"/>
  <c r="R541" i="1"/>
  <c r="S541" i="1"/>
  <c r="T541" i="1"/>
  <c r="U541" i="1"/>
  <c r="V541" i="1"/>
  <c r="W541" i="1"/>
  <c r="X541" i="1"/>
  <c r="Y541" i="1"/>
  <c r="Z541" i="1"/>
  <c r="AA541" i="1"/>
  <c r="AB541" i="1"/>
  <c r="AC541" i="1"/>
  <c r="AD541" i="1"/>
  <c r="AE541" i="1"/>
  <c r="AF541" i="1"/>
  <c r="P542" i="1"/>
  <c r="Q542" i="1"/>
  <c r="R542" i="1"/>
  <c r="S542" i="1"/>
  <c r="T542" i="1"/>
  <c r="U542" i="1"/>
  <c r="V542" i="1"/>
  <c r="W542" i="1"/>
  <c r="X542" i="1"/>
  <c r="Y542" i="1"/>
  <c r="Z542" i="1"/>
  <c r="AA542" i="1"/>
  <c r="AB542" i="1"/>
  <c r="AC542" i="1"/>
  <c r="AD542" i="1"/>
  <c r="AE542" i="1"/>
  <c r="AF542" i="1"/>
  <c r="P543" i="1"/>
  <c r="Q543" i="1"/>
  <c r="R543" i="1"/>
  <c r="S543" i="1"/>
  <c r="T543" i="1"/>
  <c r="U543" i="1"/>
  <c r="V543" i="1"/>
  <c r="W543" i="1"/>
  <c r="X543" i="1"/>
  <c r="Y543" i="1"/>
  <c r="Z543" i="1"/>
  <c r="AA543" i="1"/>
  <c r="AB543" i="1"/>
  <c r="AC543" i="1"/>
  <c r="AD543" i="1"/>
  <c r="AE543" i="1"/>
  <c r="AF543" i="1"/>
  <c r="P544" i="1"/>
  <c r="Q544" i="1"/>
  <c r="R544" i="1"/>
  <c r="S544" i="1"/>
  <c r="T544" i="1"/>
  <c r="U544" i="1"/>
  <c r="V544" i="1"/>
  <c r="W544" i="1"/>
  <c r="X544" i="1"/>
  <c r="Y544" i="1"/>
  <c r="Z544" i="1"/>
  <c r="AA544" i="1"/>
  <c r="AB544" i="1"/>
  <c r="AC544" i="1"/>
  <c r="AD544" i="1"/>
  <c r="AE544" i="1"/>
  <c r="AF544" i="1"/>
  <c r="P545" i="1"/>
  <c r="Q545" i="1"/>
  <c r="R545" i="1"/>
  <c r="S545" i="1"/>
  <c r="T545" i="1"/>
  <c r="U545" i="1"/>
  <c r="V545" i="1"/>
  <c r="W545" i="1"/>
  <c r="X545" i="1"/>
  <c r="Y545" i="1"/>
  <c r="Z545" i="1"/>
  <c r="AA545" i="1"/>
  <c r="AB545" i="1"/>
  <c r="AC545" i="1"/>
  <c r="AD545" i="1"/>
  <c r="AE545" i="1"/>
  <c r="AF545" i="1"/>
  <c r="P546" i="1"/>
  <c r="Q546" i="1"/>
  <c r="R546" i="1"/>
  <c r="S546" i="1"/>
  <c r="T546" i="1"/>
  <c r="U546" i="1"/>
  <c r="V546" i="1"/>
  <c r="W546" i="1"/>
  <c r="X546" i="1"/>
  <c r="Y546" i="1"/>
  <c r="Z546" i="1"/>
  <c r="AA546" i="1"/>
  <c r="AB546" i="1"/>
  <c r="AC546" i="1"/>
  <c r="AD546" i="1"/>
  <c r="AE546" i="1"/>
  <c r="AF546" i="1"/>
  <c r="P547" i="1"/>
  <c r="Q547" i="1"/>
  <c r="R547" i="1"/>
  <c r="S547" i="1"/>
  <c r="T547" i="1"/>
  <c r="U547" i="1"/>
  <c r="V547" i="1"/>
  <c r="W547" i="1"/>
  <c r="X547" i="1"/>
  <c r="Y547" i="1"/>
  <c r="Z547" i="1"/>
  <c r="AA547" i="1"/>
  <c r="AB547" i="1"/>
  <c r="AC547" i="1"/>
  <c r="AD547" i="1"/>
  <c r="AE547" i="1"/>
  <c r="AF547" i="1"/>
  <c r="P548" i="1"/>
  <c r="Q548" i="1"/>
  <c r="R548" i="1"/>
  <c r="S548" i="1"/>
  <c r="T548" i="1"/>
  <c r="U548" i="1"/>
  <c r="V548" i="1"/>
  <c r="W548" i="1"/>
  <c r="X548" i="1"/>
  <c r="Y548" i="1"/>
  <c r="Z548" i="1"/>
  <c r="AA548" i="1"/>
  <c r="AB548" i="1"/>
  <c r="AC548" i="1"/>
  <c r="AD548" i="1"/>
  <c r="AE548" i="1"/>
  <c r="AF548" i="1"/>
  <c r="P549" i="1"/>
  <c r="Q549" i="1"/>
  <c r="R549" i="1"/>
  <c r="S549" i="1"/>
  <c r="T549" i="1"/>
  <c r="U549" i="1"/>
  <c r="V549" i="1"/>
  <c r="W549" i="1"/>
  <c r="X549" i="1"/>
  <c r="Y549" i="1"/>
  <c r="Z549" i="1"/>
  <c r="AA549" i="1"/>
  <c r="AB549" i="1"/>
  <c r="AC549" i="1"/>
  <c r="AD549" i="1"/>
  <c r="AE549" i="1"/>
  <c r="AF549" i="1"/>
  <c r="P550" i="1"/>
  <c r="Q550" i="1"/>
  <c r="R550" i="1"/>
  <c r="S550" i="1"/>
  <c r="T550" i="1"/>
  <c r="U550" i="1"/>
  <c r="V550" i="1"/>
  <c r="W550" i="1"/>
  <c r="X550" i="1"/>
  <c r="Y550" i="1"/>
  <c r="Z550" i="1"/>
  <c r="AA550" i="1"/>
  <c r="AB550" i="1"/>
  <c r="AC550" i="1"/>
  <c r="AD550" i="1"/>
  <c r="AE550" i="1"/>
  <c r="AF550" i="1"/>
  <c r="P551" i="1"/>
  <c r="Q551" i="1"/>
  <c r="R551" i="1"/>
  <c r="S551" i="1"/>
  <c r="T551" i="1"/>
  <c r="U551" i="1"/>
  <c r="V551" i="1"/>
  <c r="W551" i="1"/>
  <c r="X551" i="1"/>
  <c r="Y551" i="1"/>
  <c r="Z551" i="1"/>
  <c r="AA551" i="1"/>
  <c r="AB551" i="1"/>
  <c r="AC551" i="1"/>
  <c r="AD551" i="1"/>
  <c r="AE551" i="1"/>
  <c r="AF551" i="1"/>
  <c r="P552" i="1"/>
  <c r="Q552" i="1"/>
  <c r="R552" i="1"/>
  <c r="S552" i="1"/>
  <c r="T552" i="1"/>
  <c r="U552" i="1"/>
  <c r="V552" i="1"/>
  <c r="W552" i="1"/>
  <c r="X552" i="1"/>
  <c r="Y552" i="1"/>
  <c r="Z552" i="1"/>
  <c r="AA552" i="1"/>
  <c r="AB552" i="1"/>
  <c r="AC552" i="1"/>
  <c r="AD552" i="1"/>
  <c r="AE552" i="1"/>
  <c r="AF552" i="1"/>
  <c r="P553" i="1"/>
  <c r="Q553" i="1"/>
  <c r="R553" i="1"/>
  <c r="S553" i="1"/>
  <c r="T553" i="1"/>
  <c r="U553" i="1"/>
  <c r="V553" i="1"/>
  <c r="W553" i="1"/>
  <c r="X553" i="1"/>
  <c r="Y553" i="1"/>
  <c r="Z553" i="1"/>
  <c r="AA553" i="1"/>
  <c r="AB553" i="1"/>
  <c r="AC553" i="1"/>
  <c r="AD553" i="1"/>
  <c r="AE553" i="1"/>
  <c r="AF553" i="1"/>
  <c r="P554" i="1"/>
  <c r="Q554" i="1"/>
  <c r="R554" i="1"/>
  <c r="S554" i="1"/>
  <c r="T554" i="1"/>
  <c r="U554" i="1"/>
  <c r="V554" i="1"/>
  <c r="W554" i="1"/>
  <c r="X554" i="1"/>
  <c r="Y554" i="1"/>
  <c r="Z554" i="1"/>
  <c r="AA554" i="1"/>
  <c r="AB554" i="1"/>
  <c r="AC554" i="1"/>
  <c r="AD554" i="1"/>
  <c r="AE554" i="1"/>
  <c r="AF554" i="1"/>
  <c r="P26" i="1"/>
  <c r="Q26" i="1"/>
  <c r="R26" i="1"/>
  <c r="S26" i="1"/>
  <c r="T26" i="1"/>
  <c r="U26" i="1"/>
  <c r="V26" i="1"/>
  <c r="W26" i="1"/>
  <c r="X26" i="1"/>
  <c r="Y26" i="1"/>
  <c r="Z26" i="1"/>
  <c r="AA26" i="1"/>
  <c r="AB26" i="1"/>
  <c r="AC26" i="1"/>
  <c r="AD26" i="1"/>
  <c r="AE26" i="1"/>
  <c r="AF26" i="1"/>
  <c r="P555" i="1"/>
  <c r="Q555" i="1"/>
  <c r="R555" i="1"/>
  <c r="S555" i="1"/>
  <c r="T555" i="1"/>
  <c r="U555" i="1"/>
  <c r="V555" i="1"/>
  <c r="W555" i="1"/>
  <c r="X555" i="1"/>
  <c r="Y555" i="1"/>
  <c r="Z555" i="1"/>
  <c r="AA555" i="1"/>
  <c r="AB555" i="1"/>
  <c r="AC555" i="1"/>
  <c r="AD555" i="1"/>
  <c r="AE555" i="1"/>
  <c r="AF555" i="1"/>
  <c r="P27" i="1"/>
  <c r="Q27" i="1"/>
  <c r="R27" i="1"/>
  <c r="S27" i="1"/>
  <c r="T27" i="1"/>
  <c r="U27" i="1"/>
  <c r="V27" i="1"/>
  <c r="W27" i="1"/>
  <c r="X27" i="1"/>
  <c r="Y27" i="1"/>
  <c r="Z27" i="1"/>
  <c r="AA27" i="1"/>
  <c r="AB27" i="1"/>
  <c r="AC27" i="1"/>
  <c r="AD27" i="1"/>
  <c r="AE27" i="1"/>
  <c r="AF27" i="1"/>
  <c r="P556" i="1"/>
  <c r="Q556" i="1"/>
  <c r="R556" i="1"/>
  <c r="S556" i="1"/>
  <c r="T556" i="1"/>
  <c r="U556" i="1"/>
  <c r="V556" i="1"/>
  <c r="W556" i="1"/>
  <c r="X556" i="1"/>
  <c r="Y556" i="1"/>
  <c r="Z556" i="1"/>
  <c r="AA556" i="1"/>
  <c r="AB556" i="1"/>
  <c r="AC556" i="1"/>
  <c r="AD556" i="1"/>
  <c r="AE556" i="1"/>
  <c r="AF556" i="1"/>
  <c r="P557" i="1"/>
  <c r="Q557" i="1"/>
  <c r="R557" i="1"/>
  <c r="S557" i="1"/>
  <c r="T557" i="1"/>
  <c r="U557" i="1"/>
  <c r="V557" i="1"/>
  <c r="W557" i="1"/>
  <c r="X557" i="1"/>
  <c r="Y557" i="1"/>
  <c r="Z557" i="1"/>
  <c r="AA557" i="1"/>
  <c r="AB557" i="1"/>
  <c r="AC557" i="1"/>
  <c r="AD557" i="1"/>
  <c r="AE557" i="1"/>
  <c r="AF557" i="1"/>
  <c r="P558" i="1"/>
  <c r="Q558" i="1"/>
  <c r="R558" i="1"/>
  <c r="S558" i="1"/>
  <c r="T558" i="1"/>
  <c r="U558" i="1"/>
  <c r="V558" i="1"/>
  <c r="W558" i="1"/>
  <c r="X558" i="1"/>
  <c r="Y558" i="1"/>
  <c r="Z558" i="1"/>
  <c r="AA558" i="1"/>
  <c r="AB558" i="1"/>
  <c r="AC558" i="1"/>
  <c r="AD558" i="1"/>
  <c r="AE558" i="1"/>
  <c r="AF558" i="1"/>
  <c r="P559" i="1"/>
  <c r="Q559" i="1"/>
  <c r="R559" i="1"/>
  <c r="S559" i="1"/>
  <c r="T559" i="1"/>
  <c r="U559" i="1"/>
  <c r="V559" i="1"/>
  <c r="W559" i="1"/>
  <c r="X559" i="1"/>
  <c r="Y559" i="1"/>
  <c r="Z559" i="1"/>
  <c r="AA559" i="1"/>
  <c r="AB559" i="1"/>
  <c r="AC559" i="1"/>
  <c r="AD559" i="1"/>
  <c r="AE559" i="1"/>
  <c r="AF559" i="1"/>
  <c r="P560" i="1"/>
  <c r="Q560" i="1"/>
  <c r="R560" i="1"/>
  <c r="S560" i="1"/>
  <c r="T560" i="1"/>
  <c r="U560" i="1"/>
  <c r="V560" i="1"/>
  <c r="W560" i="1"/>
  <c r="X560" i="1"/>
  <c r="Y560" i="1"/>
  <c r="Z560" i="1"/>
  <c r="AA560" i="1"/>
  <c r="AB560" i="1"/>
  <c r="AC560" i="1"/>
  <c r="AD560" i="1"/>
  <c r="AE560" i="1"/>
  <c r="AF560" i="1"/>
  <c r="P561" i="1"/>
  <c r="Q561" i="1"/>
  <c r="R561" i="1"/>
  <c r="S561" i="1"/>
  <c r="T561" i="1"/>
  <c r="U561" i="1"/>
  <c r="V561" i="1"/>
  <c r="W561" i="1"/>
  <c r="X561" i="1"/>
  <c r="Y561" i="1"/>
  <c r="Z561" i="1"/>
  <c r="AA561" i="1"/>
  <c r="AB561" i="1"/>
  <c r="AC561" i="1"/>
  <c r="AD561" i="1"/>
  <c r="AE561" i="1"/>
  <c r="AF561" i="1"/>
  <c r="P562" i="1"/>
  <c r="Q562" i="1"/>
  <c r="R562" i="1"/>
  <c r="S562" i="1"/>
  <c r="T562" i="1"/>
  <c r="U562" i="1"/>
  <c r="V562" i="1"/>
  <c r="W562" i="1"/>
  <c r="X562" i="1"/>
  <c r="Y562" i="1"/>
  <c r="Z562" i="1"/>
  <c r="AA562" i="1"/>
  <c r="AB562" i="1"/>
  <c r="AC562" i="1"/>
  <c r="AD562" i="1"/>
  <c r="AE562" i="1"/>
  <c r="AF562" i="1"/>
  <c r="P563" i="1"/>
  <c r="Q563" i="1"/>
  <c r="R563" i="1"/>
  <c r="S563" i="1"/>
  <c r="T563" i="1"/>
  <c r="U563" i="1"/>
  <c r="V563" i="1"/>
  <c r="W563" i="1"/>
  <c r="X563" i="1"/>
  <c r="Y563" i="1"/>
  <c r="Z563" i="1"/>
  <c r="AA563" i="1"/>
  <c r="AB563" i="1"/>
  <c r="AC563" i="1"/>
  <c r="AD563" i="1"/>
  <c r="AE563" i="1"/>
  <c r="AF563" i="1"/>
  <c r="P564" i="1"/>
  <c r="Q564" i="1"/>
  <c r="R564" i="1"/>
  <c r="S564" i="1"/>
  <c r="T564" i="1"/>
  <c r="U564" i="1"/>
  <c r="V564" i="1"/>
  <c r="W564" i="1"/>
  <c r="X564" i="1"/>
  <c r="Y564" i="1"/>
  <c r="Z564" i="1"/>
  <c r="AA564" i="1"/>
  <c r="AB564" i="1"/>
  <c r="AC564" i="1"/>
  <c r="AD564" i="1"/>
  <c r="AE564" i="1"/>
  <c r="AF564" i="1"/>
  <c r="P565" i="1"/>
  <c r="Q565" i="1"/>
  <c r="R565" i="1"/>
  <c r="S565" i="1"/>
  <c r="T565" i="1"/>
  <c r="U565" i="1"/>
  <c r="V565" i="1"/>
  <c r="W565" i="1"/>
  <c r="X565" i="1"/>
  <c r="Y565" i="1"/>
  <c r="Z565" i="1"/>
  <c r="AA565" i="1"/>
  <c r="AB565" i="1"/>
  <c r="AC565" i="1"/>
  <c r="AD565" i="1"/>
  <c r="AE565" i="1"/>
  <c r="AF565" i="1"/>
  <c r="P566" i="1"/>
  <c r="Q566" i="1"/>
  <c r="R566" i="1"/>
  <c r="S566" i="1"/>
  <c r="T566" i="1"/>
  <c r="U566" i="1"/>
  <c r="V566" i="1"/>
  <c r="W566" i="1"/>
  <c r="X566" i="1"/>
  <c r="Y566" i="1"/>
  <c r="Z566" i="1"/>
  <c r="AA566" i="1"/>
  <c r="AB566" i="1"/>
  <c r="AC566" i="1"/>
  <c r="AD566" i="1"/>
  <c r="AE566" i="1"/>
  <c r="AF566" i="1"/>
  <c r="P567" i="1"/>
  <c r="Q567" i="1"/>
  <c r="R567" i="1"/>
  <c r="S567" i="1"/>
  <c r="T567" i="1"/>
  <c r="U567" i="1"/>
  <c r="V567" i="1"/>
  <c r="W567" i="1"/>
  <c r="X567" i="1"/>
  <c r="Y567" i="1"/>
  <c r="Z567" i="1"/>
  <c r="AA567" i="1"/>
  <c r="AB567" i="1"/>
  <c r="AC567" i="1"/>
  <c r="AD567" i="1"/>
  <c r="AE567" i="1"/>
  <c r="AF567" i="1"/>
  <c r="P568" i="1"/>
  <c r="Q568" i="1"/>
  <c r="R568" i="1"/>
  <c r="S568" i="1"/>
  <c r="T568" i="1"/>
  <c r="U568" i="1"/>
  <c r="V568" i="1"/>
  <c r="W568" i="1"/>
  <c r="X568" i="1"/>
  <c r="Y568" i="1"/>
  <c r="Z568" i="1"/>
  <c r="AA568" i="1"/>
  <c r="AB568" i="1"/>
  <c r="AC568" i="1"/>
  <c r="AD568" i="1"/>
  <c r="AE568" i="1"/>
  <c r="AF568" i="1"/>
  <c r="P569" i="1"/>
  <c r="Q569" i="1"/>
  <c r="R569" i="1"/>
  <c r="S569" i="1"/>
  <c r="T569" i="1"/>
  <c r="U569" i="1"/>
  <c r="V569" i="1"/>
  <c r="W569" i="1"/>
  <c r="X569" i="1"/>
  <c r="Y569" i="1"/>
  <c r="Z569" i="1"/>
  <c r="AA569" i="1"/>
  <c r="AB569" i="1"/>
  <c r="AC569" i="1"/>
  <c r="AD569" i="1"/>
  <c r="AE569" i="1"/>
  <c r="AF569" i="1"/>
  <c r="P570" i="1"/>
  <c r="Q570" i="1"/>
  <c r="R570" i="1"/>
  <c r="S570" i="1"/>
  <c r="T570" i="1"/>
  <c r="U570" i="1"/>
  <c r="V570" i="1"/>
  <c r="W570" i="1"/>
  <c r="X570" i="1"/>
  <c r="Y570" i="1"/>
  <c r="Z570" i="1"/>
  <c r="AA570" i="1"/>
  <c r="AB570" i="1"/>
  <c r="AC570" i="1"/>
  <c r="AD570" i="1"/>
  <c r="AE570" i="1"/>
  <c r="AF570" i="1"/>
  <c r="P571" i="1"/>
  <c r="Q571" i="1"/>
  <c r="R571" i="1"/>
  <c r="S571" i="1"/>
  <c r="T571" i="1"/>
  <c r="U571" i="1"/>
  <c r="V571" i="1"/>
  <c r="W571" i="1"/>
  <c r="X571" i="1"/>
  <c r="Y571" i="1"/>
  <c r="Z571" i="1"/>
  <c r="AA571" i="1"/>
  <c r="AB571" i="1"/>
  <c r="AC571" i="1"/>
  <c r="AD571" i="1"/>
  <c r="AE571" i="1"/>
  <c r="AF571" i="1"/>
  <c r="P572" i="1"/>
  <c r="Q572" i="1"/>
  <c r="R572" i="1"/>
  <c r="S572" i="1"/>
  <c r="T572" i="1"/>
  <c r="U572" i="1"/>
  <c r="V572" i="1"/>
  <c r="W572" i="1"/>
  <c r="X572" i="1"/>
  <c r="Y572" i="1"/>
  <c r="Z572" i="1"/>
  <c r="AA572" i="1"/>
  <c r="AB572" i="1"/>
  <c r="AC572" i="1"/>
  <c r="AD572" i="1"/>
  <c r="AE572" i="1"/>
  <c r="AF572" i="1"/>
  <c r="P573" i="1"/>
  <c r="Q573" i="1"/>
  <c r="R573" i="1"/>
  <c r="S573" i="1"/>
  <c r="T573" i="1"/>
  <c r="U573" i="1"/>
  <c r="V573" i="1"/>
  <c r="W573" i="1"/>
  <c r="X573" i="1"/>
  <c r="Y573" i="1"/>
  <c r="Z573" i="1"/>
  <c r="AA573" i="1"/>
  <c r="AB573" i="1"/>
  <c r="AC573" i="1"/>
  <c r="AD573" i="1"/>
  <c r="AE573" i="1"/>
  <c r="AF573" i="1"/>
  <c r="P574" i="1"/>
  <c r="Q574" i="1"/>
  <c r="R574" i="1"/>
  <c r="S574" i="1"/>
  <c r="T574" i="1"/>
  <c r="U574" i="1"/>
  <c r="V574" i="1"/>
  <c r="W574" i="1"/>
  <c r="X574" i="1"/>
  <c r="Y574" i="1"/>
  <c r="Z574" i="1"/>
  <c r="AA574" i="1"/>
  <c r="AB574" i="1"/>
  <c r="AC574" i="1"/>
  <c r="AD574" i="1"/>
  <c r="AE574" i="1"/>
  <c r="AF574" i="1"/>
  <c r="P575" i="1"/>
  <c r="Q575" i="1"/>
  <c r="R575" i="1"/>
  <c r="S575" i="1"/>
  <c r="T575" i="1"/>
  <c r="U575" i="1"/>
  <c r="V575" i="1"/>
  <c r="W575" i="1"/>
  <c r="X575" i="1"/>
  <c r="Y575" i="1"/>
  <c r="Z575" i="1"/>
  <c r="AA575" i="1"/>
  <c r="AB575" i="1"/>
  <c r="AC575" i="1"/>
  <c r="AD575" i="1"/>
  <c r="AE575" i="1"/>
  <c r="AF575" i="1"/>
  <c r="P576" i="1"/>
  <c r="Q576" i="1"/>
  <c r="R576" i="1"/>
  <c r="S576" i="1"/>
  <c r="T576" i="1"/>
  <c r="U576" i="1"/>
  <c r="V576" i="1"/>
  <c r="W576" i="1"/>
  <c r="X576" i="1"/>
  <c r="Y576" i="1"/>
  <c r="Z576" i="1"/>
  <c r="AA576" i="1"/>
  <c r="AB576" i="1"/>
  <c r="AC576" i="1"/>
  <c r="AD576" i="1"/>
  <c r="AE576" i="1"/>
  <c r="AF576" i="1"/>
  <c r="P577" i="1"/>
  <c r="Q577" i="1"/>
  <c r="R577" i="1"/>
  <c r="S577" i="1"/>
  <c r="T577" i="1"/>
  <c r="U577" i="1"/>
  <c r="V577" i="1"/>
  <c r="W577" i="1"/>
  <c r="X577" i="1"/>
  <c r="Y577" i="1"/>
  <c r="Z577" i="1"/>
  <c r="AA577" i="1"/>
  <c r="AB577" i="1"/>
  <c r="AC577" i="1"/>
  <c r="AD577" i="1"/>
  <c r="AE577" i="1"/>
  <c r="AF577" i="1"/>
  <c r="P28" i="1"/>
  <c r="Q28" i="1"/>
  <c r="R28" i="1"/>
  <c r="S28" i="1"/>
  <c r="T28" i="1"/>
  <c r="U28" i="1"/>
  <c r="V28" i="1"/>
  <c r="W28" i="1"/>
  <c r="X28" i="1"/>
  <c r="Y28" i="1"/>
  <c r="Z28" i="1"/>
  <c r="AA28" i="1"/>
  <c r="AB28" i="1"/>
  <c r="AC28" i="1"/>
  <c r="AD28" i="1"/>
  <c r="AE28" i="1"/>
  <c r="AF28" i="1"/>
  <c r="P578" i="1"/>
  <c r="Q578" i="1"/>
  <c r="R578" i="1"/>
  <c r="S578" i="1"/>
  <c r="T578" i="1"/>
  <c r="U578" i="1"/>
  <c r="V578" i="1"/>
  <c r="W578" i="1"/>
  <c r="X578" i="1"/>
  <c r="Y578" i="1"/>
  <c r="Z578" i="1"/>
  <c r="AA578" i="1"/>
  <c r="AB578" i="1"/>
  <c r="AC578" i="1"/>
  <c r="AD578" i="1"/>
  <c r="AE578" i="1"/>
  <c r="AF578" i="1"/>
  <c r="P579" i="1"/>
  <c r="Q579" i="1"/>
  <c r="R579" i="1"/>
  <c r="S579" i="1"/>
  <c r="T579" i="1"/>
  <c r="U579" i="1"/>
  <c r="V579" i="1"/>
  <c r="W579" i="1"/>
  <c r="X579" i="1"/>
  <c r="Y579" i="1"/>
  <c r="Z579" i="1"/>
  <c r="AA579" i="1"/>
  <c r="AB579" i="1"/>
  <c r="AC579" i="1"/>
  <c r="AD579" i="1"/>
  <c r="AE579" i="1"/>
  <c r="AF579" i="1"/>
  <c r="P580" i="1"/>
  <c r="Q580" i="1"/>
  <c r="R580" i="1"/>
  <c r="S580" i="1"/>
  <c r="T580" i="1"/>
  <c r="U580" i="1"/>
  <c r="V580" i="1"/>
  <c r="W580" i="1"/>
  <c r="X580" i="1"/>
  <c r="Y580" i="1"/>
  <c r="Z580" i="1"/>
  <c r="AA580" i="1"/>
  <c r="AB580" i="1"/>
  <c r="AC580" i="1"/>
  <c r="AD580" i="1"/>
  <c r="AE580" i="1"/>
  <c r="AF580" i="1"/>
  <c r="P581" i="1"/>
  <c r="Q581" i="1"/>
  <c r="R581" i="1"/>
  <c r="S581" i="1"/>
  <c r="T581" i="1"/>
  <c r="U581" i="1"/>
  <c r="V581" i="1"/>
  <c r="W581" i="1"/>
  <c r="X581" i="1"/>
  <c r="Y581" i="1"/>
  <c r="Z581" i="1"/>
  <c r="AA581" i="1"/>
  <c r="AB581" i="1"/>
  <c r="AC581" i="1"/>
  <c r="AD581" i="1"/>
  <c r="AE581" i="1"/>
  <c r="AF581" i="1"/>
  <c r="P582" i="1"/>
  <c r="Q582" i="1"/>
  <c r="R582" i="1"/>
  <c r="S582" i="1"/>
  <c r="T582" i="1"/>
  <c r="U582" i="1"/>
  <c r="V582" i="1"/>
  <c r="W582" i="1"/>
  <c r="X582" i="1"/>
  <c r="Y582" i="1"/>
  <c r="Z582" i="1"/>
  <c r="AA582" i="1"/>
  <c r="AB582" i="1"/>
  <c r="AC582" i="1"/>
  <c r="AD582" i="1"/>
  <c r="AE582" i="1"/>
  <c r="AF582" i="1"/>
  <c r="P583" i="1"/>
  <c r="Q583" i="1"/>
  <c r="R583" i="1"/>
  <c r="S583" i="1"/>
  <c r="T583" i="1"/>
  <c r="U583" i="1"/>
  <c r="V583" i="1"/>
  <c r="W583" i="1"/>
  <c r="X583" i="1"/>
  <c r="Y583" i="1"/>
  <c r="Z583" i="1"/>
  <c r="AA583" i="1"/>
  <c r="AB583" i="1"/>
  <c r="AC583" i="1"/>
  <c r="AD583" i="1"/>
  <c r="AE583" i="1"/>
  <c r="AF583" i="1"/>
  <c r="P584" i="1"/>
  <c r="Q584" i="1"/>
  <c r="R584" i="1"/>
  <c r="S584" i="1"/>
  <c r="T584" i="1"/>
  <c r="U584" i="1"/>
  <c r="V584" i="1"/>
  <c r="W584" i="1"/>
  <c r="X584" i="1"/>
  <c r="Y584" i="1"/>
  <c r="Z584" i="1"/>
  <c r="AA584" i="1"/>
  <c r="AB584" i="1"/>
  <c r="AC584" i="1"/>
  <c r="AD584" i="1"/>
  <c r="AE584" i="1"/>
  <c r="AF584" i="1"/>
  <c r="P585" i="1"/>
  <c r="Q585" i="1"/>
  <c r="R585" i="1"/>
  <c r="S585" i="1"/>
  <c r="T585" i="1"/>
  <c r="U585" i="1"/>
  <c r="V585" i="1"/>
  <c r="W585" i="1"/>
  <c r="X585" i="1"/>
  <c r="Y585" i="1"/>
  <c r="Z585" i="1"/>
  <c r="AA585" i="1"/>
  <c r="AB585" i="1"/>
  <c r="AC585" i="1"/>
  <c r="AD585" i="1"/>
  <c r="AE585" i="1"/>
  <c r="AF585" i="1"/>
  <c r="P586" i="1"/>
  <c r="Q586" i="1"/>
  <c r="R586" i="1"/>
  <c r="S586" i="1"/>
  <c r="T586" i="1"/>
  <c r="U586" i="1"/>
  <c r="V586" i="1"/>
  <c r="W586" i="1"/>
  <c r="X586" i="1"/>
  <c r="Y586" i="1"/>
  <c r="Z586" i="1"/>
  <c r="AA586" i="1"/>
  <c r="AB586" i="1"/>
  <c r="AC586" i="1"/>
  <c r="AD586" i="1"/>
  <c r="AE586" i="1"/>
  <c r="AF586" i="1"/>
  <c r="P587" i="1"/>
  <c r="Q587" i="1"/>
  <c r="R587" i="1"/>
  <c r="S587" i="1"/>
  <c r="T587" i="1"/>
  <c r="U587" i="1"/>
  <c r="V587" i="1"/>
  <c r="W587" i="1"/>
  <c r="X587" i="1"/>
  <c r="Y587" i="1"/>
  <c r="Z587" i="1"/>
  <c r="AA587" i="1"/>
  <c r="AB587" i="1"/>
  <c r="AC587" i="1"/>
  <c r="AD587" i="1"/>
  <c r="AE587" i="1"/>
  <c r="AF587" i="1"/>
  <c r="P588" i="1"/>
  <c r="Q588" i="1"/>
  <c r="R588" i="1"/>
  <c r="S588" i="1"/>
  <c r="T588" i="1"/>
  <c r="U588" i="1"/>
  <c r="V588" i="1"/>
  <c r="W588" i="1"/>
  <c r="X588" i="1"/>
  <c r="Y588" i="1"/>
  <c r="Z588" i="1"/>
  <c r="AA588" i="1"/>
  <c r="AB588" i="1"/>
  <c r="AC588" i="1"/>
  <c r="AD588" i="1"/>
  <c r="AE588" i="1"/>
  <c r="AF588" i="1"/>
  <c r="P589" i="1"/>
  <c r="Q589" i="1"/>
  <c r="R589" i="1"/>
  <c r="S589" i="1"/>
  <c r="T589" i="1"/>
  <c r="U589" i="1"/>
  <c r="V589" i="1"/>
  <c r="W589" i="1"/>
  <c r="X589" i="1"/>
  <c r="Y589" i="1"/>
  <c r="Z589" i="1"/>
  <c r="AA589" i="1"/>
  <c r="AB589" i="1"/>
  <c r="AC589" i="1"/>
  <c r="AD589" i="1"/>
  <c r="AE589" i="1"/>
  <c r="AF589" i="1"/>
  <c r="P29" i="1"/>
  <c r="Q29" i="1"/>
  <c r="R29" i="1"/>
  <c r="S29" i="1"/>
  <c r="T29" i="1"/>
  <c r="U29" i="1"/>
  <c r="V29" i="1"/>
  <c r="W29" i="1"/>
  <c r="X29" i="1"/>
  <c r="Y29" i="1"/>
  <c r="Z29" i="1"/>
  <c r="AA29" i="1"/>
  <c r="AB29" i="1"/>
  <c r="AC29" i="1"/>
  <c r="AD29" i="1"/>
  <c r="AE29" i="1"/>
  <c r="AF29" i="1"/>
  <c r="P590" i="1"/>
  <c r="Q590" i="1"/>
  <c r="R590" i="1"/>
  <c r="S590" i="1"/>
  <c r="T590" i="1"/>
  <c r="U590" i="1"/>
  <c r="V590" i="1"/>
  <c r="W590" i="1"/>
  <c r="X590" i="1"/>
  <c r="Y590" i="1"/>
  <c r="Z590" i="1"/>
  <c r="AA590" i="1"/>
  <c r="AB590" i="1"/>
  <c r="AC590" i="1"/>
  <c r="AD590" i="1"/>
  <c r="AE590" i="1"/>
  <c r="AF590" i="1"/>
  <c r="P591" i="1"/>
  <c r="Q591" i="1"/>
  <c r="R591" i="1"/>
  <c r="S591" i="1"/>
  <c r="T591" i="1"/>
  <c r="U591" i="1"/>
  <c r="V591" i="1"/>
  <c r="W591" i="1"/>
  <c r="X591" i="1"/>
  <c r="Y591" i="1"/>
  <c r="Z591" i="1"/>
  <c r="AA591" i="1"/>
  <c r="AB591" i="1"/>
  <c r="AC591" i="1"/>
  <c r="AD591" i="1"/>
  <c r="AE591" i="1"/>
  <c r="AF591" i="1"/>
  <c r="P592" i="1"/>
  <c r="Q592" i="1"/>
  <c r="R592" i="1"/>
  <c r="S592" i="1"/>
  <c r="T592" i="1"/>
  <c r="U592" i="1"/>
  <c r="V592" i="1"/>
  <c r="W592" i="1"/>
  <c r="X592" i="1"/>
  <c r="Y592" i="1"/>
  <c r="Z592" i="1"/>
  <c r="AA592" i="1"/>
  <c r="AB592" i="1"/>
  <c r="AC592" i="1"/>
  <c r="AD592" i="1"/>
  <c r="AE592" i="1"/>
  <c r="AF592" i="1"/>
  <c r="P593" i="1"/>
  <c r="Q593" i="1"/>
  <c r="R593" i="1"/>
  <c r="S593" i="1"/>
  <c r="T593" i="1"/>
  <c r="U593" i="1"/>
  <c r="V593" i="1"/>
  <c r="W593" i="1"/>
  <c r="X593" i="1"/>
  <c r="Y593" i="1"/>
  <c r="Z593" i="1"/>
  <c r="AA593" i="1"/>
  <c r="AB593" i="1"/>
  <c r="AC593" i="1"/>
  <c r="AD593" i="1"/>
  <c r="AE593" i="1"/>
  <c r="AF593" i="1"/>
  <c r="P594" i="1"/>
  <c r="Q594" i="1"/>
  <c r="R594" i="1"/>
  <c r="S594" i="1"/>
  <c r="T594" i="1"/>
  <c r="U594" i="1"/>
  <c r="V594" i="1"/>
  <c r="W594" i="1"/>
  <c r="X594" i="1"/>
  <c r="Y594" i="1"/>
  <c r="Z594" i="1"/>
  <c r="AA594" i="1"/>
  <c r="AB594" i="1"/>
  <c r="AC594" i="1"/>
  <c r="AD594" i="1"/>
  <c r="AE594" i="1"/>
  <c r="AF594" i="1"/>
  <c r="P595" i="1"/>
  <c r="Q595" i="1"/>
  <c r="R595" i="1"/>
  <c r="S595" i="1"/>
  <c r="T595" i="1"/>
  <c r="U595" i="1"/>
  <c r="V595" i="1"/>
  <c r="W595" i="1"/>
  <c r="X595" i="1"/>
  <c r="Y595" i="1"/>
  <c r="Z595" i="1"/>
  <c r="AA595" i="1"/>
  <c r="AB595" i="1"/>
  <c r="AC595" i="1"/>
  <c r="AD595" i="1"/>
  <c r="AE595" i="1"/>
  <c r="AF595" i="1"/>
  <c r="P596" i="1"/>
  <c r="Q596" i="1"/>
  <c r="R596" i="1"/>
  <c r="S596" i="1"/>
  <c r="T596" i="1"/>
  <c r="U596" i="1"/>
  <c r="V596" i="1"/>
  <c r="W596" i="1"/>
  <c r="X596" i="1"/>
  <c r="Y596" i="1"/>
  <c r="Z596" i="1"/>
  <c r="AA596" i="1"/>
  <c r="AB596" i="1"/>
  <c r="AC596" i="1"/>
  <c r="AD596" i="1"/>
  <c r="AE596" i="1"/>
  <c r="AF596" i="1"/>
  <c r="P597" i="1"/>
  <c r="Q597" i="1"/>
  <c r="R597" i="1"/>
  <c r="S597" i="1"/>
  <c r="T597" i="1"/>
  <c r="U597" i="1"/>
  <c r="V597" i="1"/>
  <c r="W597" i="1"/>
  <c r="X597" i="1"/>
  <c r="Y597" i="1"/>
  <c r="Z597" i="1"/>
  <c r="AA597" i="1"/>
  <c r="AB597" i="1"/>
  <c r="AC597" i="1"/>
  <c r="AD597" i="1"/>
  <c r="AE597" i="1"/>
  <c r="AF597" i="1"/>
  <c r="P598" i="1"/>
  <c r="Q598" i="1"/>
  <c r="R598" i="1"/>
  <c r="S598" i="1"/>
  <c r="T598" i="1"/>
  <c r="U598" i="1"/>
  <c r="V598" i="1"/>
  <c r="W598" i="1"/>
  <c r="X598" i="1"/>
  <c r="Y598" i="1"/>
  <c r="Z598" i="1"/>
  <c r="AA598" i="1"/>
  <c r="AB598" i="1"/>
  <c r="AC598" i="1"/>
  <c r="AD598" i="1"/>
  <c r="AE598" i="1"/>
  <c r="AF598" i="1"/>
  <c r="P599" i="1"/>
  <c r="Q599" i="1"/>
  <c r="R599" i="1"/>
  <c r="S599" i="1"/>
  <c r="T599" i="1"/>
  <c r="U599" i="1"/>
  <c r="V599" i="1"/>
  <c r="W599" i="1"/>
  <c r="X599" i="1"/>
  <c r="Y599" i="1"/>
  <c r="Z599" i="1"/>
  <c r="AA599" i="1"/>
  <c r="AB599" i="1"/>
  <c r="AC599" i="1"/>
  <c r="AD599" i="1"/>
  <c r="AE599" i="1"/>
  <c r="AF599" i="1"/>
  <c r="P600" i="1"/>
  <c r="Q600" i="1"/>
  <c r="R600" i="1"/>
  <c r="S600" i="1"/>
  <c r="T600" i="1"/>
  <c r="U600" i="1"/>
  <c r="V600" i="1"/>
  <c r="W600" i="1"/>
  <c r="X600" i="1"/>
  <c r="Y600" i="1"/>
  <c r="Z600" i="1"/>
  <c r="AA600" i="1"/>
  <c r="AB600" i="1"/>
  <c r="AC600" i="1"/>
  <c r="AD600" i="1"/>
  <c r="AE600" i="1"/>
  <c r="AF600" i="1"/>
  <c r="P601" i="1"/>
  <c r="Q601" i="1"/>
  <c r="R601" i="1"/>
  <c r="S601" i="1"/>
  <c r="T601" i="1"/>
  <c r="U601" i="1"/>
  <c r="V601" i="1"/>
  <c r="W601" i="1"/>
  <c r="X601" i="1"/>
  <c r="Y601" i="1"/>
  <c r="Z601" i="1"/>
  <c r="AA601" i="1"/>
  <c r="AB601" i="1"/>
  <c r="AC601" i="1"/>
  <c r="AD601" i="1"/>
  <c r="AE601" i="1"/>
  <c r="AF601" i="1"/>
  <c r="P602" i="1"/>
  <c r="Q602" i="1"/>
  <c r="R602" i="1"/>
  <c r="S602" i="1"/>
  <c r="T602" i="1"/>
  <c r="U602" i="1"/>
  <c r="V602" i="1"/>
  <c r="W602" i="1"/>
  <c r="X602" i="1"/>
  <c r="Y602" i="1"/>
  <c r="Z602" i="1"/>
  <c r="AA602" i="1"/>
  <c r="AB602" i="1"/>
  <c r="AC602" i="1"/>
  <c r="AD602" i="1"/>
  <c r="AE602" i="1"/>
  <c r="AF602" i="1"/>
  <c r="P111" i="1"/>
  <c r="Q111" i="1"/>
  <c r="R111" i="1"/>
  <c r="S111" i="1"/>
  <c r="T111" i="1"/>
  <c r="U111" i="1"/>
  <c r="V111" i="1"/>
  <c r="W111" i="1"/>
  <c r="X111" i="1"/>
  <c r="Y111" i="1"/>
  <c r="Z111" i="1"/>
  <c r="AA111" i="1"/>
  <c r="AB111" i="1"/>
  <c r="AC111" i="1"/>
  <c r="AD111" i="1"/>
  <c r="AE111" i="1"/>
  <c r="AF111" i="1"/>
  <c r="P603" i="1"/>
  <c r="Q603" i="1"/>
  <c r="R603" i="1"/>
  <c r="S603" i="1"/>
  <c r="T603" i="1"/>
  <c r="U603" i="1"/>
  <c r="V603" i="1"/>
  <c r="W603" i="1"/>
  <c r="X603" i="1"/>
  <c r="Y603" i="1"/>
  <c r="Z603" i="1"/>
  <c r="AA603" i="1"/>
  <c r="AB603" i="1"/>
  <c r="AC603" i="1"/>
  <c r="AD603" i="1"/>
  <c r="AE603" i="1"/>
  <c r="AF603" i="1"/>
  <c r="P604" i="1"/>
  <c r="Q604" i="1"/>
  <c r="R604" i="1"/>
  <c r="S604" i="1"/>
  <c r="T604" i="1"/>
  <c r="U604" i="1"/>
  <c r="V604" i="1"/>
  <c r="W604" i="1"/>
  <c r="X604" i="1"/>
  <c r="Y604" i="1"/>
  <c r="Z604" i="1"/>
  <c r="AA604" i="1"/>
  <c r="AB604" i="1"/>
  <c r="AC604" i="1"/>
  <c r="AD604" i="1"/>
  <c r="AE604" i="1"/>
  <c r="AF604" i="1"/>
  <c r="P605" i="1"/>
  <c r="Q605" i="1"/>
  <c r="R605" i="1"/>
  <c r="S605" i="1"/>
  <c r="T605" i="1"/>
  <c r="U605" i="1"/>
  <c r="V605" i="1"/>
  <c r="W605" i="1"/>
  <c r="X605" i="1"/>
  <c r="Y605" i="1"/>
  <c r="Z605" i="1"/>
  <c r="AA605" i="1"/>
  <c r="AB605" i="1"/>
  <c r="AC605" i="1"/>
  <c r="AD605" i="1"/>
  <c r="AE605" i="1"/>
  <c r="AF605" i="1"/>
  <c r="P606" i="1"/>
  <c r="Q606" i="1"/>
  <c r="R606" i="1"/>
  <c r="S606" i="1"/>
  <c r="T606" i="1"/>
  <c r="U606" i="1"/>
  <c r="V606" i="1"/>
  <c r="W606" i="1"/>
  <c r="X606" i="1"/>
  <c r="Y606" i="1"/>
  <c r="Z606" i="1"/>
  <c r="AA606" i="1"/>
  <c r="AB606" i="1"/>
  <c r="AC606" i="1"/>
  <c r="AD606" i="1"/>
  <c r="AE606" i="1"/>
  <c r="AF606" i="1"/>
  <c r="P607" i="1"/>
  <c r="Q607" i="1"/>
  <c r="R607" i="1"/>
  <c r="S607" i="1"/>
  <c r="T607" i="1"/>
  <c r="U607" i="1"/>
  <c r="V607" i="1"/>
  <c r="W607" i="1"/>
  <c r="X607" i="1"/>
  <c r="Y607" i="1"/>
  <c r="Z607" i="1"/>
  <c r="AA607" i="1"/>
  <c r="AB607" i="1"/>
  <c r="AC607" i="1"/>
  <c r="AD607" i="1"/>
  <c r="AE607" i="1"/>
  <c r="AF607" i="1"/>
  <c r="P608" i="1"/>
  <c r="Q608" i="1"/>
  <c r="R608" i="1"/>
  <c r="S608" i="1"/>
  <c r="T608" i="1"/>
  <c r="U608" i="1"/>
  <c r="V608" i="1"/>
  <c r="W608" i="1"/>
  <c r="X608" i="1"/>
  <c r="Y608" i="1"/>
  <c r="Z608" i="1"/>
  <c r="AA608" i="1"/>
  <c r="AB608" i="1"/>
  <c r="AC608" i="1"/>
  <c r="AD608" i="1"/>
  <c r="AE608" i="1"/>
  <c r="AF608" i="1"/>
  <c r="P609" i="1"/>
  <c r="Q609" i="1"/>
  <c r="R609" i="1"/>
  <c r="S609" i="1"/>
  <c r="T609" i="1"/>
  <c r="U609" i="1"/>
  <c r="V609" i="1"/>
  <c r="W609" i="1"/>
  <c r="X609" i="1"/>
  <c r="Y609" i="1"/>
  <c r="Z609" i="1"/>
  <c r="AA609" i="1"/>
  <c r="AB609" i="1"/>
  <c r="AC609" i="1"/>
  <c r="AD609" i="1"/>
  <c r="AE609" i="1"/>
  <c r="AF609" i="1"/>
  <c r="P610" i="1"/>
  <c r="Q610" i="1"/>
  <c r="R610" i="1"/>
  <c r="S610" i="1"/>
  <c r="T610" i="1"/>
  <c r="U610" i="1"/>
  <c r="V610" i="1"/>
  <c r="W610" i="1"/>
  <c r="X610" i="1"/>
  <c r="Y610" i="1"/>
  <c r="Z610" i="1"/>
  <c r="AA610" i="1"/>
  <c r="AB610" i="1"/>
  <c r="AC610" i="1"/>
  <c r="AD610" i="1"/>
  <c r="AE610" i="1"/>
  <c r="AF610" i="1"/>
  <c r="P611" i="1"/>
  <c r="Q611" i="1"/>
  <c r="R611" i="1"/>
  <c r="S611" i="1"/>
  <c r="T611" i="1"/>
  <c r="U611" i="1"/>
  <c r="V611" i="1"/>
  <c r="W611" i="1"/>
  <c r="X611" i="1"/>
  <c r="Y611" i="1"/>
  <c r="Z611" i="1"/>
  <c r="AA611" i="1"/>
  <c r="AB611" i="1"/>
  <c r="AC611" i="1"/>
  <c r="AD611" i="1"/>
  <c r="AE611" i="1"/>
  <c r="AF611" i="1"/>
  <c r="P112" i="1"/>
  <c r="Q112" i="1"/>
  <c r="R112" i="1"/>
  <c r="S112" i="1"/>
  <c r="T112" i="1"/>
  <c r="U112" i="1"/>
  <c r="V112" i="1"/>
  <c r="W112" i="1"/>
  <c r="X112" i="1"/>
  <c r="Y112" i="1"/>
  <c r="Z112" i="1"/>
  <c r="AA112" i="1"/>
  <c r="AB112" i="1"/>
  <c r="AC112" i="1"/>
  <c r="AD112" i="1"/>
  <c r="AE112" i="1"/>
  <c r="AF112" i="1"/>
  <c r="P113" i="1"/>
  <c r="Q113" i="1"/>
  <c r="R113" i="1"/>
  <c r="S113" i="1"/>
  <c r="T113" i="1"/>
  <c r="U113" i="1"/>
  <c r="V113" i="1"/>
  <c r="W113" i="1"/>
  <c r="X113" i="1"/>
  <c r="Y113" i="1"/>
  <c r="Z113" i="1"/>
  <c r="AA113" i="1"/>
  <c r="AB113" i="1"/>
  <c r="AC113" i="1"/>
  <c r="AD113" i="1"/>
  <c r="AE113" i="1"/>
  <c r="AF113" i="1"/>
  <c r="P612" i="1"/>
  <c r="Q612" i="1"/>
  <c r="R612" i="1"/>
  <c r="S612" i="1"/>
  <c r="T612" i="1"/>
  <c r="U612" i="1"/>
  <c r="V612" i="1"/>
  <c r="W612" i="1"/>
  <c r="X612" i="1"/>
  <c r="Y612" i="1"/>
  <c r="Z612" i="1"/>
  <c r="AA612" i="1"/>
  <c r="AB612" i="1"/>
  <c r="AC612" i="1"/>
  <c r="AD612" i="1"/>
  <c r="AE612" i="1"/>
  <c r="AF612" i="1"/>
  <c r="P613" i="1"/>
  <c r="Q613" i="1"/>
  <c r="R613" i="1"/>
  <c r="S613" i="1"/>
  <c r="T613" i="1"/>
  <c r="U613" i="1"/>
  <c r="V613" i="1"/>
  <c r="W613" i="1"/>
  <c r="X613" i="1"/>
  <c r="Y613" i="1"/>
  <c r="Z613" i="1"/>
  <c r="AA613" i="1"/>
  <c r="AB613" i="1"/>
  <c r="AC613" i="1"/>
  <c r="AD613" i="1"/>
  <c r="AE613" i="1"/>
  <c r="AF613" i="1"/>
  <c r="P614" i="1"/>
  <c r="Q614" i="1"/>
  <c r="R614" i="1"/>
  <c r="S614" i="1"/>
  <c r="T614" i="1"/>
  <c r="U614" i="1"/>
  <c r="V614" i="1"/>
  <c r="W614" i="1"/>
  <c r="X614" i="1"/>
  <c r="Y614" i="1"/>
  <c r="Z614" i="1"/>
  <c r="AA614" i="1"/>
  <c r="AB614" i="1"/>
  <c r="AC614" i="1"/>
  <c r="AD614" i="1"/>
  <c r="AE614" i="1"/>
  <c r="AF614" i="1"/>
  <c r="P114" i="1"/>
  <c r="Q114" i="1"/>
  <c r="R114" i="1"/>
  <c r="S114" i="1"/>
  <c r="T114" i="1"/>
  <c r="U114" i="1"/>
  <c r="V114" i="1"/>
  <c r="W114" i="1"/>
  <c r="X114" i="1"/>
  <c r="Y114" i="1"/>
  <c r="Z114" i="1"/>
  <c r="AA114" i="1"/>
  <c r="AB114" i="1"/>
  <c r="AC114" i="1"/>
  <c r="AD114" i="1"/>
  <c r="AE114" i="1"/>
  <c r="AF114" i="1"/>
  <c r="P615" i="1"/>
  <c r="Q615" i="1"/>
  <c r="R615" i="1"/>
  <c r="S615" i="1"/>
  <c r="T615" i="1"/>
  <c r="U615" i="1"/>
  <c r="V615" i="1"/>
  <c r="W615" i="1"/>
  <c r="X615" i="1"/>
  <c r="Y615" i="1"/>
  <c r="Z615" i="1"/>
  <c r="AA615" i="1"/>
  <c r="AB615" i="1"/>
  <c r="AC615" i="1"/>
  <c r="AD615" i="1"/>
  <c r="AE615" i="1"/>
  <c r="AF615" i="1"/>
  <c r="P616" i="1"/>
  <c r="Q616" i="1"/>
  <c r="R616" i="1"/>
  <c r="S616" i="1"/>
  <c r="T616" i="1"/>
  <c r="U616" i="1"/>
  <c r="V616" i="1"/>
  <c r="W616" i="1"/>
  <c r="X616" i="1"/>
  <c r="Y616" i="1"/>
  <c r="Z616" i="1"/>
  <c r="AA616" i="1"/>
  <c r="AB616" i="1"/>
  <c r="AC616" i="1"/>
  <c r="AD616" i="1"/>
  <c r="AE616" i="1"/>
  <c r="AF616" i="1"/>
  <c r="P617" i="1"/>
  <c r="Q617" i="1"/>
  <c r="R617" i="1"/>
  <c r="S617" i="1"/>
  <c r="T617" i="1"/>
  <c r="U617" i="1"/>
  <c r="V617" i="1"/>
  <c r="W617" i="1"/>
  <c r="X617" i="1"/>
  <c r="Y617" i="1"/>
  <c r="Z617" i="1"/>
  <c r="AA617" i="1"/>
  <c r="AB617" i="1"/>
  <c r="AC617" i="1"/>
  <c r="AD617" i="1"/>
  <c r="AE617" i="1"/>
  <c r="AF617" i="1"/>
  <c r="P618" i="1"/>
  <c r="Q618" i="1"/>
  <c r="R618" i="1"/>
  <c r="S618" i="1"/>
  <c r="T618" i="1"/>
  <c r="U618" i="1"/>
  <c r="V618" i="1"/>
  <c r="W618" i="1"/>
  <c r="X618" i="1"/>
  <c r="Y618" i="1"/>
  <c r="Z618" i="1"/>
  <c r="AA618" i="1"/>
  <c r="AB618" i="1"/>
  <c r="AC618" i="1"/>
  <c r="AD618" i="1"/>
  <c r="AE618" i="1"/>
  <c r="AF618" i="1"/>
  <c r="P619" i="1"/>
  <c r="Q619" i="1"/>
  <c r="R619" i="1"/>
  <c r="S619" i="1"/>
  <c r="T619" i="1"/>
  <c r="U619" i="1"/>
  <c r="V619" i="1"/>
  <c r="W619" i="1"/>
  <c r="X619" i="1"/>
  <c r="Y619" i="1"/>
  <c r="Z619" i="1"/>
  <c r="AA619" i="1"/>
  <c r="AB619" i="1"/>
  <c r="AC619" i="1"/>
  <c r="AD619" i="1"/>
  <c r="AE619" i="1"/>
  <c r="AF619" i="1"/>
  <c r="P620" i="1"/>
  <c r="Q620" i="1"/>
  <c r="R620" i="1"/>
  <c r="S620" i="1"/>
  <c r="T620" i="1"/>
  <c r="U620" i="1"/>
  <c r="V620" i="1"/>
  <c r="W620" i="1"/>
  <c r="X620" i="1"/>
  <c r="Y620" i="1"/>
  <c r="Z620" i="1"/>
  <c r="AA620" i="1"/>
  <c r="AB620" i="1"/>
  <c r="AC620" i="1"/>
  <c r="AD620" i="1"/>
  <c r="AE620" i="1"/>
  <c r="AF620" i="1"/>
  <c r="P621" i="1"/>
  <c r="Q621" i="1"/>
  <c r="R621" i="1"/>
  <c r="S621" i="1"/>
  <c r="T621" i="1"/>
  <c r="U621" i="1"/>
  <c r="V621" i="1"/>
  <c r="W621" i="1"/>
  <c r="X621" i="1"/>
  <c r="Y621" i="1"/>
  <c r="Z621" i="1"/>
  <c r="AA621" i="1"/>
  <c r="AB621" i="1"/>
  <c r="AC621" i="1"/>
  <c r="AD621" i="1"/>
  <c r="AE621" i="1"/>
  <c r="AF621" i="1"/>
  <c r="P622" i="1"/>
  <c r="Q622" i="1"/>
  <c r="R622" i="1"/>
  <c r="S622" i="1"/>
  <c r="T622" i="1"/>
  <c r="U622" i="1"/>
  <c r="V622" i="1"/>
  <c r="W622" i="1"/>
  <c r="X622" i="1"/>
  <c r="Y622" i="1"/>
  <c r="Z622" i="1"/>
  <c r="AA622" i="1"/>
  <c r="AB622" i="1"/>
  <c r="AC622" i="1"/>
  <c r="AD622" i="1"/>
  <c r="AE622" i="1"/>
  <c r="AF622" i="1"/>
  <c r="P623" i="1"/>
  <c r="Q623" i="1"/>
  <c r="R623" i="1"/>
  <c r="S623" i="1"/>
  <c r="T623" i="1"/>
  <c r="U623" i="1"/>
  <c r="V623" i="1"/>
  <c r="W623" i="1"/>
  <c r="X623" i="1"/>
  <c r="Y623" i="1"/>
  <c r="Z623" i="1"/>
  <c r="AA623" i="1"/>
  <c r="AB623" i="1"/>
  <c r="AC623" i="1"/>
  <c r="AD623" i="1"/>
  <c r="AE623" i="1"/>
  <c r="AF623" i="1"/>
  <c r="P624" i="1"/>
  <c r="Q624" i="1"/>
  <c r="R624" i="1"/>
  <c r="S624" i="1"/>
  <c r="T624" i="1"/>
  <c r="U624" i="1"/>
  <c r="V624" i="1"/>
  <c r="W624" i="1"/>
  <c r="X624" i="1"/>
  <c r="Y624" i="1"/>
  <c r="Z624" i="1"/>
  <c r="AA624" i="1"/>
  <c r="AB624" i="1"/>
  <c r="AC624" i="1"/>
  <c r="AD624" i="1"/>
  <c r="AE624" i="1"/>
  <c r="AF624" i="1"/>
  <c r="P625" i="1"/>
  <c r="Q625" i="1"/>
  <c r="R625" i="1"/>
  <c r="S625" i="1"/>
  <c r="T625" i="1"/>
  <c r="U625" i="1"/>
  <c r="V625" i="1"/>
  <c r="W625" i="1"/>
  <c r="X625" i="1"/>
  <c r="Y625" i="1"/>
  <c r="Z625" i="1"/>
  <c r="AA625" i="1"/>
  <c r="AB625" i="1"/>
  <c r="AC625" i="1"/>
  <c r="AD625" i="1"/>
  <c r="AE625" i="1"/>
  <c r="AF625" i="1"/>
  <c r="P626" i="1"/>
  <c r="Q626" i="1"/>
  <c r="R626" i="1"/>
  <c r="S626" i="1"/>
  <c r="T626" i="1"/>
  <c r="U626" i="1"/>
  <c r="V626" i="1"/>
  <c r="W626" i="1"/>
  <c r="X626" i="1"/>
  <c r="Y626" i="1"/>
  <c r="Z626" i="1"/>
  <c r="AA626" i="1"/>
  <c r="AB626" i="1"/>
  <c r="AC626" i="1"/>
  <c r="AD626" i="1"/>
  <c r="AE626" i="1"/>
  <c r="AF626" i="1"/>
  <c r="P627" i="1"/>
  <c r="Q627" i="1"/>
  <c r="R627" i="1"/>
  <c r="S627" i="1"/>
  <c r="T627" i="1"/>
  <c r="U627" i="1"/>
  <c r="V627" i="1"/>
  <c r="W627" i="1"/>
  <c r="X627" i="1"/>
  <c r="Y627" i="1"/>
  <c r="Z627" i="1"/>
  <c r="AA627" i="1"/>
  <c r="AB627" i="1"/>
  <c r="AC627" i="1"/>
  <c r="AD627" i="1"/>
  <c r="AE627" i="1"/>
  <c r="AF627" i="1"/>
  <c r="P628" i="1"/>
  <c r="Q628" i="1"/>
  <c r="R628" i="1"/>
  <c r="S628" i="1"/>
  <c r="T628" i="1"/>
  <c r="U628" i="1"/>
  <c r="V628" i="1"/>
  <c r="W628" i="1"/>
  <c r="X628" i="1"/>
  <c r="Y628" i="1"/>
  <c r="Z628" i="1"/>
  <c r="AA628" i="1"/>
  <c r="AB628" i="1"/>
  <c r="AC628" i="1"/>
  <c r="AD628" i="1"/>
  <c r="AE628" i="1"/>
  <c r="AF628" i="1"/>
  <c r="P629" i="1"/>
  <c r="Q629" i="1"/>
  <c r="R629" i="1"/>
  <c r="S629" i="1"/>
  <c r="T629" i="1"/>
  <c r="U629" i="1"/>
  <c r="V629" i="1"/>
  <c r="W629" i="1"/>
  <c r="X629" i="1"/>
  <c r="Y629" i="1"/>
  <c r="Z629" i="1"/>
  <c r="AA629" i="1"/>
  <c r="AB629" i="1"/>
  <c r="AC629" i="1"/>
  <c r="AD629" i="1"/>
  <c r="AE629" i="1"/>
  <c r="AF629" i="1"/>
  <c r="P630" i="1"/>
  <c r="Q630" i="1"/>
  <c r="R630" i="1"/>
  <c r="S630" i="1"/>
  <c r="T630" i="1"/>
  <c r="U630" i="1"/>
  <c r="V630" i="1"/>
  <c r="W630" i="1"/>
  <c r="X630" i="1"/>
  <c r="Y630" i="1"/>
  <c r="Z630" i="1"/>
  <c r="AA630" i="1"/>
  <c r="AB630" i="1"/>
  <c r="AC630" i="1"/>
  <c r="AD630" i="1"/>
  <c r="AE630" i="1"/>
  <c r="AF630" i="1"/>
  <c r="P631" i="1"/>
  <c r="Q631" i="1"/>
  <c r="R631" i="1"/>
  <c r="S631" i="1"/>
  <c r="T631" i="1"/>
  <c r="U631" i="1"/>
  <c r="V631" i="1"/>
  <c r="W631" i="1"/>
  <c r="X631" i="1"/>
  <c r="Y631" i="1"/>
  <c r="Z631" i="1"/>
  <c r="AA631" i="1"/>
  <c r="AB631" i="1"/>
  <c r="AC631" i="1"/>
  <c r="AD631" i="1"/>
  <c r="AE631" i="1"/>
  <c r="AF631" i="1"/>
  <c r="P632" i="1"/>
  <c r="Q632" i="1"/>
  <c r="R632" i="1"/>
  <c r="S632" i="1"/>
  <c r="T632" i="1"/>
  <c r="U632" i="1"/>
  <c r="V632" i="1"/>
  <c r="W632" i="1"/>
  <c r="X632" i="1"/>
  <c r="Y632" i="1"/>
  <c r="Z632" i="1"/>
  <c r="AA632" i="1"/>
  <c r="AB632" i="1"/>
  <c r="AC632" i="1"/>
  <c r="AD632" i="1"/>
  <c r="AE632" i="1"/>
  <c r="AF632" i="1"/>
  <c r="P633" i="1"/>
  <c r="Q633" i="1"/>
  <c r="R633" i="1"/>
  <c r="S633" i="1"/>
  <c r="T633" i="1"/>
  <c r="U633" i="1"/>
  <c r="V633" i="1"/>
  <c r="W633" i="1"/>
  <c r="X633" i="1"/>
  <c r="Y633" i="1"/>
  <c r="Z633" i="1"/>
  <c r="AA633" i="1"/>
  <c r="AB633" i="1"/>
  <c r="AC633" i="1"/>
  <c r="AD633" i="1"/>
  <c r="AE633" i="1"/>
  <c r="AF633" i="1"/>
  <c r="P634" i="1"/>
  <c r="Q634" i="1"/>
  <c r="R634" i="1"/>
  <c r="S634" i="1"/>
  <c r="T634" i="1"/>
  <c r="U634" i="1"/>
  <c r="V634" i="1"/>
  <c r="W634" i="1"/>
  <c r="X634" i="1"/>
  <c r="Y634" i="1"/>
  <c r="Z634" i="1"/>
  <c r="AA634" i="1"/>
  <c r="AB634" i="1"/>
  <c r="AC634" i="1"/>
  <c r="AD634" i="1"/>
  <c r="AE634" i="1"/>
  <c r="AF634" i="1"/>
  <c r="P635" i="1"/>
  <c r="Q635" i="1"/>
  <c r="R635" i="1"/>
  <c r="S635" i="1"/>
  <c r="T635" i="1"/>
  <c r="U635" i="1"/>
  <c r="V635" i="1"/>
  <c r="W635" i="1"/>
  <c r="X635" i="1"/>
  <c r="Y635" i="1"/>
  <c r="Z635" i="1"/>
  <c r="AA635" i="1"/>
  <c r="AB635" i="1"/>
  <c r="AC635" i="1"/>
  <c r="AD635" i="1"/>
  <c r="AE635" i="1"/>
  <c r="AF635" i="1"/>
  <c r="P636" i="1"/>
  <c r="Q636" i="1"/>
  <c r="R636" i="1"/>
  <c r="S636" i="1"/>
  <c r="T636" i="1"/>
  <c r="U636" i="1"/>
  <c r="V636" i="1"/>
  <c r="W636" i="1"/>
  <c r="X636" i="1"/>
  <c r="Y636" i="1"/>
  <c r="Z636" i="1"/>
  <c r="AA636" i="1"/>
  <c r="AB636" i="1"/>
  <c r="AC636" i="1"/>
  <c r="AD636" i="1"/>
  <c r="AE636" i="1"/>
  <c r="AF636" i="1"/>
  <c r="P637" i="1"/>
  <c r="Q637" i="1"/>
  <c r="R637" i="1"/>
  <c r="S637" i="1"/>
  <c r="T637" i="1"/>
  <c r="U637" i="1"/>
  <c r="V637" i="1"/>
  <c r="W637" i="1"/>
  <c r="X637" i="1"/>
  <c r="Y637" i="1"/>
  <c r="Z637" i="1"/>
  <c r="AA637" i="1"/>
  <c r="AB637" i="1"/>
  <c r="AC637" i="1"/>
  <c r="AD637" i="1"/>
  <c r="AE637" i="1"/>
  <c r="AF637" i="1"/>
  <c r="P638" i="1"/>
  <c r="Q638" i="1"/>
  <c r="R638" i="1"/>
  <c r="S638" i="1"/>
  <c r="T638" i="1"/>
  <c r="U638" i="1"/>
  <c r="V638" i="1"/>
  <c r="W638" i="1"/>
  <c r="X638" i="1"/>
  <c r="Y638" i="1"/>
  <c r="Z638" i="1"/>
  <c r="AA638" i="1"/>
  <c r="AB638" i="1"/>
  <c r="AC638" i="1"/>
  <c r="AD638" i="1"/>
  <c r="AE638" i="1"/>
  <c r="AF638" i="1"/>
  <c r="P639" i="1"/>
  <c r="Q639" i="1"/>
  <c r="R639" i="1"/>
  <c r="S639" i="1"/>
  <c r="T639" i="1"/>
  <c r="U639" i="1"/>
  <c r="V639" i="1"/>
  <c r="W639" i="1"/>
  <c r="X639" i="1"/>
  <c r="Y639" i="1"/>
  <c r="Z639" i="1"/>
  <c r="AA639" i="1"/>
  <c r="AB639" i="1"/>
  <c r="AC639" i="1"/>
  <c r="AD639" i="1"/>
  <c r="AE639" i="1"/>
  <c r="AF639" i="1"/>
  <c r="P640" i="1"/>
  <c r="Q640" i="1"/>
  <c r="R640" i="1"/>
  <c r="S640" i="1"/>
  <c r="T640" i="1"/>
  <c r="U640" i="1"/>
  <c r="V640" i="1"/>
  <c r="W640" i="1"/>
  <c r="X640" i="1"/>
  <c r="Y640" i="1"/>
  <c r="Z640" i="1"/>
  <c r="AA640" i="1"/>
  <c r="AB640" i="1"/>
  <c r="AC640" i="1"/>
  <c r="AD640" i="1"/>
  <c r="AE640" i="1"/>
  <c r="AF640" i="1"/>
  <c r="P641" i="1"/>
  <c r="Q641" i="1"/>
  <c r="R641" i="1"/>
  <c r="S641" i="1"/>
  <c r="T641" i="1"/>
  <c r="U641" i="1"/>
  <c r="V641" i="1"/>
  <c r="W641" i="1"/>
  <c r="X641" i="1"/>
  <c r="Y641" i="1"/>
  <c r="Z641" i="1"/>
  <c r="AA641" i="1"/>
  <c r="AB641" i="1"/>
  <c r="AC641" i="1"/>
  <c r="AD641" i="1"/>
  <c r="AE641" i="1"/>
  <c r="AF641" i="1"/>
  <c r="P642" i="1"/>
  <c r="Q642" i="1"/>
  <c r="R642" i="1"/>
  <c r="S642" i="1"/>
  <c r="T642" i="1"/>
  <c r="U642" i="1"/>
  <c r="V642" i="1"/>
  <c r="W642" i="1"/>
  <c r="X642" i="1"/>
  <c r="Y642" i="1"/>
  <c r="Z642" i="1"/>
  <c r="AA642" i="1"/>
  <c r="AB642" i="1"/>
  <c r="AC642" i="1"/>
  <c r="AD642" i="1"/>
  <c r="AE642" i="1"/>
  <c r="AF642" i="1"/>
  <c r="P643" i="1"/>
  <c r="Q643" i="1"/>
  <c r="R643" i="1"/>
  <c r="S643" i="1"/>
  <c r="T643" i="1"/>
  <c r="U643" i="1"/>
  <c r="V643" i="1"/>
  <c r="W643" i="1"/>
  <c r="X643" i="1"/>
  <c r="Y643" i="1"/>
  <c r="Z643" i="1"/>
  <c r="AA643" i="1"/>
  <c r="AB643" i="1"/>
  <c r="AC643" i="1"/>
  <c r="AD643" i="1"/>
  <c r="AE643" i="1"/>
  <c r="AF643" i="1"/>
  <c r="P644" i="1"/>
  <c r="Q644" i="1"/>
  <c r="R644" i="1"/>
  <c r="S644" i="1"/>
  <c r="T644" i="1"/>
  <c r="U644" i="1"/>
  <c r="V644" i="1"/>
  <c r="W644" i="1"/>
  <c r="X644" i="1"/>
  <c r="Y644" i="1"/>
  <c r="Z644" i="1"/>
  <c r="AA644" i="1"/>
  <c r="AB644" i="1"/>
  <c r="AC644" i="1"/>
  <c r="AD644" i="1"/>
  <c r="AE644" i="1"/>
  <c r="AF644" i="1"/>
  <c r="P645" i="1"/>
  <c r="Q645" i="1"/>
  <c r="R645" i="1"/>
  <c r="S645" i="1"/>
  <c r="T645" i="1"/>
  <c r="U645" i="1"/>
  <c r="V645" i="1"/>
  <c r="W645" i="1"/>
  <c r="X645" i="1"/>
  <c r="Y645" i="1"/>
  <c r="Z645" i="1"/>
  <c r="AA645" i="1"/>
  <c r="AB645" i="1"/>
  <c r="AC645" i="1"/>
  <c r="AD645" i="1"/>
  <c r="AE645" i="1"/>
  <c r="AF645" i="1"/>
  <c r="P646" i="1"/>
  <c r="Q646" i="1"/>
  <c r="R646" i="1"/>
  <c r="S646" i="1"/>
  <c r="T646" i="1"/>
  <c r="U646" i="1"/>
  <c r="V646" i="1"/>
  <c r="W646" i="1"/>
  <c r="X646" i="1"/>
  <c r="Y646" i="1"/>
  <c r="Z646" i="1"/>
  <c r="AA646" i="1"/>
  <c r="AB646" i="1"/>
  <c r="AC646" i="1"/>
  <c r="AD646" i="1"/>
  <c r="AE646" i="1"/>
  <c r="AF646" i="1"/>
  <c r="P647" i="1"/>
  <c r="Q647" i="1"/>
  <c r="R647" i="1"/>
  <c r="S647" i="1"/>
  <c r="T647" i="1"/>
  <c r="U647" i="1"/>
  <c r="V647" i="1"/>
  <c r="W647" i="1"/>
  <c r="X647" i="1"/>
  <c r="Y647" i="1"/>
  <c r="Z647" i="1"/>
  <c r="AA647" i="1"/>
  <c r="AB647" i="1"/>
  <c r="AC647" i="1"/>
  <c r="AD647" i="1"/>
  <c r="AE647" i="1"/>
  <c r="AF647" i="1"/>
  <c r="P648" i="1"/>
  <c r="Q648" i="1"/>
  <c r="R648" i="1"/>
  <c r="S648" i="1"/>
  <c r="T648" i="1"/>
  <c r="U648" i="1"/>
  <c r="V648" i="1"/>
  <c r="W648" i="1"/>
  <c r="X648" i="1"/>
  <c r="Y648" i="1"/>
  <c r="Z648" i="1"/>
  <c r="AA648" i="1"/>
  <c r="AB648" i="1"/>
  <c r="AC648" i="1"/>
  <c r="AD648" i="1"/>
  <c r="AE648" i="1"/>
  <c r="AF648" i="1"/>
  <c r="P649" i="1"/>
  <c r="Q649" i="1"/>
  <c r="R649" i="1"/>
  <c r="S649" i="1"/>
  <c r="T649" i="1"/>
  <c r="U649" i="1"/>
  <c r="V649" i="1"/>
  <c r="W649" i="1"/>
  <c r="X649" i="1"/>
  <c r="Y649" i="1"/>
  <c r="Z649" i="1"/>
  <c r="AA649" i="1"/>
  <c r="AB649" i="1"/>
  <c r="AC649" i="1"/>
  <c r="AD649" i="1"/>
  <c r="AE649" i="1"/>
  <c r="AF649" i="1"/>
  <c r="P650" i="1"/>
  <c r="Q650" i="1"/>
  <c r="R650" i="1"/>
  <c r="S650" i="1"/>
  <c r="T650" i="1"/>
  <c r="U650" i="1"/>
  <c r="V650" i="1"/>
  <c r="W650" i="1"/>
  <c r="X650" i="1"/>
  <c r="Y650" i="1"/>
  <c r="Z650" i="1"/>
  <c r="AA650" i="1"/>
  <c r="AB650" i="1"/>
  <c r="AC650" i="1"/>
  <c r="AD650" i="1"/>
  <c r="AE650" i="1"/>
  <c r="AF650" i="1"/>
  <c r="P651" i="1"/>
  <c r="Q651" i="1"/>
  <c r="R651" i="1"/>
  <c r="S651" i="1"/>
  <c r="T651" i="1"/>
  <c r="U651" i="1"/>
  <c r="V651" i="1"/>
  <c r="W651" i="1"/>
  <c r="X651" i="1"/>
  <c r="Y651" i="1"/>
  <c r="Z651" i="1"/>
  <c r="AA651" i="1"/>
  <c r="AB651" i="1"/>
  <c r="AC651" i="1"/>
  <c r="AD651" i="1"/>
  <c r="AE651" i="1"/>
  <c r="AF651" i="1"/>
  <c r="P652" i="1"/>
  <c r="Q652" i="1"/>
  <c r="R652" i="1"/>
  <c r="S652" i="1"/>
  <c r="T652" i="1"/>
  <c r="U652" i="1"/>
  <c r="V652" i="1"/>
  <c r="W652" i="1"/>
  <c r="X652" i="1"/>
  <c r="Y652" i="1"/>
  <c r="Z652" i="1"/>
  <c r="AA652" i="1"/>
  <c r="AB652" i="1"/>
  <c r="AC652" i="1"/>
  <c r="AD652" i="1"/>
  <c r="AE652" i="1"/>
  <c r="AF652" i="1"/>
  <c r="P653" i="1"/>
  <c r="Q653" i="1"/>
  <c r="R653" i="1"/>
  <c r="S653" i="1"/>
  <c r="T653" i="1"/>
  <c r="U653" i="1"/>
  <c r="V653" i="1"/>
  <c r="W653" i="1"/>
  <c r="X653" i="1"/>
  <c r="Y653" i="1"/>
  <c r="Z653" i="1"/>
  <c r="AA653" i="1"/>
  <c r="AB653" i="1"/>
  <c r="AC653" i="1"/>
  <c r="AD653" i="1"/>
  <c r="AE653" i="1"/>
  <c r="AF653" i="1"/>
  <c r="P654" i="1"/>
  <c r="Q654" i="1"/>
  <c r="R654" i="1"/>
  <c r="S654" i="1"/>
  <c r="T654" i="1"/>
  <c r="U654" i="1"/>
  <c r="V654" i="1"/>
  <c r="W654" i="1"/>
  <c r="X654" i="1"/>
  <c r="Y654" i="1"/>
  <c r="Z654" i="1"/>
  <c r="AA654" i="1"/>
  <c r="AB654" i="1"/>
  <c r="AC654" i="1"/>
  <c r="AD654" i="1"/>
  <c r="AE654" i="1"/>
  <c r="AF654" i="1"/>
  <c r="P655" i="1"/>
  <c r="Q655" i="1"/>
  <c r="R655" i="1"/>
  <c r="S655" i="1"/>
  <c r="T655" i="1"/>
  <c r="U655" i="1"/>
  <c r="V655" i="1"/>
  <c r="W655" i="1"/>
  <c r="X655" i="1"/>
  <c r="Y655" i="1"/>
  <c r="Z655" i="1"/>
  <c r="AA655" i="1"/>
  <c r="AB655" i="1"/>
  <c r="AC655" i="1"/>
  <c r="AD655" i="1"/>
  <c r="AE655" i="1"/>
  <c r="AF655" i="1"/>
  <c r="P656" i="1"/>
  <c r="Q656" i="1"/>
  <c r="R656" i="1"/>
  <c r="S656" i="1"/>
  <c r="T656" i="1"/>
  <c r="U656" i="1"/>
  <c r="V656" i="1"/>
  <c r="W656" i="1"/>
  <c r="X656" i="1"/>
  <c r="Y656" i="1"/>
  <c r="Z656" i="1"/>
  <c r="AA656" i="1"/>
  <c r="AB656" i="1"/>
  <c r="AC656" i="1"/>
  <c r="AD656" i="1"/>
  <c r="AE656" i="1"/>
  <c r="AF656" i="1"/>
  <c r="P657" i="1"/>
  <c r="Q657" i="1"/>
  <c r="R657" i="1"/>
  <c r="S657" i="1"/>
  <c r="T657" i="1"/>
  <c r="U657" i="1"/>
  <c r="V657" i="1"/>
  <c r="W657" i="1"/>
  <c r="X657" i="1"/>
  <c r="Y657" i="1"/>
  <c r="Z657" i="1"/>
  <c r="AA657" i="1"/>
  <c r="AB657" i="1"/>
  <c r="AC657" i="1"/>
  <c r="AD657" i="1"/>
  <c r="AE657" i="1"/>
  <c r="AF657" i="1"/>
  <c r="P658" i="1"/>
  <c r="Q658" i="1"/>
  <c r="R658" i="1"/>
  <c r="S658" i="1"/>
  <c r="T658" i="1"/>
  <c r="U658" i="1"/>
  <c r="V658" i="1"/>
  <c r="W658" i="1"/>
  <c r="X658" i="1"/>
  <c r="Y658" i="1"/>
  <c r="Z658" i="1"/>
  <c r="AA658" i="1"/>
  <c r="AB658" i="1"/>
  <c r="AC658" i="1"/>
  <c r="AD658" i="1"/>
  <c r="AE658" i="1"/>
  <c r="AF658" i="1"/>
  <c r="P659" i="1"/>
  <c r="Q659" i="1"/>
  <c r="R659" i="1"/>
  <c r="S659" i="1"/>
  <c r="T659" i="1"/>
  <c r="U659" i="1"/>
  <c r="V659" i="1"/>
  <c r="W659" i="1"/>
  <c r="X659" i="1"/>
  <c r="Y659" i="1"/>
  <c r="Z659" i="1"/>
  <c r="AA659" i="1"/>
  <c r="AB659" i="1"/>
  <c r="AC659" i="1"/>
  <c r="AD659" i="1"/>
  <c r="AE659" i="1"/>
  <c r="AF659" i="1"/>
  <c r="P660" i="1"/>
  <c r="Q660" i="1"/>
  <c r="R660" i="1"/>
  <c r="S660" i="1"/>
  <c r="T660" i="1"/>
  <c r="U660" i="1"/>
  <c r="V660" i="1"/>
  <c r="W660" i="1"/>
  <c r="X660" i="1"/>
  <c r="Y660" i="1"/>
  <c r="Z660" i="1"/>
  <c r="AA660" i="1"/>
  <c r="AB660" i="1"/>
  <c r="AC660" i="1"/>
  <c r="AD660" i="1"/>
  <c r="AE660" i="1"/>
  <c r="AF660" i="1"/>
  <c r="P661" i="1"/>
  <c r="Q661" i="1"/>
  <c r="R661" i="1"/>
  <c r="S661" i="1"/>
  <c r="T661" i="1"/>
  <c r="U661" i="1"/>
  <c r="V661" i="1"/>
  <c r="W661" i="1"/>
  <c r="X661" i="1"/>
  <c r="Y661" i="1"/>
  <c r="Z661" i="1"/>
  <c r="AA661" i="1"/>
  <c r="AB661" i="1"/>
  <c r="AC661" i="1"/>
  <c r="AD661" i="1"/>
  <c r="AE661" i="1"/>
  <c r="AF661" i="1"/>
  <c r="P662" i="1"/>
  <c r="Q662" i="1"/>
  <c r="R662" i="1"/>
  <c r="S662" i="1"/>
  <c r="T662" i="1"/>
  <c r="U662" i="1"/>
  <c r="V662" i="1"/>
  <c r="W662" i="1"/>
  <c r="X662" i="1"/>
  <c r="Y662" i="1"/>
  <c r="Z662" i="1"/>
  <c r="AA662" i="1"/>
  <c r="AB662" i="1"/>
  <c r="AC662" i="1"/>
  <c r="AD662" i="1"/>
  <c r="AE662" i="1"/>
  <c r="AF662" i="1"/>
  <c r="P663" i="1"/>
  <c r="Q663" i="1"/>
  <c r="R663" i="1"/>
  <c r="S663" i="1"/>
  <c r="T663" i="1"/>
  <c r="U663" i="1"/>
  <c r="V663" i="1"/>
  <c r="W663" i="1"/>
  <c r="X663" i="1"/>
  <c r="Y663" i="1"/>
  <c r="Z663" i="1"/>
  <c r="AA663" i="1"/>
  <c r="AB663" i="1"/>
  <c r="AC663" i="1"/>
  <c r="AD663" i="1"/>
  <c r="AE663" i="1"/>
  <c r="AF663" i="1"/>
  <c r="P664" i="1"/>
  <c r="Q664" i="1"/>
  <c r="R664" i="1"/>
  <c r="S664" i="1"/>
  <c r="T664" i="1"/>
  <c r="U664" i="1"/>
  <c r="V664" i="1"/>
  <c r="W664" i="1"/>
  <c r="X664" i="1"/>
  <c r="Y664" i="1"/>
  <c r="Z664" i="1"/>
  <c r="AA664" i="1"/>
  <c r="AB664" i="1"/>
  <c r="AC664" i="1"/>
  <c r="AD664" i="1"/>
  <c r="AE664" i="1"/>
  <c r="AF664" i="1"/>
  <c r="P665" i="1"/>
  <c r="Q665" i="1"/>
  <c r="R665" i="1"/>
  <c r="S665" i="1"/>
  <c r="T665" i="1"/>
  <c r="U665" i="1"/>
  <c r="V665" i="1"/>
  <c r="W665" i="1"/>
  <c r="X665" i="1"/>
  <c r="Y665" i="1"/>
  <c r="Z665" i="1"/>
  <c r="AA665" i="1"/>
  <c r="AB665" i="1"/>
  <c r="AC665" i="1"/>
  <c r="AD665" i="1"/>
  <c r="AE665" i="1"/>
  <c r="AF665" i="1"/>
  <c r="P666" i="1"/>
  <c r="Q666" i="1"/>
  <c r="R666" i="1"/>
  <c r="S666" i="1"/>
  <c r="T666" i="1"/>
  <c r="U666" i="1"/>
  <c r="V666" i="1"/>
  <c r="W666" i="1"/>
  <c r="X666" i="1"/>
  <c r="Y666" i="1"/>
  <c r="Z666" i="1"/>
  <c r="AA666" i="1"/>
  <c r="AB666" i="1"/>
  <c r="AC666" i="1"/>
  <c r="AD666" i="1"/>
  <c r="AE666" i="1"/>
  <c r="AF666" i="1"/>
  <c r="P667" i="1"/>
  <c r="Q667" i="1"/>
  <c r="R667" i="1"/>
  <c r="S667" i="1"/>
  <c r="T667" i="1"/>
  <c r="U667" i="1"/>
  <c r="V667" i="1"/>
  <c r="W667" i="1"/>
  <c r="X667" i="1"/>
  <c r="Y667" i="1"/>
  <c r="Z667" i="1"/>
  <c r="AA667" i="1"/>
  <c r="AB667" i="1"/>
  <c r="AC667" i="1"/>
  <c r="AD667" i="1"/>
  <c r="AE667" i="1"/>
  <c r="AF667" i="1"/>
  <c r="P668" i="1"/>
  <c r="Q668" i="1"/>
  <c r="R668" i="1"/>
  <c r="S668" i="1"/>
  <c r="T668" i="1"/>
  <c r="U668" i="1"/>
  <c r="V668" i="1"/>
  <c r="W668" i="1"/>
  <c r="X668" i="1"/>
  <c r="Y668" i="1"/>
  <c r="Z668" i="1"/>
  <c r="AA668" i="1"/>
  <c r="AB668" i="1"/>
  <c r="AC668" i="1"/>
  <c r="AD668" i="1"/>
  <c r="AE668" i="1"/>
  <c r="AF668" i="1"/>
  <c r="P669" i="1"/>
  <c r="Q669" i="1"/>
  <c r="R669" i="1"/>
  <c r="S669" i="1"/>
  <c r="T669" i="1"/>
  <c r="U669" i="1"/>
  <c r="V669" i="1"/>
  <c r="W669" i="1"/>
  <c r="X669" i="1"/>
  <c r="Y669" i="1"/>
  <c r="Z669" i="1"/>
  <c r="AA669" i="1"/>
  <c r="AB669" i="1"/>
  <c r="AC669" i="1"/>
  <c r="AD669" i="1"/>
  <c r="AE669" i="1"/>
  <c r="AF669" i="1"/>
  <c r="P670" i="1"/>
  <c r="Q670" i="1"/>
  <c r="R670" i="1"/>
  <c r="S670" i="1"/>
  <c r="T670" i="1"/>
  <c r="U670" i="1"/>
  <c r="V670" i="1"/>
  <c r="W670" i="1"/>
  <c r="X670" i="1"/>
  <c r="Y670" i="1"/>
  <c r="Z670" i="1"/>
  <c r="AA670" i="1"/>
  <c r="AB670" i="1"/>
  <c r="AC670" i="1"/>
  <c r="AD670" i="1"/>
  <c r="AE670" i="1"/>
  <c r="AF670" i="1"/>
  <c r="P671" i="1"/>
  <c r="Q671" i="1"/>
  <c r="R671" i="1"/>
  <c r="S671" i="1"/>
  <c r="T671" i="1"/>
  <c r="U671" i="1"/>
  <c r="V671" i="1"/>
  <c r="W671" i="1"/>
  <c r="X671" i="1"/>
  <c r="Y671" i="1"/>
  <c r="Z671" i="1"/>
  <c r="AA671" i="1"/>
  <c r="AB671" i="1"/>
  <c r="AC671" i="1"/>
  <c r="AD671" i="1"/>
  <c r="AE671" i="1"/>
  <c r="AF671" i="1"/>
  <c r="P672" i="1"/>
  <c r="Q672" i="1"/>
  <c r="R672" i="1"/>
  <c r="S672" i="1"/>
  <c r="T672" i="1"/>
  <c r="U672" i="1"/>
  <c r="V672" i="1"/>
  <c r="W672" i="1"/>
  <c r="X672" i="1"/>
  <c r="Y672" i="1"/>
  <c r="Z672" i="1"/>
  <c r="AA672" i="1"/>
  <c r="AB672" i="1"/>
  <c r="AC672" i="1"/>
  <c r="AD672" i="1"/>
  <c r="AE672" i="1"/>
  <c r="AF672" i="1"/>
  <c r="P673" i="1"/>
  <c r="Q673" i="1"/>
  <c r="R673" i="1"/>
  <c r="S673" i="1"/>
  <c r="T673" i="1"/>
  <c r="U673" i="1"/>
  <c r="V673" i="1"/>
  <c r="W673" i="1"/>
  <c r="X673" i="1"/>
  <c r="Y673" i="1"/>
  <c r="Z673" i="1"/>
  <c r="AA673" i="1"/>
  <c r="AB673" i="1"/>
  <c r="AC673" i="1"/>
  <c r="AD673" i="1"/>
  <c r="AE673" i="1"/>
  <c r="AF673" i="1"/>
  <c r="P674" i="1"/>
  <c r="Q674" i="1"/>
  <c r="R674" i="1"/>
  <c r="S674" i="1"/>
  <c r="T674" i="1"/>
  <c r="U674" i="1"/>
  <c r="V674" i="1"/>
  <c r="W674" i="1"/>
  <c r="X674" i="1"/>
  <c r="Y674" i="1"/>
  <c r="Z674" i="1"/>
  <c r="AA674" i="1"/>
  <c r="AB674" i="1"/>
  <c r="AC674" i="1"/>
  <c r="AD674" i="1"/>
  <c r="AE674" i="1"/>
  <c r="AF674" i="1"/>
  <c r="P675" i="1"/>
  <c r="Q675" i="1"/>
  <c r="R675" i="1"/>
  <c r="S675" i="1"/>
  <c r="T675" i="1"/>
  <c r="U675" i="1"/>
  <c r="V675" i="1"/>
  <c r="W675" i="1"/>
  <c r="X675" i="1"/>
  <c r="Y675" i="1"/>
  <c r="Z675" i="1"/>
  <c r="AA675" i="1"/>
  <c r="AB675" i="1"/>
  <c r="AC675" i="1"/>
  <c r="AD675" i="1"/>
  <c r="AE675" i="1"/>
  <c r="AF675" i="1"/>
  <c r="P676" i="1"/>
  <c r="Q676" i="1"/>
  <c r="R676" i="1"/>
  <c r="S676" i="1"/>
  <c r="T676" i="1"/>
  <c r="U676" i="1"/>
  <c r="V676" i="1"/>
  <c r="W676" i="1"/>
  <c r="X676" i="1"/>
  <c r="Y676" i="1"/>
  <c r="Z676" i="1"/>
  <c r="AA676" i="1"/>
  <c r="AB676" i="1"/>
  <c r="AC676" i="1"/>
  <c r="AD676" i="1"/>
  <c r="AE676" i="1"/>
  <c r="AF676" i="1"/>
  <c r="P677" i="1"/>
  <c r="Q677" i="1"/>
  <c r="R677" i="1"/>
  <c r="S677" i="1"/>
  <c r="T677" i="1"/>
  <c r="U677" i="1"/>
  <c r="V677" i="1"/>
  <c r="W677" i="1"/>
  <c r="X677" i="1"/>
  <c r="Y677" i="1"/>
  <c r="Z677" i="1"/>
  <c r="AA677" i="1"/>
  <c r="AB677" i="1"/>
  <c r="AC677" i="1"/>
  <c r="AD677" i="1"/>
  <c r="AE677" i="1"/>
  <c r="AF677" i="1"/>
  <c r="P678" i="1"/>
  <c r="Q678" i="1"/>
  <c r="R678" i="1"/>
  <c r="S678" i="1"/>
  <c r="T678" i="1"/>
  <c r="U678" i="1"/>
  <c r="V678" i="1"/>
  <c r="W678" i="1"/>
  <c r="X678" i="1"/>
  <c r="Y678" i="1"/>
  <c r="Z678" i="1"/>
  <c r="AA678" i="1"/>
  <c r="AB678" i="1"/>
  <c r="AC678" i="1"/>
  <c r="AD678" i="1"/>
  <c r="AE678" i="1"/>
  <c r="AF678" i="1"/>
  <c r="P679" i="1"/>
  <c r="Q679" i="1"/>
  <c r="R679" i="1"/>
  <c r="S679" i="1"/>
  <c r="T679" i="1"/>
  <c r="U679" i="1"/>
  <c r="V679" i="1"/>
  <c r="W679" i="1"/>
  <c r="X679" i="1"/>
  <c r="Y679" i="1"/>
  <c r="Z679" i="1"/>
  <c r="AA679" i="1"/>
  <c r="AB679" i="1"/>
  <c r="AC679" i="1"/>
  <c r="AD679" i="1"/>
  <c r="AE679" i="1"/>
  <c r="AF679" i="1"/>
  <c r="P680" i="1"/>
  <c r="Q680" i="1"/>
  <c r="R680" i="1"/>
  <c r="S680" i="1"/>
  <c r="T680" i="1"/>
  <c r="U680" i="1"/>
  <c r="V680" i="1"/>
  <c r="W680" i="1"/>
  <c r="X680" i="1"/>
  <c r="Y680" i="1"/>
  <c r="Z680" i="1"/>
  <c r="AA680" i="1"/>
  <c r="AB680" i="1"/>
  <c r="AC680" i="1"/>
  <c r="AD680" i="1"/>
  <c r="AE680" i="1"/>
  <c r="AF680" i="1"/>
  <c r="P681" i="1"/>
  <c r="Q681" i="1"/>
  <c r="R681" i="1"/>
  <c r="S681" i="1"/>
  <c r="T681" i="1"/>
  <c r="U681" i="1"/>
  <c r="V681" i="1"/>
  <c r="W681" i="1"/>
  <c r="X681" i="1"/>
  <c r="Y681" i="1"/>
  <c r="Z681" i="1"/>
  <c r="AA681" i="1"/>
  <c r="AB681" i="1"/>
  <c r="AC681" i="1"/>
  <c r="AD681" i="1"/>
  <c r="AE681" i="1"/>
  <c r="AF681" i="1"/>
  <c r="P682" i="1"/>
  <c r="Q682" i="1"/>
  <c r="R682" i="1"/>
  <c r="S682" i="1"/>
  <c r="T682" i="1"/>
  <c r="U682" i="1"/>
  <c r="V682" i="1"/>
  <c r="W682" i="1"/>
  <c r="X682" i="1"/>
  <c r="Y682" i="1"/>
  <c r="Z682" i="1"/>
  <c r="AA682" i="1"/>
  <c r="AB682" i="1"/>
  <c r="AC682" i="1"/>
  <c r="AD682" i="1"/>
  <c r="AE682" i="1"/>
  <c r="AF682" i="1"/>
  <c r="P683" i="1"/>
  <c r="Q683" i="1"/>
  <c r="R683" i="1"/>
  <c r="S683" i="1"/>
  <c r="T683" i="1"/>
  <c r="U683" i="1"/>
  <c r="V683" i="1"/>
  <c r="W683" i="1"/>
  <c r="X683" i="1"/>
  <c r="Y683" i="1"/>
  <c r="Z683" i="1"/>
  <c r="AA683" i="1"/>
  <c r="AB683" i="1"/>
  <c r="AC683" i="1"/>
  <c r="AD683" i="1"/>
  <c r="AE683" i="1"/>
  <c r="AF683" i="1"/>
  <c r="P684" i="1"/>
  <c r="Q684" i="1"/>
  <c r="R684" i="1"/>
  <c r="S684" i="1"/>
  <c r="T684" i="1"/>
  <c r="U684" i="1"/>
  <c r="V684" i="1"/>
  <c r="W684" i="1"/>
  <c r="X684" i="1"/>
  <c r="Y684" i="1"/>
  <c r="Z684" i="1"/>
  <c r="AA684" i="1"/>
  <c r="AB684" i="1"/>
  <c r="AC684" i="1"/>
  <c r="AD684" i="1"/>
  <c r="AE684" i="1"/>
  <c r="AF684" i="1"/>
  <c r="P685" i="1"/>
  <c r="Q685" i="1"/>
  <c r="R685" i="1"/>
  <c r="S685" i="1"/>
  <c r="T685" i="1"/>
  <c r="U685" i="1"/>
  <c r="V685" i="1"/>
  <c r="W685" i="1"/>
  <c r="X685" i="1"/>
  <c r="Y685" i="1"/>
  <c r="Z685" i="1"/>
  <c r="AA685" i="1"/>
  <c r="AB685" i="1"/>
  <c r="AC685" i="1"/>
  <c r="AD685" i="1"/>
  <c r="AE685" i="1"/>
  <c r="AF685" i="1"/>
  <c r="P686" i="1"/>
  <c r="Q686" i="1"/>
  <c r="R686" i="1"/>
  <c r="S686" i="1"/>
  <c r="T686" i="1"/>
  <c r="U686" i="1"/>
  <c r="V686" i="1"/>
  <c r="W686" i="1"/>
  <c r="X686" i="1"/>
  <c r="Y686" i="1"/>
  <c r="Z686" i="1"/>
  <c r="AA686" i="1"/>
  <c r="AB686" i="1"/>
  <c r="AC686" i="1"/>
  <c r="AD686" i="1"/>
  <c r="AE686" i="1"/>
  <c r="AF686" i="1"/>
  <c r="P687" i="1"/>
  <c r="Q687" i="1"/>
  <c r="R687" i="1"/>
  <c r="S687" i="1"/>
  <c r="T687" i="1"/>
  <c r="U687" i="1"/>
  <c r="V687" i="1"/>
  <c r="W687" i="1"/>
  <c r="X687" i="1"/>
  <c r="Y687" i="1"/>
  <c r="Z687" i="1"/>
  <c r="AA687" i="1"/>
  <c r="AB687" i="1"/>
  <c r="AC687" i="1"/>
  <c r="AD687" i="1"/>
  <c r="AE687" i="1"/>
  <c r="AF687" i="1"/>
  <c r="P688" i="1"/>
  <c r="Q688" i="1"/>
  <c r="R688" i="1"/>
  <c r="S688" i="1"/>
  <c r="T688" i="1"/>
  <c r="U688" i="1"/>
  <c r="V688" i="1"/>
  <c r="W688" i="1"/>
  <c r="X688" i="1"/>
  <c r="Y688" i="1"/>
  <c r="Z688" i="1"/>
  <c r="AA688" i="1"/>
  <c r="AB688" i="1"/>
  <c r="AC688" i="1"/>
  <c r="AD688" i="1"/>
  <c r="AE688" i="1"/>
  <c r="AF688" i="1"/>
  <c r="P689" i="1"/>
  <c r="Q689" i="1"/>
  <c r="R689" i="1"/>
  <c r="S689" i="1"/>
  <c r="T689" i="1"/>
  <c r="U689" i="1"/>
  <c r="V689" i="1"/>
  <c r="W689" i="1"/>
  <c r="X689" i="1"/>
  <c r="Y689" i="1"/>
  <c r="Z689" i="1"/>
  <c r="AA689" i="1"/>
  <c r="AB689" i="1"/>
  <c r="AC689" i="1"/>
  <c r="AD689" i="1"/>
  <c r="AE689" i="1"/>
  <c r="AF689" i="1"/>
  <c r="P690" i="1"/>
  <c r="Q690" i="1"/>
  <c r="R690" i="1"/>
  <c r="S690" i="1"/>
  <c r="T690" i="1"/>
  <c r="U690" i="1"/>
  <c r="V690" i="1"/>
  <c r="W690" i="1"/>
  <c r="X690" i="1"/>
  <c r="Y690" i="1"/>
  <c r="Z690" i="1"/>
  <c r="AA690" i="1"/>
  <c r="AB690" i="1"/>
  <c r="AC690" i="1"/>
  <c r="AD690" i="1"/>
  <c r="AE690" i="1"/>
  <c r="AF690" i="1"/>
  <c r="P691" i="1"/>
  <c r="Q691" i="1"/>
  <c r="R691" i="1"/>
  <c r="S691" i="1"/>
  <c r="T691" i="1"/>
  <c r="U691" i="1"/>
  <c r="V691" i="1"/>
  <c r="W691" i="1"/>
  <c r="X691" i="1"/>
  <c r="Y691" i="1"/>
  <c r="Z691" i="1"/>
  <c r="AA691" i="1"/>
  <c r="AB691" i="1"/>
  <c r="AC691" i="1"/>
  <c r="AD691" i="1"/>
  <c r="AE691" i="1"/>
  <c r="AF691" i="1"/>
  <c r="P692" i="1"/>
  <c r="Q692" i="1"/>
  <c r="R692" i="1"/>
  <c r="S692" i="1"/>
  <c r="T692" i="1"/>
  <c r="U692" i="1"/>
  <c r="V692" i="1"/>
  <c r="W692" i="1"/>
  <c r="X692" i="1"/>
  <c r="Y692" i="1"/>
  <c r="Z692" i="1"/>
  <c r="AA692" i="1"/>
  <c r="AB692" i="1"/>
  <c r="AC692" i="1"/>
  <c r="AD692" i="1"/>
  <c r="AE692" i="1"/>
  <c r="AF692" i="1"/>
  <c r="P693" i="1"/>
  <c r="Q693" i="1"/>
  <c r="R693" i="1"/>
  <c r="S693" i="1"/>
  <c r="T693" i="1"/>
  <c r="U693" i="1"/>
  <c r="V693" i="1"/>
  <c r="W693" i="1"/>
  <c r="X693" i="1"/>
  <c r="Y693" i="1"/>
  <c r="Z693" i="1"/>
  <c r="AA693" i="1"/>
  <c r="AB693" i="1"/>
  <c r="AC693" i="1"/>
  <c r="AD693" i="1"/>
  <c r="AE693" i="1"/>
  <c r="AF693" i="1"/>
  <c r="P694" i="1"/>
  <c r="Q694" i="1"/>
  <c r="R694" i="1"/>
  <c r="S694" i="1"/>
  <c r="T694" i="1"/>
  <c r="U694" i="1"/>
  <c r="V694" i="1"/>
  <c r="W694" i="1"/>
  <c r="X694" i="1"/>
  <c r="Y694" i="1"/>
  <c r="Z694" i="1"/>
  <c r="AA694" i="1"/>
  <c r="AB694" i="1"/>
  <c r="AC694" i="1"/>
  <c r="AD694" i="1"/>
  <c r="AE694" i="1"/>
  <c r="AF694" i="1"/>
  <c r="P695" i="1"/>
  <c r="Q695" i="1"/>
  <c r="R695" i="1"/>
  <c r="S695" i="1"/>
  <c r="T695" i="1"/>
  <c r="U695" i="1"/>
  <c r="V695" i="1"/>
  <c r="W695" i="1"/>
  <c r="X695" i="1"/>
  <c r="Y695" i="1"/>
  <c r="Z695" i="1"/>
  <c r="AA695" i="1"/>
  <c r="AB695" i="1"/>
  <c r="AC695" i="1"/>
  <c r="AD695" i="1"/>
  <c r="AE695" i="1"/>
  <c r="AF695" i="1"/>
  <c r="P696" i="1"/>
  <c r="Q696" i="1"/>
  <c r="R696" i="1"/>
  <c r="S696" i="1"/>
  <c r="T696" i="1"/>
  <c r="U696" i="1"/>
  <c r="V696" i="1"/>
  <c r="W696" i="1"/>
  <c r="X696" i="1"/>
  <c r="Y696" i="1"/>
  <c r="Z696" i="1"/>
  <c r="AA696" i="1"/>
  <c r="AB696" i="1"/>
  <c r="AC696" i="1"/>
  <c r="AD696" i="1"/>
  <c r="AE696" i="1"/>
  <c r="AF696" i="1"/>
  <c r="P697" i="1"/>
  <c r="Q697" i="1"/>
  <c r="R697" i="1"/>
  <c r="S697" i="1"/>
  <c r="T697" i="1"/>
  <c r="U697" i="1"/>
  <c r="V697" i="1"/>
  <c r="W697" i="1"/>
  <c r="X697" i="1"/>
  <c r="Y697" i="1"/>
  <c r="Z697" i="1"/>
  <c r="AA697" i="1"/>
  <c r="AB697" i="1"/>
  <c r="AC697" i="1"/>
  <c r="AD697" i="1"/>
  <c r="AE697" i="1"/>
  <c r="AF697" i="1"/>
  <c r="P30" i="1"/>
  <c r="Q30" i="1"/>
  <c r="R30" i="1"/>
  <c r="S30" i="1"/>
  <c r="T30" i="1"/>
  <c r="U30" i="1"/>
  <c r="V30" i="1"/>
  <c r="W30" i="1"/>
  <c r="X30" i="1"/>
  <c r="Y30" i="1"/>
  <c r="Z30" i="1"/>
  <c r="AA30" i="1"/>
  <c r="AB30" i="1"/>
  <c r="AC30" i="1"/>
  <c r="AD30" i="1"/>
  <c r="AE30" i="1"/>
  <c r="AF30" i="1"/>
  <c r="P698" i="1"/>
  <c r="Q698" i="1"/>
  <c r="R698" i="1"/>
  <c r="S698" i="1"/>
  <c r="T698" i="1"/>
  <c r="U698" i="1"/>
  <c r="V698" i="1"/>
  <c r="W698" i="1"/>
  <c r="X698" i="1"/>
  <c r="Y698" i="1"/>
  <c r="Z698" i="1"/>
  <c r="AA698" i="1"/>
  <c r="AB698" i="1"/>
  <c r="AC698" i="1"/>
  <c r="AD698" i="1"/>
  <c r="AE698" i="1"/>
  <c r="AF698" i="1"/>
  <c r="P699" i="1"/>
  <c r="Q699" i="1"/>
  <c r="R699" i="1"/>
  <c r="S699" i="1"/>
  <c r="T699" i="1"/>
  <c r="U699" i="1"/>
  <c r="V699" i="1"/>
  <c r="W699" i="1"/>
  <c r="X699" i="1"/>
  <c r="Y699" i="1"/>
  <c r="Z699" i="1"/>
  <c r="AA699" i="1"/>
  <c r="AB699" i="1"/>
  <c r="AC699" i="1"/>
  <c r="AD699" i="1"/>
  <c r="AE699" i="1"/>
  <c r="AF699" i="1"/>
  <c r="P700" i="1"/>
  <c r="Q700" i="1"/>
  <c r="R700" i="1"/>
  <c r="S700" i="1"/>
  <c r="T700" i="1"/>
  <c r="U700" i="1"/>
  <c r="V700" i="1"/>
  <c r="W700" i="1"/>
  <c r="X700" i="1"/>
  <c r="Y700" i="1"/>
  <c r="Z700" i="1"/>
  <c r="AA700" i="1"/>
  <c r="AB700" i="1"/>
  <c r="AC700" i="1"/>
  <c r="AD700" i="1"/>
  <c r="AE700" i="1"/>
  <c r="AF700" i="1"/>
  <c r="P701" i="1"/>
  <c r="Q701" i="1"/>
  <c r="R701" i="1"/>
  <c r="S701" i="1"/>
  <c r="T701" i="1"/>
  <c r="U701" i="1"/>
  <c r="V701" i="1"/>
  <c r="W701" i="1"/>
  <c r="X701" i="1"/>
  <c r="Y701" i="1"/>
  <c r="Z701" i="1"/>
  <c r="AA701" i="1"/>
  <c r="AB701" i="1"/>
  <c r="AC701" i="1"/>
  <c r="AD701" i="1"/>
  <c r="AE701" i="1"/>
  <c r="AF701" i="1"/>
  <c r="P702" i="1"/>
  <c r="Q702" i="1"/>
  <c r="R702" i="1"/>
  <c r="S702" i="1"/>
  <c r="T702" i="1"/>
  <c r="U702" i="1"/>
  <c r="V702" i="1"/>
  <c r="W702" i="1"/>
  <c r="X702" i="1"/>
  <c r="Y702" i="1"/>
  <c r="Z702" i="1"/>
  <c r="AA702" i="1"/>
  <c r="AB702" i="1"/>
  <c r="AC702" i="1"/>
  <c r="AD702" i="1"/>
  <c r="AE702" i="1"/>
  <c r="AF702" i="1"/>
  <c r="P703" i="1"/>
  <c r="Q703" i="1"/>
  <c r="R703" i="1"/>
  <c r="S703" i="1"/>
  <c r="T703" i="1"/>
  <c r="U703" i="1"/>
  <c r="V703" i="1"/>
  <c r="W703" i="1"/>
  <c r="X703" i="1"/>
  <c r="Y703" i="1"/>
  <c r="Z703" i="1"/>
  <c r="AA703" i="1"/>
  <c r="AB703" i="1"/>
  <c r="AC703" i="1"/>
  <c r="AD703" i="1"/>
  <c r="AE703" i="1"/>
  <c r="AF703" i="1"/>
  <c r="P704" i="1"/>
  <c r="Q704" i="1"/>
  <c r="R704" i="1"/>
  <c r="S704" i="1"/>
  <c r="T704" i="1"/>
  <c r="U704" i="1"/>
  <c r="V704" i="1"/>
  <c r="W704" i="1"/>
  <c r="X704" i="1"/>
  <c r="Y704" i="1"/>
  <c r="Z704" i="1"/>
  <c r="AA704" i="1"/>
  <c r="AB704" i="1"/>
  <c r="AC704" i="1"/>
  <c r="AD704" i="1"/>
  <c r="AE704" i="1"/>
  <c r="AF704" i="1"/>
  <c r="P705" i="1"/>
  <c r="Q705" i="1"/>
  <c r="R705" i="1"/>
  <c r="S705" i="1"/>
  <c r="T705" i="1"/>
  <c r="U705" i="1"/>
  <c r="V705" i="1"/>
  <c r="W705" i="1"/>
  <c r="X705" i="1"/>
  <c r="Y705" i="1"/>
  <c r="Z705" i="1"/>
  <c r="AA705" i="1"/>
  <c r="AB705" i="1"/>
  <c r="AC705" i="1"/>
  <c r="AD705" i="1"/>
  <c r="AE705" i="1"/>
  <c r="AF705" i="1"/>
  <c r="P706" i="1"/>
  <c r="Q706" i="1"/>
  <c r="R706" i="1"/>
  <c r="S706" i="1"/>
  <c r="T706" i="1"/>
  <c r="U706" i="1"/>
  <c r="V706" i="1"/>
  <c r="W706" i="1"/>
  <c r="X706" i="1"/>
  <c r="Y706" i="1"/>
  <c r="Z706" i="1"/>
  <c r="AA706" i="1"/>
  <c r="AB706" i="1"/>
  <c r="AC706" i="1"/>
  <c r="AD706" i="1"/>
  <c r="AE706" i="1"/>
  <c r="AF706" i="1"/>
  <c r="P707" i="1"/>
  <c r="Q707" i="1"/>
  <c r="R707" i="1"/>
  <c r="S707" i="1"/>
  <c r="T707" i="1"/>
  <c r="U707" i="1"/>
  <c r="V707" i="1"/>
  <c r="W707" i="1"/>
  <c r="X707" i="1"/>
  <c r="Y707" i="1"/>
  <c r="Z707" i="1"/>
  <c r="AA707" i="1"/>
  <c r="AB707" i="1"/>
  <c r="AC707" i="1"/>
  <c r="AD707" i="1"/>
  <c r="AE707" i="1"/>
  <c r="AF707" i="1"/>
  <c r="P708" i="1"/>
  <c r="Q708" i="1"/>
  <c r="R708" i="1"/>
  <c r="S708" i="1"/>
  <c r="T708" i="1"/>
  <c r="U708" i="1"/>
  <c r="V708" i="1"/>
  <c r="W708" i="1"/>
  <c r="X708" i="1"/>
  <c r="Y708" i="1"/>
  <c r="Z708" i="1"/>
  <c r="AA708" i="1"/>
  <c r="AB708" i="1"/>
  <c r="AC708" i="1"/>
  <c r="AD708" i="1"/>
  <c r="AE708" i="1"/>
  <c r="AF708" i="1"/>
  <c r="P709" i="1"/>
  <c r="Q709" i="1"/>
  <c r="R709" i="1"/>
  <c r="S709" i="1"/>
  <c r="T709" i="1"/>
  <c r="U709" i="1"/>
  <c r="V709" i="1"/>
  <c r="W709" i="1"/>
  <c r="X709" i="1"/>
  <c r="Y709" i="1"/>
  <c r="Z709" i="1"/>
  <c r="AA709" i="1"/>
  <c r="AB709" i="1"/>
  <c r="AC709" i="1"/>
  <c r="AD709" i="1"/>
  <c r="AE709" i="1"/>
  <c r="AF709" i="1"/>
  <c r="P710" i="1"/>
  <c r="Q710" i="1"/>
  <c r="R710" i="1"/>
  <c r="S710" i="1"/>
  <c r="T710" i="1"/>
  <c r="U710" i="1"/>
  <c r="V710" i="1"/>
  <c r="W710" i="1"/>
  <c r="X710" i="1"/>
  <c r="Y710" i="1"/>
  <c r="Z710" i="1"/>
  <c r="AA710" i="1"/>
  <c r="AB710" i="1"/>
  <c r="AC710" i="1"/>
  <c r="AD710" i="1"/>
  <c r="AE710" i="1"/>
  <c r="AF710" i="1"/>
  <c r="P711" i="1"/>
  <c r="Q711" i="1"/>
  <c r="R711" i="1"/>
  <c r="S711" i="1"/>
  <c r="T711" i="1"/>
  <c r="U711" i="1"/>
  <c r="V711" i="1"/>
  <c r="W711" i="1"/>
  <c r="X711" i="1"/>
  <c r="Y711" i="1"/>
  <c r="Z711" i="1"/>
  <c r="AA711" i="1"/>
  <c r="AB711" i="1"/>
  <c r="AC711" i="1"/>
  <c r="AD711" i="1"/>
  <c r="AE711" i="1"/>
  <c r="AF711" i="1"/>
  <c r="P712" i="1"/>
  <c r="Q712" i="1"/>
  <c r="R712" i="1"/>
  <c r="S712" i="1"/>
  <c r="T712" i="1"/>
  <c r="U712" i="1"/>
  <c r="V712" i="1"/>
  <c r="W712" i="1"/>
  <c r="X712" i="1"/>
  <c r="Y712" i="1"/>
  <c r="Z712" i="1"/>
  <c r="AA712" i="1"/>
  <c r="AB712" i="1"/>
  <c r="AC712" i="1"/>
  <c r="AD712" i="1"/>
  <c r="AE712" i="1"/>
  <c r="AF712" i="1"/>
  <c r="P713" i="1"/>
  <c r="Q713" i="1"/>
  <c r="R713" i="1"/>
  <c r="S713" i="1"/>
  <c r="T713" i="1"/>
  <c r="U713" i="1"/>
  <c r="V713" i="1"/>
  <c r="W713" i="1"/>
  <c r="X713" i="1"/>
  <c r="Y713" i="1"/>
  <c r="Z713" i="1"/>
  <c r="AA713" i="1"/>
  <c r="AB713" i="1"/>
  <c r="AC713" i="1"/>
  <c r="AD713" i="1"/>
  <c r="AE713" i="1"/>
  <c r="AF713" i="1"/>
  <c r="P714" i="1"/>
  <c r="Q714" i="1"/>
  <c r="R714" i="1"/>
  <c r="S714" i="1"/>
  <c r="T714" i="1"/>
  <c r="U714" i="1"/>
  <c r="V714" i="1"/>
  <c r="W714" i="1"/>
  <c r="X714" i="1"/>
  <c r="Y714" i="1"/>
  <c r="Z714" i="1"/>
  <c r="AA714" i="1"/>
  <c r="AB714" i="1"/>
  <c r="AC714" i="1"/>
  <c r="AD714" i="1"/>
  <c r="AE714" i="1"/>
  <c r="AF714" i="1"/>
  <c r="P715" i="1"/>
  <c r="Q715" i="1"/>
  <c r="R715" i="1"/>
  <c r="S715" i="1"/>
  <c r="T715" i="1"/>
  <c r="U715" i="1"/>
  <c r="V715" i="1"/>
  <c r="W715" i="1"/>
  <c r="X715" i="1"/>
  <c r="Y715" i="1"/>
  <c r="Z715" i="1"/>
  <c r="AA715" i="1"/>
  <c r="AB715" i="1"/>
  <c r="AC715" i="1"/>
  <c r="AD715" i="1"/>
  <c r="AE715" i="1"/>
  <c r="AF715" i="1"/>
  <c r="P716" i="1"/>
  <c r="Q716" i="1"/>
  <c r="R716" i="1"/>
  <c r="S716" i="1"/>
  <c r="T716" i="1"/>
  <c r="U716" i="1"/>
  <c r="V716" i="1"/>
  <c r="W716" i="1"/>
  <c r="X716" i="1"/>
  <c r="Y716" i="1"/>
  <c r="Z716" i="1"/>
  <c r="AA716" i="1"/>
  <c r="AB716" i="1"/>
  <c r="AC716" i="1"/>
  <c r="AD716" i="1"/>
  <c r="AE716" i="1"/>
  <c r="AF716" i="1"/>
  <c r="P717" i="1"/>
  <c r="Q717" i="1"/>
  <c r="R717" i="1"/>
  <c r="S717" i="1"/>
  <c r="T717" i="1"/>
  <c r="U717" i="1"/>
  <c r="V717" i="1"/>
  <c r="W717" i="1"/>
  <c r="X717" i="1"/>
  <c r="Y717" i="1"/>
  <c r="Z717" i="1"/>
  <c r="AA717" i="1"/>
  <c r="AB717" i="1"/>
  <c r="AC717" i="1"/>
  <c r="AD717" i="1"/>
  <c r="AE717" i="1"/>
  <c r="AF717" i="1"/>
  <c r="P718" i="1"/>
  <c r="Q718" i="1"/>
  <c r="R718" i="1"/>
  <c r="S718" i="1"/>
  <c r="T718" i="1"/>
  <c r="U718" i="1"/>
  <c r="V718" i="1"/>
  <c r="W718" i="1"/>
  <c r="X718" i="1"/>
  <c r="Y718" i="1"/>
  <c r="Z718" i="1"/>
  <c r="AA718" i="1"/>
  <c r="AB718" i="1"/>
  <c r="AC718" i="1"/>
  <c r="AD718" i="1"/>
  <c r="AE718" i="1"/>
  <c r="AF718" i="1"/>
  <c r="P719" i="1"/>
  <c r="Q719" i="1"/>
  <c r="R719" i="1"/>
  <c r="S719" i="1"/>
  <c r="T719" i="1"/>
  <c r="U719" i="1"/>
  <c r="V719" i="1"/>
  <c r="W719" i="1"/>
  <c r="X719" i="1"/>
  <c r="Y719" i="1"/>
  <c r="Z719" i="1"/>
  <c r="AA719" i="1"/>
  <c r="AB719" i="1"/>
  <c r="AC719" i="1"/>
  <c r="AD719" i="1"/>
  <c r="AE719" i="1"/>
  <c r="AF719" i="1"/>
  <c r="P720" i="1"/>
  <c r="Q720" i="1"/>
  <c r="R720" i="1"/>
  <c r="S720" i="1"/>
  <c r="T720" i="1"/>
  <c r="U720" i="1"/>
  <c r="V720" i="1"/>
  <c r="W720" i="1"/>
  <c r="X720" i="1"/>
  <c r="Y720" i="1"/>
  <c r="Z720" i="1"/>
  <c r="AA720" i="1"/>
  <c r="AB720" i="1"/>
  <c r="AC720" i="1"/>
  <c r="AD720" i="1"/>
  <c r="AE720" i="1"/>
  <c r="AF720" i="1"/>
  <c r="P721" i="1"/>
  <c r="Q721" i="1"/>
  <c r="R721" i="1"/>
  <c r="S721" i="1"/>
  <c r="T721" i="1"/>
  <c r="U721" i="1"/>
  <c r="V721" i="1"/>
  <c r="W721" i="1"/>
  <c r="X721" i="1"/>
  <c r="Y721" i="1"/>
  <c r="Z721" i="1"/>
  <c r="AA721" i="1"/>
  <c r="AB721" i="1"/>
  <c r="AC721" i="1"/>
  <c r="AD721" i="1"/>
  <c r="AE721" i="1"/>
  <c r="AF721" i="1"/>
  <c r="P722" i="1"/>
  <c r="Q722" i="1"/>
  <c r="R722" i="1"/>
  <c r="S722" i="1"/>
  <c r="T722" i="1"/>
  <c r="U722" i="1"/>
  <c r="V722" i="1"/>
  <c r="W722" i="1"/>
  <c r="X722" i="1"/>
  <c r="Y722" i="1"/>
  <c r="Z722" i="1"/>
  <c r="AA722" i="1"/>
  <c r="AB722" i="1"/>
  <c r="AC722" i="1"/>
  <c r="AD722" i="1"/>
  <c r="AE722" i="1"/>
  <c r="AF722" i="1"/>
  <c r="P723" i="1"/>
  <c r="Q723" i="1"/>
  <c r="R723" i="1"/>
  <c r="S723" i="1"/>
  <c r="T723" i="1"/>
  <c r="U723" i="1"/>
  <c r="V723" i="1"/>
  <c r="W723" i="1"/>
  <c r="X723" i="1"/>
  <c r="Y723" i="1"/>
  <c r="Z723" i="1"/>
  <c r="AA723" i="1"/>
  <c r="AB723" i="1"/>
  <c r="AC723" i="1"/>
  <c r="AD723" i="1"/>
  <c r="AE723" i="1"/>
  <c r="AF723" i="1"/>
  <c r="P724" i="1"/>
  <c r="Q724" i="1"/>
  <c r="R724" i="1"/>
  <c r="S724" i="1"/>
  <c r="T724" i="1"/>
  <c r="U724" i="1"/>
  <c r="V724" i="1"/>
  <c r="W724" i="1"/>
  <c r="X724" i="1"/>
  <c r="Y724" i="1"/>
  <c r="Z724" i="1"/>
  <c r="AA724" i="1"/>
  <c r="AB724" i="1"/>
  <c r="AC724" i="1"/>
  <c r="AD724" i="1"/>
  <c r="AE724" i="1"/>
  <c r="AF724" i="1"/>
  <c r="P725" i="1"/>
  <c r="Q725" i="1"/>
  <c r="R725" i="1"/>
  <c r="S725" i="1"/>
  <c r="T725" i="1"/>
  <c r="U725" i="1"/>
  <c r="V725" i="1"/>
  <c r="W725" i="1"/>
  <c r="X725" i="1"/>
  <c r="Y725" i="1"/>
  <c r="Z725" i="1"/>
  <c r="AA725" i="1"/>
  <c r="AB725" i="1"/>
  <c r="AC725" i="1"/>
  <c r="AD725" i="1"/>
  <c r="AE725" i="1"/>
  <c r="AF725" i="1"/>
  <c r="P726" i="1"/>
  <c r="Q726" i="1"/>
  <c r="R726" i="1"/>
  <c r="S726" i="1"/>
  <c r="T726" i="1"/>
  <c r="U726" i="1"/>
  <c r="V726" i="1"/>
  <c r="W726" i="1"/>
  <c r="X726" i="1"/>
  <c r="Y726" i="1"/>
  <c r="Z726" i="1"/>
  <c r="AA726" i="1"/>
  <c r="AB726" i="1"/>
  <c r="AC726" i="1"/>
  <c r="AD726" i="1"/>
  <c r="AE726" i="1"/>
  <c r="AF726" i="1"/>
  <c r="P727" i="1"/>
  <c r="Q727" i="1"/>
  <c r="R727" i="1"/>
  <c r="S727" i="1"/>
  <c r="T727" i="1"/>
  <c r="U727" i="1"/>
  <c r="V727" i="1"/>
  <c r="W727" i="1"/>
  <c r="X727" i="1"/>
  <c r="Y727" i="1"/>
  <c r="Z727" i="1"/>
  <c r="AA727" i="1"/>
  <c r="AB727" i="1"/>
  <c r="AC727" i="1"/>
  <c r="AD727" i="1"/>
  <c r="AE727" i="1"/>
  <c r="AF727" i="1"/>
  <c r="P728" i="1"/>
  <c r="Q728" i="1"/>
  <c r="R728" i="1"/>
  <c r="S728" i="1"/>
  <c r="T728" i="1"/>
  <c r="U728" i="1"/>
  <c r="V728" i="1"/>
  <c r="W728" i="1"/>
  <c r="X728" i="1"/>
  <c r="Y728" i="1"/>
  <c r="Z728" i="1"/>
  <c r="AA728" i="1"/>
  <c r="AB728" i="1"/>
  <c r="AC728" i="1"/>
  <c r="AD728" i="1"/>
  <c r="AE728" i="1"/>
  <c r="AF728" i="1"/>
  <c r="P729" i="1"/>
  <c r="Q729" i="1"/>
  <c r="R729" i="1"/>
  <c r="S729" i="1"/>
  <c r="T729" i="1"/>
  <c r="U729" i="1"/>
  <c r="V729" i="1"/>
  <c r="W729" i="1"/>
  <c r="X729" i="1"/>
  <c r="Y729" i="1"/>
  <c r="Z729" i="1"/>
  <c r="AA729" i="1"/>
  <c r="AB729" i="1"/>
  <c r="AC729" i="1"/>
  <c r="AD729" i="1"/>
  <c r="AE729" i="1"/>
  <c r="AF729" i="1"/>
  <c r="P730" i="1"/>
  <c r="Q730" i="1"/>
  <c r="R730" i="1"/>
  <c r="S730" i="1"/>
  <c r="T730" i="1"/>
  <c r="U730" i="1"/>
  <c r="V730" i="1"/>
  <c r="W730" i="1"/>
  <c r="X730" i="1"/>
  <c r="Y730" i="1"/>
  <c r="Z730" i="1"/>
  <c r="AA730" i="1"/>
  <c r="AB730" i="1"/>
  <c r="AC730" i="1"/>
  <c r="AD730" i="1"/>
  <c r="AE730" i="1"/>
  <c r="AF730" i="1"/>
  <c r="P731" i="1"/>
  <c r="Q731" i="1"/>
  <c r="R731" i="1"/>
  <c r="S731" i="1"/>
  <c r="T731" i="1"/>
  <c r="U731" i="1"/>
  <c r="V731" i="1"/>
  <c r="W731" i="1"/>
  <c r="X731" i="1"/>
  <c r="Y731" i="1"/>
  <c r="Z731" i="1"/>
  <c r="AA731" i="1"/>
  <c r="AB731" i="1"/>
  <c r="AC731" i="1"/>
  <c r="AD731" i="1"/>
  <c r="AE731" i="1"/>
  <c r="AF731" i="1"/>
  <c r="P732" i="1"/>
  <c r="Q732" i="1"/>
  <c r="R732" i="1"/>
  <c r="S732" i="1"/>
  <c r="T732" i="1"/>
  <c r="U732" i="1"/>
  <c r="V732" i="1"/>
  <c r="W732" i="1"/>
  <c r="X732" i="1"/>
  <c r="Y732" i="1"/>
  <c r="Z732" i="1"/>
  <c r="AA732" i="1"/>
  <c r="AB732" i="1"/>
  <c r="AC732" i="1"/>
  <c r="AD732" i="1"/>
  <c r="AE732" i="1"/>
  <c r="AF732" i="1"/>
  <c r="P733" i="1"/>
  <c r="Q733" i="1"/>
  <c r="R733" i="1"/>
  <c r="S733" i="1"/>
  <c r="T733" i="1"/>
  <c r="U733" i="1"/>
  <c r="V733" i="1"/>
  <c r="W733" i="1"/>
  <c r="X733" i="1"/>
  <c r="Y733" i="1"/>
  <c r="Z733" i="1"/>
  <c r="AA733" i="1"/>
  <c r="AB733" i="1"/>
  <c r="AC733" i="1"/>
  <c r="AD733" i="1"/>
  <c r="AE733" i="1"/>
  <c r="AF733" i="1"/>
  <c r="P734" i="1"/>
  <c r="Q734" i="1"/>
  <c r="R734" i="1"/>
  <c r="S734" i="1"/>
  <c r="T734" i="1"/>
  <c r="U734" i="1"/>
  <c r="V734" i="1"/>
  <c r="W734" i="1"/>
  <c r="X734" i="1"/>
  <c r="Y734" i="1"/>
  <c r="Z734" i="1"/>
  <c r="AA734" i="1"/>
  <c r="AB734" i="1"/>
  <c r="AC734" i="1"/>
  <c r="AD734" i="1"/>
  <c r="AE734" i="1"/>
  <c r="AF734" i="1"/>
  <c r="P735" i="1"/>
  <c r="Q735" i="1"/>
  <c r="R735" i="1"/>
  <c r="S735" i="1"/>
  <c r="T735" i="1"/>
  <c r="U735" i="1"/>
  <c r="V735" i="1"/>
  <c r="W735" i="1"/>
  <c r="X735" i="1"/>
  <c r="Y735" i="1"/>
  <c r="Z735" i="1"/>
  <c r="AA735" i="1"/>
  <c r="AB735" i="1"/>
  <c r="AC735" i="1"/>
  <c r="AD735" i="1"/>
  <c r="AE735" i="1"/>
  <c r="AF735" i="1"/>
  <c r="P736" i="1"/>
  <c r="Q736" i="1"/>
  <c r="R736" i="1"/>
  <c r="S736" i="1"/>
  <c r="T736" i="1"/>
  <c r="U736" i="1"/>
  <c r="V736" i="1"/>
  <c r="W736" i="1"/>
  <c r="X736" i="1"/>
  <c r="Y736" i="1"/>
  <c r="Z736" i="1"/>
  <c r="AA736" i="1"/>
  <c r="AB736" i="1"/>
  <c r="AC736" i="1"/>
  <c r="AD736" i="1"/>
  <c r="AE736" i="1"/>
  <c r="AF736" i="1"/>
  <c r="P737" i="1"/>
  <c r="Q737" i="1"/>
  <c r="R737" i="1"/>
  <c r="S737" i="1"/>
  <c r="T737" i="1"/>
  <c r="U737" i="1"/>
  <c r="V737" i="1"/>
  <c r="W737" i="1"/>
  <c r="X737" i="1"/>
  <c r="Y737" i="1"/>
  <c r="Z737" i="1"/>
  <c r="AA737" i="1"/>
  <c r="AB737" i="1"/>
  <c r="AC737" i="1"/>
  <c r="AD737" i="1"/>
  <c r="AE737" i="1"/>
  <c r="AF737" i="1"/>
  <c r="P738" i="1"/>
  <c r="Q738" i="1"/>
  <c r="R738" i="1"/>
  <c r="S738" i="1"/>
  <c r="T738" i="1"/>
  <c r="U738" i="1"/>
  <c r="V738" i="1"/>
  <c r="W738" i="1"/>
  <c r="X738" i="1"/>
  <c r="Y738" i="1"/>
  <c r="Z738" i="1"/>
  <c r="AA738" i="1"/>
  <c r="AB738" i="1"/>
  <c r="AC738" i="1"/>
  <c r="AD738" i="1"/>
  <c r="AE738" i="1"/>
  <c r="AF738" i="1"/>
  <c r="P739" i="1"/>
  <c r="Q739" i="1"/>
  <c r="R739" i="1"/>
  <c r="S739" i="1"/>
  <c r="T739" i="1"/>
  <c r="U739" i="1"/>
  <c r="V739" i="1"/>
  <c r="W739" i="1"/>
  <c r="X739" i="1"/>
  <c r="Y739" i="1"/>
  <c r="Z739" i="1"/>
  <c r="AA739" i="1"/>
  <c r="AB739" i="1"/>
  <c r="AC739" i="1"/>
  <c r="AD739" i="1"/>
  <c r="AE739" i="1"/>
  <c r="AF739" i="1"/>
  <c r="P740" i="1"/>
  <c r="Q740" i="1"/>
  <c r="R740" i="1"/>
  <c r="S740" i="1"/>
  <c r="T740" i="1"/>
  <c r="U740" i="1"/>
  <c r="V740" i="1"/>
  <c r="W740" i="1"/>
  <c r="X740" i="1"/>
  <c r="Y740" i="1"/>
  <c r="Z740" i="1"/>
  <c r="AA740" i="1"/>
  <c r="AB740" i="1"/>
  <c r="AC740" i="1"/>
  <c r="AD740" i="1"/>
  <c r="AE740" i="1"/>
  <c r="AF740" i="1"/>
  <c r="P741" i="1"/>
  <c r="Q741" i="1"/>
  <c r="R741" i="1"/>
  <c r="S741" i="1"/>
  <c r="T741" i="1"/>
  <c r="U741" i="1"/>
  <c r="V741" i="1"/>
  <c r="W741" i="1"/>
  <c r="X741" i="1"/>
  <c r="Y741" i="1"/>
  <c r="Z741" i="1"/>
  <c r="AA741" i="1"/>
  <c r="AB741" i="1"/>
  <c r="AC741" i="1"/>
  <c r="AD741" i="1"/>
  <c r="AE741" i="1"/>
  <c r="AF741" i="1"/>
  <c r="P742" i="1"/>
  <c r="Q742" i="1"/>
  <c r="R742" i="1"/>
  <c r="S742" i="1"/>
  <c r="T742" i="1"/>
  <c r="U742" i="1"/>
  <c r="V742" i="1"/>
  <c r="W742" i="1"/>
  <c r="X742" i="1"/>
  <c r="Y742" i="1"/>
  <c r="Z742" i="1"/>
  <c r="AA742" i="1"/>
  <c r="AB742" i="1"/>
  <c r="AC742" i="1"/>
  <c r="AD742" i="1"/>
  <c r="AE742" i="1"/>
  <c r="AF742" i="1"/>
  <c r="P743" i="1"/>
  <c r="Q743" i="1"/>
  <c r="R743" i="1"/>
  <c r="S743" i="1"/>
  <c r="T743" i="1"/>
  <c r="U743" i="1"/>
  <c r="V743" i="1"/>
  <c r="W743" i="1"/>
  <c r="X743" i="1"/>
  <c r="Y743" i="1"/>
  <c r="Z743" i="1"/>
  <c r="AA743" i="1"/>
  <c r="AB743" i="1"/>
  <c r="AC743" i="1"/>
  <c r="AD743" i="1"/>
  <c r="AE743" i="1"/>
  <c r="AF743" i="1"/>
  <c r="P744" i="1"/>
  <c r="Q744" i="1"/>
  <c r="R744" i="1"/>
  <c r="S744" i="1"/>
  <c r="T744" i="1"/>
  <c r="U744" i="1"/>
  <c r="V744" i="1"/>
  <c r="W744" i="1"/>
  <c r="X744" i="1"/>
  <c r="Y744" i="1"/>
  <c r="Z744" i="1"/>
  <c r="AA744" i="1"/>
  <c r="AB744" i="1"/>
  <c r="AC744" i="1"/>
  <c r="AD744" i="1"/>
  <c r="AE744" i="1"/>
  <c r="AF744" i="1"/>
  <c r="P745" i="1"/>
  <c r="Q745" i="1"/>
  <c r="R745" i="1"/>
  <c r="S745" i="1"/>
  <c r="T745" i="1"/>
  <c r="U745" i="1"/>
  <c r="V745" i="1"/>
  <c r="W745" i="1"/>
  <c r="X745" i="1"/>
  <c r="Y745" i="1"/>
  <c r="Z745" i="1"/>
  <c r="AA745" i="1"/>
  <c r="AB745" i="1"/>
  <c r="AC745" i="1"/>
  <c r="AD745" i="1"/>
  <c r="AE745" i="1"/>
  <c r="AF745" i="1"/>
  <c r="P746" i="1"/>
  <c r="Q746" i="1"/>
  <c r="R746" i="1"/>
  <c r="S746" i="1"/>
  <c r="T746" i="1"/>
  <c r="U746" i="1"/>
  <c r="V746" i="1"/>
  <c r="W746" i="1"/>
  <c r="X746" i="1"/>
  <c r="Y746" i="1"/>
  <c r="Z746" i="1"/>
  <c r="AA746" i="1"/>
  <c r="AB746" i="1"/>
  <c r="AC746" i="1"/>
  <c r="AD746" i="1"/>
  <c r="AE746" i="1"/>
  <c r="AF746" i="1"/>
  <c r="P747" i="1"/>
  <c r="Q747" i="1"/>
  <c r="R747" i="1"/>
  <c r="S747" i="1"/>
  <c r="T747" i="1"/>
  <c r="U747" i="1"/>
  <c r="V747" i="1"/>
  <c r="W747" i="1"/>
  <c r="X747" i="1"/>
  <c r="Y747" i="1"/>
  <c r="Z747" i="1"/>
  <c r="AA747" i="1"/>
  <c r="AB747" i="1"/>
  <c r="AC747" i="1"/>
  <c r="AD747" i="1"/>
  <c r="AE747" i="1"/>
  <c r="AF747" i="1"/>
  <c r="P748" i="1"/>
  <c r="Q748" i="1"/>
  <c r="R748" i="1"/>
  <c r="S748" i="1"/>
  <c r="T748" i="1"/>
  <c r="U748" i="1"/>
  <c r="V748" i="1"/>
  <c r="W748" i="1"/>
  <c r="X748" i="1"/>
  <c r="Y748" i="1"/>
  <c r="Z748" i="1"/>
  <c r="AA748" i="1"/>
  <c r="AB748" i="1"/>
  <c r="AC748" i="1"/>
  <c r="AD748" i="1"/>
  <c r="AE748" i="1"/>
  <c r="AF748" i="1"/>
  <c r="P749" i="1"/>
  <c r="Q749" i="1"/>
  <c r="R749" i="1"/>
  <c r="S749" i="1"/>
  <c r="T749" i="1"/>
  <c r="U749" i="1"/>
  <c r="V749" i="1"/>
  <c r="W749" i="1"/>
  <c r="X749" i="1"/>
  <c r="Y749" i="1"/>
  <c r="Z749" i="1"/>
  <c r="AA749" i="1"/>
  <c r="AB749" i="1"/>
  <c r="AC749" i="1"/>
  <c r="AD749" i="1"/>
  <c r="AE749" i="1"/>
  <c r="AF749" i="1"/>
  <c r="P750" i="1"/>
  <c r="Q750" i="1"/>
  <c r="R750" i="1"/>
  <c r="S750" i="1"/>
  <c r="T750" i="1"/>
  <c r="U750" i="1"/>
  <c r="V750" i="1"/>
  <c r="W750" i="1"/>
  <c r="X750" i="1"/>
  <c r="Y750" i="1"/>
  <c r="Z750" i="1"/>
  <c r="AA750" i="1"/>
  <c r="AB750" i="1"/>
  <c r="AC750" i="1"/>
  <c r="AD750" i="1"/>
  <c r="AE750" i="1"/>
  <c r="AF750" i="1"/>
  <c r="P751" i="1"/>
  <c r="Q751" i="1"/>
  <c r="R751" i="1"/>
  <c r="S751" i="1"/>
  <c r="T751" i="1"/>
  <c r="U751" i="1"/>
  <c r="V751" i="1"/>
  <c r="W751" i="1"/>
  <c r="X751" i="1"/>
  <c r="Y751" i="1"/>
  <c r="Z751" i="1"/>
  <c r="AA751" i="1"/>
  <c r="AB751" i="1"/>
  <c r="AC751" i="1"/>
  <c r="AD751" i="1"/>
  <c r="AE751" i="1"/>
  <c r="AF751" i="1"/>
  <c r="P752" i="1"/>
  <c r="Q752" i="1"/>
  <c r="R752" i="1"/>
  <c r="S752" i="1"/>
  <c r="T752" i="1"/>
  <c r="U752" i="1"/>
  <c r="V752" i="1"/>
  <c r="W752" i="1"/>
  <c r="X752" i="1"/>
  <c r="Y752" i="1"/>
  <c r="Z752" i="1"/>
  <c r="AA752" i="1"/>
  <c r="AB752" i="1"/>
  <c r="AC752" i="1"/>
  <c r="AD752" i="1"/>
  <c r="AE752" i="1"/>
  <c r="AF752" i="1"/>
  <c r="P753" i="1"/>
  <c r="Q753" i="1"/>
  <c r="R753" i="1"/>
  <c r="S753" i="1"/>
  <c r="T753" i="1"/>
  <c r="U753" i="1"/>
  <c r="V753" i="1"/>
  <c r="W753" i="1"/>
  <c r="X753" i="1"/>
  <c r="Y753" i="1"/>
  <c r="Z753" i="1"/>
  <c r="AA753" i="1"/>
  <c r="AB753" i="1"/>
  <c r="AC753" i="1"/>
  <c r="AD753" i="1"/>
  <c r="AE753" i="1"/>
  <c r="AF753" i="1"/>
  <c r="P754" i="1"/>
  <c r="Q754" i="1"/>
  <c r="R754" i="1"/>
  <c r="S754" i="1"/>
  <c r="T754" i="1"/>
  <c r="U754" i="1"/>
  <c r="V754" i="1"/>
  <c r="W754" i="1"/>
  <c r="X754" i="1"/>
  <c r="Y754" i="1"/>
  <c r="Z754" i="1"/>
  <c r="AA754" i="1"/>
  <c r="AB754" i="1"/>
  <c r="AC754" i="1"/>
  <c r="AD754" i="1"/>
  <c r="AE754" i="1"/>
  <c r="AF754" i="1"/>
  <c r="P755" i="1"/>
  <c r="Q755" i="1"/>
  <c r="R755" i="1"/>
  <c r="S755" i="1"/>
  <c r="T755" i="1"/>
  <c r="U755" i="1"/>
  <c r="V755" i="1"/>
  <c r="W755" i="1"/>
  <c r="X755" i="1"/>
  <c r="Y755" i="1"/>
  <c r="Z755" i="1"/>
  <c r="AA755" i="1"/>
  <c r="AB755" i="1"/>
  <c r="AC755" i="1"/>
  <c r="AD755" i="1"/>
  <c r="AE755" i="1"/>
  <c r="AF755" i="1"/>
  <c r="P756" i="1"/>
  <c r="Q756" i="1"/>
  <c r="R756" i="1"/>
  <c r="S756" i="1"/>
  <c r="T756" i="1"/>
  <c r="U756" i="1"/>
  <c r="V756" i="1"/>
  <c r="W756" i="1"/>
  <c r="X756" i="1"/>
  <c r="Y756" i="1"/>
  <c r="Z756" i="1"/>
  <c r="AA756" i="1"/>
  <c r="AB756" i="1"/>
  <c r="AC756" i="1"/>
  <c r="AD756" i="1"/>
  <c r="AE756" i="1"/>
  <c r="AF756" i="1"/>
  <c r="P757" i="1"/>
  <c r="Q757" i="1"/>
  <c r="R757" i="1"/>
  <c r="S757" i="1"/>
  <c r="T757" i="1"/>
  <c r="U757" i="1"/>
  <c r="V757" i="1"/>
  <c r="W757" i="1"/>
  <c r="X757" i="1"/>
  <c r="Y757" i="1"/>
  <c r="Z757" i="1"/>
  <c r="AA757" i="1"/>
  <c r="AB757" i="1"/>
  <c r="AC757" i="1"/>
  <c r="AD757" i="1"/>
  <c r="AE757" i="1"/>
  <c r="AF757" i="1"/>
  <c r="P758" i="1"/>
  <c r="Q758" i="1"/>
  <c r="R758" i="1"/>
  <c r="S758" i="1"/>
  <c r="T758" i="1"/>
  <c r="U758" i="1"/>
  <c r="V758" i="1"/>
  <c r="W758" i="1"/>
  <c r="X758" i="1"/>
  <c r="Y758" i="1"/>
  <c r="Z758" i="1"/>
  <c r="AA758" i="1"/>
  <c r="AB758" i="1"/>
  <c r="AC758" i="1"/>
  <c r="AD758" i="1"/>
  <c r="AE758" i="1"/>
  <c r="AF758" i="1"/>
  <c r="P759" i="1"/>
  <c r="Q759" i="1"/>
  <c r="R759" i="1"/>
  <c r="S759" i="1"/>
  <c r="T759" i="1"/>
  <c r="U759" i="1"/>
  <c r="V759" i="1"/>
  <c r="W759" i="1"/>
  <c r="X759" i="1"/>
  <c r="Y759" i="1"/>
  <c r="Z759" i="1"/>
  <c r="AA759" i="1"/>
  <c r="AB759" i="1"/>
  <c r="AC759" i="1"/>
  <c r="AD759" i="1"/>
  <c r="AE759" i="1"/>
  <c r="AF759" i="1"/>
  <c r="P760" i="1"/>
  <c r="Q760" i="1"/>
  <c r="R760" i="1"/>
  <c r="S760" i="1"/>
  <c r="T760" i="1"/>
  <c r="U760" i="1"/>
  <c r="V760" i="1"/>
  <c r="W760" i="1"/>
  <c r="X760" i="1"/>
  <c r="Y760" i="1"/>
  <c r="Z760" i="1"/>
  <c r="AA760" i="1"/>
  <c r="AB760" i="1"/>
  <c r="AC760" i="1"/>
  <c r="AD760" i="1"/>
  <c r="AE760" i="1"/>
  <c r="AF760" i="1"/>
  <c r="P761" i="1"/>
  <c r="Q761" i="1"/>
  <c r="R761" i="1"/>
  <c r="S761" i="1"/>
  <c r="T761" i="1"/>
  <c r="U761" i="1"/>
  <c r="V761" i="1"/>
  <c r="W761" i="1"/>
  <c r="X761" i="1"/>
  <c r="Y761" i="1"/>
  <c r="Z761" i="1"/>
  <c r="AA761" i="1"/>
  <c r="AB761" i="1"/>
  <c r="AC761" i="1"/>
  <c r="AD761" i="1"/>
  <c r="AE761" i="1"/>
  <c r="AF761" i="1"/>
  <c r="P762" i="1"/>
  <c r="Q762" i="1"/>
  <c r="R762" i="1"/>
  <c r="S762" i="1"/>
  <c r="T762" i="1"/>
  <c r="U762" i="1"/>
  <c r="V762" i="1"/>
  <c r="W762" i="1"/>
  <c r="X762" i="1"/>
  <c r="Y762" i="1"/>
  <c r="Z762" i="1"/>
  <c r="AA762" i="1"/>
  <c r="AB762" i="1"/>
  <c r="AC762" i="1"/>
  <c r="AD762" i="1"/>
  <c r="AE762" i="1"/>
  <c r="AF762" i="1"/>
  <c r="P763" i="1"/>
  <c r="Q763" i="1"/>
  <c r="R763" i="1"/>
  <c r="S763" i="1"/>
  <c r="T763" i="1"/>
  <c r="U763" i="1"/>
  <c r="V763" i="1"/>
  <c r="W763" i="1"/>
  <c r="X763" i="1"/>
  <c r="Y763" i="1"/>
  <c r="Z763" i="1"/>
  <c r="AA763" i="1"/>
  <c r="AB763" i="1"/>
  <c r="AC763" i="1"/>
  <c r="AD763" i="1"/>
  <c r="AE763" i="1"/>
  <c r="AF763" i="1"/>
  <c r="P764" i="1"/>
  <c r="Q764" i="1"/>
  <c r="R764" i="1"/>
  <c r="S764" i="1"/>
  <c r="T764" i="1"/>
  <c r="U764" i="1"/>
  <c r="V764" i="1"/>
  <c r="W764" i="1"/>
  <c r="X764" i="1"/>
  <c r="Y764" i="1"/>
  <c r="Z764" i="1"/>
  <c r="AA764" i="1"/>
  <c r="AB764" i="1"/>
  <c r="AC764" i="1"/>
  <c r="AD764" i="1"/>
  <c r="AE764" i="1"/>
  <c r="AF764" i="1"/>
  <c r="P765" i="1"/>
  <c r="Q765" i="1"/>
  <c r="R765" i="1"/>
  <c r="S765" i="1"/>
  <c r="T765" i="1"/>
  <c r="U765" i="1"/>
  <c r="V765" i="1"/>
  <c r="W765" i="1"/>
  <c r="X765" i="1"/>
  <c r="Y765" i="1"/>
  <c r="Z765" i="1"/>
  <c r="AA765" i="1"/>
  <c r="AB765" i="1"/>
  <c r="AC765" i="1"/>
  <c r="AD765" i="1"/>
  <c r="AE765" i="1"/>
  <c r="AF765" i="1"/>
  <c r="P766" i="1"/>
  <c r="Q766" i="1"/>
  <c r="R766" i="1"/>
  <c r="S766" i="1"/>
  <c r="T766" i="1"/>
  <c r="U766" i="1"/>
  <c r="V766" i="1"/>
  <c r="W766" i="1"/>
  <c r="X766" i="1"/>
  <c r="Y766" i="1"/>
  <c r="Z766" i="1"/>
  <c r="AA766" i="1"/>
  <c r="AB766" i="1"/>
  <c r="AC766" i="1"/>
  <c r="AD766" i="1"/>
  <c r="AE766" i="1"/>
  <c r="AF766" i="1"/>
  <c r="P767" i="1"/>
  <c r="Q767" i="1"/>
  <c r="R767" i="1"/>
  <c r="S767" i="1"/>
  <c r="T767" i="1"/>
  <c r="U767" i="1"/>
  <c r="V767" i="1"/>
  <c r="W767" i="1"/>
  <c r="X767" i="1"/>
  <c r="Y767" i="1"/>
  <c r="Z767" i="1"/>
  <c r="AA767" i="1"/>
  <c r="AB767" i="1"/>
  <c r="AC767" i="1"/>
  <c r="AD767" i="1"/>
  <c r="AE767" i="1"/>
  <c r="AF767" i="1"/>
  <c r="P768" i="1"/>
  <c r="Q768" i="1"/>
  <c r="R768" i="1"/>
  <c r="S768" i="1"/>
  <c r="T768" i="1"/>
  <c r="U768" i="1"/>
  <c r="V768" i="1"/>
  <c r="W768" i="1"/>
  <c r="X768" i="1"/>
  <c r="Y768" i="1"/>
  <c r="Z768" i="1"/>
  <c r="AA768" i="1"/>
  <c r="AB768" i="1"/>
  <c r="AC768" i="1"/>
  <c r="AD768" i="1"/>
  <c r="AE768" i="1"/>
  <c r="AF768" i="1"/>
  <c r="P769" i="1"/>
  <c r="Q769" i="1"/>
  <c r="R769" i="1"/>
  <c r="S769" i="1"/>
  <c r="T769" i="1"/>
  <c r="U769" i="1"/>
  <c r="V769" i="1"/>
  <c r="W769" i="1"/>
  <c r="X769" i="1"/>
  <c r="Y769" i="1"/>
  <c r="Z769" i="1"/>
  <c r="AA769" i="1"/>
  <c r="AB769" i="1"/>
  <c r="AC769" i="1"/>
  <c r="AD769" i="1"/>
  <c r="AE769" i="1"/>
  <c r="AF769" i="1"/>
  <c r="P770" i="1"/>
  <c r="Q770" i="1"/>
  <c r="R770" i="1"/>
  <c r="S770" i="1"/>
  <c r="T770" i="1"/>
  <c r="U770" i="1"/>
  <c r="V770" i="1"/>
  <c r="W770" i="1"/>
  <c r="X770" i="1"/>
  <c r="Y770" i="1"/>
  <c r="Z770" i="1"/>
  <c r="AA770" i="1"/>
  <c r="AB770" i="1"/>
  <c r="AC770" i="1"/>
  <c r="AD770" i="1"/>
  <c r="AE770" i="1"/>
  <c r="AF770" i="1"/>
  <c r="P771" i="1"/>
  <c r="Q771" i="1"/>
  <c r="R771" i="1"/>
  <c r="S771" i="1"/>
  <c r="T771" i="1"/>
  <c r="U771" i="1"/>
  <c r="V771" i="1"/>
  <c r="W771" i="1"/>
  <c r="X771" i="1"/>
  <c r="Y771" i="1"/>
  <c r="Z771" i="1"/>
  <c r="AA771" i="1"/>
  <c r="AB771" i="1"/>
  <c r="AC771" i="1"/>
  <c r="AD771" i="1"/>
  <c r="AE771" i="1"/>
  <c r="AF771" i="1"/>
  <c r="P772" i="1"/>
  <c r="Q772" i="1"/>
  <c r="R772" i="1"/>
  <c r="S772" i="1"/>
  <c r="T772" i="1"/>
  <c r="U772" i="1"/>
  <c r="V772" i="1"/>
  <c r="W772" i="1"/>
  <c r="X772" i="1"/>
  <c r="Y772" i="1"/>
  <c r="Z772" i="1"/>
  <c r="AA772" i="1"/>
  <c r="AB772" i="1"/>
  <c r="AC772" i="1"/>
  <c r="AD772" i="1"/>
  <c r="AE772" i="1"/>
  <c r="AF772" i="1"/>
  <c r="P773" i="1"/>
  <c r="Q773" i="1"/>
  <c r="R773" i="1"/>
  <c r="S773" i="1"/>
  <c r="T773" i="1"/>
  <c r="U773" i="1"/>
  <c r="V773" i="1"/>
  <c r="W773" i="1"/>
  <c r="X773" i="1"/>
  <c r="Y773" i="1"/>
  <c r="Z773" i="1"/>
  <c r="AA773" i="1"/>
  <c r="AB773" i="1"/>
  <c r="AC773" i="1"/>
  <c r="AD773" i="1"/>
  <c r="AE773" i="1"/>
  <c r="AF773" i="1"/>
  <c r="P774" i="1"/>
  <c r="Q774" i="1"/>
  <c r="R774" i="1"/>
  <c r="S774" i="1"/>
  <c r="T774" i="1"/>
  <c r="U774" i="1"/>
  <c r="V774" i="1"/>
  <c r="W774" i="1"/>
  <c r="X774" i="1"/>
  <c r="Y774" i="1"/>
  <c r="Z774" i="1"/>
  <c r="AA774" i="1"/>
  <c r="AB774" i="1"/>
  <c r="AC774" i="1"/>
  <c r="AD774" i="1"/>
  <c r="AE774" i="1"/>
  <c r="AF774" i="1"/>
  <c r="P775" i="1"/>
  <c r="Q775" i="1"/>
  <c r="R775" i="1"/>
  <c r="S775" i="1"/>
  <c r="T775" i="1"/>
  <c r="U775" i="1"/>
  <c r="V775" i="1"/>
  <c r="W775" i="1"/>
  <c r="X775" i="1"/>
  <c r="Y775" i="1"/>
  <c r="Z775" i="1"/>
  <c r="AA775" i="1"/>
  <c r="AB775" i="1"/>
  <c r="AC775" i="1"/>
  <c r="AD775" i="1"/>
  <c r="AE775" i="1"/>
  <c r="AF775" i="1"/>
  <c r="P776" i="1"/>
  <c r="Q776" i="1"/>
  <c r="R776" i="1"/>
  <c r="S776" i="1"/>
  <c r="T776" i="1"/>
  <c r="U776" i="1"/>
  <c r="V776" i="1"/>
  <c r="W776" i="1"/>
  <c r="X776" i="1"/>
  <c r="Y776" i="1"/>
  <c r="Z776" i="1"/>
  <c r="AA776" i="1"/>
  <c r="AB776" i="1"/>
  <c r="AC776" i="1"/>
  <c r="AD776" i="1"/>
  <c r="AE776" i="1"/>
  <c r="AF776" i="1"/>
  <c r="P777" i="1"/>
  <c r="Q777" i="1"/>
  <c r="R777" i="1"/>
  <c r="S777" i="1"/>
  <c r="T777" i="1"/>
  <c r="U777" i="1"/>
  <c r="V777" i="1"/>
  <c r="W777" i="1"/>
  <c r="X777" i="1"/>
  <c r="Y777" i="1"/>
  <c r="Z777" i="1"/>
  <c r="AA777" i="1"/>
  <c r="AB777" i="1"/>
  <c r="AC777" i="1"/>
  <c r="AD777" i="1"/>
  <c r="AE777" i="1"/>
  <c r="AF777" i="1"/>
  <c r="P778" i="1"/>
  <c r="Q778" i="1"/>
  <c r="R778" i="1"/>
  <c r="S778" i="1"/>
  <c r="T778" i="1"/>
  <c r="U778" i="1"/>
  <c r="V778" i="1"/>
  <c r="W778" i="1"/>
  <c r="X778" i="1"/>
  <c r="Y778" i="1"/>
  <c r="Z778" i="1"/>
  <c r="AA778" i="1"/>
  <c r="AB778" i="1"/>
  <c r="AC778" i="1"/>
  <c r="AD778" i="1"/>
  <c r="AE778" i="1"/>
  <c r="AF778" i="1"/>
  <c r="P779" i="1"/>
  <c r="Q779" i="1"/>
  <c r="R779" i="1"/>
  <c r="S779" i="1"/>
  <c r="T779" i="1"/>
  <c r="U779" i="1"/>
  <c r="V779" i="1"/>
  <c r="W779" i="1"/>
  <c r="X779" i="1"/>
  <c r="Y779" i="1"/>
  <c r="Z779" i="1"/>
  <c r="AA779" i="1"/>
  <c r="AB779" i="1"/>
  <c r="AC779" i="1"/>
  <c r="AD779" i="1"/>
  <c r="AE779" i="1"/>
  <c r="AF779" i="1"/>
  <c r="P780" i="1"/>
  <c r="Q780" i="1"/>
  <c r="R780" i="1"/>
  <c r="S780" i="1"/>
  <c r="T780" i="1"/>
  <c r="U780" i="1"/>
  <c r="V780" i="1"/>
  <c r="W780" i="1"/>
  <c r="X780" i="1"/>
  <c r="Y780" i="1"/>
  <c r="Z780" i="1"/>
  <c r="AA780" i="1"/>
  <c r="AB780" i="1"/>
  <c r="AC780" i="1"/>
  <c r="AD780" i="1"/>
  <c r="AE780" i="1"/>
  <c r="AF780" i="1"/>
  <c r="P781" i="1"/>
  <c r="Q781" i="1"/>
  <c r="R781" i="1"/>
  <c r="S781" i="1"/>
  <c r="T781" i="1"/>
  <c r="U781" i="1"/>
  <c r="V781" i="1"/>
  <c r="W781" i="1"/>
  <c r="X781" i="1"/>
  <c r="Y781" i="1"/>
  <c r="Z781" i="1"/>
  <c r="AA781" i="1"/>
  <c r="AB781" i="1"/>
  <c r="AC781" i="1"/>
  <c r="AD781" i="1"/>
  <c r="AE781" i="1"/>
  <c r="AF781" i="1"/>
  <c r="P782" i="1"/>
  <c r="Q782" i="1"/>
  <c r="R782" i="1"/>
  <c r="S782" i="1"/>
  <c r="T782" i="1"/>
  <c r="U782" i="1"/>
  <c r="V782" i="1"/>
  <c r="W782" i="1"/>
  <c r="X782" i="1"/>
  <c r="Y782" i="1"/>
  <c r="Z782" i="1"/>
  <c r="AA782" i="1"/>
  <c r="AB782" i="1"/>
  <c r="AC782" i="1"/>
  <c r="AD782" i="1"/>
  <c r="AE782" i="1"/>
  <c r="AF782" i="1"/>
  <c r="P783" i="1"/>
  <c r="Q783" i="1"/>
  <c r="R783" i="1"/>
  <c r="S783" i="1"/>
  <c r="T783" i="1"/>
  <c r="U783" i="1"/>
  <c r="V783" i="1"/>
  <c r="W783" i="1"/>
  <c r="X783" i="1"/>
  <c r="Y783" i="1"/>
  <c r="Z783" i="1"/>
  <c r="AA783" i="1"/>
  <c r="AB783" i="1"/>
  <c r="AC783" i="1"/>
  <c r="AD783" i="1"/>
  <c r="AE783" i="1"/>
  <c r="AF783" i="1"/>
  <c r="P31" i="1"/>
  <c r="Q31" i="1"/>
  <c r="R31" i="1"/>
  <c r="S31" i="1"/>
  <c r="T31" i="1"/>
  <c r="U31" i="1"/>
  <c r="V31" i="1"/>
  <c r="W31" i="1"/>
  <c r="X31" i="1"/>
  <c r="Y31" i="1"/>
  <c r="Z31" i="1"/>
  <c r="AA31" i="1"/>
  <c r="AB31" i="1"/>
  <c r="AC31" i="1"/>
  <c r="AD31" i="1"/>
  <c r="AE31" i="1"/>
  <c r="AF31" i="1"/>
  <c r="P784" i="1"/>
  <c r="Q784" i="1"/>
  <c r="R784" i="1"/>
  <c r="S784" i="1"/>
  <c r="T784" i="1"/>
  <c r="U784" i="1"/>
  <c r="V784" i="1"/>
  <c r="W784" i="1"/>
  <c r="X784" i="1"/>
  <c r="Y784" i="1"/>
  <c r="Z784" i="1"/>
  <c r="AA784" i="1"/>
  <c r="AB784" i="1"/>
  <c r="AC784" i="1"/>
  <c r="AD784" i="1"/>
  <c r="AE784" i="1"/>
  <c r="AF784" i="1"/>
  <c r="P785" i="1"/>
  <c r="Q785" i="1"/>
  <c r="R785" i="1"/>
  <c r="S785" i="1"/>
  <c r="T785" i="1"/>
  <c r="U785" i="1"/>
  <c r="V785" i="1"/>
  <c r="W785" i="1"/>
  <c r="X785" i="1"/>
  <c r="Y785" i="1"/>
  <c r="Z785" i="1"/>
  <c r="AA785" i="1"/>
  <c r="AB785" i="1"/>
  <c r="AC785" i="1"/>
  <c r="AD785" i="1"/>
  <c r="AE785" i="1"/>
  <c r="AF785" i="1"/>
  <c r="P786" i="1"/>
  <c r="Q786" i="1"/>
  <c r="R786" i="1"/>
  <c r="S786" i="1"/>
  <c r="T786" i="1"/>
  <c r="U786" i="1"/>
  <c r="V786" i="1"/>
  <c r="W786" i="1"/>
  <c r="X786" i="1"/>
  <c r="Y786" i="1"/>
  <c r="Z786" i="1"/>
  <c r="AA786" i="1"/>
  <c r="AB786" i="1"/>
  <c r="AC786" i="1"/>
  <c r="AD786" i="1"/>
  <c r="AE786" i="1"/>
  <c r="AF786" i="1"/>
  <c r="P787" i="1"/>
  <c r="Q787" i="1"/>
  <c r="R787" i="1"/>
  <c r="S787" i="1"/>
  <c r="T787" i="1"/>
  <c r="U787" i="1"/>
  <c r="V787" i="1"/>
  <c r="W787" i="1"/>
  <c r="X787" i="1"/>
  <c r="Y787" i="1"/>
  <c r="Z787" i="1"/>
  <c r="AA787" i="1"/>
  <c r="AB787" i="1"/>
  <c r="AC787" i="1"/>
  <c r="AD787" i="1"/>
  <c r="AE787" i="1"/>
  <c r="AF787" i="1"/>
  <c r="P788" i="1"/>
  <c r="Q788" i="1"/>
  <c r="R788" i="1"/>
  <c r="S788" i="1"/>
  <c r="T788" i="1"/>
  <c r="U788" i="1"/>
  <c r="V788" i="1"/>
  <c r="W788" i="1"/>
  <c r="X788" i="1"/>
  <c r="Y788" i="1"/>
  <c r="Z788" i="1"/>
  <c r="AA788" i="1"/>
  <c r="AB788" i="1"/>
  <c r="AC788" i="1"/>
  <c r="AD788" i="1"/>
  <c r="AE788" i="1"/>
  <c r="AF788" i="1"/>
  <c r="P789" i="1"/>
  <c r="Q789" i="1"/>
  <c r="R789" i="1"/>
  <c r="S789" i="1"/>
  <c r="T789" i="1"/>
  <c r="U789" i="1"/>
  <c r="V789" i="1"/>
  <c r="W789" i="1"/>
  <c r="X789" i="1"/>
  <c r="Y789" i="1"/>
  <c r="Z789" i="1"/>
  <c r="AA789" i="1"/>
  <c r="AB789" i="1"/>
  <c r="AC789" i="1"/>
  <c r="AD789" i="1"/>
  <c r="AE789" i="1"/>
  <c r="AF789" i="1"/>
  <c r="P115" i="1"/>
  <c r="Q115" i="1"/>
  <c r="R115" i="1"/>
  <c r="S115" i="1"/>
  <c r="T115" i="1"/>
  <c r="U115" i="1"/>
  <c r="V115" i="1"/>
  <c r="W115" i="1"/>
  <c r="X115" i="1"/>
  <c r="Y115" i="1"/>
  <c r="Z115" i="1"/>
  <c r="AA115" i="1"/>
  <c r="AB115" i="1"/>
  <c r="AC115" i="1"/>
  <c r="AD115" i="1"/>
  <c r="AE115" i="1"/>
  <c r="AF115" i="1"/>
  <c r="P790" i="1"/>
  <c r="Q790" i="1"/>
  <c r="R790" i="1"/>
  <c r="S790" i="1"/>
  <c r="T790" i="1"/>
  <c r="U790" i="1"/>
  <c r="V790" i="1"/>
  <c r="W790" i="1"/>
  <c r="X790" i="1"/>
  <c r="Y790" i="1"/>
  <c r="Z790" i="1"/>
  <c r="AA790" i="1"/>
  <c r="AB790" i="1"/>
  <c r="AC790" i="1"/>
  <c r="AD790" i="1"/>
  <c r="AE790" i="1"/>
  <c r="AF790" i="1"/>
  <c r="P791" i="1"/>
  <c r="Q791" i="1"/>
  <c r="R791" i="1"/>
  <c r="S791" i="1"/>
  <c r="T791" i="1"/>
  <c r="U791" i="1"/>
  <c r="V791" i="1"/>
  <c r="W791" i="1"/>
  <c r="X791" i="1"/>
  <c r="Y791" i="1"/>
  <c r="Z791" i="1"/>
  <c r="AA791" i="1"/>
  <c r="AB791" i="1"/>
  <c r="AC791" i="1"/>
  <c r="AD791" i="1"/>
  <c r="AE791" i="1"/>
  <c r="AF791" i="1"/>
  <c r="P792" i="1"/>
  <c r="Q792" i="1"/>
  <c r="R792" i="1"/>
  <c r="S792" i="1"/>
  <c r="T792" i="1"/>
  <c r="U792" i="1"/>
  <c r="V792" i="1"/>
  <c r="W792" i="1"/>
  <c r="X792" i="1"/>
  <c r="Y792" i="1"/>
  <c r="Z792" i="1"/>
  <c r="AA792" i="1"/>
  <c r="AB792" i="1"/>
  <c r="AC792" i="1"/>
  <c r="AD792" i="1"/>
  <c r="AE792" i="1"/>
  <c r="AF792" i="1"/>
  <c r="P793" i="1"/>
  <c r="Q793" i="1"/>
  <c r="R793" i="1"/>
  <c r="S793" i="1"/>
  <c r="T793" i="1"/>
  <c r="U793" i="1"/>
  <c r="V793" i="1"/>
  <c r="W793" i="1"/>
  <c r="X793" i="1"/>
  <c r="Y793" i="1"/>
  <c r="Z793" i="1"/>
  <c r="AA793" i="1"/>
  <c r="AB793" i="1"/>
  <c r="AC793" i="1"/>
  <c r="AD793" i="1"/>
  <c r="AE793" i="1"/>
  <c r="AF793" i="1"/>
  <c r="P794" i="1"/>
  <c r="Q794" i="1"/>
  <c r="R794" i="1"/>
  <c r="S794" i="1"/>
  <c r="T794" i="1"/>
  <c r="U794" i="1"/>
  <c r="V794" i="1"/>
  <c r="W794" i="1"/>
  <c r="X794" i="1"/>
  <c r="Y794" i="1"/>
  <c r="Z794" i="1"/>
  <c r="AA794" i="1"/>
  <c r="AB794" i="1"/>
  <c r="AC794" i="1"/>
  <c r="AD794" i="1"/>
  <c r="AE794" i="1"/>
  <c r="AF794" i="1"/>
  <c r="P795" i="1"/>
  <c r="Q795" i="1"/>
  <c r="R795" i="1"/>
  <c r="S795" i="1"/>
  <c r="T795" i="1"/>
  <c r="U795" i="1"/>
  <c r="V795" i="1"/>
  <c r="W795" i="1"/>
  <c r="X795" i="1"/>
  <c r="Y795" i="1"/>
  <c r="Z795" i="1"/>
  <c r="AA795" i="1"/>
  <c r="AB795" i="1"/>
  <c r="AC795" i="1"/>
  <c r="AD795" i="1"/>
  <c r="AE795" i="1"/>
  <c r="AF795" i="1"/>
  <c r="P796" i="1"/>
  <c r="Q796" i="1"/>
  <c r="R796" i="1"/>
  <c r="S796" i="1"/>
  <c r="T796" i="1"/>
  <c r="U796" i="1"/>
  <c r="V796" i="1"/>
  <c r="W796" i="1"/>
  <c r="X796" i="1"/>
  <c r="Y796" i="1"/>
  <c r="Z796" i="1"/>
  <c r="AA796" i="1"/>
  <c r="AB796" i="1"/>
  <c r="AC796" i="1"/>
  <c r="AD796" i="1"/>
  <c r="AE796" i="1"/>
  <c r="AF796" i="1"/>
  <c r="P32" i="1"/>
  <c r="Q32" i="1"/>
  <c r="R32" i="1"/>
  <c r="S32" i="1"/>
  <c r="T32" i="1"/>
  <c r="U32" i="1"/>
  <c r="V32" i="1"/>
  <c r="W32" i="1"/>
  <c r="X32" i="1"/>
  <c r="Y32" i="1"/>
  <c r="Z32" i="1"/>
  <c r="AA32" i="1"/>
  <c r="AB32" i="1"/>
  <c r="AC32" i="1"/>
  <c r="AD32" i="1"/>
  <c r="AE32" i="1"/>
  <c r="AF32" i="1"/>
  <c r="P797" i="1"/>
  <c r="Q797" i="1"/>
  <c r="R797" i="1"/>
  <c r="S797" i="1"/>
  <c r="T797" i="1"/>
  <c r="U797" i="1"/>
  <c r="V797" i="1"/>
  <c r="W797" i="1"/>
  <c r="X797" i="1"/>
  <c r="Y797" i="1"/>
  <c r="Z797" i="1"/>
  <c r="AA797" i="1"/>
  <c r="AB797" i="1"/>
  <c r="AC797" i="1"/>
  <c r="AD797" i="1"/>
  <c r="AE797" i="1"/>
  <c r="AF797" i="1"/>
  <c r="P798" i="1"/>
  <c r="Q798" i="1"/>
  <c r="R798" i="1"/>
  <c r="S798" i="1"/>
  <c r="T798" i="1"/>
  <c r="U798" i="1"/>
  <c r="V798" i="1"/>
  <c r="W798" i="1"/>
  <c r="X798" i="1"/>
  <c r="Y798" i="1"/>
  <c r="Z798" i="1"/>
  <c r="AA798" i="1"/>
  <c r="AB798" i="1"/>
  <c r="AC798" i="1"/>
  <c r="AD798" i="1"/>
  <c r="AE798" i="1"/>
  <c r="AF798" i="1"/>
  <c r="P799" i="1"/>
  <c r="Q799" i="1"/>
  <c r="R799" i="1"/>
  <c r="S799" i="1"/>
  <c r="T799" i="1"/>
  <c r="U799" i="1"/>
  <c r="V799" i="1"/>
  <c r="W799" i="1"/>
  <c r="X799" i="1"/>
  <c r="Y799" i="1"/>
  <c r="Z799" i="1"/>
  <c r="AA799" i="1"/>
  <c r="AB799" i="1"/>
  <c r="AC799" i="1"/>
  <c r="AD799" i="1"/>
  <c r="AE799" i="1"/>
  <c r="AF799" i="1"/>
  <c r="P800" i="1"/>
  <c r="Q800" i="1"/>
  <c r="R800" i="1"/>
  <c r="S800" i="1"/>
  <c r="T800" i="1"/>
  <c r="U800" i="1"/>
  <c r="V800" i="1"/>
  <c r="W800" i="1"/>
  <c r="X800" i="1"/>
  <c r="Y800" i="1"/>
  <c r="Z800" i="1"/>
  <c r="AA800" i="1"/>
  <c r="AB800" i="1"/>
  <c r="AC800" i="1"/>
  <c r="AD800" i="1"/>
  <c r="AE800" i="1"/>
  <c r="AF800" i="1"/>
  <c r="P116" i="1"/>
  <c r="Q116" i="1"/>
  <c r="R116" i="1"/>
  <c r="S116" i="1"/>
  <c r="T116" i="1"/>
  <c r="U116" i="1"/>
  <c r="V116" i="1"/>
  <c r="W116" i="1"/>
  <c r="X116" i="1"/>
  <c r="Y116" i="1"/>
  <c r="Z116" i="1"/>
  <c r="AA116" i="1"/>
  <c r="AB116" i="1"/>
  <c r="AC116" i="1"/>
  <c r="AD116" i="1"/>
  <c r="AE116" i="1"/>
  <c r="AF116" i="1"/>
  <c r="P801" i="1"/>
  <c r="Q801" i="1"/>
  <c r="R801" i="1"/>
  <c r="S801" i="1"/>
  <c r="T801" i="1"/>
  <c r="U801" i="1"/>
  <c r="V801" i="1"/>
  <c r="W801" i="1"/>
  <c r="X801" i="1"/>
  <c r="Y801" i="1"/>
  <c r="Z801" i="1"/>
  <c r="AA801" i="1"/>
  <c r="AB801" i="1"/>
  <c r="AC801" i="1"/>
  <c r="AD801" i="1"/>
  <c r="AE801" i="1"/>
  <c r="AF801" i="1"/>
  <c r="P802" i="1"/>
  <c r="Q802" i="1"/>
  <c r="R802" i="1"/>
  <c r="S802" i="1"/>
  <c r="T802" i="1"/>
  <c r="U802" i="1"/>
  <c r="V802" i="1"/>
  <c r="W802" i="1"/>
  <c r="X802" i="1"/>
  <c r="Y802" i="1"/>
  <c r="Z802" i="1"/>
  <c r="AA802" i="1"/>
  <c r="AB802" i="1"/>
  <c r="AC802" i="1"/>
  <c r="AD802" i="1"/>
  <c r="AE802" i="1"/>
  <c r="AF802" i="1"/>
  <c r="P803" i="1"/>
  <c r="Q803" i="1"/>
  <c r="R803" i="1"/>
  <c r="S803" i="1"/>
  <c r="T803" i="1"/>
  <c r="U803" i="1"/>
  <c r="V803" i="1"/>
  <c r="W803" i="1"/>
  <c r="X803" i="1"/>
  <c r="Y803" i="1"/>
  <c r="Z803" i="1"/>
  <c r="AA803" i="1"/>
  <c r="AB803" i="1"/>
  <c r="AC803" i="1"/>
  <c r="AD803" i="1"/>
  <c r="AE803" i="1"/>
  <c r="AF803" i="1"/>
  <c r="P804" i="1"/>
  <c r="Q804" i="1"/>
  <c r="R804" i="1"/>
  <c r="S804" i="1"/>
  <c r="T804" i="1"/>
  <c r="U804" i="1"/>
  <c r="V804" i="1"/>
  <c r="W804" i="1"/>
  <c r="X804" i="1"/>
  <c r="Y804" i="1"/>
  <c r="Z804" i="1"/>
  <c r="AA804" i="1"/>
  <c r="AB804" i="1"/>
  <c r="AC804" i="1"/>
  <c r="AD804" i="1"/>
  <c r="AE804" i="1"/>
  <c r="AF804" i="1"/>
  <c r="P805" i="1"/>
  <c r="Q805" i="1"/>
  <c r="R805" i="1"/>
  <c r="S805" i="1"/>
  <c r="T805" i="1"/>
  <c r="U805" i="1"/>
  <c r="V805" i="1"/>
  <c r="W805" i="1"/>
  <c r="X805" i="1"/>
  <c r="Y805" i="1"/>
  <c r="Z805" i="1"/>
  <c r="AA805" i="1"/>
  <c r="AB805" i="1"/>
  <c r="AC805" i="1"/>
  <c r="AD805" i="1"/>
  <c r="AE805" i="1"/>
  <c r="AF805" i="1"/>
  <c r="P806" i="1"/>
  <c r="Q806" i="1"/>
  <c r="R806" i="1"/>
  <c r="S806" i="1"/>
  <c r="T806" i="1"/>
  <c r="U806" i="1"/>
  <c r="V806" i="1"/>
  <c r="W806" i="1"/>
  <c r="X806" i="1"/>
  <c r="Y806" i="1"/>
  <c r="Z806" i="1"/>
  <c r="AA806" i="1"/>
  <c r="AB806" i="1"/>
  <c r="AC806" i="1"/>
  <c r="AD806" i="1"/>
  <c r="AE806" i="1"/>
  <c r="AF806" i="1"/>
  <c r="P807" i="1"/>
  <c r="Q807" i="1"/>
  <c r="R807" i="1"/>
  <c r="S807" i="1"/>
  <c r="T807" i="1"/>
  <c r="U807" i="1"/>
  <c r="V807" i="1"/>
  <c r="W807" i="1"/>
  <c r="X807" i="1"/>
  <c r="Y807" i="1"/>
  <c r="Z807" i="1"/>
  <c r="AA807" i="1"/>
  <c r="AB807" i="1"/>
  <c r="AC807" i="1"/>
  <c r="AD807" i="1"/>
  <c r="AE807" i="1"/>
  <c r="AF807" i="1"/>
  <c r="P808" i="1"/>
  <c r="Q808" i="1"/>
  <c r="R808" i="1"/>
  <c r="S808" i="1"/>
  <c r="T808" i="1"/>
  <c r="U808" i="1"/>
  <c r="V808" i="1"/>
  <c r="W808" i="1"/>
  <c r="X808" i="1"/>
  <c r="Y808" i="1"/>
  <c r="Z808" i="1"/>
  <c r="AA808" i="1"/>
  <c r="AB808" i="1"/>
  <c r="AC808" i="1"/>
  <c r="AD808" i="1"/>
  <c r="AE808" i="1"/>
  <c r="AF808" i="1"/>
  <c r="P809" i="1"/>
  <c r="Q809" i="1"/>
  <c r="R809" i="1"/>
  <c r="S809" i="1"/>
  <c r="T809" i="1"/>
  <c r="U809" i="1"/>
  <c r="V809" i="1"/>
  <c r="W809" i="1"/>
  <c r="X809" i="1"/>
  <c r="Y809" i="1"/>
  <c r="Z809" i="1"/>
  <c r="AA809" i="1"/>
  <c r="AB809" i="1"/>
  <c r="AC809" i="1"/>
  <c r="AD809" i="1"/>
  <c r="AE809" i="1"/>
  <c r="AF809" i="1"/>
  <c r="P810" i="1"/>
  <c r="Q810" i="1"/>
  <c r="R810" i="1"/>
  <c r="S810" i="1"/>
  <c r="T810" i="1"/>
  <c r="U810" i="1"/>
  <c r="V810" i="1"/>
  <c r="W810" i="1"/>
  <c r="X810" i="1"/>
  <c r="Y810" i="1"/>
  <c r="Z810" i="1"/>
  <c r="AA810" i="1"/>
  <c r="AB810" i="1"/>
  <c r="AC810" i="1"/>
  <c r="AD810" i="1"/>
  <c r="AE810" i="1"/>
  <c r="AF810" i="1"/>
  <c r="P811" i="1"/>
  <c r="Q811" i="1"/>
  <c r="R811" i="1"/>
  <c r="S811" i="1"/>
  <c r="T811" i="1"/>
  <c r="U811" i="1"/>
  <c r="V811" i="1"/>
  <c r="W811" i="1"/>
  <c r="X811" i="1"/>
  <c r="Y811" i="1"/>
  <c r="Z811" i="1"/>
  <c r="AA811" i="1"/>
  <c r="AB811" i="1"/>
  <c r="AC811" i="1"/>
  <c r="AD811" i="1"/>
  <c r="AE811" i="1"/>
  <c r="AF811" i="1"/>
  <c r="P812" i="1"/>
  <c r="Q812" i="1"/>
  <c r="R812" i="1"/>
  <c r="S812" i="1"/>
  <c r="T812" i="1"/>
  <c r="U812" i="1"/>
  <c r="V812" i="1"/>
  <c r="W812" i="1"/>
  <c r="X812" i="1"/>
  <c r="Y812" i="1"/>
  <c r="Z812" i="1"/>
  <c r="AA812" i="1"/>
  <c r="AB812" i="1"/>
  <c r="AC812" i="1"/>
  <c r="AD812" i="1"/>
  <c r="AE812" i="1"/>
  <c r="AF812" i="1"/>
  <c r="P813" i="1"/>
  <c r="Q813" i="1"/>
  <c r="R813" i="1"/>
  <c r="S813" i="1"/>
  <c r="T813" i="1"/>
  <c r="U813" i="1"/>
  <c r="V813" i="1"/>
  <c r="W813" i="1"/>
  <c r="X813" i="1"/>
  <c r="Y813" i="1"/>
  <c r="Z813" i="1"/>
  <c r="AA813" i="1"/>
  <c r="AB813" i="1"/>
  <c r="AC813" i="1"/>
  <c r="AD813" i="1"/>
  <c r="AE813" i="1"/>
  <c r="AF813" i="1"/>
  <c r="P814" i="1"/>
  <c r="Q814" i="1"/>
  <c r="R814" i="1"/>
  <c r="S814" i="1"/>
  <c r="T814" i="1"/>
  <c r="U814" i="1"/>
  <c r="V814" i="1"/>
  <c r="W814" i="1"/>
  <c r="X814" i="1"/>
  <c r="Y814" i="1"/>
  <c r="Z814" i="1"/>
  <c r="AA814" i="1"/>
  <c r="AB814" i="1"/>
  <c r="AC814" i="1"/>
  <c r="AD814" i="1"/>
  <c r="AE814" i="1"/>
  <c r="AF814" i="1"/>
  <c r="P815" i="1"/>
  <c r="Q815" i="1"/>
  <c r="R815" i="1"/>
  <c r="S815" i="1"/>
  <c r="T815" i="1"/>
  <c r="U815" i="1"/>
  <c r="V815" i="1"/>
  <c r="W815" i="1"/>
  <c r="X815" i="1"/>
  <c r="Y815" i="1"/>
  <c r="Z815" i="1"/>
  <c r="AA815" i="1"/>
  <c r="AB815" i="1"/>
  <c r="AC815" i="1"/>
  <c r="AD815" i="1"/>
  <c r="AE815" i="1"/>
  <c r="AF815" i="1"/>
  <c r="P816" i="1"/>
  <c r="Q816" i="1"/>
  <c r="R816" i="1"/>
  <c r="S816" i="1"/>
  <c r="T816" i="1"/>
  <c r="U816" i="1"/>
  <c r="V816" i="1"/>
  <c r="W816" i="1"/>
  <c r="X816" i="1"/>
  <c r="Y816" i="1"/>
  <c r="Z816" i="1"/>
  <c r="AA816" i="1"/>
  <c r="AB816" i="1"/>
  <c r="AC816" i="1"/>
  <c r="AD816" i="1"/>
  <c r="AE816" i="1"/>
  <c r="AF816" i="1"/>
  <c r="P817" i="1"/>
  <c r="Q817" i="1"/>
  <c r="R817" i="1"/>
  <c r="S817" i="1"/>
  <c r="T817" i="1"/>
  <c r="U817" i="1"/>
  <c r="V817" i="1"/>
  <c r="W817" i="1"/>
  <c r="X817" i="1"/>
  <c r="Y817" i="1"/>
  <c r="Z817" i="1"/>
  <c r="AA817" i="1"/>
  <c r="AB817" i="1"/>
  <c r="AC817" i="1"/>
  <c r="AD817" i="1"/>
  <c r="AE817" i="1"/>
  <c r="AF817" i="1"/>
  <c r="P818" i="1"/>
  <c r="Q818" i="1"/>
  <c r="R818" i="1"/>
  <c r="S818" i="1"/>
  <c r="T818" i="1"/>
  <c r="U818" i="1"/>
  <c r="V818" i="1"/>
  <c r="W818" i="1"/>
  <c r="X818" i="1"/>
  <c r="Y818" i="1"/>
  <c r="Z818" i="1"/>
  <c r="AA818" i="1"/>
  <c r="AB818" i="1"/>
  <c r="AC818" i="1"/>
  <c r="AD818" i="1"/>
  <c r="AE818" i="1"/>
  <c r="AF818" i="1"/>
  <c r="P819" i="1"/>
  <c r="Q819" i="1"/>
  <c r="R819" i="1"/>
  <c r="S819" i="1"/>
  <c r="T819" i="1"/>
  <c r="U819" i="1"/>
  <c r="V819" i="1"/>
  <c r="W819" i="1"/>
  <c r="X819" i="1"/>
  <c r="Y819" i="1"/>
  <c r="Z819" i="1"/>
  <c r="AA819" i="1"/>
  <c r="AB819" i="1"/>
  <c r="AC819" i="1"/>
  <c r="AD819" i="1"/>
  <c r="AE819" i="1"/>
  <c r="AF819" i="1"/>
  <c r="P820" i="1"/>
  <c r="Q820" i="1"/>
  <c r="R820" i="1"/>
  <c r="S820" i="1"/>
  <c r="T820" i="1"/>
  <c r="U820" i="1"/>
  <c r="V820" i="1"/>
  <c r="W820" i="1"/>
  <c r="X820" i="1"/>
  <c r="Y820" i="1"/>
  <c r="Z820" i="1"/>
  <c r="AA820" i="1"/>
  <c r="AB820" i="1"/>
  <c r="AC820" i="1"/>
  <c r="AD820" i="1"/>
  <c r="AE820" i="1"/>
  <c r="AF820" i="1"/>
  <c r="P821" i="1"/>
  <c r="Q821" i="1"/>
  <c r="R821" i="1"/>
  <c r="S821" i="1"/>
  <c r="T821" i="1"/>
  <c r="U821" i="1"/>
  <c r="V821" i="1"/>
  <c r="W821" i="1"/>
  <c r="X821" i="1"/>
  <c r="Y821" i="1"/>
  <c r="Z821" i="1"/>
  <c r="AA821" i="1"/>
  <c r="AB821" i="1"/>
  <c r="AC821" i="1"/>
  <c r="AD821" i="1"/>
  <c r="AE821" i="1"/>
  <c r="AF821" i="1"/>
  <c r="P822" i="1"/>
  <c r="Q822" i="1"/>
  <c r="R822" i="1"/>
  <c r="S822" i="1"/>
  <c r="T822" i="1"/>
  <c r="U822" i="1"/>
  <c r="V822" i="1"/>
  <c r="W822" i="1"/>
  <c r="X822" i="1"/>
  <c r="Y822" i="1"/>
  <c r="Z822" i="1"/>
  <c r="AA822" i="1"/>
  <c r="AB822" i="1"/>
  <c r="AC822" i="1"/>
  <c r="AD822" i="1"/>
  <c r="AE822" i="1"/>
  <c r="AF822" i="1"/>
  <c r="P823" i="1"/>
  <c r="Q823" i="1"/>
  <c r="R823" i="1"/>
  <c r="S823" i="1"/>
  <c r="T823" i="1"/>
  <c r="U823" i="1"/>
  <c r="V823" i="1"/>
  <c r="W823" i="1"/>
  <c r="X823" i="1"/>
  <c r="Y823" i="1"/>
  <c r="Z823" i="1"/>
  <c r="AA823" i="1"/>
  <c r="AB823" i="1"/>
  <c r="AC823" i="1"/>
  <c r="AD823" i="1"/>
  <c r="AE823" i="1"/>
  <c r="AF823" i="1"/>
  <c r="P824" i="1"/>
  <c r="Q824" i="1"/>
  <c r="R824" i="1"/>
  <c r="S824" i="1"/>
  <c r="T824" i="1"/>
  <c r="U824" i="1"/>
  <c r="V824" i="1"/>
  <c r="W824" i="1"/>
  <c r="X824" i="1"/>
  <c r="Y824" i="1"/>
  <c r="Z824" i="1"/>
  <c r="AA824" i="1"/>
  <c r="AB824" i="1"/>
  <c r="AC824" i="1"/>
  <c r="AD824" i="1"/>
  <c r="AE824" i="1"/>
  <c r="AF824" i="1"/>
  <c r="P825" i="1"/>
  <c r="Q825" i="1"/>
  <c r="R825" i="1"/>
  <c r="S825" i="1"/>
  <c r="T825" i="1"/>
  <c r="U825" i="1"/>
  <c r="V825" i="1"/>
  <c r="W825" i="1"/>
  <c r="X825" i="1"/>
  <c r="Y825" i="1"/>
  <c r="Z825" i="1"/>
  <c r="AA825" i="1"/>
  <c r="AB825" i="1"/>
  <c r="AC825" i="1"/>
  <c r="AD825" i="1"/>
  <c r="AE825" i="1"/>
  <c r="AF825" i="1"/>
  <c r="P826" i="1"/>
  <c r="Q826" i="1"/>
  <c r="R826" i="1"/>
  <c r="S826" i="1"/>
  <c r="T826" i="1"/>
  <c r="U826" i="1"/>
  <c r="V826" i="1"/>
  <c r="W826" i="1"/>
  <c r="X826" i="1"/>
  <c r="Y826" i="1"/>
  <c r="Z826" i="1"/>
  <c r="AA826" i="1"/>
  <c r="AB826" i="1"/>
  <c r="AC826" i="1"/>
  <c r="AD826" i="1"/>
  <c r="AE826" i="1"/>
  <c r="AF826" i="1"/>
  <c r="P827" i="1"/>
  <c r="Q827" i="1"/>
  <c r="R827" i="1"/>
  <c r="S827" i="1"/>
  <c r="T827" i="1"/>
  <c r="U827" i="1"/>
  <c r="V827" i="1"/>
  <c r="W827" i="1"/>
  <c r="X827" i="1"/>
  <c r="Y827" i="1"/>
  <c r="Z827" i="1"/>
  <c r="AA827" i="1"/>
  <c r="AB827" i="1"/>
  <c r="AC827" i="1"/>
  <c r="AD827" i="1"/>
  <c r="AE827" i="1"/>
  <c r="AF827" i="1"/>
  <c r="P828" i="1"/>
  <c r="Q828" i="1"/>
  <c r="R828" i="1"/>
  <c r="S828" i="1"/>
  <c r="T828" i="1"/>
  <c r="U828" i="1"/>
  <c r="V828" i="1"/>
  <c r="W828" i="1"/>
  <c r="X828" i="1"/>
  <c r="Y828" i="1"/>
  <c r="Z828" i="1"/>
  <c r="AA828" i="1"/>
  <c r="AB828" i="1"/>
  <c r="AC828" i="1"/>
  <c r="AD828" i="1"/>
  <c r="AE828" i="1"/>
  <c r="AF828" i="1"/>
  <c r="P829" i="1"/>
  <c r="Q829" i="1"/>
  <c r="R829" i="1"/>
  <c r="S829" i="1"/>
  <c r="T829" i="1"/>
  <c r="U829" i="1"/>
  <c r="V829" i="1"/>
  <c r="W829" i="1"/>
  <c r="X829" i="1"/>
  <c r="Y829" i="1"/>
  <c r="Z829" i="1"/>
  <c r="AA829" i="1"/>
  <c r="AB829" i="1"/>
  <c r="AC829" i="1"/>
  <c r="AD829" i="1"/>
  <c r="AE829" i="1"/>
  <c r="AF829" i="1"/>
  <c r="P830" i="1"/>
  <c r="Q830" i="1"/>
  <c r="R830" i="1"/>
  <c r="S830" i="1"/>
  <c r="T830" i="1"/>
  <c r="U830" i="1"/>
  <c r="V830" i="1"/>
  <c r="W830" i="1"/>
  <c r="X830" i="1"/>
  <c r="Y830" i="1"/>
  <c r="Z830" i="1"/>
  <c r="AA830" i="1"/>
  <c r="AB830" i="1"/>
  <c r="AC830" i="1"/>
  <c r="AD830" i="1"/>
  <c r="AE830" i="1"/>
  <c r="AF830" i="1"/>
  <c r="P33" i="1"/>
  <c r="Q33" i="1"/>
  <c r="R33" i="1"/>
  <c r="S33" i="1"/>
  <c r="T33" i="1"/>
  <c r="U33" i="1"/>
  <c r="V33" i="1"/>
  <c r="W33" i="1"/>
  <c r="X33" i="1"/>
  <c r="Y33" i="1"/>
  <c r="Z33" i="1"/>
  <c r="AA33" i="1"/>
  <c r="AB33" i="1"/>
  <c r="AC33" i="1"/>
  <c r="AD33" i="1"/>
  <c r="AE33" i="1"/>
  <c r="AF33" i="1"/>
  <c r="P34" i="1"/>
  <c r="Q34" i="1"/>
  <c r="R34" i="1"/>
  <c r="S34" i="1"/>
  <c r="T34" i="1"/>
  <c r="U34" i="1"/>
  <c r="V34" i="1"/>
  <c r="W34" i="1"/>
  <c r="X34" i="1"/>
  <c r="Y34" i="1"/>
  <c r="Z34" i="1"/>
  <c r="AA34" i="1"/>
  <c r="AB34" i="1"/>
  <c r="AC34" i="1"/>
  <c r="AD34" i="1"/>
  <c r="AE34" i="1"/>
  <c r="AF34" i="1"/>
  <c r="P831" i="1"/>
  <c r="Q831" i="1"/>
  <c r="R831" i="1"/>
  <c r="S831" i="1"/>
  <c r="T831" i="1"/>
  <c r="U831" i="1"/>
  <c r="V831" i="1"/>
  <c r="W831" i="1"/>
  <c r="X831" i="1"/>
  <c r="Y831" i="1"/>
  <c r="Z831" i="1"/>
  <c r="AA831" i="1"/>
  <c r="AB831" i="1"/>
  <c r="AC831" i="1"/>
  <c r="AD831" i="1"/>
  <c r="AE831" i="1"/>
  <c r="AF831" i="1"/>
  <c r="P832" i="1"/>
  <c r="Q832" i="1"/>
  <c r="R832" i="1"/>
  <c r="S832" i="1"/>
  <c r="T832" i="1"/>
  <c r="U832" i="1"/>
  <c r="V832" i="1"/>
  <c r="W832" i="1"/>
  <c r="X832" i="1"/>
  <c r="Y832" i="1"/>
  <c r="Z832" i="1"/>
  <c r="AA832" i="1"/>
  <c r="AB832" i="1"/>
  <c r="AC832" i="1"/>
  <c r="AD832" i="1"/>
  <c r="AE832" i="1"/>
  <c r="AF832" i="1"/>
  <c r="P833" i="1"/>
  <c r="Q833" i="1"/>
  <c r="R833" i="1"/>
  <c r="S833" i="1"/>
  <c r="T833" i="1"/>
  <c r="U833" i="1"/>
  <c r="V833" i="1"/>
  <c r="W833" i="1"/>
  <c r="X833" i="1"/>
  <c r="Y833" i="1"/>
  <c r="Z833" i="1"/>
  <c r="AA833" i="1"/>
  <c r="AB833" i="1"/>
  <c r="AC833" i="1"/>
  <c r="AD833" i="1"/>
  <c r="AE833" i="1"/>
  <c r="AF833" i="1"/>
  <c r="P834" i="1"/>
  <c r="Q834" i="1"/>
  <c r="R834" i="1"/>
  <c r="S834" i="1"/>
  <c r="T834" i="1"/>
  <c r="U834" i="1"/>
  <c r="V834" i="1"/>
  <c r="W834" i="1"/>
  <c r="X834" i="1"/>
  <c r="Y834" i="1"/>
  <c r="Z834" i="1"/>
  <c r="AA834" i="1"/>
  <c r="AB834" i="1"/>
  <c r="AC834" i="1"/>
  <c r="AD834" i="1"/>
  <c r="AE834" i="1"/>
  <c r="AF834" i="1"/>
  <c r="P117" i="1"/>
  <c r="Q117" i="1"/>
  <c r="R117" i="1"/>
  <c r="S117" i="1"/>
  <c r="T117" i="1"/>
  <c r="U117" i="1"/>
  <c r="V117" i="1"/>
  <c r="W117" i="1"/>
  <c r="X117" i="1"/>
  <c r="Y117" i="1"/>
  <c r="Z117" i="1"/>
  <c r="AA117" i="1"/>
  <c r="AB117" i="1"/>
  <c r="AC117" i="1"/>
  <c r="AD117" i="1"/>
  <c r="AE117" i="1"/>
  <c r="AF117" i="1"/>
  <c r="P835" i="1"/>
  <c r="Q835" i="1"/>
  <c r="R835" i="1"/>
  <c r="S835" i="1"/>
  <c r="T835" i="1"/>
  <c r="U835" i="1"/>
  <c r="V835" i="1"/>
  <c r="W835" i="1"/>
  <c r="X835" i="1"/>
  <c r="Y835" i="1"/>
  <c r="Z835" i="1"/>
  <c r="AA835" i="1"/>
  <c r="AB835" i="1"/>
  <c r="AC835" i="1"/>
  <c r="AD835" i="1"/>
  <c r="AE835" i="1"/>
  <c r="AF835" i="1"/>
  <c r="P836" i="1"/>
  <c r="Q836" i="1"/>
  <c r="R836" i="1"/>
  <c r="S836" i="1"/>
  <c r="T836" i="1"/>
  <c r="U836" i="1"/>
  <c r="V836" i="1"/>
  <c r="W836" i="1"/>
  <c r="X836" i="1"/>
  <c r="Y836" i="1"/>
  <c r="Z836" i="1"/>
  <c r="AA836" i="1"/>
  <c r="AB836" i="1"/>
  <c r="AC836" i="1"/>
  <c r="AD836" i="1"/>
  <c r="AE836" i="1"/>
  <c r="AF836" i="1"/>
  <c r="P837" i="1"/>
  <c r="Q837" i="1"/>
  <c r="R837" i="1"/>
  <c r="S837" i="1"/>
  <c r="T837" i="1"/>
  <c r="U837" i="1"/>
  <c r="V837" i="1"/>
  <c r="W837" i="1"/>
  <c r="X837" i="1"/>
  <c r="Y837" i="1"/>
  <c r="Z837" i="1"/>
  <c r="AA837" i="1"/>
  <c r="AB837" i="1"/>
  <c r="AC837" i="1"/>
  <c r="AD837" i="1"/>
  <c r="AE837" i="1"/>
  <c r="AF837" i="1"/>
  <c r="P35" i="1"/>
  <c r="Q35" i="1"/>
  <c r="R35" i="1"/>
  <c r="S35" i="1"/>
  <c r="T35" i="1"/>
  <c r="U35" i="1"/>
  <c r="V35" i="1"/>
  <c r="W35" i="1"/>
  <c r="X35" i="1"/>
  <c r="Y35" i="1"/>
  <c r="Z35" i="1"/>
  <c r="AA35" i="1"/>
  <c r="AB35" i="1"/>
  <c r="AC35" i="1"/>
  <c r="AD35" i="1"/>
  <c r="AE35" i="1"/>
  <c r="AF35" i="1"/>
  <c r="P838" i="1"/>
  <c r="Q838" i="1"/>
  <c r="R838" i="1"/>
  <c r="S838" i="1"/>
  <c r="T838" i="1"/>
  <c r="U838" i="1"/>
  <c r="V838" i="1"/>
  <c r="W838" i="1"/>
  <c r="X838" i="1"/>
  <c r="Y838" i="1"/>
  <c r="Z838" i="1"/>
  <c r="AA838" i="1"/>
  <c r="AB838" i="1"/>
  <c r="AC838" i="1"/>
  <c r="AD838" i="1"/>
  <c r="AE838" i="1"/>
  <c r="AF838" i="1"/>
  <c r="P36" i="1"/>
  <c r="Q36" i="1"/>
  <c r="R36" i="1"/>
  <c r="S36" i="1"/>
  <c r="T36" i="1"/>
  <c r="U36" i="1"/>
  <c r="V36" i="1"/>
  <c r="W36" i="1"/>
  <c r="X36" i="1"/>
  <c r="Y36" i="1"/>
  <c r="Z36" i="1"/>
  <c r="AA36" i="1"/>
  <c r="AB36" i="1"/>
  <c r="AC36" i="1"/>
  <c r="AD36" i="1"/>
  <c r="AE36" i="1"/>
  <c r="AF36" i="1"/>
  <c r="P839" i="1"/>
  <c r="Q839" i="1"/>
  <c r="R839" i="1"/>
  <c r="S839" i="1"/>
  <c r="T839" i="1"/>
  <c r="U839" i="1"/>
  <c r="V839" i="1"/>
  <c r="W839" i="1"/>
  <c r="X839" i="1"/>
  <c r="Y839" i="1"/>
  <c r="Z839" i="1"/>
  <c r="AA839" i="1"/>
  <c r="AB839" i="1"/>
  <c r="AC839" i="1"/>
  <c r="AD839" i="1"/>
  <c r="AE839" i="1"/>
  <c r="AF839" i="1"/>
  <c r="P37" i="1"/>
  <c r="Q37" i="1"/>
  <c r="R37" i="1"/>
  <c r="S37" i="1"/>
  <c r="T37" i="1"/>
  <c r="U37" i="1"/>
  <c r="V37" i="1"/>
  <c r="W37" i="1"/>
  <c r="X37" i="1"/>
  <c r="Y37" i="1"/>
  <c r="Z37" i="1"/>
  <c r="AA37" i="1"/>
  <c r="AB37" i="1"/>
  <c r="AC37" i="1"/>
  <c r="AD37" i="1"/>
  <c r="AE37" i="1"/>
  <c r="AF37" i="1"/>
  <c r="P840" i="1"/>
  <c r="Q840" i="1"/>
  <c r="R840" i="1"/>
  <c r="S840" i="1"/>
  <c r="T840" i="1"/>
  <c r="U840" i="1"/>
  <c r="V840" i="1"/>
  <c r="W840" i="1"/>
  <c r="X840" i="1"/>
  <c r="Y840" i="1"/>
  <c r="Z840" i="1"/>
  <c r="AA840" i="1"/>
  <c r="AB840" i="1"/>
  <c r="AC840" i="1"/>
  <c r="AD840" i="1"/>
  <c r="AE840" i="1"/>
  <c r="AF840" i="1"/>
  <c r="P118" i="1"/>
  <c r="Q118" i="1"/>
  <c r="R118" i="1"/>
  <c r="S118" i="1"/>
  <c r="T118" i="1"/>
  <c r="U118" i="1"/>
  <c r="V118" i="1"/>
  <c r="W118" i="1"/>
  <c r="X118" i="1"/>
  <c r="Y118" i="1"/>
  <c r="Z118" i="1"/>
  <c r="AA118" i="1"/>
  <c r="AB118" i="1"/>
  <c r="AC118" i="1"/>
  <c r="AD118" i="1"/>
  <c r="AE118" i="1"/>
  <c r="AF118" i="1"/>
  <c r="P841" i="1"/>
  <c r="Q841" i="1"/>
  <c r="R841" i="1"/>
  <c r="S841" i="1"/>
  <c r="T841" i="1"/>
  <c r="U841" i="1"/>
  <c r="V841" i="1"/>
  <c r="W841" i="1"/>
  <c r="X841" i="1"/>
  <c r="Y841" i="1"/>
  <c r="Z841" i="1"/>
  <c r="AA841" i="1"/>
  <c r="AB841" i="1"/>
  <c r="AC841" i="1"/>
  <c r="AD841" i="1"/>
  <c r="AE841" i="1"/>
  <c r="AF841" i="1"/>
  <c r="P842" i="1"/>
  <c r="Q842" i="1"/>
  <c r="R842" i="1"/>
  <c r="S842" i="1"/>
  <c r="T842" i="1"/>
  <c r="U842" i="1"/>
  <c r="V842" i="1"/>
  <c r="W842" i="1"/>
  <c r="X842" i="1"/>
  <c r="Y842" i="1"/>
  <c r="Z842" i="1"/>
  <c r="AA842" i="1"/>
  <c r="AB842" i="1"/>
  <c r="AC842" i="1"/>
  <c r="AD842" i="1"/>
  <c r="AE842" i="1"/>
  <c r="AF842" i="1"/>
  <c r="P38" i="1"/>
  <c r="Q38" i="1"/>
  <c r="R38" i="1"/>
  <c r="S38" i="1"/>
  <c r="T38" i="1"/>
  <c r="U38" i="1"/>
  <c r="V38" i="1"/>
  <c r="W38" i="1"/>
  <c r="X38" i="1"/>
  <c r="Y38" i="1"/>
  <c r="Z38" i="1"/>
  <c r="AA38" i="1"/>
  <c r="AB38" i="1"/>
  <c r="AC38" i="1"/>
  <c r="AD38" i="1"/>
  <c r="AE38" i="1"/>
  <c r="AF38" i="1"/>
  <c r="P39" i="1"/>
  <c r="Q39" i="1"/>
  <c r="R39" i="1"/>
  <c r="S39" i="1"/>
  <c r="T39" i="1"/>
  <c r="U39" i="1"/>
  <c r="V39" i="1"/>
  <c r="W39" i="1"/>
  <c r="X39" i="1"/>
  <c r="Y39" i="1"/>
  <c r="Z39" i="1"/>
  <c r="AA39" i="1"/>
  <c r="AB39" i="1"/>
  <c r="AC39" i="1"/>
  <c r="AD39" i="1"/>
  <c r="AE39" i="1"/>
  <c r="AF39" i="1"/>
  <c r="P843" i="1"/>
  <c r="Q843" i="1"/>
  <c r="R843" i="1"/>
  <c r="S843" i="1"/>
  <c r="T843" i="1"/>
  <c r="U843" i="1"/>
  <c r="V843" i="1"/>
  <c r="W843" i="1"/>
  <c r="X843" i="1"/>
  <c r="Y843" i="1"/>
  <c r="Z843" i="1"/>
  <c r="AA843" i="1"/>
  <c r="AB843" i="1"/>
  <c r="AC843" i="1"/>
  <c r="AD843" i="1"/>
  <c r="AE843" i="1"/>
  <c r="AF843" i="1"/>
  <c r="P119" i="1"/>
  <c r="Q119" i="1"/>
  <c r="R119" i="1"/>
  <c r="S119" i="1"/>
  <c r="T119" i="1"/>
  <c r="U119" i="1"/>
  <c r="V119" i="1"/>
  <c r="W119" i="1"/>
  <c r="X119" i="1"/>
  <c r="Y119" i="1"/>
  <c r="Z119" i="1"/>
  <c r="AA119" i="1"/>
  <c r="AB119" i="1"/>
  <c r="AC119" i="1"/>
  <c r="AD119" i="1"/>
  <c r="AE119" i="1"/>
  <c r="AF119" i="1"/>
  <c r="P844" i="1"/>
  <c r="Q844" i="1"/>
  <c r="R844" i="1"/>
  <c r="S844" i="1"/>
  <c r="T844" i="1"/>
  <c r="U844" i="1"/>
  <c r="V844" i="1"/>
  <c r="W844" i="1"/>
  <c r="X844" i="1"/>
  <c r="Y844" i="1"/>
  <c r="Z844" i="1"/>
  <c r="AA844" i="1"/>
  <c r="AB844" i="1"/>
  <c r="AC844" i="1"/>
  <c r="AD844" i="1"/>
  <c r="AE844" i="1"/>
  <c r="AF844" i="1"/>
  <c r="P845" i="1"/>
  <c r="Q845" i="1"/>
  <c r="R845" i="1"/>
  <c r="S845" i="1"/>
  <c r="T845" i="1"/>
  <c r="U845" i="1"/>
  <c r="V845" i="1"/>
  <c r="W845" i="1"/>
  <c r="X845" i="1"/>
  <c r="Y845" i="1"/>
  <c r="Z845" i="1"/>
  <c r="AA845" i="1"/>
  <c r="AB845" i="1"/>
  <c r="AC845" i="1"/>
  <c r="AD845" i="1"/>
  <c r="AE845" i="1"/>
  <c r="AF845" i="1"/>
  <c r="P40" i="1"/>
  <c r="Q40" i="1"/>
  <c r="R40" i="1"/>
  <c r="S40" i="1"/>
  <c r="T40" i="1"/>
  <c r="U40" i="1"/>
  <c r="V40" i="1"/>
  <c r="W40" i="1"/>
  <c r="X40" i="1"/>
  <c r="Y40" i="1"/>
  <c r="Z40" i="1"/>
  <c r="AA40" i="1"/>
  <c r="AB40" i="1"/>
  <c r="AC40" i="1"/>
  <c r="AD40" i="1"/>
  <c r="AE40" i="1"/>
  <c r="AF40" i="1"/>
  <c r="P846" i="1"/>
  <c r="Q846" i="1"/>
  <c r="R846" i="1"/>
  <c r="S846" i="1"/>
  <c r="T846" i="1"/>
  <c r="U846" i="1"/>
  <c r="V846" i="1"/>
  <c r="W846" i="1"/>
  <c r="X846" i="1"/>
  <c r="Y846" i="1"/>
  <c r="Z846" i="1"/>
  <c r="AA846" i="1"/>
  <c r="AB846" i="1"/>
  <c r="AC846" i="1"/>
  <c r="AD846" i="1"/>
  <c r="AE846" i="1"/>
  <c r="AF846" i="1"/>
  <c r="P847" i="1"/>
  <c r="Q847" i="1"/>
  <c r="R847" i="1"/>
  <c r="S847" i="1"/>
  <c r="T847" i="1"/>
  <c r="U847" i="1"/>
  <c r="V847" i="1"/>
  <c r="W847" i="1"/>
  <c r="X847" i="1"/>
  <c r="Y847" i="1"/>
  <c r="Z847" i="1"/>
  <c r="AA847" i="1"/>
  <c r="AB847" i="1"/>
  <c r="AC847" i="1"/>
  <c r="AD847" i="1"/>
  <c r="AE847" i="1"/>
  <c r="AF847" i="1"/>
  <c r="P848" i="1"/>
  <c r="Q848" i="1"/>
  <c r="R848" i="1"/>
  <c r="S848" i="1"/>
  <c r="T848" i="1"/>
  <c r="U848" i="1"/>
  <c r="V848" i="1"/>
  <c r="W848" i="1"/>
  <c r="X848" i="1"/>
  <c r="Y848" i="1"/>
  <c r="Z848" i="1"/>
  <c r="AA848" i="1"/>
  <c r="AB848" i="1"/>
  <c r="AC848" i="1"/>
  <c r="AD848" i="1"/>
  <c r="AE848" i="1"/>
  <c r="AF848" i="1"/>
  <c r="P849" i="1"/>
  <c r="Q849" i="1"/>
  <c r="R849" i="1"/>
  <c r="S849" i="1"/>
  <c r="T849" i="1"/>
  <c r="U849" i="1"/>
  <c r="V849" i="1"/>
  <c r="W849" i="1"/>
  <c r="X849" i="1"/>
  <c r="Y849" i="1"/>
  <c r="Z849" i="1"/>
  <c r="AA849" i="1"/>
  <c r="AB849" i="1"/>
  <c r="AC849" i="1"/>
  <c r="AD849" i="1"/>
  <c r="AE849" i="1"/>
  <c r="AF849" i="1"/>
  <c r="P850" i="1"/>
  <c r="Q850" i="1"/>
  <c r="R850" i="1"/>
  <c r="S850" i="1"/>
  <c r="T850" i="1"/>
  <c r="U850" i="1"/>
  <c r="V850" i="1"/>
  <c r="W850" i="1"/>
  <c r="X850" i="1"/>
  <c r="Y850" i="1"/>
  <c r="Z850" i="1"/>
  <c r="AA850" i="1"/>
  <c r="AB850" i="1"/>
  <c r="AC850" i="1"/>
  <c r="AD850" i="1"/>
  <c r="AE850" i="1"/>
  <c r="AF850" i="1"/>
  <c r="P851" i="1"/>
  <c r="Q851" i="1"/>
  <c r="R851" i="1"/>
  <c r="S851" i="1"/>
  <c r="T851" i="1"/>
  <c r="U851" i="1"/>
  <c r="V851" i="1"/>
  <c r="W851" i="1"/>
  <c r="X851" i="1"/>
  <c r="Y851" i="1"/>
  <c r="Z851" i="1"/>
  <c r="AA851" i="1"/>
  <c r="AB851" i="1"/>
  <c r="AC851" i="1"/>
  <c r="AD851" i="1"/>
  <c r="AE851" i="1"/>
  <c r="AF851" i="1"/>
  <c r="P852" i="1"/>
  <c r="Q852" i="1"/>
  <c r="R852" i="1"/>
  <c r="S852" i="1"/>
  <c r="T852" i="1"/>
  <c r="U852" i="1"/>
  <c r="V852" i="1"/>
  <c r="W852" i="1"/>
  <c r="X852" i="1"/>
  <c r="Y852" i="1"/>
  <c r="Z852" i="1"/>
  <c r="AA852" i="1"/>
  <c r="AB852" i="1"/>
  <c r="AC852" i="1"/>
  <c r="AD852" i="1"/>
  <c r="AE852" i="1"/>
  <c r="AF852" i="1"/>
  <c r="P41" i="1"/>
  <c r="Q41" i="1"/>
  <c r="R41" i="1"/>
  <c r="S41" i="1"/>
  <c r="T41" i="1"/>
  <c r="U41" i="1"/>
  <c r="V41" i="1"/>
  <c r="W41" i="1"/>
  <c r="X41" i="1"/>
  <c r="Y41" i="1"/>
  <c r="Z41" i="1"/>
  <c r="AA41" i="1"/>
  <c r="AB41" i="1"/>
  <c r="AC41" i="1"/>
  <c r="AD41" i="1"/>
  <c r="AE41" i="1"/>
  <c r="AF41" i="1"/>
  <c r="P853" i="1"/>
  <c r="Q853" i="1"/>
  <c r="R853" i="1"/>
  <c r="S853" i="1"/>
  <c r="T853" i="1"/>
  <c r="U853" i="1"/>
  <c r="V853" i="1"/>
  <c r="W853" i="1"/>
  <c r="X853" i="1"/>
  <c r="Y853" i="1"/>
  <c r="Z853" i="1"/>
  <c r="AA853" i="1"/>
  <c r="AB853" i="1"/>
  <c r="AC853" i="1"/>
  <c r="AD853" i="1"/>
  <c r="AE853" i="1"/>
  <c r="AF853" i="1"/>
  <c r="P854" i="1"/>
  <c r="Q854" i="1"/>
  <c r="R854" i="1"/>
  <c r="S854" i="1"/>
  <c r="T854" i="1"/>
  <c r="U854" i="1"/>
  <c r="V854" i="1"/>
  <c r="W854" i="1"/>
  <c r="X854" i="1"/>
  <c r="Y854" i="1"/>
  <c r="Z854" i="1"/>
  <c r="AA854" i="1"/>
  <c r="AB854" i="1"/>
  <c r="AC854" i="1"/>
  <c r="AD854" i="1"/>
  <c r="AE854" i="1"/>
  <c r="AF854" i="1"/>
  <c r="P855" i="1"/>
  <c r="Q855" i="1"/>
  <c r="R855" i="1"/>
  <c r="S855" i="1"/>
  <c r="T855" i="1"/>
  <c r="U855" i="1"/>
  <c r="V855" i="1"/>
  <c r="W855" i="1"/>
  <c r="X855" i="1"/>
  <c r="Y855" i="1"/>
  <c r="Z855" i="1"/>
  <c r="AA855" i="1"/>
  <c r="AB855" i="1"/>
  <c r="AC855" i="1"/>
  <c r="AD855" i="1"/>
  <c r="AE855" i="1"/>
  <c r="AF855" i="1"/>
  <c r="P856" i="1"/>
  <c r="Q856" i="1"/>
  <c r="R856" i="1"/>
  <c r="S856" i="1"/>
  <c r="T856" i="1"/>
  <c r="U856" i="1"/>
  <c r="V856" i="1"/>
  <c r="W856" i="1"/>
  <c r="X856" i="1"/>
  <c r="Y856" i="1"/>
  <c r="Z856" i="1"/>
  <c r="AA856" i="1"/>
  <c r="AB856" i="1"/>
  <c r="AC856" i="1"/>
  <c r="AD856" i="1"/>
  <c r="AE856" i="1"/>
  <c r="AF856" i="1"/>
  <c r="P857" i="1"/>
  <c r="Q857" i="1"/>
  <c r="R857" i="1"/>
  <c r="S857" i="1"/>
  <c r="T857" i="1"/>
  <c r="U857" i="1"/>
  <c r="V857" i="1"/>
  <c r="W857" i="1"/>
  <c r="X857" i="1"/>
  <c r="Y857" i="1"/>
  <c r="Z857" i="1"/>
  <c r="AA857" i="1"/>
  <c r="AB857" i="1"/>
  <c r="AC857" i="1"/>
  <c r="AD857" i="1"/>
  <c r="AE857" i="1"/>
  <c r="AF857" i="1"/>
  <c r="P858" i="1"/>
  <c r="Q858" i="1"/>
  <c r="R858" i="1"/>
  <c r="S858" i="1"/>
  <c r="T858" i="1"/>
  <c r="U858" i="1"/>
  <c r="V858" i="1"/>
  <c r="W858" i="1"/>
  <c r="X858" i="1"/>
  <c r="Y858" i="1"/>
  <c r="Z858" i="1"/>
  <c r="AA858" i="1"/>
  <c r="AB858" i="1"/>
  <c r="AC858" i="1"/>
  <c r="AD858" i="1"/>
  <c r="AE858" i="1"/>
  <c r="AF858" i="1"/>
  <c r="P859" i="1"/>
  <c r="Q859" i="1"/>
  <c r="R859" i="1"/>
  <c r="S859" i="1"/>
  <c r="T859" i="1"/>
  <c r="U859" i="1"/>
  <c r="V859" i="1"/>
  <c r="W859" i="1"/>
  <c r="X859" i="1"/>
  <c r="Y859" i="1"/>
  <c r="Z859" i="1"/>
  <c r="AA859" i="1"/>
  <c r="AB859" i="1"/>
  <c r="AC859" i="1"/>
  <c r="AD859" i="1"/>
  <c r="AE859" i="1"/>
  <c r="AF859" i="1"/>
  <c r="P860" i="1"/>
  <c r="Q860" i="1"/>
  <c r="R860" i="1"/>
  <c r="S860" i="1"/>
  <c r="T860" i="1"/>
  <c r="U860" i="1"/>
  <c r="V860" i="1"/>
  <c r="W860" i="1"/>
  <c r="X860" i="1"/>
  <c r="Y860" i="1"/>
  <c r="Z860" i="1"/>
  <c r="AA860" i="1"/>
  <c r="AB860" i="1"/>
  <c r="AC860" i="1"/>
  <c r="AD860" i="1"/>
  <c r="AE860" i="1"/>
  <c r="AF860" i="1"/>
  <c r="P861" i="1"/>
  <c r="Q861" i="1"/>
  <c r="R861" i="1"/>
  <c r="S861" i="1"/>
  <c r="T861" i="1"/>
  <c r="U861" i="1"/>
  <c r="V861" i="1"/>
  <c r="W861" i="1"/>
  <c r="X861" i="1"/>
  <c r="Y861" i="1"/>
  <c r="Z861" i="1"/>
  <c r="AA861" i="1"/>
  <c r="AB861" i="1"/>
  <c r="AC861" i="1"/>
  <c r="AD861" i="1"/>
  <c r="AE861" i="1"/>
  <c r="AF861" i="1"/>
  <c r="P862" i="1"/>
  <c r="Q862" i="1"/>
  <c r="R862" i="1"/>
  <c r="S862" i="1"/>
  <c r="T862" i="1"/>
  <c r="U862" i="1"/>
  <c r="V862" i="1"/>
  <c r="W862" i="1"/>
  <c r="X862" i="1"/>
  <c r="Y862" i="1"/>
  <c r="Z862" i="1"/>
  <c r="AA862" i="1"/>
  <c r="AB862" i="1"/>
  <c r="AC862" i="1"/>
  <c r="AD862" i="1"/>
  <c r="AE862" i="1"/>
  <c r="AF862" i="1"/>
  <c r="P863" i="1"/>
  <c r="Q863" i="1"/>
  <c r="R863" i="1"/>
  <c r="S863" i="1"/>
  <c r="T863" i="1"/>
  <c r="U863" i="1"/>
  <c r="V863" i="1"/>
  <c r="W863" i="1"/>
  <c r="X863" i="1"/>
  <c r="Y863" i="1"/>
  <c r="Z863" i="1"/>
  <c r="AA863" i="1"/>
  <c r="AB863" i="1"/>
  <c r="AC863" i="1"/>
  <c r="AD863" i="1"/>
  <c r="AE863" i="1"/>
  <c r="AF863" i="1"/>
  <c r="P864" i="1"/>
  <c r="Q864" i="1"/>
  <c r="R864" i="1"/>
  <c r="S864" i="1"/>
  <c r="T864" i="1"/>
  <c r="U864" i="1"/>
  <c r="V864" i="1"/>
  <c r="W864" i="1"/>
  <c r="X864" i="1"/>
  <c r="Y864" i="1"/>
  <c r="Z864" i="1"/>
  <c r="AA864" i="1"/>
  <c r="AB864" i="1"/>
  <c r="AC864" i="1"/>
  <c r="AD864" i="1"/>
  <c r="AE864" i="1"/>
  <c r="AF864" i="1"/>
  <c r="P865" i="1"/>
  <c r="Q865" i="1"/>
  <c r="R865" i="1"/>
  <c r="S865" i="1"/>
  <c r="T865" i="1"/>
  <c r="U865" i="1"/>
  <c r="V865" i="1"/>
  <c r="W865" i="1"/>
  <c r="X865" i="1"/>
  <c r="Y865" i="1"/>
  <c r="Z865" i="1"/>
  <c r="AA865" i="1"/>
  <c r="AB865" i="1"/>
  <c r="AC865" i="1"/>
  <c r="AD865" i="1"/>
  <c r="AE865" i="1"/>
  <c r="AF865" i="1"/>
  <c r="P42" i="1"/>
  <c r="Q42" i="1"/>
  <c r="R42" i="1"/>
  <c r="S42" i="1"/>
  <c r="T42" i="1"/>
  <c r="U42" i="1"/>
  <c r="V42" i="1"/>
  <c r="W42" i="1"/>
  <c r="X42" i="1"/>
  <c r="Y42" i="1"/>
  <c r="Z42" i="1"/>
  <c r="AA42" i="1"/>
  <c r="AB42" i="1"/>
  <c r="AC42" i="1"/>
  <c r="AD42" i="1"/>
  <c r="AE42" i="1"/>
  <c r="AF42" i="1"/>
  <c r="P866" i="1"/>
  <c r="Q866" i="1"/>
  <c r="R866" i="1"/>
  <c r="S866" i="1"/>
  <c r="T866" i="1"/>
  <c r="U866" i="1"/>
  <c r="V866" i="1"/>
  <c r="W866" i="1"/>
  <c r="X866" i="1"/>
  <c r="Y866" i="1"/>
  <c r="Z866" i="1"/>
  <c r="AA866" i="1"/>
  <c r="AB866" i="1"/>
  <c r="AC866" i="1"/>
  <c r="AD866" i="1"/>
  <c r="AE866" i="1"/>
  <c r="AF866" i="1"/>
  <c r="P867" i="1"/>
  <c r="Q867" i="1"/>
  <c r="R867" i="1"/>
  <c r="S867" i="1"/>
  <c r="T867" i="1"/>
  <c r="U867" i="1"/>
  <c r="V867" i="1"/>
  <c r="W867" i="1"/>
  <c r="X867" i="1"/>
  <c r="Y867" i="1"/>
  <c r="Z867" i="1"/>
  <c r="AA867" i="1"/>
  <c r="AB867" i="1"/>
  <c r="AC867" i="1"/>
  <c r="AD867" i="1"/>
  <c r="AE867" i="1"/>
  <c r="AF867" i="1"/>
  <c r="P868" i="1"/>
  <c r="Q868" i="1"/>
  <c r="R868" i="1"/>
  <c r="S868" i="1"/>
  <c r="T868" i="1"/>
  <c r="U868" i="1"/>
  <c r="V868" i="1"/>
  <c r="W868" i="1"/>
  <c r="X868" i="1"/>
  <c r="Y868" i="1"/>
  <c r="Z868" i="1"/>
  <c r="AA868" i="1"/>
  <c r="AB868" i="1"/>
  <c r="AC868" i="1"/>
  <c r="AD868" i="1"/>
  <c r="AE868" i="1"/>
  <c r="AF868" i="1"/>
  <c r="P869" i="1"/>
  <c r="Q869" i="1"/>
  <c r="R869" i="1"/>
  <c r="S869" i="1"/>
  <c r="T869" i="1"/>
  <c r="U869" i="1"/>
  <c r="V869" i="1"/>
  <c r="W869" i="1"/>
  <c r="X869" i="1"/>
  <c r="Y869" i="1"/>
  <c r="Z869" i="1"/>
  <c r="AA869" i="1"/>
  <c r="AB869" i="1"/>
  <c r="AC869" i="1"/>
  <c r="AD869" i="1"/>
  <c r="AE869" i="1"/>
  <c r="AF869" i="1"/>
  <c r="P43" i="1"/>
  <c r="Q43" i="1"/>
  <c r="R43" i="1"/>
  <c r="S43" i="1"/>
  <c r="T43" i="1"/>
  <c r="U43" i="1"/>
  <c r="V43" i="1"/>
  <c r="W43" i="1"/>
  <c r="X43" i="1"/>
  <c r="Y43" i="1"/>
  <c r="Z43" i="1"/>
  <c r="AA43" i="1"/>
  <c r="AB43" i="1"/>
  <c r="AC43" i="1"/>
  <c r="AD43" i="1"/>
  <c r="AE43" i="1"/>
  <c r="AF43" i="1"/>
  <c r="P44" i="1"/>
  <c r="Q44" i="1"/>
  <c r="R44" i="1"/>
  <c r="S44" i="1"/>
  <c r="T44" i="1"/>
  <c r="U44" i="1"/>
  <c r="V44" i="1"/>
  <c r="W44" i="1"/>
  <c r="X44" i="1"/>
  <c r="Y44" i="1"/>
  <c r="Z44" i="1"/>
  <c r="AA44" i="1"/>
  <c r="AB44" i="1"/>
  <c r="AC44" i="1"/>
  <c r="AD44" i="1"/>
  <c r="AE44" i="1"/>
  <c r="AF44" i="1"/>
  <c r="P870" i="1"/>
  <c r="Q870" i="1"/>
  <c r="R870" i="1"/>
  <c r="S870" i="1"/>
  <c r="T870" i="1"/>
  <c r="U870" i="1"/>
  <c r="V870" i="1"/>
  <c r="W870" i="1"/>
  <c r="X870" i="1"/>
  <c r="Y870" i="1"/>
  <c r="Z870" i="1"/>
  <c r="AA870" i="1"/>
  <c r="AB870" i="1"/>
  <c r="AC870" i="1"/>
  <c r="AD870" i="1"/>
  <c r="AE870" i="1"/>
  <c r="AF870" i="1"/>
  <c r="P871" i="1"/>
  <c r="Q871" i="1"/>
  <c r="R871" i="1"/>
  <c r="S871" i="1"/>
  <c r="T871" i="1"/>
  <c r="U871" i="1"/>
  <c r="V871" i="1"/>
  <c r="W871" i="1"/>
  <c r="X871" i="1"/>
  <c r="Y871" i="1"/>
  <c r="Z871" i="1"/>
  <c r="AA871" i="1"/>
  <c r="AB871" i="1"/>
  <c r="AC871" i="1"/>
  <c r="AD871" i="1"/>
  <c r="AE871" i="1"/>
  <c r="AF871" i="1"/>
  <c r="P872" i="1"/>
  <c r="Q872" i="1"/>
  <c r="R872" i="1"/>
  <c r="S872" i="1"/>
  <c r="T872" i="1"/>
  <c r="U872" i="1"/>
  <c r="V872" i="1"/>
  <c r="W872" i="1"/>
  <c r="X872" i="1"/>
  <c r="Y872" i="1"/>
  <c r="Z872" i="1"/>
  <c r="AA872" i="1"/>
  <c r="AB872" i="1"/>
  <c r="AC872" i="1"/>
  <c r="AD872" i="1"/>
  <c r="AE872" i="1"/>
  <c r="AF872" i="1"/>
  <c r="P873" i="1"/>
  <c r="Q873" i="1"/>
  <c r="R873" i="1"/>
  <c r="S873" i="1"/>
  <c r="T873" i="1"/>
  <c r="U873" i="1"/>
  <c r="V873" i="1"/>
  <c r="W873" i="1"/>
  <c r="X873" i="1"/>
  <c r="Y873" i="1"/>
  <c r="Z873" i="1"/>
  <c r="AA873" i="1"/>
  <c r="AB873" i="1"/>
  <c r="AC873" i="1"/>
  <c r="AD873" i="1"/>
  <c r="AE873" i="1"/>
  <c r="AF873" i="1"/>
  <c r="P874" i="1"/>
  <c r="Q874" i="1"/>
  <c r="R874" i="1"/>
  <c r="S874" i="1"/>
  <c r="T874" i="1"/>
  <c r="U874" i="1"/>
  <c r="V874" i="1"/>
  <c r="W874" i="1"/>
  <c r="X874" i="1"/>
  <c r="Y874" i="1"/>
  <c r="Z874" i="1"/>
  <c r="AA874" i="1"/>
  <c r="AB874" i="1"/>
  <c r="AC874" i="1"/>
  <c r="AD874" i="1"/>
  <c r="AE874" i="1"/>
  <c r="AF874" i="1"/>
  <c r="P875" i="1"/>
  <c r="Q875" i="1"/>
  <c r="R875" i="1"/>
  <c r="S875" i="1"/>
  <c r="T875" i="1"/>
  <c r="U875" i="1"/>
  <c r="V875" i="1"/>
  <c r="W875" i="1"/>
  <c r="X875" i="1"/>
  <c r="Y875" i="1"/>
  <c r="Z875" i="1"/>
  <c r="AA875" i="1"/>
  <c r="AB875" i="1"/>
  <c r="AC875" i="1"/>
  <c r="AD875" i="1"/>
  <c r="AE875" i="1"/>
  <c r="AF875" i="1"/>
  <c r="P876" i="1"/>
  <c r="Q876" i="1"/>
  <c r="R876" i="1"/>
  <c r="S876" i="1"/>
  <c r="T876" i="1"/>
  <c r="U876" i="1"/>
  <c r="V876" i="1"/>
  <c r="W876" i="1"/>
  <c r="X876" i="1"/>
  <c r="Y876" i="1"/>
  <c r="Z876" i="1"/>
  <c r="AA876" i="1"/>
  <c r="AB876" i="1"/>
  <c r="AC876" i="1"/>
  <c r="AD876" i="1"/>
  <c r="AE876" i="1"/>
  <c r="AF876" i="1"/>
  <c r="P877" i="1"/>
  <c r="Q877" i="1"/>
  <c r="R877" i="1"/>
  <c r="S877" i="1"/>
  <c r="T877" i="1"/>
  <c r="U877" i="1"/>
  <c r="V877" i="1"/>
  <c r="W877" i="1"/>
  <c r="X877" i="1"/>
  <c r="Y877" i="1"/>
  <c r="Z877" i="1"/>
  <c r="AA877" i="1"/>
  <c r="AB877" i="1"/>
  <c r="AC877" i="1"/>
  <c r="AD877" i="1"/>
  <c r="AE877" i="1"/>
  <c r="AF877" i="1"/>
  <c r="P878" i="1"/>
  <c r="Q878" i="1"/>
  <c r="R878" i="1"/>
  <c r="S878" i="1"/>
  <c r="T878" i="1"/>
  <c r="U878" i="1"/>
  <c r="V878" i="1"/>
  <c r="W878" i="1"/>
  <c r="X878" i="1"/>
  <c r="Y878" i="1"/>
  <c r="Z878" i="1"/>
  <c r="AA878" i="1"/>
  <c r="AB878" i="1"/>
  <c r="AC878" i="1"/>
  <c r="AD878" i="1"/>
  <c r="AE878" i="1"/>
  <c r="AF878" i="1"/>
  <c r="P879" i="1"/>
  <c r="Q879" i="1"/>
  <c r="R879" i="1"/>
  <c r="S879" i="1"/>
  <c r="T879" i="1"/>
  <c r="U879" i="1"/>
  <c r="V879" i="1"/>
  <c r="W879" i="1"/>
  <c r="X879" i="1"/>
  <c r="Y879" i="1"/>
  <c r="Z879" i="1"/>
  <c r="AA879" i="1"/>
  <c r="AB879" i="1"/>
  <c r="AC879" i="1"/>
  <c r="AD879" i="1"/>
  <c r="AE879" i="1"/>
  <c r="AF879" i="1"/>
  <c r="P880" i="1"/>
  <c r="Q880" i="1"/>
  <c r="R880" i="1"/>
  <c r="S880" i="1"/>
  <c r="T880" i="1"/>
  <c r="U880" i="1"/>
  <c r="V880" i="1"/>
  <c r="W880" i="1"/>
  <c r="X880" i="1"/>
  <c r="Y880" i="1"/>
  <c r="Z880" i="1"/>
  <c r="AA880" i="1"/>
  <c r="AB880" i="1"/>
  <c r="AC880" i="1"/>
  <c r="AD880" i="1"/>
  <c r="AE880" i="1"/>
  <c r="AF880" i="1"/>
  <c r="P881" i="1"/>
  <c r="Q881" i="1"/>
  <c r="R881" i="1"/>
  <c r="S881" i="1"/>
  <c r="T881" i="1"/>
  <c r="U881" i="1"/>
  <c r="V881" i="1"/>
  <c r="W881" i="1"/>
  <c r="X881" i="1"/>
  <c r="Y881" i="1"/>
  <c r="Z881" i="1"/>
  <c r="AA881" i="1"/>
  <c r="AB881" i="1"/>
  <c r="AC881" i="1"/>
  <c r="AD881" i="1"/>
  <c r="AE881" i="1"/>
  <c r="AF881" i="1"/>
  <c r="P882" i="1"/>
  <c r="Q882" i="1"/>
  <c r="R882" i="1"/>
  <c r="S882" i="1"/>
  <c r="T882" i="1"/>
  <c r="U882" i="1"/>
  <c r="V882" i="1"/>
  <c r="W882" i="1"/>
  <c r="X882" i="1"/>
  <c r="Y882" i="1"/>
  <c r="Z882" i="1"/>
  <c r="AA882" i="1"/>
  <c r="AB882" i="1"/>
  <c r="AC882" i="1"/>
  <c r="AD882" i="1"/>
  <c r="AE882" i="1"/>
  <c r="AF882" i="1"/>
  <c r="P883" i="1"/>
  <c r="Q883" i="1"/>
  <c r="R883" i="1"/>
  <c r="S883" i="1"/>
  <c r="T883" i="1"/>
  <c r="U883" i="1"/>
  <c r="V883" i="1"/>
  <c r="W883" i="1"/>
  <c r="X883" i="1"/>
  <c r="Y883" i="1"/>
  <c r="Z883" i="1"/>
  <c r="AA883" i="1"/>
  <c r="AB883" i="1"/>
  <c r="AC883" i="1"/>
  <c r="AD883" i="1"/>
  <c r="AE883" i="1"/>
  <c r="AF883" i="1"/>
  <c r="P884" i="1"/>
  <c r="Q884" i="1"/>
  <c r="R884" i="1"/>
  <c r="S884" i="1"/>
  <c r="T884" i="1"/>
  <c r="U884" i="1"/>
  <c r="V884" i="1"/>
  <c r="W884" i="1"/>
  <c r="X884" i="1"/>
  <c r="Y884" i="1"/>
  <c r="Z884" i="1"/>
  <c r="AA884" i="1"/>
  <c r="AB884" i="1"/>
  <c r="AC884" i="1"/>
  <c r="AD884" i="1"/>
  <c r="AE884" i="1"/>
  <c r="AF884" i="1"/>
  <c r="P885" i="1"/>
  <c r="Q885" i="1"/>
  <c r="R885" i="1"/>
  <c r="S885" i="1"/>
  <c r="T885" i="1"/>
  <c r="U885" i="1"/>
  <c r="V885" i="1"/>
  <c r="W885" i="1"/>
  <c r="X885" i="1"/>
  <c r="Y885" i="1"/>
  <c r="Z885" i="1"/>
  <c r="AA885" i="1"/>
  <c r="AB885" i="1"/>
  <c r="AC885" i="1"/>
  <c r="AD885" i="1"/>
  <c r="AE885" i="1"/>
  <c r="AF885" i="1"/>
  <c r="P886" i="1"/>
  <c r="Q886" i="1"/>
  <c r="R886" i="1"/>
  <c r="S886" i="1"/>
  <c r="T886" i="1"/>
  <c r="U886" i="1"/>
  <c r="V886" i="1"/>
  <c r="W886" i="1"/>
  <c r="X886" i="1"/>
  <c r="Y886" i="1"/>
  <c r="Z886" i="1"/>
  <c r="AA886" i="1"/>
  <c r="AB886" i="1"/>
  <c r="AC886" i="1"/>
  <c r="AD886" i="1"/>
  <c r="AE886" i="1"/>
  <c r="AF886" i="1"/>
  <c r="P887" i="1"/>
  <c r="Q887" i="1"/>
  <c r="R887" i="1"/>
  <c r="S887" i="1"/>
  <c r="T887" i="1"/>
  <c r="U887" i="1"/>
  <c r="V887" i="1"/>
  <c r="W887" i="1"/>
  <c r="X887" i="1"/>
  <c r="Y887" i="1"/>
  <c r="Z887" i="1"/>
  <c r="AA887" i="1"/>
  <c r="AB887" i="1"/>
  <c r="AC887" i="1"/>
  <c r="AD887" i="1"/>
  <c r="AE887" i="1"/>
  <c r="AF887" i="1"/>
  <c r="P888" i="1"/>
  <c r="Q888" i="1"/>
  <c r="R888" i="1"/>
  <c r="S888" i="1"/>
  <c r="T888" i="1"/>
  <c r="U888" i="1"/>
  <c r="V888" i="1"/>
  <c r="W888" i="1"/>
  <c r="X888" i="1"/>
  <c r="Y888" i="1"/>
  <c r="Z888" i="1"/>
  <c r="AA888" i="1"/>
  <c r="AB888" i="1"/>
  <c r="AC888" i="1"/>
  <c r="AD888" i="1"/>
  <c r="AE888" i="1"/>
  <c r="AF888" i="1"/>
  <c r="P889" i="1"/>
  <c r="Q889" i="1"/>
  <c r="R889" i="1"/>
  <c r="S889" i="1"/>
  <c r="T889" i="1"/>
  <c r="U889" i="1"/>
  <c r="V889" i="1"/>
  <c r="W889" i="1"/>
  <c r="X889" i="1"/>
  <c r="Y889" i="1"/>
  <c r="Z889" i="1"/>
  <c r="AA889" i="1"/>
  <c r="AB889" i="1"/>
  <c r="AC889" i="1"/>
  <c r="AD889" i="1"/>
  <c r="AE889" i="1"/>
  <c r="AF889" i="1"/>
  <c r="P890" i="1"/>
  <c r="Q890" i="1"/>
  <c r="R890" i="1"/>
  <c r="S890" i="1"/>
  <c r="T890" i="1"/>
  <c r="U890" i="1"/>
  <c r="V890" i="1"/>
  <c r="W890" i="1"/>
  <c r="X890" i="1"/>
  <c r="Y890" i="1"/>
  <c r="Z890" i="1"/>
  <c r="AA890" i="1"/>
  <c r="AB890" i="1"/>
  <c r="AC890" i="1"/>
  <c r="AD890" i="1"/>
  <c r="AE890" i="1"/>
  <c r="AF890" i="1"/>
  <c r="P891" i="1"/>
  <c r="Q891" i="1"/>
  <c r="R891" i="1"/>
  <c r="S891" i="1"/>
  <c r="T891" i="1"/>
  <c r="U891" i="1"/>
  <c r="V891" i="1"/>
  <c r="W891" i="1"/>
  <c r="X891" i="1"/>
  <c r="Y891" i="1"/>
  <c r="Z891" i="1"/>
  <c r="AA891" i="1"/>
  <c r="AB891" i="1"/>
  <c r="AC891" i="1"/>
  <c r="AD891" i="1"/>
  <c r="AE891" i="1"/>
  <c r="AF891" i="1"/>
  <c r="P892" i="1"/>
  <c r="Q892" i="1"/>
  <c r="R892" i="1"/>
  <c r="S892" i="1"/>
  <c r="T892" i="1"/>
  <c r="U892" i="1"/>
  <c r="V892" i="1"/>
  <c r="W892" i="1"/>
  <c r="X892" i="1"/>
  <c r="Y892" i="1"/>
  <c r="Z892" i="1"/>
  <c r="AA892" i="1"/>
  <c r="AB892" i="1"/>
  <c r="AC892" i="1"/>
  <c r="AD892" i="1"/>
  <c r="AE892" i="1"/>
  <c r="AF892" i="1"/>
  <c r="P893" i="1"/>
  <c r="Q893" i="1"/>
  <c r="R893" i="1"/>
  <c r="S893" i="1"/>
  <c r="T893" i="1"/>
  <c r="U893" i="1"/>
  <c r="V893" i="1"/>
  <c r="W893" i="1"/>
  <c r="X893" i="1"/>
  <c r="Y893" i="1"/>
  <c r="Z893" i="1"/>
  <c r="AA893" i="1"/>
  <c r="AB893" i="1"/>
  <c r="AC893" i="1"/>
  <c r="AD893" i="1"/>
  <c r="AE893" i="1"/>
  <c r="AF893" i="1"/>
  <c r="P120" i="1"/>
  <c r="Q120" i="1"/>
  <c r="R120" i="1"/>
  <c r="S120" i="1"/>
  <c r="T120" i="1"/>
  <c r="U120" i="1"/>
  <c r="V120" i="1"/>
  <c r="W120" i="1"/>
  <c r="X120" i="1"/>
  <c r="Y120" i="1"/>
  <c r="Z120" i="1"/>
  <c r="AA120" i="1"/>
  <c r="AB120" i="1"/>
  <c r="AC120" i="1"/>
  <c r="AD120" i="1"/>
  <c r="AE120" i="1"/>
  <c r="AF120" i="1"/>
  <c r="P894" i="1"/>
  <c r="Q894" i="1"/>
  <c r="R894" i="1"/>
  <c r="S894" i="1"/>
  <c r="T894" i="1"/>
  <c r="U894" i="1"/>
  <c r="V894" i="1"/>
  <c r="W894" i="1"/>
  <c r="X894" i="1"/>
  <c r="Y894" i="1"/>
  <c r="Z894" i="1"/>
  <c r="AA894" i="1"/>
  <c r="AB894" i="1"/>
  <c r="AC894" i="1"/>
  <c r="AD894" i="1"/>
  <c r="AE894" i="1"/>
  <c r="AF894" i="1"/>
  <c r="P45" i="1"/>
  <c r="Q45" i="1"/>
  <c r="R45" i="1"/>
  <c r="S45" i="1"/>
  <c r="T45" i="1"/>
  <c r="U45" i="1"/>
  <c r="V45" i="1"/>
  <c r="W45" i="1"/>
  <c r="X45" i="1"/>
  <c r="Y45" i="1"/>
  <c r="Z45" i="1"/>
  <c r="AA45" i="1"/>
  <c r="AB45" i="1"/>
  <c r="AC45" i="1"/>
  <c r="AD45" i="1"/>
  <c r="AE45" i="1"/>
  <c r="AF45" i="1"/>
  <c r="P895" i="1"/>
  <c r="Q895" i="1"/>
  <c r="R895" i="1"/>
  <c r="S895" i="1"/>
  <c r="T895" i="1"/>
  <c r="U895" i="1"/>
  <c r="V895" i="1"/>
  <c r="W895" i="1"/>
  <c r="X895" i="1"/>
  <c r="Y895" i="1"/>
  <c r="Z895" i="1"/>
  <c r="AA895" i="1"/>
  <c r="AB895" i="1"/>
  <c r="AC895" i="1"/>
  <c r="AD895" i="1"/>
  <c r="AE895" i="1"/>
  <c r="AF895" i="1"/>
  <c r="P896" i="1"/>
  <c r="Q896" i="1"/>
  <c r="R896" i="1"/>
  <c r="S896" i="1"/>
  <c r="T896" i="1"/>
  <c r="U896" i="1"/>
  <c r="V896" i="1"/>
  <c r="W896" i="1"/>
  <c r="X896" i="1"/>
  <c r="Y896" i="1"/>
  <c r="Z896" i="1"/>
  <c r="AA896" i="1"/>
  <c r="AB896" i="1"/>
  <c r="AC896" i="1"/>
  <c r="AD896" i="1"/>
  <c r="AE896" i="1"/>
  <c r="AF896" i="1"/>
  <c r="P897" i="1"/>
  <c r="Q897" i="1"/>
  <c r="R897" i="1"/>
  <c r="S897" i="1"/>
  <c r="T897" i="1"/>
  <c r="U897" i="1"/>
  <c r="V897" i="1"/>
  <c r="W897" i="1"/>
  <c r="X897" i="1"/>
  <c r="Y897" i="1"/>
  <c r="Z897" i="1"/>
  <c r="AA897" i="1"/>
  <c r="AB897" i="1"/>
  <c r="AC897" i="1"/>
  <c r="AD897" i="1"/>
  <c r="AE897" i="1"/>
  <c r="AF897" i="1"/>
  <c r="P898" i="1"/>
  <c r="Q898" i="1"/>
  <c r="R898" i="1"/>
  <c r="S898" i="1"/>
  <c r="T898" i="1"/>
  <c r="U898" i="1"/>
  <c r="V898" i="1"/>
  <c r="W898" i="1"/>
  <c r="X898" i="1"/>
  <c r="Y898" i="1"/>
  <c r="Z898" i="1"/>
  <c r="AA898" i="1"/>
  <c r="AB898" i="1"/>
  <c r="AC898" i="1"/>
  <c r="AD898" i="1"/>
  <c r="AE898" i="1"/>
  <c r="AF898" i="1"/>
  <c r="P899" i="1"/>
  <c r="Q899" i="1"/>
  <c r="R899" i="1"/>
  <c r="S899" i="1"/>
  <c r="T899" i="1"/>
  <c r="U899" i="1"/>
  <c r="V899" i="1"/>
  <c r="W899" i="1"/>
  <c r="X899" i="1"/>
  <c r="Y899" i="1"/>
  <c r="Z899" i="1"/>
  <c r="AA899" i="1"/>
  <c r="AB899" i="1"/>
  <c r="AC899" i="1"/>
  <c r="AD899" i="1"/>
  <c r="AE899" i="1"/>
  <c r="AF899" i="1"/>
  <c r="P900" i="1"/>
  <c r="Q900" i="1"/>
  <c r="R900" i="1"/>
  <c r="S900" i="1"/>
  <c r="T900" i="1"/>
  <c r="U900" i="1"/>
  <c r="V900" i="1"/>
  <c r="W900" i="1"/>
  <c r="X900" i="1"/>
  <c r="Y900" i="1"/>
  <c r="Z900" i="1"/>
  <c r="AA900" i="1"/>
  <c r="AB900" i="1"/>
  <c r="AC900" i="1"/>
  <c r="AD900" i="1"/>
  <c r="AE900" i="1"/>
  <c r="AF900" i="1"/>
  <c r="P901" i="1"/>
  <c r="Q901" i="1"/>
  <c r="R901" i="1"/>
  <c r="S901" i="1"/>
  <c r="T901" i="1"/>
  <c r="U901" i="1"/>
  <c r="V901" i="1"/>
  <c r="W901" i="1"/>
  <c r="X901" i="1"/>
  <c r="Y901" i="1"/>
  <c r="Z901" i="1"/>
  <c r="AA901" i="1"/>
  <c r="AB901" i="1"/>
  <c r="AC901" i="1"/>
  <c r="AD901" i="1"/>
  <c r="AE901" i="1"/>
  <c r="AF901" i="1"/>
  <c r="P902" i="1"/>
  <c r="Q902" i="1"/>
  <c r="R902" i="1"/>
  <c r="S902" i="1"/>
  <c r="T902" i="1"/>
  <c r="U902" i="1"/>
  <c r="V902" i="1"/>
  <c r="W902" i="1"/>
  <c r="X902" i="1"/>
  <c r="Y902" i="1"/>
  <c r="Z902" i="1"/>
  <c r="AA902" i="1"/>
  <c r="AB902" i="1"/>
  <c r="AC902" i="1"/>
  <c r="AD902" i="1"/>
  <c r="AE902" i="1"/>
  <c r="AF902" i="1"/>
  <c r="P903" i="1"/>
  <c r="Q903" i="1"/>
  <c r="R903" i="1"/>
  <c r="S903" i="1"/>
  <c r="T903" i="1"/>
  <c r="U903" i="1"/>
  <c r="V903" i="1"/>
  <c r="W903" i="1"/>
  <c r="X903" i="1"/>
  <c r="Y903" i="1"/>
  <c r="Z903" i="1"/>
  <c r="AA903" i="1"/>
  <c r="AB903" i="1"/>
  <c r="AC903" i="1"/>
  <c r="AD903" i="1"/>
  <c r="AE903" i="1"/>
  <c r="AF903" i="1"/>
  <c r="P904" i="1"/>
  <c r="Q904" i="1"/>
  <c r="R904" i="1"/>
  <c r="S904" i="1"/>
  <c r="T904" i="1"/>
  <c r="U904" i="1"/>
  <c r="V904" i="1"/>
  <c r="W904" i="1"/>
  <c r="X904" i="1"/>
  <c r="Y904" i="1"/>
  <c r="Z904" i="1"/>
  <c r="AA904" i="1"/>
  <c r="AB904" i="1"/>
  <c r="AC904" i="1"/>
  <c r="AD904" i="1"/>
  <c r="AE904" i="1"/>
  <c r="AF904" i="1"/>
  <c r="P905" i="1"/>
  <c r="Q905" i="1"/>
  <c r="R905" i="1"/>
  <c r="S905" i="1"/>
  <c r="T905" i="1"/>
  <c r="U905" i="1"/>
  <c r="V905" i="1"/>
  <c r="W905" i="1"/>
  <c r="X905" i="1"/>
  <c r="Y905" i="1"/>
  <c r="Z905" i="1"/>
  <c r="AA905" i="1"/>
  <c r="AB905" i="1"/>
  <c r="AC905" i="1"/>
  <c r="AD905" i="1"/>
  <c r="AE905" i="1"/>
  <c r="AF905" i="1"/>
  <c r="P906" i="1"/>
  <c r="Q906" i="1"/>
  <c r="R906" i="1"/>
  <c r="S906" i="1"/>
  <c r="T906" i="1"/>
  <c r="U906" i="1"/>
  <c r="V906" i="1"/>
  <c r="W906" i="1"/>
  <c r="X906" i="1"/>
  <c r="Y906" i="1"/>
  <c r="Z906" i="1"/>
  <c r="AA906" i="1"/>
  <c r="AB906" i="1"/>
  <c r="AC906" i="1"/>
  <c r="AD906" i="1"/>
  <c r="AE906" i="1"/>
  <c r="AF906" i="1"/>
  <c r="P907" i="1"/>
  <c r="Q907" i="1"/>
  <c r="R907" i="1"/>
  <c r="S907" i="1"/>
  <c r="T907" i="1"/>
  <c r="U907" i="1"/>
  <c r="V907" i="1"/>
  <c r="W907" i="1"/>
  <c r="X907" i="1"/>
  <c r="Y907" i="1"/>
  <c r="Z907" i="1"/>
  <c r="AA907" i="1"/>
  <c r="AB907" i="1"/>
  <c r="AC907" i="1"/>
  <c r="AD907" i="1"/>
  <c r="AE907" i="1"/>
  <c r="AF907" i="1"/>
  <c r="P908" i="1"/>
  <c r="Q908" i="1"/>
  <c r="R908" i="1"/>
  <c r="S908" i="1"/>
  <c r="T908" i="1"/>
  <c r="U908" i="1"/>
  <c r="V908" i="1"/>
  <c r="W908" i="1"/>
  <c r="X908" i="1"/>
  <c r="Y908" i="1"/>
  <c r="Z908" i="1"/>
  <c r="AA908" i="1"/>
  <c r="AB908" i="1"/>
  <c r="AC908" i="1"/>
  <c r="AD908" i="1"/>
  <c r="AE908" i="1"/>
  <c r="AF908" i="1"/>
  <c r="P909" i="1"/>
  <c r="Q909" i="1"/>
  <c r="R909" i="1"/>
  <c r="S909" i="1"/>
  <c r="T909" i="1"/>
  <c r="U909" i="1"/>
  <c r="V909" i="1"/>
  <c r="W909" i="1"/>
  <c r="X909" i="1"/>
  <c r="Y909" i="1"/>
  <c r="Z909" i="1"/>
  <c r="AA909" i="1"/>
  <c r="AB909" i="1"/>
  <c r="AC909" i="1"/>
  <c r="AD909" i="1"/>
  <c r="AE909" i="1"/>
  <c r="AF909" i="1"/>
  <c r="P910" i="1"/>
  <c r="Q910" i="1"/>
  <c r="R910" i="1"/>
  <c r="S910" i="1"/>
  <c r="T910" i="1"/>
  <c r="U910" i="1"/>
  <c r="V910" i="1"/>
  <c r="W910" i="1"/>
  <c r="X910" i="1"/>
  <c r="Y910" i="1"/>
  <c r="Z910" i="1"/>
  <c r="AA910" i="1"/>
  <c r="AB910" i="1"/>
  <c r="AC910" i="1"/>
  <c r="AD910" i="1"/>
  <c r="AE910" i="1"/>
  <c r="AF910" i="1"/>
  <c r="P911" i="1"/>
  <c r="Q911" i="1"/>
  <c r="R911" i="1"/>
  <c r="S911" i="1"/>
  <c r="T911" i="1"/>
  <c r="U911" i="1"/>
  <c r="V911" i="1"/>
  <c r="W911" i="1"/>
  <c r="X911" i="1"/>
  <c r="Y911" i="1"/>
  <c r="Z911" i="1"/>
  <c r="AA911" i="1"/>
  <c r="AB911" i="1"/>
  <c r="AC911" i="1"/>
  <c r="AD911" i="1"/>
  <c r="AE911" i="1"/>
  <c r="AF911" i="1"/>
  <c r="P912" i="1"/>
  <c r="Q912" i="1"/>
  <c r="R912" i="1"/>
  <c r="S912" i="1"/>
  <c r="T912" i="1"/>
  <c r="U912" i="1"/>
  <c r="V912" i="1"/>
  <c r="W912" i="1"/>
  <c r="X912" i="1"/>
  <c r="Y912" i="1"/>
  <c r="Z912" i="1"/>
  <c r="AA912" i="1"/>
  <c r="AB912" i="1"/>
  <c r="AC912" i="1"/>
  <c r="AD912" i="1"/>
  <c r="AE912" i="1"/>
  <c r="AF912" i="1"/>
  <c r="P913" i="1"/>
  <c r="Q913" i="1"/>
  <c r="R913" i="1"/>
  <c r="S913" i="1"/>
  <c r="T913" i="1"/>
  <c r="U913" i="1"/>
  <c r="V913" i="1"/>
  <c r="W913" i="1"/>
  <c r="X913" i="1"/>
  <c r="Y913" i="1"/>
  <c r="Z913" i="1"/>
  <c r="AA913" i="1"/>
  <c r="AB913" i="1"/>
  <c r="AC913" i="1"/>
  <c r="AD913" i="1"/>
  <c r="AE913" i="1"/>
  <c r="AF913" i="1"/>
  <c r="P914" i="1"/>
  <c r="Q914" i="1"/>
  <c r="R914" i="1"/>
  <c r="S914" i="1"/>
  <c r="T914" i="1"/>
  <c r="U914" i="1"/>
  <c r="V914" i="1"/>
  <c r="W914" i="1"/>
  <c r="X914" i="1"/>
  <c r="Y914" i="1"/>
  <c r="Z914" i="1"/>
  <c r="AA914" i="1"/>
  <c r="AB914" i="1"/>
  <c r="AC914" i="1"/>
  <c r="AD914" i="1"/>
  <c r="AE914" i="1"/>
  <c r="AF914" i="1"/>
  <c r="P915" i="1"/>
  <c r="Q915" i="1"/>
  <c r="R915" i="1"/>
  <c r="S915" i="1"/>
  <c r="T915" i="1"/>
  <c r="U915" i="1"/>
  <c r="V915" i="1"/>
  <c r="W915" i="1"/>
  <c r="X915" i="1"/>
  <c r="Y915" i="1"/>
  <c r="Z915" i="1"/>
  <c r="AA915" i="1"/>
  <c r="AB915" i="1"/>
  <c r="AC915" i="1"/>
  <c r="AD915" i="1"/>
  <c r="AE915" i="1"/>
  <c r="AF915" i="1"/>
  <c r="P916" i="1"/>
  <c r="Q916" i="1"/>
  <c r="R916" i="1"/>
  <c r="S916" i="1"/>
  <c r="T916" i="1"/>
  <c r="U916" i="1"/>
  <c r="V916" i="1"/>
  <c r="W916" i="1"/>
  <c r="X916" i="1"/>
  <c r="Y916" i="1"/>
  <c r="Z916" i="1"/>
  <c r="AA916" i="1"/>
  <c r="AB916" i="1"/>
  <c r="AC916" i="1"/>
  <c r="AD916" i="1"/>
  <c r="AE916" i="1"/>
  <c r="AF916" i="1"/>
  <c r="P917" i="1"/>
  <c r="Q917" i="1"/>
  <c r="R917" i="1"/>
  <c r="S917" i="1"/>
  <c r="T917" i="1"/>
  <c r="U917" i="1"/>
  <c r="V917" i="1"/>
  <c r="W917" i="1"/>
  <c r="X917" i="1"/>
  <c r="Y917" i="1"/>
  <c r="Z917" i="1"/>
  <c r="AA917" i="1"/>
  <c r="AB917" i="1"/>
  <c r="AC917" i="1"/>
  <c r="AD917" i="1"/>
  <c r="AE917" i="1"/>
  <c r="AF917" i="1"/>
  <c r="P918" i="1"/>
  <c r="Q918" i="1"/>
  <c r="R918" i="1"/>
  <c r="S918" i="1"/>
  <c r="T918" i="1"/>
  <c r="U918" i="1"/>
  <c r="V918" i="1"/>
  <c r="W918" i="1"/>
  <c r="X918" i="1"/>
  <c r="Y918" i="1"/>
  <c r="Z918" i="1"/>
  <c r="AA918" i="1"/>
  <c r="AB918" i="1"/>
  <c r="AC918" i="1"/>
  <c r="AD918" i="1"/>
  <c r="AE918" i="1"/>
  <c r="AF918" i="1"/>
  <c r="P46" i="1"/>
  <c r="Q46" i="1"/>
  <c r="R46" i="1"/>
  <c r="S46" i="1"/>
  <c r="T46" i="1"/>
  <c r="U46" i="1"/>
  <c r="V46" i="1"/>
  <c r="W46" i="1"/>
  <c r="X46" i="1"/>
  <c r="Y46" i="1"/>
  <c r="Z46" i="1"/>
  <c r="AA46" i="1"/>
  <c r="AB46" i="1"/>
  <c r="AC46" i="1"/>
  <c r="AD46" i="1"/>
  <c r="AE46" i="1"/>
  <c r="AF46" i="1"/>
  <c r="P919" i="1"/>
  <c r="Q919" i="1"/>
  <c r="R919" i="1"/>
  <c r="S919" i="1"/>
  <c r="T919" i="1"/>
  <c r="U919" i="1"/>
  <c r="V919" i="1"/>
  <c r="W919" i="1"/>
  <c r="X919" i="1"/>
  <c r="Y919" i="1"/>
  <c r="Z919" i="1"/>
  <c r="AA919" i="1"/>
  <c r="AB919" i="1"/>
  <c r="AC919" i="1"/>
  <c r="AD919" i="1"/>
  <c r="AE919" i="1"/>
  <c r="AF919" i="1"/>
  <c r="P920" i="1"/>
  <c r="Q920" i="1"/>
  <c r="R920" i="1"/>
  <c r="S920" i="1"/>
  <c r="T920" i="1"/>
  <c r="U920" i="1"/>
  <c r="V920" i="1"/>
  <c r="W920" i="1"/>
  <c r="X920" i="1"/>
  <c r="Y920" i="1"/>
  <c r="Z920" i="1"/>
  <c r="AA920" i="1"/>
  <c r="AB920" i="1"/>
  <c r="AC920" i="1"/>
  <c r="AD920" i="1"/>
  <c r="AE920" i="1"/>
  <c r="AF920" i="1"/>
  <c r="P921" i="1"/>
  <c r="Q921" i="1"/>
  <c r="R921" i="1"/>
  <c r="S921" i="1"/>
  <c r="T921" i="1"/>
  <c r="U921" i="1"/>
  <c r="V921" i="1"/>
  <c r="W921" i="1"/>
  <c r="X921" i="1"/>
  <c r="Y921" i="1"/>
  <c r="Z921" i="1"/>
  <c r="AA921" i="1"/>
  <c r="AB921" i="1"/>
  <c r="AC921" i="1"/>
  <c r="AD921" i="1"/>
  <c r="AE921" i="1"/>
  <c r="AF921" i="1"/>
  <c r="P922" i="1"/>
  <c r="Q922" i="1"/>
  <c r="R922" i="1"/>
  <c r="S922" i="1"/>
  <c r="T922" i="1"/>
  <c r="U922" i="1"/>
  <c r="V922" i="1"/>
  <c r="W922" i="1"/>
  <c r="X922" i="1"/>
  <c r="Y922" i="1"/>
  <c r="Z922" i="1"/>
  <c r="AA922" i="1"/>
  <c r="AB922" i="1"/>
  <c r="AC922" i="1"/>
  <c r="AD922" i="1"/>
  <c r="AE922" i="1"/>
  <c r="AF922" i="1"/>
  <c r="P923" i="1"/>
  <c r="Q923" i="1"/>
  <c r="R923" i="1"/>
  <c r="S923" i="1"/>
  <c r="T923" i="1"/>
  <c r="U923" i="1"/>
  <c r="V923" i="1"/>
  <c r="W923" i="1"/>
  <c r="X923" i="1"/>
  <c r="Y923" i="1"/>
  <c r="Z923" i="1"/>
  <c r="AA923" i="1"/>
  <c r="AB923" i="1"/>
  <c r="AC923" i="1"/>
  <c r="AD923" i="1"/>
  <c r="AE923" i="1"/>
  <c r="AF923" i="1"/>
  <c r="P924" i="1"/>
  <c r="Q924" i="1"/>
  <c r="R924" i="1"/>
  <c r="S924" i="1"/>
  <c r="T924" i="1"/>
  <c r="U924" i="1"/>
  <c r="V924" i="1"/>
  <c r="W924" i="1"/>
  <c r="X924" i="1"/>
  <c r="Y924" i="1"/>
  <c r="Z924" i="1"/>
  <c r="AA924" i="1"/>
  <c r="AB924" i="1"/>
  <c r="AC924" i="1"/>
  <c r="AD924" i="1"/>
  <c r="AE924" i="1"/>
  <c r="AF924" i="1"/>
  <c r="P925" i="1"/>
  <c r="Q925" i="1"/>
  <c r="R925" i="1"/>
  <c r="S925" i="1"/>
  <c r="T925" i="1"/>
  <c r="U925" i="1"/>
  <c r="V925" i="1"/>
  <c r="W925" i="1"/>
  <c r="X925" i="1"/>
  <c r="Y925" i="1"/>
  <c r="Z925" i="1"/>
  <c r="AA925" i="1"/>
  <c r="AB925" i="1"/>
  <c r="AC925" i="1"/>
  <c r="AD925" i="1"/>
  <c r="AE925" i="1"/>
  <c r="AF925" i="1"/>
  <c r="P926" i="1"/>
  <c r="Q926" i="1"/>
  <c r="R926" i="1"/>
  <c r="S926" i="1"/>
  <c r="T926" i="1"/>
  <c r="U926" i="1"/>
  <c r="V926" i="1"/>
  <c r="W926" i="1"/>
  <c r="X926" i="1"/>
  <c r="Y926" i="1"/>
  <c r="Z926" i="1"/>
  <c r="AA926" i="1"/>
  <c r="AB926" i="1"/>
  <c r="AC926" i="1"/>
  <c r="AD926" i="1"/>
  <c r="AE926" i="1"/>
  <c r="AF926" i="1"/>
  <c r="P927" i="1"/>
  <c r="Q927" i="1"/>
  <c r="R927" i="1"/>
  <c r="S927" i="1"/>
  <c r="T927" i="1"/>
  <c r="U927" i="1"/>
  <c r="V927" i="1"/>
  <c r="W927" i="1"/>
  <c r="X927" i="1"/>
  <c r="Y927" i="1"/>
  <c r="Z927" i="1"/>
  <c r="AA927" i="1"/>
  <c r="AB927" i="1"/>
  <c r="AC927" i="1"/>
  <c r="AD927" i="1"/>
  <c r="AE927" i="1"/>
  <c r="AF927" i="1"/>
  <c r="P928" i="1"/>
  <c r="Q928" i="1"/>
  <c r="R928" i="1"/>
  <c r="S928" i="1"/>
  <c r="T928" i="1"/>
  <c r="U928" i="1"/>
  <c r="V928" i="1"/>
  <c r="W928" i="1"/>
  <c r="X928" i="1"/>
  <c r="Y928" i="1"/>
  <c r="Z928" i="1"/>
  <c r="AA928" i="1"/>
  <c r="AB928" i="1"/>
  <c r="AC928" i="1"/>
  <c r="AD928" i="1"/>
  <c r="AE928" i="1"/>
  <c r="AF928" i="1"/>
  <c r="P929" i="1"/>
  <c r="Q929" i="1"/>
  <c r="R929" i="1"/>
  <c r="S929" i="1"/>
  <c r="T929" i="1"/>
  <c r="U929" i="1"/>
  <c r="V929" i="1"/>
  <c r="W929" i="1"/>
  <c r="X929" i="1"/>
  <c r="Y929" i="1"/>
  <c r="Z929" i="1"/>
  <c r="AA929" i="1"/>
  <c r="AB929" i="1"/>
  <c r="AC929" i="1"/>
  <c r="AD929" i="1"/>
  <c r="AE929" i="1"/>
  <c r="AF929" i="1"/>
  <c r="P930" i="1"/>
  <c r="Q930" i="1"/>
  <c r="R930" i="1"/>
  <c r="S930" i="1"/>
  <c r="T930" i="1"/>
  <c r="U930" i="1"/>
  <c r="V930" i="1"/>
  <c r="W930" i="1"/>
  <c r="X930" i="1"/>
  <c r="Y930" i="1"/>
  <c r="Z930" i="1"/>
  <c r="AA930" i="1"/>
  <c r="AB930" i="1"/>
  <c r="AC930" i="1"/>
  <c r="AD930" i="1"/>
  <c r="AE930" i="1"/>
  <c r="AF930" i="1"/>
  <c r="P931" i="1"/>
  <c r="Q931" i="1"/>
  <c r="R931" i="1"/>
  <c r="S931" i="1"/>
  <c r="T931" i="1"/>
  <c r="U931" i="1"/>
  <c r="V931" i="1"/>
  <c r="W931" i="1"/>
  <c r="X931" i="1"/>
  <c r="Y931" i="1"/>
  <c r="Z931" i="1"/>
  <c r="AA931" i="1"/>
  <c r="AB931" i="1"/>
  <c r="AC931" i="1"/>
  <c r="AD931" i="1"/>
  <c r="AE931" i="1"/>
  <c r="AF931" i="1"/>
  <c r="P932" i="1"/>
  <c r="Q932" i="1"/>
  <c r="R932" i="1"/>
  <c r="S932" i="1"/>
  <c r="T932" i="1"/>
  <c r="U932" i="1"/>
  <c r="V932" i="1"/>
  <c r="W932" i="1"/>
  <c r="X932" i="1"/>
  <c r="Y932" i="1"/>
  <c r="Z932" i="1"/>
  <c r="AA932" i="1"/>
  <c r="AB932" i="1"/>
  <c r="AC932" i="1"/>
  <c r="AD932" i="1"/>
  <c r="AE932" i="1"/>
  <c r="AF932" i="1"/>
  <c r="P933" i="1"/>
  <c r="Q933" i="1"/>
  <c r="R933" i="1"/>
  <c r="S933" i="1"/>
  <c r="T933" i="1"/>
  <c r="U933" i="1"/>
  <c r="V933" i="1"/>
  <c r="W933" i="1"/>
  <c r="X933" i="1"/>
  <c r="Y933" i="1"/>
  <c r="Z933" i="1"/>
  <c r="AA933" i="1"/>
  <c r="AB933" i="1"/>
  <c r="AC933" i="1"/>
  <c r="AD933" i="1"/>
  <c r="AE933" i="1"/>
  <c r="AF933" i="1"/>
  <c r="P934" i="1"/>
  <c r="Q934" i="1"/>
  <c r="R934" i="1"/>
  <c r="S934" i="1"/>
  <c r="T934" i="1"/>
  <c r="U934" i="1"/>
  <c r="V934" i="1"/>
  <c r="W934" i="1"/>
  <c r="X934" i="1"/>
  <c r="Y934" i="1"/>
  <c r="Z934" i="1"/>
  <c r="AA934" i="1"/>
  <c r="AB934" i="1"/>
  <c r="AC934" i="1"/>
  <c r="AD934" i="1"/>
  <c r="AE934" i="1"/>
  <c r="AF934" i="1"/>
  <c r="P935" i="1"/>
  <c r="Q935" i="1"/>
  <c r="R935" i="1"/>
  <c r="S935" i="1"/>
  <c r="T935" i="1"/>
  <c r="U935" i="1"/>
  <c r="V935" i="1"/>
  <c r="W935" i="1"/>
  <c r="X935" i="1"/>
  <c r="Y935" i="1"/>
  <c r="Z935" i="1"/>
  <c r="AA935" i="1"/>
  <c r="AB935" i="1"/>
  <c r="AC935" i="1"/>
  <c r="AD935" i="1"/>
  <c r="AE935" i="1"/>
  <c r="AF935" i="1"/>
  <c r="P936" i="1"/>
  <c r="Q936" i="1"/>
  <c r="R936" i="1"/>
  <c r="S936" i="1"/>
  <c r="T936" i="1"/>
  <c r="U936" i="1"/>
  <c r="V936" i="1"/>
  <c r="W936" i="1"/>
  <c r="X936" i="1"/>
  <c r="Y936" i="1"/>
  <c r="Z936" i="1"/>
  <c r="AA936" i="1"/>
  <c r="AB936" i="1"/>
  <c r="AC936" i="1"/>
  <c r="AD936" i="1"/>
  <c r="AE936" i="1"/>
  <c r="AF936" i="1"/>
  <c r="P937" i="1"/>
  <c r="Q937" i="1"/>
  <c r="R937" i="1"/>
  <c r="S937" i="1"/>
  <c r="T937" i="1"/>
  <c r="U937" i="1"/>
  <c r="V937" i="1"/>
  <c r="W937" i="1"/>
  <c r="X937" i="1"/>
  <c r="Y937" i="1"/>
  <c r="Z937" i="1"/>
  <c r="AA937" i="1"/>
  <c r="AB937" i="1"/>
  <c r="AC937" i="1"/>
  <c r="AD937" i="1"/>
  <c r="AE937" i="1"/>
  <c r="AF937" i="1"/>
  <c r="P938" i="1"/>
  <c r="Q938" i="1"/>
  <c r="R938" i="1"/>
  <c r="S938" i="1"/>
  <c r="T938" i="1"/>
  <c r="U938" i="1"/>
  <c r="V938" i="1"/>
  <c r="W938" i="1"/>
  <c r="X938" i="1"/>
  <c r="Y938" i="1"/>
  <c r="Z938" i="1"/>
  <c r="AA938" i="1"/>
  <c r="AB938" i="1"/>
  <c r="AC938" i="1"/>
  <c r="AD938" i="1"/>
  <c r="AE938" i="1"/>
  <c r="AF938" i="1"/>
  <c r="P939" i="1"/>
  <c r="Q939" i="1"/>
  <c r="R939" i="1"/>
  <c r="S939" i="1"/>
  <c r="T939" i="1"/>
  <c r="U939" i="1"/>
  <c r="V939" i="1"/>
  <c r="W939" i="1"/>
  <c r="X939" i="1"/>
  <c r="Y939" i="1"/>
  <c r="Z939" i="1"/>
  <c r="AA939" i="1"/>
  <c r="AB939" i="1"/>
  <c r="AC939" i="1"/>
  <c r="AD939" i="1"/>
  <c r="AE939" i="1"/>
  <c r="AF939" i="1"/>
  <c r="P940" i="1"/>
  <c r="Q940" i="1"/>
  <c r="R940" i="1"/>
  <c r="S940" i="1"/>
  <c r="T940" i="1"/>
  <c r="U940" i="1"/>
  <c r="V940" i="1"/>
  <c r="W940" i="1"/>
  <c r="X940" i="1"/>
  <c r="Y940" i="1"/>
  <c r="Z940" i="1"/>
  <c r="AA940" i="1"/>
  <c r="AB940" i="1"/>
  <c r="AC940" i="1"/>
  <c r="AD940" i="1"/>
  <c r="AE940" i="1"/>
  <c r="AF940" i="1"/>
  <c r="P941" i="1"/>
  <c r="Q941" i="1"/>
  <c r="R941" i="1"/>
  <c r="S941" i="1"/>
  <c r="T941" i="1"/>
  <c r="U941" i="1"/>
  <c r="V941" i="1"/>
  <c r="W941" i="1"/>
  <c r="X941" i="1"/>
  <c r="Y941" i="1"/>
  <c r="Z941" i="1"/>
  <c r="AA941" i="1"/>
  <c r="AB941" i="1"/>
  <c r="AC941" i="1"/>
  <c r="AD941" i="1"/>
  <c r="AE941" i="1"/>
  <c r="AF941" i="1"/>
  <c r="P942" i="1"/>
  <c r="Q942" i="1"/>
  <c r="R942" i="1"/>
  <c r="S942" i="1"/>
  <c r="T942" i="1"/>
  <c r="U942" i="1"/>
  <c r="V942" i="1"/>
  <c r="W942" i="1"/>
  <c r="X942" i="1"/>
  <c r="Y942" i="1"/>
  <c r="Z942" i="1"/>
  <c r="AA942" i="1"/>
  <c r="AB942" i="1"/>
  <c r="AC942" i="1"/>
  <c r="AD942" i="1"/>
  <c r="AE942" i="1"/>
  <c r="AF942" i="1"/>
  <c r="P943" i="1"/>
  <c r="Q943" i="1"/>
  <c r="R943" i="1"/>
  <c r="S943" i="1"/>
  <c r="T943" i="1"/>
  <c r="U943" i="1"/>
  <c r="V943" i="1"/>
  <c r="W943" i="1"/>
  <c r="X943" i="1"/>
  <c r="Y943" i="1"/>
  <c r="Z943" i="1"/>
  <c r="AA943" i="1"/>
  <c r="AB943" i="1"/>
  <c r="AC943" i="1"/>
  <c r="AD943" i="1"/>
  <c r="AE943" i="1"/>
  <c r="AF943" i="1"/>
  <c r="P47" i="1"/>
  <c r="Q47" i="1"/>
  <c r="R47" i="1"/>
  <c r="S47" i="1"/>
  <c r="T47" i="1"/>
  <c r="U47" i="1"/>
  <c r="V47" i="1"/>
  <c r="W47" i="1"/>
  <c r="X47" i="1"/>
  <c r="Y47" i="1"/>
  <c r="Z47" i="1"/>
  <c r="AA47" i="1"/>
  <c r="AB47" i="1"/>
  <c r="AC47" i="1"/>
  <c r="AD47" i="1"/>
  <c r="AE47" i="1"/>
  <c r="AF47" i="1"/>
  <c r="P944" i="1"/>
  <c r="Q944" i="1"/>
  <c r="R944" i="1"/>
  <c r="S944" i="1"/>
  <c r="T944" i="1"/>
  <c r="U944" i="1"/>
  <c r="V944" i="1"/>
  <c r="W944" i="1"/>
  <c r="X944" i="1"/>
  <c r="Y944" i="1"/>
  <c r="Z944" i="1"/>
  <c r="AA944" i="1"/>
  <c r="AB944" i="1"/>
  <c r="AC944" i="1"/>
  <c r="AD944" i="1"/>
  <c r="AE944" i="1"/>
  <c r="AF944" i="1"/>
  <c r="P945" i="1"/>
  <c r="Q945" i="1"/>
  <c r="R945" i="1"/>
  <c r="S945" i="1"/>
  <c r="T945" i="1"/>
  <c r="U945" i="1"/>
  <c r="V945" i="1"/>
  <c r="W945" i="1"/>
  <c r="X945" i="1"/>
  <c r="Y945" i="1"/>
  <c r="Z945" i="1"/>
  <c r="AA945" i="1"/>
  <c r="AB945" i="1"/>
  <c r="AC945" i="1"/>
  <c r="AD945" i="1"/>
  <c r="AE945" i="1"/>
  <c r="AF945" i="1"/>
  <c r="P946" i="1"/>
  <c r="Q946" i="1"/>
  <c r="R946" i="1"/>
  <c r="S946" i="1"/>
  <c r="T946" i="1"/>
  <c r="U946" i="1"/>
  <c r="V946" i="1"/>
  <c r="W946" i="1"/>
  <c r="X946" i="1"/>
  <c r="Y946" i="1"/>
  <c r="Z946" i="1"/>
  <c r="AA946" i="1"/>
  <c r="AB946" i="1"/>
  <c r="AC946" i="1"/>
  <c r="AD946" i="1"/>
  <c r="AE946" i="1"/>
  <c r="AF946" i="1"/>
  <c r="P947" i="1"/>
  <c r="Q947" i="1"/>
  <c r="R947" i="1"/>
  <c r="S947" i="1"/>
  <c r="T947" i="1"/>
  <c r="U947" i="1"/>
  <c r="V947" i="1"/>
  <c r="W947" i="1"/>
  <c r="X947" i="1"/>
  <c r="Y947" i="1"/>
  <c r="Z947" i="1"/>
  <c r="AA947" i="1"/>
  <c r="AB947" i="1"/>
  <c r="AC947" i="1"/>
  <c r="AD947" i="1"/>
  <c r="AE947" i="1"/>
  <c r="AF947" i="1"/>
  <c r="P948" i="1"/>
  <c r="Q948" i="1"/>
  <c r="R948" i="1"/>
  <c r="S948" i="1"/>
  <c r="T948" i="1"/>
  <c r="U948" i="1"/>
  <c r="V948" i="1"/>
  <c r="W948" i="1"/>
  <c r="X948" i="1"/>
  <c r="Y948" i="1"/>
  <c r="Z948" i="1"/>
  <c r="AA948" i="1"/>
  <c r="AB948" i="1"/>
  <c r="AC948" i="1"/>
  <c r="AD948" i="1"/>
  <c r="AE948" i="1"/>
  <c r="AF948" i="1"/>
  <c r="P949" i="1"/>
  <c r="Q949" i="1"/>
  <c r="R949" i="1"/>
  <c r="S949" i="1"/>
  <c r="T949" i="1"/>
  <c r="U949" i="1"/>
  <c r="V949" i="1"/>
  <c r="W949" i="1"/>
  <c r="X949" i="1"/>
  <c r="Y949" i="1"/>
  <c r="Z949" i="1"/>
  <c r="AA949" i="1"/>
  <c r="AB949" i="1"/>
  <c r="AC949" i="1"/>
  <c r="AD949" i="1"/>
  <c r="AE949" i="1"/>
  <c r="AF949" i="1"/>
  <c r="P950" i="1"/>
  <c r="Q950" i="1"/>
  <c r="R950" i="1"/>
  <c r="S950" i="1"/>
  <c r="T950" i="1"/>
  <c r="U950" i="1"/>
  <c r="V950" i="1"/>
  <c r="W950" i="1"/>
  <c r="X950" i="1"/>
  <c r="Y950" i="1"/>
  <c r="Z950" i="1"/>
  <c r="AA950" i="1"/>
  <c r="AB950" i="1"/>
  <c r="AC950" i="1"/>
  <c r="AD950" i="1"/>
  <c r="AE950" i="1"/>
  <c r="AF950" i="1"/>
  <c r="P951" i="1"/>
  <c r="Q951" i="1"/>
  <c r="R951" i="1"/>
  <c r="S951" i="1"/>
  <c r="T951" i="1"/>
  <c r="U951" i="1"/>
  <c r="V951" i="1"/>
  <c r="W951" i="1"/>
  <c r="X951" i="1"/>
  <c r="Y951" i="1"/>
  <c r="Z951" i="1"/>
  <c r="AA951" i="1"/>
  <c r="AB951" i="1"/>
  <c r="AC951" i="1"/>
  <c r="AD951" i="1"/>
  <c r="AE951" i="1"/>
  <c r="AF951" i="1"/>
  <c r="P952" i="1"/>
  <c r="Q952" i="1"/>
  <c r="R952" i="1"/>
  <c r="S952" i="1"/>
  <c r="T952" i="1"/>
  <c r="U952" i="1"/>
  <c r="V952" i="1"/>
  <c r="W952" i="1"/>
  <c r="X952" i="1"/>
  <c r="Y952" i="1"/>
  <c r="Z952" i="1"/>
  <c r="AA952" i="1"/>
  <c r="AB952" i="1"/>
  <c r="AC952" i="1"/>
  <c r="AD952" i="1"/>
  <c r="AE952" i="1"/>
  <c r="AF952" i="1"/>
  <c r="P953" i="1"/>
  <c r="Q953" i="1"/>
  <c r="R953" i="1"/>
  <c r="S953" i="1"/>
  <c r="T953" i="1"/>
  <c r="U953" i="1"/>
  <c r="V953" i="1"/>
  <c r="W953" i="1"/>
  <c r="X953" i="1"/>
  <c r="Y953" i="1"/>
  <c r="Z953" i="1"/>
  <c r="AA953" i="1"/>
  <c r="AB953" i="1"/>
  <c r="AC953" i="1"/>
  <c r="AD953" i="1"/>
  <c r="AE953" i="1"/>
  <c r="AF953" i="1"/>
  <c r="P954" i="1"/>
  <c r="Q954" i="1"/>
  <c r="R954" i="1"/>
  <c r="S954" i="1"/>
  <c r="T954" i="1"/>
  <c r="U954" i="1"/>
  <c r="V954" i="1"/>
  <c r="W954" i="1"/>
  <c r="X954" i="1"/>
  <c r="Y954" i="1"/>
  <c r="Z954" i="1"/>
  <c r="AA954" i="1"/>
  <c r="AB954" i="1"/>
  <c r="AC954" i="1"/>
  <c r="AD954" i="1"/>
  <c r="AE954" i="1"/>
  <c r="AF954" i="1"/>
  <c r="P955" i="1"/>
  <c r="Q955" i="1"/>
  <c r="R955" i="1"/>
  <c r="S955" i="1"/>
  <c r="T955" i="1"/>
  <c r="U955" i="1"/>
  <c r="V955" i="1"/>
  <c r="W955" i="1"/>
  <c r="X955" i="1"/>
  <c r="Y955" i="1"/>
  <c r="Z955" i="1"/>
  <c r="AA955" i="1"/>
  <c r="AB955" i="1"/>
  <c r="AC955" i="1"/>
  <c r="AD955" i="1"/>
  <c r="AE955" i="1"/>
  <c r="AF955" i="1"/>
  <c r="P956" i="1"/>
  <c r="Q956" i="1"/>
  <c r="R956" i="1"/>
  <c r="S956" i="1"/>
  <c r="T956" i="1"/>
  <c r="U956" i="1"/>
  <c r="V956" i="1"/>
  <c r="W956" i="1"/>
  <c r="X956" i="1"/>
  <c r="Y956" i="1"/>
  <c r="Z956" i="1"/>
  <c r="AA956" i="1"/>
  <c r="AB956" i="1"/>
  <c r="AC956" i="1"/>
  <c r="AD956" i="1"/>
  <c r="AE956" i="1"/>
  <c r="AF956" i="1"/>
  <c r="P957" i="1"/>
  <c r="Q957" i="1"/>
  <c r="R957" i="1"/>
  <c r="S957" i="1"/>
  <c r="T957" i="1"/>
  <c r="U957" i="1"/>
  <c r="V957" i="1"/>
  <c r="W957" i="1"/>
  <c r="X957" i="1"/>
  <c r="Y957" i="1"/>
  <c r="Z957" i="1"/>
  <c r="AA957" i="1"/>
  <c r="AB957" i="1"/>
  <c r="AC957" i="1"/>
  <c r="AD957" i="1"/>
  <c r="AE957" i="1"/>
  <c r="AF957" i="1"/>
  <c r="P958" i="1"/>
  <c r="Q958" i="1"/>
  <c r="R958" i="1"/>
  <c r="S958" i="1"/>
  <c r="T958" i="1"/>
  <c r="U958" i="1"/>
  <c r="V958" i="1"/>
  <c r="W958" i="1"/>
  <c r="X958" i="1"/>
  <c r="Y958" i="1"/>
  <c r="Z958" i="1"/>
  <c r="AA958" i="1"/>
  <c r="AB958" i="1"/>
  <c r="AC958" i="1"/>
  <c r="AD958" i="1"/>
  <c r="AE958" i="1"/>
  <c r="AF958" i="1"/>
  <c r="P959" i="1"/>
  <c r="Q959" i="1"/>
  <c r="R959" i="1"/>
  <c r="S959" i="1"/>
  <c r="T959" i="1"/>
  <c r="U959" i="1"/>
  <c r="V959" i="1"/>
  <c r="W959" i="1"/>
  <c r="X959" i="1"/>
  <c r="Y959" i="1"/>
  <c r="Z959" i="1"/>
  <c r="AA959" i="1"/>
  <c r="AB959" i="1"/>
  <c r="AC959" i="1"/>
  <c r="AD959" i="1"/>
  <c r="AE959" i="1"/>
  <c r="AF959" i="1"/>
  <c r="P121" i="1"/>
  <c r="Q121" i="1"/>
  <c r="R121" i="1"/>
  <c r="S121" i="1"/>
  <c r="T121" i="1"/>
  <c r="U121" i="1"/>
  <c r="V121" i="1"/>
  <c r="W121" i="1"/>
  <c r="X121" i="1"/>
  <c r="Y121" i="1"/>
  <c r="Z121" i="1"/>
  <c r="AA121" i="1"/>
  <c r="AB121" i="1"/>
  <c r="AC121" i="1"/>
  <c r="AD121" i="1"/>
  <c r="AE121" i="1"/>
  <c r="AF121" i="1"/>
  <c r="P960" i="1"/>
  <c r="Q960" i="1"/>
  <c r="R960" i="1"/>
  <c r="S960" i="1"/>
  <c r="T960" i="1"/>
  <c r="U960" i="1"/>
  <c r="V960" i="1"/>
  <c r="W960" i="1"/>
  <c r="X960" i="1"/>
  <c r="Y960" i="1"/>
  <c r="Z960" i="1"/>
  <c r="AA960" i="1"/>
  <c r="AB960" i="1"/>
  <c r="AC960" i="1"/>
  <c r="AD960" i="1"/>
  <c r="AE960" i="1"/>
  <c r="AF960" i="1"/>
  <c r="P961" i="1"/>
  <c r="Q961" i="1"/>
  <c r="R961" i="1"/>
  <c r="S961" i="1"/>
  <c r="T961" i="1"/>
  <c r="U961" i="1"/>
  <c r="V961" i="1"/>
  <c r="W961" i="1"/>
  <c r="X961" i="1"/>
  <c r="Y961" i="1"/>
  <c r="Z961" i="1"/>
  <c r="AA961" i="1"/>
  <c r="AB961" i="1"/>
  <c r="AC961" i="1"/>
  <c r="AD961" i="1"/>
  <c r="AE961" i="1"/>
  <c r="AF961" i="1"/>
  <c r="P962" i="1"/>
  <c r="Q962" i="1"/>
  <c r="R962" i="1"/>
  <c r="S962" i="1"/>
  <c r="T962" i="1"/>
  <c r="U962" i="1"/>
  <c r="V962" i="1"/>
  <c r="W962" i="1"/>
  <c r="X962" i="1"/>
  <c r="Y962" i="1"/>
  <c r="Z962" i="1"/>
  <c r="AA962" i="1"/>
  <c r="AB962" i="1"/>
  <c r="AC962" i="1"/>
  <c r="AD962" i="1"/>
  <c r="AE962" i="1"/>
  <c r="AF962" i="1"/>
  <c r="P963" i="1"/>
  <c r="Q963" i="1"/>
  <c r="R963" i="1"/>
  <c r="S963" i="1"/>
  <c r="T963" i="1"/>
  <c r="U963" i="1"/>
  <c r="V963" i="1"/>
  <c r="W963" i="1"/>
  <c r="X963" i="1"/>
  <c r="Y963" i="1"/>
  <c r="Z963" i="1"/>
  <c r="AA963" i="1"/>
  <c r="AB963" i="1"/>
  <c r="AC963" i="1"/>
  <c r="AD963" i="1"/>
  <c r="AE963" i="1"/>
  <c r="AF963" i="1"/>
  <c r="P964" i="1"/>
  <c r="Q964" i="1"/>
  <c r="R964" i="1"/>
  <c r="S964" i="1"/>
  <c r="T964" i="1"/>
  <c r="U964" i="1"/>
  <c r="V964" i="1"/>
  <c r="W964" i="1"/>
  <c r="X964" i="1"/>
  <c r="Y964" i="1"/>
  <c r="Z964" i="1"/>
  <c r="AA964" i="1"/>
  <c r="AB964" i="1"/>
  <c r="AC964" i="1"/>
  <c r="AD964" i="1"/>
  <c r="AE964" i="1"/>
  <c r="AF964" i="1"/>
  <c r="P965" i="1"/>
  <c r="Q965" i="1"/>
  <c r="R965" i="1"/>
  <c r="S965" i="1"/>
  <c r="T965" i="1"/>
  <c r="U965" i="1"/>
  <c r="V965" i="1"/>
  <c r="W965" i="1"/>
  <c r="X965" i="1"/>
  <c r="Y965" i="1"/>
  <c r="Z965" i="1"/>
  <c r="AA965" i="1"/>
  <c r="AB965" i="1"/>
  <c r="AC965" i="1"/>
  <c r="AD965" i="1"/>
  <c r="AE965" i="1"/>
  <c r="AF965" i="1"/>
  <c r="P966" i="1"/>
  <c r="Q966" i="1"/>
  <c r="R966" i="1"/>
  <c r="S966" i="1"/>
  <c r="T966" i="1"/>
  <c r="U966" i="1"/>
  <c r="V966" i="1"/>
  <c r="W966" i="1"/>
  <c r="X966" i="1"/>
  <c r="Y966" i="1"/>
  <c r="Z966" i="1"/>
  <c r="AA966" i="1"/>
  <c r="AB966" i="1"/>
  <c r="AC966" i="1"/>
  <c r="AD966" i="1"/>
  <c r="AE966" i="1"/>
  <c r="AF966" i="1"/>
  <c r="P967" i="1"/>
  <c r="Q967" i="1"/>
  <c r="R967" i="1"/>
  <c r="S967" i="1"/>
  <c r="T967" i="1"/>
  <c r="U967" i="1"/>
  <c r="V967" i="1"/>
  <c r="W967" i="1"/>
  <c r="X967" i="1"/>
  <c r="Y967" i="1"/>
  <c r="Z967" i="1"/>
  <c r="AA967" i="1"/>
  <c r="AB967" i="1"/>
  <c r="AC967" i="1"/>
  <c r="AD967" i="1"/>
  <c r="AE967" i="1"/>
  <c r="AF967" i="1"/>
  <c r="P968" i="1"/>
  <c r="Q968" i="1"/>
  <c r="R968" i="1"/>
  <c r="S968" i="1"/>
  <c r="T968" i="1"/>
  <c r="U968" i="1"/>
  <c r="V968" i="1"/>
  <c r="W968" i="1"/>
  <c r="X968" i="1"/>
  <c r="Y968" i="1"/>
  <c r="Z968" i="1"/>
  <c r="AA968" i="1"/>
  <c r="AB968" i="1"/>
  <c r="AC968" i="1"/>
  <c r="AD968" i="1"/>
  <c r="AE968" i="1"/>
  <c r="AF968" i="1"/>
  <c r="P969" i="1"/>
  <c r="Q969" i="1"/>
  <c r="R969" i="1"/>
  <c r="S969" i="1"/>
  <c r="T969" i="1"/>
  <c r="U969" i="1"/>
  <c r="V969" i="1"/>
  <c r="W969" i="1"/>
  <c r="X969" i="1"/>
  <c r="Y969" i="1"/>
  <c r="Z969" i="1"/>
  <c r="AA969" i="1"/>
  <c r="AB969" i="1"/>
  <c r="AC969" i="1"/>
  <c r="AD969" i="1"/>
  <c r="AE969" i="1"/>
  <c r="AF969" i="1"/>
  <c r="P970" i="1"/>
  <c r="Q970" i="1"/>
  <c r="R970" i="1"/>
  <c r="S970" i="1"/>
  <c r="T970" i="1"/>
  <c r="U970" i="1"/>
  <c r="V970" i="1"/>
  <c r="W970" i="1"/>
  <c r="X970" i="1"/>
  <c r="Y970" i="1"/>
  <c r="Z970" i="1"/>
  <c r="AA970" i="1"/>
  <c r="AB970" i="1"/>
  <c r="AC970" i="1"/>
  <c r="AD970" i="1"/>
  <c r="AE970" i="1"/>
  <c r="AF970" i="1"/>
  <c r="P971" i="1"/>
  <c r="Q971" i="1"/>
  <c r="R971" i="1"/>
  <c r="S971" i="1"/>
  <c r="T971" i="1"/>
  <c r="U971" i="1"/>
  <c r="V971" i="1"/>
  <c r="W971" i="1"/>
  <c r="X971" i="1"/>
  <c r="Y971" i="1"/>
  <c r="Z971" i="1"/>
  <c r="AA971" i="1"/>
  <c r="AB971" i="1"/>
  <c r="AC971" i="1"/>
  <c r="AD971" i="1"/>
  <c r="AE971" i="1"/>
  <c r="AF971" i="1"/>
  <c r="P972" i="1"/>
  <c r="Q972" i="1"/>
  <c r="R972" i="1"/>
  <c r="S972" i="1"/>
  <c r="T972" i="1"/>
  <c r="U972" i="1"/>
  <c r="V972" i="1"/>
  <c r="W972" i="1"/>
  <c r="X972" i="1"/>
  <c r="Y972" i="1"/>
  <c r="Z972" i="1"/>
  <c r="AA972" i="1"/>
  <c r="AB972" i="1"/>
  <c r="AC972" i="1"/>
  <c r="AD972" i="1"/>
  <c r="AE972" i="1"/>
  <c r="AF972" i="1"/>
  <c r="P973" i="1"/>
  <c r="Q973" i="1"/>
  <c r="R973" i="1"/>
  <c r="S973" i="1"/>
  <c r="T973" i="1"/>
  <c r="U973" i="1"/>
  <c r="V973" i="1"/>
  <c r="W973" i="1"/>
  <c r="X973" i="1"/>
  <c r="Y973" i="1"/>
  <c r="Z973" i="1"/>
  <c r="AA973" i="1"/>
  <c r="AB973" i="1"/>
  <c r="AC973" i="1"/>
  <c r="AD973" i="1"/>
  <c r="AE973" i="1"/>
  <c r="AF973" i="1"/>
  <c r="P974" i="1"/>
  <c r="Q974" i="1"/>
  <c r="R974" i="1"/>
  <c r="S974" i="1"/>
  <c r="T974" i="1"/>
  <c r="U974" i="1"/>
  <c r="V974" i="1"/>
  <c r="W974" i="1"/>
  <c r="X974" i="1"/>
  <c r="Y974" i="1"/>
  <c r="Z974" i="1"/>
  <c r="AA974" i="1"/>
  <c r="AB974" i="1"/>
  <c r="AC974" i="1"/>
  <c r="AD974" i="1"/>
  <c r="AE974" i="1"/>
  <c r="AF974" i="1"/>
  <c r="P975" i="1"/>
  <c r="Q975" i="1"/>
  <c r="R975" i="1"/>
  <c r="S975" i="1"/>
  <c r="T975" i="1"/>
  <c r="U975" i="1"/>
  <c r="V975" i="1"/>
  <c r="W975" i="1"/>
  <c r="X975" i="1"/>
  <c r="Y975" i="1"/>
  <c r="Z975" i="1"/>
  <c r="AA975" i="1"/>
  <c r="AB975" i="1"/>
  <c r="AC975" i="1"/>
  <c r="AD975" i="1"/>
  <c r="AE975" i="1"/>
  <c r="AF975" i="1"/>
  <c r="P122" i="1"/>
  <c r="Q122" i="1"/>
  <c r="R122" i="1"/>
  <c r="S122" i="1"/>
  <c r="T122" i="1"/>
  <c r="U122" i="1"/>
  <c r="V122" i="1"/>
  <c r="W122" i="1"/>
  <c r="X122" i="1"/>
  <c r="Y122" i="1"/>
  <c r="Z122" i="1"/>
  <c r="AA122" i="1"/>
  <c r="AB122" i="1"/>
  <c r="AC122" i="1"/>
  <c r="AD122" i="1"/>
  <c r="AE122" i="1"/>
  <c r="AF122" i="1"/>
  <c r="P123" i="1"/>
  <c r="Q123" i="1"/>
  <c r="R123" i="1"/>
  <c r="S123" i="1"/>
  <c r="T123" i="1"/>
  <c r="U123" i="1"/>
  <c r="V123" i="1"/>
  <c r="W123" i="1"/>
  <c r="X123" i="1"/>
  <c r="Y123" i="1"/>
  <c r="Z123" i="1"/>
  <c r="AA123" i="1"/>
  <c r="AB123" i="1"/>
  <c r="AC123" i="1"/>
  <c r="AD123" i="1"/>
  <c r="AE123" i="1"/>
  <c r="AF123" i="1"/>
  <c r="P976" i="1"/>
  <c r="Q976" i="1"/>
  <c r="R976" i="1"/>
  <c r="S976" i="1"/>
  <c r="T976" i="1"/>
  <c r="U976" i="1"/>
  <c r="V976" i="1"/>
  <c r="W976" i="1"/>
  <c r="X976" i="1"/>
  <c r="Y976" i="1"/>
  <c r="Z976" i="1"/>
  <c r="AA976" i="1"/>
  <c r="AB976" i="1"/>
  <c r="AC976" i="1"/>
  <c r="AD976" i="1"/>
  <c r="AE976" i="1"/>
  <c r="AF976" i="1"/>
  <c r="P977" i="1"/>
  <c r="Q977" i="1"/>
  <c r="R977" i="1"/>
  <c r="S977" i="1"/>
  <c r="T977" i="1"/>
  <c r="U977" i="1"/>
  <c r="V977" i="1"/>
  <c r="W977" i="1"/>
  <c r="X977" i="1"/>
  <c r="Y977" i="1"/>
  <c r="Z977" i="1"/>
  <c r="AA977" i="1"/>
  <c r="AB977" i="1"/>
  <c r="AC977" i="1"/>
  <c r="AD977" i="1"/>
  <c r="AE977" i="1"/>
  <c r="AF977" i="1"/>
  <c r="P978" i="1"/>
  <c r="Q978" i="1"/>
  <c r="R978" i="1"/>
  <c r="S978" i="1"/>
  <c r="T978" i="1"/>
  <c r="U978" i="1"/>
  <c r="V978" i="1"/>
  <c r="W978" i="1"/>
  <c r="X978" i="1"/>
  <c r="Y978" i="1"/>
  <c r="Z978" i="1"/>
  <c r="AA978" i="1"/>
  <c r="AB978" i="1"/>
  <c r="AC978" i="1"/>
  <c r="AD978" i="1"/>
  <c r="AE978" i="1"/>
  <c r="AF978" i="1"/>
  <c r="P979" i="1"/>
  <c r="Q979" i="1"/>
  <c r="R979" i="1"/>
  <c r="S979" i="1"/>
  <c r="T979" i="1"/>
  <c r="U979" i="1"/>
  <c r="V979" i="1"/>
  <c r="W979" i="1"/>
  <c r="X979" i="1"/>
  <c r="Y979" i="1"/>
  <c r="Z979" i="1"/>
  <c r="AA979" i="1"/>
  <c r="AB979" i="1"/>
  <c r="AC979" i="1"/>
  <c r="AD979" i="1"/>
  <c r="AE979" i="1"/>
  <c r="AF979" i="1"/>
  <c r="P48" i="1"/>
  <c r="Q48" i="1"/>
  <c r="R48" i="1"/>
  <c r="S48" i="1"/>
  <c r="T48" i="1"/>
  <c r="U48" i="1"/>
  <c r="V48" i="1"/>
  <c r="W48" i="1"/>
  <c r="X48" i="1"/>
  <c r="Y48" i="1"/>
  <c r="Z48" i="1"/>
  <c r="AA48" i="1"/>
  <c r="AB48" i="1"/>
  <c r="AC48" i="1"/>
  <c r="AD48" i="1"/>
  <c r="AE48" i="1"/>
  <c r="AF48" i="1"/>
  <c r="P980" i="1"/>
  <c r="Q980" i="1"/>
  <c r="R980" i="1"/>
  <c r="S980" i="1"/>
  <c r="T980" i="1"/>
  <c r="U980" i="1"/>
  <c r="V980" i="1"/>
  <c r="W980" i="1"/>
  <c r="X980" i="1"/>
  <c r="Y980" i="1"/>
  <c r="Z980" i="1"/>
  <c r="AA980" i="1"/>
  <c r="AB980" i="1"/>
  <c r="AC980" i="1"/>
  <c r="AD980" i="1"/>
  <c r="AE980" i="1"/>
  <c r="AF980" i="1"/>
  <c r="P981" i="1"/>
  <c r="Q981" i="1"/>
  <c r="R981" i="1"/>
  <c r="S981" i="1"/>
  <c r="T981" i="1"/>
  <c r="U981" i="1"/>
  <c r="V981" i="1"/>
  <c r="W981" i="1"/>
  <c r="X981" i="1"/>
  <c r="Y981" i="1"/>
  <c r="Z981" i="1"/>
  <c r="AA981" i="1"/>
  <c r="AB981" i="1"/>
  <c r="AC981" i="1"/>
  <c r="AD981" i="1"/>
  <c r="AE981" i="1"/>
  <c r="AF981" i="1"/>
  <c r="P982" i="1"/>
  <c r="Q982" i="1"/>
  <c r="R982" i="1"/>
  <c r="S982" i="1"/>
  <c r="T982" i="1"/>
  <c r="U982" i="1"/>
  <c r="V982" i="1"/>
  <c r="W982" i="1"/>
  <c r="X982" i="1"/>
  <c r="Y982" i="1"/>
  <c r="Z982" i="1"/>
  <c r="AA982" i="1"/>
  <c r="AB982" i="1"/>
  <c r="AC982" i="1"/>
  <c r="AD982" i="1"/>
  <c r="AE982" i="1"/>
  <c r="AF982" i="1"/>
  <c r="P983" i="1"/>
  <c r="Q983" i="1"/>
  <c r="R983" i="1"/>
  <c r="S983" i="1"/>
  <c r="T983" i="1"/>
  <c r="U983" i="1"/>
  <c r="V983" i="1"/>
  <c r="W983" i="1"/>
  <c r="X983" i="1"/>
  <c r="Y983" i="1"/>
  <c r="Z983" i="1"/>
  <c r="AA983" i="1"/>
  <c r="AB983" i="1"/>
  <c r="AC983" i="1"/>
  <c r="AD983" i="1"/>
  <c r="AE983" i="1"/>
  <c r="AF983" i="1"/>
  <c r="P984" i="1"/>
  <c r="Q984" i="1"/>
  <c r="R984" i="1"/>
  <c r="S984" i="1"/>
  <c r="T984" i="1"/>
  <c r="U984" i="1"/>
  <c r="V984" i="1"/>
  <c r="W984" i="1"/>
  <c r="X984" i="1"/>
  <c r="Y984" i="1"/>
  <c r="Z984" i="1"/>
  <c r="AA984" i="1"/>
  <c r="AB984" i="1"/>
  <c r="AC984" i="1"/>
  <c r="AD984" i="1"/>
  <c r="AE984" i="1"/>
  <c r="AF984" i="1"/>
  <c r="P985" i="1"/>
  <c r="Q985" i="1"/>
  <c r="R985" i="1"/>
  <c r="S985" i="1"/>
  <c r="T985" i="1"/>
  <c r="U985" i="1"/>
  <c r="V985" i="1"/>
  <c r="W985" i="1"/>
  <c r="X985" i="1"/>
  <c r="Y985" i="1"/>
  <c r="Z985" i="1"/>
  <c r="AA985" i="1"/>
  <c r="AB985" i="1"/>
  <c r="AC985" i="1"/>
  <c r="AD985" i="1"/>
  <c r="AE985" i="1"/>
  <c r="AF985" i="1"/>
  <c r="P986" i="1"/>
  <c r="Q986" i="1"/>
  <c r="R986" i="1"/>
  <c r="S986" i="1"/>
  <c r="T986" i="1"/>
  <c r="U986" i="1"/>
  <c r="V986" i="1"/>
  <c r="W986" i="1"/>
  <c r="X986" i="1"/>
  <c r="Y986" i="1"/>
  <c r="Z986" i="1"/>
  <c r="AA986" i="1"/>
  <c r="AB986" i="1"/>
  <c r="AC986" i="1"/>
  <c r="AD986" i="1"/>
  <c r="AE986" i="1"/>
  <c r="AF986" i="1"/>
  <c r="P987" i="1"/>
  <c r="Q987" i="1"/>
  <c r="R987" i="1"/>
  <c r="S987" i="1"/>
  <c r="T987" i="1"/>
  <c r="U987" i="1"/>
  <c r="V987" i="1"/>
  <c r="W987" i="1"/>
  <c r="X987" i="1"/>
  <c r="Y987" i="1"/>
  <c r="Z987" i="1"/>
  <c r="AA987" i="1"/>
  <c r="AB987" i="1"/>
  <c r="AC987" i="1"/>
  <c r="AD987" i="1"/>
  <c r="AE987" i="1"/>
  <c r="AF987" i="1"/>
  <c r="P988" i="1"/>
  <c r="Q988" i="1"/>
  <c r="R988" i="1"/>
  <c r="S988" i="1"/>
  <c r="T988" i="1"/>
  <c r="U988" i="1"/>
  <c r="V988" i="1"/>
  <c r="W988" i="1"/>
  <c r="X988" i="1"/>
  <c r="Y988" i="1"/>
  <c r="Z988" i="1"/>
  <c r="AA988" i="1"/>
  <c r="AB988" i="1"/>
  <c r="AC988" i="1"/>
  <c r="AD988" i="1"/>
  <c r="AE988" i="1"/>
  <c r="AF988" i="1"/>
  <c r="P989" i="1"/>
  <c r="Q989" i="1"/>
  <c r="R989" i="1"/>
  <c r="S989" i="1"/>
  <c r="T989" i="1"/>
  <c r="U989" i="1"/>
  <c r="V989" i="1"/>
  <c r="W989" i="1"/>
  <c r="X989" i="1"/>
  <c r="Y989" i="1"/>
  <c r="Z989" i="1"/>
  <c r="AA989" i="1"/>
  <c r="AB989" i="1"/>
  <c r="AC989" i="1"/>
  <c r="AD989" i="1"/>
  <c r="AE989" i="1"/>
  <c r="AF989" i="1"/>
  <c r="P990" i="1"/>
  <c r="Q990" i="1"/>
  <c r="R990" i="1"/>
  <c r="S990" i="1"/>
  <c r="T990" i="1"/>
  <c r="U990" i="1"/>
  <c r="V990" i="1"/>
  <c r="W990" i="1"/>
  <c r="X990" i="1"/>
  <c r="Y990" i="1"/>
  <c r="Z990" i="1"/>
  <c r="AA990" i="1"/>
  <c r="AB990" i="1"/>
  <c r="AC990" i="1"/>
  <c r="AD990" i="1"/>
  <c r="AE990" i="1"/>
  <c r="AF990" i="1"/>
  <c r="P991" i="1"/>
  <c r="Q991" i="1"/>
  <c r="R991" i="1"/>
  <c r="S991" i="1"/>
  <c r="T991" i="1"/>
  <c r="U991" i="1"/>
  <c r="V991" i="1"/>
  <c r="W991" i="1"/>
  <c r="X991" i="1"/>
  <c r="Y991" i="1"/>
  <c r="Z991" i="1"/>
  <c r="AA991" i="1"/>
  <c r="AB991" i="1"/>
  <c r="AC991" i="1"/>
  <c r="AD991" i="1"/>
  <c r="AE991" i="1"/>
  <c r="AF991" i="1"/>
  <c r="P992" i="1"/>
  <c r="Q992" i="1"/>
  <c r="R992" i="1"/>
  <c r="S992" i="1"/>
  <c r="T992" i="1"/>
  <c r="U992" i="1"/>
  <c r="V992" i="1"/>
  <c r="W992" i="1"/>
  <c r="X992" i="1"/>
  <c r="Y992" i="1"/>
  <c r="Z992" i="1"/>
  <c r="AA992" i="1"/>
  <c r="AB992" i="1"/>
  <c r="AC992" i="1"/>
  <c r="AD992" i="1"/>
  <c r="AE992" i="1"/>
  <c r="AF992" i="1"/>
  <c r="P124" i="1"/>
  <c r="Q124" i="1"/>
  <c r="R124" i="1"/>
  <c r="S124" i="1"/>
  <c r="T124" i="1"/>
  <c r="U124" i="1"/>
  <c r="V124" i="1"/>
  <c r="W124" i="1"/>
  <c r="X124" i="1"/>
  <c r="Y124" i="1"/>
  <c r="Z124" i="1"/>
  <c r="AA124" i="1"/>
  <c r="AB124" i="1"/>
  <c r="AC124" i="1"/>
  <c r="AD124" i="1"/>
  <c r="AE124" i="1"/>
  <c r="AF124" i="1"/>
  <c r="P993" i="1"/>
  <c r="Q993" i="1"/>
  <c r="R993" i="1"/>
  <c r="S993" i="1"/>
  <c r="T993" i="1"/>
  <c r="U993" i="1"/>
  <c r="V993" i="1"/>
  <c r="W993" i="1"/>
  <c r="X993" i="1"/>
  <c r="Y993" i="1"/>
  <c r="Z993" i="1"/>
  <c r="AA993" i="1"/>
  <c r="AB993" i="1"/>
  <c r="AC993" i="1"/>
  <c r="AD993" i="1"/>
  <c r="AE993" i="1"/>
  <c r="AF993" i="1"/>
  <c r="P994" i="1"/>
  <c r="Q994" i="1"/>
  <c r="R994" i="1"/>
  <c r="S994" i="1"/>
  <c r="T994" i="1"/>
  <c r="U994" i="1"/>
  <c r="V994" i="1"/>
  <c r="W994" i="1"/>
  <c r="X994" i="1"/>
  <c r="Y994" i="1"/>
  <c r="Z994" i="1"/>
  <c r="AA994" i="1"/>
  <c r="AB994" i="1"/>
  <c r="AC994" i="1"/>
  <c r="AD994" i="1"/>
  <c r="AE994" i="1"/>
  <c r="AF994" i="1"/>
  <c r="P995" i="1"/>
  <c r="Q995" i="1"/>
  <c r="R995" i="1"/>
  <c r="S995" i="1"/>
  <c r="T995" i="1"/>
  <c r="U995" i="1"/>
  <c r="V995" i="1"/>
  <c r="W995" i="1"/>
  <c r="X995" i="1"/>
  <c r="Y995" i="1"/>
  <c r="Z995" i="1"/>
  <c r="AA995" i="1"/>
  <c r="AB995" i="1"/>
  <c r="AC995" i="1"/>
  <c r="AD995" i="1"/>
  <c r="AE995" i="1"/>
  <c r="AF995" i="1"/>
  <c r="P996" i="1"/>
  <c r="Q996" i="1"/>
  <c r="R996" i="1"/>
  <c r="S996" i="1"/>
  <c r="T996" i="1"/>
  <c r="U996" i="1"/>
  <c r="V996" i="1"/>
  <c r="W996" i="1"/>
  <c r="X996" i="1"/>
  <c r="Y996" i="1"/>
  <c r="Z996" i="1"/>
  <c r="AA996" i="1"/>
  <c r="AB996" i="1"/>
  <c r="AC996" i="1"/>
  <c r="AD996" i="1"/>
  <c r="AE996" i="1"/>
  <c r="AF996" i="1"/>
  <c r="P997" i="1"/>
  <c r="Q997" i="1"/>
  <c r="R997" i="1"/>
  <c r="S997" i="1"/>
  <c r="T997" i="1"/>
  <c r="U997" i="1"/>
  <c r="V997" i="1"/>
  <c r="W997" i="1"/>
  <c r="X997" i="1"/>
  <c r="Y997" i="1"/>
  <c r="Z997" i="1"/>
  <c r="AA997" i="1"/>
  <c r="AB997" i="1"/>
  <c r="AC997" i="1"/>
  <c r="AD997" i="1"/>
  <c r="AE997" i="1"/>
  <c r="AF997" i="1"/>
  <c r="P998" i="1"/>
  <c r="Q998" i="1"/>
  <c r="R998" i="1"/>
  <c r="S998" i="1"/>
  <c r="T998" i="1"/>
  <c r="U998" i="1"/>
  <c r="V998" i="1"/>
  <c r="W998" i="1"/>
  <c r="X998" i="1"/>
  <c r="Y998" i="1"/>
  <c r="Z998" i="1"/>
  <c r="AA998" i="1"/>
  <c r="AB998" i="1"/>
  <c r="AC998" i="1"/>
  <c r="AD998" i="1"/>
  <c r="AE998" i="1"/>
  <c r="AF998" i="1"/>
  <c r="P999" i="1"/>
  <c r="Q999" i="1"/>
  <c r="R999" i="1"/>
  <c r="S999" i="1"/>
  <c r="T999" i="1"/>
  <c r="U999" i="1"/>
  <c r="V999" i="1"/>
  <c r="W999" i="1"/>
  <c r="X999" i="1"/>
  <c r="Y999" i="1"/>
  <c r="Z999" i="1"/>
  <c r="AA999" i="1"/>
  <c r="AB999" i="1"/>
  <c r="AC999" i="1"/>
  <c r="AD999" i="1"/>
  <c r="AE999" i="1"/>
  <c r="AF999" i="1"/>
  <c r="P1000" i="1"/>
  <c r="Q1000" i="1"/>
  <c r="R1000" i="1"/>
  <c r="S1000" i="1"/>
  <c r="T1000" i="1"/>
  <c r="U1000" i="1"/>
  <c r="V1000" i="1"/>
  <c r="W1000" i="1"/>
  <c r="X1000" i="1"/>
  <c r="Y1000" i="1"/>
  <c r="Z1000" i="1"/>
  <c r="AA1000" i="1"/>
  <c r="AB1000" i="1"/>
  <c r="AC1000" i="1"/>
  <c r="AD1000" i="1"/>
  <c r="AE1000" i="1"/>
  <c r="AF1000" i="1"/>
  <c r="P1001" i="1"/>
  <c r="Q1001" i="1"/>
  <c r="R1001" i="1"/>
  <c r="S1001" i="1"/>
  <c r="T1001" i="1"/>
  <c r="U1001" i="1"/>
  <c r="V1001" i="1"/>
  <c r="W1001" i="1"/>
  <c r="X1001" i="1"/>
  <c r="Y1001" i="1"/>
  <c r="Z1001" i="1"/>
  <c r="AA1001" i="1"/>
  <c r="AB1001" i="1"/>
  <c r="AC1001" i="1"/>
  <c r="AD1001" i="1"/>
  <c r="AE1001" i="1"/>
  <c r="AF1001" i="1"/>
  <c r="P1002" i="1"/>
  <c r="Q1002" i="1"/>
  <c r="R1002" i="1"/>
  <c r="S1002" i="1"/>
  <c r="T1002" i="1"/>
  <c r="U1002" i="1"/>
  <c r="V1002" i="1"/>
  <c r="W1002" i="1"/>
  <c r="X1002" i="1"/>
  <c r="Y1002" i="1"/>
  <c r="Z1002" i="1"/>
  <c r="AA1002" i="1"/>
  <c r="AB1002" i="1"/>
  <c r="AC1002" i="1"/>
  <c r="AD1002" i="1"/>
  <c r="AE1002" i="1"/>
  <c r="AF1002" i="1"/>
  <c r="P1003" i="1"/>
  <c r="Q1003" i="1"/>
  <c r="R1003" i="1"/>
  <c r="S1003" i="1"/>
  <c r="T1003" i="1"/>
  <c r="U1003" i="1"/>
  <c r="V1003" i="1"/>
  <c r="W1003" i="1"/>
  <c r="X1003" i="1"/>
  <c r="Y1003" i="1"/>
  <c r="Z1003" i="1"/>
  <c r="AA1003" i="1"/>
  <c r="AB1003" i="1"/>
  <c r="AC1003" i="1"/>
  <c r="AD1003" i="1"/>
  <c r="AE1003" i="1"/>
  <c r="AF1003" i="1"/>
  <c r="P1004" i="1"/>
  <c r="Q1004" i="1"/>
  <c r="R1004" i="1"/>
  <c r="S1004" i="1"/>
  <c r="T1004" i="1"/>
  <c r="U1004" i="1"/>
  <c r="V1004" i="1"/>
  <c r="W1004" i="1"/>
  <c r="X1004" i="1"/>
  <c r="Y1004" i="1"/>
  <c r="Z1004" i="1"/>
  <c r="AA1004" i="1"/>
  <c r="AB1004" i="1"/>
  <c r="AC1004" i="1"/>
  <c r="AD1004" i="1"/>
  <c r="AE1004" i="1"/>
  <c r="AF1004" i="1"/>
  <c r="P1005" i="1"/>
  <c r="Q1005" i="1"/>
  <c r="R1005" i="1"/>
  <c r="S1005" i="1"/>
  <c r="T1005" i="1"/>
  <c r="U1005" i="1"/>
  <c r="V1005" i="1"/>
  <c r="W1005" i="1"/>
  <c r="X1005" i="1"/>
  <c r="Y1005" i="1"/>
  <c r="Z1005" i="1"/>
  <c r="AA1005" i="1"/>
  <c r="AB1005" i="1"/>
  <c r="AC1005" i="1"/>
  <c r="AD1005" i="1"/>
  <c r="AE1005" i="1"/>
  <c r="AF1005" i="1"/>
  <c r="P1006" i="1"/>
  <c r="Q1006" i="1"/>
  <c r="R1006" i="1"/>
  <c r="S1006" i="1"/>
  <c r="T1006" i="1"/>
  <c r="U1006" i="1"/>
  <c r="V1006" i="1"/>
  <c r="W1006" i="1"/>
  <c r="X1006" i="1"/>
  <c r="Y1006" i="1"/>
  <c r="Z1006" i="1"/>
  <c r="AA1006" i="1"/>
  <c r="AB1006" i="1"/>
  <c r="AC1006" i="1"/>
  <c r="AD1006" i="1"/>
  <c r="AE1006" i="1"/>
  <c r="AF1006" i="1"/>
  <c r="P1007" i="1"/>
  <c r="Q1007" i="1"/>
  <c r="R1007" i="1"/>
  <c r="S1007" i="1"/>
  <c r="T1007" i="1"/>
  <c r="U1007" i="1"/>
  <c r="V1007" i="1"/>
  <c r="W1007" i="1"/>
  <c r="X1007" i="1"/>
  <c r="Y1007" i="1"/>
  <c r="Z1007" i="1"/>
  <c r="AA1007" i="1"/>
  <c r="AB1007" i="1"/>
  <c r="AC1007" i="1"/>
  <c r="AD1007" i="1"/>
  <c r="AE1007" i="1"/>
  <c r="AF1007" i="1"/>
  <c r="P1008" i="1"/>
  <c r="Q1008" i="1"/>
  <c r="R1008" i="1"/>
  <c r="S1008" i="1"/>
  <c r="T1008" i="1"/>
  <c r="U1008" i="1"/>
  <c r="V1008" i="1"/>
  <c r="W1008" i="1"/>
  <c r="X1008" i="1"/>
  <c r="Y1008" i="1"/>
  <c r="Z1008" i="1"/>
  <c r="AA1008" i="1"/>
  <c r="AB1008" i="1"/>
  <c r="AC1008" i="1"/>
  <c r="AD1008" i="1"/>
  <c r="AE1008" i="1"/>
  <c r="AF1008" i="1"/>
  <c r="P49" i="1"/>
  <c r="Q49" i="1"/>
  <c r="R49" i="1"/>
  <c r="S49" i="1"/>
  <c r="T49" i="1"/>
  <c r="U49" i="1"/>
  <c r="V49" i="1"/>
  <c r="W49" i="1"/>
  <c r="X49" i="1"/>
  <c r="Y49" i="1"/>
  <c r="Z49" i="1"/>
  <c r="AA49" i="1"/>
  <c r="AB49" i="1"/>
  <c r="AC49" i="1"/>
  <c r="AD49" i="1"/>
  <c r="AE49" i="1"/>
  <c r="AF49" i="1"/>
  <c r="P1009" i="1"/>
  <c r="Q1009" i="1"/>
  <c r="R1009" i="1"/>
  <c r="S1009" i="1"/>
  <c r="T1009" i="1"/>
  <c r="U1009" i="1"/>
  <c r="V1009" i="1"/>
  <c r="W1009" i="1"/>
  <c r="X1009" i="1"/>
  <c r="Y1009" i="1"/>
  <c r="Z1009" i="1"/>
  <c r="AA1009" i="1"/>
  <c r="AB1009" i="1"/>
  <c r="AC1009" i="1"/>
  <c r="AD1009" i="1"/>
  <c r="AE1009" i="1"/>
  <c r="AF1009" i="1"/>
  <c r="P1010" i="1"/>
  <c r="Q1010" i="1"/>
  <c r="R1010" i="1"/>
  <c r="S1010" i="1"/>
  <c r="T1010" i="1"/>
  <c r="U1010" i="1"/>
  <c r="V1010" i="1"/>
  <c r="W1010" i="1"/>
  <c r="X1010" i="1"/>
  <c r="Y1010" i="1"/>
  <c r="Z1010" i="1"/>
  <c r="AA1010" i="1"/>
  <c r="AB1010" i="1"/>
  <c r="AC1010" i="1"/>
  <c r="AD1010" i="1"/>
  <c r="AE1010" i="1"/>
  <c r="AF1010" i="1"/>
  <c r="P1011" i="1"/>
  <c r="Q1011" i="1"/>
  <c r="R1011" i="1"/>
  <c r="S1011" i="1"/>
  <c r="T1011" i="1"/>
  <c r="U1011" i="1"/>
  <c r="V1011" i="1"/>
  <c r="W1011" i="1"/>
  <c r="X1011" i="1"/>
  <c r="Y1011" i="1"/>
  <c r="Z1011" i="1"/>
  <c r="AA1011" i="1"/>
  <c r="AB1011" i="1"/>
  <c r="AC1011" i="1"/>
  <c r="AD1011" i="1"/>
  <c r="AE1011" i="1"/>
  <c r="AF1011" i="1"/>
  <c r="P1012" i="1"/>
  <c r="Q1012" i="1"/>
  <c r="R1012" i="1"/>
  <c r="S1012" i="1"/>
  <c r="T1012" i="1"/>
  <c r="U1012" i="1"/>
  <c r="V1012" i="1"/>
  <c r="W1012" i="1"/>
  <c r="X1012" i="1"/>
  <c r="Y1012" i="1"/>
  <c r="Z1012" i="1"/>
  <c r="AA1012" i="1"/>
  <c r="AB1012" i="1"/>
  <c r="AC1012" i="1"/>
  <c r="AD1012" i="1"/>
  <c r="AE1012" i="1"/>
  <c r="AF1012" i="1"/>
  <c r="P1013" i="1"/>
  <c r="Q1013" i="1"/>
  <c r="R1013" i="1"/>
  <c r="S1013" i="1"/>
  <c r="T1013" i="1"/>
  <c r="U1013" i="1"/>
  <c r="V1013" i="1"/>
  <c r="W1013" i="1"/>
  <c r="X1013" i="1"/>
  <c r="Y1013" i="1"/>
  <c r="Z1013" i="1"/>
  <c r="AA1013" i="1"/>
  <c r="AB1013" i="1"/>
  <c r="AC1013" i="1"/>
  <c r="AD1013" i="1"/>
  <c r="AE1013" i="1"/>
  <c r="AF1013" i="1"/>
  <c r="P1014" i="1"/>
  <c r="Q1014" i="1"/>
  <c r="R1014" i="1"/>
  <c r="S1014" i="1"/>
  <c r="T1014" i="1"/>
  <c r="U1014" i="1"/>
  <c r="V1014" i="1"/>
  <c r="W1014" i="1"/>
  <c r="X1014" i="1"/>
  <c r="Y1014" i="1"/>
  <c r="Z1014" i="1"/>
  <c r="AA1014" i="1"/>
  <c r="AB1014" i="1"/>
  <c r="AC1014" i="1"/>
  <c r="AD1014" i="1"/>
  <c r="AE1014" i="1"/>
  <c r="AF1014" i="1"/>
  <c r="P1015" i="1"/>
  <c r="Q1015" i="1"/>
  <c r="R1015" i="1"/>
  <c r="S1015" i="1"/>
  <c r="T1015" i="1"/>
  <c r="U1015" i="1"/>
  <c r="V1015" i="1"/>
  <c r="W1015" i="1"/>
  <c r="X1015" i="1"/>
  <c r="Y1015" i="1"/>
  <c r="Z1015" i="1"/>
  <c r="AA1015" i="1"/>
  <c r="AB1015" i="1"/>
  <c r="AC1015" i="1"/>
  <c r="AD1015" i="1"/>
  <c r="AE1015" i="1"/>
  <c r="AF1015" i="1"/>
  <c r="P125" i="1"/>
  <c r="Q125" i="1"/>
  <c r="R125" i="1"/>
  <c r="S125" i="1"/>
  <c r="T125" i="1"/>
  <c r="U125" i="1"/>
  <c r="V125" i="1"/>
  <c r="W125" i="1"/>
  <c r="X125" i="1"/>
  <c r="Y125" i="1"/>
  <c r="Z125" i="1"/>
  <c r="AA125" i="1"/>
  <c r="AB125" i="1"/>
  <c r="AC125" i="1"/>
  <c r="AD125" i="1"/>
  <c r="AE125" i="1"/>
  <c r="AF125" i="1"/>
  <c r="P1016" i="1"/>
  <c r="Q1016" i="1"/>
  <c r="R1016" i="1"/>
  <c r="S1016" i="1"/>
  <c r="T1016" i="1"/>
  <c r="U1016" i="1"/>
  <c r="V1016" i="1"/>
  <c r="W1016" i="1"/>
  <c r="X1016" i="1"/>
  <c r="Y1016" i="1"/>
  <c r="Z1016" i="1"/>
  <c r="AA1016" i="1"/>
  <c r="AB1016" i="1"/>
  <c r="AC1016" i="1"/>
  <c r="AD1016" i="1"/>
  <c r="AE1016" i="1"/>
  <c r="AF1016" i="1"/>
  <c r="P1017" i="1"/>
  <c r="Q1017" i="1"/>
  <c r="R1017" i="1"/>
  <c r="S1017" i="1"/>
  <c r="T1017" i="1"/>
  <c r="U1017" i="1"/>
  <c r="V1017" i="1"/>
  <c r="W1017" i="1"/>
  <c r="X1017" i="1"/>
  <c r="Y1017" i="1"/>
  <c r="Z1017" i="1"/>
  <c r="AA1017" i="1"/>
  <c r="AB1017" i="1"/>
  <c r="AC1017" i="1"/>
  <c r="AD1017" i="1"/>
  <c r="AE1017" i="1"/>
  <c r="AF1017" i="1"/>
  <c r="P1018" i="1"/>
  <c r="Q1018" i="1"/>
  <c r="R1018" i="1"/>
  <c r="S1018" i="1"/>
  <c r="T1018" i="1"/>
  <c r="U1018" i="1"/>
  <c r="V1018" i="1"/>
  <c r="W1018" i="1"/>
  <c r="X1018" i="1"/>
  <c r="Y1018" i="1"/>
  <c r="Z1018" i="1"/>
  <c r="AA1018" i="1"/>
  <c r="AB1018" i="1"/>
  <c r="AC1018" i="1"/>
  <c r="AD1018" i="1"/>
  <c r="AE1018" i="1"/>
  <c r="AF1018" i="1"/>
  <c r="P1019" i="1"/>
  <c r="Q1019" i="1"/>
  <c r="R1019" i="1"/>
  <c r="S1019" i="1"/>
  <c r="T1019" i="1"/>
  <c r="U1019" i="1"/>
  <c r="V1019" i="1"/>
  <c r="W1019" i="1"/>
  <c r="X1019" i="1"/>
  <c r="Y1019" i="1"/>
  <c r="Z1019" i="1"/>
  <c r="AA1019" i="1"/>
  <c r="AB1019" i="1"/>
  <c r="AC1019" i="1"/>
  <c r="AD1019" i="1"/>
  <c r="AE1019" i="1"/>
  <c r="AF1019" i="1"/>
  <c r="P1020" i="1"/>
  <c r="Q1020" i="1"/>
  <c r="R1020" i="1"/>
  <c r="S1020" i="1"/>
  <c r="T1020" i="1"/>
  <c r="U1020" i="1"/>
  <c r="V1020" i="1"/>
  <c r="W1020" i="1"/>
  <c r="X1020" i="1"/>
  <c r="Y1020" i="1"/>
  <c r="Z1020" i="1"/>
  <c r="AA1020" i="1"/>
  <c r="AB1020" i="1"/>
  <c r="AC1020" i="1"/>
  <c r="AD1020" i="1"/>
  <c r="AE1020" i="1"/>
  <c r="AF1020" i="1"/>
  <c r="P1021" i="1"/>
  <c r="Q1021" i="1"/>
  <c r="R1021" i="1"/>
  <c r="S1021" i="1"/>
  <c r="T1021" i="1"/>
  <c r="U1021" i="1"/>
  <c r="V1021" i="1"/>
  <c r="W1021" i="1"/>
  <c r="X1021" i="1"/>
  <c r="Y1021" i="1"/>
  <c r="Z1021" i="1"/>
  <c r="AA1021" i="1"/>
  <c r="AB1021" i="1"/>
  <c r="AC1021" i="1"/>
  <c r="AD1021" i="1"/>
  <c r="AE1021" i="1"/>
  <c r="AF1021" i="1"/>
  <c r="P1022" i="1"/>
  <c r="Q1022" i="1"/>
  <c r="R1022" i="1"/>
  <c r="S1022" i="1"/>
  <c r="T1022" i="1"/>
  <c r="U1022" i="1"/>
  <c r="V1022" i="1"/>
  <c r="W1022" i="1"/>
  <c r="X1022" i="1"/>
  <c r="Y1022" i="1"/>
  <c r="Z1022" i="1"/>
  <c r="AA1022" i="1"/>
  <c r="AB1022" i="1"/>
  <c r="AC1022" i="1"/>
  <c r="AD1022" i="1"/>
  <c r="AE1022" i="1"/>
  <c r="AF1022" i="1"/>
  <c r="P1023" i="1"/>
  <c r="Q1023" i="1"/>
  <c r="R1023" i="1"/>
  <c r="S1023" i="1"/>
  <c r="T1023" i="1"/>
  <c r="U1023" i="1"/>
  <c r="V1023" i="1"/>
  <c r="W1023" i="1"/>
  <c r="X1023" i="1"/>
  <c r="Y1023" i="1"/>
  <c r="Z1023" i="1"/>
  <c r="AA1023" i="1"/>
  <c r="AB1023" i="1"/>
  <c r="AC1023" i="1"/>
  <c r="AD1023" i="1"/>
  <c r="AE1023" i="1"/>
  <c r="AF1023" i="1"/>
  <c r="P1024" i="1"/>
  <c r="Q1024" i="1"/>
  <c r="R1024" i="1"/>
  <c r="S1024" i="1"/>
  <c r="T1024" i="1"/>
  <c r="U1024" i="1"/>
  <c r="V1024" i="1"/>
  <c r="W1024" i="1"/>
  <c r="X1024" i="1"/>
  <c r="Y1024" i="1"/>
  <c r="Z1024" i="1"/>
  <c r="AA1024" i="1"/>
  <c r="AB1024" i="1"/>
  <c r="AC1024" i="1"/>
  <c r="AD1024" i="1"/>
  <c r="AE1024" i="1"/>
  <c r="AF1024" i="1"/>
  <c r="P1025" i="1"/>
  <c r="Q1025" i="1"/>
  <c r="R1025" i="1"/>
  <c r="S1025" i="1"/>
  <c r="T1025" i="1"/>
  <c r="U1025" i="1"/>
  <c r="V1025" i="1"/>
  <c r="W1025" i="1"/>
  <c r="X1025" i="1"/>
  <c r="Y1025" i="1"/>
  <c r="Z1025" i="1"/>
  <c r="AA1025" i="1"/>
  <c r="AB1025" i="1"/>
  <c r="AC1025" i="1"/>
  <c r="AD1025" i="1"/>
  <c r="AE1025" i="1"/>
  <c r="AF1025" i="1"/>
  <c r="P1026" i="1"/>
  <c r="Q1026" i="1"/>
  <c r="R1026" i="1"/>
  <c r="S1026" i="1"/>
  <c r="T1026" i="1"/>
  <c r="U1026" i="1"/>
  <c r="V1026" i="1"/>
  <c r="W1026" i="1"/>
  <c r="X1026" i="1"/>
  <c r="Y1026" i="1"/>
  <c r="Z1026" i="1"/>
  <c r="AA1026" i="1"/>
  <c r="AB1026" i="1"/>
  <c r="AC1026" i="1"/>
  <c r="AD1026" i="1"/>
  <c r="AE1026" i="1"/>
  <c r="AF1026" i="1"/>
  <c r="P126" i="1"/>
  <c r="Q126" i="1"/>
  <c r="R126" i="1"/>
  <c r="S126" i="1"/>
  <c r="T126" i="1"/>
  <c r="U126" i="1"/>
  <c r="V126" i="1"/>
  <c r="W126" i="1"/>
  <c r="X126" i="1"/>
  <c r="Y126" i="1"/>
  <c r="Z126" i="1"/>
  <c r="AA126" i="1"/>
  <c r="AB126" i="1"/>
  <c r="AC126" i="1"/>
  <c r="AD126" i="1"/>
  <c r="AE126" i="1"/>
  <c r="AF126" i="1"/>
  <c r="P1027" i="1"/>
  <c r="Q1027" i="1"/>
  <c r="R1027" i="1"/>
  <c r="S1027" i="1"/>
  <c r="T1027" i="1"/>
  <c r="U1027" i="1"/>
  <c r="V1027" i="1"/>
  <c r="W1027" i="1"/>
  <c r="X1027" i="1"/>
  <c r="Y1027" i="1"/>
  <c r="Z1027" i="1"/>
  <c r="AA1027" i="1"/>
  <c r="AB1027" i="1"/>
  <c r="AC1027" i="1"/>
  <c r="AD1027" i="1"/>
  <c r="AE1027" i="1"/>
  <c r="AF1027" i="1"/>
  <c r="P1028" i="1"/>
  <c r="Q1028" i="1"/>
  <c r="R1028" i="1"/>
  <c r="S1028" i="1"/>
  <c r="T1028" i="1"/>
  <c r="U1028" i="1"/>
  <c r="V1028" i="1"/>
  <c r="W1028" i="1"/>
  <c r="X1028" i="1"/>
  <c r="Y1028" i="1"/>
  <c r="Z1028" i="1"/>
  <c r="AA1028" i="1"/>
  <c r="AB1028" i="1"/>
  <c r="AC1028" i="1"/>
  <c r="AD1028" i="1"/>
  <c r="AE1028" i="1"/>
  <c r="AF1028" i="1"/>
  <c r="P1029" i="1"/>
  <c r="Q1029" i="1"/>
  <c r="R1029" i="1"/>
  <c r="S1029" i="1"/>
  <c r="T1029" i="1"/>
  <c r="U1029" i="1"/>
  <c r="V1029" i="1"/>
  <c r="W1029" i="1"/>
  <c r="X1029" i="1"/>
  <c r="Y1029" i="1"/>
  <c r="Z1029" i="1"/>
  <c r="AA1029" i="1"/>
  <c r="AB1029" i="1"/>
  <c r="AC1029" i="1"/>
  <c r="AD1029" i="1"/>
  <c r="AE1029" i="1"/>
  <c r="AF1029" i="1"/>
  <c r="P1030" i="1"/>
  <c r="Q1030" i="1"/>
  <c r="R1030" i="1"/>
  <c r="S1030" i="1"/>
  <c r="T1030" i="1"/>
  <c r="U1030" i="1"/>
  <c r="V1030" i="1"/>
  <c r="W1030" i="1"/>
  <c r="X1030" i="1"/>
  <c r="Y1030" i="1"/>
  <c r="Z1030" i="1"/>
  <c r="AA1030" i="1"/>
  <c r="AB1030" i="1"/>
  <c r="AC1030" i="1"/>
  <c r="AD1030" i="1"/>
  <c r="AE1030" i="1"/>
  <c r="AF1030" i="1"/>
  <c r="P1031" i="1"/>
  <c r="Q1031" i="1"/>
  <c r="R1031" i="1"/>
  <c r="S1031" i="1"/>
  <c r="T1031" i="1"/>
  <c r="U1031" i="1"/>
  <c r="V1031" i="1"/>
  <c r="W1031" i="1"/>
  <c r="X1031" i="1"/>
  <c r="Y1031" i="1"/>
  <c r="Z1031" i="1"/>
  <c r="AA1031" i="1"/>
  <c r="AB1031" i="1"/>
  <c r="AC1031" i="1"/>
  <c r="AD1031" i="1"/>
  <c r="AE1031" i="1"/>
  <c r="AF1031" i="1"/>
  <c r="P127" i="1"/>
  <c r="Q127" i="1"/>
  <c r="R127" i="1"/>
  <c r="S127" i="1"/>
  <c r="T127" i="1"/>
  <c r="U127" i="1"/>
  <c r="V127" i="1"/>
  <c r="W127" i="1"/>
  <c r="X127" i="1"/>
  <c r="Y127" i="1"/>
  <c r="Z127" i="1"/>
  <c r="AA127" i="1"/>
  <c r="AB127" i="1"/>
  <c r="AC127" i="1"/>
  <c r="AD127" i="1"/>
  <c r="AE127" i="1"/>
  <c r="AF127" i="1"/>
  <c r="P1032" i="1"/>
  <c r="Q1032" i="1"/>
  <c r="R1032" i="1"/>
  <c r="S1032" i="1"/>
  <c r="T1032" i="1"/>
  <c r="U1032" i="1"/>
  <c r="V1032" i="1"/>
  <c r="W1032" i="1"/>
  <c r="X1032" i="1"/>
  <c r="Y1032" i="1"/>
  <c r="Z1032" i="1"/>
  <c r="AA1032" i="1"/>
  <c r="AB1032" i="1"/>
  <c r="AC1032" i="1"/>
  <c r="AD1032" i="1"/>
  <c r="AE1032" i="1"/>
  <c r="AF1032" i="1"/>
  <c r="P1033" i="1"/>
  <c r="Q1033" i="1"/>
  <c r="R1033" i="1"/>
  <c r="S1033" i="1"/>
  <c r="T1033" i="1"/>
  <c r="U1033" i="1"/>
  <c r="V1033" i="1"/>
  <c r="W1033" i="1"/>
  <c r="X1033" i="1"/>
  <c r="Y1033" i="1"/>
  <c r="Z1033" i="1"/>
  <c r="AA1033" i="1"/>
  <c r="AB1033" i="1"/>
  <c r="AC1033" i="1"/>
  <c r="AD1033" i="1"/>
  <c r="AE1033" i="1"/>
  <c r="AF1033" i="1"/>
  <c r="P1034" i="1"/>
  <c r="Q1034" i="1"/>
  <c r="R1034" i="1"/>
  <c r="S1034" i="1"/>
  <c r="T1034" i="1"/>
  <c r="U1034" i="1"/>
  <c r="V1034" i="1"/>
  <c r="W1034" i="1"/>
  <c r="X1034" i="1"/>
  <c r="Y1034" i="1"/>
  <c r="Z1034" i="1"/>
  <c r="AA1034" i="1"/>
  <c r="AB1034" i="1"/>
  <c r="AC1034" i="1"/>
  <c r="AD1034" i="1"/>
  <c r="AE1034" i="1"/>
  <c r="AF1034" i="1"/>
  <c r="P1035" i="1"/>
  <c r="Q1035" i="1"/>
  <c r="R1035" i="1"/>
  <c r="S1035" i="1"/>
  <c r="T1035" i="1"/>
  <c r="U1035" i="1"/>
  <c r="V1035" i="1"/>
  <c r="W1035" i="1"/>
  <c r="X1035" i="1"/>
  <c r="Y1035" i="1"/>
  <c r="Z1035" i="1"/>
  <c r="AA1035" i="1"/>
  <c r="AB1035" i="1"/>
  <c r="AC1035" i="1"/>
  <c r="AD1035" i="1"/>
  <c r="AE1035" i="1"/>
  <c r="AF1035" i="1"/>
  <c r="P128" i="1"/>
  <c r="Q128" i="1"/>
  <c r="R128" i="1"/>
  <c r="S128" i="1"/>
  <c r="T128" i="1"/>
  <c r="U128" i="1"/>
  <c r="V128" i="1"/>
  <c r="W128" i="1"/>
  <c r="X128" i="1"/>
  <c r="Y128" i="1"/>
  <c r="Z128" i="1"/>
  <c r="AA128" i="1"/>
  <c r="AB128" i="1"/>
  <c r="AC128" i="1"/>
  <c r="AD128" i="1"/>
  <c r="AE128" i="1"/>
  <c r="AF128" i="1"/>
  <c r="P129" i="1"/>
  <c r="Q129" i="1"/>
  <c r="R129" i="1"/>
  <c r="S129" i="1"/>
  <c r="T129" i="1"/>
  <c r="U129" i="1"/>
  <c r="V129" i="1"/>
  <c r="W129" i="1"/>
  <c r="X129" i="1"/>
  <c r="Y129" i="1"/>
  <c r="Z129" i="1"/>
  <c r="AA129" i="1"/>
  <c r="AB129" i="1"/>
  <c r="AC129" i="1"/>
  <c r="AD129" i="1"/>
  <c r="AE129" i="1"/>
  <c r="AF129" i="1"/>
  <c r="P1036" i="1"/>
  <c r="Q1036" i="1"/>
  <c r="R1036" i="1"/>
  <c r="S1036" i="1"/>
  <c r="T1036" i="1"/>
  <c r="U1036" i="1"/>
  <c r="V1036" i="1"/>
  <c r="W1036" i="1"/>
  <c r="X1036" i="1"/>
  <c r="Y1036" i="1"/>
  <c r="Z1036" i="1"/>
  <c r="AA1036" i="1"/>
  <c r="AB1036" i="1"/>
  <c r="AC1036" i="1"/>
  <c r="AD1036" i="1"/>
  <c r="AE1036" i="1"/>
  <c r="AF1036" i="1"/>
  <c r="P1037" i="1"/>
  <c r="Q1037" i="1"/>
  <c r="R1037" i="1"/>
  <c r="S1037" i="1"/>
  <c r="T1037" i="1"/>
  <c r="U1037" i="1"/>
  <c r="V1037" i="1"/>
  <c r="W1037" i="1"/>
  <c r="X1037" i="1"/>
  <c r="Y1037" i="1"/>
  <c r="Z1037" i="1"/>
  <c r="AA1037" i="1"/>
  <c r="AB1037" i="1"/>
  <c r="AC1037" i="1"/>
  <c r="AD1037" i="1"/>
  <c r="AE1037" i="1"/>
  <c r="AF1037" i="1"/>
  <c r="P50" i="1"/>
  <c r="Q50" i="1"/>
  <c r="R50" i="1"/>
  <c r="S50" i="1"/>
  <c r="T50" i="1"/>
  <c r="U50" i="1"/>
  <c r="V50" i="1"/>
  <c r="W50" i="1"/>
  <c r="X50" i="1"/>
  <c r="Y50" i="1"/>
  <c r="Z50" i="1"/>
  <c r="AA50" i="1"/>
  <c r="AB50" i="1"/>
  <c r="AC50" i="1"/>
  <c r="AD50" i="1"/>
  <c r="AE50" i="1"/>
  <c r="AF50" i="1"/>
  <c r="P51" i="1"/>
  <c r="Q51" i="1"/>
  <c r="R51" i="1"/>
  <c r="S51" i="1"/>
  <c r="T51" i="1"/>
  <c r="U51" i="1"/>
  <c r="V51" i="1"/>
  <c r="W51" i="1"/>
  <c r="X51" i="1"/>
  <c r="Y51" i="1"/>
  <c r="Z51" i="1"/>
  <c r="AA51" i="1"/>
  <c r="AB51" i="1"/>
  <c r="AC51" i="1"/>
  <c r="AD51" i="1"/>
  <c r="AE51" i="1"/>
  <c r="AF51" i="1"/>
  <c r="P1038" i="1"/>
  <c r="Q1038" i="1"/>
  <c r="R1038" i="1"/>
  <c r="S1038" i="1"/>
  <c r="T1038" i="1"/>
  <c r="U1038" i="1"/>
  <c r="V1038" i="1"/>
  <c r="W1038" i="1"/>
  <c r="X1038" i="1"/>
  <c r="Y1038" i="1"/>
  <c r="Z1038" i="1"/>
  <c r="AA1038" i="1"/>
  <c r="AB1038" i="1"/>
  <c r="AC1038" i="1"/>
  <c r="AD1038" i="1"/>
  <c r="AE1038" i="1"/>
  <c r="AF1038" i="1"/>
  <c r="P1039" i="1"/>
  <c r="Q1039" i="1"/>
  <c r="R1039" i="1"/>
  <c r="S1039" i="1"/>
  <c r="T1039" i="1"/>
  <c r="U1039" i="1"/>
  <c r="V1039" i="1"/>
  <c r="W1039" i="1"/>
  <c r="X1039" i="1"/>
  <c r="Y1039" i="1"/>
  <c r="Z1039" i="1"/>
  <c r="AA1039" i="1"/>
  <c r="AB1039" i="1"/>
  <c r="AC1039" i="1"/>
  <c r="AD1039" i="1"/>
  <c r="AE1039" i="1"/>
  <c r="AF1039" i="1"/>
  <c r="P1040" i="1"/>
  <c r="Q1040" i="1"/>
  <c r="R1040" i="1"/>
  <c r="S1040" i="1"/>
  <c r="T1040" i="1"/>
  <c r="U1040" i="1"/>
  <c r="V1040" i="1"/>
  <c r="W1040" i="1"/>
  <c r="X1040" i="1"/>
  <c r="Y1040" i="1"/>
  <c r="Z1040" i="1"/>
  <c r="AA1040" i="1"/>
  <c r="AB1040" i="1"/>
  <c r="AC1040" i="1"/>
  <c r="AD1040" i="1"/>
  <c r="AE1040" i="1"/>
  <c r="AF1040" i="1"/>
  <c r="P1041" i="1"/>
  <c r="Q1041" i="1"/>
  <c r="R1041" i="1"/>
  <c r="S1041" i="1"/>
  <c r="T1041" i="1"/>
  <c r="U1041" i="1"/>
  <c r="V1041" i="1"/>
  <c r="W1041" i="1"/>
  <c r="X1041" i="1"/>
  <c r="Y1041" i="1"/>
  <c r="Z1041" i="1"/>
  <c r="AA1041" i="1"/>
  <c r="AB1041" i="1"/>
  <c r="AC1041" i="1"/>
  <c r="AD1041" i="1"/>
  <c r="AE1041" i="1"/>
  <c r="AF1041" i="1"/>
  <c r="P1042" i="1"/>
  <c r="Q1042" i="1"/>
  <c r="R1042" i="1"/>
  <c r="S1042" i="1"/>
  <c r="T1042" i="1"/>
  <c r="U1042" i="1"/>
  <c r="V1042" i="1"/>
  <c r="W1042" i="1"/>
  <c r="X1042" i="1"/>
  <c r="Y1042" i="1"/>
  <c r="Z1042" i="1"/>
  <c r="AA1042" i="1"/>
  <c r="AB1042" i="1"/>
  <c r="AC1042" i="1"/>
  <c r="AD1042" i="1"/>
  <c r="AE1042" i="1"/>
  <c r="AF1042" i="1"/>
  <c r="P1043" i="1"/>
  <c r="Q1043" i="1"/>
  <c r="R1043" i="1"/>
  <c r="S1043" i="1"/>
  <c r="T1043" i="1"/>
  <c r="U1043" i="1"/>
  <c r="V1043" i="1"/>
  <c r="W1043" i="1"/>
  <c r="X1043" i="1"/>
  <c r="Y1043" i="1"/>
  <c r="Z1043" i="1"/>
  <c r="AA1043" i="1"/>
  <c r="AB1043" i="1"/>
  <c r="AC1043" i="1"/>
  <c r="AD1043" i="1"/>
  <c r="AE1043" i="1"/>
  <c r="AF1043" i="1"/>
  <c r="P1044" i="1"/>
  <c r="Q1044" i="1"/>
  <c r="R1044" i="1"/>
  <c r="S1044" i="1"/>
  <c r="T1044" i="1"/>
  <c r="U1044" i="1"/>
  <c r="V1044" i="1"/>
  <c r="W1044" i="1"/>
  <c r="X1044" i="1"/>
  <c r="Y1044" i="1"/>
  <c r="Z1044" i="1"/>
  <c r="AA1044" i="1"/>
  <c r="AB1044" i="1"/>
  <c r="AC1044" i="1"/>
  <c r="AD1044" i="1"/>
  <c r="AE1044" i="1"/>
  <c r="AF1044" i="1"/>
  <c r="P1045" i="1"/>
  <c r="Q1045" i="1"/>
  <c r="R1045" i="1"/>
  <c r="S1045" i="1"/>
  <c r="T1045" i="1"/>
  <c r="U1045" i="1"/>
  <c r="V1045" i="1"/>
  <c r="W1045" i="1"/>
  <c r="X1045" i="1"/>
  <c r="Y1045" i="1"/>
  <c r="Z1045" i="1"/>
  <c r="AA1045" i="1"/>
  <c r="AB1045" i="1"/>
  <c r="AC1045" i="1"/>
  <c r="AD1045" i="1"/>
  <c r="AE1045" i="1"/>
  <c r="AF1045" i="1"/>
  <c r="P1046" i="1"/>
  <c r="Q1046" i="1"/>
  <c r="R1046" i="1"/>
  <c r="S1046" i="1"/>
  <c r="T1046" i="1"/>
  <c r="U1046" i="1"/>
  <c r="V1046" i="1"/>
  <c r="W1046" i="1"/>
  <c r="X1046" i="1"/>
  <c r="Y1046" i="1"/>
  <c r="Z1046" i="1"/>
  <c r="AA1046" i="1"/>
  <c r="AB1046" i="1"/>
  <c r="AC1046" i="1"/>
  <c r="AD1046" i="1"/>
  <c r="AE1046" i="1"/>
  <c r="AF1046" i="1"/>
  <c r="P1047" i="1"/>
  <c r="Q1047" i="1"/>
  <c r="R1047" i="1"/>
  <c r="S1047" i="1"/>
  <c r="T1047" i="1"/>
  <c r="U1047" i="1"/>
  <c r="V1047" i="1"/>
  <c r="W1047" i="1"/>
  <c r="X1047" i="1"/>
  <c r="Y1047" i="1"/>
  <c r="Z1047" i="1"/>
  <c r="AA1047" i="1"/>
  <c r="AB1047" i="1"/>
  <c r="AC1047" i="1"/>
  <c r="AD1047" i="1"/>
  <c r="AE1047" i="1"/>
  <c r="AF1047" i="1"/>
  <c r="P1048" i="1"/>
  <c r="Q1048" i="1"/>
  <c r="R1048" i="1"/>
  <c r="S1048" i="1"/>
  <c r="T1048" i="1"/>
  <c r="U1048" i="1"/>
  <c r="V1048" i="1"/>
  <c r="W1048" i="1"/>
  <c r="X1048" i="1"/>
  <c r="Y1048" i="1"/>
  <c r="Z1048" i="1"/>
  <c r="AA1048" i="1"/>
  <c r="AB1048" i="1"/>
  <c r="AC1048" i="1"/>
  <c r="AD1048" i="1"/>
  <c r="AE1048" i="1"/>
  <c r="AF1048" i="1"/>
  <c r="P1049" i="1"/>
  <c r="Q1049" i="1"/>
  <c r="R1049" i="1"/>
  <c r="S1049" i="1"/>
  <c r="T1049" i="1"/>
  <c r="U1049" i="1"/>
  <c r="V1049" i="1"/>
  <c r="W1049" i="1"/>
  <c r="X1049" i="1"/>
  <c r="Y1049" i="1"/>
  <c r="Z1049" i="1"/>
  <c r="AA1049" i="1"/>
  <c r="AB1049" i="1"/>
  <c r="AC1049" i="1"/>
  <c r="AD1049" i="1"/>
  <c r="AE1049" i="1"/>
  <c r="AF1049" i="1"/>
  <c r="P1050" i="1"/>
  <c r="Q1050" i="1"/>
  <c r="R1050" i="1"/>
  <c r="S1050" i="1"/>
  <c r="T1050" i="1"/>
  <c r="U1050" i="1"/>
  <c r="V1050" i="1"/>
  <c r="W1050" i="1"/>
  <c r="X1050" i="1"/>
  <c r="Y1050" i="1"/>
  <c r="Z1050" i="1"/>
  <c r="AA1050" i="1"/>
  <c r="AB1050" i="1"/>
  <c r="AC1050" i="1"/>
  <c r="AD1050" i="1"/>
  <c r="AE1050" i="1"/>
  <c r="AF1050" i="1"/>
  <c r="P1051" i="1"/>
  <c r="Q1051" i="1"/>
  <c r="R1051" i="1"/>
  <c r="S1051" i="1"/>
  <c r="T1051" i="1"/>
  <c r="U1051" i="1"/>
  <c r="V1051" i="1"/>
  <c r="W1051" i="1"/>
  <c r="X1051" i="1"/>
  <c r="Y1051" i="1"/>
  <c r="Z1051" i="1"/>
  <c r="AA1051" i="1"/>
  <c r="AB1051" i="1"/>
  <c r="AC1051" i="1"/>
  <c r="AD1051" i="1"/>
  <c r="AE1051" i="1"/>
  <c r="AF1051" i="1"/>
  <c r="P1052" i="1"/>
  <c r="Q1052" i="1"/>
  <c r="R1052" i="1"/>
  <c r="S1052" i="1"/>
  <c r="T1052" i="1"/>
  <c r="U1052" i="1"/>
  <c r="V1052" i="1"/>
  <c r="W1052" i="1"/>
  <c r="X1052" i="1"/>
  <c r="Y1052" i="1"/>
  <c r="Z1052" i="1"/>
  <c r="AA1052" i="1"/>
  <c r="AB1052" i="1"/>
  <c r="AC1052" i="1"/>
  <c r="AD1052" i="1"/>
  <c r="AE1052" i="1"/>
  <c r="AF1052" i="1"/>
  <c r="P1053" i="1"/>
  <c r="Q1053" i="1"/>
  <c r="R1053" i="1"/>
  <c r="S1053" i="1"/>
  <c r="T1053" i="1"/>
  <c r="U1053" i="1"/>
  <c r="V1053" i="1"/>
  <c r="W1053" i="1"/>
  <c r="X1053" i="1"/>
  <c r="Y1053" i="1"/>
  <c r="Z1053" i="1"/>
  <c r="AA1053" i="1"/>
  <c r="AB1053" i="1"/>
  <c r="AC1053" i="1"/>
  <c r="AD1053" i="1"/>
  <c r="AE1053" i="1"/>
  <c r="AF1053" i="1"/>
  <c r="P1054" i="1"/>
  <c r="Q1054" i="1"/>
  <c r="R1054" i="1"/>
  <c r="S1054" i="1"/>
  <c r="T1054" i="1"/>
  <c r="U1054" i="1"/>
  <c r="V1054" i="1"/>
  <c r="W1054" i="1"/>
  <c r="X1054" i="1"/>
  <c r="Y1054" i="1"/>
  <c r="Z1054" i="1"/>
  <c r="AA1054" i="1"/>
  <c r="AB1054" i="1"/>
  <c r="AC1054" i="1"/>
  <c r="AD1054" i="1"/>
  <c r="AE1054" i="1"/>
  <c r="AF1054" i="1"/>
  <c r="P1055" i="1"/>
  <c r="Q1055" i="1"/>
  <c r="R1055" i="1"/>
  <c r="S1055" i="1"/>
  <c r="T1055" i="1"/>
  <c r="U1055" i="1"/>
  <c r="V1055" i="1"/>
  <c r="W1055" i="1"/>
  <c r="X1055" i="1"/>
  <c r="Y1055" i="1"/>
  <c r="Z1055" i="1"/>
  <c r="AA1055" i="1"/>
  <c r="AB1055" i="1"/>
  <c r="AC1055" i="1"/>
  <c r="AD1055" i="1"/>
  <c r="AE1055" i="1"/>
  <c r="AF1055" i="1"/>
  <c r="P1056" i="1"/>
  <c r="Q1056" i="1"/>
  <c r="R1056" i="1"/>
  <c r="S1056" i="1"/>
  <c r="T1056" i="1"/>
  <c r="U1056" i="1"/>
  <c r="V1056" i="1"/>
  <c r="W1056" i="1"/>
  <c r="X1056" i="1"/>
  <c r="Y1056" i="1"/>
  <c r="Z1056" i="1"/>
  <c r="AA1056" i="1"/>
  <c r="AB1056" i="1"/>
  <c r="AC1056" i="1"/>
  <c r="AD1056" i="1"/>
  <c r="AE1056" i="1"/>
  <c r="AF1056" i="1"/>
  <c r="P1057" i="1"/>
  <c r="Q1057" i="1"/>
  <c r="R1057" i="1"/>
  <c r="S1057" i="1"/>
  <c r="T1057" i="1"/>
  <c r="U1057" i="1"/>
  <c r="V1057" i="1"/>
  <c r="W1057" i="1"/>
  <c r="X1057" i="1"/>
  <c r="Y1057" i="1"/>
  <c r="Z1057" i="1"/>
  <c r="AA1057" i="1"/>
  <c r="AB1057" i="1"/>
  <c r="AC1057" i="1"/>
  <c r="AD1057" i="1"/>
  <c r="AE1057" i="1"/>
  <c r="AF1057" i="1"/>
  <c r="P1058" i="1"/>
  <c r="Q1058" i="1"/>
  <c r="R1058" i="1"/>
  <c r="S1058" i="1"/>
  <c r="T1058" i="1"/>
  <c r="U1058" i="1"/>
  <c r="V1058" i="1"/>
  <c r="W1058" i="1"/>
  <c r="X1058" i="1"/>
  <c r="Y1058" i="1"/>
  <c r="Z1058" i="1"/>
  <c r="AA1058" i="1"/>
  <c r="AB1058" i="1"/>
  <c r="AC1058" i="1"/>
  <c r="AD1058" i="1"/>
  <c r="AE1058" i="1"/>
  <c r="AF1058" i="1"/>
  <c r="P1059" i="1"/>
  <c r="Q1059" i="1"/>
  <c r="R1059" i="1"/>
  <c r="S1059" i="1"/>
  <c r="T1059" i="1"/>
  <c r="U1059" i="1"/>
  <c r="V1059" i="1"/>
  <c r="W1059" i="1"/>
  <c r="X1059" i="1"/>
  <c r="Y1059" i="1"/>
  <c r="Z1059" i="1"/>
  <c r="AA1059" i="1"/>
  <c r="AB1059" i="1"/>
  <c r="AC1059" i="1"/>
  <c r="AD1059" i="1"/>
  <c r="AE1059" i="1"/>
  <c r="AF1059" i="1"/>
  <c r="P1060" i="1"/>
  <c r="Q1060" i="1"/>
  <c r="R1060" i="1"/>
  <c r="S1060" i="1"/>
  <c r="T1060" i="1"/>
  <c r="U1060" i="1"/>
  <c r="V1060" i="1"/>
  <c r="W1060" i="1"/>
  <c r="X1060" i="1"/>
  <c r="Y1060" i="1"/>
  <c r="Z1060" i="1"/>
  <c r="AA1060" i="1"/>
  <c r="AB1060" i="1"/>
  <c r="AC1060" i="1"/>
  <c r="AD1060" i="1"/>
  <c r="AE1060" i="1"/>
  <c r="AF1060" i="1"/>
  <c r="P1061" i="1"/>
  <c r="Q1061" i="1"/>
  <c r="R1061" i="1"/>
  <c r="S1061" i="1"/>
  <c r="T1061" i="1"/>
  <c r="U1061" i="1"/>
  <c r="V1061" i="1"/>
  <c r="W1061" i="1"/>
  <c r="X1061" i="1"/>
  <c r="Y1061" i="1"/>
  <c r="Z1061" i="1"/>
  <c r="AA1061" i="1"/>
  <c r="AB1061" i="1"/>
  <c r="AC1061" i="1"/>
  <c r="AD1061" i="1"/>
  <c r="AE1061" i="1"/>
  <c r="AF1061" i="1"/>
  <c r="P1062" i="1"/>
  <c r="Q1062" i="1"/>
  <c r="R1062" i="1"/>
  <c r="S1062" i="1"/>
  <c r="T1062" i="1"/>
  <c r="U1062" i="1"/>
  <c r="V1062" i="1"/>
  <c r="W1062" i="1"/>
  <c r="X1062" i="1"/>
  <c r="Y1062" i="1"/>
  <c r="Z1062" i="1"/>
  <c r="AA1062" i="1"/>
  <c r="AB1062" i="1"/>
  <c r="AC1062" i="1"/>
  <c r="AD1062" i="1"/>
  <c r="AE1062" i="1"/>
  <c r="AF1062" i="1"/>
  <c r="P130" i="1"/>
  <c r="Q130" i="1"/>
  <c r="R130" i="1"/>
  <c r="S130" i="1"/>
  <c r="T130" i="1"/>
  <c r="U130" i="1"/>
  <c r="V130" i="1"/>
  <c r="W130" i="1"/>
  <c r="X130" i="1"/>
  <c r="Y130" i="1"/>
  <c r="Z130" i="1"/>
  <c r="AA130" i="1"/>
  <c r="AB130" i="1"/>
  <c r="AC130" i="1"/>
  <c r="AD130" i="1"/>
  <c r="AE130" i="1"/>
  <c r="AF130" i="1"/>
  <c r="P131" i="1"/>
  <c r="Q131" i="1"/>
  <c r="R131" i="1"/>
  <c r="S131" i="1"/>
  <c r="T131" i="1"/>
  <c r="U131" i="1"/>
  <c r="V131" i="1"/>
  <c r="W131" i="1"/>
  <c r="X131" i="1"/>
  <c r="Y131" i="1"/>
  <c r="Z131" i="1"/>
  <c r="AA131" i="1"/>
  <c r="AB131" i="1"/>
  <c r="AC131" i="1"/>
  <c r="AD131" i="1"/>
  <c r="AE131" i="1"/>
  <c r="AF131" i="1"/>
  <c r="P1063" i="1"/>
  <c r="Q1063" i="1"/>
  <c r="R1063" i="1"/>
  <c r="S1063" i="1"/>
  <c r="T1063" i="1"/>
  <c r="U1063" i="1"/>
  <c r="V1063" i="1"/>
  <c r="W1063" i="1"/>
  <c r="X1063" i="1"/>
  <c r="Y1063" i="1"/>
  <c r="Z1063" i="1"/>
  <c r="AA1063" i="1"/>
  <c r="AB1063" i="1"/>
  <c r="AC1063" i="1"/>
  <c r="AD1063" i="1"/>
  <c r="AE1063" i="1"/>
  <c r="AF1063" i="1"/>
  <c r="P1064" i="1"/>
  <c r="Q1064" i="1"/>
  <c r="R1064" i="1"/>
  <c r="S1064" i="1"/>
  <c r="T1064" i="1"/>
  <c r="U1064" i="1"/>
  <c r="V1064" i="1"/>
  <c r="W1064" i="1"/>
  <c r="X1064" i="1"/>
  <c r="Y1064" i="1"/>
  <c r="Z1064" i="1"/>
  <c r="AA1064" i="1"/>
  <c r="AB1064" i="1"/>
  <c r="AC1064" i="1"/>
  <c r="AD1064" i="1"/>
  <c r="AE1064" i="1"/>
  <c r="AF1064" i="1"/>
  <c r="P1065" i="1"/>
  <c r="Q1065" i="1"/>
  <c r="R1065" i="1"/>
  <c r="S1065" i="1"/>
  <c r="T1065" i="1"/>
  <c r="U1065" i="1"/>
  <c r="V1065" i="1"/>
  <c r="W1065" i="1"/>
  <c r="X1065" i="1"/>
  <c r="Y1065" i="1"/>
  <c r="Z1065" i="1"/>
  <c r="AA1065" i="1"/>
  <c r="AB1065" i="1"/>
  <c r="AC1065" i="1"/>
  <c r="AD1065" i="1"/>
  <c r="AE1065" i="1"/>
  <c r="AF1065" i="1"/>
  <c r="P1066" i="1"/>
  <c r="Q1066" i="1"/>
  <c r="R1066" i="1"/>
  <c r="S1066" i="1"/>
  <c r="T1066" i="1"/>
  <c r="U1066" i="1"/>
  <c r="V1066" i="1"/>
  <c r="W1066" i="1"/>
  <c r="X1066" i="1"/>
  <c r="Y1066" i="1"/>
  <c r="Z1066" i="1"/>
  <c r="AA1066" i="1"/>
  <c r="AB1066" i="1"/>
  <c r="AC1066" i="1"/>
  <c r="AD1066" i="1"/>
  <c r="AE1066" i="1"/>
  <c r="AF1066" i="1"/>
  <c r="P1067" i="1"/>
  <c r="Q1067" i="1"/>
  <c r="R1067" i="1"/>
  <c r="S1067" i="1"/>
  <c r="T1067" i="1"/>
  <c r="U1067" i="1"/>
  <c r="V1067" i="1"/>
  <c r="W1067" i="1"/>
  <c r="X1067" i="1"/>
  <c r="Y1067" i="1"/>
  <c r="Z1067" i="1"/>
  <c r="AA1067" i="1"/>
  <c r="AB1067" i="1"/>
  <c r="AC1067" i="1"/>
  <c r="AD1067" i="1"/>
  <c r="AE1067" i="1"/>
  <c r="AF1067" i="1"/>
  <c r="P1068" i="1"/>
  <c r="Q1068" i="1"/>
  <c r="R1068" i="1"/>
  <c r="S1068" i="1"/>
  <c r="T1068" i="1"/>
  <c r="U1068" i="1"/>
  <c r="V1068" i="1"/>
  <c r="W1068" i="1"/>
  <c r="X1068" i="1"/>
  <c r="Y1068" i="1"/>
  <c r="Z1068" i="1"/>
  <c r="AA1068" i="1"/>
  <c r="AB1068" i="1"/>
  <c r="AC1068" i="1"/>
  <c r="AD1068" i="1"/>
  <c r="AE1068" i="1"/>
  <c r="AF1068" i="1"/>
  <c r="P1069" i="1"/>
  <c r="Q1069" i="1"/>
  <c r="R1069" i="1"/>
  <c r="S1069" i="1"/>
  <c r="T1069" i="1"/>
  <c r="U1069" i="1"/>
  <c r="V1069" i="1"/>
  <c r="W1069" i="1"/>
  <c r="X1069" i="1"/>
  <c r="Y1069" i="1"/>
  <c r="Z1069" i="1"/>
  <c r="AA1069" i="1"/>
  <c r="AB1069" i="1"/>
  <c r="AC1069" i="1"/>
  <c r="AD1069" i="1"/>
  <c r="AE1069" i="1"/>
  <c r="AF1069" i="1"/>
  <c r="P1070" i="1"/>
  <c r="Q1070" i="1"/>
  <c r="R1070" i="1"/>
  <c r="S1070" i="1"/>
  <c r="T1070" i="1"/>
  <c r="U1070" i="1"/>
  <c r="V1070" i="1"/>
  <c r="W1070" i="1"/>
  <c r="X1070" i="1"/>
  <c r="Y1070" i="1"/>
  <c r="Z1070" i="1"/>
  <c r="AA1070" i="1"/>
  <c r="AB1070" i="1"/>
  <c r="AC1070" i="1"/>
  <c r="AD1070" i="1"/>
  <c r="AE1070" i="1"/>
  <c r="AF1070" i="1"/>
  <c r="P1071" i="1"/>
  <c r="Q1071" i="1"/>
  <c r="R1071" i="1"/>
  <c r="S1071" i="1"/>
  <c r="T1071" i="1"/>
  <c r="U1071" i="1"/>
  <c r="V1071" i="1"/>
  <c r="W1071" i="1"/>
  <c r="X1071" i="1"/>
  <c r="Y1071" i="1"/>
  <c r="Z1071" i="1"/>
  <c r="AA1071" i="1"/>
  <c r="AB1071" i="1"/>
  <c r="AC1071" i="1"/>
  <c r="AD1071" i="1"/>
  <c r="AE1071" i="1"/>
  <c r="AF1071" i="1"/>
  <c r="P1072" i="1"/>
  <c r="Q1072" i="1"/>
  <c r="R1072" i="1"/>
  <c r="S1072" i="1"/>
  <c r="T1072" i="1"/>
  <c r="U1072" i="1"/>
  <c r="V1072" i="1"/>
  <c r="W1072" i="1"/>
  <c r="X1072" i="1"/>
  <c r="Y1072" i="1"/>
  <c r="Z1072" i="1"/>
  <c r="AA1072" i="1"/>
  <c r="AB1072" i="1"/>
  <c r="AC1072" i="1"/>
  <c r="AD1072" i="1"/>
  <c r="AE1072" i="1"/>
  <c r="AF1072" i="1"/>
  <c r="P1073" i="1"/>
  <c r="Q1073" i="1"/>
  <c r="R1073" i="1"/>
  <c r="S1073" i="1"/>
  <c r="T1073" i="1"/>
  <c r="U1073" i="1"/>
  <c r="V1073" i="1"/>
  <c r="W1073" i="1"/>
  <c r="X1073" i="1"/>
  <c r="Y1073" i="1"/>
  <c r="Z1073" i="1"/>
  <c r="AA1073" i="1"/>
  <c r="AB1073" i="1"/>
  <c r="AC1073" i="1"/>
  <c r="AD1073" i="1"/>
  <c r="AE1073" i="1"/>
  <c r="AF1073" i="1"/>
  <c r="P1074" i="1"/>
  <c r="Q1074" i="1"/>
  <c r="R1074" i="1"/>
  <c r="S1074" i="1"/>
  <c r="T1074" i="1"/>
  <c r="U1074" i="1"/>
  <c r="V1074" i="1"/>
  <c r="W1074" i="1"/>
  <c r="X1074" i="1"/>
  <c r="Y1074" i="1"/>
  <c r="Z1074" i="1"/>
  <c r="AA1074" i="1"/>
  <c r="AB1074" i="1"/>
  <c r="AC1074" i="1"/>
  <c r="AD1074" i="1"/>
  <c r="AE1074" i="1"/>
  <c r="AF1074" i="1"/>
  <c r="P1075" i="1"/>
  <c r="Q1075" i="1"/>
  <c r="R1075" i="1"/>
  <c r="S1075" i="1"/>
  <c r="T1075" i="1"/>
  <c r="U1075" i="1"/>
  <c r="V1075" i="1"/>
  <c r="W1075" i="1"/>
  <c r="X1075" i="1"/>
  <c r="Y1075" i="1"/>
  <c r="Z1075" i="1"/>
  <c r="AA1075" i="1"/>
  <c r="AB1075" i="1"/>
  <c r="AC1075" i="1"/>
  <c r="AD1075" i="1"/>
  <c r="AE1075" i="1"/>
  <c r="AF1075" i="1"/>
  <c r="P1076" i="1"/>
  <c r="Q1076" i="1"/>
  <c r="R1076" i="1"/>
  <c r="S1076" i="1"/>
  <c r="T1076" i="1"/>
  <c r="U1076" i="1"/>
  <c r="V1076" i="1"/>
  <c r="W1076" i="1"/>
  <c r="X1076" i="1"/>
  <c r="Y1076" i="1"/>
  <c r="Z1076" i="1"/>
  <c r="AA1076" i="1"/>
  <c r="AB1076" i="1"/>
  <c r="AC1076" i="1"/>
  <c r="AD1076" i="1"/>
  <c r="AE1076" i="1"/>
  <c r="AF1076" i="1"/>
  <c r="P1077" i="1"/>
  <c r="Q1077" i="1"/>
  <c r="R1077" i="1"/>
  <c r="S1077" i="1"/>
  <c r="T1077" i="1"/>
  <c r="U1077" i="1"/>
  <c r="V1077" i="1"/>
  <c r="W1077" i="1"/>
  <c r="X1077" i="1"/>
  <c r="Y1077" i="1"/>
  <c r="Z1077" i="1"/>
  <c r="AA1077" i="1"/>
  <c r="AB1077" i="1"/>
  <c r="AC1077" i="1"/>
  <c r="AD1077" i="1"/>
  <c r="AE1077" i="1"/>
  <c r="AF1077" i="1"/>
  <c r="P1078" i="1"/>
  <c r="Q1078" i="1"/>
  <c r="R1078" i="1"/>
  <c r="S1078" i="1"/>
  <c r="T1078" i="1"/>
  <c r="U1078" i="1"/>
  <c r="V1078" i="1"/>
  <c r="W1078" i="1"/>
  <c r="X1078" i="1"/>
  <c r="Y1078" i="1"/>
  <c r="Z1078" i="1"/>
  <c r="AA1078" i="1"/>
  <c r="AB1078" i="1"/>
  <c r="AC1078" i="1"/>
  <c r="AD1078" i="1"/>
  <c r="AE1078" i="1"/>
  <c r="AF1078" i="1"/>
  <c r="P1079" i="1"/>
  <c r="Q1079" i="1"/>
  <c r="R1079" i="1"/>
  <c r="S1079" i="1"/>
  <c r="T1079" i="1"/>
  <c r="U1079" i="1"/>
  <c r="V1079" i="1"/>
  <c r="W1079" i="1"/>
  <c r="X1079" i="1"/>
  <c r="Y1079" i="1"/>
  <c r="Z1079" i="1"/>
  <c r="AA1079" i="1"/>
  <c r="AB1079" i="1"/>
  <c r="AC1079" i="1"/>
  <c r="AD1079" i="1"/>
  <c r="AE1079" i="1"/>
  <c r="AF1079" i="1"/>
  <c r="P1080" i="1"/>
  <c r="Q1080" i="1"/>
  <c r="R1080" i="1"/>
  <c r="S1080" i="1"/>
  <c r="T1080" i="1"/>
  <c r="U1080" i="1"/>
  <c r="V1080" i="1"/>
  <c r="W1080" i="1"/>
  <c r="X1080" i="1"/>
  <c r="Y1080" i="1"/>
  <c r="Z1080" i="1"/>
  <c r="AA1080" i="1"/>
  <c r="AB1080" i="1"/>
  <c r="AC1080" i="1"/>
  <c r="AD1080" i="1"/>
  <c r="AE1080" i="1"/>
  <c r="AF1080" i="1"/>
  <c r="P1081" i="1"/>
  <c r="Q1081" i="1"/>
  <c r="R1081" i="1"/>
  <c r="S1081" i="1"/>
  <c r="T1081" i="1"/>
  <c r="U1081" i="1"/>
  <c r="V1081" i="1"/>
  <c r="W1081" i="1"/>
  <c r="X1081" i="1"/>
  <c r="Y1081" i="1"/>
  <c r="Z1081" i="1"/>
  <c r="AA1081" i="1"/>
  <c r="AB1081" i="1"/>
  <c r="AC1081" i="1"/>
  <c r="AD1081" i="1"/>
  <c r="AE1081" i="1"/>
  <c r="AF1081" i="1"/>
  <c r="P1082" i="1"/>
  <c r="Q1082" i="1"/>
  <c r="R1082" i="1"/>
  <c r="S1082" i="1"/>
  <c r="T1082" i="1"/>
  <c r="U1082" i="1"/>
  <c r="V1082" i="1"/>
  <c r="W1082" i="1"/>
  <c r="X1082" i="1"/>
  <c r="Y1082" i="1"/>
  <c r="Z1082" i="1"/>
  <c r="AA1082" i="1"/>
  <c r="AB1082" i="1"/>
  <c r="AC1082" i="1"/>
  <c r="AD1082" i="1"/>
  <c r="AE1082" i="1"/>
  <c r="AF1082" i="1"/>
  <c r="P132" i="1"/>
  <c r="Q132" i="1"/>
  <c r="R132" i="1"/>
  <c r="S132" i="1"/>
  <c r="T132" i="1"/>
  <c r="U132" i="1"/>
  <c r="V132" i="1"/>
  <c r="W132" i="1"/>
  <c r="X132" i="1"/>
  <c r="Y132" i="1"/>
  <c r="Z132" i="1"/>
  <c r="AA132" i="1"/>
  <c r="AB132" i="1"/>
  <c r="AC132" i="1"/>
  <c r="AD132" i="1"/>
  <c r="AE132" i="1"/>
  <c r="AF132" i="1"/>
  <c r="P1083" i="1"/>
  <c r="Q1083" i="1"/>
  <c r="R1083" i="1"/>
  <c r="S1083" i="1"/>
  <c r="T1083" i="1"/>
  <c r="U1083" i="1"/>
  <c r="V1083" i="1"/>
  <c r="W1083" i="1"/>
  <c r="X1083" i="1"/>
  <c r="Y1083" i="1"/>
  <c r="Z1083" i="1"/>
  <c r="AA1083" i="1"/>
  <c r="AB1083" i="1"/>
  <c r="AC1083" i="1"/>
  <c r="AD1083" i="1"/>
  <c r="AE1083" i="1"/>
  <c r="AF1083" i="1"/>
  <c r="P1084" i="1"/>
  <c r="Q1084" i="1"/>
  <c r="R1084" i="1"/>
  <c r="S1084" i="1"/>
  <c r="T1084" i="1"/>
  <c r="U1084" i="1"/>
  <c r="V1084" i="1"/>
  <c r="W1084" i="1"/>
  <c r="X1084" i="1"/>
  <c r="Y1084" i="1"/>
  <c r="Z1084" i="1"/>
  <c r="AA1084" i="1"/>
  <c r="AB1084" i="1"/>
  <c r="AC1084" i="1"/>
  <c r="AD1084" i="1"/>
  <c r="AE1084" i="1"/>
  <c r="AF1084" i="1"/>
  <c r="P1085" i="1"/>
  <c r="Q1085" i="1"/>
  <c r="R1085" i="1"/>
  <c r="S1085" i="1"/>
  <c r="T1085" i="1"/>
  <c r="U1085" i="1"/>
  <c r="V1085" i="1"/>
  <c r="W1085" i="1"/>
  <c r="X1085" i="1"/>
  <c r="Y1085" i="1"/>
  <c r="Z1085" i="1"/>
  <c r="AA1085" i="1"/>
  <c r="AB1085" i="1"/>
  <c r="AC1085" i="1"/>
  <c r="AD1085" i="1"/>
  <c r="AE1085" i="1"/>
  <c r="AF1085" i="1"/>
  <c r="P1086" i="1"/>
  <c r="Q1086" i="1"/>
  <c r="R1086" i="1"/>
  <c r="S1086" i="1"/>
  <c r="T1086" i="1"/>
  <c r="U1086" i="1"/>
  <c r="V1086" i="1"/>
  <c r="W1086" i="1"/>
  <c r="X1086" i="1"/>
  <c r="Y1086" i="1"/>
  <c r="Z1086" i="1"/>
  <c r="AA1086" i="1"/>
  <c r="AB1086" i="1"/>
  <c r="AC1086" i="1"/>
  <c r="AD1086" i="1"/>
  <c r="AE1086" i="1"/>
  <c r="AF1086" i="1"/>
  <c r="P1087" i="1"/>
  <c r="Q1087" i="1"/>
  <c r="R1087" i="1"/>
  <c r="S1087" i="1"/>
  <c r="T1087" i="1"/>
  <c r="U1087" i="1"/>
  <c r="V1087" i="1"/>
  <c r="W1087" i="1"/>
  <c r="X1087" i="1"/>
  <c r="Y1087" i="1"/>
  <c r="Z1087" i="1"/>
  <c r="AA1087" i="1"/>
  <c r="AB1087" i="1"/>
  <c r="AC1087" i="1"/>
  <c r="AD1087" i="1"/>
  <c r="AE1087" i="1"/>
  <c r="AF1087" i="1"/>
  <c r="P1088" i="1"/>
  <c r="Q1088" i="1"/>
  <c r="R1088" i="1"/>
  <c r="S1088" i="1"/>
  <c r="T1088" i="1"/>
  <c r="U1088" i="1"/>
  <c r="V1088" i="1"/>
  <c r="W1088" i="1"/>
  <c r="X1088" i="1"/>
  <c r="Y1088" i="1"/>
  <c r="Z1088" i="1"/>
  <c r="AA1088" i="1"/>
  <c r="AB1088" i="1"/>
  <c r="AC1088" i="1"/>
  <c r="AD1088" i="1"/>
  <c r="AE1088" i="1"/>
  <c r="AF1088" i="1"/>
  <c r="P1089" i="1"/>
  <c r="Q1089" i="1"/>
  <c r="R1089" i="1"/>
  <c r="S1089" i="1"/>
  <c r="T1089" i="1"/>
  <c r="U1089" i="1"/>
  <c r="V1089" i="1"/>
  <c r="W1089" i="1"/>
  <c r="X1089" i="1"/>
  <c r="Y1089" i="1"/>
  <c r="Z1089" i="1"/>
  <c r="AA1089" i="1"/>
  <c r="AB1089" i="1"/>
  <c r="AC1089" i="1"/>
  <c r="AD1089" i="1"/>
  <c r="AE1089" i="1"/>
  <c r="AF1089" i="1"/>
  <c r="P1090" i="1"/>
  <c r="Q1090" i="1"/>
  <c r="R1090" i="1"/>
  <c r="S1090" i="1"/>
  <c r="T1090" i="1"/>
  <c r="U1090" i="1"/>
  <c r="V1090" i="1"/>
  <c r="W1090" i="1"/>
  <c r="X1090" i="1"/>
  <c r="Y1090" i="1"/>
  <c r="Z1090" i="1"/>
  <c r="AA1090" i="1"/>
  <c r="AB1090" i="1"/>
  <c r="AC1090" i="1"/>
  <c r="AD1090" i="1"/>
  <c r="AE1090" i="1"/>
  <c r="AF1090" i="1"/>
  <c r="P1091" i="1"/>
  <c r="Q1091" i="1"/>
  <c r="R1091" i="1"/>
  <c r="S1091" i="1"/>
  <c r="T1091" i="1"/>
  <c r="U1091" i="1"/>
  <c r="V1091" i="1"/>
  <c r="W1091" i="1"/>
  <c r="X1091" i="1"/>
  <c r="Y1091" i="1"/>
  <c r="Z1091" i="1"/>
  <c r="AA1091" i="1"/>
  <c r="AB1091" i="1"/>
  <c r="AC1091" i="1"/>
  <c r="AD1091" i="1"/>
  <c r="AE1091" i="1"/>
  <c r="AF1091" i="1"/>
  <c r="P1092" i="1"/>
  <c r="Q1092" i="1"/>
  <c r="R1092" i="1"/>
  <c r="S1092" i="1"/>
  <c r="T1092" i="1"/>
  <c r="U1092" i="1"/>
  <c r="V1092" i="1"/>
  <c r="W1092" i="1"/>
  <c r="X1092" i="1"/>
  <c r="Y1092" i="1"/>
  <c r="Z1092" i="1"/>
  <c r="AA1092" i="1"/>
  <c r="AB1092" i="1"/>
  <c r="AC1092" i="1"/>
  <c r="AD1092" i="1"/>
  <c r="AE1092" i="1"/>
  <c r="AF1092" i="1"/>
  <c r="P1093" i="1"/>
  <c r="Q1093" i="1"/>
  <c r="R1093" i="1"/>
  <c r="S1093" i="1"/>
  <c r="T1093" i="1"/>
  <c r="U1093" i="1"/>
  <c r="V1093" i="1"/>
  <c r="W1093" i="1"/>
  <c r="X1093" i="1"/>
  <c r="Y1093" i="1"/>
  <c r="Z1093" i="1"/>
  <c r="AA1093" i="1"/>
  <c r="AB1093" i="1"/>
  <c r="AC1093" i="1"/>
  <c r="AD1093" i="1"/>
  <c r="AE1093" i="1"/>
  <c r="AF1093" i="1"/>
  <c r="P1094" i="1"/>
  <c r="Q1094" i="1"/>
  <c r="R1094" i="1"/>
  <c r="S1094" i="1"/>
  <c r="T1094" i="1"/>
  <c r="U1094" i="1"/>
  <c r="V1094" i="1"/>
  <c r="W1094" i="1"/>
  <c r="X1094" i="1"/>
  <c r="Y1094" i="1"/>
  <c r="Z1094" i="1"/>
  <c r="AA1094" i="1"/>
  <c r="AB1094" i="1"/>
  <c r="AC1094" i="1"/>
  <c r="AD1094" i="1"/>
  <c r="AE1094" i="1"/>
  <c r="AF1094" i="1"/>
  <c r="P1095" i="1"/>
  <c r="Q1095" i="1"/>
  <c r="R1095" i="1"/>
  <c r="S1095" i="1"/>
  <c r="T1095" i="1"/>
  <c r="U1095" i="1"/>
  <c r="V1095" i="1"/>
  <c r="W1095" i="1"/>
  <c r="X1095" i="1"/>
  <c r="Y1095" i="1"/>
  <c r="Z1095" i="1"/>
  <c r="AA1095" i="1"/>
  <c r="AB1095" i="1"/>
  <c r="AC1095" i="1"/>
  <c r="AD1095" i="1"/>
  <c r="AE1095" i="1"/>
  <c r="AF1095" i="1"/>
  <c r="P1096" i="1"/>
  <c r="Q1096" i="1"/>
  <c r="R1096" i="1"/>
  <c r="S1096" i="1"/>
  <c r="T1096" i="1"/>
  <c r="U1096" i="1"/>
  <c r="V1096" i="1"/>
  <c r="W1096" i="1"/>
  <c r="X1096" i="1"/>
  <c r="Y1096" i="1"/>
  <c r="Z1096" i="1"/>
  <c r="AA1096" i="1"/>
  <c r="AB1096" i="1"/>
  <c r="AC1096" i="1"/>
  <c r="AD1096" i="1"/>
  <c r="AE1096" i="1"/>
  <c r="AF1096" i="1"/>
  <c r="P1097" i="1"/>
  <c r="Q1097" i="1"/>
  <c r="R1097" i="1"/>
  <c r="S1097" i="1"/>
  <c r="T1097" i="1"/>
  <c r="U1097" i="1"/>
  <c r="V1097" i="1"/>
  <c r="W1097" i="1"/>
  <c r="X1097" i="1"/>
  <c r="Y1097" i="1"/>
  <c r="Z1097" i="1"/>
  <c r="AA1097" i="1"/>
  <c r="AB1097" i="1"/>
  <c r="AC1097" i="1"/>
  <c r="AD1097" i="1"/>
  <c r="AE1097" i="1"/>
  <c r="AF1097" i="1"/>
  <c r="P1098" i="1"/>
  <c r="Q1098" i="1"/>
  <c r="R1098" i="1"/>
  <c r="S1098" i="1"/>
  <c r="T1098" i="1"/>
  <c r="U1098" i="1"/>
  <c r="V1098" i="1"/>
  <c r="W1098" i="1"/>
  <c r="X1098" i="1"/>
  <c r="Y1098" i="1"/>
  <c r="Z1098" i="1"/>
  <c r="AA1098" i="1"/>
  <c r="AB1098" i="1"/>
  <c r="AC1098" i="1"/>
  <c r="AD1098" i="1"/>
  <c r="AE1098" i="1"/>
  <c r="AF1098" i="1"/>
  <c r="P1099" i="1"/>
  <c r="Q1099" i="1"/>
  <c r="R1099" i="1"/>
  <c r="S1099" i="1"/>
  <c r="T1099" i="1"/>
  <c r="U1099" i="1"/>
  <c r="V1099" i="1"/>
  <c r="W1099" i="1"/>
  <c r="X1099" i="1"/>
  <c r="Y1099" i="1"/>
  <c r="Z1099" i="1"/>
  <c r="AA1099" i="1"/>
  <c r="AB1099" i="1"/>
  <c r="AC1099" i="1"/>
  <c r="AD1099" i="1"/>
  <c r="AE1099" i="1"/>
  <c r="AF1099" i="1"/>
  <c r="P1100" i="1"/>
  <c r="Q1100" i="1"/>
  <c r="R1100" i="1"/>
  <c r="S1100" i="1"/>
  <c r="T1100" i="1"/>
  <c r="U1100" i="1"/>
  <c r="V1100" i="1"/>
  <c r="W1100" i="1"/>
  <c r="X1100" i="1"/>
  <c r="Y1100" i="1"/>
  <c r="Z1100" i="1"/>
  <c r="AA1100" i="1"/>
  <c r="AB1100" i="1"/>
  <c r="AC1100" i="1"/>
  <c r="AD1100" i="1"/>
  <c r="AE1100" i="1"/>
  <c r="AF1100" i="1"/>
  <c r="P1101" i="1"/>
  <c r="Q1101" i="1"/>
  <c r="R1101" i="1"/>
  <c r="S1101" i="1"/>
  <c r="T1101" i="1"/>
  <c r="U1101" i="1"/>
  <c r="V1101" i="1"/>
  <c r="W1101" i="1"/>
  <c r="X1101" i="1"/>
  <c r="Y1101" i="1"/>
  <c r="Z1101" i="1"/>
  <c r="AA1101" i="1"/>
  <c r="AB1101" i="1"/>
  <c r="AC1101" i="1"/>
  <c r="AD1101" i="1"/>
  <c r="AE1101" i="1"/>
  <c r="AF1101" i="1"/>
  <c r="P1102" i="1"/>
  <c r="Q1102" i="1"/>
  <c r="R1102" i="1"/>
  <c r="S1102" i="1"/>
  <c r="T1102" i="1"/>
  <c r="U1102" i="1"/>
  <c r="V1102" i="1"/>
  <c r="W1102" i="1"/>
  <c r="X1102" i="1"/>
  <c r="Y1102" i="1"/>
  <c r="Z1102" i="1"/>
  <c r="AA1102" i="1"/>
  <c r="AB1102" i="1"/>
  <c r="AC1102" i="1"/>
  <c r="AD1102" i="1"/>
  <c r="AE1102" i="1"/>
  <c r="AF1102" i="1"/>
  <c r="P1103" i="1"/>
  <c r="Q1103" i="1"/>
  <c r="R1103" i="1"/>
  <c r="S1103" i="1"/>
  <c r="T1103" i="1"/>
  <c r="U1103" i="1"/>
  <c r="V1103" i="1"/>
  <c r="W1103" i="1"/>
  <c r="X1103" i="1"/>
  <c r="Y1103" i="1"/>
  <c r="Z1103" i="1"/>
  <c r="AA1103" i="1"/>
  <c r="AB1103" i="1"/>
  <c r="AC1103" i="1"/>
  <c r="AD1103" i="1"/>
  <c r="AE1103" i="1"/>
  <c r="AF1103" i="1"/>
  <c r="P1104" i="1"/>
  <c r="Q1104" i="1"/>
  <c r="R1104" i="1"/>
  <c r="S1104" i="1"/>
  <c r="T1104" i="1"/>
  <c r="U1104" i="1"/>
  <c r="V1104" i="1"/>
  <c r="W1104" i="1"/>
  <c r="X1104" i="1"/>
  <c r="Y1104" i="1"/>
  <c r="Z1104" i="1"/>
  <c r="AA1104" i="1"/>
  <c r="AB1104" i="1"/>
  <c r="AC1104" i="1"/>
  <c r="AD1104" i="1"/>
  <c r="AE1104" i="1"/>
  <c r="AF1104" i="1"/>
  <c r="P1105" i="1"/>
  <c r="Q1105" i="1"/>
  <c r="R1105" i="1"/>
  <c r="S1105" i="1"/>
  <c r="T1105" i="1"/>
  <c r="U1105" i="1"/>
  <c r="V1105" i="1"/>
  <c r="W1105" i="1"/>
  <c r="X1105" i="1"/>
  <c r="Y1105" i="1"/>
  <c r="Z1105" i="1"/>
  <c r="AA1105" i="1"/>
  <c r="AB1105" i="1"/>
  <c r="AC1105" i="1"/>
  <c r="AD1105" i="1"/>
  <c r="AE1105" i="1"/>
  <c r="AF1105" i="1"/>
  <c r="P1106" i="1"/>
  <c r="Q1106" i="1"/>
  <c r="R1106" i="1"/>
  <c r="S1106" i="1"/>
  <c r="T1106" i="1"/>
  <c r="U1106" i="1"/>
  <c r="V1106" i="1"/>
  <c r="W1106" i="1"/>
  <c r="X1106" i="1"/>
  <c r="Y1106" i="1"/>
  <c r="Z1106" i="1"/>
  <c r="AA1106" i="1"/>
  <c r="AB1106" i="1"/>
  <c r="AC1106" i="1"/>
  <c r="AD1106" i="1"/>
  <c r="AE1106" i="1"/>
  <c r="AF1106" i="1"/>
  <c r="P1107" i="1"/>
  <c r="Q1107" i="1"/>
  <c r="R1107" i="1"/>
  <c r="S1107" i="1"/>
  <c r="T1107" i="1"/>
  <c r="U1107" i="1"/>
  <c r="V1107" i="1"/>
  <c r="W1107" i="1"/>
  <c r="X1107" i="1"/>
  <c r="Y1107" i="1"/>
  <c r="Z1107" i="1"/>
  <c r="AA1107" i="1"/>
  <c r="AB1107" i="1"/>
  <c r="AC1107" i="1"/>
  <c r="AD1107" i="1"/>
  <c r="AE1107" i="1"/>
  <c r="AF1107" i="1"/>
  <c r="P1108" i="1"/>
  <c r="Q1108" i="1"/>
  <c r="R1108" i="1"/>
  <c r="S1108" i="1"/>
  <c r="T1108" i="1"/>
  <c r="U1108" i="1"/>
  <c r="V1108" i="1"/>
  <c r="W1108" i="1"/>
  <c r="X1108" i="1"/>
  <c r="Y1108" i="1"/>
  <c r="Z1108" i="1"/>
  <c r="AA1108" i="1"/>
  <c r="AB1108" i="1"/>
  <c r="AC1108" i="1"/>
  <c r="AD1108" i="1"/>
  <c r="AE1108" i="1"/>
  <c r="AF1108" i="1"/>
  <c r="P1109" i="1"/>
  <c r="Q1109" i="1"/>
  <c r="R1109" i="1"/>
  <c r="S1109" i="1"/>
  <c r="T1109" i="1"/>
  <c r="U1109" i="1"/>
  <c r="V1109" i="1"/>
  <c r="W1109" i="1"/>
  <c r="X1109" i="1"/>
  <c r="Y1109" i="1"/>
  <c r="Z1109" i="1"/>
  <c r="AA1109" i="1"/>
  <c r="AB1109" i="1"/>
  <c r="AC1109" i="1"/>
  <c r="AD1109" i="1"/>
  <c r="AE1109" i="1"/>
  <c r="AF1109" i="1"/>
  <c r="P1110" i="1"/>
  <c r="Q1110" i="1"/>
  <c r="R1110" i="1"/>
  <c r="S1110" i="1"/>
  <c r="T1110" i="1"/>
  <c r="U1110" i="1"/>
  <c r="V1110" i="1"/>
  <c r="W1110" i="1"/>
  <c r="X1110" i="1"/>
  <c r="Y1110" i="1"/>
  <c r="Z1110" i="1"/>
  <c r="AA1110" i="1"/>
  <c r="AB1110" i="1"/>
  <c r="AC1110" i="1"/>
  <c r="AD1110" i="1"/>
  <c r="AE1110" i="1"/>
  <c r="AF1110" i="1"/>
  <c r="P1111" i="1"/>
  <c r="Q1111" i="1"/>
  <c r="R1111" i="1"/>
  <c r="S1111" i="1"/>
  <c r="T1111" i="1"/>
  <c r="U1111" i="1"/>
  <c r="V1111" i="1"/>
  <c r="W1111" i="1"/>
  <c r="X1111" i="1"/>
  <c r="Y1111" i="1"/>
  <c r="Z1111" i="1"/>
  <c r="AA1111" i="1"/>
  <c r="AB1111" i="1"/>
  <c r="AC1111" i="1"/>
  <c r="AD1111" i="1"/>
  <c r="AE1111" i="1"/>
  <c r="AF1111" i="1"/>
  <c r="P1112" i="1"/>
  <c r="Q1112" i="1"/>
  <c r="R1112" i="1"/>
  <c r="S1112" i="1"/>
  <c r="T1112" i="1"/>
  <c r="U1112" i="1"/>
  <c r="V1112" i="1"/>
  <c r="W1112" i="1"/>
  <c r="X1112" i="1"/>
  <c r="Y1112" i="1"/>
  <c r="Z1112" i="1"/>
  <c r="AA1112" i="1"/>
  <c r="AB1112" i="1"/>
  <c r="AC1112" i="1"/>
  <c r="AD1112" i="1"/>
  <c r="AE1112" i="1"/>
  <c r="AF1112" i="1"/>
  <c r="P1113" i="1"/>
  <c r="Q1113" i="1"/>
  <c r="R1113" i="1"/>
  <c r="S1113" i="1"/>
  <c r="T1113" i="1"/>
  <c r="U1113" i="1"/>
  <c r="V1113" i="1"/>
  <c r="W1113" i="1"/>
  <c r="X1113" i="1"/>
  <c r="Y1113" i="1"/>
  <c r="Z1113" i="1"/>
  <c r="AA1113" i="1"/>
  <c r="AB1113" i="1"/>
  <c r="AC1113" i="1"/>
  <c r="AD1113" i="1"/>
  <c r="AE1113" i="1"/>
  <c r="AF1113" i="1"/>
  <c r="P1114" i="1"/>
  <c r="Q1114" i="1"/>
  <c r="R1114" i="1"/>
  <c r="S1114" i="1"/>
  <c r="T1114" i="1"/>
  <c r="U1114" i="1"/>
  <c r="V1114" i="1"/>
  <c r="W1114" i="1"/>
  <c r="X1114" i="1"/>
  <c r="Y1114" i="1"/>
  <c r="Z1114" i="1"/>
  <c r="AA1114" i="1"/>
  <c r="AB1114" i="1"/>
  <c r="AC1114" i="1"/>
  <c r="AD1114" i="1"/>
  <c r="AE1114" i="1"/>
  <c r="AF1114" i="1"/>
  <c r="P1115" i="1"/>
  <c r="Q1115" i="1"/>
  <c r="R1115" i="1"/>
  <c r="S1115" i="1"/>
  <c r="T1115" i="1"/>
  <c r="U1115" i="1"/>
  <c r="V1115" i="1"/>
  <c r="W1115" i="1"/>
  <c r="X1115" i="1"/>
  <c r="Y1115" i="1"/>
  <c r="Z1115" i="1"/>
  <c r="AA1115" i="1"/>
  <c r="AB1115" i="1"/>
  <c r="AC1115" i="1"/>
  <c r="AD1115" i="1"/>
  <c r="AE1115" i="1"/>
  <c r="AF1115" i="1"/>
  <c r="P1116" i="1"/>
  <c r="Q1116" i="1"/>
  <c r="R1116" i="1"/>
  <c r="S1116" i="1"/>
  <c r="T1116" i="1"/>
  <c r="U1116" i="1"/>
  <c r="V1116" i="1"/>
  <c r="W1116" i="1"/>
  <c r="X1116" i="1"/>
  <c r="Y1116" i="1"/>
  <c r="Z1116" i="1"/>
  <c r="AA1116" i="1"/>
  <c r="AB1116" i="1"/>
  <c r="AC1116" i="1"/>
  <c r="AD1116" i="1"/>
  <c r="AE1116" i="1"/>
  <c r="AF1116" i="1"/>
  <c r="P1117" i="1"/>
  <c r="Q1117" i="1"/>
  <c r="R1117" i="1"/>
  <c r="S1117" i="1"/>
  <c r="T1117" i="1"/>
  <c r="U1117" i="1"/>
  <c r="V1117" i="1"/>
  <c r="W1117" i="1"/>
  <c r="X1117" i="1"/>
  <c r="Y1117" i="1"/>
  <c r="Z1117" i="1"/>
  <c r="AA1117" i="1"/>
  <c r="AB1117" i="1"/>
  <c r="AC1117" i="1"/>
  <c r="AD1117" i="1"/>
  <c r="AE1117" i="1"/>
  <c r="AF1117" i="1"/>
  <c r="P1118" i="1"/>
  <c r="Q1118" i="1"/>
  <c r="R1118" i="1"/>
  <c r="S1118" i="1"/>
  <c r="T1118" i="1"/>
  <c r="U1118" i="1"/>
  <c r="V1118" i="1"/>
  <c r="W1118" i="1"/>
  <c r="X1118" i="1"/>
  <c r="Y1118" i="1"/>
  <c r="Z1118" i="1"/>
  <c r="AA1118" i="1"/>
  <c r="AB1118" i="1"/>
  <c r="AC1118" i="1"/>
  <c r="AD1118" i="1"/>
  <c r="AE1118" i="1"/>
  <c r="AF1118" i="1"/>
  <c r="P1119" i="1"/>
  <c r="Q1119" i="1"/>
  <c r="R1119" i="1"/>
  <c r="S1119" i="1"/>
  <c r="T1119" i="1"/>
  <c r="U1119" i="1"/>
  <c r="V1119" i="1"/>
  <c r="W1119" i="1"/>
  <c r="X1119" i="1"/>
  <c r="Y1119" i="1"/>
  <c r="Z1119" i="1"/>
  <c r="AA1119" i="1"/>
  <c r="AB1119" i="1"/>
  <c r="AC1119" i="1"/>
  <c r="AD1119" i="1"/>
  <c r="AE1119" i="1"/>
  <c r="AF1119" i="1"/>
  <c r="P1120" i="1"/>
  <c r="Q1120" i="1"/>
  <c r="R1120" i="1"/>
  <c r="S1120" i="1"/>
  <c r="T1120" i="1"/>
  <c r="U1120" i="1"/>
  <c r="V1120" i="1"/>
  <c r="W1120" i="1"/>
  <c r="X1120" i="1"/>
  <c r="Y1120" i="1"/>
  <c r="Z1120" i="1"/>
  <c r="AA1120" i="1"/>
  <c r="AB1120" i="1"/>
  <c r="AC1120" i="1"/>
  <c r="AD1120" i="1"/>
  <c r="AE1120" i="1"/>
  <c r="AF1120" i="1"/>
  <c r="P1121" i="1"/>
  <c r="Q1121" i="1"/>
  <c r="R1121" i="1"/>
  <c r="S1121" i="1"/>
  <c r="T1121" i="1"/>
  <c r="U1121" i="1"/>
  <c r="V1121" i="1"/>
  <c r="W1121" i="1"/>
  <c r="X1121" i="1"/>
  <c r="Y1121" i="1"/>
  <c r="Z1121" i="1"/>
  <c r="AA1121" i="1"/>
  <c r="AB1121" i="1"/>
  <c r="AC1121" i="1"/>
  <c r="AD1121" i="1"/>
  <c r="AE1121" i="1"/>
  <c r="AF1121" i="1"/>
  <c r="P1122" i="1"/>
  <c r="Q1122" i="1"/>
  <c r="R1122" i="1"/>
  <c r="S1122" i="1"/>
  <c r="T1122" i="1"/>
  <c r="U1122" i="1"/>
  <c r="V1122" i="1"/>
  <c r="W1122" i="1"/>
  <c r="X1122" i="1"/>
  <c r="Y1122" i="1"/>
  <c r="Z1122" i="1"/>
  <c r="AA1122" i="1"/>
  <c r="AB1122" i="1"/>
  <c r="AC1122" i="1"/>
  <c r="AD1122" i="1"/>
  <c r="AE1122" i="1"/>
  <c r="AF1122" i="1"/>
  <c r="P1123" i="1"/>
  <c r="Q1123" i="1"/>
  <c r="R1123" i="1"/>
  <c r="S1123" i="1"/>
  <c r="T1123" i="1"/>
  <c r="U1123" i="1"/>
  <c r="V1123" i="1"/>
  <c r="W1123" i="1"/>
  <c r="X1123" i="1"/>
  <c r="Y1123" i="1"/>
  <c r="Z1123" i="1"/>
  <c r="AA1123" i="1"/>
  <c r="AB1123" i="1"/>
  <c r="AC1123" i="1"/>
  <c r="AD1123" i="1"/>
  <c r="AE1123" i="1"/>
  <c r="AF1123" i="1"/>
  <c r="P1124" i="1"/>
  <c r="Q1124" i="1"/>
  <c r="R1124" i="1"/>
  <c r="S1124" i="1"/>
  <c r="T1124" i="1"/>
  <c r="U1124" i="1"/>
  <c r="V1124" i="1"/>
  <c r="W1124" i="1"/>
  <c r="X1124" i="1"/>
  <c r="Y1124" i="1"/>
  <c r="Z1124" i="1"/>
  <c r="AA1124" i="1"/>
  <c r="AB1124" i="1"/>
  <c r="AC1124" i="1"/>
  <c r="AD1124" i="1"/>
  <c r="AE1124" i="1"/>
  <c r="AF1124" i="1"/>
  <c r="P1125" i="1"/>
  <c r="Q1125" i="1"/>
  <c r="R1125" i="1"/>
  <c r="S1125" i="1"/>
  <c r="T1125" i="1"/>
  <c r="U1125" i="1"/>
  <c r="V1125" i="1"/>
  <c r="W1125" i="1"/>
  <c r="X1125" i="1"/>
  <c r="Y1125" i="1"/>
  <c r="Z1125" i="1"/>
  <c r="AA1125" i="1"/>
  <c r="AB1125" i="1"/>
  <c r="AC1125" i="1"/>
  <c r="AD1125" i="1"/>
  <c r="AE1125" i="1"/>
  <c r="AF1125" i="1"/>
  <c r="P1126" i="1"/>
  <c r="Q1126" i="1"/>
  <c r="R1126" i="1"/>
  <c r="S1126" i="1"/>
  <c r="T1126" i="1"/>
  <c r="U1126" i="1"/>
  <c r="V1126" i="1"/>
  <c r="W1126" i="1"/>
  <c r="X1126" i="1"/>
  <c r="Y1126" i="1"/>
  <c r="Z1126" i="1"/>
  <c r="AA1126" i="1"/>
  <c r="AB1126" i="1"/>
  <c r="AC1126" i="1"/>
  <c r="AD1126" i="1"/>
  <c r="AE1126" i="1"/>
  <c r="AF1126" i="1"/>
  <c r="P1127" i="1"/>
  <c r="Q1127" i="1"/>
  <c r="R1127" i="1"/>
  <c r="S1127" i="1"/>
  <c r="T1127" i="1"/>
  <c r="U1127" i="1"/>
  <c r="V1127" i="1"/>
  <c r="W1127" i="1"/>
  <c r="X1127" i="1"/>
  <c r="Y1127" i="1"/>
  <c r="Z1127" i="1"/>
  <c r="AA1127" i="1"/>
  <c r="AB1127" i="1"/>
  <c r="AC1127" i="1"/>
  <c r="AD1127" i="1"/>
  <c r="AE1127" i="1"/>
  <c r="AF1127" i="1"/>
  <c r="P1128" i="1"/>
  <c r="Q1128" i="1"/>
  <c r="R1128" i="1"/>
  <c r="S1128" i="1"/>
  <c r="T1128" i="1"/>
  <c r="U1128" i="1"/>
  <c r="V1128" i="1"/>
  <c r="W1128" i="1"/>
  <c r="X1128" i="1"/>
  <c r="Y1128" i="1"/>
  <c r="Z1128" i="1"/>
  <c r="AA1128" i="1"/>
  <c r="AB1128" i="1"/>
  <c r="AC1128" i="1"/>
  <c r="AD1128" i="1"/>
  <c r="AE1128" i="1"/>
  <c r="AF1128" i="1"/>
  <c r="P1129" i="1"/>
  <c r="Q1129" i="1"/>
  <c r="R1129" i="1"/>
  <c r="S1129" i="1"/>
  <c r="T1129" i="1"/>
  <c r="U1129" i="1"/>
  <c r="V1129" i="1"/>
  <c r="W1129" i="1"/>
  <c r="X1129" i="1"/>
  <c r="Y1129" i="1"/>
  <c r="Z1129" i="1"/>
  <c r="AA1129" i="1"/>
  <c r="AB1129" i="1"/>
  <c r="AC1129" i="1"/>
  <c r="AD1129" i="1"/>
  <c r="AE1129" i="1"/>
  <c r="AF1129" i="1"/>
  <c r="P1130" i="1"/>
  <c r="Q1130" i="1"/>
  <c r="R1130" i="1"/>
  <c r="S1130" i="1"/>
  <c r="T1130" i="1"/>
  <c r="U1130" i="1"/>
  <c r="V1130" i="1"/>
  <c r="W1130" i="1"/>
  <c r="X1130" i="1"/>
  <c r="Y1130" i="1"/>
  <c r="Z1130" i="1"/>
  <c r="AA1130" i="1"/>
  <c r="AB1130" i="1"/>
  <c r="AC1130" i="1"/>
  <c r="AD1130" i="1"/>
  <c r="AE1130" i="1"/>
  <c r="AF1130" i="1"/>
  <c r="P1131" i="1"/>
  <c r="Q1131" i="1"/>
  <c r="R1131" i="1"/>
  <c r="S1131" i="1"/>
  <c r="T1131" i="1"/>
  <c r="U1131" i="1"/>
  <c r="V1131" i="1"/>
  <c r="W1131" i="1"/>
  <c r="X1131" i="1"/>
  <c r="Y1131" i="1"/>
  <c r="Z1131" i="1"/>
  <c r="AA1131" i="1"/>
  <c r="AB1131" i="1"/>
  <c r="AC1131" i="1"/>
  <c r="AD1131" i="1"/>
  <c r="AE1131" i="1"/>
  <c r="AF1131" i="1"/>
  <c r="P1132" i="1"/>
  <c r="Q1132" i="1"/>
  <c r="R1132" i="1"/>
  <c r="S1132" i="1"/>
  <c r="T1132" i="1"/>
  <c r="U1132" i="1"/>
  <c r="V1132" i="1"/>
  <c r="W1132" i="1"/>
  <c r="X1132" i="1"/>
  <c r="Y1132" i="1"/>
  <c r="Z1132" i="1"/>
  <c r="AA1132" i="1"/>
  <c r="AB1132" i="1"/>
  <c r="AC1132" i="1"/>
  <c r="AD1132" i="1"/>
  <c r="AE1132" i="1"/>
  <c r="AF1132" i="1"/>
  <c r="P1133" i="1"/>
  <c r="Q1133" i="1"/>
  <c r="R1133" i="1"/>
  <c r="S1133" i="1"/>
  <c r="T1133" i="1"/>
  <c r="U1133" i="1"/>
  <c r="V1133" i="1"/>
  <c r="W1133" i="1"/>
  <c r="X1133" i="1"/>
  <c r="Y1133" i="1"/>
  <c r="Z1133" i="1"/>
  <c r="AA1133" i="1"/>
  <c r="AB1133" i="1"/>
  <c r="AC1133" i="1"/>
  <c r="AD1133" i="1"/>
  <c r="AE1133" i="1"/>
  <c r="AF1133" i="1"/>
  <c r="P133" i="1"/>
  <c r="Q133" i="1"/>
  <c r="R133" i="1"/>
  <c r="S133" i="1"/>
  <c r="T133" i="1"/>
  <c r="U133" i="1"/>
  <c r="V133" i="1"/>
  <c r="W133" i="1"/>
  <c r="X133" i="1"/>
  <c r="Y133" i="1"/>
  <c r="Z133" i="1"/>
  <c r="AA133" i="1"/>
  <c r="AB133" i="1"/>
  <c r="AC133" i="1"/>
  <c r="AD133" i="1"/>
  <c r="AE133" i="1"/>
  <c r="AF133" i="1"/>
  <c r="P1134" i="1"/>
  <c r="Q1134" i="1"/>
  <c r="R1134" i="1"/>
  <c r="S1134" i="1"/>
  <c r="T1134" i="1"/>
  <c r="U1134" i="1"/>
  <c r="V1134" i="1"/>
  <c r="W1134" i="1"/>
  <c r="X1134" i="1"/>
  <c r="Y1134" i="1"/>
  <c r="Z1134" i="1"/>
  <c r="AA1134" i="1"/>
  <c r="AB1134" i="1"/>
  <c r="AC1134" i="1"/>
  <c r="AD1134" i="1"/>
  <c r="AE1134" i="1"/>
  <c r="AF1134" i="1"/>
  <c r="P1135" i="1"/>
  <c r="Q1135" i="1"/>
  <c r="R1135" i="1"/>
  <c r="S1135" i="1"/>
  <c r="T1135" i="1"/>
  <c r="U1135" i="1"/>
  <c r="V1135" i="1"/>
  <c r="W1135" i="1"/>
  <c r="X1135" i="1"/>
  <c r="Y1135" i="1"/>
  <c r="Z1135" i="1"/>
  <c r="AA1135" i="1"/>
  <c r="AB1135" i="1"/>
  <c r="AC1135" i="1"/>
  <c r="AD1135" i="1"/>
  <c r="AE1135" i="1"/>
  <c r="AF1135" i="1"/>
  <c r="P1136" i="1"/>
  <c r="Q1136" i="1"/>
  <c r="R1136" i="1"/>
  <c r="S1136" i="1"/>
  <c r="T1136" i="1"/>
  <c r="U1136" i="1"/>
  <c r="V1136" i="1"/>
  <c r="W1136" i="1"/>
  <c r="X1136" i="1"/>
  <c r="Y1136" i="1"/>
  <c r="Z1136" i="1"/>
  <c r="AA1136" i="1"/>
  <c r="AB1136" i="1"/>
  <c r="AC1136" i="1"/>
  <c r="AD1136" i="1"/>
  <c r="AE1136" i="1"/>
  <c r="AF1136" i="1"/>
  <c r="P1137" i="1"/>
  <c r="Q1137" i="1"/>
  <c r="R1137" i="1"/>
  <c r="S1137" i="1"/>
  <c r="T1137" i="1"/>
  <c r="U1137" i="1"/>
  <c r="V1137" i="1"/>
  <c r="W1137" i="1"/>
  <c r="X1137" i="1"/>
  <c r="Y1137" i="1"/>
  <c r="Z1137" i="1"/>
  <c r="AA1137" i="1"/>
  <c r="AB1137" i="1"/>
  <c r="AC1137" i="1"/>
  <c r="AD1137" i="1"/>
  <c r="AE1137" i="1"/>
  <c r="AF1137" i="1"/>
  <c r="P1138" i="1"/>
  <c r="Q1138" i="1"/>
  <c r="R1138" i="1"/>
  <c r="S1138" i="1"/>
  <c r="T1138" i="1"/>
  <c r="U1138" i="1"/>
  <c r="V1138" i="1"/>
  <c r="W1138" i="1"/>
  <c r="X1138" i="1"/>
  <c r="Y1138" i="1"/>
  <c r="Z1138" i="1"/>
  <c r="AA1138" i="1"/>
  <c r="AB1138" i="1"/>
  <c r="AC1138" i="1"/>
  <c r="AD1138" i="1"/>
  <c r="AE1138" i="1"/>
  <c r="AF1138" i="1"/>
  <c r="P1139" i="1"/>
  <c r="Q1139" i="1"/>
  <c r="R1139" i="1"/>
  <c r="S1139" i="1"/>
  <c r="T1139" i="1"/>
  <c r="U1139" i="1"/>
  <c r="V1139" i="1"/>
  <c r="W1139" i="1"/>
  <c r="X1139" i="1"/>
  <c r="Y1139" i="1"/>
  <c r="Z1139" i="1"/>
  <c r="AA1139" i="1"/>
  <c r="AB1139" i="1"/>
  <c r="AC1139" i="1"/>
  <c r="AD1139" i="1"/>
  <c r="AE1139" i="1"/>
  <c r="AF1139" i="1"/>
  <c r="P1140" i="1"/>
  <c r="Q1140" i="1"/>
  <c r="R1140" i="1"/>
  <c r="S1140" i="1"/>
  <c r="T1140" i="1"/>
  <c r="U1140" i="1"/>
  <c r="V1140" i="1"/>
  <c r="W1140" i="1"/>
  <c r="X1140" i="1"/>
  <c r="Y1140" i="1"/>
  <c r="Z1140" i="1"/>
  <c r="AA1140" i="1"/>
  <c r="AB1140" i="1"/>
  <c r="AC1140" i="1"/>
  <c r="AD1140" i="1"/>
  <c r="AE1140" i="1"/>
  <c r="AF1140" i="1"/>
  <c r="P1141" i="1"/>
  <c r="Q1141" i="1"/>
  <c r="R1141" i="1"/>
  <c r="S1141" i="1"/>
  <c r="T1141" i="1"/>
  <c r="U1141" i="1"/>
  <c r="V1141" i="1"/>
  <c r="W1141" i="1"/>
  <c r="X1141" i="1"/>
  <c r="Y1141" i="1"/>
  <c r="Z1141" i="1"/>
  <c r="AA1141" i="1"/>
  <c r="AB1141" i="1"/>
  <c r="AC1141" i="1"/>
  <c r="AD1141" i="1"/>
  <c r="AE1141" i="1"/>
  <c r="AF1141" i="1"/>
  <c r="P1142" i="1"/>
  <c r="Q1142" i="1"/>
  <c r="R1142" i="1"/>
  <c r="S1142" i="1"/>
  <c r="T1142" i="1"/>
  <c r="U1142" i="1"/>
  <c r="V1142" i="1"/>
  <c r="W1142" i="1"/>
  <c r="X1142" i="1"/>
  <c r="Y1142" i="1"/>
  <c r="Z1142" i="1"/>
  <c r="AA1142" i="1"/>
  <c r="AB1142" i="1"/>
  <c r="AC1142" i="1"/>
  <c r="AD1142" i="1"/>
  <c r="AE1142" i="1"/>
  <c r="AF1142" i="1"/>
  <c r="P1143" i="1"/>
  <c r="Q1143" i="1"/>
  <c r="R1143" i="1"/>
  <c r="S1143" i="1"/>
  <c r="T1143" i="1"/>
  <c r="U1143" i="1"/>
  <c r="V1143" i="1"/>
  <c r="W1143" i="1"/>
  <c r="X1143" i="1"/>
  <c r="Y1143" i="1"/>
  <c r="Z1143" i="1"/>
  <c r="AA1143" i="1"/>
  <c r="AB1143" i="1"/>
  <c r="AC1143" i="1"/>
  <c r="AD1143" i="1"/>
  <c r="AE1143" i="1"/>
  <c r="AF1143" i="1"/>
  <c r="P1144" i="1"/>
  <c r="Q1144" i="1"/>
  <c r="R1144" i="1"/>
  <c r="S1144" i="1"/>
  <c r="T1144" i="1"/>
  <c r="U1144" i="1"/>
  <c r="V1144" i="1"/>
  <c r="W1144" i="1"/>
  <c r="X1144" i="1"/>
  <c r="Y1144" i="1"/>
  <c r="Z1144" i="1"/>
  <c r="AA1144" i="1"/>
  <c r="AB1144" i="1"/>
  <c r="AC1144" i="1"/>
  <c r="AD1144" i="1"/>
  <c r="AE1144" i="1"/>
  <c r="AF1144" i="1"/>
  <c r="P1145" i="1"/>
  <c r="Q1145" i="1"/>
  <c r="R1145" i="1"/>
  <c r="S1145" i="1"/>
  <c r="T1145" i="1"/>
  <c r="U1145" i="1"/>
  <c r="V1145" i="1"/>
  <c r="W1145" i="1"/>
  <c r="X1145" i="1"/>
  <c r="Y1145" i="1"/>
  <c r="Z1145" i="1"/>
  <c r="AA1145" i="1"/>
  <c r="AB1145" i="1"/>
  <c r="AC1145" i="1"/>
  <c r="AD1145" i="1"/>
  <c r="AE1145" i="1"/>
  <c r="AF1145" i="1"/>
  <c r="P1146" i="1"/>
  <c r="Q1146" i="1"/>
  <c r="R1146" i="1"/>
  <c r="S1146" i="1"/>
  <c r="T1146" i="1"/>
  <c r="U1146" i="1"/>
  <c r="V1146" i="1"/>
  <c r="W1146" i="1"/>
  <c r="X1146" i="1"/>
  <c r="Y1146" i="1"/>
  <c r="Z1146" i="1"/>
  <c r="AA1146" i="1"/>
  <c r="AB1146" i="1"/>
  <c r="AC1146" i="1"/>
  <c r="AD1146" i="1"/>
  <c r="AE1146" i="1"/>
  <c r="AF1146" i="1"/>
  <c r="P1147" i="1"/>
  <c r="Q1147" i="1"/>
  <c r="R1147" i="1"/>
  <c r="S1147" i="1"/>
  <c r="T1147" i="1"/>
  <c r="U1147" i="1"/>
  <c r="V1147" i="1"/>
  <c r="W1147" i="1"/>
  <c r="X1147" i="1"/>
  <c r="Y1147" i="1"/>
  <c r="Z1147" i="1"/>
  <c r="AA1147" i="1"/>
  <c r="AB1147" i="1"/>
  <c r="AC1147" i="1"/>
  <c r="AD1147" i="1"/>
  <c r="AE1147" i="1"/>
  <c r="AF1147" i="1"/>
  <c r="P1148" i="1"/>
  <c r="Q1148" i="1"/>
  <c r="R1148" i="1"/>
  <c r="S1148" i="1"/>
  <c r="T1148" i="1"/>
  <c r="U1148" i="1"/>
  <c r="V1148" i="1"/>
  <c r="W1148" i="1"/>
  <c r="X1148" i="1"/>
  <c r="Y1148" i="1"/>
  <c r="Z1148" i="1"/>
  <c r="AA1148" i="1"/>
  <c r="AB1148" i="1"/>
  <c r="AC1148" i="1"/>
  <c r="AD1148" i="1"/>
  <c r="AE1148" i="1"/>
  <c r="AF1148" i="1"/>
  <c r="P1149" i="1"/>
  <c r="Q1149" i="1"/>
  <c r="R1149" i="1"/>
  <c r="S1149" i="1"/>
  <c r="T1149" i="1"/>
  <c r="U1149" i="1"/>
  <c r="V1149" i="1"/>
  <c r="W1149" i="1"/>
  <c r="X1149" i="1"/>
  <c r="Y1149" i="1"/>
  <c r="Z1149" i="1"/>
  <c r="AA1149" i="1"/>
  <c r="AB1149" i="1"/>
  <c r="AC1149" i="1"/>
  <c r="AD1149" i="1"/>
  <c r="AE1149" i="1"/>
  <c r="AF1149" i="1"/>
  <c r="P1150" i="1"/>
  <c r="Q1150" i="1"/>
  <c r="R1150" i="1"/>
  <c r="S1150" i="1"/>
  <c r="T1150" i="1"/>
  <c r="U1150" i="1"/>
  <c r="V1150" i="1"/>
  <c r="W1150" i="1"/>
  <c r="X1150" i="1"/>
  <c r="Y1150" i="1"/>
  <c r="Z1150" i="1"/>
  <c r="AA1150" i="1"/>
  <c r="AB1150" i="1"/>
  <c r="AC1150" i="1"/>
  <c r="AD1150" i="1"/>
  <c r="AE1150" i="1"/>
  <c r="AF1150" i="1"/>
  <c r="P1151" i="1"/>
  <c r="Q1151" i="1"/>
  <c r="R1151" i="1"/>
  <c r="S1151" i="1"/>
  <c r="T1151" i="1"/>
  <c r="U1151" i="1"/>
  <c r="V1151" i="1"/>
  <c r="W1151" i="1"/>
  <c r="X1151" i="1"/>
  <c r="Y1151" i="1"/>
  <c r="Z1151" i="1"/>
  <c r="AA1151" i="1"/>
  <c r="AB1151" i="1"/>
  <c r="AC1151" i="1"/>
  <c r="AD1151" i="1"/>
  <c r="AE1151" i="1"/>
  <c r="AF1151" i="1"/>
  <c r="P1152" i="1"/>
  <c r="Q1152" i="1"/>
  <c r="R1152" i="1"/>
  <c r="S1152" i="1"/>
  <c r="T1152" i="1"/>
  <c r="U1152" i="1"/>
  <c r="V1152" i="1"/>
  <c r="W1152" i="1"/>
  <c r="X1152" i="1"/>
  <c r="Y1152" i="1"/>
  <c r="Z1152" i="1"/>
  <c r="AA1152" i="1"/>
  <c r="AB1152" i="1"/>
  <c r="AC1152" i="1"/>
  <c r="AD1152" i="1"/>
  <c r="AE1152" i="1"/>
  <c r="AF1152" i="1"/>
  <c r="P1153" i="1"/>
  <c r="Q1153" i="1"/>
  <c r="R1153" i="1"/>
  <c r="S1153" i="1"/>
  <c r="T1153" i="1"/>
  <c r="U1153" i="1"/>
  <c r="V1153" i="1"/>
  <c r="W1153" i="1"/>
  <c r="X1153" i="1"/>
  <c r="Y1153" i="1"/>
  <c r="Z1153" i="1"/>
  <c r="AA1153" i="1"/>
  <c r="AB1153" i="1"/>
  <c r="AC1153" i="1"/>
  <c r="AD1153" i="1"/>
  <c r="AE1153" i="1"/>
  <c r="AF1153" i="1"/>
  <c r="P1154" i="1"/>
  <c r="Q1154" i="1"/>
  <c r="R1154" i="1"/>
  <c r="S1154" i="1"/>
  <c r="T1154" i="1"/>
  <c r="U1154" i="1"/>
  <c r="V1154" i="1"/>
  <c r="W1154" i="1"/>
  <c r="X1154" i="1"/>
  <c r="Y1154" i="1"/>
  <c r="Z1154" i="1"/>
  <c r="AA1154" i="1"/>
  <c r="AB1154" i="1"/>
  <c r="AC1154" i="1"/>
  <c r="AD1154" i="1"/>
  <c r="AE1154" i="1"/>
  <c r="AF1154" i="1"/>
  <c r="P1155" i="1"/>
  <c r="Q1155" i="1"/>
  <c r="R1155" i="1"/>
  <c r="S1155" i="1"/>
  <c r="T1155" i="1"/>
  <c r="U1155" i="1"/>
  <c r="V1155" i="1"/>
  <c r="W1155" i="1"/>
  <c r="X1155" i="1"/>
  <c r="Y1155" i="1"/>
  <c r="Z1155" i="1"/>
  <c r="AA1155" i="1"/>
  <c r="AB1155" i="1"/>
  <c r="AC1155" i="1"/>
  <c r="AD1155" i="1"/>
  <c r="AE1155" i="1"/>
  <c r="AF1155" i="1"/>
  <c r="P1156" i="1"/>
  <c r="Q1156" i="1"/>
  <c r="R1156" i="1"/>
  <c r="S1156" i="1"/>
  <c r="T1156" i="1"/>
  <c r="U1156" i="1"/>
  <c r="V1156" i="1"/>
  <c r="W1156" i="1"/>
  <c r="X1156" i="1"/>
  <c r="Y1156" i="1"/>
  <c r="Z1156" i="1"/>
  <c r="AA1156" i="1"/>
  <c r="AB1156" i="1"/>
  <c r="AC1156" i="1"/>
  <c r="AD1156" i="1"/>
  <c r="AE1156" i="1"/>
  <c r="AF1156" i="1"/>
  <c r="P1157" i="1"/>
  <c r="Q1157" i="1"/>
  <c r="R1157" i="1"/>
  <c r="S1157" i="1"/>
  <c r="T1157" i="1"/>
  <c r="U1157" i="1"/>
  <c r="V1157" i="1"/>
  <c r="W1157" i="1"/>
  <c r="X1157" i="1"/>
  <c r="Y1157" i="1"/>
  <c r="Z1157" i="1"/>
  <c r="AA1157" i="1"/>
  <c r="AB1157" i="1"/>
  <c r="AC1157" i="1"/>
  <c r="AD1157" i="1"/>
  <c r="AE1157" i="1"/>
  <c r="AF1157" i="1"/>
  <c r="P1158" i="1"/>
  <c r="Q1158" i="1"/>
  <c r="R1158" i="1"/>
  <c r="S1158" i="1"/>
  <c r="T1158" i="1"/>
  <c r="U1158" i="1"/>
  <c r="V1158" i="1"/>
  <c r="W1158" i="1"/>
  <c r="X1158" i="1"/>
  <c r="Y1158" i="1"/>
  <c r="Z1158" i="1"/>
  <c r="AA1158" i="1"/>
  <c r="AB1158" i="1"/>
  <c r="AC1158" i="1"/>
  <c r="AD1158" i="1"/>
  <c r="AE1158" i="1"/>
  <c r="AF1158" i="1"/>
  <c r="P1159" i="1"/>
  <c r="Q1159" i="1"/>
  <c r="R1159" i="1"/>
  <c r="S1159" i="1"/>
  <c r="T1159" i="1"/>
  <c r="U1159" i="1"/>
  <c r="V1159" i="1"/>
  <c r="W1159" i="1"/>
  <c r="X1159" i="1"/>
  <c r="Y1159" i="1"/>
  <c r="Z1159" i="1"/>
  <c r="AA1159" i="1"/>
  <c r="AB1159" i="1"/>
  <c r="AC1159" i="1"/>
  <c r="AD1159" i="1"/>
  <c r="AE1159" i="1"/>
  <c r="AF1159" i="1"/>
  <c r="P1160" i="1"/>
  <c r="Q1160" i="1"/>
  <c r="R1160" i="1"/>
  <c r="S1160" i="1"/>
  <c r="T1160" i="1"/>
  <c r="U1160" i="1"/>
  <c r="V1160" i="1"/>
  <c r="W1160" i="1"/>
  <c r="X1160" i="1"/>
  <c r="Y1160" i="1"/>
  <c r="Z1160" i="1"/>
  <c r="AA1160" i="1"/>
  <c r="AB1160" i="1"/>
  <c r="AC1160" i="1"/>
  <c r="AD1160" i="1"/>
  <c r="AE1160" i="1"/>
  <c r="AF1160" i="1"/>
  <c r="P1161" i="1"/>
  <c r="Q1161" i="1"/>
  <c r="R1161" i="1"/>
  <c r="S1161" i="1"/>
  <c r="T1161" i="1"/>
  <c r="U1161" i="1"/>
  <c r="V1161" i="1"/>
  <c r="W1161" i="1"/>
  <c r="X1161" i="1"/>
  <c r="Y1161" i="1"/>
  <c r="Z1161" i="1"/>
  <c r="AA1161" i="1"/>
  <c r="AB1161" i="1"/>
  <c r="AC1161" i="1"/>
  <c r="AD1161" i="1"/>
  <c r="AE1161" i="1"/>
  <c r="AF1161" i="1"/>
  <c r="P1162" i="1"/>
  <c r="Q1162" i="1"/>
  <c r="R1162" i="1"/>
  <c r="S1162" i="1"/>
  <c r="T1162" i="1"/>
  <c r="U1162" i="1"/>
  <c r="V1162" i="1"/>
  <c r="W1162" i="1"/>
  <c r="X1162" i="1"/>
  <c r="Y1162" i="1"/>
  <c r="Z1162" i="1"/>
  <c r="AA1162" i="1"/>
  <c r="AB1162" i="1"/>
  <c r="AC1162" i="1"/>
  <c r="AD1162" i="1"/>
  <c r="AE1162" i="1"/>
  <c r="AF1162" i="1"/>
  <c r="P1163" i="1"/>
  <c r="Q1163" i="1"/>
  <c r="R1163" i="1"/>
  <c r="S1163" i="1"/>
  <c r="T1163" i="1"/>
  <c r="U1163" i="1"/>
  <c r="V1163" i="1"/>
  <c r="W1163" i="1"/>
  <c r="X1163" i="1"/>
  <c r="Y1163" i="1"/>
  <c r="Z1163" i="1"/>
  <c r="AA1163" i="1"/>
  <c r="AB1163" i="1"/>
  <c r="AC1163" i="1"/>
  <c r="AD1163" i="1"/>
  <c r="AE1163" i="1"/>
  <c r="AF1163" i="1"/>
  <c r="P1164" i="1"/>
  <c r="Q1164" i="1"/>
  <c r="R1164" i="1"/>
  <c r="S1164" i="1"/>
  <c r="T1164" i="1"/>
  <c r="U1164" i="1"/>
  <c r="V1164" i="1"/>
  <c r="W1164" i="1"/>
  <c r="X1164" i="1"/>
  <c r="Y1164" i="1"/>
  <c r="Z1164" i="1"/>
  <c r="AA1164" i="1"/>
  <c r="AB1164" i="1"/>
  <c r="AC1164" i="1"/>
  <c r="AD1164" i="1"/>
  <c r="AE1164" i="1"/>
  <c r="AF1164" i="1"/>
  <c r="P1165" i="1"/>
  <c r="Q1165" i="1"/>
  <c r="R1165" i="1"/>
  <c r="S1165" i="1"/>
  <c r="T1165" i="1"/>
  <c r="U1165" i="1"/>
  <c r="V1165" i="1"/>
  <c r="W1165" i="1"/>
  <c r="X1165" i="1"/>
  <c r="Y1165" i="1"/>
  <c r="Z1165" i="1"/>
  <c r="AA1165" i="1"/>
  <c r="AB1165" i="1"/>
  <c r="AC1165" i="1"/>
  <c r="AD1165" i="1"/>
  <c r="AE1165" i="1"/>
  <c r="AF1165" i="1"/>
  <c r="P1166" i="1"/>
  <c r="Q1166" i="1"/>
  <c r="R1166" i="1"/>
  <c r="S1166" i="1"/>
  <c r="T1166" i="1"/>
  <c r="U1166" i="1"/>
  <c r="V1166" i="1"/>
  <c r="W1166" i="1"/>
  <c r="X1166" i="1"/>
  <c r="Y1166" i="1"/>
  <c r="Z1166" i="1"/>
  <c r="AA1166" i="1"/>
  <c r="AB1166" i="1"/>
  <c r="AC1166" i="1"/>
  <c r="AD1166" i="1"/>
  <c r="AE1166" i="1"/>
  <c r="AF1166" i="1"/>
  <c r="P1167" i="1"/>
  <c r="Q1167" i="1"/>
  <c r="R1167" i="1"/>
  <c r="S1167" i="1"/>
  <c r="T1167" i="1"/>
  <c r="U1167" i="1"/>
  <c r="V1167" i="1"/>
  <c r="W1167" i="1"/>
  <c r="X1167" i="1"/>
  <c r="Y1167" i="1"/>
  <c r="Z1167" i="1"/>
  <c r="AA1167" i="1"/>
  <c r="AB1167" i="1"/>
  <c r="AC1167" i="1"/>
  <c r="AD1167" i="1"/>
  <c r="AE1167" i="1"/>
  <c r="AF1167" i="1"/>
  <c r="P1168" i="1"/>
  <c r="Q1168" i="1"/>
  <c r="R1168" i="1"/>
  <c r="S1168" i="1"/>
  <c r="T1168" i="1"/>
  <c r="U1168" i="1"/>
  <c r="V1168" i="1"/>
  <c r="W1168" i="1"/>
  <c r="X1168" i="1"/>
  <c r="Y1168" i="1"/>
  <c r="Z1168" i="1"/>
  <c r="AA1168" i="1"/>
  <c r="AB1168" i="1"/>
  <c r="AC1168" i="1"/>
  <c r="AD1168" i="1"/>
  <c r="AE1168" i="1"/>
  <c r="AF1168" i="1"/>
  <c r="P1169" i="1"/>
  <c r="Q1169" i="1"/>
  <c r="R1169" i="1"/>
  <c r="S1169" i="1"/>
  <c r="T1169" i="1"/>
  <c r="U1169" i="1"/>
  <c r="V1169" i="1"/>
  <c r="W1169" i="1"/>
  <c r="X1169" i="1"/>
  <c r="Y1169" i="1"/>
  <c r="Z1169" i="1"/>
  <c r="AA1169" i="1"/>
  <c r="AB1169" i="1"/>
  <c r="AC1169" i="1"/>
  <c r="AD1169" i="1"/>
  <c r="AE1169" i="1"/>
  <c r="AF1169" i="1"/>
  <c r="P1170" i="1"/>
  <c r="Q1170" i="1"/>
  <c r="R1170" i="1"/>
  <c r="S1170" i="1"/>
  <c r="T1170" i="1"/>
  <c r="U1170" i="1"/>
  <c r="V1170" i="1"/>
  <c r="W1170" i="1"/>
  <c r="X1170" i="1"/>
  <c r="Y1170" i="1"/>
  <c r="Z1170" i="1"/>
  <c r="AA1170" i="1"/>
  <c r="AB1170" i="1"/>
  <c r="AC1170" i="1"/>
  <c r="AD1170" i="1"/>
  <c r="AE1170" i="1"/>
  <c r="AF1170" i="1"/>
  <c r="P1171" i="1"/>
  <c r="Q1171" i="1"/>
  <c r="R1171" i="1"/>
  <c r="S1171" i="1"/>
  <c r="T1171" i="1"/>
  <c r="U1171" i="1"/>
  <c r="V1171" i="1"/>
  <c r="W1171" i="1"/>
  <c r="X1171" i="1"/>
  <c r="Y1171" i="1"/>
  <c r="Z1171" i="1"/>
  <c r="AA1171" i="1"/>
  <c r="AB1171" i="1"/>
  <c r="AC1171" i="1"/>
  <c r="AD1171" i="1"/>
  <c r="AE1171" i="1"/>
  <c r="AF1171" i="1"/>
  <c r="P1172" i="1"/>
  <c r="Q1172" i="1"/>
  <c r="R1172" i="1"/>
  <c r="S1172" i="1"/>
  <c r="T1172" i="1"/>
  <c r="U1172" i="1"/>
  <c r="V1172" i="1"/>
  <c r="W1172" i="1"/>
  <c r="X1172" i="1"/>
  <c r="Y1172" i="1"/>
  <c r="Z1172" i="1"/>
  <c r="AA1172" i="1"/>
  <c r="AB1172" i="1"/>
  <c r="AC1172" i="1"/>
  <c r="AD1172" i="1"/>
  <c r="AE1172" i="1"/>
  <c r="AF1172" i="1"/>
  <c r="P1173" i="1"/>
  <c r="Q1173" i="1"/>
  <c r="R1173" i="1"/>
  <c r="S1173" i="1"/>
  <c r="T1173" i="1"/>
  <c r="U1173" i="1"/>
  <c r="V1173" i="1"/>
  <c r="W1173" i="1"/>
  <c r="X1173" i="1"/>
  <c r="Y1173" i="1"/>
  <c r="Z1173" i="1"/>
  <c r="AA1173" i="1"/>
  <c r="AB1173" i="1"/>
  <c r="AC1173" i="1"/>
  <c r="AD1173" i="1"/>
  <c r="AE1173" i="1"/>
  <c r="AF1173" i="1"/>
  <c r="P1174" i="1"/>
  <c r="Q1174" i="1"/>
  <c r="R1174" i="1"/>
  <c r="S1174" i="1"/>
  <c r="T1174" i="1"/>
  <c r="U1174" i="1"/>
  <c r="V1174" i="1"/>
  <c r="W1174" i="1"/>
  <c r="X1174" i="1"/>
  <c r="Y1174" i="1"/>
  <c r="Z1174" i="1"/>
  <c r="AA1174" i="1"/>
  <c r="AB1174" i="1"/>
  <c r="AC1174" i="1"/>
  <c r="AD1174" i="1"/>
  <c r="AE1174" i="1"/>
  <c r="AF1174" i="1"/>
  <c r="P1175" i="1"/>
  <c r="Q1175" i="1"/>
  <c r="R1175" i="1"/>
  <c r="S1175" i="1"/>
  <c r="T1175" i="1"/>
  <c r="U1175" i="1"/>
  <c r="V1175" i="1"/>
  <c r="W1175" i="1"/>
  <c r="X1175" i="1"/>
  <c r="Y1175" i="1"/>
  <c r="Z1175" i="1"/>
  <c r="AA1175" i="1"/>
  <c r="AB1175" i="1"/>
  <c r="AC1175" i="1"/>
  <c r="AD1175" i="1"/>
  <c r="AE1175" i="1"/>
  <c r="AF1175" i="1"/>
  <c r="P1176" i="1"/>
  <c r="Q1176" i="1"/>
  <c r="R1176" i="1"/>
  <c r="S1176" i="1"/>
  <c r="T1176" i="1"/>
  <c r="U1176" i="1"/>
  <c r="V1176" i="1"/>
  <c r="W1176" i="1"/>
  <c r="X1176" i="1"/>
  <c r="Y1176" i="1"/>
  <c r="Z1176" i="1"/>
  <c r="AA1176" i="1"/>
  <c r="AB1176" i="1"/>
  <c r="AC1176" i="1"/>
  <c r="AD1176" i="1"/>
  <c r="AE1176" i="1"/>
  <c r="AF1176" i="1"/>
  <c r="P1177" i="1"/>
  <c r="Q1177" i="1"/>
  <c r="R1177" i="1"/>
  <c r="S1177" i="1"/>
  <c r="T1177" i="1"/>
  <c r="U1177" i="1"/>
  <c r="V1177" i="1"/>
  <c r="W1177" i="1"/>
  <c r="X1177" i="1"/>
  <c r="Y1177" i="1"/>
  <c r="Z1177" i="1"/>
  <c r="AA1177" i="1"/>
  <c r="AB1177" i="1"/>
  <c r="AC1177" i="1"/>
  <c r="AD1177" i="1"/>
  <c r="AE1177" i="1"/>
  <c r="AF1177" i="1"/>
  <c r="P134" i="1"/>
  <c r="Q134" i="1"/>
  <c r="R134" i="1"/>
  <c r="S134" i="1"/>
  <c r="T134" i="1"/>
  <c r="U134" i="1"/>
  <c r="V134" i="1"/>
  <c r="W134" i="1"/>
  <c r="X134" i="1"/>
  <c r="Y134" i="1"/>
  <c r="Z134" i="1"/>
  <c r="AA134" i="1"/>
  <c r="AB134" i="1"/>
  <c r="AC134" i="1"/>
  <c r="AD134" i="1"/>
  <c r="AE134" i="1"/>
  <c r="AF134" i="1"/>
  <c r="P1178" i="1"/>
  <c r="Q1178" i="1"/>
  <c r="R1178" i="1"/>
  <c r="S1178" i="1"/>
  <c r="T1178" i="1"/>
  <c r="U1178" i="1"/>
  <c r="V1178" i="1"/>
  <c r="W1178" i="1"/>
  <c r="X1178" i="1"/>
  <c r="Y1178" i="1"/>
  <c r="Z1178" i="1"/>
  <c r="AA1178" i="1"/>
  <c r="AB1178" i="1"/>
  <c r="AC1178" i="1"/>
  <c r="AD1178" i="1"/>
  <c r="AE1178" i="1"/>
  <c r="AF1178" i="1"/>
  <c r="P1179" i="1"/>
  <c r="Q1179" i="1"/>
  <c r="R1179" i="1"/>
  <c r="S1179" i="1"/>
  <c r="T1179" i="1"/>
  <c r="U1179" i="1"/>
  <c r="V1179" i="1"/>
  <c r="W1179" i="1"/>
  <c r="X1179" i="1"/>
  <c r="Y1179" i="1"/>
  <c r="Z1179" i="1"/>
  <c r="AA1179" i="1"/>
  <c r="AB1179" i="1"/>
  <c r="AC1179" i="1"/>
  <c r="AD1179" i="1"/>
  <c r="AE1179" i="1"/>
  <c r="AF1179" i="1"/>
  <c r="P135" i="1"/>
  <c r="Q135" i="1"/>
  <c r="R135" i="1"/>
  <c r="S135" i="1"/>
  <c r="T135" i="1"/>
  <c r="U135" i="1"/>
  <c r="V135" i="1"/>
  <c r="W135" i="1"/>
  <c r="X135" i="1"/>
  <c r="Y135" i="1"/>
  <c r="Z135" i="1"/>
  <c r="AA135" i="1"/>
  <c r="AB135" i="1"/>
  <c r="AC135" i="1"/>
  <c r="AD135" i="1"/>
  <c r="AE135" i="1"/>
  <c r="AF135" i="1"/>
  <c r="P1180" i="1"/>
  <c r="Q1180" i="1"/>
  <c r="R1180" i="1"/>
  <c r="S1180" i="1"/>
  <c r="T1180" i="1"/>
  <c r="U1180" i="1"/>
  <c r="V1180" i="1"/>
  <c r="W1180" i="1"/>
  <c r="X1180" i="1"/>
  <c r="Y1180" i="1"/>
  <c r="Z1180" i="1"/>
  <c r="AA1180" i="1"/>
  <c r="AB1180" i="1"/>
  <c r="AC1180" i="1"/>
  <c r="AD1180" i="1"/>
  <c r="AE1180" i="1"/>
  <c r="AF1180" i="1"/>
  <c r="P1181" i="1"/>
  <c r="Q1181" i="1"/>
  <c r="R1181" i="1"/>
  <c r="S1181" i="1"/>
  <c r="T1181" i="1"/>
  <c r="U1181" i="1"/>
  <c r="V1181" i="1"/>
  <c r="W1181" i="1"/>
  <c r="X1181" i="1"/>
  <c r="Y1181" i="1"/>
  <c r="Z1181" i="1"/>
  <c r="AA1181" i="1"/>
  <c r="AB1181" i="1"/>
  <c r="AC1181" i="1"/>
  <c r="AD1181" i="1"/>
  <c r="AE1181" i="1"/>
  <c r="AF1181" i="1"/>
  <c r="P1182" i="1"/>
  <c r="Q1182" i="1"/>
  <c r="R1182" i="1"/>
  <c r="S1182" i="1"/>
  <c r="T1182" i="1"/>
  <c r="U1182" i="1"/>
  <c r="V1182" i="1"/>
  <c r="W1182" i="1"/>
  <c r="X1182" i="1"/>
  <c r="Y1182" i="1"/>
  <c r="Z1182" i="1"/>
  <c r="AA1182" i="1"/>
  <c r="AB1182" i="1"/>
  <c r="AC1182" i="1"/>
  <c r="AD1182" i="1"/>
  <c r="AE1182" i="1"/>
  <c r="AF1182" i="1"/>
  <c r="P1183" i="1"/>
  <c r="Q1183" i="1"/>
  <c r="R1183" i="1"/>
  <c r="S1183" i="1"/>
  <c r="T1183" i="1"/>
  <c r="U1183" i="1"/>
  <c r="V1183" i="1"/>
  <c r="W1183" i="1"/>
  <c r="X1183" i="1"/>
  <c r="Y1183" i="1"/>
  <c r="Z1183" i="1"/>
  <c r="AA1183" i="1"/>
  <c r="AB1183" i="1"/>
  <c r="AC1183" i="1"/>
  <c r="AD1183" i="1"/>
  <c r="AE1183" i="1"/>
  <c r="AF1183" i="1"/>
  <c r="P1184" i="1"/>
  <c r="Q1184" i="1"/>
  <c r="R1184" i="1"/>
  <c r="S1184" i="1"/>
  <c r="T1184" i="1"/>
  <c r="U1184" i="1"/>
  <c r="V1184" i="1"/>
  <c r="W1184" i="1"/>
  <c r="X1184" i="1"/>
  <c r="Y1184" i="1"/>
  <c r="Z1184" i="1"/>
  <c r="AA1184" i="1"/>
  <c r="AB1184" i="1"/>
  <c r="AC1184" i="1"/>
  <c r="AD1184" i="1"/>
  <c r="AE1184" i="1"/>
  <c r="AF1184" i="1"/>
  <c r="P1185" i="1"/>
  <c r="Q1185" i="1"/>
  <c r="R1185" i="1"/>
  <c r="S1185" i="1"/>
  <c r="T1185" i="1"/>
  <c r="U1185" i="1"/>
  <c r="V1185" i="1"/>
  <c r="W1185" i="1"/>
  <c r="X1185" i="1"/>
  <c r="Y1185" i="1"/>
  <c r="Z1185" i="1"/>
  <c r="AA1185" i="1"/>
  <c r="AB1185" i="1"/>
  <c r="AC1185" i="1"/>
  <c r="AD1185" i="1"/>
  <c r="AE1185" i="1"/>
  <c r="AF1185" i="1"/>
  <c r="P1186" i="1"/>
  <c r="Q1186" i="1"/>
  <c r="R1186" i="1"/>
  <c r="S1186" i="1"/>
  <c r="T1186" i="1"/>
  <c r="U1186" i="1"/>
  <c r="V1186" i="1"/>
  <c r="W1186" i="1"/>
  <c r="X1186" i="1"/>
  <c r="Y1186" i="1"/>
  <c r="Z1186" i="1"/>
  <c r="AA1186" i="1"/>
  <c r="AB1186" i="1"/>
  <c r="AC1186" i="1"/>
  <c r="AD1186" i="1"/>
  <c r="AE1186" i="1"/>
  <c r="AF1186" i="1"/>
  <c r="P1187" i="1"/>
  <c r="Q1187" i="1"/>
  <c r="R1187" i="1"/>
  <c r="S1187" i="1"/>
  <c r="T1187" i="1"/>
  <c r="U1187" i="1"/>
  <c r="V1187" i="1"/>
  <c r="W1187" i="1"/>
  <c r="X1187" i="1"/>
  <c r="Y1187" i="1"/>
  <c r="Z1187" i="1"/>
  <c r="AA1187" i="1"/>
  <c r="AB1187" i="1"/>
  <c r="AC1187" i="1"/>
  <c r="AD1187" i="1"/>
  <c r="AE1187" i="1"/>
  <c r="AF1187" i="1"/>
  <c r="P1188" i="1"/>
  <c r="Q1188" i="1"/>
  <c r="R1188" i="1"/>
  <c r="S1188" i="1"/>
  <c r="T1188" i="1"/>
  <c r="U1188" i="1"/>
  <c r="V1188" i="1"/>
  <c r="W1188" i="1"/>
  <c r="X1188" i="1"/>
  <c r="Y1188" i="1"/>
  <c r="Z1188" i="1"/>
  <c r="AA1188" i="1"/>
  <c r="AB1188" i="1"/>
  <c r="AC1188" i="1"/>
  <c r="AD1188" i="1"/>
  <c r="AE1188" i="1"/>
  <c r="AF1188" i="1"/>
  <c r="P1189" i="1"/>
  <c r="Q1189" i="1"/>
  <c r="R1189" i="1"/>
  <c r="S1189" i="1"/>
  <c r="T1189" i="1"/>
  <c r="U1189" i="1"/>
  <c r="V1189" i="1"/>
  <c r="W1189" i="1"/>
  <c r="X1189" i="1"/>
  <c r="Y1189" i="1"/>
  <c r="Z1189" i="1"/>
  <c r="AA1189" i="1"/>
  <c r="AB1189" i="1"/>
  <c r="AC1189" i="1"/>
  <c r="AD1189" i="1"/>
  <c r="AE1189" i="1"/>
  <c r="AF1189" i="1"/>
  <c r="P1190" i="1"/>
  <c r="Q1190" i="1"/>
  <c r="R1190" i="1"/>
  <c r="S1190" i="1"/>
  <c r="T1190" i="1"/>
  <c r="U1190" i="1"/>
  <c r="V1190" i="1"/>
  <c r="W1190" i="1"/>
  <c r="X1190" i="1"/>
  <c r="Y1190" i="1"/>
  <c r="Z1190" i="1"/>
  <c r="AA1190" i="1"/>
  <c r="AB1190" i="1"/>
  <c r="AC1190" i="1"/>
  <c r="AD1190" i="1"/>
  <c r="AE1190" i="1"/>
  <c r="AF1190" i="1"/>
  <c r="P1191" i="1"/>
  <c r="Q1191" i="1"/>
  <c r="R1191" i="1"/>
  <c r="S1191" i="1"/>
  <c r="T1191" i="1"/>
  <c r="U1191" i="1"/>
  <c r="V1191" i="1"/>
  <c r="W1191" i="1"/>
  <c r="X1191" i="1"/>
  <c r="Y1191" i="1"/>
  <c r="Z1191" i="1"/>
  <c r="AA1191" i="1"/>
  <c r="AB1191" i="1"/>
  <c r="AC1191" i="1"/>
  <c r="AD1191" i="1"/>
  <c r="AE1191" i="1"/>
  <c r="AF1191" i="1"/>
  <c r="P1192" i="1"/>
  <c r="Q1192" i="1"/>
  <c r="R1192" i="1"/>
  <c r="S1192" i="1"/>
  <c r="T1192" i="1"/>
  <c r="U1192" i="1"/>
  <c r="V1192" i="1"/>
  <c r="W1192" i="1"/>
  <c r="X1192" i="1"/>
  <c r="Y1192" i="1"/>
  <c r="Z1192" i="1"/>
  <c r="AA1192" i="1"/>
  <c r="AB1192" i="1"/>
  <c r="AC1192" i="1"/>
  <c r="AD1192" i="1"/>
  <c r="AE1192" i="1"/>
  <c r="AF1192" i="1"/>
  <c r="P1193" i="1"/>
  <c r="Q1193" i="1"/>
  <c r="R1193" i="1"/>
  <c r="S1193" i="1"/>
  <c r="T1193" i="1"/>
  <c r="U1193" i="1"/>
  <c r="V1193" i="1"/>
  <c r="W1193" i="1"/>
  <c r="X1193" i="1"/>
  <c r="Y1193" i="1"/>
  <c r="Z1193" i="1"/>
  <c r="AA1193" i="1"/>
  <c r="AB1193" i="1"/>
  <c r="AC1193" i="1"/>
  <c r="AD1193" i="1"/>
  <c r="AE1193" i="1"/>
  <c r="AF1193" i="1"/>
  <c r="P1194" i="1"/>
  <c r="Q1194" i="1"/>
  <c r="R1194" i="1"/>
  <c r="S1194" i="1"/>
  <c r="T1194" i="1"/>
  <c r="U1194" i="1"/>
  <c r="V1194" i="1"/>
  <c r="W1194" i="1"/>
  <c r="X1194" i="1"/>
  <c r="Y1194" i="1"/>
  <c r="Z1194" i="1"/>
  <c r="AA1194" i="1"/>
  <c r="AB1194" i="1"/>
  <c r="AC1194" i="1"/>
  <c r="AD1194" i="1"/>
  <c r="AE1194" i="1"/>
  <c r="AF1194" i="1"/>
  <c r="P1195" i="1"/>
  <c r="Q1195" i="1"/>
  <c r="R1195" i="1"/>
  <c r="S1195" i="1"/>
  <c r="T1195" i="1"/>
  <c r="U1195" i="1"/>
  <c r="V1195" i="1"/>
  <c r="W1195" i="1"/>
  <c r="X1195" i="1"/>
  <c r="Y1195" i="1"/>
  <c r="Z1195" i="1"/>
  <c r="AA1195" i="1"/>
  <c r="AB1195" i="1"/>
  <c r="AC1195" i="1"/>
  <c r="AD1195" i="1"/>
  <c r="AE1195" i="1"/>
  <c r="AF1195" i="1"/>
  <c r="P1196" i="1"/>
  <c r="Q1196" i="1"/>
  <c r="R1196" i="1"/>
  <c r="S1196" i="1"/>
  <c r="T1196" i="1"/>
  <c r="U1196" i="1"/>
  <c r="V1196" i="1"/>
  <c r="W1196" i="1"/>
  <c r="X1196" i="1"/>
  <c r="Y1196" i="1"/>
  <c r="Z1196" i="1"/>
  <c r="AA1196" i="1"/>
  <c r="AB1196" i="1"/>
  <c r="AC1196" i="1"/>
  <c r="AD1196" i="1"/>
  <c r="AE1196" i="1"/>
  <c r="AF1196" i="1"/>
  <c r="P1197" i="1"/>
  <c r="Q1197" i="1"/>
  <c r="R1197" i="1"/>
  <c r="S1197" i="1"/>
  <c r="T1197" i="1"/>
  <c r="U1197" i="1"/>
  <c r="V1197" i="1"/>
  <c r="W1197" i="1"/>
  <c r="X1197" i="1"/>
  <c r="Y1197" i="1"/>
  <c r="Z1197" i="1"/>
  <c r="AA1197" i="1"/>
  <c r="AB1197" i="1"/>
  <c r="AC1197" i="1"/>
  <c r="AD1197" i="1"/>
  <c r="AE1197" i="1"/>
  <c r="AF1197" i="1"/>
  <c r="P1198" i="1"/>
  <c r="Q1198" i="1"/>
  <c r="R1198" i="1"/>
  <c r="S1198" i="1"/>
  <c r="T1198" i="1"/>
  <c r="U1198" i="1"/>
  <c r="V1198" i="1"/>
  <c r="W1198" i="1"/>
  <c r="X1198" i="1"/>
  <c r="Y1198" i="1"/>
  <c r="Z1198" i="1"/>
  <c r="AA1198" i="1"/>
  <c r="AB1198" i="1"/>
  <c r="AC1198" i="1"/>
  <c r="AD1198" i="1"/>
  <c r="AE1198" i="1"/>
  <c r="AF1198" i="1"/>
  <c r="P1199" i="1"/>
  <c r="Q1199" i="1"/>
  <c r="R1199" i="1"/>
  <c r="S1199" i="1"/>
  <c r="T1199" i="1"/>
  <c r="U1199" i="1"/>
  <c r="V1199" i="1"/>
  <c r="W1199" i="1"/>
  <c r="X1199" i="1"/>
  <c r="Y1199" i="1"/>
  <c r="Z1199" i="1"/>
  <c r="AA1199" i="1"/>
  <c r="AB1199" i="1"/>
  <c r="AC1199" i="1"/>
  <c r="AD1199" i="1"/>
  <c r="AE1199" i="1"/>
  <c r="AF1199" i="1"/>
  <c r="P1200" i="1"/>
  <c r="Q1200" i="1"/>
  <c r="R1200" i="1"/>
  <c r="S1200" i="1"/>
  <c r="T1200" i="1"/>
  <c r="U1200" i="1"/>
  <c r="V1200" i="1"/>
  <c r="W1200" i="1"/>
  <c r="X1200" i="1"/>
  <c r="Y1200" i="1"/>
  <c r="Z1200" i="1"/>
  <c r="AA1200" i="1"/>
  <c r="AB1200" i="1"/>
  <c r="AC1200" i="1"/>
  <c r="AD1200" i="1"/>
  <c r="AE1200" i="1"/>
  <c r="AF1200" i="1"/>
  <c r="P1201" i="1"/>
  <c r="Q1201" i="1"/>
  <c r="R1201" i="1"/>
  <c r="S1201" i="1"/>
  <c r="T1201" i="1"/>
  <c r="U1201" i="1"/>
  <c r="V1201" i="1"/>
  <c r="W1201" i="1"/>
  <c r="X1201" i="1"/>
  <c r="Y1201" i="1"/>
  <c r="Z1201" i="1"/>
  <c r="AA1201" i="1"/>
  <c r="AB1201" i="1"/>
  <c r="AC1201" i="1"/>
  <c r="AD1201" i="1"/>
  <c r="AE1201" i="1"/>
  <c r="AF1201" i="1"/>
  <c r="P1202" i="1"/>
  <c r="Q1202" i="1"/>
  <c r="R1202" i="1"/>
  <c r="S1202" i="1"/>
  <c r="T1202" i="1"/>
  <c r="U1202" i="1"/>
  <c r="V1202" i="1"/>
  <c r="W1202" i="1"/>
  <c r="X1202" i="1"/>
  <c r="Y1202" i="1"/>
  <c r="Z1202" i="1"/>
  <c r="AA1202" i="1"/>
  <c r="AB1202" i="1"/>
  <c r="AC1202" i="1"/>
  <c r="AD1202" i="1"/>
  <c r="AE1202" i="1"/>
  <c r="AF1202" i="1"/>
  <c r="P136" i="1"/>
  <c r="Q136" i="1"/>
  <c r="R136" i="1"/>
  <c r="S136" i="1"/>
  <c r="T136" i="1"/>
  <c r="U136" i="1"/>
  <c r="V136" i="1"/>
  <c r="W136" i="1"/>
  <c r="X136" i="1"/>
  <c r="Y136" i="1"/>
  <c r="Z136" i="1"/>
  <c r="AA136" i="1"/>
  <c r="AB136" i="1"/>
  <c r="AC136" i="1"/>
  <c r="AD136" i="1"/>
  <c r="AE136" i="1"/>
  <c r="AF136" i="1"/>
  <c r="P1203" i="1"/>
  <c r="Q1203" i="1"/>
  <c r="R1203" i="1"/>
  <c r="S1203" i="1"/>
  <c r="T1203" i="1"/>
  <c r="U1203" i="1"/>
  <c r="V1203" i="1"/>
  <c r="W1203" i="1"/>
  <c r="X1203" i="1"/>
  <c r="Y1203" i="1"/>
  <c r="Z1203" i="1"/>
  <c r="AA1203" i="1"/>
  <c r="AB1203" i="1"/>
  <c r="AC1203" i="1"/>
  <c r="AD1203" i="1"/>
  <c r="AE1203" i="1"/>
  <c r="AF1203" i="1"/>
  <c r="P1204" i="1"/>
  <c r="Q1204" i="1"/>
  <c r="R1204" i="1"/>
  <c r="S1204" i="1"/>
  <c r="T1204" i="1"/>
  <c r="U1204" i="1"/>
  <c r="V1204" i="1"/>
  <c r="W1204" i="1"/>
  <c r="X1204" i="1"/>
  <c r="Y1204" i="1"/>
  <c r="Z1204" i="1"/>
  <c r="AA1204" i="1"/>
  <c r="AB1204" i="1"/>
  <c r="AC1204" i="1"/>
  <c r="AD1204" i="1"/>
  <c r="AE1204" i="1"/>
  <c r="AF1204" i="1"/>
  <c r="P1205" i="1"/>
  <c r="Q1205" i="1"/>
  <c r="R1205" i="1"/>
  <c r="S1205" i="1"/>
  <c r="T1205" i="1"/>
  <c r="U1205" i="1"/>
  <c r="V1205" i="1"/>
  <c r="W1205" i="1"/>
  <c r="X1205" i="1"/>
  <c r="Y1205" i="1"/>
  <c r="Z1205" i="1"/>
  <c r="AA1205" i="1"/>
  <c r="AB1205" i="1"/>
  <c r="AC1205" i="1"/>
  <c r="AD1205" i="1"/>
  <c r="AE1205" i="1"/>
  <c r="AF1205" i="1"/>
  <c r="P1206" i="1"/>
  <c r="Q1206" i="1"/>
  <c r="R1206" i="1"/>
  <c r="S1206" i="1"/>
  <c r="T1206" i="1"/>
  <c r="U1206" i="1"/>
  <c r="V1206" i="1"/>
  <c r="W1206" i="1"/>
  <c r="X1206" i="1"/>
  <c r="Y1206" i="1"/>
  <c r="Z1206" i="1"/>
  <c r="AA1206" i="1"/>
  <c r="AB1206" i="1"/>
  <c r="AC1206" i="1"/>
  <c r="AD1206" i="1"/>
  <c r="AE1206" i="1"/>
  <c r="AF1206" i="1"/>
  <c r="P1207" i="1"/>
  <c r="Q1207" i="1"/>
  <c r="R1207" i="1"/>
  <c r="S1207" i="1"/>
  <c r="T1207" i="1"/>
  <c r="U1207" i="1"/>
  <c r="V1207" i="1"/>
  <c r="W1207" i="1"/>
  <c r="X1207" i="1"/>
  <c r="Y1207" i="1"/>
  <c r="Z1207" i="1"/>
  <c r="AA1207" i="1"/>
  <c r="AB1207" i="1"/>
  <c r="AC1207" i="1"/>
  <c r="AD1207" i="1"/>
  <c r="AE1207" i="1"/>
  <c r="AF1207" i="1"/>
  <c r="P137" i="1"/>
  <c r="Q137" i="1"/>
  <c r="R137" i="1"/>
  <c r="S137" i="1"/>
  <c r="T137" i="1"/>
  <c r="U137" i="1"/>
  <c r="V137" i="1"/>
  <c r="W137" i="1"/>
  <c r="X137" i="1"/>
  <c r="Y137" i="1"/>
  <c r="Z137" i="1"/>
  <c r="AA137" i="1"/>
  <c r="AB137" i="1"/>
  <c r="AC137" i="1"/>
  <c r="AD137" i="1"/>
  <c r="AE137" i="1"/>
  <c r="AF137" i="1"/>
  <c r="P138" i="1"/>
  <c r="Q138" i="1"/>
  <c r="R138" i="1"/>
  <c r="S138" i="1"/>
  <c r="T138" i="1"/>
  <c r="U138" i="1"/>
  <c r="V138" i="1"/>
  <c r="W138" i="1"/>
  <c r="X138" i="1"/>
  <c r="Y138" i="1"/>
  <c r="Z138" i="1"/>
  <c r="AA138" i="1"/>
  <c r="AB138" i="1"/>
  <c r="AC138" i="1"/>
  <c r="AD138" i="1"/>
  <c r="AE138" i="1"/>
  <c r="AF138" i="1"/>
  <c r="P1208" i="1"/>
  <c r="Q1208" i="1"/>
  <c r="R1208" i="1"/>
  <c r="S1208" i="1"/>
  <c r="T1208" i="1"/>
  <c r="U1208" i="1"/>
  <c r="V1208" i="1"/>
  <c r="W1208" i="1"/>
  <c r="X1208" i="1"/>
  <c r="Y1208" i="1"/>
  <c r="Z1208" i="1"/>
  <c r="AA1208" i="1"/>
  <c r="AB1208" i="1"/>
  <c r="AC1208" i="1"/>
  <c r="AD1208" i="1"/>
  <c r="AE1208" i="1"/>
  <c r="AF1208" i="1"/>
  <c r="P1209" i="1"/>
  <c r="Q1209" i="1"/>
  <c r="R1209" i="1"/>
  <c r="S1209" i="1"/>
  <c r="T1209" i="1"/>
  <c r="U1209" i="1"/>
  <c r="V1209" i="1"/>
  <c r="W1209" i="1"/>
  <c r="X1209" i="1"/>
  <c r="Y1209" i="1"/>
  <c r="Z1209" i="1"/>
  <c r="AA1209" i="1"/>
  <c r="AB1209" i="1"/>
  <c r="AC1209" i="1"/>
  <c r="AD1209" i="1"/>
  <c r="AE1209" i="1"/>
  <c r="AF1209" i="1"/>
  <c r="P1210" i="1"/>
  <c r="Q1210" i="1"/>
  <c r="R1210" i="1"/>
  <c r="S1210" i="1"/>
  <c r="T1210" i="1"/>
  <c r="U1210" i="1"/>
  <c r="V1210" i="1"/>
  <c r="W1210" i="1"/>
  <c r="X1210" i="1"/>
  <c r="Y1210" i="1"/>
  <c r="Z1210" i="1"/>
  <c r="AA1210" i="1"/>
  <c r="AB1210" i="1"/>
  <c r="AC1210" i="1"/>
  <c r="AD1210" i="1"/>
  <c r="AE1210" i="1"/>
  <c r="AF1210" i="1"/>
  <c r="P1211" i="1"/>
  <c r="Q1211" i="1"/>
  <c r="R1211" i="1"/>
  <c r="S1211" i="1"/>
  <c r="T1211" i="1"/>
  <c r="U1211" i="1"/>
  <c r="V1211" i="1"/>
  <c r="W1211" i="1"/>
  <c r="X1211" i="1"/>
  <c r="Y1211" i="1"/>
  <c r="Z1211" i="1"/>
  <c r="AA1211" i="1"/>
  <c r="AB1211" i="1"/>
  <c r="AC1211" i="1"/>
  <c r="AD1211" i="1"/>
  <c r="AE1211" i="1"/>
  <c r="AF1211" i="1"/>
  <c r="P52" i="1"/>
  <c r="Q52" i="1"/>
  <c r="R52" i="1"/>
  <c r="S52" i="1"/>
  <c r="T52" i="1"/>
  <c r="U52" i="1"/>
  <c r="V52" i="1"/>
  <c r="W52" i="1"/>
  <c r="X52" i="1"/>
  <c r="Y52" i="1"/>
  <c r="Z52" i="1"/>
  <c r="AA52" i="1"/>
  <c r="AB52" i="1"/>
  <c r="AC52" i="1"/>
  <c r="AD52" i="1"/>
  <c r="AE52" i="1"/>
  <c r="AF52" i="1"/>
  <c r="P53" i="1"/>
  <c r="Q53" i="1"/>
  <c r="R53" i="1"/>
  <c r="S53" i="1"/>
  <c r="T53" i="1"/>
  <c r="U53" i="1"/>
  <c r="V53" i="1"/>
  <c r="W53" i="1"/>
  <c r="X53" i="1"/>
  <c r="Y53" i="1"/>
  <c r="Z53" i="1"/>
  <c r="AA53" i="1"/>
  <c r="AB53" i="1"/>
  <c r="AC53" i="1"/>
  <c r="AD53" i="1"/>
  <c r="AE53" i="1"/>
  <c r="AF53" i="1"/>
  <c r="P1212" i="1"/>
  <c r="Q1212" i="1"/>
  <c r="R1212" i="1"/>
  <c r="S1212" i="1"/>
  <c r="T1212" i="1"/>
  <c r="U1212" i="1"/>
  <c r="V1212" i="1"/>
  <c r="W1212" i="1"/>
  <c r="X1212" i="1"/>
  <c r="Y1212" i="1"/>
  <c r="Z1212" i="1"/>
  <c r="AA1212" i="1"/>
  <c r="AB1212" i="1"/>
  <c r="AC1212" i="1"/>
  <c r="AD1212" i="1"/>
  <c r="AE1212" i="1"/>
  <c r="AF1212" i="1"/>
  <c r="P1213" i="1"/>
  <c r="Q1213" i="1"/>
  <c r="R1213" i="1"/>
  <c r="S1213" i="1"/>
  <c r="T1213" i="1"/>
  <c r="U1213" i="1"/>
  <c r="V1213" i="1"/>
  <c r="W1213" i="1"/>
  <c r="X1213" i="1"/>
  <c r="Y1213" i="1"/>
  <c r="Z1213" i="1"/>
  <c r="AA1213" i="1"/>
  <c r="AB1213" i="1"/>
  <c r="AC1213" i="1"/>
  <c r="AD1213" i="1"/>
  <c r="AE1213" i="1"/>
  <c r="AF1213" i="1"/>
  <c r="P1214" i="1"/>
  <c r="Q1214" i="1"/>
  <c r="R1214" i="1"/>
  <c r="S1214" i="1"/>
  <c r="T1214" i="1"/>
  <c r="U1214" i="1"/>
  <c r="V1214" i="1"/>
  <c r="W1214" i="1"/>
  <c r="X1214" i="1"/>
  <c r="Y1214" i="1"/>
  <c r="Z1214" i="1"/>
  <c r="AA1214" i="1"/>
  <c r="AB1214" i="1"/>
  <c r="AC1214" i="1"/>
  <c r="AD1214" i="1"/>
  <c r="AE1214" i="1"/>
  <c r="AF1214" i="1"/>
  <c r="P1215" i="1"/>
  <c r="Q1215" i="1"/>
  <c r="R1215" i="1"/>
  <c r="S1215" i="1"/>
  <c r="T1215" i="1"/>
  <c r="U1215" i="1"/>
  <c r="V1215" i="1"/>
  <c r="W1215" i="1"/>
  <c r="X1215" i="1"/>
  <c r="Y1215" i="1"/>
  <c r="Z1215" i="1"/>
  <c r="AA1215" i="1"/>
  <c r="AB1215" i="1"/>
  <c r="AC1215" i="1"/>
  <c r="AD1215" i="1"/>
  <c r="AE1215" i="1"/>
  <c r="AF1215" i="1"/>
  <c r="P1216" i="1"/>
  <c r="Q1216" i="1"/>
  <c r="R1216" i="1"/>
  <c r="S1216" i="1"/>
  <c r="T1216" i="1"/>
  <c r="U1216" i="1"/>
  <c r="V1216" i="1"/>
  <c r="W1216" i="1"/>
  <c r="X1216" i="1"/>
  <c r="Y1216" i="1"/>
  <c r="Z1216" i="1"/>
  <c r="AA1216" i="1"/>
  <c r="AB1216" i="1"/>
  <c r="AC1216" i="1"/>
  <c r="AD1216" i="1"/>
  <c r="AE1216" i="1"/>
  <c r="AF1216" i="1"/>
  <c r="P1217" i="1"/>
  <c r="Q1217" i="1"/>
  <c r="R1217" i="1"/>
  <c r="S1217" i="1"/>
  <c r="T1217" i="1"/>
  <c r="U1217" i="1"/>
  <c r="V1217" i="1"/>
  <c r="W1217" i="1"/>
  <c r="X1217" i="1"/>
  <c r="Y1217" i="1"/>
  <c r="Z1217" i="1"/>
  <c r="AA1217" i="1"/>
  <c r="AB1217" i="1"/>
  <c r="AC1217" i="1"/>
  <c r="AD1217" i="1"/>
  <c r="AE1217" i="1"/>
  <c r="AF1217" i="1"/>
  <c r="P1218" i="1"/>
  <c r="Q1218" i="1"/>
  <c r="R1218" i="1"/>
  <c r="S1218" i="1"/>
  <c r="T1218" i="1"/>
  <c r="U1218" i="1"/>
  <c r="V1218" i="1"/>
  <c r="W1218" i="1"/>
  <c r="X1218" i="1"/>
  <c r="Y1218" i="1"/>
  <c r="Z1218" i="1"/>
  <c r="AA1218" i="1"/>
  <c r="AB1218" i="1"/>
  <c r="AC1218" i="1"/>
  <c r="AD1218" i="1"/>
  <c r="AE1218" i="1"/>
  <c r="AF1218" i="1"/>
  <c r="P1219" i="1"/>
  <c r="Q1219" i="1"/>
  <c r="R1219" i="1"/>
  <c r="S1219" i="1"/>
  <c r="T1219" i="1"/>
  <c r="U1219" i="1"/>
  <c r="V1219" i="1"/>
  <c r="W1219" i="1"/>
  <c r="X1219" i="1"/>
  <c r="Y1219" i="1"/>
  <c r="Z1219" i="1"/>
  <c r="AA1219" i="1"/>
  <c r="AB1219" i="1"/>
  <c r="AC1219" i="1"/>
  <c r="AD1219" i="1"/>
  <c r="AE1219" i="1"/>
  <c r="AF1219" i="1"/>
  <c r="P139" i="1"/>
  <c r="Q139" i="1"/>
  <c r="R139" i="1"/>
  <c r="S139" i="1"/>
  <c r="T139" i="1"/>
  <c r="U139" i="1"/>
  <c r="V139" i="1"/>
  <c r="W139" i="1"/>
  <c r="X139" i="1"/>
  <c r="Y139" i="1"/>
  <c r="Z139" i="1"/>
  <c r="AA139" i="1"/>
  <c r="AB139" i="1"/>
  <c r="AC139" i="1"/>
  <c r="AD139" i="1"/>
  <c r="AE139" i="1"/>
  <c r="AF139" i="1"/>
  <c r="P1220" i="1"/>
  <c r="Q1220" i="1"/>
  <c r="R1220" i="1"/>
  <c r="S1220" i="1"/>
  <c r="T1220" i="1"/>
  <c r="U1220" i="1"/>
  <c r="V1220" i="1"/>
  <c r="W1220" i="1"/>
  <c r="X1220" i="1"/>
  <c r="Y1220" i="1"/>
  <c r="Z1220" i="1"/>
  <c r="AA1220" i="1"/>
  <c r="AB1220" i="1"/>
  <c r="AC1220" i="1"/>
  <c r="AD1220" i="1"/>
  <c r="AE1220" i="1"/>
  <c r="AF1220" i="1"/>
  <c r="P1221" i="1"/>
  <c r="Q1221" i="1"/>
  <c r="R1221" i="1"/>
  <c r="S1221" i="1"/>
  <c r="T1221" i="1"/>
  <c r="U1221" i="1"/>
  <c r="V1221" i="1"/>
  <c r="W1221" i="1"/>
  <c r="X1221" i="1"/>
  <c r="Y1221" i="1"/>
  <c r="Z1221" i="1"/>
  <c r="AA1221" i="1"/>
  <c r="AB1221" i="1"/>
  <c r="AC1221" i="1"/>
  <c r="AD1221" i="1"/>
  <c r="AE1221" i="1"/>
  <c r="AF1221" i="1"/>
  <c r="P1222" i="1"/>
  <c r="Q1222" i="1"/>
  <c r="R1222" i="1"/>
  <c r="S1222" i="1"/>
  <c r="T1222" i="1"/>
  <c r="U1222" i="1"/>
  <c r="V1222" i="1"/>
  <c r="W1222" i="1"/>
  <c r="X1222" i="1"/>
  <c r="Y1222" i="1"/>
  <c r="Z1222" i="1"/>
  <c r="AA1222" i="1"/>
  <c r="AB1222" i="1"/>
  <c r="AC1222" i="1"/>
  <c r="AD1222" i="1"/>
  <c r="AE1222" i="1"/>
  <c r="AF1222" i="1"/>
  <c r="P1223" i="1"/>
  <c r="Q1223" i="1"/>
  <c r="R1223" i="1"/>
  <c r="S1223" i="1"/>
  <c r="T1223" i="1"/>
  <c r="U1223" i="1"/>
  <c r="V1223" i="1"/>
  <c r="W1223" i="1"/>
  <c r="X1223" i="1"/>
  <c r="Y1223" i="1"/>
  <c r="Z1223" i="1"/>
  <c r="AA1223" i="1"/>
  <c r="AB1223" i="1"/>
  <c r="AC1223" i="1"/>
  <c r="AD1223" i="1"/>
  <c r="AE1223" i="1"/>
  <c r="AF1223" i="1"/>
  <c r="P1224" i="1"/>
  <c r="Q1224" i="1"/>
  <c r="R1224" i="1"/>
  <c r="S1224" i="1"/>
  <c r="T1224" i="1"/>
  <c r="U1224" i="1"/>
  <c r="V1224" i="1"/>
  <c r="W1224" i="1"/>
  <c r="X1224" i="1"/>
  <c r="Y1224" i="1"/>
  <c r="Z1224" i="1"/>
  <c r="AA1224" i="1"/>
  <c r="AB1224" i="1"/>
  <c r="AC1224" i="1"/>
  <c r="AD1224" i="1"/>
  <c r="AE1224" i="1"/>
  <c r="AF1224" i="1"/>
  <c r="P1225" i="1"/>
  <c r="Q1225" i="1"/>
  <c r="R1225" i="1"/>
  <c r="S1225" i="1"/>
  <c r="T1225" i="1"/>
  <c r="U1225" i="1"/>
  <c r="V1225" i="1"/>
  <c r="W1225" i="1"/>
  <c r="X1225" i="1"/>
  <c r="Y1225" i="1"/>
  <c r="Z1225" i="1"/>
  <c r="AA1225" i="1"/>
  <c r="AB1225" i="1"/>
  <c r="AC1225" i="1"/>
  <c r="AD1225" i="1"/>
  <c r="AE1225" i="1"/>
  <c r="AF1225" i="1"/>
  <c r="P1226" i="1"/>
  <c r="Q1226" i="1"/>
  <c r="R1226" i="1"/>
  <c r="S1226" i="1"/>
  <c r="T1226" i="1"/>
  <c r="U1226" i="1"/>
  <c r="V1226" i="1"/>
  <c r="W1226" i="1"/>
  <c r="X1226" i="1"/>
  <c r="Y1226" i="1"/>
  <c r="Z1226" i="1"/>
  <c r="AA1226" i="1"/>
  <c r="AB1226" i="1"/>
  <c r="AC1226" i="1"/>
  <c r="AD1226" i="1"/>
  <c r="AE1226" i="1"/>
  <c r="AF1226" i="1"/>
  <c r="P1227" i="1"/>
  <c r="Q1227" i="1"/>
  <c r="R1227" i="1"/>
  <c r="S1227" i="1"/>
  <c r="T1227" i="1"/>
  <c r="U1227" i="1"/>
  <c r="V1227" i="1"/>
  <c r="W1227" i="1"/>
  <c r="X1227" i="1"/>
  <c r="Y1227" i="1"/>
  <c r="Z1227" i="1"/>
  <c r="AA1227" i="1"/>
  <c r="AB1227" i="1"/>
  <c r="AC1227" i="1"/>
  <c r="AD1227" i="1"/>
  <c r="AE1227" i="1"/>
  <c r="AF1227" i="1"/>
  <c r="P1228" i="1"/>
  <c r="Q1228" i="1"/>
  <c r="R1228" i="1"/>
  <c r="S1228" i="1"/>
  <c r="T1228" i="1"/>
  <c r="U1228" i="1"/>
  <c r="V1228" i="1"/>
  <c r="W1228" i="1"/>
  <c r="X1228" i="1"/>
  <c r="Y1228" i="1"/>
  <c r="Z1228" i="1"/>
  <c r="AA1228" i="1"/>
  <c r="AB1228" i="1"/>
  <c r="AC1228" i="1"/>
  <c r="AD1228" i="1"/>
  <c r="AE1228" i="1"/>
  <c r="AF1228" i="1"/>
  <c r="P1229" i="1"/>
  <c r="Q1229" i="1"/>
  <c r="R1229" i="1"/>
  <c r="S1229" i="1"/>
  <c r="T1229" i="1"/>
  <c r="U1229" i="1"/>
  <c r="V1229" i="1"/>
  <c r="W1229" i="1"/>
  <c r="X1229" i="1"/>
  <c r="Y1229" i="1"/>
  <c r="Z1229" i="1"/>
  <c r="AA1229" i="1"/>
  <c r="AB1229" i="1"/>
  <c r="AC1229" i="1"/>
  <c r="AD1229" i="1"/>
  <c r="AE1229" i="1"/>
  <c r="AF1229" i="1"/>
  <c r="P1230" i="1"/>
  <c r="Q1230" i="1"/>
  <c r="R1230" i="1"/>
  <c r="S1230" i="1"/>
  <c r="T1230" i="1"/>
  <c r="U1230" i="1"/>
  <c r="V1230" i="1"/>
  <c r="W1230" i="1"/>
  <c r="X1230" i="1"/>
  <c r="Y1230" i="1"/>
  <c r="Z1230" i="1"/>
  <c r="AA1230" i="1"/>
  <c r="AB1230" i="1"/>
  <c r="AC1230" i="1"/>
  <c r="AD1230" i="1"/>
  <c r="AE1230" i="1"/>
  <c r="AF1230" i="1"/>
  <c r="P1231" i="1"/>
  <c r="Q1231" i="1"/>
  <c r="R1231" i="1"/>
  <c r="S1231" i="1"/>
  <c r="T1231" i="1"/>
  <c r="U1231" i="1"/>
  <c r="V1231" i="1"/>
  <c r="W1231" i="1"/>
  <c r="X1231" i="1"/>
  <c r="Y1231" i="1"/>
  <c r="Z1231" i="1"/>
  <c r="AA1231" i="1"/>
  <c r="AB1231" i="1"/>
  <c r="AC1231" i="1"/>
  <c r="AD1231" i="1"/>
  <c r="AE1231" i="1"/>
  <c r="AF1231" i="1"/>
  <c r="P1232" i="1"/>
  <c r="Q1232" i="1"/>
  <c r="R1232" i="1"/>
  <c r="S1232" i="1"/>
  <c r="T1232" i="1"/>
  <c r="U1232" i="1"/>
  <c r="V1232" i="1"/>
  <c r="W1232" i="1"/>
  <c r="X1232" i="1"/>
  <c r="Y1232" i="1"/>
  <c r="Z1232" i="1"/>
  <c r="AA1232" i="1"/>
  <c r="AB1232" i="1"/>
  <c r="AC1232" i="1"/>
  <c r="AD1232" i="1"/>
  <c r="AE1232" i="1"/>
  <c r="AF1232" i="1"/>
  <c r="P140" i="1"/>
  <c r="Q140" i="1"/>
  <c r="R140" i="1"/>
  <c r="S140" i="1"/>
  <c r="T140" i="1"/>
  <c r="U140" i="1"/>
  <c r="V140" i="1"/>
  <c r="W140" i="1"/>
  <c r="X140" i="1"/>
  <c r="Y140" i="1"/>
  <c r="Z140" i="1"/>
  <c r="AA140" i="1"/>
  <c r="AB140" i="1"/>
  <c r="AC140" i="1"/>
  <c r="AD140" i="1"/>
  <c r="AE140" i="1"/>
  <c r="AF140" i="1"/>
  <c r="P1233" i="1"/>
  <c r="Q1233" i="1"/>
  <c r="R1233" i="1"/>
  <c r="S1233" i="1"/>
  <c r="T1233" i="1"/>
  <c r="U1233" i="1"/>
  <c r="V1233" i="1"/>
  <c r="W1233" i="1"/>
  <c r="X1233" i="1"/>
  <c r="Y1233" i="1"/>
  <c r="Z1233" i="1"/>
  <c r="AA1233" i="1"/>
  <c r="AB1233" i="1"/>
  <c r="AC1233" i="1"/>
  <c r="AD1233" i="1"/>
  <c r="AE1233" i="1"/>
  <c r="AF1233" i="1"/>
  <c r="P1234" i="1"/>
  <c r="Q1234" i="1"/>
  <c r="R1234" i="1"/>
  <c r="S1234" i="1"/>
  <c r="T1234" i="1"/>
  <c r="U1234" i="1"/>
  <c r="V1234" i="1"/>
  <c r="W1234" i="1"/>
  <c r="X1234" i="1"/>
  <c r="Y1234" i="1"/>
  <c r="Z1234" i="1"/>
  <c r="AA1234" i="1"/>
  <c r="AB1234" i="1"/>
  <c r="AC1234" i="1"/>
  <c r="AD1234" i="1"/>
  <c r="AE1234" i="1"/>
  <c r="AF1234" i="1"/>
  <c r="P1235" i="1"/>
  <c r="Q1235" i="1"/>
  <c r="R1235" i="1"/>
  <c r="S1235" i="1"/>
  <c r="T1235" i="1"/>
  <c r="U1235" i="1"/>
  <c r="V1235" i="1"/>
  <c r="W1235" i="1"/>
  <c r="X1235" i="1"/>
  <c r="Y1235" i="1"/>
  <c r="Z1235" i="1"/>
  <c r="AA1235" i="1"/>
  <c r="AB1235" i="1"/>
  <c r="AC1235" i="1"/>
  <c r="AD1235" i="1"/>
  <c r="AE1235" i="1"/>
  <c r="AF1235" i="1"/>
  <c r="P1236" i="1"/>
  <c r="Q1236" i="1"/>
  <c r="R1236" i="1"/>
  <c r="S1236" i="1"/>
  <c r="T1236" i="1"/>
  <c r="U1236" i="1"/>
  <c r="V1236" i="1"/>
  <c r="W1236" i="1"/>
  <c r="X1236" i="1"/>
  <c r="Y1236" i="1"/>
  <c r="Z1236" i="1"/>
  <c r="AA1236" i="1"/>
  <c r="AB1236" i="1"/>
  <c r="AC1236" i="1"/>
  <c r="AD1236" i="1"/>
  <c r="AE1236" i="1"/>
  <c r="AF1236" i="1"/>
  <c r="P1237" i="1"/>
  <c r="Q1237" i="1"/>
  <c r="R1237" i="1"/>
  <c r="S1237" i="1"/>
  <c r="T1237" i="1"/>
  <c r="U1237" i="1"/>
  <c r="V1237" i="1"/>
  <c r="W1237" i="1"/>
  <c r="X1237" i="1"/>
  <c r="Y1237" i="1"/>
  <c r="Z1237" i="1"/>
  <c r="AA1237" i="1"/>
  <c r="AB1237" i="1"/>
  <c r="AC1237" i="1"/>
  <c r="AD1237" i="1"/>
  <c r="AE1237" i="1"/>
  <c r="AF1237" i="1"/>
  <c r="P1238" i="1"/>
  <c r="Q1238" i="1"/>
  <c r="R1238" i="1"/>
  <c r="S1238" i="1"/>
  <c r="T1238" i="1"/>
  <c r="U1238" i="1"/>
  <c r="V1238" i="1"/>
  <c r="W1238" i="1"/>
  <c r="X1238" i="1"/>
  <c r="Y1238" i="1"/>
  <c r="Z1238" i="1"/>
  <c r="AA1238" i="1"/>
  <c r="AB1238" i="1"/>
  <c r="AC1238" i="1"/>
  <c r="AD1238" i="1"/>
  <c r="AE1238" i="1"/>
  <c r="AF1238" i="1"/>
  <c r="P1239" i="1"/>
  <c r="Q1239" i="1"/>
  <c r="R1239" i="1"/>
  <c r="S1239" i="1"/>
  <c r="T1239" i="1"/>
  <c r="U1239" i="1"/>
  <c r="V1239" i="1"/>
  <c r="W1239" i="1"/>
  <c r="X1239" i="1"/>
  <c r="Y1239" i="1"/>
  <c r="Z1239" i="1"/>
  <c r="AA1239" i="1"/>
  <c r="AB1239" i="1"/>
  <c r="AC1239" i="1"/>
  <c r="AD1239" i="1"/>
  <c r="AE1239" i="1"/>
  <c r="AF1239" i="1"/>
  <c r="P1240" i="1"/>
  <c r="Q1240" i="1"/>
  <c r="R1240" i="1"/>
  <c r="S1240" i="1"/>
  <c r="T1240" i="1"/>
  <c r="U1240" i="1"/>
  <c r="V1240" i="1"/>
  <c r="W1240" i="1"/>
  <c r="X1240" i="1"/>
  <c r="Y1240" i="1"/>
  <c r="Z1240" i="1"/>
  <c r="AA1240" i="1"/>
  <c r="AB1240" i="1"/>
  <c r="AC1240" i="1"/>
  <c r="AD1240" i="1"/>
  <c r="AE1240" i="1"/>
  <c r="AF1240" i="1"/>
  <c r="P1241" i="1"/>
  <c r="Q1241" i="1"/>
  <c r="R1241" i="1"/>
  <c r="S1241" i="1"/>
  <c r="T1241" i="1"/>
  <c r="U1241" i="1"/>
  <c r="V1241" i="1"/>
  <c r="W1241" i="1"/>
  <c r="X1241" i="1"/>
  <c r="Y1241" i="1"/>
  <c r="Z1241" i="1"/>
  <c r="AA1241" i="1"/>
  <c r="AB1241" i="1"/>
  <c r="AC1241" i="1"/>
  <c r="AD1241" i="1"/>
  <c r="AE1241" i="1"/>
  <c r="AF1241" i="1"/>
  <c r="P1242" i="1"/>
  <c r="Q1242" i="1"/>
  <c r="R1242" i="1"/>
  <c r="S1242" i="1"/>
  <c r="T1242" i="1"/>
  <c r="U1242" i="1"/>
  <c r="V1242" i="1"/>
  <c r="W1242" i="1"/>
  <c r="X1242" i="1"/>
  <c r="Y1242" i="1"/>
  <c r="Z1242" i="1"/>
  <c r="AA1242" i="1"/>
  <c r="AB1242" i="1"/>
  <c r="AC1242" i="1"/>
  <c r="AD1242" i="1"/>
  <c r="AE1242" i="1"/>
  <c r="AF1242" i="1"/>
  <c r="P1243" i="1"/>
  <c r="Q1243" i="1"/>
  <c r="R1243" i="1"/>
  <c r="S1243" i="1"/>
  <c r="T1243" i="1"/>
  <c r="U1243" i="1"/>
  <c r="V1243" i="1"/>
  <c r="W1243" i="1"/>
  <c r="X1243" i="1"/>
  <c r="Y1243" i="1"/>
  <c r="Z1243" i="1"/>
  <c r="AA1243" i="1"/>
  <c r="AB1243" i="1"/>
  <c r="AC1243" i="1"/>
  <c r="AD1243" i="1"/>
  <c r="AE1243" i="1"/>
  <c r="AF1243" i="1"/>
  <c r="P1244" i="1"/>
  <c r="Q1244" i="1"/>
  <c r="R1244" i="1"/>
  <c r="S1244" i="1"/>
  <c r="T1244" i="1"/>
  <c r="U1244" i="1"/>
  <c r="V1244" i="1"/>
  <c r="W1244" i="1"/>
  <c r="X1244" i="1"/>
  <c r="Y1244" i="1"/>
  <c r="Z1244" i="1"/>
  <c r="AA1244" i="1"/>
  <c r="AB1244" i="1"/>
  <c r="AC1244" i="1"/>
  <c r="AD1244" i="1"/>
  <c r="AE1244" i="1"/>
  <c r="AF1244" i="1"/>
  <c r="P1245" i="1"/>
  <c r="Q1245" i="1"/>
  <c r="R1245" i="1"/>
  <c r="S1245" i="1"/>
  <c r="T1245" i="1"/>
  <c r="U1245" i="1"/>
  <c r="V1245" i="1"/>
  <c r="W1245" i="1"/>
  <c r="X1245" i="1"/>
  <c r="Y1245" i="1"/>
  <c r="Z1245" i="1"/>
  <c r="AA1245" i="1"/>
  <c r="AB1245" i="1"/>
  <c r="AC1245" i="1"/>
  <c r="AD1245" i="1"/>
  <c r="AE1245" i="1"/>
  <c r="AF1245" i="1"/>
  <c r="P1246" i="1"/>
  <c r="Q1246" i="1"/>
  <c r="R1246" i="1"/>
  <c r="S1246" i="1"/>
  <c r="T1246" i="1"/>
  <c r="U1246" i="1"/>
  <c r="V1246" i="1"/>
  <c r="W1246" i="1"/>
  <c r="X1246" i="1"/>
  <c r="Y1246" i="1"/>
  <c r="Z1246" i="1"/>
  <c r="AA1246" i="1"/>
  <c r="AB1246" i="1"/>
  <c r="AC1246" i="1"/>
  <c r="AD1246" i="1"/>
  <c r="AE1246" i="1"/>
  <c r="AF1246" i="1"/>
  <c r="P1247" i="1"/>
  <c r="Q1247" i="1"/>
  <c r="R1247" i="1"/>
  <c r="S1247" i="1"/>
  <c r="T1247" i="1"/>
  <c r="U1247" i="1"/>
  <c r="V1247" i="1"/>
  <c r="W1247" i="1"/>
  <c r="X1247" i="1"/>
  <c r="Y1247" i="1"/>
  <c r="Z1247" i="1"/>
  <c r="AA1247" i="1"/>
  <c r="AB1247" i="1"/>
  <c r="AC1247" i="1"/>
  <c r="AD1247" i="1"/>
  <c r="AE1247" i="1"/>
  <c r="AF1247" i="1"/>
  <c r="P1248" i="1"/>
  <c r="Q1248" i="1"/>
  <c r="R1248" i="1"/>
  <c r="S1248" i="1"/>
  <c r="T1248" i="1"/>
  <c r="U1248" i="1"/>
  <c r="V1248" i="1"/>
  <c r="W1248" i="1"/>
  <c r="X1248" i="1"/>
  <c r="Y1248" i="1"/>
  <c r="Z1248" i="1"/>
  <c r="AA1248" i="1"/>
  <c r="AB1248" i="1"/>
  <c r="AC1248" i="1"/>
  <c r="AD1248" i="1"/>
  <c r="AE1248" i="1"/>
  <c r="AF1248" i="1"/>
  <c r="P1249" i="1"/>
  <c r="Q1249" i="1"/>
  <c r="R1249" i="1"/>
  <c r="S1249" i="1"/>
  <c r="T1249" i="1"/>
  <c r="U1249" i="1"/>
  <c r="V1249" i="1"/>
  <c r="W1249" i="1"/>
  <c r="X1249" i="1"/>
  <c r="Y1249" i="1"/>
  <c r="Z1249" i="1"/>
  <c r="AA1249" i="1"/>
  <c r="AB1249" i="1"/>
  <c r="AC1249" i="1"/>
  <c r="AD1249" i="1"/>
  <c r="AE1249" i="1"/>
  <c r="AF1249" i="1"/>
  <c r="P1250" i="1"/>
  <c r="Q1250" i="1"/>
  <c r="R1250" i="1"/>
  <c r="S1250" i="1"/>
  <c r="T1250" i="1"/>
  <c r="U1250" i="1"/>
  <c r="V1250" i="1"/>
  <c r="W1250" i="1"/>
  <c r="X1250" i="1"/>
  <c r="Y1250" i="1"/>
  <c r="Z1250" i="1"/>
  <c r="AA1250" i="1"/>
  <c r="AB1250" i="1"/>
  <c r="AC1250" i="1"/>
  <c r="AD1250" i="1"/>
  <c r="AE1250" i="1"/>
  <c r="AF1250" i="1"/>
  <c r="P141" i="1"/>
  <c r="Q141" i="1"/>
  <c r="R141" i="1"/>
  <c r="S141" i="1"/>
  <c r="T141" i="1"/>
  <c r="U141" i="1"/>
  <c r="V141" i="1"/>
  <c r="W141" i="1"/>
  <c r="X141" i="1"/>
  <c r="Y141" i="1"/>
  <c r="Z141" i="1"/>
  <c r="AA141" i="1"/>
  <c r="AB141" i="1"/>
  <c r="AC141" i="1"/>
  <c r="AD141" i="1"/>
  <c r="AE141" i="1"/>
  <c r="AF141" i="1"/>
  <c r="P1251" i="1"/>
  <c r="Q1251" i="1"/>
  <c r="R1251" i="1"/>
  <c r="S1251" i="1"/>
  <c r="T1251" i="1"/>
  <c r="U1251" i="1"/>
  <c r="V1251" i="1"/>
  <c r="W1251" i="1"/>
  <c r="X1251" i="1"/>
  <c r="Y1251" i="1"/>
  <c r="Z1251" i="1"/>
  <c r="AA1251" i="1"/>
  <c r="AB1251" i="1"/>
  <c r="AC1251" i="1"/>
  <c r="AD1251" i="1"/>
  <c r="AE1251" i="1"/>
  <c r="AF1251" i="1"/>
  <c r="P1252" i="1"/>
  <c r="Q1252" i="1"/>
  <c r="R1252" i="1"/>
  <c r="S1252" i="1"/>
  <c r="T1252" i="1"/>
  <c r="U1252" i="1"/>
  <c r="V1252" i="1"/>
  <c r="W1252" i="1"/>
  <c r="X1252" i="1"/>
  <c r="Y1252" i="1"/>
  <c r="Z1252" i="1"/>
  <c r="AA1252" i="1"/>
  <c r="AB1252" i="1"/>
  <c r="AC1252" i="1"/>
  <c r="AD1252" i="1"/>
  <c r="AE1252" i="1"/>
  <c r="AF1252" i="1"/>
  <c r="P1253" i="1"/>
  <c r="Q1253" i="1"/>
  <c r="R1253" i="1"/>
  <c r="S1253" i="1"/>
  <c r="T1253" i="1"/>
  <c r="U1253" i="1"/>
  <c r="V1253" i="1"/>
  <c r="W1253" i="1"/>
  <c r="X1253" i="1"/>
  <c r="Y1253" i="1"/>
  <c r="Z1253" i="1"/>
  <c r="AA1253" i="1"/>
  <c r="AB1253" i="1"/>
  <c r="AC1253" i="1"/>
  <c r="AD1253" i="1"/>
  <c r="AE1253" i="1"/>
  <c r="AF1253" i="1"/>
  <c r="P1254" i="1"/>
  <c r="Q1254" i="1"/>
  <c r="R1254" i="1"/>
  <c r="S1254" i="1"/>
  <c r="T1254" i="1"/>
  <c r="U1254" i="1"/>
  <c r="V1254" i="1"/>
  <c r="W1254" i="1"/>
  <c r="X1254" i="1"/>
  <c r="Y1254" i="1"/>
  <c r="Z1254" i="1"/>
  <c r="AA1254" i="1"/>
  <c r="AB1254" i="1"/>
  <c r="AC1254" i="1"/>
  <c r="AD1254" i="1"/>
  <c r="AE1254" i="1"/>
  <c r="AF1254" i="1"/>
  <c r="P1255" i="1"/>
  <c r="Q1255" i="1"/>
  <c r="R1255" i="1"/>
  <c r="S1255" i="1"/>
  <c r="T1255" i="1"/>
  <c r="U1255" i="1"/>
  <c r="V1255" i="1"/>
  <c r="W1255" i="1"/>
  <c r="X1255" i="1"/>
  <c r="Y1255" i="1"/>
  <c r="Z1255" i="1"/>
  <c r="AA1255" i="1"/>
  <c r="AB1255" i="1"/>
  <c r="AC1255" i="1"/>
  <c r="AD1255" i="1"/>
  <c r="AE1255" i="1"/>
  <c r="AF1255" i="1"/>
  <c r="P1256" i="1"/>
  <c r="Q1256" i="1"/>
  <c r="R1256" i="1"/>
  <c r="S1256" i="1"/>
  <c r="T1256" i="1"/>
  <c r="U1256" i="1"/>
  <c r="V1256" i="1"/>
  <c r="W1256" i="1"/>
  <c r="X1256" i="1"/>
  <c r="Y1256" i="1"/>
  <c r="Z1256" i="1"/>
  <c r="AA1256" i="1"/>
  <c r="AB1256" i="1"/>
  <c r="AC1256" i="1"/>
  <c r="AD1256" i="1"/>
  <c r="AE1256" i="1"/>
  <c r="AF1256" i="1"/>
  <c r="P1257" i="1"/>
  <c r="Q1257" i="1"/>
  <c r="R1257" i="1"/>
  <c r="S1257" i="1"/>
  <c r="T1257" i="1"/>
  <c r="U1257" i="1"/>
  <c r="V1257" i="1"/>
  <c r="W1257" i="1"/>
  <c r="X1257" i="1"/>
  <c r="Y1257" i="1"/>
  <c r="Z1257" i="1"/>
  <c r="AA1257" i="1"/>
  <c r="AB1257" i="1"/>
  <c r="AC1257" i="1"/>
  <c r="AD1257" i="1"/>
  <c r="AE1257" i="1"/>
  <c r="AF1257" i="1"/>
  <c r="P1258" i="1"/>
  <c r="Q1258" i="1"/>
  <c r="R1258" i="1"/>
  <c r="S1258" i="1"/>
  <c r="T1258" i="1"/>
  <c r="U1258" i="1"/>
  <c r="V1258" i="1"/>
  <c r="W1258" i="1"/>
  <c r="X1258" i="1"/>
  <c r="Y1258" i="1"/>
  <c r="Z1258" i="1"/>
  <c r="AA1258" i="1"/>
  <c r="AB1258" i="1"/>
  <c r="AC1258" i="1"/>
  <c r="AD1258" i="1"/>
  <c r="AE1258" i="1"/>
  <c r="AF1258" i="1"/>
  <c r="P1259" i="1"/>
  <c r="Q1259" i="1"/>
  <c r="R1259" i="1"/>
  <c r="S1259" i="1"/>
  <c r="T1259" i="1"/>
  <c r="U1259" i="1"/>
  <c r="V1259" i="1"/>
  <c r="W1259" i="1"/>
  <c r="X1259" i="1"/>
  <c r="Y1259" i="1"/>
  <c r="Z1259" i="1"/>
  <c r="AA1259" i="1"/>
  <c r="AB1259" i="1"/>
  <c r="AC1259" i="1"/>
  <c r="AD1259" i="1"/>
  <c r="AE1259" i="1"/>
  <c r="AF1259" i="1"/>
  <c r="P1260" i="1"/>
  <c r="Q1260" i="1"/>
  <c r="R1260" i="1"/>
  <c r="S1260" i="1"/>
  <c r="T1260" i="1"/>
  <c r="U1260" i="1"/>
  <c r="V1260" i="1"/>
  <c r="W1260" i="1"/>
  <c r="X1260" i="1"/>
  <c r="Y1260" i="1"/>
  <c r="Z1260" i="1"/>
  <c r="AA1260" i="1"/>
  <c r="AB1260" i="1"/>
  <c r="AC1260" i="1"/>
  <c r="AD1260" i="1"/>
  <c r="AE1260" i="1"/>
  <c r="AF1260" i="1"/>
  <c r="P1261" i="1"/>
  <c r="Q1261" i="1"/>
  <c r="R1261" i="1"/>
  <c r="S1261" i="1"/>
  <c r="T1261" i="1"/>
  <c r="U1261" i="1"/>
  <c r="V1261" i="1"/>
  <c r="W1261" i="1"/>
  <c r="X1261" i="1"/>
  <c r="Y1261" i="1"/>
  <c r="Z1261" i="1"/>
  <c r="AA1261" i="1"/>
  <c r="AB1261" i="1"/>
  <c r="AC1261" i="1"/>
  <c r="AD1261" i="1"/>
  <c r="AE1261" i="1"/>
  <c r="AF1261" i="1"/>
  <c r="P1262" i="1"/>
  <c r="Q1262" i="1"/>
  <c r="R1262" i="1"/>
  <c r="S1262" i="1"/>
  <c r="T1262" i="1"/>
  <c r="U1262" i="1"/>
  <c r="V1262" i="1"/>
  <c r="W1262" i="1"/>
  <c r="X1262" i="1"/>
  <c r="Y1262" i="1"/>
  <c r="Z1262" i="1"/>
  <c r="AA1262" i="1"/>
  <c r="AB1262" i="1"/>
  <c r="AC1262" i="1"/>
  <c r="AD1262" i="1"/>
  <c r="AE1262" i="1"/>
  <c r="AF1262" i="1"/>
  <c r="P1263" i="1"/>
  <c r="Q1263" i="1"/>
  <c r="R1263" i="1"/>
  <c r="S1263" i="1"/>
  <c r="T1263" i="1"/>
  <c r="U1263" i="1"/>
  <c r="V1263" i="1"/>
  <c r="W1263" i="1"/>
  <c r="X1263" i="1"/>
  <c r="Y1263" i="1"/>
  <c r="Z1263" i="1"/>
  <c r="AA1263" i="1"/>
  <c r="AB1263" i="1"/>
  <c r="AC1263" i="1"/>
  <c r="AD1263" i="1"/>
  <c r="AE1263" i="1"/>
  <c r="AF1263" i="1"/>
  <c r="P1264" i="1"/>
  <c r="Q1264" i="1"/>
  <c r="R1264" i="1"/>
  <c r="S1264" i="1"/>
  <c r="T1264" i="1"/>
  <c r="U1264" i="1"/>
  <c r="V1264" i="1"/>
  <c r="W1264" i="1"/>
  <c r="X1264" i="1"/>
  <c r="Y1264" i="1"/>
  <c r="Z1264" i="1"/>
  <c r="AA1264" i="1"/>
  <c r="AB1264" i="1"/>
  <c r="AC1264" i="1"/>
  <c r="AD1264" i="1"/>
  <c r="AE1264" i="1"/>
  <c r="AF1264" i="1"/>
  <c r="P1265" i="1"/>
  <c r="Q1265" i="1"/>
  <c r="R1265" i="1"/>
  <c r="S1265" i="1"/>
  <c r="T1265" i="1"/>
  <c r="U1265" i="1"/>
  <c r="V1265" i="1"/>
  <c r="W1265" i="1"/>
  <c r="X1265" i="1"/>
  <c r="Y1265" i="1"/>
  <c r="Z1265" i="1"/>
  <c r="AA1265" i="1"/>
  <c r="AB1265" i="1"/>
  <c r="AC1265" i="1"/>
  <c r="AD1265" i="1"/>
  <c r="AE1265" i="1"/>
  <c r="AF1265" i="1"/>
  <c r="P1266" i="1"/>
  <c r="Q1266" i="1"/>
  <c r="R1266" i="1"/>
  <c r="S1266" i="1"/>
  <c r="T1266" i="1"/>
  <c r="U1266" i="1"/>
  <c r="V1266" i="1"/>
  <c r="W1266" i="1"/>
  <c r="X1266" i="1"/>
  <c r="Y1266" i="1"/>
  <c r="Z1266" i="1"/>
  <c r="AA1266" i="1"/>
  <c r="AB1266" i="1"/>
  <c r="AC1266" i="1"/>
  <c r="AD1266" i="1"/>
  <c r="AE1266" i="1"/>
  <c r="AF1266" i="1"/>
  <c r="P1267" i="1"/>
  <c r="Q1267" i="1"/>
  <c r="R1267" i="1"/>
  <c r="S1267" i="1"/>
  <c r="T1267" i="1"/>
  <c r="U1267" i="1"/>
  <c r="V1267" i="1"/>
  <c r="W1267" i="1"/>
  <c r="X1267" i="1"/>
  <c r="Y1267" i="1"/>
  <c r="Z1267" i="1"/>
  <c r="AA1267" i="1"/>
  <c r="AB1267" i="1"/>
  <c r="AC1267" i="1"/>
  <c r="AD1267" i="1"/>
  <c r="AE1267" i="1"/>
  <c r="AF1267" i="1"/>
  <c r="P1268" i="1"/>
  <c r="Q1268" i="1"/>
  <c r="R1268" i="1"/>
  <c r="S1268" i="1"/>
  <c r="T1268" i="1"/>
  <c r="U1268" i="1"/>
  <c r="V1268" i="1"/>
  <c r="W1268" i="1"/>
  <c r="X1268" i="1"/>
  <c r="Y1268" i="1"/>
  <c r="Z1268" i="1"/>
  <c r="AA1268" i="1"/>
  <c r="AB1268" i="1"/>
  <c r="AC1268" i="1"/>
  <c r="AD1268" i="1"/>
  <c r="AE1268" i="1"/>
  <c r="AF1268" i="1"/>
  <c r="P1269" i="1"/>
  <c r="Q1269" i="1"/>
  <c r="R1269" i="1"/>
  <c r="S1269" i="1"/>
  <c r="T1269" i="1"/>
  <c r="U1269" i="1"/>
  <c r="V1269" i="1"/>
  <c r="W1269" i="1"/>
  <c r="X1269" i="1"/>
  <c r="Y1269" i="1"/>
  <c r="Z1269" i="1"/>
  <c r="AA1269" i="1"/>
  <c r="AB1269" i="1"/>
  <c r="AC1269" i="1"/>
  <c r="AD1269" i="1"/>
  <c r="AE1269" i="1"/>
  <c r="AF1269" i="1"/>
  <c r="P1270" i="1"/>
  <c r="Q1270" i="1"/>
  <c r="R1270" i="1"/>
  <c r="S1270" i="1"/>
  <c r="T1270" i="1"/>
  <c r="U1270" i="1"/>
  <c r="V1270" i="1"/>
  <c r="W1270" i="1"/>
  <c r="X1270" i="1"/>
  <c r="Y1270" i="1"/>
  <c r="Z1270" i="1"/>
  <c r="AA1270" i="1"/>
  <c r="AB1270" i="1"/>
  <c r="AC1270" i="1"/>
  <c r="AD1270" i="1"/>
  <c r="AE1270" i="1"/>
  <c r="AF1270" i="1"/>
  <c r="P1271" i="1"/>
  <c r="Q1271" i="1"/>
  <c r="R1271" i="1"/>
  <c r="S1271" i="1"/>
  <c r="T1271" i="1"/>
  <c r="U1271" i="1"/>
  <c r="V1271" i="1"/>
  <c r="W1271" i="1"/>
  <c r="X1271" i="1"/>
  <c r="Y1271" i="1"/>
  <c r="Z1271" i="1"/>
  <c r="AA1271" i="1"/>
  <c r="AB1271" i="1"/>
  <c r="AC1271" i="1"/>
  <c r="AD1271" i="1"/>
  <c r="AE1271" i="1"/>
  <c r="AF1271" i="1"/>
  <c r="P1272" i="1"/>
  <c r="Q1272" i="1"/>
  <c r="R1272" i="1"/>
  <c r="S1272" i="1"/>
  <c r="T1272" i="1"/>
  <c r="U1272" i="1"/>
  <c r="V1272" i="1"/>
  <c r="W1272" i="1"/>
  <c r="X1272" i="1"/>
  <c r="Y1272" i="1"/>
  <c r="Z1272" i="1"/>
  <c r="AA1272" i="1"/>
  <c r="AB1272" i="1"/>
  <c r="AC1272" i="1"/>
  <c r="AD1272" i="1"/>
  <c r="AE1272" i="1"/>
  <c r="AF1272" i="1"/>
  <c r="P1273" i="1"/>
  <c r="Q1273" i="1"/>
  <c r="R1273" i="1"/>
  <c r="S1273" i="1"/>
  <c r="T1273" i="1"/>
  <c r="U1273" i="1"/>
  <c r="V1273" i="1"/>
  <c r="W1273" i="1"/>
  <c r="X1273" i="1"/>
  <c r="Y1273" i="1"/>
  <c r="Z1273" i="1"/>
  <c r="AA1273" i="1"/>
  <c r="AB1273" i="1"/>
  <c r="AC1273" i="1"/>
  <c r="AD1273" i="1"/>
  <c r="AE1273" i="1"/>
  <c r="AF1273" i="1"/>
  <c r="P1274" i="1"/>
  <c r="Q1274" i="1"/>
  <c r="R1274" i="1"/>
  <c r="S1274" i="1"/>
  <c r="T1274" i="1"/>
  <c r="U1274" i="1"/>
  <c r="V1274" i="1"/>
  <c r="W1274" i="1"/>
  <c r="X1274" i="1"/>
  <c r="Y1274" i="1"/>
  <c r="Z1274" i="1"/>
  <c r="AA1274" i="1"/>
  <c r="AB1274" i="1"/>
  <c r="AC1274" i="1"/>
  <c r="AD1274" i="1"/>
  <c r="AE1274" i="1"/>
  <c r="AF1274" i="1"/>
  <c r="P1275" i="1"/>
  <c r="Q1275" i="1"/>
  <c r="R1275" i="1"/>
  <c r="S1275" i="1"/>
  <c r="T1275" i="1"/>
  <c r="U1275" i="1"/>
  <c r="V1275" i="1"/>
  <c r="W1275" i="1"/>
  <c r="X1275" i="1"/>
  <c r="Y1275" i="1"/>
  <c r="Z1275" i="1"/>
  <c r="AA1275" i="1"/>
  <c r="AB1275" i="1"/>
  <c r="AC1275" i="1"/>
  <c r="AD1275" i="1"/>
  <c r="AE1275" i="1"/>
  <c r="AF1275" i="1"/>
  <c r="P1276" i="1"/>
  <c r="Q1276" i="1"/>
  <c r="R1276" i="1"/>
  <c r="S1276" i="1"/>
  <c r="T1276" i="1"/>
  <c r="U1276" i="1"/>
  <c r="V1276" i="1"/>
  <c r="W1276" i="1"/>
  <c r="X1276" i="1"/>
  <c r="Y1276" i="1"/>
  <c r="Z1276" i="1"/>
  <c r="AA1276" i="1"/>
  <c r="AB1276" i="1"/>
  <c r="AC1276" i="1"/>
  <c r="AD1276" i="1"/>
  <c r="AE1276" i="1"/>
  <c r="AF1276" i="1"/>
  <c r="P1277" i="1"/>
  <c r="Q1277" i="1"/>
  <c r="R1277" i="1"/>
  <c r="S1277" i="1"/>
  <c r="T1277" i="1"/>
  <c r="U1277" i="1"/>
  <c r="V1277" i="1"/>
  <c r="W1277" i="1"/>
  <c r="X1277" i="1"/>
  <c r="Y1277" i="1"/>
  <c r="Z1277" i="1"/>
  <c r="AA1277" i="1"/>
  <c r="AB1277" i="1"/>
  <c r="AC1277" i="1"/>
  <c r="AD1277" i="1"/>
  <c r="AE1277" i="1"/>
  <c r="AF1277" i="1"/>
  <c r="P1278" i="1"/>
  <c r="Q1278" i="1"/>
  <c r="R1278" i="1"/>
  <c r="S1278" i="1"/>
  <c r="T1278" i="1"/>
  <c r="U1278" i="1"/>
  <c r="V1278" i="1"/>
  <c r="W1278" i="1"/>
  <c r="X1278" i="1"/>
  <c r="Y1278" i="1"/>
  <c r="Z1278" i="1"/>
  <c r="AA1278" i="1"/>
  <c r="AB1278" i="1"/>
  <c r="AC1278" i="1"/>
  <c r="AD1278" i="1"/>
  <c r="AE1278" i="1"/>
  <c r="AF1278" i="1"/>
  <c r="P1279" i="1"/>
  <c r="Q1279" i="1"/>
  <c r="R1279" i="1"/>
  <c r="S1279" i="1"/>
  <c r="T1279" i="1"/>
  <c r="U1279" i="1"/>
  <c r="V1279" i="1"/>
  <c r="W1279" i="1"/>
  <c r="X1279" i="1"/>
  <c r="Y1279" i="1"/>
  <c r="Z1279" i="1"/>
  <c r="AA1279" i="1"/>
  <c r="AB1279" i="1"/>
  <c r="AC1279" i="1"/>
  <c r="AD1279" i="1"/>
  <c r="AE1279" i="1"/>
  <c r="AF1279" i="1"/>
  <c r="P1280" i="1"/>
  <c r="Q1280" i="1"/>
  <c r="R1280" i="1"/>
  <c r="S1280" i="1"/>
  <c r="T1280" i="1"/>
  <c r="U1280" i="1"/>
  <c r="V1280" i="1"/>
  <c r="W1280" i="1"/>
  <c r="X1280" i="1"/>
  <c r="Y1280" i="1"/>
  <c r="Z1280" i="1"/>
  <c r="AA1280" i="1"/>
  <c r="AB1280" i="1"/>
  <c r="AC1280" i="1"/>
  <c r="AD1280" i="1"/>
  <c r="AE1280" i="1"/>
  <c r="AF1280" i="1"/>
  <c r="P1281" i="1"/>
  <c r="Q1281" i="1"/>
  <c r="R1281" i="1"/>
  <c r="S1281" i="1"/>
  <c r="T1281" i="1"/>
  <c r="U1281" i="1"/>
  <c r="V1281" i="1"/>
  <c r="W1281" i="1"/>
  <c r="X1281" i="1"/>
  <c r="Y1281" i="1"/>
  <c r="Z1281" i="1"/>
  <c r="AA1281" i="1"/>
  <c r="AB1281" i="1"/>
  <c r="AC1281" i="1"/>
  <c r="AD1281" i="1"/>
  <c r="AE1281" i="1"/>
  <c r="AF1281" i="1"/>
  <c r="P1282" i="1"/>
  <c r="Q1282" i="1"/>
  <c r="R1282" i="1"/>
  <c r="S1282" i="1"/>
  <c r="T1282" i="1"/>
  <c r="U1282" i="1"/>
  <c r="V1282" i="1"/>
  <c r="W1282" i="1"/>
  <c r="X1282" i="1"/>
  <c r="Y1282" i="1"/>
  <c r="Z1282" i="1"/>
  <c r="AA1282" i="1"/>
  <c r="AB1282" i="1"/>
  <c r="AC1282" i="1"/>
  <c r="AD1282" i="1"/>
  <c r="AE1282" i="1"/>
  <c r="AF1282" i="1"/>
  <c r="P1283" i="1"/>
  <c r="Q1283" i="1"/>
  <c r="R1283" i="1"/>
  <c r="S1283" i="1"/>
  <c r="T1283" i="1"/>
  <c r="U1283" i="1"/>
  <c r="V1283" i="1"/>
  <c r="W1283" i="1"/>
  <c r="X1283" i="1"/>
  <c r="Y1283" i="1"/>
  <c r="Z1283" i="1"/>
  <c r="AA1283" i="1"/>
  <c r="AB1283" i="1"/>
  <c r="AC1283" i="1"/>
  <c r="AD1283" i="1"/>
  <c r="AE1283" i="1"/>
  <c r="AF1283" i="1"/>
  <c r="P1284" i="1"/>
  <c r="Q1284" i="1"/>
  <c r="R1284" i="1"/>
  <c r="S1284" i="1"/>
  <c r="T1284" i="1"/>
  <c r="U1284" i="1"/>
  <c r="V1284" i="1"/>
  <c r="W1284" i="1"/>
  <c r="X1284" i="1"/>
  <c r="Y1284" i="1"/>
  <c r="Z1284" i="1"/>
  <c r="AA1284" i="1"/>
  <c r="AB1284" i="1"/>
  <c r="AC1284" i="1"/>
  <c r="AD1284" i="1"/>
  <c r="AE1284" i="1"/>
  <c r="AF1284" i="1"/>
  <c r="P1285" i="1"/>
  <c r="Q1285" i="1"/>
  <c r="R1285" i="1"/>
  <c r="S1285" i="1"/>
  <c r="T1285" i="1"/>
  <c r="U1285" i="1"/>
  <c r="V1285" i="1"/>
  <c r="W1285" i="1"/>
  <c r="X1285" i="1"/>
  <c r="Y1285" i="1"/>
  <c r="Z1285" i="1"/>
  <c r="AA1285" i="1"/>
  <c r="AB1285" i="1"/>
  <c r="AC1285" i="1"/>
  <c r="AD1285" i="1"/>
  <c r="AE1285" i="1"/>
  <c r="AF1285" i="1"/>
  <c r="P1286" i="1"/>
  <c r="Q1286" i="1"/>
  <c r="R1286" i="1"/>
  <c r="S1286" i="1"/>
  <c r="T1286" i="1"/>
  <c r="U1286" i="1"/>
  <c r="V1286" i="1"/>
  <c r="W1286" i="1"/>
  <c r="X1286" i="1"/>
  <c r="Y1286" i="1"/>
  <c r="Z1286" i="1"/>
  <c r="AA1286" i="1"/>
  <c r="AB1286" i="1"/>
  <c r="AC1286" i="1"/>
  <c r="AD1286" i="1"/>
  <c r="AE1286" i="1"/>
  <c r="AF1286" i="1"/>
  <c r="P1287" i="1"/>
  <c r="Q1287" i="1"/>
  <c r="R1287" i="1"/>
  <c r="S1287" i="1"/>
  <c r="T1287" i="1"/>
  <c r="U1287" i="1"/>
  <c r="V1287" i="1"/>
  <c r="W1287" i="1"/>
  <c r="X1287" i="1"/>
  <c r="Y1287" i="1"/>
  <c r="Z1287" i="1"/>
  <c r="AA1287" i="1"/>
  <c r="AB1287" i="1"/>
  <c r="AC1287" i="1"/>
  <c r="AD1287" i="1"/>
  <c r="AE1287" i="1"/>
  <c r="AF1287" i="1"/>
  <c r="P1288" i="1"/>
  <c r="Q1288" i="1"/>
  <c r="R1288" i="1"/>
  <c r="S1288" i="1"/>
  <c r="T1288" i="1"/>
  <c r="U1288" i="1"/>
  <c r="V1288" i="1"/>
  <c r="W1288" i="1"/>
  <c r="X1288" i="1"/>
  <c r="Y1288" i="1"/>
  <c r="Z1288" i="1"/>
  <c r="AA1288" i="1"/>
  <c r="AB1288" i="1"/>
  <c r="AC1288" i="1"/>
  <c r="AD1288" i="1"/>
  <c r="AE1288" i="1"/>
  <c r="AF1288" i="1"/>
  <c r="P1289" i="1"/>
  <c r="Q1289" i="1"/>
  <c r="R1289" i="1"/>
  <c r="S1289" i="1"/>
  <c r="T1289" i="1"/>
  <c r="U1289" i="1"/>
  <c r="V1289" i="1"/>
  <c r="W1289" i="1"/>
  <c r="X1289" i="1"/>
  <c r="Y1289" i="1"/>
  <c r="Z1289" i="1"/>
  <c r="AA1289" i="1"/>
  <c r="AB1289" i="1"/>
  <c r="AC1289" i="1"/>
  <c r="AD1289" i="1"/>
  <c r="AE1289" i="1"/>
  <c r="AF1289" i="1"/>
  <c r="P1290" i="1"/>
  <c r="Q1290" i="1"/>
  <c r="R1290" i="1"/>
  <c r="S1290" i="1"/>
  <c r="T1290" i="1"/>
  <c r="U1290" i="1"/>
  <c r="V1290" i="1"/>
  <c r="W1290" i="1"/>
  <c r="X1290" i="1"/>
  <c r="Y1290" i="1"/>
  <c r="Z1290" i="1"/>
  <c r="AA1290" i="1"/>
  <c r="AB1290" i="1"/>
  <c r="AC1290" i="1"/>
  <c r="AD1290" i="1"/>
  <c r="AE1290" i="1"/>
  <c r="AF1290" i="1"/>
  <c r="P1291" i="1"/>
  <c r="Q1291" i="1"/>
  <c r="R1291" i="1"/>
  <c r="S1291" i="1"/>
  <c r="T1291" i="1"/>
  <c r="U1291" i="1"/>
  <c r="V1291" i="1"/>
  <c r="W1291" i="1"/>
  <c r="X1291" i="1"/>
  <c r="Y1291" i="1"/>
  <c r="Z1291" i="1"/>
  <c r="AA1291" i="1"/>
  <c r="AB1291" i="1"/>
  <c r="AC1291" i="1"/>
  <c r="AD1291" i="1"/>
  <c r="AE1291" i="1"/>
  <c r="AF1291" i="1"/>
  <c r="P1292" i="1"/>
  <c r="Q1292" i="1"/>
  <c r="R1292" i="1"/>
  <c r="S1292" i="1"/>
  <c r="T1292" i="1"/>
  <c r="U1292" i="1"/>
  <c r="V1292" i="1"/>
  <c r="W1292" i="1"/>
  <c r="X1292" i="1"/>
  <c r="Y1292" i="1"/>
  <c r="Z1292" i="1"/>
  <c r="AA1292" i="1"/>
  <c r="AB1292" i="1"/>
  <c r="AC1292" i="1"/>
  <c r="AD1292" i="1"/>
  <c r="AE1292" i="1"/>
  <c r="AF1292" i="1"/>
  <c r="P142" i="1"/>
  <c r="Q142" i="1"/>
  <c r="R142" i="1"/>
  <c r="S142" i="1"/>
  <c r="T142" i="1"/>
  <c r="U142" i="1"/>
  <c r="V142" i="1"/>
  <c r="W142" i="1"/>
  <c r="X142" i="1"/>
  <c r="Y142" i="1"/>
  <c r="Z142" i="1"/>
  <c r="AA142" i="1"/>
  <c r="AB142" i="1"/>
  <c r="AC142" i="1"/>
  <c r="AD142" i="1"/>
  <c r="AE142" i="1"/>
  <c r="AF142" i="1"/>
  <c r="P1293" i="1"/>
  <c r="Q1293" i="1"/>
  <c r="R1293" i="1"/>
  <c r="S1293" i="1"/>
  <c r="T1293" i="1"/>
  <c r="U1293" i="1"/>
  <c r="V1293" i="1"/>
  <c r="W1293" i="1"/>
  <c r="X1293" i="1"/>
  <c r="Y1293" i="1"/>
  <c r="Z1293" i="1"/>
  <c r="AA1293" i="1"/>
  <c r="AB1293" i="1"/>
  <c r="AC1293" i="1"/>
  <c r="AD1293" i="1"/>
  <c r="AE1293" i="1"/>
  <c r="AF1293" i="1"/>
  <c r="P1294" i="1"/>
  <c r="Q1294" i="1"/>
  <c r="R1294" i="1"/>
  <c r="S1294" i="1"/>
  <c r="T1294" i="1"/>
  <c r="U1294" i="1"/>
  <c r="V1294" i="1"/>
  <c r="W1294" i="1"/>
  <c r="X1294" i="1"/>
  <c r="Y1294" i="1"/>
  <c r="Z1294" i="1"/>
  <c r="AA1294" i="1"/>
  <c r="AB1294" i="1"/>
  <c r="AC1294" i="1"/>
  <c r="AD1294" i="1"/>
  <c r="AE1294" i="1"/>
  <c r="AF1294" i="1"/>
  <c r="P1295" i="1"/>
  <c r="Q1295" i="1"/>
  <c r="R1295" i="1"/>
  <c r="S1295" i="1"/>
  <c r="T1295" i="1"/>
  <c r="U1295" i="1"/>
  <c r="V1295" i="1"/>
  <c r="W1295" i="1"/>
  <c r="X1295" i="1"/>
  <c r="Y1295" i="1"/>
  <c r="Z1295" i="1"/>
  <c r="AA1295" i="1"/>
  <c r="AB1295" i="1"/>
  <c r="AC1295" i="1"/>
  <c r="AD1295" i="1"/>
  <c r="AE1295" i="1"/>
  <c r="AF1295" i="1"/>
  <c r="P1296" i="1"/>
  <c r="Q1296" i="1"/>
  <c r="R1296" i="1"/>
  <c r="S1296" i="1"/>
  <c r="T1296" i="1"/>
  <c r="U1296" i="1"/>
  <c r="V1296" i="1"/>
  <c r="W1296" i="1"/>
  <c r="X1296" i="1"/>
  <c r="Y1296" i="1"/>
  <c r="Z1296" i="1"/>
  <c r="AA1296" i="1"/>
  <c r="AB1296" i="1"/>
  <c r="AC1296" i="1"/>
  <c r="AD1296" i="1"/>
  <c r="AE1296" i="1"/>
  <c r="AF1296" i="1"/>
  <c r="P1297" i="1"/>
  <c r="Q1297" i="1"/>
  <c r="R1297" i="1"/>
  <c r="S1297" i="1"/>
  <c r="T1297" i="1"/>
  <c r="U1297" i="1"/>
  <c r="V1297" i="1"/>
  <c r="W1297" i="1"/>
  <c r="X1297" i="1"/>
  <c r="Y1297" i="1"/>
  <c r="Z1297" i="1"/>
  <c r="AA1297" i="1"/>
  <c r="AB1297" i="1"/>
  <c r="AC1297" i="1"/>
  <c r="AD1297" i="1"/>
  <c r="AE1297" i="1"/>
  <c r="AF1297" i="1"/>
  <c r="P1298" i="1"/>
  <c r="Q1298" i="1"/>
  <c r="R1298" i="1"/>
  <c r="S1298" i="1"/>
  <c r="T1298" i="1"/>
  <c r="U1298" i="1"/>
  <c r="V1298" i="1"/>
  <c r="W1298" i="1"/>
  <c r="X1298" i="1"/>
  <c r="Y1298" i="1"/>
  <c r="Z1298" i="1"/>
  <c r="AA1298" i="1"/>
  <c r="AB1298" i="1"/>
  <c r="AC1298" i="1"/>
  <c r="AD1298" i="1"/>
  <c r="AE1298" i="1"/>
  <c r="AF1298" i="1"/>
  <c r="P1299" i="1"/>
  <c r="Q1299" i="1"/>
  <c r="R1299" i="1"/>
  <c r="S1299" i="1"/>
  <c r="T1299" i="1"/>
  <c r="U1299" i="1"/>
  <c r="V1299" i="1"/>
  <c r="W1299" i="1"/>
  <c r="X1299" i="1"/>
  <c r="Y1299" i="1"/>
  <c r="Z1299" i="1"/>
  <c r="AA1299" i="1"/>
  <c r="AB1299" i="1"/>
  <c r="AC1299" i="1"/>
  <c r="AD1299" i="1"/>
  <c r="AE1299" i="1"/>
  <c r="AF1299" i="1"/>
  <c r="P1300" i="1"/>
  <c r="Q1300" i="1"/>
  <c r="R1300" i="1"/>
  <c r="S1300" i="1"/>
  <c r="T1300" i="1"/>
  <c r="U1300" i="1"/>
  <c r="V1300" i="1"/>
  <c r="W1300" i="1"/>
  <c r="X1300" i="1"/>
  <c r="Y1300" i="1"/>
  <c r="Z1300" i="1"/>
  <c r="AA1300" i="1"/>
  <c r="AB1300" i="1"/>
  <c r="AC1300" i="1"/>
  <c r="AD1300" i="1"/>
  <c r="AE1300" i="1"/>
  <c r="AF1300" i="1"/>
  <c r="P1301" i="1"/>
  <c r="Q1301" i="1"/>
  <c r="R1301" i="1"/>
  <c r="S1301" i="1"/>
  <c r="T1301" i="1"/>
  <c r="U1301" i="1"/>
  <c r="V1301" i="1"/>
  <c r="W1301" i="1"/>
  <c r="X1301" i="1"/>
  <c r="Y1301" i="1"/>
  <c r="Z1301" i="1"/>
  <c r="AA1301" i="1"/>
  <c r="AB1301" i="1"/>
  <c r="AC1301" i="1"/>
  <c r="AD1301" i="1"/>
  <c r="AE1301" i="1"/>
  <c r="AF1301" i="1"/>
  <c r="P1302" i="1"/>
  <c r="Q1302" i="1"/>
  <c r="R1302" i="1"/>
  <c r="S1302" i="1"/>
  <c r="T1302" i="1"/>
  <c r="U1302" i="1"/>
  <c r="V1302" i="1"/>
  <c r="W1302" i="1"/>
  <c r="X1302" i="1"/>
  <c r="Y1302" i="1"/>
  <c r="Z1302" i="1"/>
  <c r="AA1302" i="1"/>
  <c r="AB1302" i="1"/>
  <c r="AC1302" i="1"/>
  <c r="AD1302" i="1"/>
  <c r="AE1302" i="1"/>
  <c r="AF1302" i="1"/>
  <c r="P1303" i="1"/>
  <c r="Q1303" i="1"/>
  <c r="R1303" i="1"/>
  <c r="S1303" i="1"/>
  <c r="T1303" i="1"/>
  <c r="U1303" i="1"/>
  <c r="V1303" i="1"/>
  <c r="W1303" i="1"/>
  <c r="X1303" i="1"/>
  <c r="Y1303" i="1"/>
  <c r="Z1303" i="1"/>
  <c r="AA1303" i="1"/>
  <c r="AB1303" i="1"/>
  <c r="AC1303" i="1"/>
  <c r="AD1303" i="1"/>
  <c r="AE1303" i="1"/>
  <c r="AF1303" i="1"/>
  <c r="P54" i="1"/>
  <c r="Q54" i="1"/>
  <c r="R54" i="1"/>
  <c r="S54" i="1"/>
  <c r="T54" i="1"/>
  <c r="U54" i="1"/>
  <c r="V54" i="1"/>
  <c r="W54" i="1"/>
  <c r="X54" i="1"/>
  <c r="Y54" i="1"/>
  <c r="Z54" i="1"/>
  <c r="AA54" i="1"/>
  <c r="AB54" i="1"/>
  <c r="AC54" i="1"/>
  <c r="AD54" i="1"/>
  <c r="AE54" i="1"/>
  <c r="AF54" i="1"/>
  <c r="P1304" i="1"/>
  <c r="Q1304" i="1"/>
  <c r="R1304" i="1"/>
  <c r="S1304" i="1"/>
  <c r="T1304" i="1"/>
  <c r="U1304" i="1"/>
  <c r="V1304" i="1"/>
  <c r="W1304" i="1"/>
  <c r="X1304" i="1"/>
  <c r="Y1304" i="1"/>
  <c r="Z1304" i="1"/>
  <c r="AA1304" i="1"/>
  <c r="AB1304" i="1"/>
  <c r="AC1304" i="1"/>
  <c r="AD1304" i="1"/>
  <c r="AE1304" i="1"/>
  <c r="AF1304" i="1"/>
  <c r="P1305" i="1"/>
  <c r="Q1305" i="1"/>
  <c r="R1305" i="1"/>
  <c r="S1305" i="1"/>
  <c r="T1305" i="1"/>
  <c r="U1305" i="1"/>
  <c r="V1305" i="1"/>
  <c r="W1305" i="1"/>
  <c r="X1305" i="1"/>
  <c r="Y1305" i="1"/>
  <c r="Z1305" i="1"/>
  <c r="AA1305" i="1"/>
  <c r="AB1305" i="1"/>
  <c r="AC1305" i="1"/>
  <c r="AD1305" i="1"/>
  <c r="AE1305" i="1"/>
  <c r="AF1305" i="1"/>
  <c r="P1306" i="1"/>
  <c r="Q1306" i="1"/>
  <c r="R1306" i="1"/>
  <c r="S1306" i="1"/>
  <c r="T1306" i="1"/>
  <c r="U1306" i="1"/>
  <c r="V1306" i="1"/>
  <c r="W1306" i="1"/>
  <c r="X1306" i="1"/>
  <c r="Y1306" i="1"/>
  <c r="Z1306" i="1"/>
  <c r="AA1306" i="1"/>
  <c r="AB1306" i="1"/>
  <c r="AC1306" i="1"/>
  <c r="AD1306" i="1"/>
  <c r="AE1306" i="1"/>
  <c r="AF1306" i="1"/>
  <c r="P1307" i="1"/>
  <c r="Q1307" i="1"/>
  <c r="R1307" i="1"/>
  <c r="S1307" i="1"/>
  <c r="T1307" i="1"/>
  <c r="U1307" i="1"/>
  <c r="V1307" i="1"/>
  <c r="W1307" i="1"/>
  <c r="X1307" i="1"/>
  <c r="Y1307" i="1"/>
  <c r="Z1307" i="1"/>
  <c r="AA1307" i="1"/>
  <c r="AB1307" i="1"/>
  <c r="AC1307" i="1"/>
  <c r="AD1307" i="1"/>
  <c r="AE1307" i="1"/>
  <c r="AF1307" i="1"/>
  <c r="P1308" i="1"/>
  <c r="Q1308" i="1"/>
  <c r="R1308" i="1"/>
  <c r="S1308" i="1"/>
  <c r="T1308" i="1"/>
  <c r="U1308" i="1"/>
  <c r="V1308" i="1"/>
  <c r="W1308" i="1"/>
  <c r="X1308" i="1"/>
  <c r="Y1308" i="1"/>
  <c r="Z1308" i="1"/>
  <c r="AA1308" i="1"/>
  <c r="AB1308" i="1"/>
  <c r="AC1308" i="1"/>
  <c r="AD1308" i="1"/>
  <c r="AE1308" i="1"/>
  <c r="AF1308" i="1"/>
  <c r="P1309" i="1"/>
  <c r="Q1309" i="1"/>
  <c r="R1309" i="1"/>
  <c r="S1309" i="1"/>
  <c r="T1309" i="1"/>
  <c r="U1309" i="1"/>
  <c r="V1309" i="1"/>
  <c r="W1309" i="1"/>
  <c r="X1309" i="1"/>
  <c r="Y1309" i="1"/>
  <c r="Z1309" i="1"/>
  <c r="AA1309" i="1"/>
  <c r="AB1309" i="1"/>
  <c r="AC1309" i="1"/>
  <c r="AD1309" i="1"/>
  <c r="AE1309" i="1"/>
  <c r="AF1309" i="1"/>
  <c r="P1310" i="1"/>
  <c r="Q1310" i="1"/>
  <c r="R1310" i="1"/>
  <c r="S1310" i="1"/>
  <c r="T1310" i="1"/>
  <c r="U1310" i="1"/>
  <c r="V1310" i="1"/>
  <c r="W1310" i="1"/>
  <c r="X1310" i="1"/>
  <c r="Y1310" i="1"/>
  <c r="Z1310" i="1"/>
  <c r="AA1310" i="1"/>
  <c r="AB1310" i="1"/>
  <c r="AC1310" i="1"/>
  <c r="AD1310" i="1"/>
  <c r="AE1310" i="1"/>
  <c r="AF1310" i="1"/>
  <c r="P1311" i="1"/>
  <c r="Q1311" i="1"/>
  <c r="R1311" i="1"/>
  <c r="S1311" i="1"/>
  <c r="T1311" i="1"/>
  <c r="U1311" i="1"/>
  <c r="V1311" i="1"/>
  <c r="W1311" i="1"/>
  <c r="X1311" i="1"/>
  <c r="Y1311" i="1"/>
  <c r="Z1311" i="1"/>
  <c r="AA1311" i="1"/>
  <c r="AB1311" i="1"/>
  <c r="AC1311" i="1"/>
  <c r="AD1311" i="1"/>
  <c r="AE1311" i="1"/>
  <c r="AF1311" i="1"/>
  <c r="P1312" i="1"/>
  <c r="Q1312" i="1"/>
  <c r="R1312" i="1"/>
  <c r="S1312" i="1"/>
  <c r="T1312" i="1"/>
  <c r="U1312" i="1"/>
  <c r="V1312" i="1"/>
  <c r="W1312" i="1"/>
  <c r="X1312" i="1"/>
  <c r="Y1312" i="1"/>
  <c r="Z1312" i="1"/>
  <c r="AA1312" i="1"/>
  <c r="AB1312" i="1"/>
  <c r="AC1312" i="1"/>
  <c r="AD1312" i="1"/>
  <c r="AE1312" i="1"/>
  <c r="AF1312" i="1"/>
  <c r="P1313" i="1"/>
  <c r="Q1313" i="1"/>
  <c r="R1313" i="1"/>
  <c r="S1313" i="1"/>
  <c r="T1313" i="1"/>
  <c r="U1313" i="1"/>
  <c r="V1313" i="1"/>
  <c r="W1313" i="1"/>
  <c r="X1313" i="1"/>
  <c r="Y1313" i="1"/>
  <c r="Z1313" i="1"/>
  <c r="AA1313" i="1"/>
  <c r="AB1313" i="1"/>
  <c r="AC1313" i="1"/>
  <c r="AD1313" i="1"/>
  <c r="AE1313" i="1"/>
  <c r="AF1313" i="1"/>
  <c r="P1314" i="1"/>
  <c r="Q1314" i="1"/>
  <c r="R1314" i="1"/>
  <c r="S1314" i="1"/>
  <c r="T1314" i="1"/>
  <c r="U1314" i="1"/>
  <c r="V1314" i="1"/>
  <c r="W1314" i="1"/>
  <c r="X1314" i="1"/>
  <c r="Y1314" i="1"/>
  <c r="Z1314" i="1"/>
  <c r="AA1314" i="1"/>
  <c r="AB1314" i="1"/>
  <c r="AC1314" i="1"/>
  <c r="AD1314" i="1"/>
  <c r="AE1314" i="1"/>
  <c r="AF1314" i="1"/>
  <c r="P1315" i="1"/>
  <c r="Q1315" i="1"/>
  <c r="R1315" i="1"/>
  <c r="S1315" i="1"/>
  <c r="T1315" i="1"/>
  <c r="U1315" i="1"/>
  <c r="V1315" i="1"/>
  <c r="W1315" i="1"/>
  <c r="X1315" i="1"/>
  <c r="Y1315" i="1"/>
  <c r="Z1315" i="1"/>
  <c r="AA1315" i="1"/>
  <c r="AB1315" i="1"/>
  <c r="AC1315" i="1"/>
  <c r="AD1315" i="1"/>
  <c r="AE1315" i="1"/>
  <c r="AF1315" i="1"/>
  <c r="P1316" i="1"/>
  <c r="Q1316" i="1"/>
  <c r="R1316" i="1"/>
  <c r="S1316" i="1"/>
  <c r="T1316" i="1"/>
  <c r="U1316" i="1"/>
  <c r="V1316" i="1"/>
  <c r="W1316" i="1"/>
  <c r="X1316" i="1"/>
  <c r="Y1316" i="1"/>
  <c r="Z1316" i="1"/>
  <c r="AA1316" i="1"/>
  <c r="AB1316" i="1"/>
  <c r="AC1316" i="1"/>
  <c r="AD1316" i="1"/>
  <c r="AE1316" i="1"/>
  <c r="AF1316" i="1"/>
  <c r="P1317" i="1"/>
  <c r="Q1317" i="1"/>
  <c r="R1317" i="1"/>
  <c r="S1317" i="1"/>
  <c r="T1317" i="1"/>
  <c r="U1317" i="1"/>
  <c r="V1317" i="1"/>
  <c r="W1317" i="1"/>
  <c r="X1317" i="1"/>
  <c r="Y1317" i="1"/>
  <c r="Z1317" i="1"/>
  <c r="AA1317" i="1"/>
  <c r="AB1317" i="1"/>
  <c r="AC1317" i="1"/>
  <c r="AD1317" i="1"/>
  <c r="AE1317" i="1"/>
  <c r="AF1317" i="1"/>
  <c r="P1318" i="1"/>
  <c r="Q1318" i="1"/>
  <c r="R1318" i="1"/>
  <c r="S1318" i="1"/>
  <c r="T1318" i="1"/>
  <c r="U1318" i="1"/>
  <c r="V1318" i="1"/>
  <c r="W1318" i="1"/>
  <c r="X1318" i="1"/>
  <c r="Y1318" i="1"/>
  <c r="Z1318" i="1"/>
  <c r="AA1318" i="1"/>
  <c r="AB1318" i="1"/>
  <c r="AC1318" i="1"/>
  <c r="AD1318" i="1"/>
  <c r="AE1318" i="1"/>
  <c r="AF1318" i="1"/>
  <c r="P1319" i="1"/>
  <c r="Q1319" i="1"/>
  <c r="R1319" i="1"/>
  <c r="S1319" i="1"/>
  <c r="T1319" i="1"/>
  <c r="U1319" i="1"/>
  <c r="V1319" i="1"/>
  <c r="W1319" i="1"/>
  <c r="X1319" i="1"/>
  <c r="Y1319" i="1"/>
  <c r="Z1319" i="1"/>
  <c r="AA1319" i="1"/>
  <c r="AB1319" i="1"/>
  <c r="AC1319" i="1"/>
  <c r="AD1319" i="1"/>
  <c r="AE1319" i="1"/>
  <c r="AF1319" i="1"/>
  <c r="P1320" i="1"/>
  <c r="Q1320" i="1"/>
  <c r="R1320" i="1"/>
  <c r="S1320" i="1"/>
  <c r="T1320" i="1"/>
  <c r="U1320" i="1"/>
  <c r="V1320" i="1"/>
  <c r="W1320" i="1"/>
  <c r="X1320" i="1"/>
  <c r="Y1320" i="1"/>
  <c r="Z1320" i="1"/>
  <c r="AA1320" i="1"/>
  <c r="AB1320" i="1"/>
  <c r="AC1320" i="1"/>
  <c r="AD1320" i="1"/>
  <c r="AE1320" i="1"/>
  <c r="AF1320" i="1"/>
  <c r="P1321" i="1"/>
  <c r="Q1321" i="1"/>
  <c r="R1321" i="1"/>
  <c r="S1321" i="1"/>
  <c r="T1321" i="1"/>
  <c r="U1321" i="1"/>
  <c r="V1321" i="1"/>
  <c r="W1321" i="1"/>
  <c r="X1321" i="1"/>
  <c r="Y1321" i="1"/>
  <c r="Z1321" i="1"/>
  <c r="AA1321" i="1"/>
  <c r="AB1321" i="1"/>
  <c r="AC1321" i="1"/>
  <c r="AD1321" i="1"/>
  <c r="AE1321" i="1"/>
  <c r="AF1321" i="1"/>
  <c r="P1322" i="1"/>
  <c r="Q1322" i="1"/>
  <c r="R1322" i="1"/>
  <c r="S1322" i="1"/>
  <c r="T1322" i="1"/>
  <c r="U1322" i="1"/>
  <c r="V1322" i="1"/>
  <c r="W1322" i="1"/>
  <c r="X1322" i="1"/>
  <c r="Y1322" i="1"/>
  <c r="Z1322" i="1"/>
  <c r="AA1322" i="1"/>
  <c r="AB1322" i="1"/>
  <c r="AC1322" i="1"/>
  <c r="AD1322" i="1"/>
  <c r="AE1322" i="1"/>
  <c r="AF1322" i="1"/>
  <c r="P1323" i="1"/>
  <c r="Q1323" i="1"/>
  <c r="R1323" i="1"/>
  <c r="S1323" i="1"/>
  <c r="T1323" i="1"/>
  <c r="U1323" i="1"/>
  <c r="V1323" i="1"/>
  <c r="W1323" i="1"/>
  <c r="X1323" i="1"/>
  <c r="Y1323" i="1"/>
  <c r="Z1323" i="1"/>
  <c r="AA1323" i="1"/>
  <c r="AB1323" i="1"/>
  <c r="AC1323" i="1"/>
  <c r="AD1323" i="1"/>
  <c r="AE1323" i="1"/>
  <c r="AF1323" i="1"/>
  <c r="P1324" i="1"/>
  <c r="Q1324" i="1"/>
  <c r="R1324" i="1"/>
  <c r="S1324" i="1"/>
  <c r="T1324" i="1"/>
  <c r="U1324" i="1"/>
  <c r="V1324" i="1"/>
  <c r="W1324" i="1"/>
  <c r="X1324" i="1"/>
  <c r="Y1324" i="1"/>
  <c r="Z1324" i="1"/>
  <c r="AA1324" i="1"/>
  <c r="AB1324" i="1"/>
  <c r="AC1324" i="1"/>
  <c r="AD1324" i="1"/>
  <c r="AE1324" i="1"/>
  <c r="AF1324" i="1"/>
  <c r="P1325" i="1"/>
  <c r="Q1325" i="1"/>
  <c r="R1325" i="1"/>
  <c r="S1325" i="1"/>
  <c r="T1325" i="1"/>
  <c r="U1325" i="1"/>
  <c r="V1325" i="1"/>
  <c r="W1325" i="1"/>
  <c r="X1325" i="1"/>
  <c r="Y1325" i="1"/>
  <c r="Z1325" i="1"/>
  <c r="AA1325" i="1"/>
  <c r="AB1325" i="1"/>
  <c r="AC1325" i="1"/>
  <c r="AD1325" i="1"/>
  <c r="AE1325" i="1"/>
  <c r="AF1325" i="1"/>
  <c r="P143" i="1"/>
  <c r="Q143" i="1"/>
  <c r="R143" i="1"/>
  <c r="S143" i="1"/>
  <c r="T143" i="1"/>
  <c r="U143" i="1"/>
  <c r="V143" i="1"/>
  <c r="W143" i="1"/>
  <c r="X143" i="1"/>
  <c r="Y143" i="1"/>
  <c r="Z143" i="1"/>
  <c r="AA143" i="1"/>
  <c r="AB143" i="1"/>
  <c r="AC143" i="1"/>
  <c r="AD143" i="1"/>
  <c r="AE143" i="1"/>
  <c r="AF143" i="1"/>
  <c r="P1326" i="1"/>
  <c r="Q1326" i="1"/>
  <c r="R1326" i="1"/>
  <c r="S1326" i="1"/>
  <c r="T1326" i="1"/>
  <c r="U1326" i="1"/>
  <c r="V1326" i="1"/>
  <c r="W1326" i="1"/>
  <c r="X1326" i="1"/>
  <c r="Y1326" i="1"/>
  <c r="Z1326" i="1"/>
  <c r="AA1326" i="1"/>
  <c r="AB1326" i="1"/>
  <c r="AC1326" i="1"/>
  <c r="AD1326" i="1"/>
  <c r="AE1326" i="1"/>
  <c r="AF1326" i="1"/>
  <c r="P1327" i="1"/>
  <c r="Q1327" i="1"/>
  <c r="R1327" i="1"/>
  <c r="S1327" i="1"/>
  <c r="T1327" i="1"/>
  <c r="U1327" i="1"/>
  <c r="V1327" i="1"/>
  <c r="W1327" i="1"/>
  <c r="X1327" i="1"/>
  <c r="Y1327" i="1"/>
  <c r="Z1327" i="1"/>
  <c r="AA1327" i="1"/>
  <c r="AB1327" i="1"/>
  <c r="AC1327" i="1"/>
  <c r="AD1327" i="1"/>
  <c r="AE1327" i="1"/>
  <c r="AF1327" i="1"/>
  <c r="P1328" i="1"/>
  <c r="Q1328" i="1"/>
  <c r="R1328" i="1"/>
  <c r="S1328" i="1"/>
  <c r="T1328" i="1"/>
  <c r="U1328" i="1"/>
  <c r="V1328" i="1"/>
  <c r="W1328" i="1"/>
  <c r="X1328" i="1"/>
  <c r="Y1328" i="1"/>
  <c r="Z1328" i="1"/>
  <c r="AA1328" i="1"/>
  <c r="AB1328" i="1"/>
  <c r="AC1328" i="1"/>
  <c r="AD1328" i="1"/>
  <c r="AE1328" i="1"/>
  <c r="AF1328" i="1"/>
  <c r="P1329" i="1"/>
  <c r="Q1329" i="1"/>
  <c r="R1329" i="1"/>
  <c r="S1329" i="1"/>
  <c r="T1329" i="1"/>
  <c r="U1329" i="1"/>
  <c r="V1329" i="1"/>
  <c r="W1329" i="1"/>
  <c r="X1329" i="1"/>
  <c r="Y1329" i="1"/>
  <c r="Z1329" i="1"/>
  <c r="AA1329" i="1"/>
  <c r="AB1329" i="1"/>
  <c r="AC1329" i="1"/>
  <c r="AD1329" i="1"/>
  <c r="AE1329" i="1"/>
  <c r="AF1329" i="1"/>
  <c r="P1330" i="1"/>
  <c r="Q1330" i="1"/>
  <c r="R1330" i="1"/>
  <c r="S1330" i="1"/>
  <c r="T1330" i="1"/>
  <c r="U1330" i="1"/>
  <c r="V1330" i="1"/>
  <c r="W1330" i="1"/>
  <c r="X1330" i="1"/>
  <c r="Y1330" i="1"/>
  <c r="Z1330" i="1"/>
  <c r="AA1330" i="1"/>
  <c r="AB1330" i="1"/>
  <c r="AC1330" i="1"/>
  <c r="AD1330" i="1"/>
  <c r="AE1330" i="1"/>
  <c r="AF1330" i="1"/>
  <c r="P1331" i="1"/>
  <c r="Q1331" i="1"/>
  <c r="R1331" i="1"/>
  <c r="S1331" i="1"/>
  <c r="T1331" i="1"/>
  <c r="U1331" i="1"/>
  <c r="V1331" i="1"/>
  <c r="W1331" i="1"/>
  <c r="X1331" i="1"/>
  <c r="Y1331" i="1"/>
  <c r="Z1331" i="1"/>
  <c r="AA1331" i="1"/>
  <c r="AB1331" i="1"/>
  <c r="AC1331" i="1"/>
  <c r="AD1331" i="1"/>
  <c r="AE1331" i="1"/>
  <c r="AF1331" i="1"/>
  <c r="P1332" i="1"/>
  <c r="Q1332" i="1"/>
  <c r="R1332" i="1"/>
  <c r="S1332" i="1"/>
  <c r="T1332" i="1"/>
  <c r="U1332" i="1"/>
  <c r="V1332" i="1"/>
  <c r="W1332" i="1"/>
  <c r="X1332" i="1"/>
  <c r="Y1332" i="1"/>
  <c r="Z1332" i="1"/>
  <c r="AA1332" i="1"/>
  <c r="AB1332" i="1"/>
  <c r="AC1332" i="1"/>
  <c r="AD1332" i="1"/>
  <c r="AE1332" i="1"/>
  <c r="AF1332" i="1"/>
  <c r="P1333" i="1"/>
  <c r="Q1333" i="1"/>
  <c r="R1333" i="1"/>
  <c r="S1333" i="1"/>
  <c r="T1333" i="1"/>
  <c r="U1333" i="1"/>
  <c r="V1333" i="1"/>
  <c r="W1333" i="1"/>
  <c r="X1333" i="1"/>
  <c r="Y1333" i="1"/>
  <c r="Z1333" i="1"/>
  <c r="AA1333" i="1"/>
  <c r="AB1333" i="1"/>
  <c r="AC1333" i="1"/>
  <c r="AD1333" i="1"/>
  <c r="AE1333" i="1"/>
  <c r="AF1333" i="1"/>
  <c r="P1334" i="1"/>
  <c r="Q1334" i="1"/>
  <c r="R1334" i="1"/>
  <c r="S1334" i="1"/>
  <c r="T1334" i="1"/>
  <c r="U1334" i="1"/>
  <c r="V1334" i="1"/>
  <c r="W1334" i="1"/>
  <c r="X1334" i="1"/>
  <c r="Y1334" i="1"/>
  <c r="Z1334" i="1"/>
  <c r="AA1334" i="1"/>
  <c r="AB1334" i="1"/>
  <c r="AC1334" i="1"/>
  <c r="AD1334" i="1"/>
  <c r="AE1334" i="1"/>
  <c r="AF1334" i="1"/>
  <c r="P1335" i="1"/>
  <c r="Q1335" i="1"/>
  <c r="R1335" i="1"/>
  <c r="S1335" i="1"/>
  <c r="T1335" i="1"/>
  <c r="U1335" i="1"/>
  <c r="V1335" i="1"/>
  <c r="W1335" i="1"/>
  <c r="X1335" i="1"/>
  <c r="Y1335" i="1"/>
  <c r="Z1335" i="1"/>
  <c r="AA1335" i="1"/>
  <c r="AB1335" i="1"/>
  <c r="AC1335" i="1"/>
  <c r="AD1335" i="1"/>
  <c r="AE1335" i="1"/>
  <c r="AF1335" i="1"/>
  <c r="P1336" i="1"/>
  <c r="Q1336" i="1"/>
  <c r="R1336" i="1"/>
  <c r="S1336" i="1"/>
  <c r="T1336" i="1"/>
  <c r="U1336" i="1"/>
  <c r="V1336" i="1"/>
  <c r="W1336" i="1"/>
  <c r="X1336" i="1"/>
  <c r="Y1336" i="1"/>
  <c r="Z1336" i="1"/>
  <c r="AA1336" i="1"/>
  <c r="AB1336" i="1"/>
  <c r="AC1336" i="1"/>
  <c r="AD1336" i="1"/>
  <c r="AE1336" i="1"/>
  <c r="AF1336" i="1"/>
  <c r="P1337" i="1"/>
  <c r="Q1337" i="1"/>
  <c r="R1337" i="1"/>
  <c r="S1337" i="1"/>
  <c r="T1337" i="1"/>
  <c r="U1337" i="1"/>
  <c r="V1337" i="1"/>
  <c r="W1337" i="1"/>
  <c r="X1337" i="1"/>
  <c r="Y1337" i="1"/>
  <c r="Z1337" i="1"/>
  <c r="AA1337" i="1"/>
  <c r="AB1337" i="1"/>
  <c r="AC1337" i="1"/>
  <c r="AD1337" i="1"/>
  <c r="AE1337" i="1"/>
  <c r="AF1337" i="1"/>
  <c r="P1338" i="1"/>
  <c r="Q1338" i="1"/>
  <c r="R1338" i="1"/>
  <c r="S1338" i="1"/>
  <c r="T1338" i="1"/>
  <c r="U1338" i="1"/>
  <c r="V1338" i="1"/>
  <c r="W1338" i="1"/>
  <c r="X1338" i="1"/>
  <c r="Y1338" i="1"/>
  <c r="Z1338" i="1"/>
  <c r="AA1338" i="1"/>
  <c r="AB1338" i="1"/>
  <c r="AC1338" i="1"/>
  <c r="AD1338" i="1"/>
  <c r="AE1338" i="1"/>
  <c r="AF1338" i="1"/>
  <c r="P1339" i="1"/>
  <c r="Q1339" i="1"/>
  <c r="R1339" i="1"/>
  <c r="S1339" i="1"/>
  <c r="T1339" i="1"/>
  <c r="U1339" i="1"/>
  <c r="V1339" i="1"/>
  <c r="W1339" i="1"/>
  <c r="X1339" i="1"/>
  <c r="Y1339" i="1"/>
  <c r="Z1339" i="1"/>
  <c r="AA1339" i="1"/>
  <c r="AB1339" i="1"/>
  <c r="AC1339" i="1"/>
  <c r="AD1339" i="1"/>
  <c r="AE1339" i="1"/>
  <c r="AF1339" i="1"/>
  <c r="P1340" i="1"/>
  <c r="Q1340" i="1"/>
  <c r="R1340" i="1"/>
  <c r="S1340" i="1"/>
  <c r="T1340" i="1"/>
  <c r="U1340" i="1"/>
  <c r="V1340" i="1"/>
  <c r="W1340" i="1"/>
  <c r="X1340" i="1"/>
  <c r="Y1340" i="1"/>
  <c r="Z1340" i="1"/>
  <c r="AA1340" i="1"/>
  <c r="AB1340" i="1"/>
  <c r="AC1340" i="1"/>
  <c r="AD1340" i="1"/>
  <c r="AE1340" i="1"/>
  <c r="AF1340" i="1"/>
  <c r="P1341" i="1"/>
  <c r="Q1341" i="1"/>
  <c r="R1341" i="1"/>
  <c r="S1341" i="1"/>
  <c r="T1341" i="1"/>
  <c r="U1341" i="1"/>
  <c r="V1341" i="1"/>
  <c r="W1341" i="1"/>
  <c r="X1341" i="1"/>
  <c r="Y1341" i="1"/>
  <c r="Z1341" i="1"/>
  <c r="AA1341" i="1"/>
  <c r="AB1341" i="1"/>
  <c r="AC1341" i="1"/>
  <c r="AD1341" i="1"/>
  <c r="AE1341" i="1"/>
  <c r="AF1341" i="1"/>
  <c r="P1342" i="1"/>
  <c r="Q1342" i="1"/>
  <c r="R1342" i="1"/>
  <c r="S1342" i="1"/>
  <c r="T1342" i="1"/>
  <c r="U1342" i="1"/>
  <c r="V1342" i="1"/>
  <c r="W1342" i="1"/>
  <c r="X1342" i="1"/>
  <c r="Y1342" i="1"/>
  <c r="Z1342" i="1"/>
  <c r="AA1342" i="1"/>
  <c r="AB1342" i="1"/>
  <c r="AC1342" i="1"/>
  <c r="AD1342" i="1"/>
  <c r="AE1342" i="1"/>
  <c r="AF1342" i="1"/>
  <c r="P1343" i="1"/>
  <c r="Q1343" i="1"/>
  <c r="R1343" i="1"/>
  <c r="S1343" i="1"/>
  <c r="T1343" i="1"/>
  <c r="U1343" i="1"/>
  <c r="V1343" i="1"/>
  <c r="W1343" i="1"/>
  <c r="X1343" i="1"/>
  <c r="Y1343" i="1"/>
  <c r="Z1343" i="1"/>
  <c r="AA1343" i="1"/>
  <c r="AB1343" i="1"/>
  <c r="AC1343" i="1"/>
  <c r="AD1343" i="1"/>
  <c r="AE1343" i="1"/>
  <c r="AF1343" i="1"/>
  <c r="P1344" i="1"/>
  <c r="Q1344" i="1"/>
  <c r="R1344" i="1"/>
  <c r="S1344" i="1"/>
  <c r="T1344" i="1"/>
  <c r="U1344" i="1"/>
  <c r="V1344" i="1"/>
  <c r="W1344" i="1"/>
  <c r="X1344" i="1"/>
  <c r="Y1344" i="1"/>
  <c r="Z1344" i="1"/>
  <c r="AA1344" i="1"/>
  <c r="AB1344" i="1"/>
  <c r="AC1344" i="1"/>
  <c r="AD1344" i="1"/>
  <c r="AE1344" i="1"/>
  <c r="AF1344" i="1"/>
  <c r="P1345" i="1"/>
  <c r="Q1345" i="1"/>
  <c r="R1345" i="1"/>
  <c r="S1345" i="1"/>
  <c r="T1345" i="1"/>
  <c r="U1345" i="1"/>
  <c r="V1345" i="1"/>
  <c r="W1345" i="1"/>
  <c r="X1345" i="1"/>
  <c r="Y1345" i="1"/>
  <c r="Z1345" i="1"/>
  <c r="AA1345" i="1"/>
  <c r="AB1345" i="1"/>
  <c r="AC1345" i="1"/>
  <c r="AD1345" i="1"/>
  <c r="AE1345" i="1"/>
  <c r="AF1345" i="1"/>
  <c r="P1346" i="1"/>
  <c r="Q1346" i="1"/>
  <c r="R1346" i="1"/>
  <c r="S1346" i="1"/>
  <c r="T1346" i="1"/>
  <c r="U1346" i="1"/>
  <c r="V1346" i="1"/>
  <c r="W1346" i="1"/>
  <c r="X1346" i="1"/>
  <c r="Y1346" i="1"/>
  <c r="Z1346" i="1"/>
  <c r="AA1346" i="1"/>
  <c r="AB1346" i="1"/>
  <c r="AC1346" i="1"/>
  <c r="AD1346" i="1"/>
  <c r="AE1346" i="1"/>
  <c r="AF1346" i="1"/>
  <c r="P1347" i="1"/>
  <c r="Q1347" i="1"/>
  <c r="R1347" i="1"/>
  <c r="S1347" i="1"/>
  <c r="T1347" i="1"/>
  <c r="U1347" i="1"/>
  <c r="V1347" i="1"/>
  <c r="W1347" i="1"/>
  <c r="X1347" i="1"/>
  <c r="Y1347" i="1"/>
  <c r="Z1347" i="1"/>
  <c r="AA1347" i="1"/>
  <c r="AB1347" i="1"/>
  <c r="AC1347" i="1"/>
  <c r="AD1347" i="1"/>
  <c r="AE1347" i="1"/>
  <c r="AF1347" i="1"/>
  <c r="P1348" i="1"/>
  <c r="Q1348" i="1"/>
  <c r="R1348" i="1"/>
  <c r="S1348" i="1"/>
  <c r="T1348" i="1"/>
  <c r="U1348" i="1"/>
  <c r="V1348" i="1"/>
  <c r="W1348" i="1"/>
  <c r="X1348" i="1"/>
  <c r="Y1348" i="1"/>
  <c r="Z1348" i="1"/>
  <c r="AA1348" i="1"/>
  <c r="AB1348" i="1"/>
  <c r="AC1348" i="1"/>
  <c r="AD1348" i="1"/>
  <c r="AE1348" i="1"/>
  <c r="AF1348" i="1"/>
  <c r="P1349" i="1"/>
  <c r="Q1349" i="1"/>
  <c r="R1349" i="1"/>
  <c r="S1349" i="1"/>
  <c r="T1349" i="1"/>
  <c r="U1349" i="1"/>
  <c r="V1349" i="1"/>
  <c r="W1349" i="1"/>
  <c r="X1349" i="1"/>
  <c r="Y1349" i="1"/>
  <c r="Z1349" i="1"/>
  <c r="AA1349" i="1"/>
  <c r="AB1349" i="1"/>
  <c r="AC1349" i="1"/>
  <c r="AD1349" i="1"/>
  <c r="AE1349" i="1"/>
  <c r="AF1349" i="1"/>
  <c r="P1350" i="1"/>
  <c r="Q1350" i="1"/>
  <c r="R1350" i="1"/>
  <c r="S1350" i="1"/>
  <c r="T1350" i="1"/>
  <c r="U1350" i="1"/>
  <c r="V1350" i="1"/>
  <c r="W1350" i="1"/>
  <c r="X1350" i="1"/>
  <c r="Y1350" i="1"/>
  <c r="Z1350" i="1"/>
  <c r="AA1350" i="1"/>
  <c r="AB1350" i="1"/>
  <c r="AC1350" i="1"/>
  <c r="AD1350" i="1"/>
  <c r="AE1350" i="1"/>
  <c r="AF1350" i="1"/>
  <c r="P1351" i="1"/>
  <c r="Q1351" i="1"/>
  <c r="R1351" i="1"/>
  <c r="S1351" i="1"/>
  <c r="T1351" i="1"/>
  <c r="U1351" i="1"/>
  <c r="V1351" i="1"/>
  <c r="W1351" i="1"/>
  <c r="X1351" i="1"/>
  <c r="Y1351" i="1"/>
  <c r="Z1351" i="1"/>
  <c r="AA1351" i="1"/>
  <c r="AB1351" i="1"/>
  <c r="AC1351" i="1"/>
  <c r="AD1351" i="1"/>
  <c r="AE1351" i="1"/>
  <c r="AF1351" i="1"/>
  <c r="P1352" i="1"/>
  <c r="Q1352" i="1"/>
  <c r="R1352" i="1"/>
  <c r="S1352" i="1"/>
  <c r="T1352" i="1"/>
  <c r="U1352" i="1"/>
  <c r="V1352" i="1"/>
  <c r="W1352" i="1"/>
  <c r="X1352" i="1"/>
  <c r="Y1352" i="1"/>
  <c r="Z1352" i="1"/>
  <c r="AA1352" i="1"/>
  <c r="AB1352" i="1"/>
  <c r="AC1352" i="1"/>
  <c r="AD1352" i="1"/>
  <c r="AE1352" i="1"/>
  <c r="AF1352" i="1"/>
  <c r="P1353" i="1"/>
  <c r="Q1353" i="1"/>
  <c r="R1353" i="1"/>
  <c r="S1353" i="1"/>
  <c r="T1353" i="1"/>
  <c r="U1353" i="1"/>
  <c r="V1353" i="1"/>
  <c r="W1353" i="1"/>
  <c r="X1353" i="1"/>
  <c r="Y1353" i="1"/>
  <c r="Z1353" i="1"/>
  <c r="AA1353" i="1"/>
  <c r="AB1353" i="1"/>
  <c r="AC1353" i="1"/>
  <c r="AD1353" i="1"/>
  <c r="AE1353" i="1"/>
  <c r="AF1353" i="1"/>
  <c r="P144" i="1"/>
  <c r="Q144" i="1"/>
  <c r="R144" i="1"/>
  <c r="S144" i="1"/>
  <c r="T144" i="1"/>
  <c r="U144" i="1"/>
  <c r="V144" i="1"/>
  <c r="W144" i="1"/>
  <c r="X144" i="1"/>
  <c r="Y144" i="1"/>
  <c r="Z144" i="1"/>
  <c r="AA144" i="1"/>
  <c r="AB144" i="1"/>
  <c r="AC144" i="1"/>
  <c r="AD144" i="1"/>
  <c r="AE144" i="1"/>
  <c r="AF144" i="1"/>
  <c r="P1354" i="1"/>
  <c r="Q1354" i="1"/>
  <c r="R1354" i="1"/>
  <c r="S1354" i="1"/>
  <c r="T1354" i="1"/>
  <c r="U1354" i="1"/>
  <c r="V1354" i="1"/>
  <c r="W1354" i="1"/>
  <c r="X1354" i="1"/>
  <c r="Y1354" i="1"/>
  <c r="Z1354" i="1"/>
  <c r="AA1354" i="1"/>
  <c r="AB1354" i="1"/>
  <c r="AC1354" i="1"/>
  <c r="AD1354" i="1"/>
  <c r="AE1354" i="1"/>
  <c r="AF1354" i="1"/>
  <c r="P1355" i="1"/>
  <c r="Q1355" i="1"/>
  <c r="R1355" i="1"/>
  <c r="S1355" i="1"/>
  <c r="T1355" i="1"/>
  <c r="U1355" i="1"/>
  <c r="V1355" i="1"/>
  <c r="W1355" i="1"/>
  <c r="X1355" i="1"/>
  <c r="Y1355" i="1"/>
  <c r="Z1355" i="1"/>
  <c r="AA1355" i="1"/>
  <c r="AB1355" i="1"/>
  <c r="AC1355" i="1"/>
  <c r="AD1355" i="1"/>
  <c r="AE1355" i="1"/>
  <c r="AF1355" i="1"/>
  <c r="P1356" i="1"/>
  <c r="Q1356" i="1"/>
  <c r="R1356" i="1"/>
  <c r="S1356" i="1"/>
  <c r="T1356" i="1"/>
  <c r="U1356" i="1"/>
  <c r="V1356" i="1"/>
  <c r="W1356" i="1"/>
  <c r="X1356" i="1"/>
  <c r="Y1356" i="1"/>
  <c r="Z1356" i="1"/>
  <c r="AA1356" i="1"/>
  <c r="AB1356" i="1"/>
  <c r="AC1356" i="1"/>
  <c r="AD1356" i="1"/>
  <c r="AE1356" i="1"/>
  <c r="AF1356" i="1"/>
  <c r="P1357" i="1"/>
  <c r="Q1357" i="1"/>
  <c r="R1357" i="1"/>
  <c r="S1357" i="1"/>
  <c r="T1357" i="1"/>
  <c r="U1357" i="1"/>
  <c r="V1357" i="1"/>
  <c r="W1357" i="1"/>
  <c r="X1357" i="1"/>
  <c r="Y1357" i="1"/>
  <c r="Z1357" i="1"/>
  <c r="AA1357" i="1"/>
  <c r="AB1357" i="1"/>
  <c r="AC1357" i="1"/>
  <c r="AD1357" i="1"/>
  <c r="AE1357" i="1"/>
  <c r="AF1357" i="1"/>
  <c r="P1358" i="1"/>
  <c r="Q1358" i="1"/>
  <c r="R1358" i="1"/>
  <c r="S1358" i="1"/>
  <c r="T1358" i="1"/>
  <c r="U1358" i="1"/>
  <c r="V1358" i="1"/>
  <c r="W1358" i="1"/>
  <c r="X1358" i="1"/>
  <c r="Y1358" i="1"/>
  <c r="Z1358" i="1"/>
  <c r="AA1358" i="1"/>
  <c r="AB1358" i="1"/>
  <c r="AC1358" i="1"/>
  <c r="AD1358" i="1"/>
  <c r="AE1358" i="1"/>
  <c r="AF1358" i="1"/>
  <c r="P1359" i="1"/>
  <c r="Q1359" i="1"/>
  <c r="R1359" i="1"/>
  <c r="S1359" i="1"/>
  <c r="T1359" i="1"/>
  <c r="U1359" i="1"/>
  <c r="V1359" i="1"/>
  <c r="W1359" i="1"/>
  <c r="X1359" i="1"/>
  <c r="Y1359" i="1"/>
  <c r="Z1359" i="1"/>
  <c r="AA1359" i="1"/>
  <c r="AB1359" i="1"/>
  <c r="AC1359" i="1"/>
  <c r="AD1359" i="1"/>
  <c r="AE1359" i="1"/>
  <c r="AF1359" i="1"/>
  <c r="P1360" i="1"/>
  <c r="Q1360" i="1"/>
  <c r="R1360" i="1"/>
  <c r="S1360" i="1"/>
  <c r="T1360" i="1"/>
  <c r="U1360" i="1"/>
  <c r="V1360" i="1"/>
  <c r="W1360" i="1"/>
  <c r="X1360" i="1"/>
  <c r="Y1360" i="1"/>
  <c r="Z1360" i="1"/>
  <c r="AA1360" i="1"/>
  <c r="AB1360" i="1"/>
  <c r="AC1360" i="1"/>
  <c r="AD1360" i="1"/>
  <c r="AE1360" i="1"/>
  <c r="AF1360" i="1"/>
  <c r="P1361" i="1"/>
  <c r="Q1361" i="1"/>
  <c r="R1361" i="1"/>
  <c r="S1361" i="1"/>
  <c r="T1361" i="1"/>
  <c r="U1361" i="1"/>
  <c r="V1361" i="1"/>
  <c r="W1361" i="1"/>
  <c r="X1361" i="1"/>
  <c r="Y1361" i="1"/>
  <c r="Z1361" i="1"/>
  <c r="AA1361" i="1"/>
  <c r="AB1361" i="1"/>
  <c r="AC1361" i="1"/>
  <c r="AD1361" i="1"/>
  <c r="AE1361" i="1"/>
  <c r="AF1361" i="1"/>
  <c r="P1362" i="1"/>
  <c r="Q1362" i="1"/>
  <c r="R1362" i="1"/>
  <c r="S1362" i="1"/>
  <c r="T1362" i="1"/>
  <c r="U1362" i="1"/>
  <c r="V1362" i="1"/>
  <c r="W1362" i="1"/>
  <c r="X1362" i="1"/>
  <c r="Y1362" i="1"/>
  <c r="Z1362" i="1"/>
  <c r="AA1362" i="1"/>
  <c r="AB1362" i="1"/>
  <c r="AC1362" i="1"/>
  <c r="AD1362" i="1"/>
  <c r="AE1362" i="1"/>
  <c r="AF1362" i="1"/>
  <c r="P1363" i="1"/>
  <c r="Q1363" i="1"/>
  <c r="R1363" i="1"/>
  <c r="S1363" i="1"/>
  <c r="T1363" i="1"/>
  <c r="U1363" i="1"/>
  <c r="V1363" i="1"/>
  <c r="W1363" i="1"/>
  <c r="X1363" i="1"/>
  <c r="Y1363" i="1"/>
  <c r="Z1363" i="1"/>
  <c r="AA1363" i="1"/>
  <c r="AB1363" i="1"/>
  <c r="AC1363" i="1"/>
  <c r="AD1363" i="1"/>
  <c r="AE1363" i="1"/>
  <c r="AF1363" i="1"/>
  <c r="P1364" i="1"/>
  <c r="Q1364" i="1"/>
  <c r="R1364" i="1"/>
  <c r="S1364" i="1"/>
  <c r="T1364" i="1"/>
  <c r="U1364" i="1"/>
  <c r="V1364" i="1"/>
  <c r="W1364" i="1"/>
  <c r="X1364" i="1"/>
  <c r="Y1364" i="1"/>
  <c r="Z1364" i="1"/>
  <c r="AA1364" i="1"/>
  <c r="AB1364" i="1"/>
  <c r="AC1364" i="1"/>
  <c r="AD1364" i="1"/>
  <c r="AE1364" i="1"/>
  <c r="AF1364" i="1"/>
  <c r="P1365" i="1"/>
  <c r="Q1365" i="1"/>
  <c r="R1365" i="1"/>
  <c r="S1365" i="1"/>
  <c r="T1365" i="1"/>
  <c r="U1365" i="1"/>
  <c r="V1365" i="1"/>
  <c r="W1365" i="1"/>
  <c r="X1365" i="1"/>
  <c r="Y1365" i="1"/>
  <c r="Z1365" i="1"/>
  <c r="AA1365" i="1"/>
  <c r="AB1365" i="1"/>
  <c r="AC1365" i="1"/>
  <c r="AD1365" i="1"/>
  <c r="AE1365" i="1"/>
  <c r="AF1365" i="1"/>
  <c r="P1366" i="1"/>
  <c r="Q1366" i="1"/>
  <c r="R1366" i="1"/>
  <c r="S1366" i="1"/>
  <c r="T1366" i="1"/>
  <c r="U1366" i="1"/>
  <c r="V1366" i="1"/>
  <c r="W1366" i="1"/>
  <c r="X1366" i="1"/>
  <c r="Y1366" i="1"/>
  <c r="Z1366" i="1"/>
  <c r="AA1366" i="1"/>
  <c r="AB1366" i="1"/>
  <c r="AC1366" i="1"/>
  <c r="AD1366" i="1"/>
  <c r="AE1366" i="1"/>
  <c r="AF1366" i="1"/>
  <c r="P1367" i="1"/>
  <c r="Q1367" i="1"/>
  <c r="R1367" i="1"/>
  <c r="S1367" i="1"/>
  <c r="T1367" i="1"/>
  <c r="U1367" i="1"/>
  <c r="V1367" i="1"/>
  <c r="W1367" i="1"/>
  <c r="X1367" i="1"/>
  <c r="Y1367" i="1"/>
  <c r="Z1367" i="1"/>
  <c r="AA1367" i="1"/>
  <c r="AB1367" i="1"/>
  <c r="AC1367" i="1"/>
  <c r="AD1367" i="1"/>
  <c r="AE1367" i="1"/>
  <c r="AF1367" i="1"/>
  <c r="P1368" i="1"/>
  <c r="Q1368" i="1"/>
  <c r="R1368" i="1"/>
  <c r="S1368" i="1"/>
  <c r="T1368" i="1"/>
  <c r="U1368" i="1"/>
  <c r="V1368" i="1"/>
  <c r="W1368" i="1"/>
  <c r="X1368" i="1"/>
  <c r="Y1368" i="1"/>
  <c r="Z1368" i="1"/>
  <c r="AA1368" i="1"/>
  <c r="AB1368" i="1"/>
  <c r="AC1368" i="1"/>
  <c r="AD1368" i="1"/>
  <c r="AE1368" i="1"/>
  <c r="AF1368" i="1"/>
  <c r="P1369" i="1"/>
  <c r="Q1369" i="1"/>
  <c r="R1369" i="1"/>
  <c r="S1369" i="1"/>
  <c r="T1369" i="1"/>
  <c r="U1369" i="1"/>
  <c r="V1369" i="1"/>
  <c r="W1369" i="1"/>
  <c r="X1369" i="1"/>
  <c r="Y1369" i="1"/>
  <c r="Z1369" i="1"/>
  <c r="AA1369" i="1"/>
  <c r="AB1369" i="1"/>
  <c r="AC1369" i="1"/>
  <c r="AD1369" i="1"/>
  <c r="AE1369" i="1"/>
  <c r="AF1369" i="1"/>
  <c r="P1370" i="1"/>
  <c r="Q1370" i="1"/>
  <c r="R1370" i="1"/>
  <c r="S1370" i="1"/>
  <c r="T1370" i="1"/>
  <c r="U1370" i="1"/>
  <c r="V1370" i="1"/>
  <c r="W1370" i="1"/>
  <c r="X1370" i="1"/>
  <c r="Y1370" i="1"/>
  <c r="Z1370" i="1"/>
  <c r="AA1370" i="1"/>
  <c r="AB1370" i="1"/>
  <c r="AC1370" i="1"/>
  <c r="AD1370" i="1"/>
  <c r="AE1370" i="1"/>
  <c r="AF1370" i="1"/>
  <c r="P1371" i="1"/>
  <c r="Q1371" i="1"/>
  <c r="R1371" i="1"/>
  <c r="S1371" i="1"/>
  <c r="T1371" i="1"/>
  <c r="U1371" i="1"/>
  <c r="V1371" i="1"/>
  <c r="W1371" i="1"/>
  <c r="X1371" i="1"/>
  <c r="Y1371" i="1"/>
  <c r="Z1371" i="1"/>
  <c r="AA1371" i="1"/>
  <c r="AB1371" i="1"/>
  <c r="AC1371" i="1"/>
  <c r="AD1371" i="1"/>
  <c r="AE1371" i="1"/>
  <c r="AF1371" i="1"/>
  <c r="P1372" i="1"/>
  <c r="Q1372" i="1"/>
  <c r="R1372" i="1"/>
  <c r="S1372" i="1"/>
  <c r="T1372" i="1"/>
  <c r="U1372" i="1"/>
  <c r="V1372" i="1"/>
  <c r="W1372" i="1"/>
  <c r="X1372" i="1"/>
  <c r="Y1372" i="1"/>
  <c r="Z1372" i="1"/>
  <c r="AA1372" i="1"/>
  <c r="AB1372" i="1"/>
  <c r="AC1372" i="1"/>
  <c r="AD1372" i="1"/>
  <c r="AE1372" i="1"/>
  <c r="AF1372" i="1"/>
  <c r="P1373" i="1"/>
  <c r="Q1373" i="1"/>
  <c r="R1373" i="1"/>
  <c r="S1373" i="1"/>
  <c r="T1373" i="1"/>
  <c r="U1373" i="1"/>
  <c r="V1373" i="1"/>
  <c r="W1373" i="1"/>
  <c r="X1373" i="1"/>
  <c r="Y1373" i="1"/>
  <c r="Z1373" i="1"/>
  <c r="AA1373" i="1"/>
  <c r="AB1373" i="1"/>
  <c r="AC1373" i="1"/>
  <c r="AD1373" i="1"/>
  <c r="AE1373" i="1"/>
  <c r="AF1373" i="1"/>
  <c r="P1374" i="1"/>
  <c r="Q1374" i="1"/>
  <c r="R1374" i="1"/>
  <c r="S1374" i="1"/>
  <c r="T1374" i="1"/>
  <c r="U1374" i="1"/>
  <c r="V1374" i="1"/>
  <c r="W1374" i="1"/>
  <c r="X1374" i="1"/>
  <c r="Y1374" i="1"/>
  <c r="Z1374" i="1"/>
  <c r="AA1374" i="1"/>
  <c r="AB1374" i="1"/>
  <c r="AC1374" i="1"/>
  <c r="AD1374" i="1"/>
  <c r="AE1374" i="1"/>
  <c r="AF1374" i="1"/>
  <c r="P1375" i="1"/>
  <c r="Q1375" i="1"/>
  <c r="R1375" i="1"/>
  <c r="S1375" i="1"/>
  <c r="T1375" i="1"/>
  <c r="U1375" i="1"/>
  <c r="V1375" i="1"/>
  <c r="W1375" i="1"/>
  <c r="X1375" i="1"/>
  <c r="Y1375" i="1"/>
  <c r="Z1375" i="1"/>
  <c r="AA1375" i="1"/>
  <c r="AB1375" i="1"/>
  <c r="AC1375" i="1"/>
  <c r="AD1375" i="1"/>
  <c r="AE1375" i="1"/>
  <c r="AF1375" i="1"/>
  <c r="P1376" i="1"/>
  <c r="Q1376" i="1"/>
  <c r="R1376" i="1"/>
  <c r="S1376" i="1"/>
  <c r="T1376" i="1"/>
  <c r="U1376" i="1"/>
  <c r="V1376" i="1"/>
  <c r="W1376" i="1"/>
  <c r="X1376" i="1"/>
  <c r="Y1376" i="1"/>
  <c r="Z1376" i="1"/>
  <c r="AA1376" i="1"/>
  <c r="AB1376" i="1"/>
  <c r="AC1376" i="1"/>
  <c r="AD1376" i="1"/>
  <c r="AE1376" i="1"/>
  <c r="AF1376" i="1"/>
  <c r="P1377" i="1"/>
  <c r="Q1377" i="1"/>
  <c r="R1377" i="1"/>
  <c r="S1377" i="1"/>
  <c r="T1377" i="1"/>
  <c r="U1377" i="1"/>
  <c r="V1377" i="1"/>
  <c r="W1377" i="1"/>
  <c r="X1377" i="1"/>
  <c r="Y1377" i="1"/>
  <c r="Z1377" i="1"/>
  <c r="AA1377" i="1"/>
  <c r="AB1377" i="1"/>
  <c r="AC1377" i="1"/>
  <c r="AD1377" i="1"/>
  <c r="AE1377" i="1"/>
  <c r="AF1377" i="1"/>
  <c r="P1378" i="1"/>
  <c r="Q1378" i="1"/>
  <c r="R1378" i="1"/>
  <c r="S1378" i="1"/>
  <c r="T1378" i="1"/>
  <c r="U1378" i="1"/>
  <c r="V1378" i="1"/>
  <c r="W1378" i="1"/>
  <c r="X1378" i="1"/>
  <c r="Y1378" i="1"/>
  <c r="Z1378" i="1"/>
  <c r="AA1378" i="1"/>
  <c r="AB1378" i="1"/>
  <c r="AC1378" i="1"/>
  <c r="AD1378" i="1"/>
  <c r="AE1378" i="1"/>
  <c r="AF1378" i="1"/>
  <c r="P1379" i="1"/>
  <c r="Q1379" i="1"/>
  <c r="R1379" i="1"/>
  <c r="S1379" i="1"/>
  <c r="T1379" i="1"/>
  <c r="U1379" i="1"/>
  <c r="V1379" i="1"/>
  <c r="W1379" i="1"/>
  <c r="X1379" i="1"/>
  <c r="Y1379" i="1"/>
  <c r="Z1379" i="1"/>
  <c r="AA1379" i="1"/>
  <c r="AB1379" i="1"/>
  <c r="AC1379" i="1"/>
  <c r="AD1379" i="1"/>
  <c r="AE1379" i="1"/>
  <c r="AF1379" i="1"/>
  <c r="P1380" i="1"/>
  <c r="Q1380" i="1"/>
  <c r="R1380" i="1"/>
  <c r="S1380" i="1"/>
  <c r="T1380" i="1"/>
  <c r="U1380" i="1"/>
  <c r="V1380" i="1"/>
  <c r="W1380" i="1"/>
  <c r="X1380" i="1"/>
  <c r="Y1380" i="1"/>
  <c r="Z1380" i="1"/>
  <c r="AA1380" i="1"/>
  <c r="AB1380" i="1"/>
  <c r="AC1380" i="1"/>
  <c r="AD1380" i="1"/>
  <c r="AE1380" i="1"/>
  <c r="AF1380" i="1"/>
  <c r="P1381" i="1"/>
  <c r="Q1381" i="1"/>
  <c r="R1381" i="1"/>
  <c r="S1381" i="1"/>
  <c r="T1381" i="1"/>
  <c r="U1381" i="1"/>
  <c r="V1381" i="1"/>
  <c r="W1381" i="1"/>
  <c r="X1381" i="1"/>
  <c r="Y1381" i="1"/>
  <c r="Z1381" i="1"/>
  <c r="AA1381" i="1"/>
  <c r="AB1381" i="1"/>
  <c r="AC1381" i="1"/>
  <c r="AD1381" i="1"/>
  <c r="AE1381" i="1"/>
  <c r="AF1381" i="1"/>
  <c r="P1382" i="1"/>
  <c r="Q1382" i="1"/>
  <c r="R1382" i="1"/>
  <c r="S1382" i="1"/>
  <c r="T1382" i="1"/>
  <c r="U1382" i="1"/>
  <c r="V1382" i="1"/>
  <c r="W1382" i="1"/>
  <c r="X1382" i="1"/>
  <c r="Y1382" i="1"/>
  <c r="Z1382" i="1"/>
  <c r="AA1382" i="1"/>
  <c r="AB1382" i="1"/>
  <c r="AC1382" i="1"/>
  <c r="AD1382" i="1"/>
  <c r="AE1382" i="1"/>
  <c r="AF1382" i="1"/>
  <c r="P1383" i="1"/>
  <c r="Q1383" i="1"/>
  <c r="R1383" i="1"/>
  <c r="S1383" i="1"/>
  <c r="T1383" i="1"/>
  <c r="U1383" i="1"/>
  <c r="V1383" i="1"/>
  <c r="W1383" i="1"/>
  <c r="X1383" i="1"/>
  <c r="Y1383" i="1"/>
  <c r="Z1383" i="1"/>
  <c r="AA1383" i="1"/>
  <c r="AB1383" i="1"/>
  <c r="AC1383" i="1"/>
  <c r="AD1383" i="1"/>
  <c r="AE1383" i="1"/>
  <c r="AF1383" i="1"/>
  <c r="P1384" i="1"/>
  <c r="Q1384" i="1"/>
  <c r="R1384" i="1"/>
  <c r="S1384" i="1"/>
  <c r="T1384" i="1"/>
  <c r="U1384" i="1"/>
  <c r="V1384" i="1"/>
  <c r="W1384" i="1"/>
  <c r="X1384" i="1"/>
  <c r="Y1384" i="1"/>
  <c r="Z1384" i="1"/>
  <c r="AA1384" i="1"/>
  <c r="AB1384" i="1"/>
  <c r="AC1384" i="1"/>
  <c r="AD1384" i="1"/>
  <c r="AE1384" i="1"/>
  <c r="AF1384" i="1"/>
  <c r="P1385" i="1"/>
  <c r="Q1385" i="1"/>
  <c r="R1385" i="1"/>
  <c r="S1385" i="1"/>
  <c r="T1385" i="1"/>
  <c r="U1385" i="1"/>
  <c r="V1385" i="1"/>
  <c r="W1385" i="1"/>
  <c r="X1385" i="1"/>
  <c r="Y1385" i="1"/>
  <c r="Z1385" i="1"/>
  <c r="AA1385" i="1"/>
  <c r="AB1385" i="1"/>
  <c r="AC1385" i="1"/>
  <c r="AD1385" i="1"/>
  <c r="AE1385" i="1"/>
  <c r="AF1385" i="1"/>
  <c r="P1386" i="1"/>
  <c r="Q1386" i="1"/>
  <c r="R1386" i="1"/>
  <c r="S1386" i="1"/>
  <c r="T1386" i="1"/>
  <c r="U1386" i="1"/>
  <c r="V1386" i="1"/>
  <c r="W1386" i="1"/>
  <c r="X1386" i="1"/>
  <c r="Y1386" i="1"/>
  <c r="Z1386" i="1"/>
  <c r="AA1386" i="1"/>
  <c r="AB1386" i="1"/>
  <c r="AC1386" i="1"/>
  <c r="AD1386" i="1"/>
  <c r="AE1386" i="1"/>
  <c r="AF1386" i="1"/>
  <c r="P1387" i="1"/>
  <c r="Q1387" i="1"/>
  <c r="R1387" i="1"/>
  <c r="S1387" i="1"/>
  <c r="T1387" i="1"/>
  <c r="U1387" i="1"/>
  <c r="V1387" i="1"/>
  <c r="W1387" i="1"/>
  <c r="X1387" i="1"/>
  <c r="Y1387" i="1"/>
  <c r="Z1387" i="1"/>
  <c r="AA1387" i="1"/>
  <c r="AB1387" i="1"/>
  <c r="AC1387" i="1"/>
  <c r="AD1387" i="1"/>
  <c r="AE1387" i="1"/>
  <c r="AF1387" i="1"/>
  <c r="P1388" i="1"/>
  <c r="Q1388" i="1"/>
  <c r="R1388" i="1"/>
  <c r="S1388" i="1"/>
  <c r="T1388" i="1"/>
  <c r="U1388" i="1"/>
  <c r="V1388" i="1"/>
  <c r="W1388" i="1"/>
  <c r="X1388" i="1"/>
  <c r="Y1388" i="1"/>
  <c r="Z1388" i="1"/>
  <c r="AA1388" i="1"/>
  <c r="AB1388" i="1"/>
  <c r="AC1388" i="1"/>
  <c r="AD1388" i="1"/>
  <c r="AE1388" i="1"/>
  <c r="AF1388" i="1"/>
  <c r="P1389" i="1"/>
  <c r="Q1389" i="1"/>
  <c r="R1389" i="1"/>
  <c r="S1389" i="1"/>
  <c r="T1389" i="1"/>
  <c r="U1389" i="1"/>
  <c r="V1389" i="1"/>
  <c r="W1389" i="1"/>
  <c r="X1389" i="1"/>
  <c r="Y1389" i="1"/>
  <c r="Z1389" i="1"/>
  <c r="AA1389" i="1"/>
  <c r="AB1389" i="1"/>
  <c r="AC1389" i="1"/>
  <c r="AD1389" i="1"/>
  <c r="AE1389" i="1"/>
  <c r="AF1389" i="1"/>
  <c r="P1390" i="1"/>
  <c r="Q1390" i="1"/>
  <c r="R1390" i="1"/>
  <c r="S1390" i="1"/>
  <c r="T1390" i="1"/>
  <c r="U1390" i="1"/>
  <c r="V1390" i="1"/>
  <c r="W1390" i="1"/>
  <c r="X1390" i="1"/>
  <c r="Y1390" i="1"/>
  <c r="Z1390" i="1"/>
  <c r="AA1390" i="1"/>
  <c r="AB1390" i="1"/>
  <c r="AC1390" i="1"/>
  <c r="AD1390" i="1"/>
  <c r="AE1390" i="1"/>
  <c r="AF1390" i="1"/>
  <c r="P1391" i="1"/>
  <c r="Q1391" i="1"/>
  <c r="R1391" i="1"/>
  <c r="S1391" i="1"/>
  <c r="T1391" i="1"/>
  <c r="U1391" i="1"/>
  <c r="V1391" i="1"/>
  <c r="W1391" i="1"/>
  <c r="X1391" i="1"/>
  <c r="Y1391" i="1"/>
  <c r="Z1391" i="1"/>
  <c r="AA1391" i="1"/>
  <c r="AB1391" i="1"/>
  <c r="AC1391" i="1"/>
  <c r="AD1391" i="1"/>
  <c r="AE1391" i="1"/>
  <c r="AF1391" i="1"/>
  <c r="P1392" i="1"/>
  <c r="Q1392" i="1"/>
  <c r="R1392" i="1"/>
  <c r="S1392" i="1"/>
  <c r="T1392" i="1"/>
  <c r="U1392" i="1"/>
  <c r="V1392" i="1"/>
  <c r="W1392" i="1"/>
  <c r="X1392" i="1"/>
  <c r="Y1392" i="1"/>
  <c r="Z1392" i="1"/>
  <c r="AA1392" i="1"/>
  <c r="AB1392" i="1"/>
  <c r="AC1392" i="1"/>
  <c r="AD1392" i="1"/>
  <c r="AE1392" i="1"/>
  <c r="AF1392" i="1"/>
  <c r="P1393" i="1"/>
  <c r="Q1393" i="1"/>
  <c r="R1393" i="1"/>
  <c r="S1393" i="1"/>
  <c r="T1393" i="1"/>
  <c r="U1393" i="1"/>
  <c r="V1393" i="1"/>
  <c r="W1393" i="1"/>
  <c r="X1393" i="1"/>
  <c r="Y1393" i="1"/>
  <c r="Z1393" i="1"/>
  <c r="AA1393" i="1"/>
  <c r="AB1393" i="1"/>
  <c r="AC1393" i="1"/>
  <c r="AD1393" i="1"/>
  <c r="AE1393" i="1"/>
  <c r="AF1393" i="1"/>
  <c r="P1394" i="1"/>
  <c r="Q1394" i="1"/>
  <c r="R1394" i="1"/>
  <c r="S1394" i="1"/>
  <c r="T1394" i="1"/>
  <c r="U1394" i="1"/>
  <c r="V1394" i="1"/>
  <c r="W1394" i="1"/>
  <c r="X1394" i="1"/>
  <c r="Y1394" i="1"/>
  <c r="Z1394" i="1"/>
  <c r="AA1394" i="1"/>
  <c r="AB1394" i="1"/>
  <c r="AC1394" i="1"/>
  <c r="AD1394" i="1"/>
  <c r="AE1394" i="1"/>
  <c r="AF1394" i="1"/>
  <c r="P1395" i="1"/>
  <c r="Q1395" i="1"/>
  <c r="R1395" i="1"/>
  <c r="S1395" i="1"/>
  <c r="T1395" i="1"/>
  <c r="U1395" i="1"/>
  <c r="V1395" i="1"/>
  <c r="W1395" i="1"/>
  <c r="X1395" i="1"/>
  <c r="Y1395" i="1"/>
  <c r="Z1395" i="1"/>
  <c r="AA1395" i="1"/>
  <c r="AB1395" i="1"/>
  <c r="AC1395" i="1"/>
  <c r="AD1395" i="1"/>
  <c r="AE1395" i="1"/>
  <c r="AF1395" i="1"/>
  <c r="P1396" i="1"/>
  <c r="Q1396" i="1"/>
  <c r="R1396" i="1"/>
  <c r="S1396" i="1"/>
  <c r="T1396" i="1"/>
  <c r="U1396" i="1"/>
  <c r="V1396" i="1"/>
  <c r="W1396" i="1"/>
  <c r="X1396" i="1"/>
  <c r="Y1396" i="1"/>
  <c r="Z1396" i="1"/>
  <c r="AA1396" i="1"/>
  <c r="AB1396" i="1"/>
  <c r="AC1396" i="1"/>
  <c r="AD1396" i="1"/>
  <c r="AE1396" i="1"/>
  <c r="AF1396" i="1"/>
  <c r="P1397" i="1"/>
  <c r="Q1397" i="1"/>
  <c r="R1397" i="1"/>
  <c r="S1397" i="1"/>
  <c r="T1397" i="1"/>
  <c r="U1397" i="1"/>
  <c r="V1397" i="1"/>
  <c r="W1397" i="1"/>
  <c r="X1397" i="1"/>
  <c r="Y1397" i="1"/>
  <c r="Z1397" i="1"/>
  <c r="AA1397" i="1"/>
  <c r="AB1397" i="1"/>
  <c r="AC1397" i="1"/>
  <c r="AD1397" i="1"/>
  <c r="AE1397" i="1"/>
  <c r="AF1397" i="1"/>
  <c r="P1398" i="1"/>
  <c r="Q1398" i="1"/>
  <c r="R1398" i="1"/>
  <c r="S1398" i="1"/>
  <c r="T1398" i="1"/>
  <c r="U1398" i="1"/>
  <c r="V1398" i="1"/>
  <c r="W1398" i="1"/>
  <c r="X1398" i="1"/>
  <c r="Y1398" i="1"/>
  <c r="Z1398" i="1"/>
  <c r="AA1398" i="1"/>
  <c r="AB1398" i="1"/>
  <c r="AC1398" i="1"/>
  <c r="AD1398" i="1"/>
  <c r="AE1398" i="1"/>
  <c r="AF1398" i="1"/>
  <c r="P1399" i="1"/>
  <c r="Q1399" i="1"/>
  <c r="R1399" i="1"/>
  <c r="S1399" i="1"/>
  <c r="T1399" i="1"/>
  <c r="U1399" i="1"/>
  <c r="V1399" i="1"/>
  <c r="W1399" i="1"/>
  <c r="X1399" i="1"/>
  <c r="Y1399" i="1"/>
  <c r="Z1399" i="1"/>
  <c r="AA1399" i="1"/>
  <c r="AB1399" i="1"/>
  <c r="AC1399" i="1"/>
  <c r="AD1399" i="1"/>
  <c r="AE1399" i="1"/>
  <c r="AF1399" i="1"/>
  <c r="P1400" i="1"/>
  <c r="Q1400" i="1"/>
  <c r="R1400" i="1"/>
  <c r="S1400" i="1"/>
  <c r="T1400" i="1"/>
  <c r="U1400" i="1"/>
  <c r="V1400" i="1"/>
  <c r="W1400" i="1"/>
  <c r="X1400" i="1"/>
  <c r="Y1400" i="1"/>
  <c r="Z1400" i="1"/>
  <c r="AA1400" i="1"/>
  <c r="AB1400" i="1"/>
  <c r="AC1400" i="1"/>
  <c r="AD1400" i="1"/>
  <c r="AE1400" i="1"/>
  <c r="AF1400" i="1"/>
  <c r="P1401" i="1"/>
  <c r="Q1401" i="1"/>
  <c r="R1401" i="1"/>
  <c r="S1401" i="1"/>
  <c r="T1401" i="1"/>
  <c r="U1401" i="1"/>
  <c r="V1401" i="1"/>
  <c r="W1401" i="1"/>
  <c r="X1401" i="1"/>
  <c r="Y1401" i="1"/>
  <c r="Z1401" i="1"/>
  <c r="AA1401" i="1"/>
  <c r="AB1401" i="1"/>
  <c r="AC1401" i="1"/>
  <c r="AD1401" i="1"/>
  <c r="AE1401" i="1"/>
  <c r="AF1401" i="1"/>
  <c r="P1402" i="1"/>
  <c r="Q1402" i="1"/>
  <c r="R1402" i="1"/>
  <c r="S1402" i="1"/>
  <c r="T1402" i="1"/>
  <c r="U1402" i="1"/>
  <c r="V1402" i="1"/>
  <c r="W1402" i="1"/>
  <c r="X1402" i="1"/>
  <c r="Y1402" i="1"/>
  <c r="Z1402" i="1"/>
  <c r="AA1402" i="1"/>
  <c r="AB1402" i="1"/>
  <c r="AC1402" i="1"/>
  <c r="AD1402" i="1"/>
  <c r="AE1402" i="1"/>
  <c r="AF1402" i="1"/>
  <c r="P1403" i="1"/>
  <c r="Q1403" i="1"/>
  <c r="R1403" i="1"/>
  <c r="S1403" i="1"/>
  <c r="T1403" i="1"/>
  <c r="U1403" i="1"/>
  <c r="V1403" i="1"/>
  <c r="W1403" i="1"/>
  <c r="X1403" i="1"/>
  <c r="Y1403" i="1"/>
  <c r="Z1403" i="1"/>
  <c r="AA1403" i="1"/>
  <c r="AB1403" i="1"/>
  <c r="AC1403" i="1"/>
  <c r="AD1403" i="1"/>
  <c r="AE1403" i="1"/>
  <c r="AF1403" i="1"/>
  <c r="P1404" i="1"/>
  <c r="Q1404" i="1"/>
  <c r="R1404" i="1"/>
  <c r="S1404" i="1"/>
  <c r="T1404" i="1"/>
  <c r="U1404" i="1"/>
  <c r="V1404" i="1"/>
  <c r="W1404" i="1"/>
  <c r="X1404" i="1"/>
  <c r="Y1404" i="1"/>
  <c r="Z1404" i="1"/>
  <c r="AA1404" i="1"/>
  <c r="AB1404" i="1"/>
  <c r="AC1404" i="1"/>
  <c r="AD1404" i="1"/>
  <c r="AE1404" i="1"/>
  <c r="AF1404" i="1"/>
  <c r="P1405" i="1"/>
  <c r="Q1405" i="1"/>
  <c r="R1405" i="1"/>
  <c r="S1405" i="1"/>
  <c r="T1405" i="1"/>
  <c r="U1405" i="1"/>
  <c r="V1405" i="1"/>
  <c r="W1405" i="1"/>
  <c r="X1405" i="1"/>
  <c r="Y1405" i="1"/>
  <c r="Z1405" i="1"/>
  <c r="AA1405" i="1"/>
  <c r="AB1405" i="1"/>
  <c r="AC1405" i="1"/>
  <c r="AD1405" i="1"/>
  <c r="AE1405" i="1"/>
  <c r="AF1405" i="1"/>
  <c r="P1406" i="1"/>
  <c r="Q1406" i="1"/>
  <c r="R1406" i="1"/>
  <c r="S1406" i="1"/>
  <c r="T1406" i="1"/>
  <c r="U1406" i="1"/>
  <c r="V1406" i="1"/>
  <c r="W1406" i="1"/>
  <c r="X1406" i="1"/>
  <c r="Y1406" i="1"/>
  <c r="Z1406" i="1"/>
  <c r="AA1406" i="1"/>
  <c r="AB1406" i="1"/>
  <c r="AC1406" i="1"/>
  <c r="AD1406" i="1"/>
  <c r="AE1406" i="1"/>
  <c r="AF1406" i="1"/>
  <c r="P1407" i="1"/>
  <c r="Q1407" i="1"/>
  <c r="R1407" i="1"/>
  <c r="S1407" i="1"/>
  <c r="T1407" i="1"/>
  <c r="U1407" i="1"/>
  <c r="V1407" i="1"/>
  <c r="W1407" i="1"/>
  <c r="X1407" i="1"/>
  <c r="Y1407" i="1"/>
  <c r="Z1407" i="1"/>
  <c r="AA1407" i="1"/>
  <c r="AB1407" i="1"/>
  <c r="AC1407" i="1"/>
  <c r="AD1407" i="1"/>
  <c r="AE1407" i="1"/>
  <c r="AF1407" i="1"/>
  <c r="P1408" i="1"/>
  <c r="Q1408" i="1"/>
  <c r="R1408" i="1"/>
  <c r="S1408" i="1"/>
  <c r="T1408" i="1"/>
  <c r="U1408" i="1"/>
  <c r="V1408" i="1"/>
  <c r="W1408" i="1"/>
  <c r="X1408" i="1"/>
  <c r="Y1408" i="1"/>
  <c r="Z1408" i="1"/>
  <c r="AA1408" i="1"/>
  <c r="AB1408" i="1"/>
  <c r="AC1408" i="1"/>
  <c r="AD1408" i="1"/>
  <c r="AE1408" i="1"/>
  <c r="AF1408" i="1"/>
  <c r="P1409" i="1"/>
  <c r="Q1409" i="1"/>
  <c r="R1409" i="1"/>
  <c r="S1409" i="1"/>
  <c r="T1409" i="1"/>
  <c r="U1409" i="1"/>
  <c r="V1409" i="1"/>
  <c r="W1409" i="1"/>
  <c r="X1409" i="1"/>
  <c r="Y1409" i="1"/>
  <c r="Z1409" i="1"/>
  <c r="AA1409" i="1"/>
  <c r="AB1409" i="1"/>
  <c r="AC1409" i="1"/>
  <c r="AD1409" i="1"/>
  <c r="AE1409" i="1"/>
  <c r="AF1409" i="1"/>
  <c r="P1410" i="1"/>
  <c r="Q1410" i="1"/>
  <c r="R1410" i="1"/>
  <c r="S1410" i="1"/>
  <c r="T1410" i="1"/>
  <c r="U1410" i="1"/>
  <c r="V1410" i="1"/>
  <c r="W1410" i="1"/>
  <c r="X1410" i="1"/>
  <c r="Y1410" i="1"/>
  <c r="Z1410" i="1"/>
  <c r="AA1410" i="1"/>
  <c r="AB1410" i="1"/>
  <c r="AC1410" i="1"/>
  <c r="AD1410" i="1"/>
  <c r="AE1410" i="1"/>
  <c r="AF1410" i="1"/>
  <c r="P1411" i="1"/>
  <c r="Q1411" i="1"/>
  <c r="R1411" i="1"/>
  <c r="S1411" i="1"/>
  <c r="T1411" i="1"/>
  <c r="U1411" i="1"/>
  <c r="V1411" i="1"/>
  <c r="W1411" i="1"/>
  <c r="X1411" i="1"/>
  <c r="Y1411" i="1"/>
  <c r="Z1411" i="1"/>
  <c r="AA1411" i="1"/>
  <c r="AB1411" i="1"/>
  <c r="AC1411" i="1"/>
  <c r="AD1411" i="1"/>
  <c r="AE1411" i="1"/>
  <c r="AF1411" i="1"/>
  <c r="P1412" i="1"/>
  <c r="Q1412" i="1"/>
  <c r="R1412" i="1"/>
  <c r="S1412" i="1"/>
  <c r="T1412" i="1"/>
  <c r="U1412" i="1"/>
  <c r="V1412" i="1"/>
  <c r="W1412" i="1"/>
  <c r="X1412" i="1"/>
  <c r="Y1412" i="1"/>
  <c r="Z1412" i="1"/>
  <c r="AA1412" i="1"/>
  <c r="AB1412" i="1"/>
  <c r="AC1412" i="1"/>
  <c r="AD1412" i="1"/>
  <c r="AE1412" i="1"/>
  <c r="AF1412" i="1"/>
  <c r="P1413" i="1"/>
  <c r="Q1413" i="1"/>
  <c r="R1413" i="1"/>
  <c r="S1413" i="1"/>
  <c r="T1413" i="1"/>
  <c r="U1413" i="1"/>
  <c r="V1413" i="1"/>
  <c r="W1413" i="1"/>
  <c r="X1413" i="1"/>
  <c r="Y1413" i="1"/>
  <c r="Z1413" i="1"/>
  <c r="AA1413" i="1"/>
  <c r="AB1413" i="1"/>
  <c r="AC1413" i="1"/>
  <c r="AD1413" i="1"/>
  <c r="AE1413" i="1"/>
  <c r="AF1413" i="1"/>
  <c r="P1414" i="1"/>
  <c r="Q1414" i="1"/>
  <c r="R1414" i="1"/>
  <c r="S1414" i="1"/>
  <c r="T1414" i="1"/>
  <c r="U1414" i="1"/>
  <c r="V1414" i="1"/>
  <c r="W1414" i="1"/>
  <c r="X1414" i="1"/>
  <c r="Y1414" i="1"/>
  <c r="Z1414" i="1"/>
  <c r="AA1414" i="1"/>
  <c r="AB1414" i="1"/>
  <c r="AC1414" i="1"/>
  <c r="AD1414" i="1"/>
  <c r="AE1414" i="1"/>
  <c r="AF1414" i="1"/>
  <c r="P1415" i="1"/>
  <c r="Q1415" i="1"/>
  <c r="R1415" i="1"/>
  <c r="S1415" i="1"/>
  <c r="T1415" i="1"/>
  <c r="U1415" i="1"/>
  <c r="V1415" i="1"/>
  <c r="W1415" i="1"/>
  <c r="X1415" i="1"/>
  <c r="Y1415" i="1"/>
  <c r="Z1415" i="1"/>
  <c r="AA1415" i="1"/>
  <c r="AB1415" i="1"/>
  <c r="AC1415" i="1"/>
  <c r="AD1415" i="1"/>
  <c r="AE1415" i="1"/>
  <c r="AF1415" i="1"/>
  <c r="P1416" i="1"/>
  <c r="Q1416" i="1"/>
  <c r="R1416" i="1"/>
  <c r="S1416" i="1"/>
  <c r="T1416" i="1"/>
  <c r="U1416" i="1"/>
  <c r="V1416" i="1"/>
  <c r="W1416" i="1"/>
  <c r="X1416" i="1"/>
  <c r="Y1416" i="1"/>
  <c r="Z1416" i="1"/>
  <c r="AA1416" i="1"/>
  <c r="AB1416" i="1"/>
  <c r="AC1416" i="1"/>
  <c r="AD1416" i="1"/>
  <c r="AE1416" i="1"/>
  <c r="AF1416" i="1"/>
  <c r="P55" i="1"/>
  <c r="Q55" i="1"/>
  <c r="R55" i="1"/>
  <c r="S55" i="1"/>
  <c r="T55" i="1"/>
  <c r="U55" i="1"/>
  <c r="V55" i="1"/>
  <c r="W55" i="1"/>
  <c r="X55" i="1"/>
  <c r="Y55" i="1"/>
  <c r="Z55" i="1"/>
  <c r="AA55" i="1"/>
  <c r="AB55" i="1"/>
  <c r="AC55" i="1"/>
  <c r="AD55" i="1"/>
  <c r="AE55" i="1"/>
  <c r="AF55" i="1"/>
  <c r="P145" i="1"/>
  <c r="Q145" i="1"/>
  <c r="R145" i="1"/>
  <c r="S145" i="1"/>
  <c r="T145" i="1"/>
  <c r="U145" i="1"/>
  <c r="V145" i="1"/>
  <c r="W145" i="1"/>
  <c r="X145" i="1"/>
  <c r="Y145" i="1"/>
  <c r="Z145" i="1"/>
  <c r="AA145" i="1"/>
  <c r="AB145" i="1"/>
  <c r="AC145" i="1"/>
  <c r="AD145" i="1"/>
  <c r="AE145" i="1"/>
  <c r="AF145" i="1"/>
  <c r="P1417" i="1"/>
  <c r="Q1417" i="1"/>
  <c r="R1417" i="1"/>
  <c r="S1417" i="1"/>
  <c r="T1417" i="1"/>
  <c r="U1417" i="1"/>
  <c r="V1417" i="1"/>
  <c r="W1417" i="1"/>
  <c r="X1417" i="1"/>
  <c r="Y1417" i="1"/>
  <c r="Z1417" i="1"/>
  <c r="AA1417" i="1"/>
  <c r="AB1417" i="1"/>
  <c r="AC1417" i="1"/>
  <c r="AD1417" i="1"/>
  <c r="AE1417" i="1"/>
  <c r="AF1417" i="1"/>
  <c r="P1418" i="1"/>
  <c r="Q1418" i="1"/>
  <c r="R1418" i="1"/>
  <c r="S1418" i="1"/>
  <c r="T1418" i="1"/>
  <c r="U1418" i="1"/>
  <c r="V1418" i="1"/>
  <c r="W1418" i="1"/>
  <c r="X1418" i="1"/>
  <c r="Y1418" i="1"/>
  <c r="Z1418" i="1"/>
  <c r="AA1418" i="1"/>
  <c r="AB1418" i="1"/>
  <c r="AC1418" i="1"/>
  <c r="AD1418" i="1"/>
  <c r="AE1418" i="1"/>
  <c r="AF1418" i="1"/>
  <c r="P1419" i="1"/>
  <c r="Q1419" i="1"/>
  <c r="R1419" i="1"/>
  <c r="S1419" i="1"/>
  <c r="T1419" i="1"/>
  <c r="U1419" i="1"/>
  <c r="V1419" i="1"/>
  <c r="W1419" i="1"/>
  <c r="X1419" i="1"/>
  <c r="Y1419" i="1"/>
  <c r="Z1419" i="1"/>
  <c r="AA1419" i="1"/>
  <c r="AB1419" i="1"/>
  <c r="AC1419" i="1"/>
  <c r="AD1419" i="1"/>
  <c r="AE1419" i="1"/>
  <c r="AF1419" i="1"/>
  <c r="P1420" i="1"/>
  <c r="Q1420" i="1"/>
  <c r="R1420" i="1"/>
  <c r="S1420" i="1"/>
  <c r="T1420" i="1"/>
  <c r="U1420" i="1"/>
  <c r="V1420" i="1"/>
  <c r="W1420" i="1"/>
  <c r="X1420" i="1"/>
  <c r="Y1420" i="1"/>
  <c r="Z1420" i="1"/>
  <c r="AA1420" i="1"/>
  <c r="AB1420" i="1"/>
  <c r="AC1420" i="1"/>
  <c r="AD1420" i="1"/>
  <c r="AE1420" i="1"/>
  <c r="AF1420" i="1"/>
  <c r="P1421" i="1"/>
  <c r="Q1421" i="1"/>
  <c r="R1421" i="1"/>
  <c r="S1421" i="1"/>
  <c r="T1421" i="1"/>
  <c r="U1421" i="1"/>
  <c r="V1421" i="1"/>
  <c r="W1421" i="1"/>
  <c r="X1421" i="1"/>
  <c r="Y1421" i="1"/>
  <c r="Z1421" i="1"/>
  <c r="AA1421" i="1"/>
  <c r="AB1421" i="1"/>
  <c r="AC1421" i="1"/>
  <c r="AD1421" i="1"/>
  <c r="AE1421" i="1"/>
  <c r="AF1421" i="1"/>
  <c r="P1422" i="1"/>
  <c r="Q1422" i="1"/>
  <c r="R1422" i="1"/>
  <c r="S1422" i="1"/>
  <c r="T1422" i="1"/>
  <c r="U1422" i="1"/>
  <c r="V1422" i="1"/>
  <c r="W1422" i="1"/>
  <c r="X1422" i="1"/>
  <c r="Y1422" i="1"/>
  <c r="Z1422" i="1"/>
  <c r="AA1422" i="1"/>
  <c r="AB1422" i="1"/>
  <c r="AC1422" i="1"/>
  <c r="AD1422" i="1"/>
  <c r="AE1422" i="1"/>
  <c r="AF1422" i="1"/>
  <c r="P1423" i="1"/>
  <c r="Q1423" i="1"/>
  <c r="R1423" i="1"/>
  <c r="S1423" i="1"/>
  <c r="T1423" i="1"/>
  <c r="U1423" i="1"/>
  <c r="V1423" i="1"/>
  <c r="W1423" i="1"/>
  <c r="X1423" i="1"/>
  <c r="Y1423" i="1"/>
  <c r="Z1423" i="1"/>
  <c r="AA1423" i="1"/>
  <c r="AB1423" i="1"/>
  <c r="AC1423" i="1"/>
  <c r="AD1423" i="1"/>
  <c r="AE1423" i="1"/>
  <c r="AF1423" i="1"/>
  <c r="P1424" i="1"/>
  <c r="Q1424" i="1"/>
  <c r="R1424" i="1"/>
  <c r="S1424" i="1"/>
  <c r="T1424" i="1"/>
  <c r="U1424" i="1"/>
  <c r="V1424" i="1"/>
  <c r="W1424" i="1"/>
  <c r="X1424" i="1"/>
  <c r="Y1424" i="1"/>
  <c r="Z1424" i="1"/>
  <c r="AA1424" i="1"/>
  <c r="AB1424" i="1"/>
  <c r="AC1424" i="1"/>
  <c r="AD1424" i="1"/>
  <c r="AE1424" i="1"/>
  <c r="AF1424" i="1"/>
  <c r="P1425" i="1"/>
  <c r="Q1425" i="1"/>
  <c r="R1425" i="1"/>
  <c r="S1425" i="1"/>
  <c r="T1425" i="1"/>
  <c r="U1425" i="1"/>
  <c r="V1425" i="1"/>
  <c r="W1425" i="1"/>
  <c r="X1425" i="1"/>
  <c r="Y1425" i="1"/>
  <c r="Z1425" i="1"/>
  <c r="AA1425" i="1"/>
  <c r="AB1425" i="1"/>
  <c r="AC1425" i="1"/>
  <c r="AD1425" i="1"/>
  <c r="AE1425" i="1"/>
  <c r="AF1425" i="1"/>
  <c r="P1426" i="1"/>
  <c r="Q1426" i="1"/>
  <c r="R1426" i="1"/>
  <c r="S1426" i="1"/>
  <c r="T1426" i="1"/>
  <c r="U1426" i="1"/>
  <c r="V1426" i="1"/>
  <c r="W1426" i="1"/>
  <c r="X1426" i="1"/>
  <c r="Y1426" i="1"/>
  <c r="Z1426" i="1"/>
  <c r="AA1426" i="1"/>
  <c r="AB1426" i="1"/>
  <c r="AC1426" i="1"/>
  <c r="AD1426" i="1"/>
  <c r="AE1426" i="1"/>
  <c r="AF1426" i="1"/>
  <c r="P1427" i="1"/>
  <c r="Q1427" i="1"/>
  <c r="R1427" i="1"/>
  <c r="S1427" i="1"/>
  <c r="T1427" i="1"/>
  <c r="U1427" i="1"/>
  <c r="V1427" i="1"/>
  <c r="W1427" i="1"/>
  <c r="X1427" i="1"/>
  <c r="Y1427" i="1"/>
  <c r="Z1427" i="1"/>
  <c r="AA1427" i="1"/>
  <c r="AB1427" i="1"/>
  <c r="AC1427" i="1"/>
  <c r="AD1427" i="1"/>
  <c r="AE1427" i="1"/>
  <c r="AF1427" i="1"/>
  <c r="P1428" i="1"/>
  <c r="Q1428" i="1"/>
  <c r="R1428" i="1"/>
  <c r="S1428" i="1"/>
  <c r="T1428" i="1"/>
  <c r="U1428" i="1"/>
  <c r="V1428" i="1"/>
  <c r="W1428" i="1"/>
  <c r="X1428" i="1"/>
  <c r="Y1428" i="1"/>
  <c r="Z1428" i="1"/>
  <c r="AA1428" i="1"/>
  <c r="AB1428" i="1"/>
  <c r="AC1428" i="1"/>
  <c r="AD1428" i="1"/>
  <c r="AE1428" i="1"/>
  <c r="AF1428" i="1"/>
  <c r="P1429" i="1"/>
  <c r="Q1429" i="1"/>
  <c r="R1429" i="1"/>
  <c r="S1429" i="1"/>
  <c r="T1429" i="1"/>
  <c r="U1429" i="1"/>
  <c r="V1429" i="1"/>
  <c r="W1429" i="1"/>
  <c r="X1429" i="1"/>
  <c r="Y1429" i="1"/>
  <c r="Z1429" i="1"/>
  <c r="AA1429" i="1"/>
  <c r="AB1429" i="1"/>
  <c r="AC1429" i="1"/>
  <c r="AD1429" i="1"/>
  <c r="AE1429" i="1"/>
  <c r="AF1429" i="1"/>
  <c r="P1430" i="1"/>
  <c r="Q1430" i="1"/>
  <c r="R1430" i="1"/>
  <c r="S1430" i="1"/>
  <c r="T1430" i="1"/>
  <c r="U1430" i="1"/>
  <c r="V1430" i="1"/>
  <c r="W1430" i="1"/>
  <c r="X1430" i="1"/>
  <c r="Y1430" i="1"/>
  <c r="Z1430" i="1"/>
  <c r="AA1430" i="1"/>
  <c r="AB1430" i="1"/>
  <c r="AC1430" i="1"/>
  <c r="AD1430" i="1"/>
  <c r="AE1430" i="1"/>
  <c r="AF1430" i="1"/>
  <c r="P1431" i="1"/>
  <c r="Q1431" i="1"/>
  <c r="R1431" i="1"/>
  <c r="S1431" i="1"/>
  <c r="T1431" i="1"/>
  <c r="U1431" i="1"/>
  <c r="V1431" i="1"/>
  <c r="W1431" i="1"/>
  <c r="X1431" i="1"/>
  <c r="Y1431" i="1"/>
  <c r="Z1431" i="1"/>
  <c r="AA1431" i="1"/>
  <c r="AB1431" i="1"/>
  <c r="AC1431" i="1"/>
  <c r="AD1431" i="1"/>
  <c r="AE1431" i="1"/>
  <c r="AF1431" i="1"/>
  <c r="P1432" i="1"/>
  <c r="Q1432" i="1"/>
  <c r="R1432" i="1"/>
  <c r="S1432" i="1"/>
  <c r="T1432" i="1"/>
  <c r="U1432" i="1"/>
  <c r="V1432" i="1"/>
  <c r="W1432" i="1"/>
  <c r="X1432" i="1"/>
  <c r="Y1432" i="1"/>
  <c r="Z1432" i="1"/>
  <c r="AA1432" i="1"/>
  <c r="AB1432" i="1"/>
  <c r="AC1432" i="1"/>
  <c r="AD1432" i="1"/>
  <c r="AE1432" i="1"/>
  <c r="AF1432" i="1"/>
  <c r="P1433" i="1"/>
  <c r="Q1433" i="1"/>
  <c r="R1433" i="1"/>
  <c r="S1433" i="1"/>
  <c r="T1433" i="1"/>
  <c r="U1433" i="1"/>
  <c r="V1433" i="1"/>
  <c r="W1433" i="1"/>
  <c r="X1433" i="1"/>
  <c r="Y1433" i="1"/>
  <c r="Z1433" i="1"/>
  <c r="AA1433" i="1"/>
  <c r="AB1433" i="1"/>
  <c r="AC1433" i="1"/>
  <c r="AD1433" i="1"/>
  <c r="AE1433" i="1"/>
  <c r="AF1433" i="1"/>
  <c r="P1434" i="1"/>
  <c r="Q1434" i="1"/>
  <c r="R1434" i="1"/>
  <c r="S1434" i="1"/>
  <c r="T1434" i="1"/>
  <c r="U1434" i="1"/>
  <c r="V1434" i="1"/>
  <c r="W1434" i="1"/>
  <c r="X1434" i="1"/>
  <c r="Y1434" i="1"/>
  <c r="Z1434" i="1"/>
  <c r="AA1434" i="1"/>
  <c r="AB1434" i="1"/>
  <c r="AC1434" i="1"/>
  <c r="AD1434" i="1"/>
  <c r="AE1434" i="1"/>
  <c r="AF1434" i="1"/>
  <c r="P1435" i="1"/>
  <c r="Q1435" i="1"/>
  <c r="R1435" i="1"/>
  <c r="S1435" i="1"/>
  <c r="T1435" i="1"/>
  <c r="U1435" i="1"/>
  <c r="V1435" i="1"/>
  <c r="W1435" i="1"/>
  <c r="X1435" i="1"/>
  <c r="Y1435" i="1"/>
  <c r="Z1435" i="1"/>
  <c r="AA1435" i="1"/>
  <c r="AB1435" i="1"/>
  <c r="AC1435" i="1"/>
  <c r="AD1435" i="1"/>
  <c r="AE1435" i="1"/>
  <c r="AF1435" i="1"/>
  <c r="P1436" i="1"/>
  <c r="Q1436" i="1"/>
  <c r="R1436" i="1"/>
  <c r="S1436" i="1"/>
  <c r="T1436" i="1"/>
  <c r="U1436" i="1"/>
  <c r="V1436" i="1"/>
  <c r="W1436" i="1"/>
  <c r="X1436" i="1"/>
  <c r="Y1436" i="1"/>
  <c r="Z1436" i="1"/>
  <c r="AA1436" i="1"/>
  <c r="AB1436" i="1"/>
  <c r="AC1436" i="1"/>
  <c r="AD1436" i="1"/>
  <c r="AE1436" i="1"/>
  <c r="AF1436" i="1"/>
  <c r="P1437" i="1"/>
  <c r="Q1437" i="1"/>
  <c r="R1437" i="1"/>
  <c r="S1437" i="1"/>
  <c r="T1437" i="1"/>
  <c r="U1437" i="1"/>
  <c r="V1437" i="1"/>
  <c r="W1437" i="1"/>
  <c r="X1437" i="1"/>
  <c r="Y1437" i="1"/>
  <c r="Z1437" i="1"/>
  <c r="AA1437" i="1"/>
  <c r="AB1437" i="1"/>
  <c r="AC1437" i="1"/>
  <c r="AD1437" i="1"/>
  <c r="AE1437" i="1"/>
  <c r="AF1437" i="1"/>
  <c r="P1438" i="1"/>
  <c r="Q1438" i="1"/>
  <c r="R1438" i="1"/>
  <c r="S1438" i="1"/>
  <c r="T1438" i="1"/>
  <c r="U1438" i="1"/>
  <c r="V1438" i="1"/>
  <c r="W1438" i="1"/>
  <c r="X1438" i="1"/>
  <c r="Y1438" i="1"/>
  <c r="Z1438" i="1"/>
  <c r="AA1438" i="1"/>
  <c r="AB1438" i="1"/>
  <c r="AC1438" i="1"/>
  <c r="AD1438" i="1"/>
  <c r="AE1438" i="1"/>
  <c r="AF1438" i="1"/>
  <c r="P1439" i="1"/>
  <c r="Q1439" i="1"/>
  <c r="R1439" i="1"/>
  <c r="S1439" i="1"/>
  <c r="T1439" i="1"/>
  <c r="U1439" i="1"/>
  <c r="V1439" i="1"/>
  <c r="W1439" i="1"/>
  <c r="X1439" i="1"/>
  <c r="Y1439" i="1"/>
  <c r="Z1439" i="1"/>
  <c r="AA1439" i="1"/>
  <c r="AB1439" i="1"/>
  <c r="AC1439" i="1"/>
  <c r="AD1439" i="1"/>
  <c r="AE1439" i="1"/>
  <c r="AF1439" i="1"/>
  <c r="P1440" i="1"/>
  <c r="Q1440" i="1"/>
  <c r="R1440" i="1"/>
  <c r="S1440" i="1"/>
  <c r="T1440" i="1"/>
  <c r="U1440" i="1"/>
  <c r="V1440" i="1"/>
  <c r="W1440" i="1"/>
  <c r="X1440" i="1"/>
  <c r="Y1440" i="1"/>
  <c r="Z1440" i="1"/>
  <c r="AA1440" i="1"/>
  <c r="AB1440" i="1"/>
  <c r="AC1440" i="1"/>
  <c r="AD1440" i="1"/>
  <c r="AE1440" i="1"/>
  <c r="AF1440" i="1"/>
  <c r="P1441" i="1"/>
  <c r="Q1441" i="1"/>
  <c r="R1441" i="1"/>
  <c r="S1441" i="1"/>
  <c r="T1441" i="1"/>
  <c r="U1441" i="1"/>
  <c r="V1441" i="1"/>
  <c r="W1441" i="1"/>
  <c r="X1441" i="1"/>
  <c r="Y1441" i="1"/>
  <c r="Z1441" i="1"/>
  <c r="AA1441" i="1"/>
  <c r="AB1441" i="1"/>
  <c r="AC1441" i="1"/>
  <c r="AD1441" i="1"/>
  <c r="AE1441" i="1"/>
  <c r="AF1441" i="1"/>
  <c r="P1442" i="1"/>
  <c r="Q1442" i="1"/>
  <c r="R1442" i="1"/>
  <c r="S1442" i="1"/>
  <c r="T1442" i="1"/>
  <c r="U1442" i="1"/>
  <c r="V1442" i="1"/>
  <c r="W1442" i="1"/>
  <c r="X1442" i="1"/>
  <c r="Y1442" i="1"/>
  <c r="Z1442" i="1"/>
  <c r="AA1442" i="1"/>
  <c r="AB1442" i="1"/>
  <c r="AC1442" i="1"/>
  <c r="AD1442" i="1"/>
  <c r="AE1442" i="1"/>
  <c r="AF1442" i="1"/>
  <c r="P1443" i="1"/>
  <c r="Q1443" i="1"/>
  <c r="R1443" i="1"/>
  <c r="S1443" i="1"/>
  <c r="T1443" i="1"/>
  <c r="U1443" i="1"/>
  <c r="V1443" i="1"/>
  <c r="W1443" i="1"/>
  <c r="X1443" i="1"/>
  <c r="Y1443" i="1"/>
  <c r="Z1443" i="1"/>
  <c r="AA1443" i="1"/>
  <c r="AB1443" i="1"/>
  <c r="AC1443" i="1"/>
  <c r="AD1443" i="1"/>
  <c r="AE1443" i="1"/>
  <c r="AF1443" i="1"/>
  <c r="P1444" i="1"/>
  <c r="Q1444" i="1"/>
  <c r="R1444" i="1"/>
  <c r="S1444" i="1"/>
  <c r="T1444" i="1"/>
  <c r="U1444" i="1"/>
  <c r="V1444" i="1"/>
  <c r="W1444" i="1"/>
  <c r="X1444" i="1"/>
  <c r="Y1444" i="1"/>
  <c r="Z1444" i="1"/>
  <c r="AA1444" i="1"/>
  <c r="AB1444" i="1"/>
  <c r="AC1444" i="1"/>
  <c r="AD1444" i="1"/>
  <c r="AE1444" i="1"/>
  <c r="AF1444" i="1"/>
  <c r="P1445" i="1"/>
  <c r="Q1445" i="1"/>
  <c r="R1445" i="1"/>
  <c r="S1445" i="1"/>
  <c r="T1445" i="1"/>
  <c r="U1445" i="1"/>
  <c r="V1445" i="1"/>
  <c r="W1445" i="1"/>
  <c r="X1445" i="1"/>
  <c r="Y1445" i="1"/>
  <c r="Z1445" i="1"/>
  <c r="AA1445" i="1"/>
  <c r="AB1445" i="1"/>
  <c r="AC1445" i="1"/>
  <c r="AD1445" i="1"/>
  <c r="AE1445" i="1"/>
  <c r="AF1445" i="1"/>
  <c r="P1446" i="1"/>
  <c r="Q1446" i="1"/>
  <c r="R1446" i="1"/>
  <c r="S1446" i="1"/>
  <c r="T1446" i="1"/>
  <c r="U1446" i="1"/>
  <c r="V1446" i="1"/>
  <c r="W1446" i="1"/>
  <c r="X1446" i="1"/>
  <c r="Y1446" i="1"/>
  <c r="Z1446" i="1"/>
  <c r="AA1446" i="1"/>
  <c r="AB1446" i="1"/>
  <c r="AC1446" i="1"/>
  <c r="AD1446" i="1"/>
  <c r="AE1446" i="1"/>
  <c r="AF1446" i="1"/>
  <c r="P1447" i="1"/>
  <c r="Q1447" i="1"/>
  <c r="R1447" i="1"/>
  <c r="S1447" i="1"/>
  <c r="T1447" i="1"/>
  <c r="U1447" i="1"/>
  <c r="V1447" i="1"/>
  <c r="W1447" i="1"/>
  <c r="X1447" i="1"/>
  <c r="Y1447" i="1"/>
  <c r="Z1447" i="1"/>
  <c r="AA1447" i="1"/>
  <c r="AB1447" i="1"/>
  <c r="AC1447" i="1"/>
  <c r="AD1447" i="1"/>
  <c r="AE1447" i="1"/>
  <c r="AF1447" i="1"/>
  <c r="P1448" i="1"/>
  <c r="Q1448" i="1"/>
  <c r="R1448" i="1"/>
  <c r="S1448" i="1"/>
  <c r="T1448" i="1"/>
  <c r="U1448" i="1"/>
  <c r="V1448" i="1"/>
  <c r="W1448" i="1"/>
  <c r="X1448" i="1"/>
  <c r="Y1448" i="1"/>
  <c r="Z1448" i="1"/>
  <c r="AA1448" i="1"/>
  <c r="AB1448" i="1"/>
  <c r="AC1448" i="1"/>
  <c r="AD1448" i="1"/>
  <c r="AE1448" i="1"/>
  <c r="AF1448" i="1"/>
  <c r="P1449" i="1"/>
  <c r="Q1449" i="1"/>
  <c r="R1449" i="1"/>
  <c r="S1449" i="1"/>
  <c r="T1449" i="1"/>
  <c r="U1449" i="1"/>
  <c r="V1449" i="1"/>
  <c r="W1449" i="1"/>
  <c r="X1449" i="1"/>
  <c r="Y1449" i="1"/>
  <c r="Z1449" i="1"/>
  <c r="AA1449" i="1"/>
  <c r="AB1449" i="1"/>
  <c r="AC1449" i="1"/>
  <c r="AD1449" i="1"/>
  <c r="AE1449" i="1"/>
  <c r="AF1449" i="1"/>
  <c r="P1450" i="1"/>
  <c r="Q1450" i="1"/>
  <c r="R1450" i="1"/>
  <c r="S1450" i="1"/>
  <c r="T1450" i="1"/>
  <c r="U1450" i="1"/>
  <c r="V1450" i="1"/>
  <c r="W1450" i="1"/>
  <c r="X1450" i="1"/>
  <c r="Y1450" i="1"/>
  <c r="Z1450" i="1"/>
  <c r="AA1450" i="1"/>
  <c r="AB1450" i="1"/>
  <c r="AC1450" i="1"/>
  <c r="AD1450" i="1"/>
  <c r="AE1450" i="1"/>
  <c r="AF1450" i="1"/>
  <c r="P1451" i="1"/>
  <c r="Q1451" i="1"/>
  <c r="R1451" i="1"/>
  <c r="S1451" i="1"/>
  <c r="T1451" i="1"/>
  <c r="U1451" i="1"/>
  <c r="V1451" i="1"/>
  <c r="W1451" i="1"/>
  <c r="X1451" i="1"/>
  <c r="Y1451" i="1"/>
  <c r="Z1451" i="1"/>
  <c r="AA1451" i="1"/>
  <c r="AB1451" i="1"/>
  <c r="AC1451" i="1"/>
  <c r="AD1451" i="1"/>
  <c r="AE1451" i="1"/>
  <c r="AF1451" i="1"/>
  <c r="P1452" i="1"/>
  <c r="Q1452" i="1"/>
  <c r="R1452" i="1"/>
  <c r="S1452" i="1"/>
  <c r="T1452" i="1"/>
  <c r="U1452" i="1"/>
  <c r="V1452" i="1"/>
  <c r="W1452" i="1"/>
  <c r="X1452" i="1"/>
  <c r="Y1452" i="1"/>
  <c r="Z1452" i="1"/>
  <c r="AA1452" i="1"/>
  <c r="AB1452" i="1"/>
  <c r="AC1452" i="1"/>
  <c r="AD1452" i="1"/>
  <c r="AE1452" i="1"/>
  <c r="AF1452" i="1"/>
  <c r="P1453" i="1"/>
  <c r="Q1453" i="1"/>
  <c r="R1453" i="1"/>
  <c r="S1453" i="1"/>
  <c r="T1453" i="1"/>
  <c r="U1453" i="1"/>
  <c r="V1453" i="1"/>
  <c r="W1453" i="1"/>
  <c r="X1453" i="1"/>
  <c r="Y1453" i="1"/>
  <c r="Z1453" i="1"/>
  <c r="AA1453" i="1"/>
  <c r="AB1453" i="1"/>
  <c r="AC1453" i="1"/>
  <c r="AD1453" i="1"/>
  <c r="AE1453" i="1"/>
  <c r="AF1453" i="1"/>
  <c r="P1454" i="1"/>
  <c r="Q1454" i="1"/>
  <c r="R1454" i="1"/>
  <c r="S1454" i="1"/>
  <c r="T1454" i="1"/>
  <c r="U1454" i="1"/>
  <c r="V1454" i="1"/>
  <c r="W1454" i="1"/>
  <c r="X1454" i="1"/>
  <c r="Y1454" i="1"/>
  <c r="Z1454" i="1"/>
  <c r="AA1454" i="1"/>
  <c r="AB1454" i="1"/>
  <c r="AC1454" i="1"/>
  <c r="AD1454" i="1"/>
  <c r="AE1454" i="1"/>
  <c r="AF1454" i="1"/>
  <c r="P1455" i="1"/>
  <c r="Q1455" i="1"/>
  <c r="R1455" i="1"/>
  <c r="S1455" i="1"/>
  <c r="T1455" i="1"/>
  <c r="U1455" i="1"/>
  <c r="V1455" i="1"/>
  <c r="W1455" i="1"/>
  <c r="X1455" i="1"/>
  <c r="Y1455" i="1"/>
  <c r="Z1455" i="1"/>
  <c r="AA1455" i="1"/>
  <c r="AB1455" i="1"/>
  <c r="AC1455" i="1"/>
  <c r="AD1455" i="1"/>
  <c r="AE1455" i="1"/>
  <c r="AF1455" i="1"/>
  <c r="P1456" i="1"/>
  <c r="Q1456" i="1"/>
  <c r="R1456" i="1"/>
  <c r="S1456" i="1"/>
  <c r="T1456" i="1"/>
  <c r="U1456" i="1"/>
  <c r="V1456" i="1"/>
  <c r="W1456" i="1"/>
  <c r="X1456" i="1"/>
  <c r="Y1456" i="1"/>
  <c r="Z1456" i="1"/>
  <c r="AA1456" i="1"/>
  <c r="AB1456" i="1"/>
  <c r="AC1456" i="1"/>
  <c r="AD1456" i="1"/>
  <c r="AE1456" i="1"/>
  <c r="AF1456" i="1"/>
  <c r="P1457" i="1"/>
  <c r="Q1457" i="1"/>
  <c r="R1457" i="1"/>
  <c r="S1457" i="1"/>
  <c r="T1457" i="1"/>
  <c r="U1457" i="1"/>
  <c r="V1457" i="1"/>
  <c r="W1457" i="1"/>
  <c r="X1457" i="1"/>
  <c r="Y1457" i="1"/>
  <c r="Z1457" i="1"/>
  <c r="AA1457" i="1"/>
  <c r="AB1457" i="1"/>
  <c r="AC1457" i="1"/>
  <c r="AD1457" i="1"/>
  <c r="AE1457" i="1"/>
  <c r="AF1457" i="1"/>
  <c r="P1458" i="1"/>
  <c r="Q1458" i="1"/>
  <c r="R1458" i="1"/>
  <c r="S1458" i="1"/>
  <c r="T1458" i="1"/>
  <c r="U1458" i="1"/>
  <c r="V1458" i="1"/>
  <c r="W1458" i="1"/>
  <c r="X1458" i="1"/>
  <c r="Y1458" i="1"/>
  <c r="Z1458" i="1"/>
  <c r="AA1458" i="1"/>
  <c r="AB1458" i="1"/>
  <c r="AC1458" i="1"/>
  <c r="AD1458" i="1"/>
  <c r="AE1458" i="1"/>
  <c r="AF1458" i="1"/>
  <c r="P1459" i="1"/>
  <c r="Q1459" i="1"/>
  <c r="R1459" i="1"/>
  <c r="S1459" i="1"/>
  <c r="T1459" i="1"/>
  <c r="U1459" i="1"/>
  <c r="V1459" i="1"/>
  <c r="W1459" i="1"/>
  <c r="X1459" i="1"/>
  <c r="Y1459" i="1"/>
  <c r="Z1459" i="1"/>
  <c r="AA1459" i="1"/>
  <c r="AB1459" i="1"/>
  <c r="AC1459" i="1"/>
  <c r="AD1459" i="1"/>
  <c r="AE1459" i="1"/>
  <c r="AF1459" i="1"/>
  <c r="P1460" i="1"/>
  <c r="Q1460" i="1"/>
  <c r="R1460" i="1"/>
  <c r="S1460" i="1"/>
  <c r="T1460" i="1"/>
  <c r="U1460" i="1"/>
  <c r="V1460" i="1"/>
  <c r="W1460" i="1"/>
  <c r="X1460" i="1"/>
  <c r="Y1460" i="1"/>
  <c r="Z1460" i="1"/>
  <c r="AA1460" i="1"/>
  <c r="AB1460" i="1"/>
  <c r="AC1460" i="1"/>
  <c r="AD1460" i="1"/>
  <c r="AE1460" i="1"/>
  <c r="AF1460" i="1"/>
  <c r="P1461" i="1"/>
  <c r="Q1461" i="1"/>
  <c r="R1461" i="1"/>
  <c r="S1461" i="1"/>
  <c r="T1461" i="1"/>
  <c r="U1461" i="1"/>
  <c r="V1461" i="1"/>
  <c r="W1461" i="1"/>
  <c r="X1461" i="1"/>
  <c r="Y1461" i="1"/>
  <c r="Z1461" i="1"/>
  <c r="AA1461" i="1"/>
  <c r="AB1461" i="1"/>
  <c r="AC1461" i="1"/>
  <c r="AD1461" i="1"/>
  <c r="AE1461" i="1"/>
  <c r="AF1461" i="1"/>
  <c r="P1462" i="1"/>
  <c r="Q1462" i="1"/>
  <c r="R1462" i="1"/>
  <c r="S1462" i="1"/>
  <c r="T1462" i="1"/>
  <c r="U1462" i="1"/>
  <c r="V1462" i="1"/>
  <c r="W1462" i="1"/>
  <c r="X1462" i="1"/>
  <c r="Y1462" i="1"/>
  <c r="Z1462" i="1"/>
  <c r="AA1462" i="1"/>
  <c r="AB1462" i="1"/>
  <c r="AC1462" i="1"/>
  <c r="AD1462" i="1"/>
  <c r="AE1462" i="1"/>
  <c r="AF1462" i="1"/>
  <c r="P1463" i="1"/>
  <c r="Q1463" i="1"/>
  <c r="R1463" i="1"/>
  <c r="S1463" i="1"/>
  <c r="T1463" i="1"/>
  <c r="U1463" i="1"/>
  <c r="V1463" i="1"/>
  <c r="W1463" i="1"/>
  <c r="X1463" i="1"/>
  <c r="Y1463" i="1"/>
  <c r="Z1463" i="1"/>
  <c r="AA1463" i="1"/>
  <c r="AB1463" i="1"/>
  <c r="AC1463" i="1"/>
  <c r="AD1463" i="1"/>
  <c r="AE1463" i="1"/>
  <c r="AF1463" i="1"/>
  <c r="P1464" i="1"/>
  <c r="Q1464" i="1"/>
  <c r="R1464" i="1"/>
  <c r="S1464" i="1"/>
  <c r="T1464" i="1"/>
  <c r="U1464" i="1"/>
  <c r="V1464" i="1"/>
  <c r="W1464" i="1"/>
  <c r="X1464" i="1"/>
  <c r="Y1464" i="1"/>
  <c r="Z1464" i="1"/>
  <c r="AA1464" i="1"/>
  <c r="AB1464" i="1"/>
  <c r="AC1464" i="1"/>
  <c r="AD1464" i="1"/>
  <c r="AE1464" i="1"/>
  <c r="AF1464" i="1"/>
  <c r="P1465" i="1"/>
  <c r="Q1465" i="1"/>
  <c r="R1465" i="1"/>
  <c r="S1465" i="1"/>
  <c r="T1465" i="1"/>
  <c r="U1465" i="1"/>
  <c r="V1465" i="1"/>
  <c r="W1465" i="1"/>
  <c r="X1465" i="1"/>
  <c r="Y1465" i="1"/>
  <c r="Z1465" i="1"/>
  <c r="AA1465" i="1"/>
  <c r="AB1465" i="1"/>
  <c r="AC1465" i="1"/>
  <c r="AD1465" i="1"/>
  <c r="AE1465" i="1"/>
  <c r="AF1465" i="1"/>
  <c r="P1466" i="1"/>
  <c r="Q1466" i="1"/>
  <c r="R1466" i="1"/>
  <c r="S1466" i="1"/>
  <c r="T1466" i="1"/>
  <c r="U1466" i="1"/>
  <c r="V1466" i="1"/>
  <c r="W1466" i="1"/>
  <c r="X1466" i="1"/>
  <c r="Y1466" i="1"/>
  <c r="Z1466" i="1"/>
  <c r="AA1466" i="1"/>
  <c r="AB1466" i="1"/>
  <c r="AC1466" i="1"/>
  <c r="AD1466" i="1"/>
  <c r="AE1466" i="1"/>
  <c r="AF1466" i="1"/>
  <c r="P1467" i="1"/>
  <c r="Q1467" i="1"/>
  <c r="R1467" i="1"/>
  <c r="S1467" i="1"/>
  <c r="T1467" i="1"/>
  <c r="U1467" i="1"/>
  <c r="V1467" i="1"/>
  <c r="W1467" i="1"/>
  <c r="X1467" i="1"/>
  <c r="Y1467" i="1"/>
  <c r="Z1467" i="1"/>
  <c r="AA1467" i="1"/>
  <c r="AB1467" i="1"/>
  <c r="AC1467" i="1"/>
  <c r="AD1467" i="1"/>
  <c r="AE1467" i="1"/>
  <c r="AF1467" i="1"/>
  <c r="P1468" i="1"/>
  <c r="Q1468" i="1"/>
  <c r="R1468" i="1"/>
  <c r="S1468" i="1"/>
  <c r="T1468" i="1"/>
  <c r="U1468" i="1"/>
  <c r="V1468" i="1"/>
  <c r="W1468" i="1"/>
  <c r="X1468" i="1"/>
  <c r="Y1468" i="1"/>
  <c r="Z1468" i="1"/>
  <c r="AA1468" i="1"/>
  <c r="AB1468" i="1"/>
  <c r="AC1468" i="1"/>
  <c r="AD1468" i="1"/>
  <c r="AE1468" i="1"/>
  <c r="AF1468" i="1"/>
  <c r="P1469" i="1"/>
  <c r="Q1469" i="1"/>
  <c r="R1469" i="1"/>
  <c r="S1469" i="1"/>
  <c r="T1469" i="1"/>
  <c r="U1469" i="1"/>
  <c r="V1469" i="1"/>
  <c r="W1469" i="1"/>
  <c r="X1469" i="1"/>
  <c r="Y1469" i="1"/>
  <c r="Z1469" i="1"/>
  <c r="AA1469" i="1"/>
  <c r="AB1469" i="1"/>
  <c r="AC1469" i="1"/>
  <c r="AD1469" i="1"/>
  <c r="AE1469" i="1"/>
  <c r="AF1469" i="1"/>
  <c r="P1470" i="1"/>
  <c r="Q1470" i="1"/>
  <c r="R1470" i="1"/>
  <c r="S1470" i="1"/>
  <c r="T1470" i="1"/>
  <c r="U1470" i="1"/>
  <c r="V1470" i="1"/>
  <c r="W1470" i="1"/>
  <c r="X1470" i="1"/>
  <c r="Y1470" i="1"/>
  <c r="Z1470" i="1"/>
  <c r="AA1470" i="1"/>
  <c r="AB1470" i="1"/>
  <c r="AC1470" i="1"/>
  <c r="AD1470" i="1"/>
  <c r="AE1470" i="1"/>
  <c r="AF1470" i="1"/>
  <c r="P1471" i="1"/>
  <c r="Q1471" i="1"/>
  <c r="R1471" i="1"/>
  <c r="S1471" i="1"/>
  <c r="T1471" i="1"/>
  <c r="U1471" i="1"/>
  <c r="V1471" i="1"/>
  <c r="W1471" i="1"/>
  <c r="X1471" i="1"/>
  <c r="Y1471" i="1"/>
  <c r="Z1471" i="1"/>
  <c r="AA1471" i="1"/>
  <c r="AB1471" i="1"/>
  <c r="AC1471" i="1"/>
  <c r="AD1471" i="1"/>
  <c r="AE1471" i="1"/>
  <c r="AF1471" i="1"/>
  <c r="P1472" i="1"/>
  <c r="Q1472" i="1"/>
  <c r="R1472" i="1"/>
  <c r="S1472" i="1"/>
  <c r="T1472" i="1"/>
  <c r="U1472" i="1"/>
  <c r="V1472" i="1"/>
  <c r="W1472" i="1"/>
  <c r="X1472" i="1"/>
  <c r="Y1472" i="1"/>
  <c r="Z1472" i="1"/>
  <c r="AA1472" i="1"/>
  <c r="AB1472" i="1"/>
  <c r="AC1472" i="1"/>
  <c r="AD1472" i="1"/>
  <c r="AE1472" i="1"/>
  <c r="AF1472" i="1"/>
  <c r="P1473" i="1"/>
  <c r="Q1473" i="1"/>
  <c r="R1473" i="1"/>
  <c r="S1473" i="1"/>
  <c r="T1473" i="1"/>
  <c r="U1473" i="1"/>
  <c r="V1473" i="1"/>
  <c r="W1473" i="1"/>
  <c r="X1473" i="1"/>
  <c r="Y1473" i="1"/>
  <c r="Z1473" i="1"/>
  <c r="AA1473" i="1"/>
  <c r="AB1473" i="1"/>
  <c r="AC1473" i="1"/>
  <c r="AD1473" i="1"/>
  <c r="AE1473" i="1"/>
  <c r="AF1473" i="1"/>
  <c r="P1474" i="1"/>
  <c r="Q1474" i="1"/>
  <c r="R1474" i="1"/>
  <c r="S1474" i="1"/>
  <c r="T1474" i="1"/>
  <c r="U1474" i="1"/>
  <c r="V1474" i="1"/>
  <c r="W1474" i="1"/>
  <c r="X1474" i="1"/>
  <c r="Y1474" i="1"/>
  <c r="Z1474" i="1"/>
  <c r="AA1474" i="1"/>
  <c r="AB1474" i="1"/>
  <c r="AC1474" i="1"/>
  <c r="AD1474" i="1"/>
  <c r="AE1474" i="1"/>
  <c r="AF1474" i="1"/>
  <c r="P1475" i="1"/>
  <c r="Q1475" i="1"/>
  <c r="R1475" i="1"/>
  <c r="S1475" i="1"/>
  <c r="T1475" i="1"/>
  <c r="U1475" i="1"/>
  <c r="V1475" i="1"/>
  <c r="W1475" i="1"/>
  <c r="X1475" i="1"/>
  <c r="Y1475" i="1"/>
  <c r="Z1475" i="1"/>
  <c r="AA1475" i="1"/>
  <c r="AB1475" i="1"/>
  <c r="AC1475" i="1"/>
  <c r="AD1475" i="1"/>
  <c r="AE1475" i="1"/>
  <c r="AF1475" i="1"/>
  <c r="P1476" i="1"/>
  <c r="Q1476" i="1"/>
  <c r="R1476" i="1"/>
  <c r="S1476" i="1"/>
  <c r="T1476" i="1"/>
  <c r="U1476" i="1"/>
  <c r="V1476" i="1"/>
  <c r="W1476" i="1"/>
  <c r="X1476" i="1"/>
  <c r="Y1476" i="1"/>
  <c r="Z1476" i="1"/>
  <c r="AA1476" i="1"/>
  <c r="AB1476" i="1"/>
  <c r="AC1476" i="1"/>
  <c r="AD1476" i="1"/>
  <c r="AE1476" i="1"/>
  <c r="AF1476" i="1"/>
  <c r="P1477" i="1"/>
  <c r="Q1477" i="1"/>
  <c r="R1477" i="1"/>
  <c r="S1477" i="1"/>
  <c r="T1477" i="1"/>
  <c r="U1477" i="1"/>
  <c r="V1477" i="1"/>
  <c r="W1477" i="1"/>
  <c r="X1477" i="1"/>
  <c r="Y1477" i="1"/>
  <c r="Z1477" i="1"/>
  <c r="AA1477" i="1"/>
  <c r="AB1477" i="1"/>
  <c r="AC1477" i="1"/>
  <c r="AD1477" i="1"/>
  <c r="AE1477" i="1"/>
  <c r="AF1477" i="1"/>
  <c r="P1478" i="1"/>
  <c r="Q1478" i="1"/>
  <c r="R1478" i="1"/>
  <c r="S1478" i="1"/>
  <c r="T1478" i="1"/>
  <c r="U1478" i="1"/>
  <c r="V1478" i="1"/>
  <c r="W1478" i="1"/>
  <c r="X1478" i="1"/>
  <c r="Y1478" i="1"/>
  <c r="Z1478" i="1"/>
  <c r="AA1478" i="1"/>
  <c r="AB1478" i="1"/>
  <c r="AC1478" i="1"/>
  <c r="AD1478" i="1"/>
  <c r="AE1478" i="1"/>
  <c r="AF1478" i="1"/>
  <c r="P1479" i="1"/>
  <c r="Q1479" i="1"/>
  <c r="R1479" i="1"/>
  <c r="S1479" i="1"/>
  <c r="T1479" i="1"/>
  <c r="U1479" i="1"/>
  <c r="V1479" i="1"/>
  <c r="W1479" i="1"/>
  <c r="X1479" i="1"/>
  <c r="Y1479" i="1"/>
  <c r="Z1479" i="1"/>
  <c r="AA1479" i="1"/>
  <c r="AB1479" i="1"/>
  <c r="AC1479" i="1"/>
  <c r="AD1479" i="1"/>
  <c r="AE1479" i="1"/>
  <c r="AF1479" i="1"/>
  <c r="P1480" i="1"/>
  <c r="Q1480" i="1"/>
  <c r="R1480" i="1"/>
  <c r="S1480" i="1"/>
  <c r="T1480" i="1"/>
  <c r="U1480" i="1"/>
  <c r="V1480" i="1"/>
  <c r="W1480" i="1"/>
  <c r="X1480" i="1"/>
  <c r="Y1480" i="1"/>
  <c r="Z1480" i="1"/>
  <c r="AA1480" i="1"/>
  <c r="AB1480" i="1"/>
  <c r="AC1480" i="1"/>
  <c r="AD1480" i="1"/>
  <c r="AE1480" i="1"/>
  <c r="AF1480" i="1"/>
  <c r="P1481" i="1"/>
  <c r="Q1481" i="1"/>
  <c r="R1481" i="1"/>
  <c r="S1481" i="1"/>
  <c r="T1481" i="1"/>
  <c r="U1481" i="1"/>
  <c r="V1481" i="1"/>
  <c r="W1481" i="1"/>
  <c r="X1481" i="1"/>
  <c r="Y1481" i="1"/>
  <c r="Z1481" i="1"/>
  <c r="AA1481" i="1"/>
  <c r="AB1481" i="1"/>
  <c r="AC1481" i="1"/>
  <c r="AD1481" i="1"/>
  <c r="AE1481" i="1"/>
  <c r="AF1481" i="1"/>
  <c r="P1482" i="1"/>
  <c r="Q1482" i="1"/>
  <c r="R1482" i="1"/>
  <c r="S1482" i="1"/>
  <c r="T1482" i="1"/>
  <c r="U1482" i="1"/>
  <c r="V1482" i="1"/>
  <c r="W1482" i="1"/>
  <c r="X1482" i="1"/>
  <c r="Y1482" i="1"/>
  <c r="Z1482" i="1"/>
  <c r="AA1482" i="1"/>
  <c r="AB1482" i="1"/>
  <c r="AC1482" i="1"/>
  <c r="AD1482" i="1"/>
  <c r="AE1482" i="1"/>
  <c r="AF1482" i="1"/>
  <c r="P1483" i="1"/>
  <c r="Q1483" i="1"/>
  <c r="R1483" i="1"/>
  <c r="S1483" i="1"/>
  <c r="T1483" i="1"/>
  <c r="U1483" i="1"/>
  <c r="V1483" i="1"/>
  <c r="W1483" i="1"/>
  <c r="X1483" i="1"/>
  <c r="Y1483" i="1"/>
  <c r="Z1483" i="1"/>
  <c r="AA1483" i="1"/>
  <c r="AB1483" i="1"/>
  <c r="AC1483" i="1"/>
  <c r="AD1483" i="1"/>
  <c r="AE1483" i="1"/>
  <c r="AF1483" i="1"/>
  <c r="P1484" i="1"/>
  <c r="Q1484" i="1"/>
  <c r="R1484" i="1"/>
  <c r="S1484" i="1"/>
  <c r="T1484" i="1"/>
  <c r="U1484" i="1"/>
  <c r="V1484" i="1"/>
  <c r="W1484" i="1"/>
  <c r="X1484" i="1"/>
  <c r="Y1484" i="1"/>
  <c r="Z1484" i="1"/>
  <c r="AA1484" i="1"/>
  <c r="AB1484" i="1"/>
  <c r="AC1484" i="1"/>
  <c r="AD1484" i="1"/>
  <c r="AE1484" i="1"/>
  <c r="AF1484" i="1"/>
  <c r="P1485" i="1"/>
  <c r="Q1485" i="1"/>
  <c r="R1485" i="1"/>
  <c r="S1485" i="1"/>
  <c r="T1485" i="1"/>
  <c r="U1485" i="1"/>
  <c r="V1485" i="1"/>
  <c r="W1485" i="1"/>
  <c r="X1485" i="1"/>
  <c r="Y1485" i="1"/>
  <c r="Z1485" i="1"/>
  <c r="AA1485" i="1"/>
  <c r="AB1485" i="1"/>
  <c r="AC1485" i="1"/>
  <c r="AD1485" i="1"/>
  <c r="AE1485" i="1"/>
  <c r="AF1485" i="1"/>
  <c r="P1486" i="1"/>
  <c r="Q1486" i="1"/>
  <c r="R1486" i="1"/>
  <c r="S1486" i="1"/>
  <c r="T1486" i="1"/>
  <c r="U1486" i="1"/>
  <c r="V1486" i="1"/>
  <c r="W1486" i="1"/>
  <c r="X1486" i="1"/>
  <c r="Y1486" i="1"/>
  <c r="Z1486" i="1"/>
  <c r="AA1486" i="1"/>
  <c r="AB1486" i="1"/>
  <c r="AC1486" i="1"/>
  <c r="AD1486" i="1"/>
  <c r="AE1486" i="1"/>
  <c r="AF1486" i="1"/>
  <c r="P1487" i="1"/>
  <c r="Q1487" i="1"/>
  <c r="R1487" i="1"/>
  <c r="S1487" i="1"/>
  <c r="T1487" i="1"/>
  <c r="U1487" i="1"/>
  <c r="V1487" i="1"/>
  <c r="W1487" i="1"/>
  <c r="X1487" i="1"/>
  <c r="Y1487" i="1"/>
  <c r="Z1487" i="1"/>
  <c r="AA1487" i="1"/>
  <c r="AB1487" i="1"/>
  <c r="AC1487" i="1"/>
  <c r="AD1487" i="1"/>
  <c r="AE1487" i="1"/>
  <c r="AF1487" i="1"/>
  <c r="P1488" i="1"/>
  <c r="Q1488" i="1"/>
  <c r="R1488" i="1"/>
  <c r="S1488" i="1"/>
  <c r="T1488" i="1"/>
  <c r="U1488" i="1"/>
  <c r="V1488" i="1"/>
  <c r="W1488" i="1"/>
  <c r="X1488" i="1"/>
  <c r="Y1488" i="1"/>
  <c r="Z1488" i="1"/>
  <c r="AA1488" i="1"/>
  <c r="AB1488" i="1"/>
  <c r="AC1488" i="1"/>
  <c r="AD1488" i="1"/>
  <c r="AE1488" i="1"/>
  <c r="AF1488" i="1"/>
  <c r="P1489" i="1"/>
  <c r="Q1489" i="1"/>
  <c r="R1489" i="1"/>
  <c r="S1489" i="1"/>
  <c r="T1489" i="1"/>
  <c r="U1489" i="1"/>
  <c r="V1489" i="1"/>
  <c r="W1489" i="1"/>
  <c r="X1489" i="1"/>
  <c r="Y1489" i="1"/>
  <c r="Z1489" i="1"/>
  <c r="AA1489" i="1"/>
  <c r="AB1489" i="1"/>
  <c r="AC1489" i="1"/>
  <c r="AD1489" i="1"/>
  <c r="AE1489" i="1"/>
  <c r="AF1489" i="1"/>
  <c r="P1490" i="1"/>
  <c r="Q1490" i="1"/>
  <c r="R1490" i="1"/>
  <c r="S1490" i="1"/>
  <c r="T1490" i="1"/>
  <c r="U1490" i="1"/>
  <c r="V1490" i="1"/>
  <c r="W1490" i="1"/>
  <c r="X1490" i="1"/>
  <c r="Y1490" i="1"/>
  <c r="Z1490" i="1"/>
  <c r="AA1490" i="1"/>
  <c r="AB1490" i="1"/>
  <c r="AC1490" i="1"/>
  <c r="AD1490" i="1"/>
  <c r="AE1490" i="1"/>
  <c r="AF1490" i="1"/>
  <c r="P1491" i="1"/>
  <c r="Q1491" i="1"/>
  <c r="R1491" i="1"/>
  <c r="S1491" i="1"/>
  <c r="T1491" i="1"/>
  <c r="U1491" i="1"/>
  <c r="V1491" i="1"/>
  <c r="W1491" i="1"/>
  <c r="X1491" i="1"/>
  <c r="Y1491" i="1"/>
  <c r="Z1491" i="1"/>
  <c r="AA1491" i="1"/>
  <c r="AB1491" i="1"/>
  <c r="AC1491" i="1"/>
  <c r="AD1491" i="1"/>
  <c r="AE1491" i="1"/>
  <c r="AF1491" i="1"/>
  <c r="P1492" i="1"/>
  <c r="Q1492" i="1"/>
  <c r="R1492" i="1"/>
  <c r="S1492" i="1"/>
  <c r="T1492" i="1"/>
  <c r="U1492" i="1"/>
  <c r="V1492" i="1"/>
  <c r="W1492" i="1"/>
  <c r="X1492" i="1"/>
  <c r="Y1492" i="1"/>
  <c r="Z1492" i="1"/>
  <c r="AA1492" i="1"/>
  <c r="AB1492" i="1"/>
  <c r="AC1492" i="1"/>
  <c r="AD1492" i="1"/>
  <c r="AE1492" i="1"/>
  <c r="AF1492" i="1"/>
  <c r="P1493" i="1"/>
  <c r="Q1493" i="1"/>
  <c r="R1493" i="1"/>
  <c r="S1493" i="1"/>
  <c r="T1493" i="1"/>
  <c r="U1493" i="1"/>
  <c r="V1493" i="1"/>
  <c r="W1493" i="1"/>
  <c r="X1493" i="1"/>
  <c r="Y1493" i="1"/>
  <c r="Z1493" i="1"/>
  <c r="AA1493" i="1"/>
  <c r="AB1493" i="1"/>
  <c r="AC1493" i="1"/>
  <c r="AD1493" i="1"/>
  <c r="AE1493" i="1"/>
  <c r="AF1493" i="1"/>
  <c r="P1494" i="1"/>
  <c r="Q1494" i="1"/>
  <c r="R1494" i="1"/>
  <c r="S1494" i="1"/>
  <c r="T1494" i="1"/>
  <c r="U1494" i="1"/>
  <c r="V1494" i="1"/>
  <c r="W1494" i="1"/>
  <c r="X1494" i="1"/>
  <c r="Y1494" i="1"/>
  <c r="Z1494" i="1"/>
  <c r="AA1494" i="1"/>
  <c r="AB1494" i="1"/>
  <c r="AC1494" i="1"/>
  <c r="AD1494" i="1"/>
  <c r="AE1494" i="1"/>
  <c r="AF1494" i="1"/>
  <c r="P1495" i="1"/>
  <c r="Q1495" i="1"/>
  <c r="R1495" i="1"/>
  <c r="S1495" i="1"/>
  <c r="T1495" i="1"/>
  <c r="U1495" i="1"/>
  <c r="V1495" i="1"/>
  <c r="W1495" i="1"/>
  <c r="X1495" i="1"/>
  <c r="Y1495" i="1"/>
  <c r="Z1495" i="1"/>
  <c r="AA1495" i="1"/>
  <c r="AB1495" i="1"/>
  <c r="AC1495" i="1"/>
  <c r="AD1495" i="1"/>
  <c r="AE1495" i="1"/>
  <c r="AF1495" i="1"/>
  <c r="P1496" i="1"/>
  <c r="Q1496" i="1"/>
  <c r="R1496" i="1"/>
  <c r="S1496" i="1"/>
  <c r="T1496" i="1"/>
  <c r="U1496" i="1"/>
  <c r="V1496" i="1"/>
  <c r="W1496" i="1"/>
  <c r="X1496" i="1"/>
  <c r="Y1496" i="1"/>
  <c r="Z1496" i="1"/>
  <c r="AA1496" i="1"/>
  <c r="AB1496" i="1"/>
  <c r="AC1496" i="1"/>
  <c r="AD1496" i="1"/>
  <c r="AE1496" i="1"/>
  <c r="AF1496" i="1"/>
  <c r="P1497" i="1"/>
  <c r="Q1497" i="1"/>
  <c r="R1497" i="1"/>
  <c r="S1497" i="1"/>
  <c r="T1497" i="1"/>
  <c r="U1497" i="1"/>
  <c r="V1497" i="1"/>
  <c r="W1497" i="1"/>
  <c r="X1497" i="1"/>
  <c r="Y1497" i="1"/>
  <c r="Z1497" i="1"/>
  <c r="AA1497" i="1"/>
  <c r="AB1497" i="1"/>
  <c r="AC1497" i="1"/>
  <c r="AD1497" i="1"/>
  <c r="AE1497" i="1"/>
  <c r="AF1497" i="1"/>
  <c r="P1498" i="1"/>
  <c r="Q1498" i="1"/>
  <c r="R1498" i="1"/>
  <c r="S1498" i="1"/>
  <c r="T1498" i="1"/>
  <c r="U1498" i="1"/>
  <c r="V1498" i="1"/>
  <c r="W1498" i="1"/>
  <c r="X1498" i="1"/>
  <c r="Y1498" i="1"/>
  <c r="Z1498" i="1"/>
  <c r="AA1498" i="1"/>
  <c r="AB1498" i="1"/>
  <c r="AC1498" i="1"/>
  <c r="AD1498" i="1"/>
  <c r="AE1498" i="1"/>
  <c r="AF1498" i="1"/>
  <c r="P1499" i="1"/>
  <c r="Q1499" i="1"/>
  <c r="R1499" i="1"/>
  <c r="S1499" i="1"/>
  <c r="T1499" i="1"/>
  <c r="U1499" i="1"/>
  <c r="V1499" i="1"/>
  <c r="W1499" i="1"/>
  <c r="X1499" i="1"/>
  <c r="Y1499" i="1"/>
  <c r="Z1499" i="1"/>
  <c r="AA1499" i="1"/>
  <c r="AB1499" i="1"/>
  <c r="AC1499" i="1"/>
  <c r="AD1499" i="1"/>
  <c r="AE1499" i="1"/>
  <c r="AF1499" i="1"/>
  <c r="P1500" i="1"/>
  <c r="Q1500" i="1"/>
  <c r="R1500" i="1"/>
  <c r="S1500" i="1"/>
  <c r="T1500" i="1"/>
  <c r="U1500" i="1"/>
  <c r="V1500" i="1"/>
  <c r="W1500" i="1"/>
  <c r="X1500" i="1"/>
  <c r="Y1500" i="1"/>
  <c r="Z1500" i="1"/>
  <c r="AA1500" i="1"/>
  <c r="AB1500" i="1"/>
  <c r="AC1500" i="1"/>
  <c r="AD1500" i="1"/>
  <c r="AE1500" i="1"/>
  <c r="AF1500" i="1"/>
  <c r="P1501" i="1"/>
  <c r="Q1501" i="1"/>
  <c r="R1501" i="1"/>
  <c r="S1501" i="1"/>
  <c r="T1501" i="1"/>
  <c r="U1501" i="1"/>
  <c r="V1501" i="1"/>
  <c r="W1501" i="1"/>
  <c r="X1501" i="1"/>
  <c r="Y1501" i="1"/>
  <c r="Z1501" i="1"/>
  <c r="AA1501" i="1"/>
  <c r="AB1501" i="1"/>
  <c r="AC1501" i="1"/>
  <c r="AD1501" i="1"/>
  <c r="AE1501" i="1"/>
  <c r="AF1501" i="1"/>
  <c r="P1502" i="1"/>
  <c r="Q1502" i="1"/>
  <c r="R1502" i="1"/>
  <c r="S1502" i="1"/>
  <c r="T1502" i="1"/>
  <c r="U1502" i="1"/>
  <c r="V1502" i="1"/>
  <c r="W1502" i="1"/>
  <c r="X1502" i="1"/>
  <c r="Y1502" i="1"/>
  <c r="Z1502" i="1"/>
  <c r="AA1502" i="1"/>
  <c r="AB1502" i="1"/>
  <c r="AC1502" i="1"/>
  <c r="AD1502" i="1"/>
  <c r="AE1502" i="1"/>
  <c r="AF1502" i="1"/>
  <c r="P1503" i="1"/>
  <c r="Q1503" i="1"/>
  <c r="R1503" i="1"/>
  <c r="S1503" i="1"/>
  <c r="T1503" i="1"/>
  <c r="U1503" i="1"/>
  <c r="V1503" i="1"/>
  <c r="W1503" i="1"/>
  <c r="X1503" i="1"/>
  <c r="Y1503" i="1"/>
  <c r="Z1503" i="1"/>
  <c r="AA1503" i="1"/>
  <c r="AB1503" i="1"/>
  <c r="AC1503" i="1"/>
  <c r="AD1503" i="1"/>
  <c r="AE1503" i="1"/>
  <c r="AF1503" i="1"/>
  <c r="P1504" i="1"/>
  <c r="Q1504" i="1"/>
  <c r="R1504" i="1"/>
  <c r="S1504" i="1"/>
  <c r="T1504" i="1"/>
  <c r="U1504" i="1"/>
  <c r="V1504" i="1"/>
  <c r="W1504" i="1"/>
  <c r="X1504" i="1"/>
  <c r="Y1504" i="1"/>
  <c r="Z1504" i="1"/>
  <c r="AA1504" i="1"/>
  <c r="AB1504" i="1"/>
  <c r="AC1504" i="1"/>
  <c r="AD1504" i="1"/>
  <c r="AE1504" i="1"/>
  <c r="AF1504" i="1"/>
  <c r="P1505" i="1"/>
  <c r="Q1505" i="1"/>
  <c r="R1505" i="1"/>
  <c r="S1505" i="1"/>
  <c r="T1505" i="1"/>
  <c r="U1505" i="1"/>
  <c r="V1505" i="1"/>
  <c r="W1505" i="1"/>
  <c r="X1505" i="1"/>
  <c r="Y1505" i="1"/>
  <c r="Z1505" i="1"/>
  <c r="AA1505" i="1"/>
  <c r="AB1505" i="1"/>
  <c r="AC1505" i="1"/>
  <c r="AD1505" i="1"/>
  <c r="AE1505" i="1"/>
  <c r="AF1505" i="1"/>
  <c r="P1506" i="1"/>
  <c r="Q1506" i="1"/>
  <c r="R1506" i="1"/>
  <c r="S1506" i="1"/>
  <c r="T1506" i="1"/>
  <c r="U1506" i="1"/>
  <c r="V1506" i="1"/>
  <c r="W1506" i="1"/>
  <c r="X1506" i="1"/>
  <c r="Y1506" i="1"/>
  <c r="Z1506" i="1"/>
  <c r="AA1506" i="1"/>
  <c r="AB1506" i="1"/>
  <c r="AC1506" i="1"/>
  <c r="AD1506" i="1"/>
  <c r="AE1506" i="1"/>
  <c r="AF1506" i="1"/>
  <c r="P1507" i="1"/>
  <c r="Q1507" i="1"/>
  <c r="R1507" i="1"/>
  <c r="S1507" i="1"/>
  <c r="T1507" i="1"/>
  <c r="U1507" i="1"/>
  <c r="V1507" i="1"/>
  <c r="W1507" i="1"/>
  <c r="X1507" i="1"/>
  <c r="Y1507" i="1"/>
  <c r="Z1507" i="1"/>
  <c r="AA1507" i="1"/>
  <c r="AB1507" i="1"/>
  <c r="AC1507" i="1"/>
  <c r="AD1507" i="1"/>
  <c r="AE1507" i="1"/>
  <c r="AF1507" i="1"/>
  <c r="P1508" i="1"/>
  <c r="Q1508" i="1"/>
  <c r="R1508" i="1"/>
  <c r="S1508" i="1"/>
  <c r="T1508" i="1"/>
  <c r="U1508" i="1"/>
  <c r="V1508" i="1"/>
  <c r="W1508" i="1"/>
  <c r="X1508" i="1"/>
  <c r="Y1508" i="1"/>
  <c r="Z1508" i="1"/>
  <c r="AA1508" i="1"/>
  <c r="AB1508" i="1"/>
  <c r="AC1508" i="1"/>
  <c r="AD1508" i="1"/>
  <c r="AE1508" i="1"/>
  <c r="AF1508" i="1"/>
  <c r="P1509" i="1"/>
  <c r="Q1509" i="1"/>
  <c r="R1509" i="1"/>
  <c r="S1509" i="1"/>
  <c r="T1509" i="1"/>
  <c r="U1509" i="1"/>
  <c r="V1509" i="1"/>
  <c r="W1509" i="1"/>
  <c r="X1509" i="1"/>
  <c r="Y1509" i="1"/>
  <c r="Z1509" i="1"/>
  <c r="AA1509" i="1"/>
  <c r="AB1509" i="1"/>
  <c r="AC1509" i="1"/>
  <c r="AD1509" i="1"/>
  <c r="AE1509" i="1"/>
  <c r="AF1509" i="1"/>
  <c r="P1510" i="1"/>
  <c r="Q1510" i="1"/>
  <c r="R1510" i="1"/>
  <c r="S1510" i="1"/>
  <c r="T1510" i="1"/>
  <c r="U1510" i="1"/>
  <c r="V1510" i="1"/>
  <c r="W1510" i="1"/>
  <c r="X1510" i="1"/>
  <c r="Y1510" i="1"/>
  <c r="Z1510" i="1"/>
  <c r="AA1510" i="1"/>
  <c r="AB1510" i="1"/>
  <c r="AC1510" i="1"/>
  <c r="AD1510" i="1"/>
  <c r="AE1510" i="1"/>
  <c r="AF1510" i="1"/>
  <c r="P1511" i="1"/>
  <c r="Q1511" i="1"/>
  <c r="R1511" i="1"/>
  <c r="S1511" i="1"/>
  <c r="T1511" i="1"/>
  <c r="U1511" i="1"/>
  <c r="V1511" i="1"/>
  <c r="W1511" i="1"/>
  <c r="X1511" i="1"/>
  <c r="Y1511" i="1"/>
  <c r="Z1511" i="1"/>
  <c r="AA1511" i="1"/>
  <c r="AB1511" i="1"/>
  <c r="AC1511" i="1"/>
  <c r="AD1511" i="1"/>
  <c r="AE1511" i="1"/>
  <c r="AF1511" i="1"/>
  <c r="P1512" i="1"/>
  <c r="Q1512" i="1"/>
  <c r="R1512" i="1"/>
  <c r="S1512" i="1"/>
  <c r="T1512" i="1"/>
  <c r="U1512" i="1"/>
  <c r="V1512" i="1"/>
  <c r="W1512" i="1"/>
  <c r="X1512" i="1"/>
  <c r="Y1512" i="1"/>
  <c r="Z1512" i="1"/>
  <c r="AA1512" i="1"/>
  <c r="AB1512" i="1"/>
  <c r="AC1512" i="1"/>
  <c r="AD1512" i="1"/>
  <c r="AE1512" i="1"/>
  <c r="AF1512" i="1"/>
  <c r="P56" i="1"/>
  <c r="Q56" i="1"/>
  <c r="R56" i="1"/>
  <c r="S56" i="1"/>
  <c r="T56" i="1"/>
  <c r="U56" i="1"/>
  <c r="V56" i="1"/>
  <c r="W56" i="1"/>
  <c r="X56" i="1"/>
  <c r="Y56" i="1"/>
  <c r="Z56" i="1"/>
  <c r="AA56" i="1"/>
  <c r="AB56" i="1"/>
  <c r="AC56" i="1"/>
  <c r="AD56" i="1"/>
  <c r="AE56" i="1"/>
  <c r="AF56" i="1"/>
  <c r="P57" i="1"/>
  <c r="Q57" i="1"/>
  <c r="R57" i="1"/>
  <c r="S57" i="1"/>
  <c r="T57" i="1"/>
  <c r="U57" i="1"/>
  <c r="V57" i="1"/>
  <c r="W57" i="1"/>
  <c r="X57" i="1"/>
  <c r="Y57" i="1"/>
  <c r="Z57" i="1"/>
  <c r="AA57" i="1"/>
  <c r="AB57" i="1"/>
  <c r="AC57" i="1"/>
  <c r="AD57" i="1"/>
  <c r="AE57" i="1"/>
  <c r="AF57" i="1"/>
  <c r="P58" i="1"/>
  <c r="Q58" i="1"/>
  <c r="R58" i="1"/>
  <c r="S58" i="1"/>
  <c r="T58" i="1"/>
  <c r="U58" i="1"/>
  <c r="V58" i="1"/>
  <c r="W58" i="1"/>
  <c r="X58" i="1"/>
  <c r="Y58" i="1"/>
  <c r="Z58" i="1"/>
  <c r="AA58" i="1"/>
  <c r="AB58" i="1"/>
  <c r="AC58" i="1"/>
  <c r="AD58" i="1"/>
  <c r="AE58" i="1"/>
  <c r="AF58" i="1"/>
  <c r="P59" i="1"/>
  <c r="Q59" i="1"/>
  <c r="R59" i="1"/>
  <c r="S59" i="1"/>
  <c r="T59" i="1"/>
  <c r="U59" i="1"/>
  <c r="V59" i="1"/>
  <c r="W59" i="1"/>
  <c r="X59" i="1"/>
  <c r="Y59" i="1"/>
  <c r="Z59" i="1"/>
  <c r="AA59" i="1"/>
  <c r="AB59" i="1"/>
  <c r="AC59" i="1"/>
  <c r="AD59" i="1"/>
  <c r="AE59" i="1"/>
  <c r="AF59" i="1"/>
  <c r="P1513" i="1"/>
  <c r="Q1513" i="1"/>
  <c r="R1513" i="1"/>
  <c r="S1513" i="1"/>
  <c r="T1513" i="1"/>
  <c r="U1513" i="1"/>
  <c r="V1513" i="1"/>
  <c r="W1513" i="1"/>
  <c r="X1513" i="1"/>
  <c r="Y1513" i="1"/>
  <c r="Z1513" i="1"/>
  <c r="AA1513" i="1"/>
  <c r="AB1513" i="1"/>
  <c r="AC1513" i="1"/>
  <c r="AD1513" i="1"/>
  <c r="AE1513" i="1"/>
  <c r="AF1513" i="1"/>
  <c r="P1514" i="1"/>
  <c r="Q1514" i="1"/>
  <c r="R1514" i="1"/>
  <c r="S1514" i="1"/>
  <c r="T1514" i="1"/>
  <c r="U1514" i="1"/>
  <c r="V1514" i="1"/>
  <c r="W1514" i="1"/>
  <c r="X1514" i="1"/>
  <c r="Y1514" i="1"/>
  <c r="Z1514" i="1"/>
  <c r="AA1514" i="1"/>
  <c r="AB1514" i="1"/>
  <c r="AC1514" i="1"/>
  <c r="AD1514" i="1"/>
  <c r="AE1514" i="1"/>
  <c r="AF1514" i="1"/>
  <c r="P1515" i="1"/>
  <c r="Q1515" i="1"/>
  <c r="R1515" i="1"/>
  <c r="S1515" i="1"/>
  <c r="T1515" i="1"/>
  <c r="U1515" i="1"/>
  <c r="V1515" i="1"/>
  <c r="W1515" i="1"/>
  <c r="X1515" i="1"/>
  <c r="Y1515" i="1"/>
  <c r="Z1515" i="1"/>
  <c r="AA1515" i="1"/>
  <c r="AB1515" i="1"/>
  <c r="AC1515" i="1"/>
  <c r="AD1515" i="1"/>
  <c r="AE1515" i="1"/>
  <c r="AF1515" i="1"/>
  <c r="P1516" i="1"/>
  <c r="Q1516" i="1"/>
  <c r="R1516" i="1"/>
  <c r="S1516" i="1"/>
  <c r="T1516" i="1"/>
  <c r="U1516" i="1"/>
  <c r="V1516" i="1"/>
  <c r="W1516" i="1"/>
  <c r="X1516" i="1"/>
  <c r="Y1516" i="1"/>
  <c r="Z1516" i="1"/>
  <c r="AA1516" i="1"/>
  <c r="AB1516" i="1"/>
  <c r="AC1516" i="1"/>
  <c r="AD1516" i="1"/>
  <c r="AE1516" i="1"/>
  <c r="AF1516" i="1"/>
  <c r="P60" i="1"/>
  <c r="Q60" i="1"/>
  <c r="R60" i="1"/>
  <c r="S60" i="1"/>
  <c r="T60" i="1"/>
  <c r="U60" i="1"/>
  <c r="V60" i="1"/>
  <c r="W60" i="1"/>
  <c r="X60" i="1"/>
  <c r="Y60" i="1"/>
  <c r="Z60" i="1"/>
  <c r="AA60" i="1"/>
  <c r="AB60" i="1"/>
  <c r="AC60" i="1"/>
  <c r="AD60" i="1"/>
  <c r="AE60" i="1"/>
  <c r="AF60" i="1"/>
  <c r="P1517" i="1"/>
  <c r="Q1517" i="1"/>
  <c r="R1517" i="1"/>
  <c r="S1517" i="1"/>
  <c r="T1517" i="1"/>
  <c r="U1517" i="1"/>
  <c r="V1517" i="1"/>
  <c r="W1517" i="1"/>
  <c r="X1517" i="1"/>
  <c r="Y1517" i="1"/>
  <c r="Z1517" i="1"/>
  <c r="AA1517" i="1"/>
  <c r="AB1517" i="1"/>
  <c r="AC1517" i="1"/>
  <c r="AD1517" i="1"/>
  <c r="AE1517" i="1"/>
  <c r="AF1517" i="1"/>
  <c r="P1518" i="1"/>
  <c r="Q1518" i="1"/>
  <c r="R1518" i="1"/>
  <c r="S1518" i="1"/>
  <c r="T1518" i="1"/>
  <c r="U1518" i="1"/>
  <c r="V1518" i="1"/>
  <c r="W1518" i="1"/>
  <c r="X1518" i="1"/>
  <c r="Y1518" i="1"/>
  <c r="Z1518" i="1"/>
  <c r="AA1518" i="1"/>
  <c r="AB1518" i="1"/>
  <c r="AC1518" i="1"/>
  <c r="AD1518" i="1"/>
  <c r="AE1518" i="1"/>
  <c r="AF1518" i="1"/>
  <c r="P61" i="1"/>
  <c r="Q61" i="1"/>
  <c r="R61" i="1"/>
  <c r="S61" i="1"/>
  <c r="T61" i="1"/>
  <c r="U61" i="1"/>
  <c r="V61" i="1"/>
  <c r="W61" i="1"/>
  <c r="X61" i="1"/>
  <c r="Y61" i="1"/>
  <c r="Z61" i="1"/>
  <c r="AA61" i="1"/>
  <c r="AB61" i="1"/>
  <c r="AC61" i="1"/>
  <c r="AD61" i="1"/>
  <c r="AE61" i="1"/>
  <c r="AF61" i="1"/>
  <c r="P62" i="1"/>
  <c r="Q62" i="1"/>
  <c r="R62" i="1"/>
  <c r="S62" i="1"/>
  <c r="T62" i="1"/>
  <c r="U62" i="1"/>
  <c r="V62" i="1"/>
  <c r="W62" i="1"/>
  <c r="X62" i="1"/>
  <c r="Y62" i="1"/>
  <c r="Z62" i="1"/>
  <c r="AA62" i="1"/>
  <c r="AB62" i="1"/>
  <c r="AC62" i="1"/>
  <c r="AD62" i="1"/>
  <c r="AE62" i="1"/>
  <c r="AF62" i="1"/>
  <c r="P1519" i="1"/>
  <c r="Q1519" i="1"/>
  <c r="R1519" i="1"/>
  <c r="S1519" i="1"/>
  <c r="T1519" i="1"/>
  <c r="U1519" i="1"/>
  <c r="V1519" i="1"/>
  <c r="W1519" i="1"/>
  <c r="X1519" i="1"/>
  <c r="Y1519" i="1"/>
  <c r="Z1519" i="1"/>
  <c r="AA1519" i="1"/>
  <c r="AB1519" i="1"/>
  <c r="AC1519" i="1"/>
  <c r="AD1519" i="1"/>
  <c r="AE1519" i="1"/>
  <c r="AF1519" i="1"/>
  <c r="P1520" i="1"/>
  <c r="Q1520" i="1"/>
  <c r="R1520" i="1"/>
  <c r="S1520" i="1"/>
  <c r="T1520" i="1"/>
  <c r="U1520" i="1"/>
  <c r="V1520" i="1"/>
  <c r="W1520" i="1"/>
  <c r="X1520" i="1"/>
  <c r="Y1520" i="1"/>
  <c r="Z1520" i="1"/>
  <c r="AA1520" i="1"/>
  <c r="AB1520" i="1"/>
  <c r="AC1520" i="1"/>
  <c r="AD1520" i="1"/>
  <c r="AE1520" i="1"/>
  <c r="AF1520" i="1"/>
  <c r="P63" i="1"/>
  <c r="Q63" i="1"/>
  <c r="R63" i="1"/>
  <c r="S63" i="1"/>
  <c r="T63" i="1"/>
  <c r="U63" i="1"/>
  <c r="V63" i="1"/>
  <c r="W63" i="1"/>
  <c r="X63" i="1"/>
  <c r="Y63" i="1"/>
  <c r="Z63" i="1"/>
  <c r="AA63" i="1"/>
  <c r="AB63" i="1"/>
  <c r="AC63" i="1"/>
  <c r="AD63" i="1"/>
  <c r="AE63" i="1"/>
  <c r="AF63" i="1"/>
  <c r="P1521" i="1"/>
  <c r="Q1521" i="1"/>
  <c r="R1521" i="1"/>
  <c r="S1521" i="1"/>
  <c r="T1521" i="1"/>
  <c r="U1521" i="1"/>
  <c r="V1521" i="1"/>
  <c r="W1521" i="1"/>
  <c r="X1521" i="1"/>
  <c r="Y1521" i="1"/>
  <c r="Z1521" i="1"/>
  <c r="AA1521" i="1"/>
  <c r="AB1521" i="1"/>
  <c r="AC1521" i="1"/>
  <c r="AD1521" i="1"/>
  <c r="AE1521" i="1"/>
  <c r="AF1521" i="1"/>
  <c r="P1522" i="1"/>
  <c r="Q1522" i="1"/>
  <c r="R1522" i="1"/>
  <c r="S1522" i="1"/>
  <c r="T1522" i="1"/>
  <c r="U1522" i="1"/>
  <c r="V1522" i="1"/>
  <c r="W1522" i="1"/>
  <c r="X1522" i="1"/>
  <c r="Y1522" i="1"/>
  <c r="Z1522" i="1"/>
  <c r="AA1522" i="1"/>
  <c r="AB1522" i="1"/>
  <c r="AC1522" i="1"/>
  <c r="AD1522" i="1"/>
  <c r="AE1522" i="1"/>
  <c r="AF1522" i="1"/>
  <c r="P1523" i="1"/>
  <c r="Q1523" i="1"/>
  <c r="R1523" i="1"/>
  <c r="S1523" i="1"/>
  <c r="T1523" i="1"/>
  <c r="U1523" i="1"/>
  <c r="V1523" i="1"/>
  <c r="W1523" i="1"/>
  <c r="X1523" i="1"/>
  <c r="Y1523" i="1"/>
  <c r="Z1523" i="1"/>
  <c r="AA1523" i="1"/>
  <c r="AB1523" i="1"/>
  <c r="AC1523" i="1"/>
  <c r="AD1523" i="1"/>
  <c r="AE1523" i="1"/>
  <c r="AF1523" i="1"/>
  <c r="P1524" i="1"/>
  <c r="Q1524" i="1"/>
  <c r="R1524" i="1"/>
  <c r="S1524" i="1"/>
  <c r="T1524" i="1"/>
  <c r="U1524" i="1"/>
  <c r="V1524" i="1"/>
  <c r="W1524" i="1"/>
  <c r="X1524" i="1"/>
  <c r="Y1524" i="1"/>
  <c r="Z1524" i="1"/>
  <c r="AA1524" i="1"/>
  <c r="AB1524" i="1"/>
  <c r="AC1524" i="1"/>
  <c r="AD1524" i="1"/>
  <c r="AE1524" i="1"/>
  <c r="AF1524" i="1"/>
  <c r="P1525" i="1"/>
  <c r="Q1525" i="1"/>
  <c r="R1525" i="1"/>
  <c r="S1525" i="1"/>
  <c r="T1525" i="1"/>
  <c r="U1525" i="1"/>
  <c r="V1525" i="1"/>
  <c r="W1525" i="1"/>
  <c r="X1525" i="1"/>
  <c r="Y1525" i="1"/>
  <c r="Z1525" i="1"/>
  <c r="AA1525" i="1"/>
  <c r="AB1525" i="1"/>
  <c r="AC1525" i="1"/>
  <c r="AD1525" i="1"/>
  <c r="AE1525" i="1"/>
  <c r="AF1525" i="1"/>
  <c r="P1526" i="1"/>
  <c r="Q1526" i="1"/>
  <c r="R1526" i="1"/>
  <c r="S1526" i="1"/>
  <c r="T1526" i="1"/>
  <c r="U1526" i="1"/>
  <c r="V1526" i="1"/>
  <c r="W1526" i="1"/>
  <c r="X1526" i="1"/>
  <c r="Y1526" i="1"/>
  <c r="Z1526" i="1"/>
  <c r="AA1526" i="1"/>
  <c r="AB1526" i="1"/>
  <c r="AC1526" i="1"/>
  <c r="AD1526" i="1"/>
  <c r="AE1526" i="1"/>
  <c r="AF1526" i="1"/>
  <c r="P1527" i="1"/>
  <c r="Q1527" i="1"/>
  <c r="R1527" i="1"/>
  <c r="S1527" i="1"/>
  <c r="T1527" i="1"/>
  <c r="U1527" i="1"/>
  <c r="V1527" i="1"/>
  <c r="W1527" i="1"/>
  <c r="X1527" i="1"/>
  <c r="Y1527" i="1"/>
  <c r="Z1527" i="1"/>
  <c r="AA1527" i="1"/>
  <c r="AB1527" i="1"/>
  <c r="AC1527" i="1"/>
  <c r="AD1527" i="1"/>
  <c r="AE1527" i="1"/>
  <c r="AF1527" i="1"/>
  <c r="P1528" i="1"/>
  <c r="Q1528" i="1"/>
  <c r="R1528" i="1"/>
  <c r="S1528" i="1"/>
  <c r="T1528" i="1"/>
  <c r="U1528" i="1"/>
  <c r="V1528" i="1"/>
  <c r="W1528" i="1"/>
  <c r="X1528" i="1"/>
  <c r="Y1528" i="1"/>
  <c r="Z1528" i="1"/>
  <c r="AA1528" i="1"/>
  <c r="AB1528" i="1"/>
  <c r="AC1528" i="1"/>
  <c r="AD1528" i="1"/>
  <c r="AE1528" i="1"/>
  <c r="AF1528" i="1"/>
  <c r="P1529" i="1"/>
  <c r="Q1529" i="1"/>
  <c r="R1529" i="1"/>
  <c r="S1529" i="1"/>
  <c r="T1529" i="1"/>
  <c r="U1529" i="1"/>
  <c r="V1529" i="1"/>
  <c r="W1529" i="1"/>
  <c r="X1529" i="1"/>
  <c r="Y1529" i="1"/>
  <c r="Z1529" i="1"/>
  <c r="AA1529" i="1"/>
  <c r="AB1529" i="1"/>
  <c r="AC1529" i="1"/>
  <c r="AD1529" i="1"/>
  <c r="AE1529" i="1"/>
  <c r="AF1529" i="1"/>
  <c r="P1530" i="1"/>
  <c r="Q1530" i="1"/>
  <c r="R1530" i="1"/>
  <c r="S1530" i="1"/>
  <c r="T1530" i="1"/>
  <c r="U1530" i="1"/>
  <c r="V1530" i="1"/>
  <c r="W1530" i="1"/>
  <c r="X1530" i="1"/>
  <c r="Y1530" i="1"/>
  <c r="Z1530" i="1"/>
  <c r="AA1530" i="1"/>
  <c r="AB1530" i="1"/>
  <c r="AC1530" i="1"/>
  <c r="AD1530" i="1"/>
  <c r="AE1530" i="1"/>
  <c r="AF1530" i="1"/>
  <c r="P1531" i="1"/>
  <c r="Q1531" i="1"/>
  <c r="R1531" i="1"/>
  <c r="S1531" i="1"/>
  <c r="T1531" i="1"/>
  <c r="U1531" i="1"/>
  <c r="V1531" i="1"/>
  <c r="W1531" i="1"/>
  <c r="X1531" i="1"/>
  <c r="Y1531" i="1"/>
  <c r="Z1531" i="1"/>
  <c r="AA1531" i="1"/>
  <c r="AB1531" i="1"/>
  <c r="AC1531" i="1"/>
  <c r="AD1531" i="1"/>
  <c r="AE1531" i="1"/>
  <c r="AF1531" i="1"/>
  <c r="P1532" i="1"/>
  <c r="Q1532" i="1"/>
  <c r="R1532" i="1"/>
  <c r="S1532" i="1"/>
  <c r="T1532" i="1"/>
  <c r="U1532" i="1"/>
  <c r="V1532" i="1"/>
  <c r="W1532" i="1"/>
  <c r="X1532" i="1"/>
  <c r="Y1532" i="1"/>
  <c r="Z1532" i="1"/>
  <c r="AA1532" i="1"/>
  <c r="AB1532" i="1"/>
  <c r="AC1532" i="1"/>
  <c r="AD1532" i="1"/>
  <c r="AE1532" i="1"/>
  <c r="AF1532" i="1"/>
  <c r="P1533" i="1"/>
  <c r="Q1533" i="1"/>
  <c r="R1533" i="1"/>
  <c r="S1533" i="1"/>
  <c r="T1533" i="1"/>
  <c r="U1533" i="1"/>
  <c r="V1533" i="1"/>
  <c r="W1533" i="1"/>
  <c r="X1533" i="1"/>
  <c r="Y1533" i="1"/>
  <c r="Z1533" i="1"/>
  <c r="AA1533" i="1"/>
  <c r="AB1533" i="1"/>
  <c r="AC1533" i="1"/>
  <c r="AD1533" i="1"/>
  <c r="AE1533" i="1"/>
  <c r="AF1533" i="1"/>
  <c r="P1534" i="1"/>
  <c r="Q1534" i="1"/>
  <c r="R1534" i="1"/>
  <c r="S1534" i="1"/>
  <c r="T1534" i="1"/>
  <c r="U1534" i="1"/>
  <c r="V1534" i="1"/>
  <c r="W1534" i="1"/>
  <c r="X1534" i="1"/>
  <c r="Y1534" i="1"/>
  <c r="Z1534" i="1"/>
  <c r="AA1534" i="1"/>
  <c r="AB1534" i="1"/>
  <c r="AC1534" i="1"/>
  <c r="AD1534" i="1"/>
  <c r="AE1534" i="1"/>
  <c r="AF1534" i="1"/>
  <c r="P1535" i="1"/>
  <c r="Q1535" i="1"/>
  <c r="R1535" i="1"/>
  <c r="S1535" i="1"/>
  <c r="T1535" i="1"/>
  <c r="U1535" i="1"/>
  <c r="V1535" i="1"/>
  <c r="W1535" i="1"/>
  <c r="X1535" i="1"/>
  <c r="Y1535" i="1"/>
  <c r="Z1535" i="1"/>
  <c r="AA1535" i="1"/>
  <c r="AB1535" i="1"/>
  <c r="AC1535" i="1"/>
  <c r="AD1535" i="1"/>
  <c r="AE1535" i="1"/>
  <c r="AF1535" i="1"/>
  <c r="P1536" i="1"/>
  <c r="Q1536" i="1"/>
  <c r="R1536" i="1"/>
  <c r="S1536" i="1"/>
  <c r="T1536" i="1"/>
  <c r="U1536" i="1"/>
  <c r="V1536" i="1"/>
  <c r="W1536" i="1"/>
  <c r="X1536" i="1"/>
  <c r="Y1536" i="1"/>
  <c r="Z1536" i="1"/>
  <c r="AA1536" i="1"/>
  <c r="AB1536" i="1"/>
  <c r="AC1536" i="1"/>
  <c r="AD1536" i="1"/>
  <c r="AE1536" i="1"/>
  <c r="AF1536" i="1"/>
  <c r="P1537" i="1"/>
  <c r="Q1537" i="1"/>
  <c r="R1537" i="1"/>
  <c r="S1537" i="1"/>
  <c r="T1537" i="1"/>
  <c r="U1537" i="1"/>
  <c r="V1537" i="1"/>
  <c r="W1537" i="1"/>
  <c r="X1537" i="1"/>
  <c r="Y1537" i="1"/>
  <c r="Z1537" i="1"/>
  <c r="AA1537" i="1"/>
  <c r="AB1537" i="1"/>
  <c r="AC1537" i="1"/>
  <c r="AD1537" i="1"/>
  <c r="AE1537" i="1"/>
  <c r="AF1537" i="1"/>
  <c r="P1538" i="1"/>
  <c r="Q1538" i="1"/>
  <c r="R1538" i="1"/>
  <c r="S1538" i="1"/>
  <c r="T1538" i="1"/>
  <c r="U1538" i="1"/>
  <c r="V1538" i="1"/>
  <c r="W1538" i="1"/>
  <c r="X1538" i="1"/>
  <c r="Y1538" i="1"/>
  <c r="Z1538" i="1"/>
  <c r="AA1538" i="1"/>
  <c r="AB1538" i="1"/>
  <c r="AC1538" i="1"/>
  <c r="AD1538" i="1"/>
  <c r="AE1538" i="1"/>
  <c r="AF1538" i="1"/>
  <c r="P1539" i="1"/>
  <c r="Q1539" i="1"/>
  <c r="R1539" i="1"/>
  <c r="S1539" i="1"/>
  <c r="T1539" i="1"/>
  <c r="U1539" i="1"/>
  <c r="V1539" i="1"/>
  <c r="W1539" i="1"/>
  <c r="X1539" i="1"/>
  <c r="Y1539" i="1"/>
  <c r="Z1539" i="1"/>
  <c r="AA1539" i="1"/>
  <c r="AB1539" i="1"/>
  <c r="AC1539" i="1"/>
  <c r="AD1539" i="1"/>
  <c r="AE1539" i="1"/>
  <c r="AF1539" i="1"/>
  <c r="P1540" i="1"/>
  <c r="Q1540" i="1"/>
  <c r="R1540" i="1"/>
  <c r="S1540" i="1"/>
  <c r="T1540" i="1"/>
  <c r="U1540" i="1"/>
  <c r="V1540" i="1"/>
  <c r="W1540" i="1"/>
  <c r="X1540" i="1"/>
  <c r="Y1540" i="1"/>
  <c r="Z1540" i="1"/>
  <c r="AA1540" i="1"/>
  <c r="AB1540" i="1"/>
  <c r="AC1540" i="1"/>
  <c r="AD1540" i="1"/>
  <c r="AE1540" i="1"/>
  <c r="AF1540" i="1"/>
  <c r="P1541" i="1"/>
  <c r="Q1541" i="1"/>
  <c r="R1541" i="1"/>
  <c r="S1541" i="1"/>
  <c r="T1541" i="1"/>
  <c r="U1541" i="1"/>
  <c r="V1541" i="1"/>
  <c r="W1541" i="1"/>
  <c r="X1541" i="1"/>
  <c r="Y1541" i="1"/>
  <c r="Z1541" i="1"/>
  <c r="AA1541" i="1"/>
  <c r="AB1541" i="1"/>
  <c r="AC1541" i="1"/>
  <c r="AD1541" i="1"/>
  <c r="AE1541" i="1"/>
  <c r="AF1541" i="1"/>
  <c r="P1542" i="1"/>
  <c r="Q1542" i="1"/>
  <c r="R1542" i="1"/>
  <c r="S1542" i="1"/>
  <c r="T1542" i="1"/>
  <c r="U1542" i="1"/>
  <c r="V1542" i="1"/>
  <c r="W1542" i="1"/>
  <c r="X1542" i="1"/>
  <c r="Y1542" i="1"/>
  <c r="Z1542" i="1"/>
  <c r="AA1542" i="1"/>
  <c r="AB1542" i="1"/>
  <c r="AC1542" i="1"/>
  <c r="AD1542" i="1"/>
  <c r="AE1542" i="1"/>
  <c r="AF1542" i="1"/>
  <c r="P1543" i="1"/>
  <c r="Q1543" i="1"/>
  <c r="R1543" i="1"/>
  <c r="S1543" i="1"/>
  <c r="T1543" i="1"/>
  <c r="U1543" i="1"/>
  <c r="V1543" i="1"/>
  <c r="W1543" i="1"/>
  <c r="X1543" i="1"/>
  <c r="Y1543" i="1"/>
  <c r="Z1543" i="1"/>
  <c r="AA1543" i="1"/>
  <c r="AB1543" i="1"/>
  <c r="AC1543" i="1"/>
  <c r="AD1543" i="1"/>
  <c r="AE1543" i="1"/>
  <c r="AF1543" i="1"/>
  <c r="P1544" i="1"/>
  <c r="Q1544" i="1"/>
  <c r="R1544" i="1"/>
  <c r="S1544" i="1"/>
  <c r="T1544" i="1"/>
  <c r="U1544" i="1"/>
  <c r="V1544" i="1"/>
  <c r="W1544" i="1"/>
  <c r="X1544" i="1"/>
  <c r="Y1544" i="1"/>
  <c r="Z1544" i="1"/>
  <c r="AA1544" i="1"/>
  <c r="AB1544" i="1"/>
  <c r="AC1544" i="1"/>
  <c r="AD1544" i="1"/>
  <c r="AE1544" i="1"/>
  <c r="AF1544" i="1"/>
  <c r="P146" i="1"/>
  <c r="Q146" i="1"/>
  <c r="R146" i="1"/>
  <c r="S146" i="1"/>
  <c r="T146" i="1"/>
  <c r="U146" i="1"/>
  <c r="V146" i="1"/>
  <c r="W146" i="1"/>
  <c r="X146" i="1"/>
  <c r="Y146" i="1"/>
  <c r="Z146" i="1"/>
  <c r="AA146" i="1"/>
  <c r="AB146" i="1"/>
  <c r="AC146" i="1"/>
  <c r="AD146" i="1"/>
  <c r="AE146" i="1"/>
  <c r="AF146" i="1"/>
  <c r="P1545" i="1"/>
  <c r="Q1545" i="1"/>
  <c r="R1545" i="1"/>
  <c r="S1545" i="1"/>
  <c r="T1545" i="1"/>
  <c r="U1545" i="1"/>
  <c r="V1545" i="1"/>
  <c r="W1545" i="1"/>
  <c r="X1545" i="1"/>
  <c r="Y1545" i="1"/>
  <c r="Z1545" i="1"/>
  <c r="AA1545" i="1"/>
  <c r="AB1545" i="1"/>
  <c r="AC1545" i="1"/>
  <c r="AD1545" i="1"/>
  <c r="AE1545" i="1"/>
  <c r="AF1545" i="1"/>
  <c r="P1546" i="1"/>
  <c r="Q1546" i="1"/>
  <c r="R1546" i="1"/>
  <c r="S1546" i="1"/>
  <c r="T1546" i="1"/>
  <c r="U1546" i="1"/>
  <c r="V1546" i="1"/>
  <c r="W1546" i="1"/>
  <c r="X1546" i="1"/>
  <c r="Y1546" i="1"/>
  <c r="Z1546" i="1"/>
  <c r="AA1546" i="1"/>
  <c r="AB1546" i="1"/>
  <c r="AC1546" i="1"/>
  <c r="AD1546" i="1"/>
  <c r="AE1546" i="1"/>
  <c r="AF1546" i="1"/>
  <c r="P1547" i="1"/>
  <c r="Q1547" i="1"/>
  <c r="R1547" i="1"/>
  <c r="S1547" i="1"/>
  <c r="T1547" i="1"/>
  <c r="U1547" i="1"/>
  <c r="V1547" i="1"/>
  <c r="W1547" i="1"/>
  <c r="X1547" i="1"/>
  <c r="Y1547" i="1"/>
  <c r="Z1547" i="1"/>
  <c r="AA1547" i="1"/>
  <c r="AB1547" i="1"/>
  <c r="AC1547" i="1"/>
  <c r="AD1547" i="1"/>
  <c r="AE1547" i="1"/>
  <c r="AF1547" i="1"/>
  <c r="P1548" i="1"/>
  <c r="Q1548" i="1"/>
  <c r="R1548" i="1"/>
  <c r="S1548" i="1"/>
  <c r="T1548" i="1"/>
  <c r="U1548" i="1"/>
  <c r="V1548" i="1"/>
  <c r="W1548" i="1"/>
  <c r="X1548" i="1"/>
  <c r="Y1548" i="1"/>
  <c r="Z1548" i="1"/>
  <c r="AA1548" i="1"/>
  <c r="AB1548" i="1"/>
  <c r="AC1548" i="1"/>
  <c r="AD1548" i="1"/>
  <c r="AE1548" i="1"/>
  <c r="AF1548" i="1"/>
  <c r="P64" i="1"/>
  <c r="Q64" i="1"/>
  <c r="R64" i="1"/>
  <c r="S64" i="1"/>
  <c r="T64" i="1"/>
  <c r="U64" i="1"/>
  <c r="V64" i="1"/>
  <c r="W64" i="1"/>
  <c r="X64" i="1"/>
  <c r="Y64" i="1"/>
  <c r="Z64" i="1"/>
  <c r="AA64" i="1"/>
  <c r="AB64" i="1"/>
  <c r="AC64" i="1"/>
  <c r="AD64" i="1"/>
  <c r="AE64" i="1"/>
  <c r="AF64" i="1"/>
  <c r="P1549" i="1"/>
  <c r="Q1549" i="1"/>
  <c r="R1549" i="1"/>
  <c r="S1549" i="1"/>
  <c r="T1549" i="1"/>
  <c r="U1549" i="1"/>
  <c r="V1549" i="1"/>
  <c r="W1549" i="1"/>
  <c r="X1549" i="1"/>
  <c r="Y1549" i="1"/>
  <c r="Z1549" i="1"/>
  <c r="AA1549" i="1"/>
  <c r="AB1549" i="1"/>
  <c r="AC1549" i="1"/>
  <c r="AD1549" i="1"/>
  <c r="AE1549" i="1"/>
  <c r="AF1549" i="1"/>
  <c r="P1550" i="1"/>
  <c r="Q1550" i="1"/>
  <c r="R1550" i="1"/>
  <c r="S1550" i="1"/>
  <c r="T1550" i="1"/>
  <c r="U1550" i="1"/>
  <c r="V1550" i="1"/>
  <c r="W1550" i="1"/>
  <c r="X1550" i="1"/>
  <c r="Y1550" i="1"/>
  <c r="Z1550" i="1"/>
  <c r="AA1550" i="1"/>
  <c r="AB1550" i="1"/>
  <c r="AC1550" i="1"/>
  <c r="AD1550" i="1"/>
  <c r="AE1550" i="1"/>
  <c r="AF1550" i="1"/>
  <c r="P1551" i="1"/>
  <c r="Q1551" i="1"/>
  <c r="R1551" i="1"/>
  <c r="S1551" i="1"/>
  <c r="T1551" i="1"/>
  <c r="U1551" i="1"/>
  <c r="V1551" i="1"/>
  <c r="W1551" i="1"/>
  <c r="X1551" i="1"/>
  <c r="Y1551" i="1"/>
  <c r="Z1551" i="1"/>
  <c r="AA1551" i="1"/>
  <c r="AB1551" i="1"/>
  <c r="AC1551" i="1"/>
  <c r="AD1551" i="1"/>
  <c r="AE1551" i="1"/>
  <c r="AF1551" i="1"/>
  <c r="P1552" i="1"/>
  <c r="Q1552" i="1"/>
  <c r="R1552" i="1"/>
  <c r="S1552" i="1"/>
  <c r="T1552" i="1"/>
  <c r="U1552" i="1"/>
  <c r="V1552" i="1"/>
  <c r="W1552" i="1"/>
  <c r="X1552" i="1"/>
  <c r="Y1552" i="1"/>
  <c r="Z1552" i="1"/>
  <c r="AA1552" i="1"/>
  <c r="AB1552" i="1"/>
  <c r="AC1552" i="1"/>
  <c r="AD1552" i="1"/>
  <c r="AE1552" i="1"/>
  <c r="AF1552" i="1"/>
  <c r="P1553" i="1"/>
  <c r="Q1553" i="1"/>
  <c r="R1553" i="1"/>
  <c r="S1553" i="1"/>
  <c r="T1553" i="1"/>
  <c r="U1553" i="1"/>
  <c r="V1553" i="1"/>
  <c r="W1553" i="1"/>
  <c r="X1553" i="1"/>
  <c r="Y1553" i="1"/>
  <c r="Z1553" i="1"/>
  <c r="AA1553" i="1"/>
  <c r="AB1553" i="1"/>
  <c r="AC1553" i="1"/>
  <c r="AD1553" i="1"/>
  <c r="AE1553" i="1"/>
  <c r="AF1553" i="1"/>
  <c r="P1554" i="1"/>
  <c r="Q1554" i="1"/>
  <c r="R1554" i="1"/>
  <c r="S1554" i="1"/>
  <c r="T1554" i="1"/>
  <c r="U1554" i="1"/>
  <c r="V1554" i="1"/>
  <c r="W1554" i="1"/>
  <c r="X1554" i="1"/>
  <c r="Y1554" i="1"/>
  <c r="Z1554" i="1"/>
  <c r="AA1554" i="1"/>
  <c r="AB1554" i="1"/>
  <c r="AC1554" i="1"/>
  <c r="AD1554" i="1"/>
  <c r="AE1554" i="1"/>
  <c r="AF1554" i="1"/>
  <c r="P1555" i="1"/>
  <c r="Q1555" i="1"/>
  <c r="R1555" i="1"/>
  <c r="S1555" i="1"/>
  <c r="T1555" i="1"/>
  <c r="U1555" i="1"/>
  <c r="V1555" i="1"/>
  <c r="W1555" i="1"/>
  <c r="X1555" i="1"/>
  <c r="Y1555" i="1"/>
  <c r="Z1555" i="1"/>
  <c r="AA1555" i="1"/>
  <c r="AB1555" i="1"/>
  <c r="AC1555" i="1"/>
  <c r="AD1555" i="1"/>
  <c r="AE1555" i="1"/>
  <c r="AF1555" i="1"/>
  <c r="P1556" i="1"/>
  <c r="Q1556" i="1"/>
  <c r="R1556" i="1"/>
  <c r="S1556" i="1"/>
  <c r="T1556" i="1"/>
  <c r="U1556" i="1"/>
  <c r="V1556" i="1"/>
  <c r="W1556" i="1"/>
  <c r="X1556" i="1"/>
  <c r="Y1556" i="1"/>
  <c r="Z1556" i="1"/>
  <c r="AA1556" i="1"/>
  <c r="AB1556" i="1"/>
  <c r="AC1556" i="1"/>
  <c r="AD1556" i="1"/>
  <c r="AE1556" i="1"/>
  <c r="AF1556" i="1"/>
  <c r="P1557" i="1"/>
  <c r="Q1557" i="1"/>
  <c r="R1557" i="1"/>
  <c r="S1557" i="1"/>
  <c r="T1557" i="1"/>
  <c r="U1557" i="1"/>
  <c r="V1557" i="1"/>
  <c r="W1557" i="1"/>
  <c r="X1557" i="1"/>
  <c r="Y1557" i="1"/>
  <c r="Z1557" i="1"/>
  <c r="AA1557" i="1"/>
  <c r="AB1557" i="1"/>
  <c r="AC1557" i="1"/>
  <c r="AD1557" i="1"/>
  <c r="AE1557" i="1"/>
  <c r="AF1557" i="1"/>
  <c r="P147" i="1"/>
  <c r="Q147" i="1"/>
  <c r="R147" i="1"/>
  <c r="S147" i="1"/>
  <c r="T147" i="1"/>
  <c r="U147" i="1"/>
  <c r="V147" i="1"/>
  <c r="W147" i="1"/>
  <c r="X147" i="1"/>
  <c r="Y147" i="1"/>
  <c r="Z147" i="1"/>
  <c r="AA147" i="1"/>
  <c r="AB147" i="1"/>
  <c r="AC147" i="1"/>
  <c r="AD147" i="1"/>
  <c r="AE147" i="1"/>
  <c r="AF147" i="1"/>
  <c r="P1558" i="1"/>
  <c r="Q1558" i="1"/>
  <c r="R1558" i="1"/>
  <c r="S1558" i="1"/>
  <c r="T1558" i="1"/>
  <c r="U1558" i="1"/>
  <c r="V1558" i="1"/>
  <c r="W1558" i="1"/>
  <c r="X1558" i="1"/>
  <c r="Y1558" i="1"/>
  <c r="Z1558" i="1"/>
  <c r="AA1558" i="1"/>
  <c r="AB1558" i="1"/>
  <c r="AC1558" i="1"/>
  <c r="AD1558" i="1"/>
  <c r="AE1558" i="1"/>
  <c r="AF1558" i="1"/>
  <c r="P1559" i="1"/>
  <c r="Q1559" i="1"/>
  <c r="R1559" i="1"/>
  <c r="S1559" i="1"/>
  <c r="T1559" i="1"/>
  <c r="U1559" i="1"/>
  <c r="V1559" i="1"/>
  <c r="W1559" i="1"/>
  <c r="X1559" i="1"/>
  <c r="Y1559" i="1"/>
  <c r="Z1559" i="1"/>
  <c r="AA1559" i="1"/>
  <c r="AB1559" i="1"/>
  <c r="AC1559" i="1"/>
  <c r="AD1559" i="1"/>
  <c r="AE1559" i="1"/>
  <c r="AF1559" i="1"/>
  <c r="P1560" i="1"/>
  <c r="Q1560" i="1"/>
  <c r="R1560" i="1"/>
  <c r="S1560" i="1"/>
  <c r="T1560" i="1"/>
  <c r="U1560" i="1"/>
  <c r="V1560" i="1"/>
  <c r="W1560" i="1"/>
  <c r="X1560" i="1"/>
  <c r="Y1560" i="1"/>
  <c r="Z1560" i="1"/>
  <c r="AA1560" i="1"/>
  <c r="AB1560" i="1"/>
  <c r="AC1560" i="1"/>
  <c r="AD1560" i="1"/>
  <c r="AE1560" i="1"/>
  <c r="AF1560" i="1"/>
  <c r="P1561" i="1"/>
  <c r="Q1561" i="1"/>
  <c r="R1561" i="1"/>
  <c r="S1561" i="1"/>
  <c r="T1561" i="1"/>
  <c r="U1561" i="1"/>
  <c r="V1561" i="1"/>
  <c r="W1561" i="1"/>
  <c r="X1561" i="1"/>
  <c r="Y1561" i="1"/>
  <c r="Z1561" i="1"/>
  <c r="AA1561" i="1"/>
  <c r="AB1561" i="1"/>
  <c r="AC1561" i="1"/>
  <c r="AD1561" i="1"/>
  <c r="AE1561" i="1"/>
  <c r="AF1561" i="1"/>
  <c r="P1562" i="1"/>
  <c r="Q1562" i="1"/>
  <c r="R1562" i="1"/>
  <c r="S1562" i="1"/>
  <c r="T1562" i="1"/>
  <c r="U1562" i="1"/>
  <c r="V1562" i="1"/>
  <c r="W1562" i="1"/>
  <c r="X1562" i="1"/>
  <c r="Y1562" i="1"/>
  <c r="Z1562" i="1"/>
  <c r="AA1562" i="1"/>
  <c r="AB1562" i="1"/>
  <c r="AC1562" i="1"/>
  <c r="AD1562" i="1"/>
  <c r="AE1562" i="1"/>
  <c r="AF1562" i="1"/>
  <c r="P1563" i="1"/>
  <c r="Q1563" i="1"/>
  <c r="R1563" i="1"/>
  <c r="S1563" i="1"/>
  <c r="T1563" i="1"/>
  <c r="U1563" i="1"/>
  <c r="V1563" i="1"/>
  <c r="W1563" i="1"/>
  <c r="X1563" i="1"/>
  <c r="Y1563" i="1"/>
  <c r="Z1563" i="1"/>
  <c r="AA1563" i="1"/>
  <c r="AB1563" i="1"/>
  <c r="AC1563" i="1"/>
  <c r="AD1563" i="1"/>
  <c r="AE1563" i="1"/>
  <c r="AF1563" i="1"/>
  <c r="P1564" i="1"/>
  <c r="Q1564" i="1"/>
  <c r="R1564" i="1"/>
  <c r="S1564" i="1"/>
  <c r="T1564" i="1"/>
  <c r="U1564" i="1"/>
  <c r="V1564" i="1"/>
  <c r="W1564" i="1"/>
  <c r="X1564" i="1"/>
  <c r="Y1564" i="1"/>
  <c r="Z1564" i="1"/>
  <c r="AA1564" i="1"/>
  <c r="AB1564" i="1"/>
  <c r="AC1564" i="1"/>
  <c r="AD1564" i="1"/>
  <c r="AE1564" i="1"/>
  <c r="AF1564" i="1"/>
  <c r="P1565" i="1"/>
  <c r="Q1565" i="1"/>
  <c r="R1565" i="1"/>
  <c r="S1565" i="1"/>
  <c r="T1565" i="1"/>
  <c r="U1565" i="1"/>
  <c r="V1565" i="1"/>
  <c r="W1565" i="1"/>
  <c r="X1565" i="1"/>
  <c r="Y1565" i="1"/>
  <c r="Z1565" i="1"/>
  <c r="AA1565" i="1"/>
  <c r="AB1565" i="1"/>
  <c r="AC1565" i="1"/>
  <c r="AD1565" i="1"/>
  <c r="AE1565" i="1"/>
  <c r="AF1565" i="1"/>
  <c r="P1566" i="1"/>
  <c r="Q1566" i="1"/>
  <c r="R1566" i="1"/>
  <c r="S1566" i="1"/>
  <c r="T1566" i="1"/>
  <c r="U1566" i="1"/>
  <c r="V1566" i="1"/>
  <c r="W1566" i="1"/>
  <c r="X1566" i="1"/>
  <c r="Y1566" i="1"/>
  <c r="Z1566" i="1"/>
  <c r="AA1566" i="1"/>
  <c r="AB1566" i="1"/>
  <c r="AC1566" i="1"/>
  <c r="AD1566" i="1"/>
  <c r="AE1566" i="1"/>
  <c r="AF1566" i="1"/>
  <c r="P1567" i="1"/>
  <c r="Q1567" i="1"/>
  <c r="R1567" i="1"/>
  <c r="S1567" i="1"/>
  <c r="T1567" i="1"/>
  <c r="U1567" i="1"/>
  <c r="V1567" i="1"/>
  <c r="W1567" i="1"/>
  <c r="X1567" i="1"/>
  <c r="Y1567" i="1"/>
  <c r="Z1567" i="1"/>
  <c r="AA1567" i="1"/>
  <c r="AB1567" i="1"/>
  <c r="AC1567" i="1"/>
  <c r="AD1567" i="1"/>
  <c r="AE1567" i="1"/>
  <c r="AF1567" i="1"/>
  <c r="P1568" i="1"/>
  <c r="Q1568" i="1"/>
  <c r="R1568" i="1"/>
  <c r="S1568" i="1"/>
  <c r="T1568" i="1"/>
  <c r="U1568" i="1"/>
  <c r="V1568" i="1"/>
  <c r="W1568" i="1"/>
  <c r="X1568" i="1"/>
  <c r="Y1568" i="1"/>
  <c r="Z1568" i="1"/>
  <c r="AA1568" i="1"/>
  <c r="AB1568" i="1"/>
  <c r="AC1568" i="1"/>
  <c r="AD1568" i="1"/>
  <c r="AE1568" i="1"/>
  <c r="AF1568" i="1"/>
  <c r="P1569" i="1"/>
  <c r="Q1569" i="1"/>
  <c r="R1569" i="1"/>
  <c r="S1569" i="1"/>
  <c r="T1569" i="1"/>
  <c r="U1569" i="1"/>
  <c r="V1569" i="1"/>
  <c r="W1569" i="1"/>
  <c r="X1569" i="1"/>
  <c r="Y1569" i="1"/>
  <c r="Z1569" i="1"/>
  <c r="AA1569" i="1"/>
  <c r="AB1569" i="1"/>
  <c r="AC1569" i="1"/>
  <c r="AD1569" i="1"/>
  <c r="AE1569" i="1"/>
  <c r="AF1569" i="1"/>
  <c r="P1570" i="1"/>
  <c r="Q1570" i="1"/>
  <c r="R1570" i="1"/>
  <c r="S1570" i="1"/>
  <c r="T1570" i="1"/>
  <c r="U1570" i="1"/>
  <c r="V1570" i="1"/>
  <c r="W1570" i="1"/>
  <c r="X1570" i="1"/>
  <c r="Y1570" i="1"/>
  <c r="Z1570" i="1"/>
  <c r="AA1570" i="1"/>
  <c r="AB1570" i="1"/>
  <c r="AC1570" i="1"/>
  <c r="AD1570" i="1"/>
  <c r="AE1570" i="1"/>
  <c r="AF1570" i="1"/>
  <c r="P1571" i="1"/>
  <c r="Q1571" i="1"/>
  <c r="R1571" i="1"/>
  <c r="S1571" i="1"/>
  <c r="T1571" i="1"/>
  <c r="U1571" i="1"/>
  <c r="V1571" i="1"/>
  <c r="W1571" i="1"/>
  <c r="X1571" i="1"/>
  <c r="Y1571" i="1"/>
  <c r="Z1571" i="1"/>
  <c r="AA1571" i="1"/>
  <c r="AB1571" i="1"/>
  <c r="AC1571" i="1"/>
  <c r="AD1571" i="1"/>
  <c r="AE1571" i="1"/>
  <c r="AF1571" i="1"/>
  <c r="P1572" i="1"/>
  <c r="Q1572" i="1"/>
  <c r="R1572" i="1"/>
  <c r="S1572" i="1"/>
  <c r="T1572" i="1"/>
  <c r="U1572" i="1"/>
  <c r="V1572" i="1"/>
  <c r="W1572" i="1"/>
  <c r="X1572" i="1"/>
  <c r="Y1572" i="1"/>
  <c r="Z1572" i="1"/>
  <c r="AA1572" i="1"/>
  <c r="AB1572" i="1"/>
  <c r="AC1572" i="1"/>
  <c r="AD1572" i="1"/>
  <c r="AE1572" i="1"/>
  <c r="AF1572" i="1"/>
  <c r="P1573" i="1"/>
  <c r="Q1573" i="1"/>
  <c r="R1573" i="1"/>
  <c r="S1573" i="1"/>
  <c r="T1573" i="1"/>
  <c r="U1573" i="1"/>
  <c r="V1573" i="1"/>
  <c r="W1573" i="1"/>
  <c r="X1573" i="1"/>
  <c r="Y1573" i="1"/>
  <c r="Z1573" i="1"/>
  <c r="AA1573" i="1"/>
  <c r="AB1573" i="1"/>
  <c r="AC1573" i="1"/>
  <c r="AD1573" i="1"/>
  <c r="AE1573" i="1"/>
  <c r="AF1573" i="1"/>
  <c r="P1574" i="1"/>
  <c r="Q1574" i="1"/>
  <c r="R1574" i="1"/>
  <c r="S1574" i="1"/>
  <c r="T1574" i="1"/>
  <c r="U1574" i="1"/>
  <c r="V1574" i="1"/>
  <c r="W1574" i="1"/>
  <c r="X1574" i="1"/>
  <c r="Y1574" i="1"/>
  <c r="Z1574" i="1"/>
  <c r="AA1574" i="1"/>
  <c r="AB1574" i="1"/>
  <c r="AC1574" i="1"/>
  <c r="AD1574" i="1"/>
  <c r="AE1574" i="1"/>
  <c r="AF1574" i="1"/>
  <c r="P1575" i="1"/>
  <c r="Q1575" i="1"/>
  <c r="R1575" i="1"/>
  <c r="S1575" i="1"/>
  <c r="T1575" i="1"/>
  <c r="U1575" i="1"/>
  <c r="V1575" i="1"/>
  <c r="W1575" i="1"/>
  <c r="X1575" i="1"/>
  <c r="Y1575" i="1"/>
  <c r="Z1575" i="1"/>
  <c r="AA1575" i="1"/>
  <c r="AB1575" i="1"/>
  <c r="AC1575" i="1"/>
  <c r="AD1575" i="1"/>
  <c r="AE1575" i="1"/>
  <c r="AF1575" i="1"/>
  <c r="P1576" i="1"/>
  <c r="Q1576" i="1"/>
  <c r="R1576" i="1"/>
  <c r="S1576" i="1"/>
  <c r="T1576" i="1"/>
  <c r="U1576" i="1"/>
  <c r="V1576" i="1"/>
  <c r="W1576" i="1"/>
  <c r="X1576" i="1"/>
  <c r="Y1576" i="1"/>
  <c r="Z1576" i="1"/>
  <c r="AA1576" i="1"/>
  <c r="AB1576" i="1"/>
  <c r="AC1576" i="1"/>
  <c r="AD1576" i="1"/>
  <c r="AE1576" i="1"/>
  <c r="AF1576" i="1"/>
  <c r="P1577" i="1"/>
  <c r="Q1577" i="1"/>
  <c r="R1577" i="1"/>
  <c r="S1577" i="1"/>
  <c r="T1577" i="1"/>
  <c r="U1577" i="1"/>
  <c r="V1577" i="1"/>
  <c r="W1577" i="1"/>
  <c r="X1577" i="1"/>
  <c r="Y1577" i="1"/>
  <c r="Z1577" i="1"/>
  <c r="AA1577" i="1"/>
  <c r="AB1577" i="1"/>
  <c r="AC1577" i="1"/>
  <c r="AD1577" i="1"/>
  <c r="AE1577" i="1"/>
  <c r="AF1577" i="1"/>
  <c r="P1578" i="1"/>
  <c r="Q1578" i="1"/>
  <c r="R1578" i="1"/>
  <c r="S1578" i="1"/>
  <c r="T1578" i="1"/>
  <c r="U1578" i="1"/>
  <c r="V1578" i="1"/>
  <c r="W1578" i="1"/>
  <c r="X1578" i="1"/>
  <c r="Y1578" i="1"/>
  <c r="Z1578" i="1"/>
  <c r="AA1578" i="1"/>
  <c r="AB1578" i="1"/>
  <c r="AC1578" i="1"/>
  <c r="AD1578" i="1"/>
  <c r="AE1578" i="1"/>
  <c r="AF1578" i="1"/>
  <c r="P1579" i="1"/>
  <c r="Q1579" i="1"/>
  <c r="R1579" i="1"/>
  <c r="S1579" i="1"/>
  <c r="T1579" i="1"/>
  <c r="U1579" i="1"/>
  <c r="V1579" i="1"/>
  <c r="W1579" i="1"/>
  <c r="X1579" i="1"/>
  <c r="Y1579" i="1"/>
  <c r="Z1579" i="1"/>
  <c r="AA1579" i="1"/>
  <c r="AB1579" i="1"/>
  <c r="AC1579" i="1"/>
  <c r="AD1579" i="1"/>
  <c r="AE1579" i="1"/>
  <c r="AF1579" i="1"/>
  <c r="P1580" i="1"/>
  <c r="Q1580" i="1"/>
  <c r="R1580" i="1"/>
  <c r="S1580" i="1"/>
  <c r="T1580" i="1"/>
  <c r="U1580" i="1"/>
  <c r="V1580" i="1"/>
  <c r="W1580" i="1"/>
  <c r="X1580" i="1"/>
  <c r="Y1580" i="1"/>
  <c r="Z1580" i="1"/>
  <c r="AA1580" i="1"/>
  <c r="AB1580" i="1"/>
  <c r="AC1580" i="1"/>
  <c r="AD1580" i="1"/>
  <c r="AE1580" i="1"/>
  <c r="AF1580" i="1"/>
  <c r="P1581" i="1"/>
  <c r="Q1581" i="1"/>
  <c r="R1581" i="1"/>
  <c r="S1581" i="1"/>
  <c r="T1581" i="1"/>
  <c r="U1581" i="1"/>
  <c r="V1581" i="1"/>
  <c r="W1581" i="1"/>
  <c r="X1581" i="1"/>
  <c r="Y1581" i="1"/>
  <c r="Z1581" i="1"/>
  <c r="AA1581" i="1"/>
  <c r="AB1581" i="1"/>
  <c r="AC1581" i="1"/>
  <c r="AD1581" i="1"/>
  <c r="AE1581" i="1"/>
  <c r="AF1581" i="1"/>
  <c r="P1582" i="1"/>
  <c r="Q1582" i="1"/>
  <c r="R1582" i="1"/>
  <c r="S1582" i="1"/>
  <c r="T1582" i="1"/>
  <c r="U1582" i="1"/>
  <c r="V1582" i="1"/>
  <c r="W1582" i="1"/>
  <c r="X1582" i="1"/>
  <c r="Y1582" i="1"/>
  <c r="Z1582" i="1"/>
  <c r="AA1582" i="1"/>
  <c r="AB1582" i="1"/>
  <c r="AC1582" i="1"/>
  <c r="AD1582" i="1"/>
  <c r="AE1582" i="1"/>
  <c r="AF1582" i="1"/>
  <c r="P1583" i="1"/>
  <c r="Q1583" i="1"/>
  <c r="R1583" i="1"/>
  <c r="S1583" i="1"/>
  <c r="T1583" i="1"/>
  <c r="U1583" i="1"/>
  <c r="V1583" i="1"/>
  <c r="W1583" i="1"/>
  <c r="X1583" i="1"/>
  <c r="Y1583" i="1"/>
  <c r="Z1583" i="1"/>
  <c r="AA1583" i="1"/>
  <c r="AB1583" i="1"/>
  <c r="AC1583" i="1"/>
  <c r="AD1583" i="1"/>
  <c r="AE1583" i="1"/>
  <c r="AF1583" i="1"/>
  <c r="P1584" i="1"/>
  <c r="Q1584" i="1"/>
  <c r="R1584" i="1"/>
  <c r="S1584" i="1"/>
  <c r="T1584" i="1"/>
  <c r="U1584" i="1"/>
  <c r="V1584" i="1"/>
  <c r="W1584" i="1"/>
  <c r="X1584" i="1"/>
  <c r="Y1584" i="1"/>
  <c r="Z1584" i="1"/>
  <c r="AA1584" i="1"/>
  <c r="AB1584" i="1"/>
  <c r="AC1584" i="1"/>
  <c r="AD1584" i="1"/>
  <c r="AE1584" i="1"/>
  <c r="AF1584" i="1"/>
  <c r="P1585" i="1"/>
  <c r="Q1585" i="1"/>
  <c r="R1585" i="1"/>
  <c r="S1585" i="1"/>
  <c r="T1585" i="1"/>
  <c r="U1585" i="1"/>
  <c r="V1585" i="1"/>
  <c r="W1585" i="1"/>
  <c r="X1585" i="1"/>
  <c r="Y1585" i="1"/>
  <c r="Z1585" i="1"/>
  <c r="AA1585" i="1"/>
  <c r="AB1585" i="1"/>
  <c r="AC1585" i="1"/>
  <c r="AD1585" i="1"/>
  <c r="AE1585" i="1"/>
  <c r="AF1585" i="1"/>
  <c r="P1586" i="1"/>
  <c r="Q1586" i="1"/>
  <c r="R1586" i="1"/>
  <c r="S1586" i="1"/>
  <c r="T1586" i="1"/>
  <c r="U1586" i="1"/>
  <c r="V1586" i="1"/>
  <c r="W1586" i="1"/>
  <c r="X1586" i="1"/>
  <c r="Y1586" i="1"/>
  <c r="Z1586" i="1"/>
  <c r="AA1586" i="1"/>
  <c r="AB1586" i="1"/>
  <c r="AC1586" i="1"/>
  <c r="AD1586" i="1"/>
  <c r="AE1586" i="1"/>
  <c r="AF1586" i="1"/>
  <c r="P1587" i="1"/>
  <c r="Q1587" i="1"/>
  <c r="R1587" i="1"/>
  <c r="S1587" i="1"/>
  <c r="T1587" i="1"/>
  <c r="U1587" i="1"/>
  <c r="V1587" i="1"/>
  <c r="W1587" i="1"/>
  <c r="X1587" i="1"/>
  <c r="Y1587" i="1"/>
  <c r="Z1587" i="1"/>
  <c r="AA1587" i="1"/>
  <c r="AB1587" i="1"/>
  <c r="AC1587" i="1"/>
  <c r="AD1587" i="1"/>
  <c r="AE1587" i="1"/>
  <c r="AF1587" i="1"/>
  <c r="P1588" i="1"/>
  <c r="Q1588" i="1"/>
  <c r="R1588" i="1"/>
  <c r="S1588" i="1"/>
  <c r="T1588" i="1"/>
  <c r="U1588" i="1"/>
  <c r="V1588" i="1"/>
  <c r="W1588" i="1"/>
  <c r="X1588" i="1"/>
  <c r="Y1588" i="1"/>
  <c r="Z1588" i="1"/>
  <c r="AA1588" i="1"/>
  <c r="AB1588" i="1"/>
  <c r="AC1588" i="1"/>
  <c r="AD1588" i="1"/>
  <c r="AE1588" i="1"/>
  <c r="AF1588" i="1"/>
  <c r="P1589" i="1"/>
  <c r="Q1589" i="1"/>
  <c r="R1589" i="1"/>
  <c r="S1589" i="1"/>
  <c r="T1589" i="1"/>
  <c r="U1589" i="1"/>
  <c r="V1589" i="1"/>
  <c r="W1589" i="1"/>
  <c r="X1589" i="1"/>
  <c r="Y1589" i="1"/>
  <c r="Z1589" i="1"/>
  <c r="AA1589" i="1"/>
  <c r="AB1589" i="1"/>
  <c r="AC1589" i="1"/>
  <c r="AD1589" i="1"/>
  <c r="AE1589" i="1"/>
  <c r="AF1589" i="1"/>
  <c r="P65" i="1"/>
  <c r="Q65" i="1"/>
  <c r="R65" i="1"/>
  <c r="S65" i="1"/>
  <c r="T65" i="1"/>
  <c r="U65" i="1"/>
  <c r="V65" i="1"/>
  <c r="W65" i="1"/>
  <c r="X65" i="1"/>
  <c r="Y65" i="1"/>
  <c r="Z65" i="1"/>
  <c r="AA65" i="1"/>
  <c r="AB65" i="1"/>
  <c r="AC65" i="1"/>
  <c r="AD65" i="1"/>
  <c r="AE65" i="1"/>
  <c r="AF65" i="1"/>
  <c r="P1590" i="1"/>
  <c r="Q1590" i="1"/>
  <c r="R1590" i="1"/>
  <c r="S1590" i="1"/>
  <c r="T1590" i="1"/>
  <c r="U1590" i="1"/>
  <c r="V1590" i="1"/>
  <c r="W1590" i="1"/>
  <c r="X1590" i="1"/>
  <c r="Y1590" i="1"/>
  <c r="Z1590" i="1"/>
  <c r="AA1590" i="1"/>
  <c r="AB1590" i="1"/>
  <c r="AC1590" i="1"/>
  <c r="AD1590" i="1"/>
  <c r="AE1590" i="1"/>
  <c r="AF1590" i="1"/>
  <c r="P1591" i="1"/>
  <c r="Q1591" i="1"/>
  <c r="R1591" i="1"/>
  <c r="S1591" i="1"/>
  <c r="T1591" i="1"/>
  <c r="U1591" i="1"/>
  <c r="V1591" i="1"/>
  <c r="W1591" i="1"/>
  <c r="X1591" i="1"/>
  <c r="Y1591" i="1"/>
  <c r="Z1591" i="1"/>
  <c r="AA1591" i="1"/>
  <c r="AB1591" i="1"/>
  <c r="AC1591" i="1"/>
  <c r="AD1591" i="1"/>
  <c r="AE1591" i="1"/>
  <c r="AF1591" i="1"/>
  <c r="P1592" i="1"/>
  <c r="Q1592" i="1"/>
  <c r="R1592" i="1"/>
  <c r="S1592" i="1"/>
  <c r="T1592" i="1"/>
  <c r="U1592" i="1"/>
  <c r="V1592" i="1"/>
  <c r="W1592" i="1"/>
  <c r="X1592" i="1"/>
  <c r="Y1592" i="1"/>
  <c r="Z1592" i="1"/>
  <c r="AA1592" i="1"/>
  <c r="AB1592" i="1"/>
  <c r="AC1592" i="1"/>
  <c r="AD1592" i="1"/>
  <c r="AE1592" i="1"/>
  <c r="AF1592" i="1"/>
  <c r="P1593" i="1"/>
  <c r="Q1593" i="1"/>
  <c r="R1593" i="1"/>
  <c r="S1593" i="1"/>
  <c r="T1593" i="1"/>
  <c r="U1593" i="1"/>
  <c r="V1593" i="1"/>
  <c r="W1593" i="1"/>
  <c r="X1593" i="1"/>
  <c r="Y1593" i="1"/>
  <c r="Z1593" i="1"/>
  <c r="AA1593" i="1"/>
  <c r="AB1593" i="1"/>
  <c r="AC1593" i="1"/>
  <c r="AD1593" i="1"/>
  <c r="AE1593" i="1"/>
  <c r="AF1593" i="1"/>
  <c r="P1594" i="1"/>
  <c r="Q1594" i="1"/>
  <c r="R1594" i="1"/>
  <c r="S1594" i="1"/>
  <c r="T1594" i="1"/>
  <c r="U1594" i="1"/>
  <c r="V1594" i="1"/>
  <c r="W1594" i="1"/>
  <c r="X1594" i="1"/>
  <c r="Y1594" i="1"/>
  <c r="Z1594" i="1"/>
  <c r="AA1594" i="1"/>
  <c r="AB1594" i="1"/>
  <c r="AC1594" i="1"/>
  <c r="AD1594" i="1"/>
  <c r="AE1594" i="1"/>
  <c r="AF1594" i="1"/>
  <c r="P1595" i="1"/>
  <c r="Q1595" i="1"/>
  <c r="R1595" i="1"/>
  <c r="S1595" i="1"/>
  <c r="T1595" i="1"/>
  <c r="U1595" i="1"/>
  <c r="V1595" i="1"/>
  <c r="W1595" i="1"/>
  <c r="X1595" i="1"/>
  <c r="Y1595" i="1"/>
  <c r="Z1595" i="1"/>
  <c r="AA1595" i="1"/>
  <c r="AB1595" i="1"/>
  <c r="AC1595" i="1"/>
  <c r="AD1595" i="1"/>
  <c r="AE1595" i="1"/>
  <c r="AF1595" i="1"/>
  <c r="P1596" i="1"/>
  <c r="Q1596" i="1"/>
  <c r="R1596" i="1"/>
  <c r="S1596" i="1"/>
  <c r="T1596" i="1"/>
  <c r="U1596" i="1"/>
  <c r="V1596" i="1"/>
  <c r="W1596" i="1"/>
  <c r="X1596" i="1"/>
  <c r="Y1596" i="1"/>
  <c r="Z1596" i="1"/>
  <c r="AA1596" i="1"/>
  <c r="AB1596" i="1"/>
  <c r="AC1596" i="1"/>
  <c r="AD1596" i="1"/>
  <c r="AE1596" i="1"/>
  <c r="AF1596" i="1"/>
  <c r="P1597" i="1"/>
  <c r="Q1597" i="1"/>
  <c r="R1597" i="1"/>
  <c r="S1597" i="1"/>
  <c r="T1597" i="1"/>
  <c r="U1597" i="1"/>
  <c r="V1597" i="1"/>
  <c r="W1597" i="1"/>
  <c r="X1597" i="1"/>
  <c r="Y1597" i="1"/>
  <c r="Z1597" i="1"/>
  <c r="AA1597" i="1"/>
  <c r="AB1597" i="1"/>
  <c r="AC1597" i="1"/>
  <c r="AD1597" i="1"/>
  <c r="AE1597" i="1"/>
  <c r="AF1597" i="1"/>
  <c r="P1598" i="1"/>
  <c r="Q1598" i="1"/>
  <c r="R1598" i="1"/>
  <c r="S1598" i="1"/>
  <c r="T1598" i="1"/>
  <c r="U1598" i="1"/>
  <c r="V1598" i="1"/>
  <c r="W1598" i="1"/>
  <c r="X1598" i="1"/>
  <c r="Y1598" i="1"/>
  <c r="Z1598" i="1"/>
  <c r="AA1598" i="1"/>
  <c r="AB1598" i="1"/>
  <c r="AC1598" i="1"/>
  <c r="AD1598" i="1"/>
  <c r="AE1598" i="1"/>
  <c r="AF1598" i="1"/>
  <c r="P1599" i="1"/>
  <c r="Q1599" i="1"/>
  <c r="R1599" i="1"/>
  <c r="S1599" i="1"/>
  <c r="T1599" i="1"/>
  <c r="U1599" i="1"/>
  <c r="V1599" i="1"/>
  <c r="W1599" i="1"/>
  <c r="X1599" i="1"/>
  <c r="Y1599" i="1"/>
  <c r="Z1599" i="1"/>
  <c r="AA1599" i="1"/>
  <c r="AB1599" i="1"/>
  <c r="AC1599" i="1"/>
  <c r="AD1599" i="1"/>
  <c r="AE1599" i="1"/>
  <c r="AF1599" i="1"/>
  <c r="P1600" i="1"/>
  <c r="Q1600" i="1"/>
  <c r="R1600" i="1"/>
  <c r="S1600" i="1"/>
  <c r="T1600" i="1"/>
  <c r="U1600" i="1"/>
  <c r="V1600" i="1"/>
  <c r="W1600" i="1"/>
  <c r="X1600" i="1"/>
  <c r="Y1600" i="1"/>
  <c r="Z1600" i="1"/>
  <c r="AA1600" i="1"/>
  <c r="AB1600" i="1"/>
  <c r="AC1600" i="1"/>
  <c r="AD1600" i="1"/>
  <c r="AE1600" i="1"/>
  <c r="AF1600" i="1"/>
  <c r="P1601" i="1"/>
  <c r="Q1601" i="1"/>
  <c r="R1601" i="1"/>
  <c r="S1601" i="1"/>
  <c r="T1601" i="1"/>
  <c r="U1601" i="1"/>
  <c r="V1601" i="1"/>
  <c r="W1601" i="1"/>
  <c r="X1601" i="1"/>
  <c r="Y1601" i="1"/>
  <c r="Z1601" i="1"/>
  <c r="AA1601" i="1"/>
  <c r="AB1601" i="1"/>
  <c r="AC1601" i="1"/>
  <c r="AD1601" i="1"/>
  <c r="AE1601" i="1"/>
  <c r="AF1601" i="1"/>
  <c r="P1602" i="1"/>
  <c r="Q1602" i="1"/>
  <c r="R1602" i="1"/>
  <c r="S1602" i="1"/>
  <c r="T1602" i="1"/>
  <c r="U1602" i="1"/>
  <c r="V1602" i="1"/>
  <c r="W1602" i="1"/>
  <c r="X1602" i="1"/>
  <c r="Y1602" i="1"/>
  <c r="Z1602" i="1"/>
  <c r="AA1602" i="1"/>
  <c r="AB1602" i="1"/>
  <c r="AC1602" i="1"/>
  <c r="AD1602" i="1"/>
  <c r="AE1602" i="1"/>
  <c r="AF1602" i="1"/>
  <c r="P1603" i="1"/>
  <c r="Q1603" i="1"/>
  <c r="R1603" i="1"/>
  <c r="S1603" i="1"/>
  <c r="T1603" i="1"/>
  <c r="U1603" i="1"/>
  <c r="V1603" i="1"/>
  <c r="W1603" i="1"/>
  <c r="X1603" i="1"/>
  <c r="Y1603" i="1"/>
  <c r="Z1603" i="1"/>
  <c r="AA1603" i="1"/>
  <c r="AB1603" i="1"/>
  <c r="AC1603" i="1"/>
  <c r="AD1603" i="1"/>
  <c r="AE1603" i="1"/>
  <c r="AF1603" i="1"/>
  <c r="P1604" i="1"/>
  <c r="Q1604" i="1"/>
  <c r="R1604" i="1"/>
  <c r="S1604" i="1"/>
  <c r="T1604" i="1"/>
  <c r="U1604" i="1"/>
  <c r="V1604" i="1"/>
  <c r="W1604" i="1"/>
  <c r="X1604" i="1"/>
  <c r="Y1604" i="1"/>
  <c r="Z1604" i="1"/>
  <c r="AA1604" i="1"/>
  <c r="AB1604" i="1"/>
  <c r="AC1604" i="1"/>
  <c r="AD1604" i="1"/>
  <c r="AE1604" i="1"/>
  <c r="AF1604" i="1"/>
  <c r="P1605" i="1"/>
  <c r="Q1605" i="1"/>
  <c r="R1605" i="1"/>
  <c r="S1605" i="1"/>
  <c r="T1605" i="1"/>
  <c r="U1605" i="1"/>
  <c r="V1605" i="1"/>
  <c r="W1605" i="1"/>
  <c r="X1605" i="1"/>
  <c r="Y1605" i="1"/>
  <c r="Z1605" i="1"/>
  <c r="AA1605" i="1"/>
  <c r="AB1605" i="1"/>
  <c r="AC1605" i="1"/>
  <c r="AD1605" i="1"/>
  <c r="AE1605" i="1"/>
  <c r="AF1605" i="1"/>
  <c r="P1606" i="1"/>
  <c r="Q1606" i="1"/>
  <c r="R1606" i="1"/>
  <c r="S1606" i="1"/>
  <c r="T1606" i="1"/>
  <c r="U1606" i="1"/>
  <c r="V1606" i="1"/>
  <c r="W1606" i="1"/>
  <c r="X1606" i="1"/>
  <c r="Y1606" i="1"/>
  <c r="Z1606" i="1"/>
  <c r="AA1606" i="1"/>
  <c r="AB1606" i="1"/>
  <c r="AC1606" i="1"/>
  <c r="AD1606" i="1"/>
  <c r="AE1606" i="1"/>
  <c r="AF1606" i="1"/>
  <c r="P1607" i="1"/>
  <c r="Q1607" i="1"/>
  <c r="R1607" i="1"/>
  <c r="S1607" i="1"/>
  <c r="T1607" i="1"/>
  <c r="U1607" i="1"/>
  <c r="V1607" i="1"/>
  <c r="W1607" i="1"/>
  <c r="X1607" i="1"/>
  <c r="Y1607" i="1"/>
  <c r="Z1607" i="1"/>
  <c r="AA1607" i="1"/>
  <c r="AB1607" i="1"/>
  <c r="AC1607" i="1"/>
  <c r="AD1607" i="1"/>
  <c r="AE1607" i="1"/>
  <c r="AF1607" i="1"/>
  <c r="P1608" i="1"/>
  <c r="Q1608" i="1"/>
  <c r="R1608" i="1"/>
  <c r="S1608" i="1"/>
  <c r="T1608" i="1"/>
  <c r="U1608" i="1"/>
  <c r="V1608" i="1"/>
  <c r="W1608" i="1"/>
  <c r="X1608" i="1"/>
  <c r="Y1608" i="1"/>
  <c r="Z1608" i="1"/>
  <c r="AA1608" i="1"/>
  <c r="AB1608" i="1"/>
  <c r="AC1608" i="1"/>
  <c r="AD1608" i="1"/>
  <c r="AE1608" i="1"/>
  <c r="AF1608" i="1"/>
  <c r="P1609" i="1"/>
  <c r="Q1609" i="1"/>
  <c r="R1609" i="1"/>
  <c r="S1609" i="1"/>
  <c r="T1609" i="1"/>
  <c r="U1609" i="1"/>
  <c r="V1609" i="1"/>
  <c r="W1609" i="1"/>
  <c r="X1609" i="1"/>
  <c r="Y1609" i="1"/>
  <c r="Z1609" i="1"/>
  <c r="AA1609" i="1"/>
  <c r="AB1609" i="1"/>
  <c r="AC1609" i="1"/>
  <c r="AD1609" i="1"/>
  <c r="AE1609" i="1"/>
  <c r="AF1609" i="1"/>
  <c r="P1610" i="1"/>
  <c r="Q1610" i="1"/>
  <c r="R1610" i="1"/>
  <c r="S1610" i="1"/>
  <c r="T1610" i="1"/>
  <c r="U1610" i="1"/>
  <c r="V1610" i="1"/>
  <c r="W1610" i="1"/>
  <c r="X1610" i="1"/>
  <c r="Y1610" i="1"/>
  <c r="Z1610" i="1"/>
  <c r="AA1610" i="1"/>
  <c r="AB1610" i="1"/>
  <c r="AC1610" i="1"/>
  <c r="AD1610" i="1"/>
  <c r="AE1610" i="1"/>
  <c r="AF1610" i="1"/>
  <c r="P1611" i="1"/>
  <c r="Q1611" i="1"/>
  <c r="R1611" i="1"/>
  <c r="S1611" i="1"/>
  <c r="T1611" i="1"/>
  <c r="U1611" i="1"/>
  <c r="V1611" i="1"/>
  <c r="W1611" i="1"/>
  <c r="X1611" i="1"/>
  <c r="Y1611" i="1"/>
  <c r="Z1611" i="1"/>
  <c r="AA1611" i="1"/>
  <c r="AB1611" i="1"/>
  <c r="AC1611" i="1"/>
  <c r="AD1611" i="1"/>
  <c r="AE1611" i="1"/>
  <c r="AF1611" i="1"/>
  <c r="P1612" i="1"/>
  <c r="Q1612" i="1"/>
  <c r="R1612" i="1"/>
  <c r="S1612" i="1"/>
  <c r="T1612" i="1"/>
  <c r="U1612" i="1"/>
  <c r="V1612" i="1"/>
  <c r="W1612" i="1"/>
  <c r="X1612" i="1"/>
  <c r="Y1612" i="1"/>
  <c r="Z1612" i="1"/>
  <c r="AA1612" i="1"/>
  <c r="AB1612" i="1"/>
  <c r="AC1612" i="1"/>
  <c r="AD1612" i="1"/>
  <c r="AE1612" i="1"/>
  <c r="AF1612" i="1"/>
  <c r="P1613" i="1"/>
  <c r="Q1613" i="1"/>
  <c r="R1613" i="1"/>
  <c r="S1613" i="1"/>
  <c r="T1613" i="1"/>
  <c r="U1613" i="1"/>
  <c r="V1613" i="1"/>
  <c r="W1613" i="1"/>
  <c r="X1613" i="1"/>
  <c r="Y1613" i="1"/>
  <c r="Z1613" i="1"/>
  <c r="AA1613" i="1"/>
  <c r="AB1613" i="1"/>
  <c r="AC1613" i="1"/>
  <c r="AD1613" i="1"/>
  <c r="AE1613" i="1"/>
  <c r="AF1613" i="1"/>
  <c r="P1614" i="1"/>
  <c r="Q1614" i="1"/>
  <c r="R1614" i="1"/>
  <c r="S1614" i="1"/>
  <c r="T1614" i="1"/>
  <c r="U1614" i="1"/>
  <c r="V1614" i="1"/>
  <c r="W1614" i="1"/>
  <c r="X1614" i="1"/>
  <c r="Y1614" i="1"/>
  <c r="Z1614" i="1"/>
  <c r="AA1614" i="1"/>
  <c r="AB1614" i="1"/>
  <c r="AC1614" i="1"/>
  <c r="AD1614" i="1"/>
  <c r="AE1614" i="1"/>
  <c r="AF1614" i="1"/>
  <c r="P1615" i="1"/>
  <c r="Q1615" i="1"/>
  <c r="R1615" i="1"/>
  <c r="S1615" i="1"/>
  <c r="T1615" i="1"/>
  <c r="U1615" i="1"/>
  <c r="V1615" i="1"/>
  <c r="W1615" i="1"/>
  <c r="X1615" i="1"/>
  <c r="Y1615" i="1"/>
  <c r="Z1615" i="1"/>
  <c r="AA1615" i="1"/>
  <c r="AB1615" i="1"/>
  <c r="AC1615" i="1"/>
  <c r="AD1615" i="1"/>
  <c r="AE1615" i="1"/>
  <c r="AF1615" i="1"/>
  <c r="P1616" i="1"/>
  <c r="Q1616" i="1"/>
  <c r="R1616" i="1"/>
  <c r="S1616" i="1"/>
  <c r="T1616" i="1"/>
  <c r="U1616" i="1"/>
  <c r="V1616" i="1"/>
  <c r="W1616" i="1"/>
  <c r="X1616" i="1"/>
  <c r="Y1616" i="1"/>
  <c r="Z1616" i="1"/>
  <c r="AA1616" i="1"/>
  <c r="AB1616" i="1"/>
  <c r="AC1616" i="1"/>
  <c r="AD1616" i="1"/>
  <c r="AE1616" i="1"/>
  <c r="AF1616" i="1"/>
  <c r="P1617" i="1"/>
  <c r="Q1617" i="1"/>
  <c r="R1617" i="1"/>
  <c r="S1617" i="1"/>
  <c r="T1617" i="1"/>
  <c r="U1617" i="1"/>
  <c r="V1617" i="1"/>
  <c r="W1617" i="1"/>
  <c r="X1617" i="1"/>
  <c r="Y1617" i="1"/>
  <c r="Z1617" i="1"/>
  <c r="AA1617" i="1"/>
  <c r="AB1617" i="1"/>
  <c r="AC1617" i="1"/>
  <c r="AD1617" i="1"/>
  <c r="AE1617" i="1"/>
  <c r="AF1617" i="1"/>
  <c r="P1618" i="1"/>
  <c r="Q1618" i="1"/>
  <c r="R1618" i="1"/>
  <c r="S1618" i="1"/>
  <c r="T1618" i="1"/>
  <c r="U1618" i="1"/>
  <c r="V1618" i="1"/>
  <c r="W1618" i="1"/>
  <c r="X1618" i="1"/>
  <c r="Y1618" i="1"/>
  <c r="Z1618" i="1"/>
  <c r="AA1618" i="1"/>
  <c r="AB1618" i="1"/>
  <c r="AC1618" i="1"/>
  <c r="AD1618" i="1"/>
  <c r="AE1618" i="1"/>
  <c r="AF1618" i="1"/>
  <c r="P1619" i="1"/>
  <c r="Q1619" i="1"/>
  <c r="R1619" i="1"/>
  <c r="S1619" i="1"/>
  <c r="T1619" i="1"/>
  <c r="U1619" i="1"/>
  <c r="V1619" i="1"/>
  <c r="W1619" i="1"/>
  <c r="X1619" i="1"/>
  <c r="Y1619" i="1"/>
  <c r="Z1619" i="1"/>
  <c r="AA1619" i="1"/>
  <c r="AB1619" i="1"/>
  <c r="AC1619" i="1"/>
  <c r="AD1619" i="1"/>
  <c r="AE1619" i="1"/>
  <c r="AF1619" i="1"/>
  <c r="P1620" i="1"/>
  <c r="Q1620" i="1"/>
  <c r="R1620" i="1"/>
  <c r="S1620" i="1"/>
  <c r="T1620" i="1"/>
  <c r="U1620" i="1"/>
  <c r="V1620" i="1"/>
  <c r="W1620" i="1"/>
  <c r="X1620" i="1"/>
  <c r="Y1620" i="1"/>
  <c r="Z1620" i="1"/>
  <c r="AA1620" i="1"/>
  <c r="AB1620" i="1"/>
  <c r="AC1620" i="1"/>
  <c r="AD1620" i="1"/>
  <c r="AE1620" i="1"/>
  <c r="AF1620" i="1"/>
  <c r="P1621" i="1"/>
  <c r="Q1621" i="1"/>
  <c r="R1621" i="1"/>
  <c r="S1621" i="1"/>
  <c r="T1621" i="1"/>
  <c r="U1621" i="1"/>
  <c r="V1621" i="1"/>
  <c r="W1621" i="1"/>
  <c r="X1621" i="1"/>
  <c r="Y1621" i="1"/>
  <c r="Z1621" i="1"/>
  <c r="AA1621" i="1"/>
  <c r="AB1621" i="1"/>
  <c r="AC1621" i="1"/>
  <c r="AD1621" i="1"/>
  <c r="AE1621" i="1"/>
  <c r="AF1621" i="1"/>
  <c r="P1622" i="1"/>
  <c r="Q1622" i="1"/>
  <c r="R1622" i="1"/>
  <c r="S1622" i="1"/>
  <c r="T1622" i="1"/>
  <c r="U1622" i="1"/>
  <c r="V1622" i="1"/>
  <c r="W1622" i="1"/>
  <c r="X1622" i="1"/>
  <c r="Y1622" i="1"/>
  <c r="Z1622" i="1"/>
  <c r="AA1622" i="1"/>
  <c r="AB1622" i="1"/>
  <c r="AC1622" i="1"/>
  <c r="AD1622" i="1"/>
  <c r="AE1622" i="1"/>
  <c r="AF1622" i="1"/>
  <c r="P1623" i="1"/>
  <c r="Q1623" i="1"/>
  <c r="R1623" i="1"/>
  <c r="S1623" i="1"/>
  <c r="T1623" i="1"/>
  <c r="U1623" i="1"/>
  <c r="V1623" i="1"/>
  <c r="W1623" i="1"/>
  <c r="X1623" i="1"/>
  <c r="Y1623" i="1"/>
  <c r="Z1623" i="1"/>
  <c r="AA1623" i="1"/>
  <c r="AB1623" i="1"/>
  <c r="AC1623" i="1"/>
  <c r="AD1623" i="1"/>
  <c r="AE1623" i="1"/>
  <c r="AF1623" i="1"/>
  <c r="P1624" i="1"/>
  <c r="Q1624" i="1"/>
  <c r="R1624" i="1"/>
  <c r="S1624" i="1"/>
  <c r="T1624" i="1"/>
  <c r="U1624" i="1"/>
  <c r="V1624" i="1"/>
  <c r="W1624" i="1"/>
  <c r="X1624" i="1"/>
  <c r="Y1624" i="1"/>
  <c r="Z1624" i="1"/>
  <c r="AA1624" i="1"/>
  <c r="AB1624" i="1"/>
  <c r="AC1624" i="1"/>
  <c r="AD1624" i="1"/>
  <c r="AE1624" i="1"/>
  <c r="AF1624" i="1"/>
  <c r="P1625" i="1"/>
  <c r="Q1625" i="1"/>
  <c r="R1625" i="1"/>
  <c r="S1625" i="1"/>
  <c r="T1625" i="1"/>
  <c r="U1625" i="1"/>
  <c r="V1625" i="1"/>
  <c r="W1625" i="1"/>
  <c r="X1625" i="1"/>
  <c r="Y1625" i="1"/>
  <c r="Z1625" i="1"/>
  <c r="AA1625" i="1"/>
  <c r="AB1625" i="1"/>
  <c r="AC1625" i="1"/>
  <c r="AD1625" i="1"/>
  <c r="AE1625" i="1"/>
  <c r="AF1625" i="1"/>
  <c r="P1626" i="1"/>
  <c r="Q1626" i="1"/>
  <c r="R1626" i="1"/>
  <c r="S1626" i="1"/>
  <c r="T1626" i="1"/>
  <c r="U1626" i="1"/>
  <c r="V1626" i="1"/>
  <c r="W1626" i="1"/>
  <c r="X1626" i="1"/>
  <c r="Y1626" i="1"/>
  <c r="Z1626" i="1"/>
  <c r="AA1626" i="1"/>
  <c r="AB1626" i="1"/>
  <c r="AC1626" i="1"/>
  <c r="AD1626" i="1"/>
  <c r="AE1626" i="1"/>
  <c r="AF1626" i="1"/>
  <c r="P1627" i="1"/>
  <c r="Q1627" i="1"/>
  <c r="R1627" i="1"/>
  <c r="S1627" i="1"/>
  <c r="T1627" i="1"/>
  <c r="U1627" i="1"/>
  <c r="V1627" i="1"/>
  <c r="W1627" i="1"/>
  <c r="X1627" i="1"/>
  <c r="Y1627" i="1"/>
  <c r="Z1627" i="1"/>
  <c r="AA1627" i="1"/>
  <c r="AB1627" i="1"/>
  <c r="AC1627" i="1"/>
  <c r="AD1627" i="1"/>
  <c r="AE1627" i="1"/>
  <c r="AF1627" i="1"/>
  <c r="P1628" i="1"/>
  <c r="Q1628" i="1"/>
  <c r="R1628" i="1"/>
  <c r="S1628" i="1"/>
  <c r="T1628" i="1"/>
  <c r="U1628" i="1"/>
  <c r="V1628" i="1"/>
  <c r="W1628" i="1"/>
  <c r="X1628" i="1"/>
  <c r="Y1628" i="1"/>
  <c r="Z1628" i="1"/>
  <c r="AA1628" i="1"/>
  <c r="AB1628" i="1"/>
  <c r="AC1628" i="1"/>
  <c r="AD1628" i="1"/>
  <c r="AE1628" i="1"/>
  <c r="AF1628" i="1"/>
  <c r="P1629" i="1"/>
  <c r="Q1629" i="1"/>
  <c r="R1629" i="1"/>
  <c r="S1629" i="1"/>
  <c r="T1629" i="1"/>
  <c r="U1629" i="1"/>
  <c r="V1629" i="1"/>
  <c r="W1629" i="1"/>
  <c r="X1629" i="1"/>
  <c r="Y1629" i="1"/>
  <c r="Z1629" i="1"/>
  <c r="AA1629" i="1"/>
  <c r="AB1629" i="1"/>
  <c r="AC1629" i="1"/>
  <c r="AD1629" i="1"/>
  <c r="AE1629" i="1"/>
  <c r="AF1629" i="1"/>
  <c r="P1630" i="1"/>
  <c r="Q1630" i="1"/>
  <c r="R1630" i="1"/>
  <c r="S1630" i="1"/>
  <c r="T1630" i="1"/>
  <c r="U1630" i="1"/>
  <c r="V1630" i="1"/>
  <c r="W1630" i="1"/>
  <c r="X1630" i="1"/>
  <c r="Y1630" i="1"/>
  <c r="Z1630" i="1"/>
  <c r="AA1630" i="1"/>
  <c r="AB1630" i="1"/>
  <c r="AC1630" i="1"/>
  <c r="AD1630" i="1"/>
  <c r="AE1630" i="1"/>
  <c r="AF1630" i="1"/>
  <c r="P1631" i="1"/>
  <c r="Q1631" i="1"/>
  <c r="R1631" i="1"/>
  <c r="S1631" i="1"/>
  <c r="T1631" i="1"/>
  <c r="U1631" i="1"/>
  <c r="V1631" i="1"/>
  <c r="W1631" i="1"/>
  <c r="X1631" i="1"/>
  <c r="Y1631" i="1"/>
  <c r="Z1631" i="1"/>
  <c r="AA1631" i="1"/>
  <c r="AB1631" i="1"/>
  <c r="AC1631" i="1"/>
  <c r="AD1631" i="1"/>
  <c r="AE1631" i="1"/>
  <c r="AF1631" i="1"/>
  <c r="P1632" i="1"/>
  <c r="Q1632" i="1"/>
  <c r="R1632" i="1"/>
  <c r="S1632" i="1"/>
  <c r="T1632" i="1"/>
  <c r="U1632" i="1"/>
  <c r="V1632" i="1"/>
  <c r="W1632" i="1"/>
  <c r="X1632" i="1"/>
  <c r="Y1632" i="1"/>
  <c r="Z1632" i="1"/>
  <c r="AA1632" i="1"/>
  <c r="AB1632" i="1"/>
  <c r="AC1632" i="1"/>
  <c r="AD1632" i="1"/>
  <c r="AE1632" i="1"/>
  <c r="AF1632" i="1"/>
  <c r="P1633" i="1"/>
  <c r="Q1633" i="1"/>
  <c r="R1633" i="1"/>
  <c r="S1633" i="1"/>
  <c r="T1633" i="1"/>
  <c r="U1633" i="1"/>
  <c r="V1633" i="1"/>
  <c r="W1633" i="1"/>
  <c r="X1633" i="1"/>
  <c r="Y1633" i="1"/>
  <c r="Z1633" i="1"/>
  <c r="AA1633" i="1"/>
  <c r="AB1633" i="1"/>
  <c r="AC1633" i="1"/>
  <c r="AD1633" i="1"/>
  <c r="AE1633" i="1"/>
  <c r="AF1633" i="1"/>
  <c r="P1634" i="1"/>
  <c r="Q1634" i="1"/>
  <c r="R1634" i="1"/>
  <c r="S1634" i="1"/>
  <c r="T1634" i="1"/>
  <c r="U1634" i="1"/>
  <c r="V1634" i="1"/>
  <c r="W1634" i="1"/>
  <c r="X1634" i="1"/>
  <c r="Y1634" i="1"/>
  <c r="Z1634" i="1"/>
  <c r="AA1634" i="1"/>
  <c r="AB1634" i="1"/>
  <c r="AC1634" i="1"/>
  <c r="AD1634" i="1"/>
  <c r="AE1634" i="1"/>
  <c r="AF1634" i="1"/>
  <c r="P1635" i="1"/>
  <c r="Q1635" i="1"/>
  <c r="R1635" i="1"/>
  <c r="S1635" i="1"/>
  <c r="T1635" i="1"/>
  <c r="U1635" i="1"/>
  <c r="V1635" i="1"/>
  <c r="W1635" i="1"/>
  <c r="X1635" i="1"/>
  <c r="Y1635" i="1"/>
  <c r="Z1635" i="1"/>
  <c r="AA1635" i="1"/>
  <c r="AB1635" i="1"/>
  <c r="AC1635" i="1"/>
  <c r="AD1635" i="1"/>
  <c r="AE1635" i="1"/>
  <c r="AF1635" i="1"/>
  <c r="P1636" i="1"/>
  <c r="Q1636" i="1"/>
  <c r="R1636" i="1"/>
  <c r="S1636" i="1"/>
  <c r="T1636" i="1"/>
  <c r="U1636" i="1"/>
  <c r="V1636" i="1"/>
  <c r="W1636" i="1"/>
  <c r="X1636" i="1"/>
  <c r="Y1636" i="1"/>
  <c r="Z1636" i="1"/>
  <c r="AA1636" i="1"/>
  <c r="AB1636" i="1"/>
  <c r="AC1636" i="1"/>
  <c r="AD1636" i="1"/>
  <c r="AE1636" i="1"/>
  <c r="AF1636" i="1"/>
  <c r="P1637" i="1"/>
  <c r="Q1637" i="1"/>
  <c r="R1637" i="1"/>
  <c r="S1637" i="1"/>
  <c r="T1637" i="1"/>
  <c r="U1637" i="1"/>
  <c r="V1637" i="1"/>
  <c r="W1637" i="1"/>
  <c r="X1637" i="1"/>
  <c r="Y1637" i="1"/>
  <c r="Z1637" i="1"/>
  <c r="AA1637" i="1"/>
  <c r="AB1637" i="1"/>
  <c r="AC1637" i="1"/>
  <c r="AD1637" i="1"/>
  <c r="AE1637" i="1"/>
  <c r="AF1637" i="1"/>
  <c r="P1638" i="1"/>
  <c r="Q1638" i="1"/>
  <c r="R1638" i="1"/>
  <c r="S1638" i="1"/>
  <c r="T1638" i="1"/>
  <c r="U1638" i="1"/>
  <c r="V1638" i="1"/>
  <c r="W1638" i="1"/>
  <c r="X1638" i="1"/>
  <c r="Y1638" i="1"/>
  <c r="Z1638" i="1"/>
  <c r="AA1638" i="1"/>
  <c r="AB1638" i="1"/>
  <c r="AC1638" i="1"/>
  <c r="AD1638" i="1"/>
  <c r="AE1638" i="1"/>
  <c r="AF1638" i="1"/>
  <c r="P1639" i="1"/>
  <c r="Q1639" i="1"/>
  <c r="R1639" i="1"/>
  <c r="S1639" i="1"/>
  <c r="T1639" i="1"/>
  <c r="U1639" i="1"/>
  <c r="V1639" i="1"/>
  <c r="W1639" i="1"/>
  <c r="X1639" i="1"/>
  <c r="Y1639" i="1"/>
  <c r="Z1639" i="1"/>
  <c r="AA1639" i="1"/>
  <c r="AB1639" i="1"/>
  <c r="AC1639" i="1"/>
  <c r="AD1639" i="1"/>
  <c r="AE1639" i="1"/>
  <c r="AF1639" i="1"/>
  <c r="P1640" i="1"/>
  <c r="Q1640" i="1"/>
  <c r="R1640" i="1"/>
  <c r="S1640" i="1"/>
  <c r="T1640" i="1"/>
  <c r="U1640" i="1"/>
  <c r="V1640" i="1"/>
  <c r="W1640" i="1"/>
  <c r="X1640" i="1"/>
  <c r="Y1640" i="1"/>
  <c r="Z1640" i="1"/>
  <c r="AA1640" i="1"/>
  <c r="AB1640" i="1"/>
  <c r="AC1640" i="1"/>
  <c r="AD1640" i="1"/>
  <c r="AE1640" i="1"/>
  <c r="AF1640" i="1"/>
  <c r="P1641" i="1"/>
  <c r="Q1641" i="1"/>
  <c r="R1641" i="1"/>
  <c r="S1641" i="1"/>
  <c r="T1641" i="1"/>
  <c r="U1641" i="1"/>
  <c r="V1641" i="1"/>
  <c r="W1641" i="1"/>
  <c r="X1641" i="1"/>
  <c r="Y1641" i="1"/>
  <c r="Z1641" i="1"/>
  <c r="AA1641" i="1"/>
  <c r="AB1641" i="1"/>
  <c r="AC1641" i="1"/>
  <c r="AD1641" i="1"/>
  <c r="AE1641" i="1"/>
  <c r="AF1641" i="1"/>
  <c r="P1642" i="1"/>
  <c r="Q1642" i="1"/>
  <c r="R1642" i="1"/>
  <c r="S1642" i="1"/>
  <c r="T1642" i="1"/>
  <c r="U1642" i="1"/>
  <c r="V1642" i="1"/>
  <c r="W1642" i="1"/>
  <c r="X1642" i="1"/>
  <c r="Y1642" i="1"/>
  <c r="Z1642" i="1"/>
  <c r="AA1642" i="1"/>
  <c r="AB1642" i="1"/>
  <c r="AC1642" i="1"/>
  <c r="AD1642" i="1"/>
  <c r="AE1642" i="1"/>
  <c r="AF1642" i="1"/>
  <c r="P1643" i="1"/>
  <c r="Q1643" i="1"/>
  <c r="R1643" i="1"/>
  <c r="S1643" i="1"/>
  <c r="T1643" i="1"/>
  <c r="U1643" i="1"/>
  <c r="V1643" i="1"/>
  <c r="W1643" i="1"/>
  <c r="X1643" i="1"/>
  <c r="Y1643" i="1"/>
  <c r="Z1643" i="1"/>
  <c r="AA1643" i="1"/>
  <c r="AB1643" i="1"/>
  <c r="AC1643" i="1"/>
  <c r="AD1643" i="1"/>
  <c r="AE1643" i="1"/>
  <c r="AF1643" i="1"/>
  <c r="P1644" i="1"/>
  <c r="Q1644" i="1"/>
  <c r="R1644" i="1"/>
  <c r="S1644" i="1"/>
  <c r="T1644" i="1"/>
  <c r="U1644" i="1"/>
  <c r="V1644" i="1"/>
  <c r="W1644" i="1"/>
  <c r="X1644" i="1"/>
  <c r="Y1644" i="1"/>
  <c r="Z1644" i="1"/>
  <c r="AA1644" i="1"/>
  <c r="AB1644" i="1"/>
  <c r="AC1644" i="1"/>
  <c r="AD1644" i="1"/>
  <c r="AE1644" i="1"/>
  <c r="AF1644" i="1"/>
  <c r="P1645" i="1"/>
  <c r="Q1645" i="1"/>
  <c r="R1645" i="1"/>
  <c r="S1645" i="1"/>
  <c r="T1645" i="1"/>
  <c r="U1645" i="1"/>
  <c r="V1645" i="1"/>
  <c r="W1645" i="1"/>
  <c r="X1645" i="1"/>
  <c r="Y1645" i="1"/>
  <c r="Z1645" i="1"/>
  <c r="AA1645" i="1"/>
  <c r="AB1645" i="1"/>
  <c r="AC1645" i="1"/>
  <c r="AD1645" i="1"/>
  <c r="AE1645" i="1"/>
  <c r="AF1645" i="1"/>
  <c r="P1646" i="1"/>
  <c r="Q1646" i="1"/>
  <c r="R1646" i="1"/>
  <c r="S1646" i="1"/>
  <c r="T1646" i="1"/>
  <c r="U1646" i="1"/>
  <c r="V1646" i="1"/>
  <c r="W1646" i="1"/>
  <c r="X1646" i="1"/>
  <c r="Y1646" i="1"/>
  <c r="Z1646" i="1"/>
  <c r="AA1646" i="1"/>
  <c r="AB1646" i="1"/>
  <c r="AC1646" i="1"/>
  <c r="AD1646" i="1"/>
  <c r="AE1646" i="1"/>
  <c r="AF1646" i="1"/>
  <c r="P1647" i="1"/>
  <c r="Q1647" i="1"/>
  <c r="R1647" i="1"/>
  <c r="S1647" i="1"/>
  <c r="T1647" i="1"/>
  <c r="U1647" i="1"/>
  <c r="V1647" i="1"/>
  <c r="W1647" i="1"/>
  <c r="X1647" i="1"/>
  <c r="Y1647" i="1"/>
  <c r="Z1647" i="1"/>
  <c r="AA1647" i="1"/>
  <c r="AB1647" i="1"/>
  <c r="AC1647" i="1"/>
  <c r="AD1647" i="1"/>
  <c r="AE1647" i="1"/>
  <c r="AF1647" i="1"/>
  <c r="P1648" i="1"/>
  <c r="Q1648" i="1"/>
  <c r="R1648" i="1"/>
  <c r="S1648" i="1"/>
  <c r="T1648" i="1"/>
  <c r="U1648" i="1"/>
  <c r="V1648" i="1"/>
  <c r="W1648" i="1"/>
  <c r="X1648" i="1"/>
  <c r="Y1648" i="1"/>
  <c r="Z1648" i="1"/>
  <c r="AA1648" i="1"/>
  <c r="AB1648" i="1"/>
  <c r="AC1648" i="1"/>
  <c r="AD1648" i="1"/>
  <c r="AE1648" i="1"/>
  <c r="AF1648" i="1"/>
  <c r="P1649" i="1"/>
  <c r="Q1649" i="1"/>
  <c r="R1649" i="1"/>
  <c r="S1649" i="1"/>
  <c r="T1649" i="1"/>
  <c r="U1649" i="1"/>
  <c r="V1649" i="1"/>
  <c r="W1649" i="1"/>
  <c r="X1649" i="1"/>
  <c r="Y1649" i="1"/>
  <c r="Z1649" i="1"/>
  <c r="AA1649" i="1"/>
  <c r="AB1649" i="1"/>
  <c r="AC1649" i="1"/>
  <c r="AD1649" i="1"/>
  <c r="AE1649" i="1"/>
  <c r="AF1649" i="1"/>
  <c r="P1650" i="1"/>
  <c r="Q1650" i="1"/>
  <c r="R1650" i="1"/>
  <c r="S1650" i="1"/>
  <c r="T1650" i="1"/>
  <c r="U1650" i="1"/>
  <c r="V1650" i="1"/>
  <c r="W1650" i="1"/>
  <c r="X1650" i="1"/>
  <c r="Y1650" i="1"/>
  <c r="Z1650" i="1"/>
  <c r="AA1650" i="1"/>
  <c r="AB1650" i="1"/>
  <c r="AC1650" i="1"/>
  <c r="AD1650" i="1"/>
  <c r="AE1650" i="1"/>
  <c r="AF1650" i="1"/>
  <c r="P1651" i="1"/>
  <c r="Q1651" i="1"/>
  <c r="R1651" i="1"/>
  <c r="S1651" i="1"/>
  <c r="T1651" i="1"/>
  <c r="U1651" i="1"/>
  <c r="V1651" i="1"/>
  <c r="W1651" i="1"/>
  <c r="X1651" i="1"/>
  <c r="Y1651" i="1"/>
  <c r="Z1651" i="1"/>
  <c r="AA1651" i="1"/>
  <c r="AB1651" i="1"/>
  <c r="AC1651" i="1"/>
  <c r="AD1651" i="1"/>
  <c r="AE1651" i="1"/>
  <c r="AF1651" i="1"/>
  <c r="P1652" i="1"/>
  <c r="Q1652" i="1"/>
  <c r="R1652" i="1"/>
  <c r="S1652" i="1"/>
  <c r="T1652" i="1"/>
  <c r="U1652" i="1"/>
  <c r="V1652" i="1"/>
  <c r="W1652" i="1"/>
  <c r="X1652" i="1"/>
  <c r="Y1652" i="1"/>
  <c r="Z1652" i="1"/>
  <c r="AA1652" i="1"/>
  <c r="AB1652" i="1"/>
  <c r="AC1652" i="1"/>
  <c r="AD1652" i="1"/>
  <c r="AE1652" i="1"/>
  <c r="AF1652" i="1"/>
  <c r="P1653" i="1"/>
  <c r="Q1653" i="1"/>
  <c r="R1653" i="1"/>
  <c r="S1653" i="1"/>
  <c r="T1653" i="1"/>
  <c r="U1653" i="1"/>
  <c r="V1653" i="1"/>
  <c r="W1653" i="1"/>
  <c r="X1653" i="1"/>
  <c r="Y1653" i="1"/>
  <c r="Z1653" i="1"/>
  <c r="AA1653" i="1"/>
  <c r="AB1653" i="1"/>
  <c r="AC1653" i="1"/>
  <c r="AD1653" i="1"/>
  <c r="AE1653" i="1"/>
  <c r="AF1653" i="1"/>
  <c r="P1654" i="1"/>
  <c r="Q1654" i="1"/>
  <c r="R1654" i="1"/>
  <c r="S1654" i="1"/>
  <c r="T1654" i="1"/>
  <c r="U1654" i="1"/>
  <c r="V1654" i="1"/>
  <c r="W1654" i="1"/>
  <c r="X1654" i="1"/>
  <c r="Y1654" i="1"/>
  <c r="Z1654" i="1"/>
  <c r="AA1654" i="1"/>
  <c r="AB1654" i="1"/>
  <c r="AC1654" i="1"/>
  <c r="AD1654" i="1"/>
  <c r="AE1654" i="1"/>
  <c r="AF1654" i="1"/>
  <c r="P1655" i="1"/>
  <c r="Q1655" i="1"/>
  <c r="R1655" i="1"/>
  <c r="S1655" i="1"/>
  <c r="T1655" i="1"/>
  <c r="U1655" i="1"/>
  <c r="V1655" i="1"/>
  <c r="W1655" i="1"/>
  <c r="X1655" i="1"/>
  <c r="Y1655" i="1"/>
  <c r="Z1655" i="1"/>
  <c r="AA1655" i="1"/>
  <c r="AB1655" i="1"/>
  <c r="AC1655" i="1"/>
  <c r="AD1655" i="1"/>
  <c r="AE1655" i="1"/>
  <c r="AF1655" i="1"/>
  <c r="P1656" i="1"/>
  <c r="Q1656" i="1"/>
  <c r="R1656" i="1"/>
  <c r="S1656" i="1"/>
  <c r="T1656" i="1"/>
  <c r="U1656" i="1"/>
  <c r="V1656" i="1"/>
  <c r="W1656" i="1"/>
  <c r="X1656" i="1"/>
  <c r="Y1656" i="1"/>
  <c r="Z1656" i="1"/>
  <c r="AA1656" i="1"/>
  <c r="AB1656" i="1"/>
  <c r="AC1656" i="1"/>
  <c r="AD1656" i="1"/>
  <c r="AE1656" i="1"/>
  <c r="AF1656" i="1"/>
  <c r="P1657" i="1"/>
  <c r="Q1657" i="1"/>
  <c r="R1657" i="1"/>
  <c r="S1657" i="1"/>
  <c r="T1657" i="1"/>
  <c r="U1657" i="1"/>
  <c r="V1657" i="1"/>
  <c r="W1657" i="1"/>
  <c r="X1657" i="1"/>
  <c r="Y1657" i="1"/>
  <c r="Z1657" i="1"/>
  <c r="AA1657" i="1"/>
  <c r="AB1657" i="1"/>
  <c r="AC1657" i="1"/>
  <c r="AD1657" i="1"/>
  <c r="AE1657" i="1"/>
  <c r="AF1657" i="1"/>
  <c r="P1658" i="1"/>
  <c r="Q1658" i="1"/>
  <c r="R1658" i="1"/>
  <c r="S1658" i="1"/>
  <c r="T1658" i="1"/>
  <c r="U1658" i="1"/>
  <c r="V1658" i="1"/>
  <c r="W1658" i="1"/>
  <c r="X1658" i="1"/>
  <c r="Y1658" i="1"/>
  <c r="Z1658" i="1"/>
  <c r="AA1658" i="1"/>
  <c r="AB1658" i="1"/>
  <c r="AC1658" i="1"/>
  <c r="AD1658" i="1"/>
  <c r="AE1658" i="1"/>
  <c r="AF1658" i="1"/>
  <c r="P1659" i="1"/>
  <c r="Q1659" i="1"/>
  <c r="R1659" i="1"/>
  <c r="S1659" i="1"/>
  <c r="T1659" i="1"/>
  <c r="U1659" i="1"/>
  <c r="V1659" i="1"/>
  <c r="W1659" i="1"/>
  <c r="X1659" i="1"/>
  <c r="Y1659" i="1"/>
  <c r="Z1659" i="1"/>
  <c r="AA1659" i="1"/>
  <c r="AB1659" i="1"/>
  <c r="AC1659" i="1"/>
  <c r="AD1659" i="1"/>
  <c r="AE1659" i="1"/>
  <c r="AF1659" i="1"/>
  <c r="P1660" i="1"/>
  <c r="Q1660" i="1"/>
  <c r="R1660" i="1"/>
  <c r="S1660" i="1"/>
  <c r="T1660" i="1"/>
  <c r="U1660" i="1"/>
  <c r="V1660" i="1"/>
  <c r="W1660" i="1"/>
  <c r="X1660" i="1"/>
  <c r="Y1660" i="1"/>
  <c r="Z1660" i="1"/>
  <c r="AA1660" i="1"/>
  <c r="AB1660" i="1"/>
  <c r="AC1660" i="1"/>
  <c r="AD1660" i="1"/>
  <c r="AE1660" i="1"/>
  <c r="AF1660" i="1"/>
  <c r="P1661" i="1"/>
  <c r="Q1661" i="1"/>
  <c r="R1661" i="1"/>
  <c r="S1661" i="1"/>
  <c r="T1661" i="1"/>
  <c r="U1661" i="1"/>
  <c r="V1661" i="1"/>
  <c r="W1661" i="1"/>
  <c r="X1661" i="1"/>
  <c r="Y1661" i="1"/>
  <c r="Z1661" i="1"/>
  <c r="AA1661" i="1"/>
  <c r="AB1661" i="1"/>
  <c r="AC1661" i="1"/>
  <c r="AD1661" i="1"/>
  <c r="AE1661" i="1"/>
  <c r="AF1661" i="1"/>
  <c r="P1662" i="1"/>
  <c r="Q1662" i="1"/>
  <c r="R1662" i="1"/>
  <c r="S1662" i="1"/>
  <c r="T1662" i="1"/>
  <c r="U1662" i="1"/>
  <c r="V1662" i="1"/>
  <c r="W1662" i="1"/>
  <c r="X1662" i="1"/>
  <c r="Y1662" i="1"/>
  <c r="Z1662" i="1"/>
  <c r="AA1662" i="1"/>
  <c r="AB1662" i="1"/>
  <c r="AC1662" i="1"/>
  <c r="AD1662" i="1"/>
  <c r="AE1662" i="1"/>
  <c r="AF1662" i="1"/>
  <c r="P1663" i="1"/>
  <c r="Q1663" i="1"/>
  <c r="R1663" i="1"/>
  <c r="S1663" i="1"/>
  <c r="T1663" i="1"/>
  <c r="U1663" i="1"/>
  <c r="V1663" i="1"/>
  <c r="W1663" i="1"/>
  <c r="X1663" i="1"/>
  <c r="Y1663" i="1"/>
  <c r="Z1663" i="1"/>
  <c r="AA1663" i="1"/>
  <c r="AB1663" i="1"/>
  <c r="AC1663" i="1"/>
  <c r="AD1663" i="1"/>
  <c r="AE1663" i="1"/>
  <c r="AF1663" i="1"/>
  <c r="P1664" i="1"/>
  <c r="Q1664" i="1"/>
  <c r="R1664" i="1"/>
  <c r="S1664" i="1"/>
  <c r="T1664" i="1"/>
  <c r="U1664" i="1"/>
  <c r="V1664" i="1"/>
  <c r="W1664" i="1"/>
  <c r="X1664" i="1"/>
  <c r="Y1664" i="1"/>
  <c r="Z1664" i="1"/>
  <c r="AA1664" i="1"/>
  <c r="AB1664" i="1"/>
  <c r="AC1664" i="1"/>
  <c r="AD1664" i="1"/>
  <c r="AE1664" i="1"/>
  <c r="AF1664" i="1"/>
  <c r="P1665" i="1"/>
  <c r="Q1665" i="1"/>
  <c r="R1665" i="1"/>
  <c r="S1665" i="1"/>
  <c r="T1665" i="1"/>
  <c r="U1665" i="1"/>
  <c r="V1665" i="1"/>
  <c r="W1665" i="1"/>
  <c r="X1665" i="1"/>
  <c r="Y1665" i="1"/>
  <c r="Z1665" i="1"/>
  <c r="AA1665" i="1"/>
  <c r="AB1665" i="1"/>
  <c r="AC1665" i="1"/>
  <c r="AD1665" i="1"/>
  <c r="AE1665" i="1"/>
  <c r="AF1665" i="1"/>
  <c r="P66" i="1"/>
  <c r="Q66" i="1"/>
  <c r="R66" i="1"/>
  <c r="S66" i="1"/>
  <c r="T66" i="1"/>
  <c r="U66" i="1"/>
  <c r="V66" i="1"/>
  <c r="W66" i="1"/>
  <c r="X66" i="1"/>
  <c r="Y66" i="1"/>
  <c r="Z66" i="1"/>
  <c r="AA66" i="1"/>
  <c r="AB66" i="1"/>
  <c r="AC66" i="1"/>
  <c r="AD66" i="1"/>
  <c r="AE66" i="1"/>
  <c r="AF66" i="1"/>
  <c r="P1666" i="1"/>
  <c r="Q1666" i="1"/>
  <c r="R1666" i="1"/>
  <c r="S1666" i="1"/>
  <c r="T1666" i="1"/>
  <c r="U1666" i="1"/>
  <c r="V1666" i="1"/>
  <c r="W1666" i="1"/>
  <c r="X1666" i="1"/>
  <c r="Y1666" i="1"/>
  <c r="Z1666" i="1"/>
  <c r="AA1666" i="1"/>
  <c r="AB1666" i="1"/>
  <c r="AC1666" i="1"/>
  <c r="AD1666" i="1"/>
  <c r="AE1666" i="1"/>
  <c r="AF1666" i="1"/>
  <c r="P1667" i="1"/>
  <c r="Q1667" i="1"/>
  <c r="R1667" i="1"/>
  <c r="S1667" i="1"/>
  <c r="T1667" i="1"/>
  <c r="U1667" i="1"/>
  <c r="V1667" i="1"/>
  <c r="W1667" i="1"/>
  <c r="X1667" i="1"/>
  <c r="Y1667" i="1"/>
  <c r="Z1667" i="1"/>
  <c r="AA1667" i="1"/>
  <c r="AB1667" i="1"/>
  <c r="AC1667" i="1"/>
  <c r="AD1667" i="1"/>
  <c r="AE1667" i="1"/>
  <c r="AF1667" i="1"/>
  <c r="P1668" i="1"/>
  <c r="Q1668" i="1"/>
  <c r="R1668" i="1"/>
  <c r="S1668" i="1"/>
  <c r="T1668" i="1"/>
  <c r="U1668" i="1"/>
  <c r="V1668" i="1"/>
  <c r="W1668" i="1"/>
  <c r="X1668" i="1"/>
  <c r="Y1668" i="1"/>
  <c r="Z1668" i="1"/>
  <c r="AA1668" i="1"/>
  <c r="AB1668" i="1"/>
  <c r="AC1668" i="1"/>
  <c r="AD1668" i="1"/>
  <c r="AE1668" i="1"/>
  <c r="AF1668" i="1"/>
  <c r="P1669" i="1"/>
  <c r="Q1669" i="1"/>
  <c r="R1669" i="1"/>
  <c r="S1669" i="1"/>
  <c r="T1669" i="1"/>
  <c r="U1669" i="1"/>
  <c r="V1669" i="1"/>
  <c r="W1669" i="1"/>
  <c r="X1669" i="1"/>
  <c r="Y1669" i="1"/>
  <c r="Z1669" i="1"/>
  <c r="AA1669" i="1"/>
  <c r="AB1669" i="1"/>
  <c r="AC1669" i="1"/>
  <c r="AD1669" i="1"/>
  <c r="AE1669" i="1"/>
  <c r="AF1669" i="1"/>
  <c r="P1670" i="1"/>
  <c r="Q1670" i="1"/>
  <c r="R1670" i="1"/>
  <c r="S1670" i="1"/>
  <c r="T1670" i="1"/>
  <c r="U1670" i="1"/>
  <c r="V1670" i="1"/>
  <c r="W1670" i="1"/>
  <c r="X1670" i="1"/>
  <c r="Y1670" i="1"/>
  <c r="Z1670" i="1"/>
  <c r="AA1670" i="1"/>
  <c r="AB1670" i="1"/>
  <c r="AC1670" i="1"/>
  <c r="AD1670" i="1"/>
  <c r="AE1670" i="1"/>
  <c r="AF1670" i="1"/>
  <c r="P1671" i="1"/>
  <c r="Q1671" i="1"/>
  <c r="R1671" i="1"/>
  <c r="S1671" i="1"/>
  <c r="T1671" i="1"/>
  <c r="U1671" i="1"/>
  <c r="V1671" i="1"/>
  <c r="W1671" i="1"/>
  <c r="X1671" i="1"/>
  <c r="Y1671" i="1"/>
  <c r="Z1671" i="1"/>
  <c r="AA1671" i="1"/>
  <c r="AB1671" i="1"/>
  <c r="AC1671" i="1"/>
  <c r="AD1671" i="1"/>
  <c r="AE1671" i="1"/>
  <c r="AF1671" i="1"/>
  <c r="P1672" i="1"/>
  <c r="Q1672" i="1"/>
  <c r="R1672" i="1"/>
  <c r="S1672" i="1"/>
  <c r="T1672" i="1"/>
  <c r="U1672" i="1"/>
  <c r="V1672" i="1"/>
  <c r="W1672" i="1"/>
  <c r="X1672" i="1"/>
  <c r="Y1672" i="1"/>
  <c r="Z1672" i="1"/>
  <c r="AA1672" i="1"/>
  <c r="AB1672" i="1"/>
  <c r="AC1672" i="1"/>
  <c r="AD1672" i="1"/>
  <c r="AE1672" i="1"/>
  <c r="AF1672" i="1"/>
  <c r="P1673" i="1"/>
  <c r="Q1673" i="1"/>
  <c r="R1673" i="1"/>
  <c r="S1673" i="1"/>
  <c r="T1673" i="1"/>
  <c r="U1673" i="1"/>
  <c r="V1673" i="1"/>
  <c r="W1673" i="1"/>
  <c r="X1673" i="1"/>
  <c r="Y1673" i="1"/>
  <c r="Z1673" i="1"/>
  <c r="AA1673" i="1"/>
  <c r="AB1673" i="1"/>
  <c r="AC1673" i="1"/>
  <c r="AD1673" i="1"/>
  <c r="AE1673" i="1"/>
  <c r="AF1673" i="1"/>
  <c r="P1674" i="1"/>
  <c r="Q1674" i="1"/>
  <c r="R1674" i="1"/>
  <c r="S1674" i="1"/>
  <c r="T1674" i="1"/>
  <c r="U1674" i="1"/>
  <c r="V1674" i="1"/>
  <c r="W1674" i="1"/>
  <c r="X1674" i="1"/>
  <c r="Y1674" i="1"/>
  <c r="Z1674" i="1"/>
  <c r="AA1674" i="1"/>
  <c r="AB1674" i="1"/>
  <c r="AC1674" i="1"/>
  <c r="AD1674" i="1"/>
  <c r="AE1674" i="1"/>
  <c r="AF1674" i="1"/>
  <c r="P1675" i="1"/>
  <c r="Q1675" i="1"/>
  <c r="R1675" i="1"/>
  <c r="S1675" i="1"/>
  <c r="T1675" i="1"/>
  <c r="U1675" i="1"/>
  <c r="V1675" i="1"/>
  <c r="W1675" i="1"/>
  <c r="X1675" i="1"/>
  <c r="Y1675" i="1"/>
  <c r="Z1675" i="1"/>
  <c r="AA1675" i="1"/>
  <c r="AB1675" i="1"/>
  <c r="AC1675" i="1"/>
  <c r="AD1675" i="1"/>
  <c r="AE1675" i="1"/>
  <c r="AF1675" i="1"/>
  <c r="P1676" i="1"/>
  <c r="Q1676" i="1"/>
  <c r="R1676" i="1"/>
  <c r="S1676" i="1"/>
  <c r="T1676" i="1"/>
  <c r="U1676" i="1"/>
  <c r="V1676" i="1"/>
  <c r="W1676" i="1"/>
  <c r="X1676" i="1"/>
  <c r="Y1676" i="1"/>
  <c r="Z1676" i="1"/>
  <c r="AA1676" i="1"/>
  <c r="AB1676" i="1"/>
  <c r="AC1676" i="1"/>
  <c r="AD1676" i="1"/>
  <c r="AE1676" i="1"/>
  <c r="AF1676" i="1"/>
  <c r="P1677" i="1"/>
  <c r="Q1677" i="1"/>
  <c r="R1677" i="1"/>
  <c r="S1677" i="1"/>
  <c r="T1677" i="1"/>
  <c r="U1677" i="1"/>
  <c r="V1677" i="1"/>
  <c r="W1677" i="1"/>
  <c r="X1677" i="1"/>
  <c r="Y1677" i="1"/>
  <c r="Z1677" i="1"/>
  <c r="AA1677" i="1"/>
  <c r="AB1677" i="1"/>
  <c r="AC1677" i="1"/>
  <c r="AD1677" i="1"/>
  <c r="AE1677" i="1"/>
  <c r="AF1677" i="1"/>
  <c r="P1678" i="1"/>
  <c r="Q1678" i="1"/>
  <c r="R1678" i="1"/>
  <c r="S1678" i="1"/>
  <c r="T1678" i="1"/>
  <c r="U1678" i="1"/>
  <c r="V1678" i="1"/>
  <c r="W1678" i="1"/>
  <c r="X1678" i="1"/>
  <c r="Y1678" i="1"/>
  <c r="Z1678" i="1"/>
  <c r="AA1678" i="1"/>
  <c r="AB1678" i="1"/>
  <c r="AC1678" i="1"/>
  <c r="AD1678" i="1"/>
  <c r="AE1678" i="1"/>
  <c r="AF1678" i="1"/>
  <c r="P1679" i="1"/>
  <c r="Q1679" i="1"/>
  <c r="R1679" i="1"/>
  <c r="S1679" i="1"/>
  <c r="T1679" i="1"/>
  <c r="U1679" i="1"/>
  <c r="V1679" i="1"/>
  <c r="W1679" i="1"/>
  <c r="X1679" i="1"/>
  <c r="Y1679" i="1"/>
  <c r="Z1679" i="1"/>
  <c r="AA1679" i="1"/>
  <c r="AB1679" i="1"/>
  <c r="AC1679" i="1"/>
  <c r="AD1679" i="1"/>
  <c r="AE1679" i="1"/>
  <c r="AF1679" i="1"/>
  <c r="P1680" i="1"/>
  <c r="Q1680" i="1"/>
  <c r="R1680" i="1"/>
  <c r="S1680" i="1"/>
  <c r="T1680" i="1"/>
  <c r="U1680" i="1"/>
  <c r="V1680" i="1"/>
  <c r="W1680" i="1"/>
  <c r="X1680" i="1"/>
  <c r="Y1680" i="1"/>
  <c r="Z1680" i="1"/>
  <c r="AA1680" i="1"/>
  <c r="AB1680" i="1"/>
  <c r="AC1680" i="1"/>
  <c r="AD1680" i="1"/>
  <c r="AE1680" i="1"/>
  <c r="AF1680" i="1"/>
  <c r="P1681" i="1"/>
  <c r="Q1681" i="1"/>
  <c r="R1681" i="1"/>
  <c r="S1681" i="1"/>
  <c r="T1681" i="1"/>
  <c r="U1681" i="1"/>
  <c r="V1681" i="1"/>
  <c r="W1681" i="1"/>
  <c r="X1681" i="1"/>
  <c r="Y1681" i="1"/>
  <c r="Z1681" i="1"/>
  <c r="AA1681" i="1"/>
  <c r="AB1681" i="1"/>
  <c r="AC1681" i="1"/>
  <c r="AD1681" i="1"/>
  <c r="AE1681" i="1"/>
  <c r="AF1681" i="1"/>
  <c r="P1682" i="1"/>
  <c r="Q1682" i="1"/>
  <c r="R1682" i="1"/>
  <c r="S1682" i="1"/>
  <c r="T1682" i="1"/>
  <c r="U1682" i="1"/>
  <c r="V1682" i="1"/>
  <c r="W1682" i="1"/>
  <c r="X1682" i="1"/>
  <c r="Y1682" i="1"/>
  <c r="Z1682" i="1"/>
  <c r="AA1682" i="1"/>
  <c r="AB1682" i="1"/>
  <c r="AC1682" i="1"/>
  <c r="AD1682" i="1"/>
  <c r="AE1682" i="1"/>
  <c r="AF1682" i="1"/>
  <c r="P1683" i="1"/>
  <c r="Q1683" i="1"/>
  <c r="R1683" i="1"/>
  <c r="S1683" i="1"/>
  <c r="T1683" i="1"/>
  <c r="U1683" i="1"/>
  <c r="V1683" i="1"/>
  <c r="W1683" i="1"/>
  <c r="X1683" i="1"/>
  <c r="Y1683" i="1"/>
  <c r="Z1683" i="1"/>
  <c r="AA1683" i="1"/>
  <c r="AB1683" i="1"/>
  <c r="AC1683" i="1"/>
  <c r="AD1683" i="1"/>
  <c r="AE1683" i="1"/>
  <c r="AF1683" i="1"/>
  <c r="P1684" i="1"/>
  <c r="Q1684" i="1"/>
  <c r="R1684" i="1"/>
  <c r="S1684" i="1"/>
  <c r="T1684" i="1"/>
  <c r="U1684" i="1"/>
  <c r="V1684" i="1"/>
  <c r="W1684" i="1"/>
  <c r="X1684" i="1"/>
  <c r="Y1684" i="1"/>
  <c r="Z1684" i="1"/>
  <c r="AA1684" i="1"/>
  <c r="AB1684" i="1"/>
  <c r="AC1684" i="1"/>
  <c r="AD1684" i="1"/>
  <c r="AE1684" i="1"/>
  <c r="AF1684" i="1"/>
  <c r="P1685" i="1"/>
  <c r="Q1685" i="1"/>
  <c r="R1685" i="1"/>
  <c r="S1685" i="1"/>
  <c r="T1685" i="1"/>
  <c r="U1685" i="1"/>
  <c r="V1685" i="1"/>
  <c r="W1685" i="1"/>
  <c r="X1685" i="1"/>
  <c r="Y1685" i="1"/>
  <c r="Z1685" i="1"/>
  <c r="AA1685" i="1"/>
  <c r="AB1685" i="1"/>
  <c r="AC1685" i="1"/>
  <c r="AD1685" i="1"/>
  <c r="AE1685" i="1"/>
  <c r="AF1685" i="1"/>
  <c r="P1686" i="1"/>
  <c r="Q1686" i="1"/>
  <c r="R1686" i="1"/>
  <c r="S1686" i="1"/>
  <c r="T1686" i="1"/>
  <c r="U1686" i="1"/>
  <c r="V1686" i="1"/>
  <c r="W1686" i="1"/>
  <c r="X1686" i="1"/>
  <c r="Y1686" i="1"/>
  <c r="Z1686" i="1"/>
  <c r="AA1686" i="1"/>
  <c r="AB1686" i="1"/>
  <c r="AC1686" i="1"/>
  <c r="AD1686" i="1"/>
  <c r="AE1686" i="1"/>
  <c r="AF1686" i="1"/>
  <c r="P1687" i="1"/>
  <c r="Q1687" i="1"/>
  <c r="R1687" i="1"/>
  <c r="S1687" i="1"/>
  <c r="T1687" i="1"/>
  <c r="U1687" i="1"/>
  <c r="V1687" i="1"/>
  <c r="W1687" i="1"/>
  <c r="X1687" i="1"/>
  <c r="Y1687" i="1"/>
  <c r="Z1687" i="1"/>
  <c r="AA1687" i="1"/>
  <c r="AB1687" i="1"/>
  <c r="AC1687" i="1"/>
  <c r="AD1687" i="1"/>
  <c r="AE1687" i="1"/>
  <c r="AF1687" i="1"/>
  <c r="P1688" i="1"/>
  <c r="Q1688" i="1"/>
  <c r="R1688" i="1"/>
  <c r="S1688" i="1"/>
  <c r="T1688" i="1"/>
  <c r="U1688" i="1"/>
  <c r="V1688" i="1"/>
  <c r="W1688" i="1"/>
  <c r="X1688" i="1"/>
  <c r="Y1688" i="1"/>
  <c r="Z1688" i="1"/>
  <c r="AA1688" i="1"/>
  <c r="AB1688" i="1"/>
  <c r="AC1688" i="1"/>
  <c r="AD1688" i="1"/>
  <c r="AE1688" i="1"/>
  <c r="AF1688" i="1"/>
  <c r="P1689" i="1"/>
  <c r="Q1689" i="1"/>
  <c r="R1689" i="1"/>
  <c r="S1689" i="1"/>
  <c r="T1689" i="1"/>
  <c r="U1689" i="1"/>
  <c r="V1689" i="1"/>
  <c r="W1689" i="1"/>
  <c r="X1689" i="1"/>
  <c r="Y1689" i="1"/>
  <c r="Z1689" i="1"/>
  <c r="AA1689" i="1"/>
  <c r="AB1689" i="1"/>
  <c r="AC1689" i="1"/>
  <c r="AD1689" i="1"/>
  <c r="AE1689" i="1"/>
  <c r="AF1689" i="1"/>
  <c r="P1690" i="1"/>
  <c r="Q1690" i="1"/>
  <c r="R1690" i="1"/>
  <c r="S1690" i="1"/>
  <c r="T1690" i="1"/>
  <c r="U1690" i="1"/>
  <c r="V1690" i="1"/>
  <c r="W1690" i="1"/>
  <c r="X1690" i="1"/>
  <c r="Y1690" i="1"/>
  <c r="Z1690" i="1"/>
  <c r="AA1690" i="1"/>
  <c r="AB1690" i="1"/>
  <c r="AC1690" i="1"/>
  <c r="AD1690" i="1"/>
  <c r="AE1690" i="1"/>
  <c r="AF1690" i="1"/>
  <c r="P1691" i="1"/>
  <c r="Q1691" i="1"/>
  <c r="R1691" i="1"/>
  <c r="S1691" i="1"/>
  <c r="T1691" i="1"/>
  <c r="U1691" i="1"/>
  <c r="V1691" i="1"/>
  <c r="W1691" i="1"/>
  <c r="X1691" i="1"/>
  <c r="Y1691" i="1"/>
  <c r="Z1691" i="1"/>
  <c r="AA1691" i="1"/>
  <c r="AB1691" i="1"/>
  <c r="AC1691" i="1"/>
  <c r="AD1691" i="1"/>
  <c r="AE1691" i="1"/>
  <c r="AF1691" i="1"/>
  <c r="P1692" i="1"/>
  <c r="Q1692" i="1"/>
  <c r="R1692" i="1"/>
  <c r="S1692" i="1"/>
  <c r="T1692" i="1"/>
  <c r="U1692" i="1"/>
  <c r="V1692" i="1"/>
  <c r="W1692" i="1"/>
  <c r="X1692" i="1"/>
  <c r="Y1692" i="1"/>
  <c r="Z1692" i="1"/>
  <c r="AA1692" i="1"/>
  <c r="AB1692" i="1"/>
  <c r="AC1692" i="1"/>
  <c r="AD1692" i="1"/>
  <c r="AE1692" i="1"/>
  <c r="AF1692" i="1"/>
  <c r="P1693" i="1"/>
  <c r="Q1693" i="1"/>
  <c r="R1693" i="1"/>
  <c r="S1693" i="1"/>
  <c r="T1693" i="1"/>
  <c r="U1693" i="1"/>
  <c r="V1693" i="1"/>
  <c r="W1693" i="1"/>
  <c r="X1693" i="1"/>
  <c r="Y1693" i="1"/>
  <c r="Z1693" i="1"/>
  <c r="AA1693" i="1"/>
  <c r="AB1693" i="1"/>
  <c r="AC1693" i="1"/>
  <c r="AD1693" i="1"/>
  <c r="AE1693" i="1"/>
  <c r="AF1693" i="1"/>
  <c r="P1694" i="1"/>
  <c r="Q1694" i="1"/>
  <c r="R1694" i="1"/>
  <c r="S1694" i="1"/>
  <c r="T1694" i="1"/>
  <c r="U1694" i="1"/>
  <c r="V1694" i="1"/>
  <c r="W1694" i="1"/>
  <c r="X1694" i="1"/>
  <c r="Y1694" i="1"/>
  <c r="Z1694" i="1"/>
  <c r="AA1694" i="1"/>
  <c r="AB1694" i="1"/>
  <c r="AC1694" i="1"/>
  <c r="AD1694" i="1"/>
  <c r="AE1694" i="1"/>
  <c r="AF1694" i="1"/>
  <c r="P1695" i="1"/>
  <c r="Q1695" i="1"/>
  <c r="R1695" i="1"/>
  <c r="S1695" i="1"/>
  <c r="T1695" i="1"/>
  <c r="U1695" i="1"/>
  <c r="V1695" i="1"/>
  <c r="W1695" i="1"/>
  <c r="X1695" i="1"/>
  <c r="Y1695" i="1"/>
  <c r="Z1695" i="1"/>
  <c r="AA1695" i="1"/>
  <c r="AB1695" i="1"/>
  <c r="AC1695" i="1"/>
  <c r="AD1695" i="1"/>
  <c r="AE1695" i="1"/>
  <c r="AF1695" i="1"/>
  <c r="P1696" i="1"/>
  <c r="Q1696" i="1"/>
  <c r="R1696" i="1"/>
  <c r="S1696" i="1"/>
  <c r="T1696" i="1"/>
  <c r="U1696" i="1"/>
  <c r="V1696" i="1"/>
  <c r="W1696" i="1"/>
  <c r="X1696" i="1"/>
  <c r="Y1696" i="1"/>
  <c r="Z1696" i="1"/>
  <c r="AA1696" i="1"/>
  <c r="AB1696" i="1"/>
  <c r="AC1696" i="1"/>
  <c r="AD1696" i="1"/>
  <c r="AE1696" i="1"/>
  <c r="AF1696" i="1"/>
  <c r="P1697" i="1"/>
  <c r="Q1697" i="1"/>
  <c r="R1697" i="1"/>
  <c r="S1697" i="1"/>
  <c r="T1697" i="1"/>
  <c r="U1697" i="1"/>
  <c r="V1697" i="1"/>
  <c r="W1697" i="1"/>
  <c r="X1697" i="1"/>
  <c r="Y1697" i="1"/>
  <c r="Z1697" i="1"/>
  <c r="AA1697" i="1"/>
  <c r="AB1697" i="1"/>
  <c r="AC1697" i="1"/>
  <c r="AD1697" i="1"/>
  <c r="AE1697" i="1"/>
  <c r="AF1697" i="1"/>
  <c r="P1698" i="1"/>
  <c r="Q1698" i="1"/>
  <c r="R1698" i="1"/>
  <c r="S1698" i="1"/>
  <c r="T1698" i="1"/>
  <c r="U1698" i="1"/>
  <c r="V1698" i="1"/>
  <c r="W1698" i="1"/>
  <c r="X1698" i="1"/>
  <c r="Y1698" i="1"/>
  <c r="Z1698" i="1"/>
  <c r="AA1698" i="1"/>
  <c r="AB1698" i="1"/>
  <c r="AC1698" i="1"/>
  <c r="AD1698" i="1"/>
  <c r="AE1698" i="1"/>
  <c r="AF1698" i="1"/>
  <c r="P1699" i="1"/>
  <c r="Q1699" i="1"/>
  <c r="R1699" i="1"/>
  <c r="S1699" i="1"/>
  <c r="T1699" i="1"/>
  <c r="U1699" i="1"/>
  <c r="V1699" i="1"/>
  <c r="W1699" i="1"/>
  <c r="X1699" i="1"/>
  <c r="Y1699" i="1"/>
  <c r="Z1699" i="1"/>
  <c r="AA1699" i="1"/>
  <c r="AB1699" i="1"/>
  <c r="AC1699" i="1"/>
  <c r="AD1699" i="1"/>
  <c r="AE1699" i="1"/>
  <c r="AF1699" i="1"/>
  <c r="P1700" i="1"/>
  <c r="Q1700" i="1"/>
  <c r="R1700" i="1"/>
  <c r="S1700" i="1"/>
  <c r="T1700" i="1"/>
  <c r="U1700" i="1"/>
  <c r="V1700" i="1"/>
  <c r="W1700" i="1"/>
  <c r="X1700" i="1"/>
  <c r="Y1700" i="1"/>
  <c r="Z1700" i="1"/>
  <c r="AA1700" i="1"/>
  <c r="AB1700" i="1"/>
  <c r="AC1700" i="1"/>
  <c r="AD1700" i="1"/>
  <c r="AE1700" i="1"/>
  <c r="AF1700" i="1"/>
  <c r="P1701" i="1"/>
  <c r="Q1701" i="1"/>
  <c r="R1701" i="1"/>
  <c r="S1701" i="1"/>
  <c r="T1701" i="1"/>
  <c r="U1701" i="1"/>
  <c r="V1701" i="1"/>
  <c r="W1701" i="1"/>
  <c r="X1701" i="1"/>
  <c r="Y1701" i="1"/>
  <c r="Z1701" i="1"/>
  <c r="AA1701" i="1"/>
  <c r="AB1701" i="1"/>
  <c r="AC1701" i="1"/>
  <c r="AD1701" i="1"/>
  <c r="AE1701" i="1"/>
  <c r="AF1701" i="1"/>
  <c r="P1702" i="1"/>
  <c r="Q1702" i="1"/>
  <c r="R1702" i="1"/>
  <c r="S1702" i="1"/>
  <c r="T1702" i="1"/>
  <c r="U1702" i="1"/>
  <c r="V1702" i="1"/>
  <c r="W1702" i="1"/>
  <c r="X1702" i="1"/>
  <c r="Y1702" i="1"/>
  <c r="Z1702" i="1"/>
  <c r="AA1702" i="1"/>
  <c r="AB1702" i="1"/>
  <c r="AC1702" i="1"/>
  <c r="AD1702" i="1"/>
  <c r="AE1702" i="1"/>
  <c r="AF1702" i="1"/>
  <c r="P148" i="1"/>
  <c r="Q148" i="1"/>
  <c r="R148" i="1"/>
  <c r="S148" i="1"/>
  <c r="T148" i="1"/>
  <c r="U148" i="1"/>
  <c r="V148" i="1"/>
  <c r="W148" i="1"/>
  <c r="X148" i="1"/>
  <c r="Y148" i="1"/>
  <c r="Z148" i="1"/>
  <c r="AA148" i="1"/>
  <c r="AB148" i="1"/>
  <c r="AC148" i="1"/>
  <c r="AD148" i="1"/>
  <c r="AE148" i="1"/>
  <c r="AF148" i="1"/>
  <c r="P1703" i="1"/>
  <c r="Q1703" i="1"/>
  <c r="R1703" i="1"/>
  <c r="S1703" i="1"/>
  <c r="T1703" i="1"/>
  <c r="U1703" i="1"/>
  <c r="V1703" i="1"/>
  <c r="W1703" i="1"/>
  <c r="X1703" i="1"/>
  <c r="Y1703" i="1"/>
  <c r="Z1703" i="1"/>
  <c r="AA1703" i="1"/>
  <c r="AB1703" i="1"/>
  <c r="AC1703" i="1"/>
  <c r="AD1703" i="1"/>
  <c r="AE1703" i="1"/>
  <c r="AF1703" i="1"/>
  <c r="P1704" i="1"/>
  <c r="Q1704" i="1"/>
  <c r="R1704" i="1"/>
  <c r="S1704" i="1"/>
  <c r="T1704" i="1"/>
  <c r="U1704" i="1"/>
  <c r="V1704" i="1"/>
  <c r="W1704" i="1"/>
  <c r="X1704" i="1"/>
  <c r="Y1704" i="1"/>
  <c r="Z1704" i="1"/>
  <c r="AA1704" i="1"/>
  <c r="AB1704" i="1"/>
  <c r="AC1704" i="1"/>
  <c r="AD1704" i="1"/>
  <c r="AE1704" i="1"/>
  <c r="AF1704" i="1"/>
  <c r="P1705" i="1"/>
  <c r="Q1705" i="1"/>
  <c r="R1705" i="1"/>
  <c r="S1705" i="1"/>
  <c r="T1705" i="1"/>
  <c r="U1705" i="1"/>
  <c r="V1705" i="1"/>
  <c r="W1705" i="1"/>
  <c r="X1705" i="1"/>
  <c r="Y1705" i="1"/>
  <c r="Z1705" i="1"/>
  <c r="AA1705" i="1"/>
  <c r="AB1705" i="1"/>
  <c r="AC1705" i="1"/>
  <c r="AD1705" i="1"/>
  <c r="AE1705" i="1"/>
  <c r="AF1705" i="1"/>
  <c r="P1706" i="1"/>
  <c r="Q1706" i="1"/>
  <c r="R1706" i="1"/>
  <c r="S1706" i="1"/>
  <c r="T1706" i="1"/>
  <c r="U1706" i="1"/>
  <c r="V1706" i="1"/>
  <c r="W1706" i="1"/>
  <c r="X1706" i="1"/>
  <c r="Y1706" i="1"/>
  <c r="Z1706" i="1"/>
  <c r="AA1706" i="1"/>
  <c r="AB1706" i="1"/>
  <c r="AC1706" i="1"/>
  <c r="AD1706" i="1"/>
  <c r="AE1706" i="1"/>
  <c r="AF1706" i="1"/>
  <c r="P1707" i="1"/>
  <c r="Q1707" i="1"/>
  <c r="R1707" i="1"/>
  <c r="S1707" i="1"/>
  <c r="T1707" i="1"/>
  <c r="U1707" i="1"/>
  <c r="V1707" i="1"/>
  <c r="W1707" i="1"/>
  <c r="X1707" i="1"/>
  <c r="Y1707" i="1"/>
  <c r="Z1707" i="1"/>
  <c r="AA1707" i="1"/>
  <c r="AB1707" i="1"/>
  <c r="AC1707" i="1"/>
  <c r="AD1707" i="1"/>
  <c r="AE1707" i="1"/>
  <c r="AF1707" i="1"/>
  <c r="P1708" i="1"/>
  <c r="Q1708" i="1"/>
  <c r="R1708" i="1"/>
  <c r="S1708" i="1"/>
  <c r="T1708" i="1"/>
  <c r="U1708" i="1"/>
  <c r="V1708" i="1"/>
  <c r="W1708" i="1"/>
  <c r="X1708" i="1"/>
  <c r="Y1708" i="1"/>
  <c r="Z1708" i="1"/>
  <c r="AA1708" i="1"/>
  <c r="AB1708" i="1"/>
  <c r="AC1708" i="1"/>
  <c r="AD1708" i="1"/>
  <c r="AE1708" i="1"/>
  <c r="AF1708" i="1"/>
  <c r="P1709" i="1"/>
  <c r="Q1709" i="1"/>
  <c r="R1709" i="1"/>
  <c r="S1709" i="1"/>
  <c r="T1709" i="1"/>
  <c r="U1709" i="1"/>
  <c r="V1709" i="1"/>
  <c r="W1709" i="1"/>
  <c r="X1709" i="1"/>
  <c r="Y1709" i="1"/>
  <c r="Z1709" i="1"/>
  <c r="AA1709" i="1"/>
  <c r="AB1709" i="1"/>
  <c r="AC1709" i="1"/>
  <c r="AD1709" i="1"/>
  <c r="AE1709" i="1"/>
  <c r="AF1709" i="1"/>
  <c r="P1710" i="1"/>
  <c r="Q1710" i="1"/>
  <c r="R1710" i="1"/>
  <c r="S1710" i="1"/>
  <c r="T1710" i="1"/>
  <c r="U1710" i="1"/>
  <c r="V1710" i="1"/>
  <c r="W1710" i="1"/>
  <c r="X1710" i="1"/>
  <c r="Y1710" i="1"/>
  <c r="Z1710" i="1"/>
  <c r="AA1710" i="1"/>
  <c r="AB1710" i="1"/>
  <c r="AC1710" i="1"/>
  <c r="AD1710" i="1"/>
  <c r="AE1710" i="1"/>
  <c r="AF1710" i="1"/>
  <c r="P1711" i="1"/>
  <c r="Q1711" i="1"/>
  <c r="R1711" i="1"/>
  <c r="S1711" i="1"/>
  <c r="T1711" i="1"/>
  <c r="U1711" i="1"/>
  <c r="V1711" i="1"/>
  <c r="W1711" i="1"/>
  <c r="X1711" i="1"/>
  <c r="Y1711" i="1"/>
  <c r="Z1711" i="1"/>
  <c r="AA1711" i="1"/>
  <c r="AB1711" i="1"/>
  <c r="AC1711" i="1"/>
  <c r="AD1711" i="1"/>
  <c r="AE1711" i="1"/>
  <c r="AF1711" i="1"/>
  <c r="P1712" i="1"/>
  <c r="Q1712" i="1"/>
  <c r="R1712" i="1"/>
  <c r="S1712" i="1"/>
  <c r="T1712" i="1"/>
  <c r="U1712" i="1"/>
  <c r="V1712" i="1"/>
  <c r="W1712" i="1"/>
  <c r="X1712" i="1"/>
  <c r="Y1712" i="1"/>
  <c r="Z1712" i="1"/>
  <c r="AA1712" i="1"/>
  <c r="AB1712" i="1"/>
  <c r="AC1712" i="1"/>
  <c r="AD1712" i="1"/>
  <c r="AE1712" i="1"/>
  <c r="AF1712" i="1"/>
  <c r="P1713" i="1"/>
  <c r="Q1713" i="1"/>
  <c r="R1713" i="1"/>
  <c r="S1713" i="1"/>
  <c r="T1713" i="1"/>
  <c r="U1713" i="1"/>
  <c r="V1713" i="1"/>
  <c r="W1713" i="1"/>
  <c r="X1713" i="1"/>
  <c r="Y1713" i="1"/>
  <c r="Z1713" i="1"/>
  <c r="AA1713" i="1"/>
  <c r="AB1713" i="1"/>
  <c r="AC1713" i="1"/>
  <c r="AD1713" i="1"/>
  <c r="AE1713" i="1"/>
  <c r="AF1713" i="1"/>
  <c r="P1714" i="1"/>
  <c r="Q1714" i="1"/>
  <c r="R1714" i="1"/>
  <c r="S1714" i="1"/>
  <c r="T1714" i="1"/>
  <c r="U1714" i="1"/>
  <c r="V1714" i="1"/>
  <c r="W1714" i="1"/>
  <c r="X1714" i="1"/>
  <c r="Y1714" i="1"/>
  <c r="Z1714" i="1"/>
  <c r="AA1714" i="1"/>
  <c r="AB1714" i="1"/>
  <c r="AC1714" i="1"/>
  <c r="AD1714" i="1"/>
  <c r="AE1714" i="1"/>
  <c r="AF1714" i="1"/>
  <c r="P1715" i="1"/>
  <c r="Q1715" i="1"/>
  <c r="R1715" i="1"/>
  <c r="S1715" i="1"/>
  <c r="T1715" i="1"/>
  <c r="U1715" i="1"/>
  <c r="V1715" i="1"/>
  <c r="W1715" i="1"/>
  <c r="X1715" i="1"/>
  <c r="Y1715" i="1"/>
  <c r="Z1715" i="1"/>
  <c r="AA1715" i="1"/>
  <c r="AB1715" i="1"/>
  <c r="AC1715" i="1"/>
  <c r="AD1715" i="1"/>
  <c r="AE1715" i="1"/>
  <c r="AF1715" i="1"/>
  <c r="P1716" i="1"/>
  <c r="Q1716" i="1"/>
  <c r="R1716" i="1"/>
  <c r="S1716" i="1"/>
  <c r="T1716" i="1"/>
  <c r="U1716" i="1"/>
  <c r="V1716" i="1"/>
  <c r="W1716" i="1"/>
  <c r="X1716" i="1"/>
  <c r="Y1716" i="1"/>
  <c r="Z1716" i="1"/>
  <c r="AA1716" i="1"/>
  <c r="AB1716" i="1"/>
  <c r="AC1716" i="1"/>
  <c r="AD1716" i="1"/>
  <c r="AE1716" i="1"/>
  <c r="AF1716" i="1"/>
  <c r="P1717" i="1"/>
  <c r="Q1717" i="1"/>
  <c r="R1717" i="1"/>
  <c r="S1717" i="1"/>
  <c r="T1717" i="1"/>
  <c r="U1717" i="1"/>
  <c r="V1717" i="1"/>
  <c r="W1717" i="1"/>
  <c r="X1717" i="1"/>
  <c r="Y1717" i="1"/>
  <c r="Z1717" i="1"/>
  <c r="AA1717" i="1"/>
  <c r="AB1717" i="1"/>
  <c r="AC1717" i="1"/>
  <c r="AD1717" i="1"/>
  <c r="AE1717" i="1"/>
  <c r="AF1717" i="1"/>
  <c r="P1718" i="1"/>
  <c r="Q1718" i="1"/>
  <c r="R1718" i="1"/>
  <c r="S1718" i="1"/>
  <c r="T1718" i="1"/>
  <c r="U1718" i="1"/>
  <c r="V1718" i="1"/>
  <c r="W1718" i="1"/>
  <c r="X1718" i="1"/>
  <c r="Y1718" i="1"/>
  <c r="Z1718" i="1"/>
  <c r="AA1718" i="1"/>
  <c r="AB1718" i="1"/>
  <c r="AC1718" i="1"/>
  <c r="AD1718" i="1"/>
  <c r="AE1718" i="1"/>
  <c r="AF1718" i="1"/>
  <c r="P1719" i="1"/>
  <c r="Q1719" i="1"/>
  <c r="R1719" i="1"/>
  <c r="S1719" i="1"/>
  <c r="T1719" i="1"/>
  <c r="U1719" i="1"/>
  <c r="V1719" i="1"/>
  <c r="W1719" i="1"/>
  <c r="X1719" i="1"/>
  <c r="Y1719" i="1"/>
  <c r="Z1719" i="1"/>
  <c r="AA1719" i="1"/>
  <c r="AB1719" i="1"/>
  <c r="AC1719" i="1"/>
  <c r="AD1719" i="1"/>
  <c r="AE1719" i="1"/>
  <c r="AF1719" i="1"/>
  <c r="P1720" i="1"/>
  <c r="Q1720" i="1"/>
  <c r="R1720" i="1"/>
  <c r="S1720" i="1"/>
  <c r="T1720" i="1"/>
  <c r="U1720" i="1"/>
  <c r="V1720" i="1"/>
  <c r="W1720" i="1"/>
  <c r="X1720" i="1"/>
  <c r="Y1720" i="1"/>
  <c r="Z1720" i="1"/>
  <c r="AA1720" i="1"/>
  <c r="AB1720" i="1"/>
  <c r="AC1720" i="1"/>
  <c r="AD1720" i="1"/>
  <c r="AE1720" i="1"/>
  <c r="AF1720" i="1"/>
  <c r="P1721" i="1"/>
  <c r="Q1721" i="1"/>
  <c r="R1721" i="1"/>
  <c r="S1721" i="1"/>
  <c r="T1721" i="1"/>
  <c r="U1721" i="1"/>
  <c r="V1721" i="1"/>
  <c r="W1721" i="1"/>
  <c r="X1721" i="1"/>
  <c r="Y1721" i="1"/>
  <c r="Z1721" i="1"/>
  <c r="AA1721" i="1"/>
  <c r="AB1721" i="1"/>
  <c r="AC1721" i="1"/>
  <c r="AD1721" i="1"/>
  <c r="AE1721" i="1"/>
  <c r="AF1721" i="1"/>
  <c r="P1722" i="1"/>
  <c r="Q1722" i="1"/>
  <c r="R1722" i="1"/>
  <c r="S1722" i="1"/>
  <c r="T1722" i="1"/>
  <c r="U1722" i="1"/>
  <c r="V1722" i="1"/>
  <c r="W1722" i="1"/>
  <c r="X1722" i="1"/>
  <c r="Y1722" i="1"/>
  <c r="Z1722" i="1"/>
  <c r="AA1722" i="1"/>
  <c r="AB1722" i="1"/>
  <c r="AC1722" i="1"/>
  <c r="AD1722" i="1"/>
  <c r="AE1722" i="1"/>
  <c r="AF1722" i="1"/>
  <c r="P1723" i="1"/>
  <c r="Q1723" i="1"/>
  <c r="R1723" i="1"/>
  <c r="S1723" i="1"/>
  <c r="T1723" i="1"/>
  <c r="U1723" i="1"/>
  <c r="V1723" i="1"/>
  <c r="W1723" i="1"/>
  <c r="X1723" i="1"/>
  <c r="Y1723" i="1"/>
  <c r="Z1723" i="1"/>
  <c r="AA1723" i="1"/>
  <c r="AB1723" i="1"/>
  <c r="AC1723" i="1"/>
  <c r="AD1723" i="1"/>
  <c r="AE1723" i="1"/>
  <c r="AF1723" i="1"/>
  <c r="P1724" i="1"/>
  <c r="Q1724" i="1"/>
  <c r="R1724" i="1"/>
  <c r="S1724" i="1"/>
  <c r="T1724" i="1"/>
  <c r="U1724" i="1"/>
  <c r="V1724" i="1"/>
  <c r="W1724" i="1"/>
  <c r="X1724" i="1"/>
  <c r="Y1724" i="1"/>
  <c r="Z1724" i="1"/>
  <c r="AA1724" i="1"/>
  <c r="AB1724" i="1"/>
  <c r="AC1724" i="1"/>
  <c r="AD1724" i="1"/>
  <c r="AE1724" i="1"/>
  <c r="AF1724" i="1"/>
  <c r="P67" i="1"/>
  <c r="Q67" i="1"/>
  <c r="R67" i="1"/>
  <c r="S67" i="1"/>
  <c r="T67" i="1"/>
  <c r="U67" i="1"/>
  <c r="V67" i="1"/>
  <c r="W67" i="1"/>
  <c r="X67" i="1"/>
  <c r="Y67" i="1"/>
  <c r="Z67" i="1"/>
  <c r="AA67" i="1"/>
  <c r="AB67" i="1"/>
  <c r="AC67" i="1"/>
  <c r="AD67" i="1"/>
  <c r="AE67" i="1"/>
  <c r="AF67" i="1"/>
  <c r="P1725" i="1"/>
  <c r="Q1725" i="1"/>
  <c r="R1725" i="1"/>
  <c r="S1725" i="1"/>
  <c r="T1725" i="1"/>
  <c r="U1725" i="1"/>
  <c r="V1725" i="1"/>
  <c r="W1725" i="1"/>
  <c r="X1725" i="1"/>
  <c r="Y1725" i="1"/>
  <c r="Z1725" i="1"/>
  <c r="AA1725" i="1"/>
  <c r="AB1725" i="1"/>
  <c r="AC1725" i="1"/>
  <c r="AD1725" i="1"/>
  <c r="AE1725" i="1"/>
  <c r="AF1725" i="1"/>
  <c r="P1726" i="1"/>
  <c r="Q1726" i="1"/>
  <c r="R1726" i="1"/>
  <c r="S1726" i="1"/>
  <c r="T1726" i="1"/>
  <c r="U1726" i="1"/>
  <c r="V1726" i="1"/>
  <c r="W1726" i="1"/>
  <c r="X1726" i="1"/>
  <c r="Y1726" i="1"/>
  <c r="Z1726" i="1"/>
  <c r="AA1726" i="1"/>
  <c r="AB1726" i="1"/>
  <c r="AC1726" i="1"/>
  <c r="AD1726" i="1"/>
  <c r="AE1726" i="1"/>
  <c r="AF1726" i="1"/>
  <c r="P149" i="1"/>
  <c r="Q149" i="1"/>
  <c r="R149" i="1"/>
  <c r="S149" i="1"/>
  <c r="T149" i="1"/>
  <c r="U149" i="1"/>
  <c r="V149" i="1"/>
  <c r="W149" i="1"/>
  <c r="X149" i="1"/>
  <c r="Y149" i="1"/>
  <c r="Z149" i="1"/>
  <c r="AA149" i="1"/>
  <c r="AB149" i="1"/>
  <c r="AC149" i="1"/>
  <c r="AD149" i="1"/>
  <c r="AE149" i="1"/>
  <c r="AF149" i="1"/>
  <c r="P1727" i="1"/>
  <c r="Q1727" i="1"/>
  <c r="R1727" i="1"/>
  <c r="S1727" i="1"/>
  <c r="T1727" i="1"/>
  <c r="U1727" i="1"/>
  <c r="V1727" i="1"/>
  <c r="W1727" i="1"/>
  <c r="X1727" i="1"/>
  <c r="Y1727" i="1"/>
  <c r="Z1727" i="1"/>
  <c r="AA1727" i="1"/>
  <c r="AB1727" i="1"/>
  <c r="AC1727" i="1"/>
  <c r="AD1727" i="1"/>
  <c r="AE1727" i="1"/>
  <c r="AF1727" i="1"/>
  <c r="P68" i="1"/>
  <c r="Q68" i="1"/>
  <c r="R68" i="1"/>
  <c r="S68" i="1"/>
  <c r="T68" i="1"/>
  <c r="U68" i="1"/>
  <c r="V68" i="1"/>
  <c r="W68" i="1"/>
  <c r="X68" i="1"/>
  <c r="Y68" i="1"/>
  <c r="Z68" i="1"/>
  <c r="AA68" i="1"/>
  <c r="AB68" i="1"/>
  <c r="AC68" i="1"/>
  <c r="AD68" i="1"/>
  <c r="AE68" i="1"/>
  <c r="AF68" i="1"/>
  <c r="P1728" i="1"/>
  <c r="Q1728" i="1"/>
  <c r="R1728" i="1"/>
  <c r="S1728" i="1"/>
  <c r="T1728" i="1"/>
  <c r="U1728" i="1"/>
  <c r="V1728" i="1"/>
  <c r="W1728" i="1"/>
  <c r="X1728" i="1"/>
  <c r="Y1728" i="1"/>
  <c r="Z1728" i="1"/>
  <c r="AA1728" i="1"/>
  <c r="AB1728" i="1"/>
  <c r="AC1728" i="1"/>
  <c r="AD1728" i="1"/>
  <c r="AE1728" i="1"/>
  <c r="AF1728" i="1"/>
  <c r="P1729" i="1"/>
  <c r="Q1729" i="1"/>
  <c r="R1729" i="1"/>
  <c r="S1729" i="1"/>
  <c r="T1729" i="1"/>
  <c r="U1729" i="1"/>
  <c r="V1729" i="1"/>
  <c r="W1729" i="1"/>
  <c r="X1729" i="1"/>
  <c r="Y1729" i="1"/>
  <c r="Z1729" i="1"/>
  <c r="AA1729" i="1"/>
  <c r="AB1729" i="1"/>
  <c r="AC1729" i="1"/>
  <c r="AD1729" i="1"/>
  <c r="AE1729" i="1"/>
  <c r="AF1729" i="1"/>
  <c r="P1730" i="1"/>
  <c r="Q1730" i="1"/>
  <c r="R1730" i="1"/>
  <c r="S1730" i="1"/>
  <c r="T1730" i="1"/>
  <c r="U1730" i="1"/>
  <c r="V1730" i="1"/>
  <c r="W1730" i="1"/>
  <c r="X1730" i="1"/>
  <c r="Y1730" i="1"/>
  <c r="Z1730" i="1"/>
  <c r="AA1730" i="1"/>
  <c r="AB1730" i="1"/>
  <c r="AC1730" i="1"/>
  <c r="AD1730" i="1"/>
  <c r="AE1730" i="1"/>
  <c r="AF1730" i="1"/>
  <c r="P1731" i="1"/>
  <c r="Q1731" i="1"/>
  <c r="R1731" i="1"/>
  <c r="S1731" i="1"/>
  <c r="T1731" i="1"/>
  <c r="U1731" i="1"/>
  <c r="V1731" i="1"/>
  <c r="W1731" i="1"/>
  <c r="X1731" i="1"/>
  <c r="Y1731" i="1"/>
  <c r="Z1731" i="1"/>
  <c r="AA1731" i="1"/>
  <c r="AB1731" i="1"/>
  <c r="AC1731" i="1"/>
  <c r="AD1731" i="1"/>
  <c r="AE1731" i="1"/>
  <c r="AF1731" i="1"/>
  <c r="P1732" i="1"/>
  <c r="Q1732" i="1"/>
  <c r="R1732" i="1"/>
  <c r="S1732" i="1"/>
  <c r="T1732" i="1"/>
  <c r="U1732" i="1"/>
  <c r="V1732" i="1"/>
  <c r="W1732" i="1"/>
  <c r="X1732" i="1"/>
  <c r="Y1732" i="1"/>
  <c r="Z1732" i="1"/>
  <c r="AA1732" i="1"/>
  <c r="AB1732" i="1"/>
  <c r="AC1732" i="1"/>
  <c r="AD1732" i="1"/>
  <c r="AE1732" i="1"/>
  <c r="AF1732" i="1"/>
  <c r="P1733" i="1"/>
  <c r="Q1733" i="1"/>
  <c r="R1733" i="1"/>
  <c r="S1733" i="1"/>
  <c r="T1733" i="1"/>
  <c r="U1733" i="1"/>
  <c r="V1733" i="1"/>
  <c r="W1733" i="1"/>
  <c r="X1733" i="1"/>
  <c r="Y1733" i="1"/>
  <c r="Z1733" i="1"/>
  <c r="AA1733" i="1"/>
  <c r="AB1733" i="1"/>
  <c r="AC1733" i="1"/>
  <c r="AD1733" i="1"/>
  <c r="AE1733" i="1"/>
  <c r="AF1733" i="1"/>
  <c r="P1734" i="1"/>
  <c r="Q1734" i="1"/>
  <c r="R1734" i="1"/>
  <c r="S1734" i="1"/>
  <c r="T1734" i="1"/>
  <c r="U1734" i="1"/>
  <c r="V1734" i="1"/>
  <c r="W1734" i="1"/>
  <c r="X1734" i="1"/>
  <c r="Y1734" i="1"/>
  <c r="Z1734" i="1"/>
  <c r="AA1734" i="1"/>
  <c r="AB1734" i="1"/>
  <c r="AC1734" i="1"/>
  <c r="AD1734" i="1"/>
  <c r="AE1734" i="1"/>
  <c r="AF1734" i="1"/>
  <c r="P1735" i="1"/>
  <c r="Q1735" i="1"/>
  <c r="R1735" i="1"/>
  <c r="S1735" i="1"/>
  <c r="T1735" i="1"/>
  <c r="U1735" i="1"/>
  <c r="V1735" i="1"/>
  <c r="W1735" i="1"/>
  <c r="X1735" i="1"/>
  <c r="Y1735" i="1"/>
  <c r="Z1735" i="1"/>
  <c r="AA1735" i="1"/>
  <c r="AB1735" i="1"/>
  <c r="AC1735" i="1"/>
  <c r="AD1735" i="1"/>
  <c r="AE1735" i="1"/>
  <c r="AF1735" i="1"/>
  <c r="P1736" i="1"/>
  <c r="Q1736" i="1"/>
  <c r="R1736" i="1"/>
  <c r="S1736" i="1"/>
  <c r="T1736" i="1"/>
  <c r="U1736" i="1"/>
  <c r="V1736" i="1"/>
  <c r="W1736" i="1"/>
  <c r="X1736" i="1"/>
  <c r="Y1736" i="1"/>
  <c r="Z1736" i="1"/>
  <c r="AA1736" i="1"/>
  <c r="AB1736" i="1"/>
  <c r="AC1736" i="1"/>
  <c r="AD1736" i="1"/>
  <c r="AE1736" i="1"/>
  <c r="AF1736" i="1"/>
  <c r="P1737" i="1"/>
  <c r="Q1737" i="1"/>
  <c r="R1737" i="1"/>
  <c r="S1737" i="1"/>
  <c r="T1737" i="1"/>
  <c r="U1737" i="1"/>
  <c r="V1737" i="1"/>
  <c r="W1737" i="1"/>
  <c r="X1737" i="1"/>
  <c r="Y1737" i="1"/>
  <c r="Z1737" i="1"/>
  <c r="AA1737" i="1"/>
  <c r="AB1737" i="1"/>
  <c r="AC1737" i="1"/>
  <c r="AD1737" i="1"/>
  <c r="AE1737" i="1"/>
  <c r="AF1737" i="1"/>
  <c r="P1738" i="1"/>
  <c r="Q1738" i="1"/>
  <c r="R1738" i="1"/>
  <c r="S1738" i="1"/>
  <c r="T1738" i="1"/>
  <c r="U1738" i="1"/>
  <c r="V1738" i="1"/>
  <c r="W1738" i="1"/>
  <c r="X1738" i="1"/>
  <c r="Y1738" i="1"/>
  <c r="Z1738" i="1"/>
  <c r="AA1738" i="1"/>
  <c r="AB1738" i="1"/>
  <c r="AC1738" i="1"/>
  <c r="AD1738" i="1"/>
  <c r="AE1738" i="1"/>
  <c r="AF1738" i="1"/>
  <c r="P1739" i="1"/>
  <c r="Q1739" i="1"/>
  <c r="R1739" i="1"/>
  <c r="S1739" i="1"/>
  <c r="T1739" i="1"/>
  <c r="U1739" i="1"/>
  <c r="V1739" i="1"/>
  <c r="W1739" i="1"/>
  <c r="X1739" i="1"/>
  <c r="Y1739" i="1"/>
  <c r="Z1739" i="1"/>
  <c r="AA1739" i="1"/>
  <c r="AB1739" i="1"/>
  <c r="AC1739" i="1"/>
  <c r="AD1739" i="1"/>
  <c r="AE1739" i="1"/>
  <c r="AF1739" i="1"/>
  <c r="P1740" i="1"/>
  <c r="Q1740" i="1"/>
  <c r="R1740" i="1"/>
  <c r="S1740" i="1"/>
  <c r="T1740" i="1"/>
  <c r="U1740" i="1"/>
  <c r="V1740" i="1"/>
  <c r="W1740" i="1"/>
  <c r="X1740" i="1"/>
  <c r="Y1740" i="1"/>
  <c r="Z1740" i="1"/>
  <c r="AA1740" i="1"/>
  <c r="AB1740" i="1"/>
  <c r="AC1740" i="1"/>
  <c r="AD1740" i="1"/>
  <c r="AE1740" i="1"/>
  <c r="AF1740" i="1"/>
  <c r="P1741" i="1"/>
  <c r="Q1741" i="1"/>
  <c r="R1741" i="1"/>
  <c r="S1741" i="1"/>
  <c r="T1741" i="1"/>
  <c r="U1741" i="1"/>
  <c r="V1741" i="1"/>
  <c r="W1741" i="1"/>
  <c r="X1741" i="1"/>
  <c r="Y1741" i="1"/>
  <c r="Z1741" i="1"/>
  <c r="AA1741" i="1"/>
  <c r="AB1741" i="1"/>
  <c r="AC1741" i="1"/>
  <c r="AD1741" i="1"/>
  <c r="AE1741" i="1"/>
  <c r="AF1741" i="1"/>
  <c r="P1742" i="1"/>
  <c r="Q1742" i="1"/>
  <c r="R1742" i="1"/>
  <c r="S1742" i="1"/>
  <c r="T1742" i="1"/>
  <c r="U1742" i="1"/>
  <c r="V1742" i="1"/>
  <c r="W1742" i="1"/>
  <c r="X1742" i="1"/>
  <c r="Y1742" i="1"/>
  <c r="Z1742" i="1"/>
  <c r="AA1742" i="1"/>
  <c r="AB1742" i="1"/>
  <c r="AC1742" i="1"/>
  <c r="AD1742" i="1"/>
  <c r="AE1742" i="1"/>
  <c r="AF1742" i="1"/>
  <c r="P1743" i="1"/>
  <c r="Q1743" i="1"/>
  <c r="R1743" i="1"/>
  <c r="S1743" i="1"/>
  <c r="T1743" i="1"/>
  <c r="U1743" i="1"/>
  <c r="V1743" i="1"/>
  <c r="W1743" i="1"/>
  <c r="X1743" i="1"/>
  <c r="Y1743" i="1"/>
  <c r="Z1743" i="1"/>
  <c r="AA1743" i="1"/>
  <c r="AB1743" i="1"/>
  <c r="AC1743" i="1"/>
  <c r="AD1743" i="1"/>
  <c r="AE1743" i="1"/>
  <c r="AF1743" i="1"/>
  <c r="P1744" i="1"/>
  <c r="Q1744" i="1"/>
  <c r="R1744" i="1"/>
  <c r="S1744" i="1"/>
  <c r="T1744" i="1"/>
  <c r="U1744" i="1"/>
  <c r="V1744" i="1"/>
  <c r="W1744" i="1"/>
  <c r="X1744" i="1"/>
  <c r="Y1744" i="1"/>
  <c r="Z1744" i="1"/>
  <c r="AA1744" i="1"/>
  <c r="AB1744" i="1"/>
  <c r="AC1744" i="1"/>
  <c r="AD1744" i="1"/>
  <c r="AE1744" i="1"/>
  <c r="AF1744" i="1"/>
  <c r="P1745" i="1"/>
  <c r="Q1745" i="1"/>
  <c r="R1745" i="1"/>
  <c r="S1745" i="1"/>
  <c r="T1745" i="1"/>
  <c r="U1745" i="1"/>
  <c r="V1745" i="1"/>
  <c r="W1745" i="1"/>
  <c r="X1745" i="1"/>
  <c r="Y1745" i="1"/>
  <c r="Z1745" i="1"/>
  <c r="AA1745" i="1"/>
  <c r="AB1745" i="1"/>
  <c r="AC1745" i="1"/>
  <c r="AD1745" i="1"/>
  <c r="AE1745" i="1"/>
  <c r="AF1745" i="1"/>
  <c r="P1746" i="1"/>
  <c r="Q1746" i="1"/>
  <c r="R1746" i="1"/>
  <c r="S1746" i="1"/>
  <c r="T1746" i="1"/>
  <c r="U1746" i="1"/>
  <c r="V1746" i="1"/>
  <c r="W1746" i="1"/>
  <c r="X1746" i="1"/>
  <c r="Y1746" i="1"/>
  <c r="Z1746" i="1"/>
  <c r="AA1746" i="1"/>
  <c r="AB1746" i="1"/>
  <c r="AC1746" i="1"/>
  <c r="AD1746" i="1"/>
  <c r="AE1746" i="1"/>
  <c r="AF1746" i="1"/>
  <c r="P1747" i="1"/>
  <c r="Q1747" i="1"/>
  <c r="R1747" i="1"/>
  <c r="S1747" i="1"/>
  <c r="T1747" i="1"/>
  <c r="U1747" i="1"/>
  <c r="V1747" i="1"/>
  <c r="W1747" i="1"/>
  <c r="X1747" i="1"/>
  <c r="Y1747" i="1"/>
  <c r="Z1747" i="1"/>
  <c r="AA1747" i="1"/>
  <c r="AB1747" i="1"/>
  <c r="AC1747" i="1"/>
  <c r="AD1747" i="1"/>
  <c r="AE1747" i="1"/>
  <c r="AF1747" i="1"/>
  <c r="P1748" i="1"/>
  <c r="Q1748" i="1"/>
  <c r="R1748" i="1"/>
  <c r="S1748" i="1"/>
  <c r="T1748" i="1"/>
  <c r="U1748" i="1"/>
  <c r="V1748" i="1"/>
  <c r="W1748" i="1"/>
  <c r="X1748" i="1"/>
  <c r="Y1748" i="1"/>
  <c r="Z1748" i="1"/>
  <c r="AA1748" i="1"/>
  <c r="AB1748" i="1"/>
  <c r="AC1748" i="1"/>
  <c r="AD1748" i="1"/>
  <c r="AE1748" i="1"/>
  <c r="AF1748" i="1"/>
  <c r="P1749" i="1"/>
  <c r="Q1749" i="1"/>
  <c r="R1749" i="1"/>
  <c r="S1749" i="1"/>
  <c r="T1749" i="1"/>
  <c r="U1749" i="1"/>
  <c r="V1749" i="1"/>
  <c r="W1749" i="1"/>
  <c r="X1749" i="1"/>
  <c r="Y1749" i="1"/>
  <c r="Z1749" i="1"/>
  <c r="AA1749" i="1"/>
  <c r="AB1749" i="1"/>
  <c r="AC1749" i="1"/>
  <c r="AD1749" i="1"/>
  <c r="AE1749" i="1"/>
  <c r="AF1749" i="1"/>
  <c r="P1750" i="1"/>
  <c r="Q1750" i="1"/>
  <c r="R1750" i="1"/>
  <c r="S1750" i="1"/>
  <c r="T1750" i="1"/>
  <c r="U1750" i="1"/>
  <c r="V1750" i="1"/>
  <c r="W1750" i="1"/>
  <c r="X1750" i="1"/>
  <c r="Y1750" i="1"/>
  <c r="Z1750" i="1"/>
  <c r="AA1750" i="1"/>
  <c r="AB1750" i="1"/>
  <c r="AC1750" i="1"/>
  <c r="AD1750" i="1"/>
  <c r="AE1750" i="1"/>
  <c r="AF1750" i="1"/>
  <c r="P1751" i="1"/>
  <c r="Q1751" i="1"/>
  <c r="R1751" i="1"/>
  <c r="S1751" i="1"/>
  <c r="T1751" i="1"/>
  <c r="U1751" i="1"/>
  <c r="V1751" i="1"/>
  <c r="W1751" i="1"/>
  <c r="X1751" i="1"/>
  <c r="Y1751" i="1"/>
  <c r="Z1751" i="1"/>
  <c r="AA1751" i="1"/>
  <c r="AB1751" i="1"/>
  <c r="AC1751" i="1"/>
  <c r="AD1751" i="1"/>
  <c r="AE1751" i="1"/>
  <c r="AF1751" i="1"/>
  <c r="P1752" i="1"/>
  <c r="Q1752" i="1"/>
  <c r="R1752" i="1"/>
  <c r="S1752" i="1"/>
  <c r="T1752" i="1"/>
  <c r="U1752" i="1"/>
  <c r="V1752" i="1"/>
  <c r="W1752" i="1"/>
  <c r="X1752" i="1"/>
  <c r="Y1752" i="1"/>
  <c r="Z1752" i="1"/>
  <c r="AA1752" i="1"/>
  <c r="AB1752" i="1"/>
  <c r="AC1752" i="1"/>
  <c r="AD1752" i="1"/>
  <c r="AE1752" i="1"/>
  <c r="AF1752" i="1"/>
  <c r="P1753" i="1"/>
  <c r="Q1753" i="1"/>
  <c r="R1753" i="1"/>
  <c r="S1753" i="1"/>
  <c r="T1753" i="1"/>
  <c r="U1753" i="1"/>
  <c r="V1753" i="1"/>
  <c r="W1753" i="1"/>
  <c r="X1753" i="1"/>
  <c r="Y1753" i="1"/>
  <c r="Z1753" i="1"/>
  <c r="AA1753" i="1"/>
  <c r="AB1753" i="1"/>
  <c r="AC1753" i="1"/>
  <c r="AD1753" i="1"/>
  <c r="AE1753" i="1"/>
  <c r="AF1753" i="1"/>
  <c r="P1754" i="1"/>
  <c r="Q1754" i="1"/>
  <c r="R1754" i="1"/>
  <c r="S1754" i="1"/>
  <c r="T1754" i="1"/>
  <c r="U1754" i="1"/>
  <c r="V1754" i="1"/>
  <c r="W1754" i="1"/>
  <c r="X1754" i="1"/>
  <c r="Y1754" i="1"/>
  <c r="Z1754" i="1"/>
  <c r="AA1754" i="1"/>
  <c r="AB1754" i="1"/>
  <c r="AC1754" i="1"/>
  <c r="AD1754" i="1"/>
  <c r="AE1754" i="1"/>
  <c r="AF1754" i="1"/>
  <c r="P1755" i="1"/>
  <c r="Q1755" i="1"/>
  <c r="R1755" i="1"/>
  <c r="S1755" i="1"/>
  <c r="T1755" i="1"/>
  <c r="U1755" i="1"/>
  <c r="V1755" i="1"/>
  <c r="W1755" i="1"/>
  <c r="X1755" i="1"/>
  <c r="Y1755" i="1"/>
  <c r="Z1755" i="1"/>
  <c r="AA1755" i="1"/>
  <c r="AB1755" i="1"/>
  <c r="AC1755" i="1"/>
  <c r="AD1755" i="1"/>
  <c r="AE1755" i="1"/>
  <c r="AF1755" i="1"/>
  <c r="P1756" i="1"/>
  <c r="Q1756" i="1"/>
  <c r="R1756" i="1"/>
  <c r="S1756" i="1"/>
  <c r="T1756" i="1"/>
  <c r="U1756" i="1"/>
  <c r="V1756" i="1"/>
  <c r="W1756" i="1"/>
  <c r="X1756" i="1"/>
  <c r="Y1756" i="1"/>
  <c r="Z1756" i="1"/>
  <c r="AA1756" i="1"/>
  <c r="AB1756" i="1"/>
  <c r="AC1756" i="1"/>
  <c r="AD1756" i="1"/>
  <c r="AE1756" i="1"/>
  <c r="AF1756" i="1"/>
  <c r="P1757" i="1"/>
  <c r="Q1757" i="1"/>
  <c r="R1757" i="1"/>
  <c r="S1757" i="1"/>
  <c r="T1757" i="1"/>
  <c r="U1757" i="1"/>
  <c r="V1757" i="1"/>
  <c r="W1757" i="1"/>
  <c r="X1757" i="1"/>
  <c r="Y1757" i="1"/>
  <c r="Z1757" i="1"/>
  <c r="AA1757" i="1"/>
  <c r="AB1757" i="1"/>
  <c r="AC1757" i="1"/>
  <c r="AD1757" i="1"/>
  <c r="AE1757" i="1"/>
  <c r="AF1757" i="1"/>
  <c r="P1758" i="1"/>
  <c r="Q1758" i="1"/>
  <c r="R1758" i="1"/>
  <c r="S1758" i="1"/>
  <c r="T1758" i="1"/>
  <c r="U1758" i="1"/>
  <c r="V1758" i="1"/>
  <c r="W1758" i="1"/>
  <c r="X1758" i="1"/>
  <c r="Y1758" i="1"/>
  <c r="Z1758" i="1"/>
  <c r="AA1758" i="1"/>
  <c r="AB1758" i="1"/>
  <c r="AC1758" i="1"/>
  <c r="AD1758" i="1"/>
  <c r="AE1758" i="1"/>
  <c r="AF1758" i="1"/>
  <c r="P1759" i="1"/>
  <c r="Q1759" i="1"/>
  <c r="R1759" i="1"/>
  <c r="S1759" i="1"/>
  <c r="T1759" i="1"/>
  <c r="U1759" i="1"/>
  <c r="V1759" i="1"/>
  <c r="W1759" i="1"/>
  <c r="X1759" i="1"/>
  <c r="Y1759" i="1"/>
  <c r="Z1759" i="1"/>
  <c r="AA1759" i="1"/>
  <c r="AB1759" i="1"/>
  <c r="AC1759" i="1"/>
  <c r="AD1759" i="1"/>
  <c r="AE1759" i="1"/>
  <c r="AF1759" i="1"/>
  <c r="P1760" i="1"/>
  <c r="Q1760" i="1"/>
  <c r="R1760" i="1"/>
  <c r="S1760" i="1"/>
  <c r="T1760" i="1"/>
  <c r="U1760" i="1"/>
  <c r="V1760" i="1"/>
  <c r="W1760" i="1"/>
  <c r="X1760" i="1"/>
  <c r="Y1760" i="1"/>
  <c r="Z1760" i="1"/>
  <c r="AA1760" i="1"/>
  <c r="AB1760" i="1"/>
  <c r="AC1760" i="1"/>
  <c r="AD1760" i="1"/>
  <c r="AE1760" i="1"/>
  <c r="AF1760" i="1"/>
  <c r="P1761" i="1"/>
  <c r="Q1761" i="1"/>
  <c r="R1761" i="1"/>
  <c r="S1761" i="1"/>
  <c r="T1761" i="1"/>
  <c r="U1761" i="1"/>
  <c r="V1761" i="1"/>
  <c r="W1761" i="1"/>
  <c r="X1761" i="1"/>
  <c r="Y1761" i="1"/>
  <c r="Z1761" i="1"/>
  <c r="AA1761" i="1"/>
  <c r="AB1761" i="1"/>
  <c r="AC1761" i="1"/>
  <c r="AD1761" i="1"/>
  <c r="AE1761" i="1"/>
  <c r="AF1761" i="1"/>
  <c r="P1762" i="1"/>
  <c r="Q1762" i="1"/>
  <c r="R1762" i="1"/>
  <c r="S1762" i="1"/>
  <c r="T1762" i="1"/>
  <c r="U1762" i="1"/>
  <c r="V1762" i="1"/>
  <c r="W1762" i="1"/>
  <c r="X1762" i="1"/>
  <c r="Y1762" i="1"/>
  <c r="Z1762" i="1"/>
  <c r="AA1762" i="1"/>
  <c r="AB1762" i="1"/>
  <c r="AC1762" i="1"/>
  <c r="AD1762" i="1"/>
  <c r="AE1762" i="1"/>
  <c r="AF1762" i="1"/>
  <c r="P1763" i="1"/>
  <c r="Q1763" i="1"/>
  <c r="R1763" i="1"/>
  <c r="S1763" i="1"/>
  <c r="T1763" i="1"/>
  <c r="U1763" i="1"/>
  <c r="V1763" i="1"/>
  <c r="W1763" i="1"/>
  <c r="X1763" i="1"/>
  <c r="Y1763" i="1"/>
  <c r="Z1763" i="1"/>
  <c r="AA1763" i="1"/>
  <c r="AB1763" i="1"/>
  <c r="AC1763" i="1"/>
  <c r="AD1763" i="1"/>
  <c r="AE1763" i="1"/>
  <c r="AF1763" i="1"/>
  <c r="P1764" i="1"/>
  <c r="Q1764" i="1"/>
  <c r="R1764" i="1"/>
  <c r="S1764" i="1"/>
  <c r="T1764" i="1"/>
  <c r="U1764" i="1"/>
  <c r="V1764" i="1"/>
  <c r="W1764" i="1"/>
  <c r="X1764" i="1"/>
  <c r="Y1764" i="1"/>
  <c r="Z1764" i="1"/>
  <c r="AA1764" i="1"/>
  <c r="AB1764" i="1"/>
  <c r="AC1764" i="1"/>
  <c r="AD1764" i="1"/>
  <c r="AE1764" i="1"/>
  <c r="AF1764" i="1"/>
  <c r="P1765" i="1"/>
  <c r="Q1765" i="1"/>
  <c r="R1765" i="1"/>
  <c r="S1765" i="1"/>
  <c r="T1765" i="1"/>
  <c r="U1765" i="1"/>
  <c r="V1765" i="1"/>
  <c r="W1765" i="1"/>
  <c r="X1765" i="1"/>
  <c r="Y1765" i="1"/>
  <c r="Z1765" i="1"/>
  <c r="AA1765" i="1"/>
  <c r="AB1765" i="1"/>
  <c r="AC1765" i="1"/>
  <c r="AD1765" i="1"/>
  <c r="AE1765" i="1"/>
  <c r="AF1765" i="1"/>
  <c r="P1766" i="1"/>
  <c r="Q1766" i="1"/>
  <c r="R1766" i="1"/>
  <c r="S1766" i="1"/>
  <c r="T1766" i="1"/>
  <c r="U1766" i="1"/>
  <c r="V1766" i="1"/>
  <c r="W1766" i="1"/>
  <c r="X1766" i="1"/>
  <c r="Y1766" i="1"/>
  <c r="Z1766" i="1"/>
  <c r="AA1766" i="1"/>
  <c r="AB1766" i="1"/>
  <c r="AC1766" i="1"/>
  <c r="AD1766" i="1"/>
  <c r="AE1766" i="1"/>
  <c r="AF1766" i="1"/>
  <c r="P150" i="1"/>
  <c r="Q150" i="1"/>
  <c r="R150" i="1"/>
  <c r="S150" i="1"/>
  <c r="T150" i="1"/>
  <c r="U150" i="1"/>
  <c r="V150" i="1"/>
  <c r="W150" i="1"/>
  <c r="X150" i="1"/>
  <c r="Y150" i="1"/>
  <c r="Z150" i="1"/>
  <c r="AA150" i="1"/>
  <c r="AB150" i="1"/>
  <c r="AC150" i="1"/>
  <c r="AD150" i="1"/>
  <c r="AE150" i="1"/>
  <c r="AF150" i="1"/>
  <c r="P1767" i="1"/>
  <c r="Q1767" i="1"/>
  <c r="R1767" i="1"/>
  <c r="S1767" i="1"/>
  <c r="T1767" i="1"/>
  <c r="U1767" i="1"/>
  <c r="V1767" i="1"/>
  <c r="W1767" i="1"/>
  <c r="X1767" i="1"/>
  <c r="Y1767" i="1"/>
  <c r="Z1767" i="1"/>
  <c r="AA1767" i="1"/>
  <c r="AB1767" i="1"/>
  <c r="AC1767" i="1"/>
  <c r="AD1767" i="1"/>
  <c r="AE1767" i="1"/>
  <c r="AF1767" i="1"/>
  <c r="P1768" i="1"/>
  <c r="Q1768" i="1"/>
  <c r="R1768" i="1"/>
  <c r="S1768" i="1"/>
  <c r="T1768" i="1"/>
  <c r="U1768" i="1"/>
  <c r="V1768" i="1"/>
  <c r="W1768" i="1"/>
  <c r="X1768" i="1"/>
  <c r="Y1768" i="1"/>
  <c r="Z1768" i="1"/>
  <c r="AA1768" i="1"/>
  <c r="AB1768" i="1"/>
  <c r="AC1768" i="1"/>
  <c r="AD1768" i="1"/>
  <c r="AE1768" i="1"/>
  <c r="AF1768" i="1"/>
  <c r="P1769" i="1"/>
  <c r="Q1769" i="1"/>
  <c r="R1769" i="1"/>
  <c r="S1769" i="1"/>
  <c r="T1769" i="1"/>
  <c r="U1769" i="1"/>
  <c r="V1769" i="1"/>
  <c r="W1769" i="1"/>
  <c r="X1769" i="1"/>
  <c r="Y1769" i="1"/>
  <c r="Z1769" i="1"/>
  <c r="AA1769" i="1"/>
  <c r="AB1769" i="1"/>
  <c r="AC1769" i="1"/>
  <c r="AD1769" i="1"/>
  <c r="AE1769" i="1"/>
  <c r="AF1769" i="1"/>
  <c r="P1770" i="1"/>
  <c r="Q1770" i="1"/>
  <c r="R1770" i="1"/>
  <c r="S1770" i="1"/>
  <c r="T1770" i="1"/>
  <c r="U1770" i="1"/>
  <c r="V1770" i="1"/>
  <c r="W1770" i="1"/>
  <c r="X1770" i="1"/>
  <c r="Y1770" i="1"/>
  <c r="Z1770" i="1"/>
  <c r="AA1770" i="1"/>
  <c r="AB1770" i="1"/>
  <c r="AC1770" i="1"/>
  <c r="AD1770" i="1"/>
  <c r="AE1770" i="1"/>
  <c r="AF1770" i="1"/>
  <c r="P1771" i="1"/>
  <c r="Q1771" i="1"/>
  <c r="R1771" i="1"/>
  <c r="S1771" i="1"/>
  <c r="T1771" i="1"/>
  <c r="U1771" i="1"/>
  <c r="V1771" i="1"/>
  <c r="W1771" i="1"/>
  <c r="X1771" i="1"/>
  <c r="Y1771" i="1"/>
  <c r="Z1771" i="1"/>
  <c r="AA1771" i="1"/>
  <c r="AB1771" i="1"/>
  <c r="AC1771" i="1"/>
  <c r="AD1771" i="1"/>
  <c r="AE1771" i="1"/>
  <c r="AF1771" i="1"/>
  <c r="P1772" i="1"/>
  <c r="Q1772" i="1"/>
  <c r="R1772" i="1"/>
  <c r="S1772" i="1"/>
  <c r="T1772" i="1"/>
  <c r="U1772" i="1"/>
  <c r="V1772" i="1"/>
  <c r="W1772" i="1"/>
  <c r="X1772" i="1"/>
  <c r="Y1772" i="1"/>
  <c r="Z1772" i="1"/>
  <c r="AA1772" i="1"/>
  <c r="AB1772" i="1"/>
  <c r="AC1772" i="1"/>
  <c r="AD1772" i="1"/>
  <c r="AE1772" i="1"/>
  <c r="AF1772" i="1"/>
  <c r="P1773" i="1"/>
  <c r="Q1773" i="1"/>
  <c r="R1773" i="1"/>
  <c r="S1773" i="1"/>
  <c r="T1773" i="1"/>
  <c r="U1773" i="1"/>
  <c r="V1773" i="1"/>
  <c r="W1773" i="1"/>
  <c r="X1773" i="1"/>
  <c r="Y1773" i="1"/>
  <c r="Z1773" i="1"/>
  <c r="AA1773" i="1"/>
  <c r="AB1773" i="1"/>
  <c r="AC1773" i="1"/>
  <c r="AD1773" i="1"/>
  <c r="AE1773" i="1"/>
  <c r="AF1773" i="1"/>
  <c r="P1774" i="1"/>
  <c r="Q1774" i="1"/>
  <c r="R1774" i="1"/>
  <c r="S1774" i="1"/>
  <c r="T1774" i="1"/>
  <c r="U1774" i="1"/>
  <c r="V1774" i="1"/>
  <c r="W1774" i="1"/>
  <c r="X1774" i="1"/>
  <c r="Y1774" i="1"/>
  <c r="Z1774" i="1"/>
  <c r="AA1774" i="1"/>
  <c r="AB1774" i="1"/>
  <c r="AC1774" i="1"/>
  <c r="AD1774" i="1"/>
  <c r="AE1774" i="1"/>
  <c r="AF1774" i="1"/>
  <c r="P1775" i="1"/>
  <c r="Q1775" i="1"/>
  <c r="R1775" i="1"/>
  <c r="S1775" i="1"/>
  <c r="T1775" i="1"/>
  <c r="U1775" i="1"/>
  <c r="V1775" i="1"/>
  <c r="W1775" i="1"/>
  <c r="X1775" i="1"/>
  <c r="Y1775" i="1"/>
  <c r="Z1775" i="1"/>
  <c r="AA1775" i="1"/>
  <c r="AB1775" i="1"/>
  <c r="AC1775" i="1"/>
  <c r="AD1775" i="1"/>
  <c r="AE1775" i="1"/>
  <c r="AF1775" i="1"/>
  <c r="P1776" i="1"/>
  <c r="Q1776" i="1"/>
  <c r="R1776" i="1"/>
  <c r="S1776" i="1"/>
  <c r="T1776" i="1"/>
  <c r="U1776" i="1"/>
  <c r="V1776" i="1"/>
  <c r="W1776" i="1"/>
  <c r="X1776" i="1"/>
  <c r="Y1776" i="1"/>
  <c r="Z1776" i="1"/>
  <c r="AA1776" i="1"/>
  <c r="AB1776" i="1"/>
  <c r="AC1776" i="1"/>
  <c r="AD1776" i="1"/>
  <c r="AE1776" i="1"/>
  <c r="AF1776" i="1"/>
  <c r="P1777" i="1"/>
  <c r="Q1777" i="1"/>
  <c r="R1777" i="1"/>
  <c r="S1777" i="1"/>
  <c r="T1777" i="1"/>
  <c r="U1777" i="1"/>
  <c r="V1777" i="1"/>
  <c r="W1777" i="1"/>
  <c r="X1777" i="1"/>
  <c r="Y1777" i="1"/>
  <c r="Z1777" i="1"/>
  <c r="AA1777" i="1"/>
  <c r="AB1777" i="1"/>
  <c r="AC1777" i="1"/>
  <c r="AD1777" i="1"/>
  <c r="AE1777" i="1"/>
  <c r="AF1777" i="1"/>
  <c r="P1778" i="1"/>
  <c r="Q1778" i="1"/>
  <c r="R1778" i="1"/>
  <c r="S1778" i="1"/>
  <c r="T1778" i="1"/>
  <c r="U1778" i="1"/>
  <c r="V1778" i="1"/>
  <c r="W1778" i="1"/>
  <c r="X1778" i="1"/>
  <c r="Y1778" i="1"/>
  <c r="Z1778" i="1"/>
  <c r="AA1778" i="1"/>
  <c r="AB1778" i="1"/>
  <c r="AC1778" i="1"/>
  <c r="AD1778" i="1"/>
  <c r="AE1778" i="1"/>
  <c r="AF1778" i="1"/>
  <c r="P1779" i="1"/>
  <c r="Q1779" i="1"/>
  <c r="R1779" i="1"/>
  <c r="S1779" i="1"/>
  <c r="T1779" i="1"/>
  <c r="U1779" i="1"/>
  <c r="V1779" i="1"/>
  <c r="W1779" i="1"/>
  <c r="X1779" i="1"/>
  <c r="Y1779" i="1"/>
  <c r="Z1779" i="1"/>
  <c r="AA1779" i="1"/>
  <c r="AB1779" i="1"/>
  <c r="AC1779" i="1"/>
  <c r="AD1779" i="1"/>
  <c r="AE1779" i="1"/>
  <c r="AF1779" i="1"/>
  <c r="P1780" i="1"/>
  <c r="Q1780" i="1"/>
  <c r="R1780" i="1"/>
  <c r="S1780" i="1"/>
  <c r="T1780" i="1"/>
  <c r="U1780" i="1"/>
  <c r="V1780" i="1"/>
  <c r="W1780" i="1"/>
  <c r="X1780" i="1"/>
  <c r="Y1780" i="1"/>
  <c r="Z1780" i="1"/>
  <c r="AA1780" i="1"/>
  <c r="AB1780" i="1"/>
  <c r="AC1780" i="1"/>
  <c r="AD1780" i="1"/>
  <c r="AE1780" i="1"/>
  <c r="AF1780" i="1"/>
  <c r="P1781" i="1"/>
  <c r="Q1781" i="1"/>
  <c r="R1781" i="1"/>
  <c r="S1781" i="1"/>
  <c r="T1781" i="1"/>
  <c r="U1781" i="1"/>
  <c r="V1781" i="1"/>
  <c r="W1781" i="1"/>
  <c r="X1781" i="1"/>
  <c r="Y1781" i="1"/>
  <c r="Z1781" i="1"/>
  <c r="AA1781" i="1"/>
  <c r="AB1781" i="1"/>
  <c r="AC1781" i="1"/>
  <c r="AD1781" i="1"/>
  <c r="AE1781" i="1"/>
  <c r="AF1781" i="1"/>
  <c r="P1782" i="1"/>
  <c r="Q1782" i="1"/>
  <c r="R1782" i="1"/>
  <c r="S1782" i="1"/>
  <c r="T1782" i="1"/>
  <c r="U1782" i="1"/>
  <c r="V1782" i="1"/>
  <c r="W1782" i="1"/>
  <c r="X1782" i="1"/>
  <c r="Y1782" i="1"/>
  <c r="Z1782" i="1"/>
  <c r="AA1782" i="1"/>
  <c r="AB1782" i="1"/>
  <c r="AC1782" i="1"/>
  <c r="AD1782" i="1"/>
  <c r="AE1782" i="1"/>
  <c r="AF1782" i="1"/>
  <c r="P1783" i="1"/>
  <c r="Q1783" i="1"/>
  <c r="R1783" i="1"/>
  <c r="S1783" i="1"/>
  <c r="T1783" i="1"/>
  <c r="U1783" i="1"/>
  <c r="V1783" i="1"/>
  <c r="W1783" i="1"/>
  <c r="X1783" i="1"/>
  <c r="Y1783" i="1"/>
  <c r="Z1783" i="1"/>
  <c r="AA1783" i="1"/>
  <c r="AB1783" i="1"/>
  <c r="AC1783" i="1"/>
  <c r="AD1783" i="1"/>
  <c r="AE1783" i="1"/>
  <c r="AF1783" i="1"/>
  <c r="P1784" i="1"/>
  <c r="Q1784" i="1"/>
  <c r="R1784" i="1"/>
  <c r="S1784" i="1"/>
  <c r="T1784" i="1"/>
  <c r="U1784" i="1"/>
  <c r="V1784" i="1"/>
  <c r="W1784" i="1"/>
  <c r="X1784" i="1"/>
  <c r="Y1784" i="1"/>
  <c r="Z1784" i="1"/>
  <c r="AA1784" i="1"/>
  <c r="AB1784" i="1"/>
  <c r="AC1784" i="1"/>
  <c r="AD1784" i="1"/>
  <c r="AE1784" i="1"/>
  <c r="AF1784" i="1"/>
  <c r="P1785" i="1"/>
  <c r="Q1785" i="1"/>
  <c r="R1785" i="1"/>
  <c r="S1785" i="1"/>
  <c r="T1785" i="1"/>
  <c r="U1785" i="1"/>
  <c r="V1785" i="1"/>
  <c r="W1785" i="1"/>
  <c r="X1785" i="1"/>
  <c r="Y1785" i="1"/>
  <c r="Z1785" i="1"/>
  <c r="AA1785" i="1"/>
  <c r="AB1785" i="1"/>
  <c r="AC1785" i="1"/>
  <c r="AD1785" i="1"/>
  <c r="AE1785" i="1"/>
  <c r="AF1785" i="1"/>
  <c r="P1786" i="1"/>
  <c r="Q1786" i="1"/>
  <c r="R1786" i="1"/>
  <c r="S1786" i="1"/>
  <c r="T1786" i="1"/>
  <c r="U1786" i="1"/>
  <c r="V1786" i="1"/>
  <c r="W1786" i="1"/>
  <c r="X1786" i="1"/>
  <c r="Y1786" i="1"/>
  <c r="Z1786" i="1"/>
  <c r="AA1786" i="1"/>
  <c r="AB1786" i="1"/>
  <c r="AC1786" i="1"/>
  <c r="AD1786" i="1"/>
  <c r="AE1786" i="1"/>
  <c r="AF1786" i="1"/>
  <c r="P1787" i="1"/>
  <c r="Q1787" i="1"/>
  <c r="R1787" i="1"/>
  <c r="S1787" i="1"/>
  <c r="T1787" i="1"/>
  <c r="U1787" i="1"/>
  <c r="V1787" i="1"/>
  <c r="W1787" i="1"/>
  <c r="X1787" i="1"/>
  <c r="Y1787" i="1"/>
  <c r="Z1787" i="1"/>
  <c r="AA1787" i="1"/>
  <c r="AB1787" i="1"/>
  <c r="AC1787" i="1"/>
  <c r="AD1787" i="1"/>
  <c r="AE1787" i="1"/>
  <c r="AF1787" i="1"/>
  <c r="P1788" i="1"/>
  <c r="Q1788" i="1"/>
  <c r="R1788" i="1"/>
  <c r="S1788" i="1"/>
  <c r="T1788" i="1"/>
  <c r="U1788" i="1"/>
  <c r="V1788" i="1"/>
  <c r="W1788" i="1"/>
  <c r="X1788" i="1"/>
  <c r="Y1788" i="1"/>
  <c r="Z1788" i="1"/>
  <c r="AA1788" i="1"/>
  <c r="AB1788" i="1"/>
  <c r="AC1788" i="1"/>
  <c r="AD1788" i="1"/>
  <c r="AE1788" i="1"/>
  <c r="AF1788" i="1"/>
  <c r="P1789" i="1"/>
  <c r="Q1789" i="1"/>
  <c r="R1789" i="1"/>
  <c r="S1789" i="1"/>
  <c r="T1789" i="1"/>
  <c r="U1789" i="1"/>
  <c r="V1789" i="1"/>
  <c r="W1789" i="1"/>
  <c r="X1789" i="1"/>
  <c r="Y1789" i="1"/>
  <c r="Z1789" i="1"/>
  <c r="AA1789" i="1"/>
  <c r="AB1789" i="1"/>
  <c r="AC1789" i="1"/>
  <c r="AD1789" i="1"/>
  <c r="AE1789" i="1"/>
  <c r="AF1789" i="1"/>
  <c r="P1790" i="1"/>
  <c r="Q1790" i="1"/>
  <c r="R1790" i="1"/>
  <c r="S1790" i="1"/>
  <c r="T1790" i="1"/>
  <c r="U1790" i="1"/>
  <c r="V1790" i="1"/>
  <c r="W1790" i="1"/>
  <c r="X1790" i="1"/>
  <c r="Y1790" i="1"/>
  <c r="Z1790" i="1"/>
  <c r="AA1790" i="1"/>
  <c r="AB1790" i="1"/>
  <c r="AC1790" i="1"/>
  <c r="AD1790" i="1"/>
  <c r="AE1790" i="1"/>
  <c r="AF1790" i="1"/>
  <c r="P1791" i="1"/>
  <c r="Q1791" i="1"/>
  <c r="R1791" i="1"/>
  <c r="S1791" i="1"/>
  <c r="T1791" i="1"/>
  <c r="U1791" i="1"/>
  <c r="V1791" i="1"/>
  <c r="W1791" i="1"/>
  <c r="X1791" i="1"/>
  <c r="Y1791" i="1"/>
  <c r="Z1791" i="1"/>
  <c r="AA1791" i="1"/>
  <c r="AB1791" i="1"/>
  <c r="AC1791" i="1"/>
  <c r="AD1791" i="1"/>
  <c r="AE1791" i="1"/>
  <c r="AF1791" i="1"/>
  <c r="P1792" i="1"/>
  <c r="Q1792" i="1"/>
  <c r="R1792" i="1"/>
  <c r="S1792" i="1"/>
  <c r="T1792" i="1"/>
  <c r="U1792" i="1"/>
  <c r="V1792" i="1"/>
  <c r="W1792" i="1"/>
  <c r="X1792" i="1"/>
  <c r="Y1792" i="1"/>
  <c r="Z1792" i="1"/>
  <c r="AA1792" i="1"/>
  <c r="AB1792" i="1"/>
  <c r="AC1792" i="1"/>
  <c r="AD1792" i="1"/>
  <c r="AE1792" i="1"/>
  <c r="AF1792" i="1"/>
  <c r="P1793" i="1"/>
  <c r="Q1793" i="1"/>
  <c r="R1793" i="1"/>
  <c r="S1793" i="1"/>
  <c r="T1793" i="1"/>
  <c r="U1793" i="1"/>
  <c r="V1793" i="1"/>
  <c r="W1793" i="1"/>
  <c r="X1793" i="1"/>
  <c r="Y1793" i="1"/>
  <c r="Z1793" i="1"/>
  <c r="AA1793" i="1"/>
  <c r="AB1793" i="1"/>
  <c r="AC1793" i="1"/>
  <c r="AD1793" i="1"/>
  <c r="AE1793" i="1"/>
  <c r="AF1793" i="1"/>
  <c r="P151" i="1"/>
  <c r="Q151" i="1"/>
  <c r="R151" i="1"/>
  <c r="S151" i="1"/>
  <c r="T151" i="1"/>
  <c r="U151" i="1"/>
  <c r="V151" i="1"/>
  <c r="W151" i="1"/>
  <c r="X151" i="1"/>
  <c r="Y151" i="1"/>
  <c r="Z151" i="1"/>
  <c r="AA151" i="1"/>
  <c r="AB151" i="1"/>
  <c r="AC151" i="1"/>
  <c r="AD151" i="1"/>
  <c r="AE151" i="1"/>
  <c r="AF151" i="1"/>
  <c r="P1794" i="1"/>
  <c r="Q1794" i="1"/>
  <c r="R1794" i="1"/>
  <c r="S1794" i="1"/>
  <c r="T1794" i="1"/>
  <c r="U1794" i="1"/>
  <c r="V1794" i="1"/>
  <c r="W1794" i="1"/>
  <c r="X1794" i="1"/>
  <c r="Y1794" i="1"/>
  <c r="Z1794" i="1"/>
  <c r="AA1794" i="1"/>
  <c r="AB1794" i="1"/>
  <c r="AC1794" i="1"/>
  <c r="AD1794" i="1"/>
  <c r="AE1794" i="1"/>
  <c r="AF1794" i="1"/>
  <c r="P1795" i="1"/>
  <c r="Q1795" i="1"/>
  <c r="R1795" i="1"/>
  <c r="S1795" i="1"/>
  <c r="T1795" i="1"/>
  <c r="U1795" i="1"/>
  <c r="V1795" i="1"/>
  <c r="W1795" i="1"/>
  <c r="X1795" i="1"/>
  <c r="Y1795" i="1"/>
  <c r="Z1795" i="1"/>
  <c r="AA1795" i="1"/>
  <c r="AB1795" i="1"/>
  <c r="AC1795" i="1"/>
  <c r="AD1795" i="1"/>
  <c r="AE1795" i="1"/>
  <c r="AF1795" i="1"/>
  <c r="P1796" i="1"/>
  <c r="Q1796" i="1"/>
  <c r="R1796" i="1"/>
  <c r="S1796" i="1"/>
  <c r="T1796" i="1"/>
  <c r="U1796" i="1"/>
  <c r="V1796" i="1"/>
  <c r="W1796" i="1"/>
  <c r="X1796" i="1"/>
  <c r="Y1796" i="1"/>
  <c r="Z1796" i="1"/>
  <c r="AA1796" i="1"/>
  <c r="AB1796" i="1"/>
  <c r="AC1796" i="1"/>
  <c r="AD1796" i="1"/>
  <c r="AE1796" i="1"/>
  <c r="AF1796" i="1"/>
  <c r="P152" i="1"/>
  <c r="Q152" i="1"/>
  <c r="R152" i="1"/>
  <c r="S152" i="1"/>
  <c r="T152" i="1"/>
  <c r="U152" i="1"/>
  <c r="V152" i="1"/>
  <c r="W152" i="1"/>
  <c r="X152" i="1"/>
  <c r="Y152" i="1"/>
  <c r="Z152" i="1"/>
  <c r="AA152" i="1"/>
  <c r="AB152" i="1"/>
  <c r="AC152" i="1"/>
  <c r="AD152" i="1"/>
  <c r="AE152" i="1"/>
  <c r="AF152" i="1"/>
  <c r="P153" i="1"/>
  <c r="Q153" i="1"/>
  <c r="R153" i="1"/>
  <c r="S153" i="1"/>
  <c r="T153" i="1"/>
  <c r="U153" i="1"/>
  <c r="V153" i="1"/>
  <c r="W153" i="1"/>
  <c r="X153" i="1"/>
  <c r="Y153" i="1"/>
  <c r="Z153" i="1"/>
  <c r="AA153" i="1"/>
  <c r="AB153" i="1"/>
  <c r="AC153" i="1"/>
  <c r="AD153" i="1"/>
  <c r="AE153" i="1"/>
  <c r="AF153" i="1"/>
  <c r="P1797" i="1"/>
  <c r="Q1797" i="1"/>
  <c r="R1797" i="1"/>
  <c r="S1797" i="1"/>
  <c r="T1797" i="1"/>
  <c r="U1797" i="1"/>
  <c r="V1797" i="1"/>
  <c r="W1797" i="1"/>
  <c r="X1797" i="1"/>
  <c r="Y1797" i="1"/>
  <c r="Z1797" i="1"/>
  <c r="AA1797" i="1"/>
  <c r="AB1797" i="1"/>
  <c r="AC1797" i="1"/>
  <c r="AD1797" i="1"/>
  <c r="AE1797" i="1"/>
  <c r="AF1797" i="1"/>
  <c r="P1798" i="1"/>
  <c r="Q1798" i="1"/>
  <c r="R1798" i="1"/>
  <c r="S1798" i="1"/>
  <c r="T1798" i="1"/>
  <c r="U1798" i="1"/>
  <c r="V1798" i="1"/>
  <c r="W1798" i="1"/>
  <c r="X1798" i="1"/>
  <c r="Y1798" i="1"/>
  <c r="Z1798" i="1"/>
  <c r="AA1798" i="1"/>
  <c r="AB1798" i="1"/>
  <c r="AC1798" i="1"/>
  <c r="AD1798" i="1"/>
  <c r="AE1798" i="1"/>
  <c r="AF1798" i="1"/>
  <c r="P154" i="1"/>
  <c r="Q154" i="1"/>
  <c r="R154" i="1"/>
  <c r="S154" i="1"/>
  <c r="T154" i="1"/>
  <c r="U154" i="1"/>
  <c r="V154" i="1"/>
  <c r="W154" i="1"/>
  <c r="X154" i="1"/>
  <c r="Y154" i="1"/>
  <c r="Z154" i="1"/>
  <c r="AA154" i="1"/>
  <c r="AB154" i="1"/>
  <c r="AC154" i="1"/>
  <c r="AD154" i="1"/>
  <c r="AE154" i="1"/>
  <c r="AF154" i="1"/>
  <c r="P1799" i="1"/>
  <c r="Q1799" i="1"/>
  <c r="R1799" i="1"/>
  <c r="S1799" i="1"/>
  <c r="T1799" i="1"/>
  <c r="U1799" i="1"/>
  <c r="V1799" i="1"/>
  <c r="W1799" i="1"/>
  <c r="X1799" i="1"/>
  <c r="Y1799" i="1"/>
  <c r="Z1799" i="1"/>
  <c r="AA1799" i="1"/>
  <c r="AB1799" i="1"/>
  <c r="AC1799" i="1"/>
  <c r="AD1799" i="1"/>
  <c r="AE1799" i="1"/>
  <c r="AF1799" i="1"/>
  <c r="P155" i="1"/>
  <c r="Q155" i="1"/>
  <c r="R155" i="1"/>
  <c r="S155" i="1"/>
  <c r="T155" i="1"/>
  <c r="U155" i="1"/>
  <c r="V155" i="1"/>
  <c r="W155" i="1"/>
  <c r="X155" i="1"/>
  <c r="Y155" i="1"/>
  <c r="Z155" i="1"/>
  <c r="AA155" i="1"/>
  <c r="AB155" i="1"/>
  <c r="AC155" i="1"/>
  <c r="AD155" i="1"/>
  <c r="AE155" i="1"/>
  <c r="AF155" i="1"/>
  <c r="P156" i="1"/>
  <c r="Q156" i="1"/>
  <c r="R156" i="1"/>
  <c r="S156" i="1"/>
  <c r="T156" i="1"/>
  <c r="U156" i="1"/>
  <c r="V156" i="1"/>
  <c r="W156" i="1"/>
  <c r="X156" i="1"/>
  <c r="Y156" i="1"/>
  <c r="Z156" i="1"/>
  <c r="AA156" i="1"/>
  <c r="AB156" i="1"/>
  <c r="AC156" i="1"/>
  <c r="AD156" i="1"/>
  <c r="AE156" i="1"/>
  <c r="AF156" i="1"/>
  <c r="P1800" i="1"/>
  <c r="Q1800" i="1"/>
  <c r="R1800" i="1"/>
  <c r="S1800" i="1"/>
  <c r="T1800" i="1"/>
  <c r="U1800" i="1"/>
  <c r="V1800" i="1"/>
  <c r="W1800" i="1"/>
  <c r="X1800" i="1"/>
  <c r="Y1800" i="1"/>
  <c r="Z1800" i="1"/>
  <c r="AA1800" i="1"/>
  <c r="AB1800" i="1"/>
  <c r="AC1800" i="1"/>
  <c r="AD1800" i="1"/>
  <c r="AE1800" i="1"/>
  <c r="AF1800" i="1"/>
  <c r="P157" i="1"/>
  <c r="Q157" i="1"/>
  <c r="R157" i="1"/>
  <c r="S157" i="1"/>
  <c r="T157" i="1"/>
  <c r="U157" i="1"/>
  <c r="V157" i="1"/>
  <c r="W157" i="1"/>
  <c r="X157" i="1"/>
  <c r="Y157" i="1"/>
  <c r="Z157" i="1"/>
  <c r="AA157" i="1"/>
  <c r="AB157" i="1"/>
  <c r="AC157" i="1"/>
  <c r="AD157" i="1"/>
  <c r="AE157" i="1"/>
  <c r="AF157" i="1"/>
  <c r="P158" i="1"/>
  <c r="Q158" i="1"/>
  <c r="R158" i="1"/>
  <c r="S158" i="1"/>
  <c r="T158" i="1"/>
  <c r="U158" i="1"/>
  <c r="V158" i="1"/>
  <c r="W158" i="1"/>
  <c r="X158" i="1"/>
  <c r="Y158" i="1"/>
  <c r="Z158" i="1"/>
  <c r="AA158" i="1"/>
  <c r="AB158" i="1"/>
  <c r="AC158" i="1"/>
  <c r="AD158" i="1"/>
  <c r="AE158" i="1"/>
  <c r="AF158" i="1"/>
  <c r="P159" i="1"/>
  <c r="Q159" i="1"/>
  <c r="R159" i="1"/>
  <c r="S159" i="1"/>
  <c r="T159" i="1"/>
  <c r="U159" i="1"/>
  <c r="V159" i="1"/>
  <c r="W159" i="1"/>
  <c r="X159" i="1"/>
  <c r="Y159" i="1"/>
  <c r="Z159" i="1"/>
  <c r="AA159" i="1"/>
  <c r="AB159" i="1"/>
  <c r="AC159" i="1"/>
  <c r="AD159" i="1"/>
  <c r="AE159" i="1"/>
  <c r="AF159" i="1"/>
  <c r="P160" i="1"/>
  <c r="Q160" i="1"/>
  <c r="R160" i="1"/>
  <c r="S160" i="1"/>
  <c r="T160" i="1"/>
  <c r="U160" i="1"/>
  <c r="V160" i="1"/>
  <c r="W160" i="1"/>
  <c r="X160" i="1"/>
  <c r="Y160" i="1"/>
  <c r="Z160" i="1"/>
  <c r="AA160" i="1"/>
  <c r="AB160" i="1"/>
  <c r="AC160" i="1"/>
  <c r="AD160" i="1"/>
  <c r="AE160" i="1"/>
  <c r="AF160" i="1"/>
  <c r="P161" i="1"/>
  <c r="Q161" i="1"/>
  <c r="R161" i="1"/>
  <c r="S161" i="1"/>
  <c r="T161" i="1"/>
  <c r="U161" i="1"/>
  <c r="V161" i="1"/>
  <c r="W161" i="1"/>
  <c r="X161" i="1"/>
  <c r="Y161" i="1"/>
  <c r="Z161" i="1"/>
  <c r="AA161" i="1"/>
  <c r="AB161" i="1"/>
  <c r="AC161" i="1"/>
  <c r="AD161" i="1"/>
  <c r="AE161" i="1"/>
  <c r="AF161" i="1"/>
  <c r="P1801" i="1"/>
  <c r="Q1801" i="1"/>
  <c r="R1801" i="1"/>
  <c r="S1801" i="1"/>
  <c r="T1801" i="1"/>
  <c r="U1801" i="1"/>
  <c r="V1801" i="1"/>
  <c r="W1801" i="1"/>
  <c r="X1801" i="1"/>
  <c r="Y1801" i="1"/>
  <c r="Z1801" i="1"/>
  <c r="AA1801" i="1"/>
  <c r="AB1801" i="1"/>
  <c r="AC1801" i="1"/>
  <c r="AD1801" i="1"/>
  <c r="AE1801" i="1"/>
  <c r="AF1801" i="1"/>
  <c r="P1802" i="1"/>
  <c r="Q1802" i="1"/>
  <c r="R1802" i="1"/>
  <c r="S1802" i="1"/>
  <c r="T1802" i="1"/>
  <c r="U1802" i="1"/>
  <c r="V1802" i="1"/>
  <c r="W1802" i="1"/>
  <c r="X1802" i="1"/>
  <c r="Y1802" i="1"/>
  <c r="Z1802" i="1"/>
  <c r="AA1802" i="1"/>
  <c r="AB1802" i="1"/>
  <c r="AC1802" i="1"/>
  <c r="AD1802" i="1"/>
  <c r="AE1802" i="1"/>
  <c r="AF1802" i="1"/>
  <c r="P162" i="1"/>
  <c r="Q162" i="1"/>
  <c r="R162" i="1"/>
  <c r="S162" i="1"/>
  <c r="T162" i="1"/>
  <c r="U162" i="1"/>
  <c r="V162" i="1"/>
  <c r="W162" i="1"/>
  <c r="X162" i="1"/>
  <c r="Y162" i="1"/>
  <c r="Z162" i="1"/>
  <c r="AA162" i="1"/>
  <c r="AB162" i="1"/>
  <c r="AC162" i="1"/>
  <c r="AD162" i="1"/>
  <c r="AE162" i="1"/>
  <c r="AF162" i="1"/>
  <c r="P1803" i="1"/>
  <c r="Q1803" i="1"/>
  <c r="R1803" i="1"/>
  <c r="S1803" i="1"/>
  <c r="T1803" i="1"/>
  <c r="U1803" i="1"/>
  <c r="V1803" i="1"/>
  <c r="W1803" i="1"/>
  <c r="X1803" i="1"/>
  <c r="Y1803" i="1"/>
  <c r="Z1803" i="1"/>
  <c r="AA1803" i="1"/>
  <c r="AB1803" i="1"/>
  <c r="AC1803" i="1"/>
  <c r="AD1803" i="1"/>
  <c r="AE1803" i="1"/>
  <c r="AF1803" i="1"/>
  <c r="P1804" i="1"/>
  <c r="Q1804" i="1"/>
  <c r="R1804" i="1"/>
  <c r="S1804" i="1"/>
  <c r="T1804" i="1"/>
  <c r="U1804" i="1"/>
  <c r="V1804" i="1"/>
  <c r="W1804" i="1"/>
  <c r="X1804" i="1"/>
  <c r="Y1804" i="1"/>
  <c r="Z1804" i="1"/>
  <c r="AA1804" i="1"/>
  <c r="AB1804" i="1"/>
  <c r="AC1804" i="1"/>
  <c r="AD1804" i="1"/>
  <c r="AE1804" i="1"/>
  <c r="AF1804" i="1"/>
  <c r="P1805" i="1"/>
  <c r="Q1805" i="1"/>
  <c r="R1805" i="1"/>
  <c r="S1805" i="1"/>
  <c r="T1805" i="1"/>
  <c r="U1805" i="1"/>
  <c r="V1805" i="1"/>
  <c r="W1805" i="1"/>
  <c r="X1805" i="1"/>
  <c r="Y1805" i="1"/>
  <c r="Z1805" i="1"/>
  <c r="AA1805" i="1"/>
  <c r="AB1805" i="1"/>
  <c r="AC1805" i="1"/>
  <c r="AD1805" i="1"/>
  <c r="AE1805" i="1"/>
  <c r="AF1805" i="1"/>
  <c r="P1806" i="1"/>
  <c r="Q1806" i="1"/>
  <c r="R1806" i="1"/>
  <c r="S1806" i="1"/>
  <c r="T1806" i="1"/>
  <c r="U1806" i="1"/>
  <c r="V1806" i="1"/>
  <c r="W1806" i="1"/>
  <c r="X1806" i="1"/>
  <c r="Y1806" i="1"/>
  <c r="Z1806" i="1"/>
  <c r="AA1806" i="1"/>
  <c r="AB1806" i="1"/>
  <c r="AC1806" i="1"/>
  <c r="AD1806" i="1"/>
  <c r="AE1806" i="1"/>
  <c r="AF1806" i="1"/>
  <c r="P1807" i="1"/>
  <c r="Q1807" i="1"/>
  <c r="R1807" i="1"/>
  <c r="S1807" i="1"/>
  <c r="T1807" i="1"/>
  <c r="U1807" i="1"/>
  <c r="V1807" i="1"/>
  <c r="W1807" i="1"/>
  <c r="X1807" i="1"/>
  <c r="Y1807" i="1"/>
  <c r="Z1807" i="1"/>
  <c r="AA1807" i="1"/>
  <c r="AB1807" i="1"/>
  <c r="AC1807" i="1"/>
  <c r="AD1807" i="1"/>
  <c r="AE1807" i="1"/>
  <c r="AF1807" i="1"/>
  <c r="P1808" i="1"/>
  <c r="Q1808" i="1"/>
  <c r="R1808" i="1"/>
  <c r="S1808" i="1"/>
  <c r="T1808" i="1"/>
  <c r="U1808" i="1"/>
  <c r="V1808" i="1"/>
  <c r="W1808" i="1"/>
  <c r="X1808" i="1"/>
  <c r="Y1808" i="1"/>
  <c r="Z1808" i="1"/>
  <c r="AA1808" i="1"/>
  <c r="AB1808" i="1"/>
  <c r="AC1808" i="1"/>
  <c r="AD1808" i="1"/>
  <c r="AE1808" i="1"/>
  <c r="AF1808" i="1"/>
  <c r="P1809" i="1"/>
  <c r="Q1809" i="1"/>
  <c r="R1809" i="1"/>
  <c r="S1809" i="1"/>
  <c r="T1809" i="1"/>
  <c r="U1809" i="1"/>
  <c r="V1809" i="1"/>
  <c r="W1809" i="1"/>
  <c r="X1809" i="1"/>
  <c r="Y1809" i="1"/>
  <c r="Z1809" i="1"/>
  <c r="AA1809" i="1"/>
  <c r="AB1809" i="1"/>
  <c r="AC1809" i="1"/>
  <c r="AD1809" i="1"/>
  <c r="AE1809" i="1"/>
  <c r="AF1809" i="1"/>
  <c r="P1810" i="1"/>
  <c r="Q1810" i="1"/>
  <c r="R1810" i="1"/>
  <c r="S1810" i="1"/>
  <c r="T1810" i="1"/>
  <c r="U1810" i="1"/>
  <c r="V1810" i="1"/>
  <c r="W1810" i="1"/>
  <c r="X1810" i="1"/>
  <c r="Y1810" i="1"/>
  <c r="Z1810" i="1"/>
  <c r="AA1810" i="1"/>
  <c r="AB1810" i="1"/>
  <c r="AC1810" i="1"/>
  <c r="AD1810" i="1"/>
  <c r="AE1810" i="1"/>
  <c r="AF1810" i="1"/>
  <c r="P1811" i="1"/>
  <c r="Q1811" i="1"/>
  <c r="R1811" i="1"/>
  <c r="S1811" i="1"/>
  <c r="T1811" i="1"/>
  <c r="U1811" i="1"/>
  <c r="V1811" i="1"/>
  <c r="W1811" i="1"/>
  <c r="X1811" i="1"/>
  <c r="Y1811" i="1"/>
  <c r="Z1811" i="1"/>
  <c r="AA1811" i="1"/>
  <c r="AB1811" i="1"/>
  <c r="AC1811" i="1"/>
  <c r="AD1811" i="1"/>
  <c r="AE1811" i="1"/>
  <c r="AF1811" i="1"/>
  <c r="P1812" i="1"/>
  <c r="Q1812" i="1"/>
  <c r="R1812" i="1"/>
  <c r="S1812" i="1"/>
  <c r="T1812" i="1"/>
  <c r="U1812" i="1"/>
  <c r="V1812" i="1"/>
  <c r="W1812" i="1"/>
  <c r="X1812" i="1"/>
  <c r="Y1812" i="1"/>
  <c r="Z1812" i="1"/>
  <c r="AA1812" i="1"/>
  <c r="AB1812" i="1"/>
  <c r="AC1812" i="1"/>
  <c r="AD1812" i="1"/>
  <c r="AE1812" i="1"/>
  <c r="AF1812" i="1"/>
  <c r="P1813" i="1"/>
  <c r="Q1813" i="1"/>
  <c r="R1813" i="1"/>
  <c r="S1813" i="1"/>
  <c r="T1813" i="1"/>
  <c r="U1813" i="1"/>
  <c r="V1813" i="1"/>
  <c r="W1813" i="1"/>
  <c r="X1813" i="1"/>
  <c r="Y1813" i="1"/>
  <c r="Z1813" i="1"/>
  <c r="AA1813" i="1"/>
  <c r="AB1813" i="1"/>
  <c r="AC1813" i="1"/>
  <c r="AD1813" i="1"/>
  <c r="AE1813" i="1"/>
  <c r="AF1813" i="1"/>
  <c r="P69" i="1"/>
  <c r="Q69" i="1"/>
  <c r="R69" i="1"/>
  <c r="S69" i="1"/>
  <c r="T69" i="1"/>
  <c r="U69" i="1"/>
  <c r="V69" i="1"/>
  <c r="W69" i="1"/>
  <c r="X69" i="1"/>
  <c r="Y69" i="1"/>
  <c r="Z69" i="1"/>
  <c r="AA69" i="1"/>
  <c r="AB69" i="1"/>
  <c r="AC69" i="1"/>
  <c r="AD69" i="1"/>
  <c r="AE69" i="1"/>
  <c r="AF69" i="1"/>
  <c r="P163" i="1"/>
  <c r="Q163" i="1"/>
  <c r="R163" i="1"/>
  <c r="S163" i="1"/>
  <c r="T163" i="1"/>
  <c r="U163" i="1"/>
  <c r="V163" i="1"/>
  <c r="W163" i="1"/>
  <c r="X163" i="1"/>
  <c r="Y163" i="1"/>
  <c r="Z163" i="1"/>
  <c r="AA163" i="1"/>
  <c r="AB163" i="1"/>
  <c r="AC163" i="1"/>
  <c r="AD163" i="1"/>
  <c r="AE163" i="1"/>
  <c r="AF163" i="1"/>
  <c r="P1814" i="1"/>
  <c r="Q1814" i="1"/>
  <c r="R1814" i="1"/>
  <c r="S1814" i="1"/>
  <c r="T1814" i="1"/>
  <c r="U1814" i="1"/>
  <c r="V1814" i="1"/>
  <c r="W1814" i="1"/>
  <c r="X1814" i="1"/>
  <c r="Y1814" i="1"/>
  <c r="Z1814" i="1"/>
  <c r="AA1814" i="1"/>
  <c r="AB1814" i="1"/>
  <c r="AC1814" i="1"/>
  <c r="AD1814" i="1"/>
  <c r="AE1814" i="1"/>
  <c r="AF1814" i="1"/>
  <c r="P1815" i="1"/>
  <c r="Q1815" i="1"/>
  <c r="R1815" i="1"/>
  <c r="S1815" i="1"/>
  <c r="T1815" i="1"/>
  <c r="U1815" i="1"/>
  <c r="V1815" i="1"/>
  <c r="W1815" i="1"/>
  <c r="X1815" i="1"/>
  <c r="Y1815" i="1"/>
  <c r="Z1815" i="1"/>
  <c r="AA1815" i="1"/>
  <c r="AB1815" i="1"/>
  <c r="AC1815" i="1"/>
  <c r="AD1815" i="1"/>
  <c r="AE1815" i="1"/>
  <c r="AF1815" i="1"/>
  <c r="P164" i="1"/>
  <c r="Q164" i="1"/>
  <c r="R164" i="1"/>
  <c r="S164" i="1"/>
  <c r="T164" i="1"/>
  <c r="U164" i="1"/>
  <c r="V164" i="1"/>
  <c r="W164" i="1"/>
  <c r="X164" i="1"/>
  <c r="Y164" i="1"/>
  <c r="Z164" i="1"/>
  <c r="AA164" i="1"/>
  <c r="AB164" i="1"/>
  <c r="AC164" i="1"/>
  <c r="AD164" i="1"/>
  <c r="AE164" i="1"/>
  <c r="AF164" i="1"/>
  <c r="P1816" i="1"/>
  <c r="Q1816" i="1"/>
  <c r="R1816" i="1"/>
  <c r="S1816" i="1"/>
  <c r="T1816" i="1"/>
  <c r="U1816" i="1"/>
  <c r="V1816" i="1"/>
  <c r="W1816" i="1"/>
  <c r="X1816" i="1"/>
  <c r="Y1816" i="1"/>
  <c r="Z1816" i="1"/>
  <c r="AA1816" i="1"/>
  <c r="AB1816" i="1"/>
  <c r="AC1816" i="1"/>
  <c r="AD1816" i="1"/>
  <c r="AE1816" i="1"/>
  <c r="AF1816" i="1"/>
  <c r="P1817" i="1"/>
  <c r="Q1817" i="1"/>
  <c r="R1817" i="1"/>
  <c r="S1817" i="1"/>
  <c r="T1817" i="1"/>
  <c r="U1817" i="1"/>
  <c r="V1817" i="1"/>
  <c r="W1817" i="1"/>
  <c r="X1817" i="1"/>
  <c r="Y1817" i="1"/>
  <c r="Z1817" i="1"/>
  <c r="AA1817" i="1"/>
  <c r="AB1817" i="1"/>
  <c r="AC1817" i="1"/>
  <c r="AD1817" i="1"/>
  <c r="AE1817" i="1"/>
  <c r="AF1817" i="1"/>
  <c r="P1818" i="1"/>
  <c r="Q1818" i="1"/>
  <c r="R1818" i="1"/>
  <c r="S1818" i="1"/>
  <c r="T1818" i="1"/>
  <c r="U1818" i="1"/>
  <c r="V1818" i="1"/>
  <c r="W1818" i="1"/>
  <c r="X1818" i="1"/>
  <c r="Y1818" i="1"/>
  <c r="Z1818" i="1"/>
  <c r="AA1818" i="1"/>
  <c r="AB1818" i="1"/>
  <c r="AC1818" i="1"/>
  <c r="AD1818" i="1"/>
  <c r="AE1818" i="1"/>
  <c r="AF1818" i="1"/>
  <c r="P1819" i="1"/>
  <c r="Q1819" i="1"/>
  <c r="R1819" i="1"/>
  <c r="S1819" i="1"/>
  <c r="T1819" i="1"/>
  <c r="U1819" i="1"/>
  <c r="V1819" i="1"/>
  <c r="W1819" i="1"/>
  <c r="X1819" i="1"/>
  <c r="Y1819" i="1"/>
  <c r="Z1819" i="1"/>
  <c r="AA1819" i="1"/>
  <c r="AB1819" i="1"/>
  <c r="AC1819" i="1"/>
  <c r="AD1819" i="1"/>
  <c r="AE1819" i="1"/>
  <c r="AF1819" i="1"/>
  <c r="P1820" i="1"/>
  <c r="Q1820" i="1"/>
  <c r="R1820" i="1"/>
  <c r="S1820" i="1"/>
  <c r="T1820" i="1"/>
  <c r="U1820" i="1"/>
  <c r="V1820" i="1"/>
  <c r="W1820" i="1"/>
  <c r="X1820" i="1"/>
  <c r="Y1820" i="1"/>
  <c r="Z1820" i="1"/>
  <c r="AA1820" i="1"/>
  <c r="AB1820" i="1"/>
  <c r="AC1820" i="1"/>
  <c r="AD1820" i="1"/>
  <c r="AE1820" i="1"/>
  <c r="AF1820" i="1"/>
  <c r="P1821" i="1"/>
  <c r="Q1821" i="1"/>
  <c r="R1821" i="1"/>
  <c r="S1821" i="1"/>
  <c r="T1821" i="1"/>
  <c r="U1821" i="1"/>
  <c r="V1821" i="1"/>
  <c r="W1821" i="1"/>
  <c r="X1821" i="1"/>
  <c r="Y1821" i="1"/>
  <c r="Z1821" i="1"/>
  <c r="AA1821" i="1"/>
  <c r="AB1821" i="1"/>
  <c r="AC1821" i="1"/>
  <c r="AD1821" i="1"/>
  <c r="AE1821" i="1"/>
  <c r="AF1821" i="1"/>
  <c r="P1822" i="1"/>
  <c r="Q1822" i="1"/>
  <c r="R1822" i="1"/>
  <c r="S1822" i="1"/>
  <c r="T1822" i="1"/>
  <c r="U1822" i="1"/>
  <c r="V1822" i="1"/>
  <c r="W1822" i="1"/>
  <c r="X1822" i="1"/>
  <c r="Y1822" i="1"/>
  <c r="Z1822" i="1"/>
  <c r="AA1822" i="1"/>
  <c r="AB1822" i="1"/>
  <c r="AC1822" i="1"/>
  <c r="AD1822" i="1"/>
  <c r="AE1822" i="1"/>
  <c r="AF1822" i="1"/>
  <c r="P1823" i="1"/>
  <c r="Q1823" i="1"/>
  <c r="R1823" i="1"/>
  <c r="S1823" i="1"/>
  <c r="T1823" i="1"/>
  <c r="U1823" i="1"/>
  <c r="V1823" i="1"/>
  <c r="W1823" i="1"/>
  <c r="X1823" i="1"/>
  <c r="Y1823" i="1"/>
  <c r="Z1823" i="1"/>
  <c r="AA1823" i="1"/>
  <c r="AB1823" i="1"/>
  <c r="AC1823" i="1"/>
  <c r="AD1823" i="1"/>
  <c r="AE1823" i="1"/>
  <c r="AF1823" i="1"/>
  <c r="P1824" i="1"/>
  <c r="Q1824" i="1"/>
  <c r="R1824" i="1"/>
  <c r="S1824" i="1"/>
  <c r="T1824" i="1"/>
  <c r="U1824" i="1"/>
  <c r="V1824" i="1"/>
  <c r="W1824" i="1"/>
  <c r="X1824" i="1"/>
  <c r="Y1824" i="1"/>
  <c r="Z1824" i="1"/>
  <c r="AA1824" i="1"/>
  <c r="AB1824" i="1"/>
  <c r="AC1824" i="1"/>
  <c r="AD1824" i="1"/>
  <c r="AE1824" i="1"/>
  <c r="AF1824" i="1"/>
  <c r="P165" i="1"/>
  <c r="Q165" i="1"/>
  <c r="R165" i="1"/>
  <c r="S165" i="1"/>
  <c r="T165" i="1"/>
  <c r="U165" i="1"/>
  <c r="V165" i="1"/>
  <c r="W165" i="1"/>
  <c r="X165" i="1"/>
  <c r="Y165" i="1"/>
  <c r="Z165" i="1"/>
  <c r="AA165" i="1"/>
  <c r="AB165" i="1"/>
  <c r="AC165" i="1"/>
  <c r="AD165" i="1"/>
  <c r="AE165" i="1"/>
  <c r="AF165" i="1"/>
  <c r="P1825" i="1"/>
  <c r="Q1825" i="1"/>
  <c r="R1825" i="1"/>
  <c r="S1825" i="1"/>
  <c r="T1825" i="1"/>
  <c r="U1825" i="1"/>
  <c r="V1825" i="1"/>
  <c r="W1825" i="1"/>
  <c r="X1825" i="1"/>
  <c r="Y1825" i="1"/>
  <c r="Z1825" i="1"/>
  <c r="AA1825" i="1"/>
  <c r="AB1825" i="1"/>
  <c r="AC1825" i="1"/>
  <c r="AD1825" i="1"/>
  <c r="AE1825" i="1"/>
  <c r="AF1825" i="1"/>
  <c r="P1826" i="1"/>
  <c r="Q1826" i="1"/>
  <c r="R1826" i="1"/>
  <c r="S1826" i="1"/>
  <c r="T1826" i="1"/>
  <c r="U1826" i="1"/>
  <c r="V1826" i="1"/>
  <c r="W1826" i="1"/>
  <c r="X1826" i="1"/>
  <c r="Y1826" i="1"/>
  <c r="Z1826" i="1"/>
  <c r="AA1826" i="1"/>
  <c r="AB1826" i="1"/>
  <c r="AC1826" i="1"/>
  <c r="AD1826" i="1"/>
  <c r="AE1826" i="1"/>
  <c r="AF1826" i="1"/>
  <c r="P1827" i="1"/>
  <c r="Q1827" i="1"/>
  <c r="R1827" i="1"/>
  <c r="S1827" i="1"/>
  <c r="T1827" i="1"/>
  <c r="U1827" i="1"/>
  <c r="V1827" i="1"/>
  <c r="W1827" i="1"/>
  <c r="X1827" i="1"/>
  <c r="Y1827" i="1"/>
  <c r="Z1827" i="1"/>
  <c r="AA1827" i="1"/>
  <c r="AB1827" i="1"/>
  <c r="AC1827" i="1"/>
  <c r="AD1827" i="1"/>
  <c r="AE1827" i="1"/>
  <c r="AF1827" i="1"/>
  <c r="P1828" i="1"/>
  <c r="Q1828" i="1"/>
  <c r="R1828" i="1"/>
  <c r="S1828" i="1"/>
  <c r="T1828" i="1"/>
  <c r="U1828" i="1"/>
  <c r="V1828" i="1"/>
  <c r="W1828" i="1"/>
  <c r="X1828" i="1"/>
  <c r="Y1828" i="1"/>
  <c r="Z1828" i="1"/>
  <c r="AA1828" i="1"/>
  <c r="AB1828" i="1"/>
  <c r="AC1828" i="1"/>
  <c r="AD1828" i="1"/>
  <c r="AE1828" i="1"/>
  <c r="AF1828" i="1"/>
  <c r="P1829" i="1"/>
  <c r="Q1829" i="1"/>
  <c r="R1829" i="1"/>
  <c r="S1829" i="1"/>
  <c r="T1829" i="1"/>
  <c r="U1829" i="1"/>
  <c r="V1829" i="1"/>
  <c r="W1829" i="1"/>
  <c r="X1829" i="1"/>
  <c r="Y1829" i="1"/>
  <c r="Z1829" i="1"/>
  <c r="AA1829" i="1"/>
  <c r="AB1829" i="1"/>
  <c r="AC1829" i="1"/>
  <c r="AD1829" i="1"/>
  <c r="AE1829" i="1"/>
  <c r="AF1829" i="1"/>
  <c r="P1830" i="1"/>
  <c r="Q1830" i="1"/>
  <c r="R1830" i="1"/>
  <c r="S1830" i="1"/>
  <c r="T1830" i="1"/>
  <c r="U1830" i="1"/>
  <c r="V1830" i="1"/>
  <c r="W1830" i="1"/>
  <c r="X1830" i="1"/>
  <c r="Y1830" i="1"/>
  <c r="Z1830" i="1"/>
  <c r="AA1830" i="1"/>
  <c r="AB1830" i="1"/>
  <c r="AC1830" i="1"/>
  <c r="AD1830" i="1"/>
  <c r="AE1830" i="1"/>
  <c r="AF1830" i="1"/>
  <c r="P1831" i="1"/>
  <c r="Q1831" i="1"/>
  <c r="R1831" i="1"/>
  <c r="S1831" i="1"/>
  <c r="T1831" i="1"/>
  <c r="U1831" i="1"/>
  <c r="V1831" i="1"/>
  <c r="W1831" i="1"/>
  <c r="X1831" i="1"/>
  <c r="Y1831" i="1"/>
  <c r="Z1831" i="1"/>
  <c r="AA1831" i="1"/>
  <c r="AB1831" i="1"/>
  <c r="AC1831" i="1"/>
  <c r="AD1831" i="1"/>
  <c r="AE1831" i="1"/>
  <c r="AF1831" i="1"/>
  <c r="P1832" i="1"/>
  <c r="Q1832" i="1"/>
  <c r="R1832" i="1"/>
  <c r="S1832" i="1"/>
  <c r="T1832" i="1"/>
  <c r="U1832" i="1"/>
  <c r="V1832" i="1"/>
  <c r="W1832" i="1"/>
  <c r="X1832" i="1"/>
  <c r="Y1832" i="1"/>
  <c r="Z1832" i="1"/>
  <c r="AA1832" i="1"/>
  <c r="AB1832" i="1"/>
  <c r="AC1832" i="1"/>
  <c r="AD1832" i="1"/>
  <c r="AE1832" i="1"/>
  <c r="AF1832" i="1"/>
  <c r="P1833" i="1"/>
  <c r="Q1833" i="1"/>
  <c r="R1833" i="1"/>
  <c r="S1833" i="1"/>
  <c r="T1833" i="1"/>
  <c r="U1833" i="1"/>
  <c r="V1833" i="1"/>
  <c r="W1833" i="1"/>
  <c r="X1833" i="1"/>
  <c r="Y1833" i="1"/>
  <c r="Z1833" i="1"/>
  <c r="AA1833" i="1"/>
  <c r="AB1833" i="1"/>
  <c r="AC1833" i="1"/>
  <c r="AD1833" i="1"/>
  <c r="AE1833" i="1"/>
  <c r="AF1833" i="1"/>
  <c r="P1834" i="1"/>
  <c r="Q1834" i="1"/>
  <c r="R1834" i="1"/>
  <c r="S1834" i="1"/>
  <c r="T1834" i="1"/>
  <c r="U1834" i="1"/>
  <c r="V1834" i="1"/>
  <c r="W1834" i="1"/>
  <c r="X1834" i="1"/>
  <c r="Y1834" i="1"/>
  <c r="Z1834" i="1"/>
  <c r="AA1834" i="1"/>
  <c r="AB1834" i="1"/>
  <c r="AC1834" i="1"/>
  <c r="AD1834" i="1"/>
  <c r="AE1834" i="1"/>
  <c r="AF1834" i="1"/>
  <c r="P1835" i="1"/>
  <c r="Q1835" i="1"/>
  <c r="R1835" i="1"/>
  <c r="S1835" i="1"/>
  <c r="T1835" i="1"/>
  <c r="U1835" i="1"/>
  <c r="V1835" i="1"/>
  <c r="W1835" i="1"/>
  <c r="X1835" i="1"/>
  <c r="Y1835" i="1"/>
  <c r="Z1835" i="1"/>
  <c r="AA1835" i="1"/>
  <c r="AB1835" i="1"/>
  <c r="AC1835" i="1"/>
  <c r="AD1835" i="1"/>
  <c r="AE1835" i="1"/>
  <c r="AF1835" i="1"/>
  <c r="P1836" i="1"/>
  <c r="Q1836" i="1"/>
  <c r="R1836" i="1"/>
  <c r="S1836" i="1"/>
  <c r="T1836" i="1"/>
  <c r="U1836" i="1"/>
  <c r="V1836" i="1"/>
  <c r="W1836" i="1"/>
  <c r="X1836" i="1"/>
  <c r="Y1836" i="1"/>
  <c r="Z1836" i="1"/>
  <c r="AA1836" i="1"/>
  <c r="AB1836" i="1"/>
  <c r="AC1836" i="1"/>
  <c r="AD1836" i="1"/>
  <c r="AE1836" i="1"/>
  <c r="AF1836" i="1"/>
  <c r="P1837" i="1"/>
  <c r="Q1837" i="1"/>
  <c r="R1837" i="1"/>
  <c r="S1837" i="1"/>
  <c r="T1837" i="1"/>
  <c r="U1837" i="1"/>
  <c r="V1837" i="1"/>
  <c r="W1837" i="1"/>
  <c r="X1837" i="1"/>
  <c r="Y1837" i="1"/>
  <c r="Z1837" i="1"/>
  <c r="AA1837" i="1"/>
  <c r="AB1837" i="1"/>
  <c r="AC1837" i="1"/>
  <c r="AD1837" i="1"/>
  <c r="AE1837" i="1"/>
  <c r="AF1837" i="1"/>
  <c r="P1838" i="1"/>
  <c r="Q1838" i="1"/>
  <c r="R1838" i="1"/>
  <c r="S1838" i="1"/>
  <c r="T1838" i="1"/>
  <c r="U1838" i="1"/>
  <c r="V1838" i="1"/>
  <c r="W1838" i="1"/>
  <c r="X1838" i="1"/>
  <c r="Y1838" i="1"/>
  <c r="Z1838" i="1"/>
  <c r="AA1838" i="1"/>
  <c r="AB1838" i="1"/>
  <c r="AC1838" i="1"/>
  <c r="AD1838" i="1"/>
  <c r="AE1838" i="1"/>
  <c r="AF1838" i="1"/>
  <c r="P1839" i="1"/>
  <c r="Q1839" i="1"/>
  <c r="R1839" i="1"/>
  <c r="S1839" i="1"/>
  <c r="T1839" i="1"/>
  <c r="U1839" i="1"/>
  <c r="V1839" i="1"/>
  <c r="W1839" i="1"/>
  <c r="X1839" i="1"/>
  <c r="Y1839" i="1"/>
  <c r="Z1839" i="1"/>
  <c r="AA1839" i="1"/>
  <c r="AB1839" i="1"/>
  <c r="AC1839" i="1"/>
  <c r="AD1839" i="1"/>
  <c r="AE1839" i="1"/>
  <c r="AF1839" i="1"/>
  <c r="P1840" i="1"/>
  <c r="Q1840" i="1"/>
  <c r="R1840" i="1"/>
  <c r="S1840" i="1"/>
  <c r="T1840" i="1"/>
  <c r="U1840" i="1"/>
  <c r="V1840" i="1"/>
  <c r="W1840" i="1"/>
  <c r="X1840" i="1"/>
  <c r="Y1840" i="1"/>
  <c r="Z1840" i="1"/>
  <c r="AA1840" i="1"/>
  <c r="AB1840" i="1"/>
  <c r="AC1840" i="1"/>
  <c r="AD1840" i="1"/>
  <c r="AE1840" i="1"/>
  <c r="AF1840" i="1"/>
  <c r="P1841" i="1"/>
  <c r="Q1841" i="1"/>
  <c r="R1841" i="1"/>
  <c r="S1841" i="1"/>
  <c r="T1841" i="1"/>
  <c r="U1841" i="1"/>
  <c r="V1841" i="1"/>
  <c r="W1841" i="1"/>
  <c r="X1841" i="1"/>
  <c r="Y1841" i="1"/>
  <c r="Z1841" i="1"/>
  <c r="AA1841" i="1"/>
  <c r="AB1841" i="1"/>
  <c r="AC1841" i="1"/>
  <c r="AD1841" i="1"/>
  <c r="AE1841" i="1"/>
  <c r="AF1841" i="1"/>
  <c r="P1842" i="1"/>
  <c r="Q1842" i="1"/>
  <c r="R1842" i="1"/>
  <c r="S1842" i="1"/>
  <c r="T1842" i="1"/>
  <c r="U1842" i="1"/>
  <c r="V1842" i="1"/>
  <c r="W1842" i="1"/>
  <c r="X1842" i="1"/>
  <c r="Y1842" i="1"/>
  <c r="Z1842" i="1"/>
  <c r="AA1842" i="1"/>
  <c r="AB1842" i="1"/>
  <c r="AC1842" i="1"/>
  <c r="AD1842" i="1"/>
  <c r="AE1842" i="1"/>
  <c r="AF1842" i="1"/>
  <c r="P1843" i="1"/>
  <c r="Q1843" i="1"/>
  <c r="R1843" i="1"/>
  <c r="S1843" i="1"/>
  <c r="T1843" i="1"/>
  <c r="U1843" i="1"/>
  <c r="V1843" i="1"/>
  <c r="W1843" i="1"/>
  <c r="X1843" i="1"/>
  <c r="Y1843" i="1"/>
  <c r="Z1843" i="1"/>
  <c r="AA1843" i="1"/>
  <c r="AB1843" i="1"/>
  <c r="AC1843" i="1"/>
  <c r="AD1843" i="1"/>
  <c r="AE1843" i="1"/>
  <c r="AF1843" i="1"/>
  <c r="P1844" i="1"/>
  <c r="Q1844" i="1"/>
  <c r="R1844" i="1"/>
  <c r="S1844" i="1"/>
  <c r="T1844" i="1"/>
  <c r="U1844" i="1"/>
  <c r="V1844" i="1"/>
  <c r="W1844" i="1"/>
  <c r="X1844" i="1"/>
  <c r="Y1844" i="1"/>
  <c r="Z1844" i="1"/>
  <c r="AA1844" i="1"/>
  <c r="AB1844" i="1"/>
  <c r="AC1844" i="1"/>
  <c r="AD1844" i="1"/>
  <c r="AE1844" i="1"/>
  <c r="AF1844" i="1"/>
  <c r="P1845" i="1"/>
  <c r="Q1845" i="1"/>
  <c r="R1845" i="1"/>
  <c r="S1845" i="1"/>
  <c r="T1845" i="1"/>
  <c r="U1845" i="1"/>
  <c r="V1845" i="1"/>
  <c r="W1845" i="1"/>
  <c r="X1845" i="1"/>
  <c r="Y1845" i="1"/>
  <c r="Z1845" i="1"/>
  <c r="AA1845" i="1"/>
  <c r="AB1845" i="1"/>
  <c r="AC1845" i="1"/>
  <c r="AD1845" i="1"/>
  <c r="AE1845" i="1"/>
  <c r="AF1845" i="1"/>
  <c r="P1846" i="1"/>
  <c r="Q1846" i="1"/>
  <c r="R1846" i="1"/>
  <c r="S1846" i="1"/>
  <c r="T1846" i="1"/>
  <c r="U1846" i="1"/>
  <c r="V1846" i="1"/>
  <c r="W1846" i="1"/>
  <c r="X1846" i="1"/>
  <c r="Y1846" i="1"/>
  <c r="Z1846" i="1"/>
  <c r="AA1846" i="1"/>
  <c r="AB1846" i="1"/>
  <c r="AC1846" i="1"/>
  <c r="AD1846" i="1"/>
  <c r="AE1846" i="1"/>
  <c r="AF1846" i="1"/>
  <c r="P1847" i="1"/>
  <c r="Q1847" i="1"/>
  <c r="R1847" i="1"/>
  <c r="S1847" i="1"/>
  <c r="T1847" i="1"/>
  <c r="U1847" i="1"/>
  <c r="V1847" i="1"/>
  <c r="W1847" i="1"/>
  <c r="X1847" i="1"/>
  <c r="Y1847" i="1"/>
  <c r="Z1847" i="1"/>
  <c r="AA1847" i="1"/>
  <c r="AB1847" i="1"/>
  <c r="AC1847" i="1"/>
  <c r="AD1847" i="1"/>
  <c r="AE1847" i="1"/>
  <c r="AF1847" i="1"/>
  <c r="P1848" i="1"/>
  <c r="Q1848" i="1"/>
  <c r="R1848" i="1"/>
  <c r="S1848" i="1"/>
  <c r="T1848" i="1"/>
  <c r="U1848" i="1"/>
  <c r="V1848" i="1"/>
  <c r="W1848" i="1"/>
  <c r="X1848" i="1"/>
  <c r="Y1848" i="1"/>
  <c r="Z1848" i="1"/>
  <c r="AA1848" i="1"/>
  <c r="AB1848" i="1"/>
  <c r="AC1848" i="1"/>
  <c r="AD1848" i="1"/>
  <c r="AE1848" i="1"/>
  <c r="AF1848" i="1"/>
  <c r="P1849" i="1"/>
  <c r="Q1849" i="1"/>
  <c r="R1849" i="1"/>
  <c r="S1849" i="1"/>
  <c r="T1849" i="1"/>
  <c r="U1849" i="1"/>
  <c r="V1849" i="1"/>
  <c r="W1849" i="1"/>
  <c r="X1849" i="1"/>
  <c r="Y1849" i="1"/>
  <c r="Z1849" i="1"/>
  <c r="AA1849" i="1"/>
  <c r="AB1849" i="1"/>
  <c r="AC1849" i="1"/>
  <c r="AD1849" i="1"/>
  <c r="AE1849" i="1"/>
  <c r="AF1849" i="1"/>
  <c r="P1850" i="1"/>
  <c r="Q1850" i="1"/>
  <c r="R1850" i="1"/>
  <c r="S1850" i="1"/>
  <c r="T1850" i="1"/>
  <c r="U1850" i="1"/>
  <c r="V1850" i="1"/>
  <c r="W1850" i="1"/>
  <c r="X1850" i="1"/>
  <c r="Y1850" i="1"/>
  <c r="Z1850" i="1"/>
  <c r="AA1850" i="1"/>
  <c r="AB1850" i="1"/>
  <c r="AC1850" i="1"/>
  <c r="AD1850" i="1"/>
  <c r="AE1850" i="1"/>
  <c r="AF1850" i="1"/>
  <c r="P1851" i="1"/>
  <c r="Q1851" i="1"/>
  <c r="R1851" i="1"/>
  <c r="S1851" i="1"/>
  <c r="T1851" i="1"/>
  <c r="U1851" i="1"/>
  <c r="V1851" i="1"/>
  <c r="W1851" i="1"/>
  <c r="X1851" i="1"/>
  <c r="Y1851" i="1"/>
  <c r="Z1851" i="1"/>
  <c r="AA1851" i="1"/>
  <c r="AB1851" i="1"/>
  <c r="AC1851" i="1"/>
  <c r="AD1851" i="1"/>
  <c r="AE1851" i="1"/>
  <c r="AF1851" i="1"/>
  <c r="P1852" i="1"/>
  <c r="Q1852" i="1"/>
  <c r="R1852" i="1"/>
  <c r="S1852" i="1"/>
  <c r="T1852" i="1"/>
  <c r="U1852" i="1"/>
  <c r="V1852" i="1"/>
  <c r="W1852" i="1"/>
  <c r="X1852" i="1"/>
  <c r="Y1852" i="1"/>
  <c r="Z1852" i="1"/>
  <c r="AA1852" i="1"/>
  <c r="AB1852" i="1"/>
  <c r="AC1852" i="1"/>
  <c r="AD1852" i="1"/>
  <c r="AE1852" i="1"/>
  <c r="AF1852" i="1"/>
  <c r="P1853" i="1"/>
  <c r="Q1853" i="1"/>
  <c r="R1853" i="1"/>
  <c r="S1853" i="1"/>
  <c r="T1853" i="1"/>
  <c r="U1853" i="1"/>
  <c r="V1853" i="1"/>
  <c r="W1853" i="1"/>
  <c r="X1853" i="1"/>
  <c r="Y1853" i="1"/>
  <c r="Z1853" i="1"/>
  <c r="AA1853" i="1"/>
  <c r="AB1853" i="1"/>
  <c r="AC1853" i="1"/>
  <c r="AD1853" i="1"/>
  <c r="AE1853" i="1"/>
  <c r="AF1853" i="1"/>
  <c r="P1854" i="1"/>
  <c r="Q1854" i="1"/>
  <c r="R1854" i="1"/>
  <c r="S1854" i="1"/>
  <c r="T1854" i="1"/>
  <c r="U1854" i="1"/>
  <c r="V1854" i="1"/>
  <c r="W1854" i="1"/>
  <c r="X1854" i="1"/>
  <c r="Y1854" i="1"/>
  <c r="Z1854" i="1"/>
  <c r="AA1854" i="1"/>
  <c r="AB1854" i="1"/>
  <c r="AC1854" i="1"/>
  <c r="AD1854" i="1"/>
  <c r="AE1854" i="1"/>
  <c r="AF1854" i="1"/>
  <c r="P1855" i="1"/>
  <c r="Q1855" i="1"/>
  <c r="R1855" i="1"/>
  <c r="S1855" i="1"/>
  <c r="T1855" i="1"/>
  <c r="U1855" i="1"/>
  <c r="V1855" i="1"/>
  <c r="W1855" i="1"/>
  <c r="X1855" i="1"/>
  <c r="Y1855" i="1"/>
  <c r="Z1855" i="1"/>
  <c r="AA1855" i="1"/>
  <c r="AB1855" i="1"/>
  <c r="AC1855" i="1"/>
  <c r="AD1855" i="1"/>
  <c r="AE1855" i="1"/>
  <c r="AF1855" i="1"/>
  <c r="P1856" i="1"/>
  <c r="Q1856" i="1"/>
  <c r="R1856" i="1"/>
  <c r="S1856" i="1"/>
  <c r="T1856" i="1"/>
  <c r="U1856" i="1"/>
  <c r="V1856" i="1"/>
  <c r="W1856" i="1"/>
  <c r="X1856" i="1"/>
  <c r="Y1856" i="1"/>
  <c r="Z1856" i="1"/>
  <c r="AA1856" i="1"/>
  <c r="AB1856" i="1"/>
  <c r="AC1856" i="1"/>
  <c r="AD1856" i="1"/>
  <c r="AE1856" i="1"/>
  <c r="AF1856" i="1"/>
  <c r="P1857" i="1"/>
  <c r="Q1857" i="1"/>
  <c r="R1857" i="1"/>
  <c r="S1857" i="1"/>
  <c r="T1857" i="1"/>
  <c r="U1857" i="1"/>
  <c r="V1857" i="1"/>
  <c r="W1857" i="1"/>
  <c r="X1857" i="1"/>
  <c r="Y1857" i="1"/>
  <c r="Z1857" i="1"/>
  <c r="AA1857" i="1"/>
  <c r="AB1857" i="1"/>
  <c r="AC1857" i="1"/>
  <c r="AD1857" i="1"/>
  <c r="AE1857" i="1"/>
  <c r="AF1857" i="1"/>
  <c r="P1858" i="1"/>
  <c r="Q1858" i="1"/>
  <c r="R1858" i="1"/>
  <c r="S1858" i="1"/>
  <c r="T1858" i="1"/>
  <c r="U1858" i="1"/>
  <c r="V1858" i="1"/>
  <c r="W1858" i="1"/>
  <c r="X1858" i="1"/>
  <c r="Y1858" i="1"/>
  <c r="Z1858" i="1"/>
  <c r="AA1858" i="1"/>
  <c r="AB1858" i="1"/>
  <c r="AC1858" i="1"/>
  <c r="AD1858" i="1"/>
  <c r="AE1858" i="1"/>
  <c r="AF1858" i="1"/>
  <c r="P166" i="1"/>
  <c r="Q166" i="1"/>
  <c r="R166" i="1"/>
  <c r="S166" i="1"/>
  <c r="T166" i="1"/>
  <c r="U166" i="1"/>
  <c r="V166" i="1"/>
  <c r="W166" i="1"/>
  <c r="X166" i="1"/>
  <c r="Y166" i="1"/>
  <c r="Z166" i="1"/>
  <c r="AA166" i="1"/>
  <c r="AB166" i="1"/>
  <c r="AC166" i="1"/>
  <c r="AD166" i="1"/>
  <c r="AE166" i="1"/>
  <c r="AF166" i="1"/>
  <c r="P1859" i="1"/>
  <c r="Q1859" i="1"/>
  <c r="R1859" i="1"/>
  <c r="S1859" i="1"/>
  <c r="T1859" i="1"/>
  <c r="U1859" i="1"/>
  <c r="V1859" i="1"/>
  <c r="W1859" i="1"/>
  <c r="X1859" i="1"/>
  <c r="Y1859" i="1"/>
  <c r="Z1859" i="1"/>
  <c r="AA1859" i="1"/>
  <c r="AB1859" i="1"/>
  <c r="AC1859" i="1"/>
  <c r="AD1859" i="1"/>
  <c r="AE1859" i="1"/>
  <c r="AF1859" i="1"/>
  <c r="P1860" i="1"/>
  <c r="Q1860" i="1"/>
  <c r="R1860" i="1"/>
  <c r="S1860" i="1"/>
  <c r="T1860" i="1"/>
  <c r="U1860" i="1"/>
  <c r="V1860" i="1"/>
  <c r="W1860" i="1"/>
  <c r="X1860" i="1"/>
  <c r="Y1860" i="1"/>
  <c r="Z1860" i="1"/>
  <c r="AA1860" i="1"/>
  <c r="AB1860" i="1"/>
  <c r="AC1860" i="1"/>
  <c r="AD1860" i="1"/>
  <c r="AE1860" i="1"/>
  <c r="AF1860" i="1"/>
  <c r="P167" i="1"/>
  <c r="Q167" i="1"/>
  <c r="R167" i="1"/>
  <c r="S167" i="1"/>
  <c r="T167" i="1"/>
  <c r="U167" i="1"/>
  <c r="V167" i="1"/>
  <c r="W167" i="1"/>
  <c r="X167" i="1"/>
  <c r="Y167" i="1"/>
  <c r="Z167" i="1"/>
  <c r="AA167" i="1"/>
  <c r="AB167" i="1"/>
  <c r="AC167" i="1"/>
  <c r="AD167" i="1"/>
  <c r="AE167" i="1"/>
  <c r="AF167" i="1"/>
  <c r="P1861" i="1"/>
  <c r="Q1861" i="1"/>
  <c r="R1861" i="1"/>
  <c r="S1861" i="1"/>
  <c r="T1861" i="1"/>
  <c r="U1861" i="1"/>
  <c r="V1861" i="1"/>
  <c r="W1861" i="1"/>
  <c r="X1861" i="1"/>
  <c r="Y1861" i="1"/>
  <c r="Z1861" i="1"/>
  <c r="AA1861" i="1"/>
  <c r="AB1861" i="1"/>
  <c r="AC1861" i="1"/>
  <c r="AD1861" i="1"/>
  <c r="AE1861" i="1"/>
  <c r="AF1861" i="1"/>
  <c r="P1862" i="1"/>
  <c r="Q1862" i="1"/>
  <c r="R1862" i="1"/>
  <c r="S1862" i="1"/>
  <c r="T1862" i="1"/>
  <c r="U1862" i="1"/>
  <c r="V1862" i="1"/>
  <c r="W1862" i="1"/>
  <c r="X1862" i="1"/>
  <c r="Y1862" i="1"/>
  <c r="Z1862" i="1"/>
  <c r="AA1862" i="1"/>
  <c r="AB1862" i="1"/>
  <c r="AC1862" i="1"/>
  <c r="AD1862" i="1"/>
  <c r="AE1862" i="1"/>
  <c r="AF1862" i="1"/>
  <c r="P1863" i="1"/>
  <c r="Q1863" i="1"/>
  <c r="R1863" i="1"/>
  <c r="S1863" i="1"/>
  <c r="T1863" i="1"/>
  <c r="U1863" i="1"/>
  <c r="V1863" i="1"/>
  <c r="W1863" i="1"/>
  <c r="X1863" i="1"/>
  <c r="Y1863" i="1"/>
  <c r="Z1863" i="1"/>
  <c r="AA1863" i="1"/>
  <c r="AB1863" i="1"/>
  <c r="AC1863" i="1"/>
  <c r="AD1863" i="1"/>
  <c r="AE1863" i="1"/>
  <c r="AF1863" i="1"/>
  <c r="P1864" i="1"/>
  <c r="Q1864" i="1"/>
  <c r="R1864" i="1"/>
  <c r="S1864" i="1"/>
  <c r="T1864" i="1"/>
  <c r="U1864" i="1"/>
  <c r="V1864" i="1"/>
  <c r="W1864" i="1"/>
  <c r="X1864" i="1"/>
  <c r="Y1864" i="1"/>
  <c r="Z1864" i="1"/>
  <c r="AA1864" i="1"/>
  <c r="AB1864" i="1"/>
  <c r="AC1864" i="1"/>
  <c r="AD1864" i="1"/>
  <c r="AE1864" i="1"/>
  <c r="AF1864" i="1"/>
  <c r="P1865" i="1"/>
  <c r="Q1865" i="1"/>
  <c r="R1865" i="1"/>
  <c r="S1865" i="1"/>
  <c r="T1865" i="1"/>
  <c r="U1865" i="1"/>
  <c r="V1865" i="1"/>
  <c r="W1865" i="1"/>
  <c r="X1865" i="1"/>
  <c r="Y1865" i="1"/>
  <c r="Z1865" i="1"/>
  <c r="AA1865" i="1"/>
  <c r="AB1865" i="1"/>
  <c r="AC1865" i="1"/>
  <c r="AD1865" i="1"/>
  <c r="AE1865" i="1"/>
  <c r="AF1865" i="1"/>
  <c r="P1866" i="1"/>
  <c r="Q1866" i="1"/>
  <c r="R1866" i="1"/>
  <c r="S1866" i="1"/>
  <c r="T1866" i="1"/>
  <c r="U1866" i="1"/>
  <c r="V1866" i="1"/>
  <c r="W1866" i="1"/>
  <c r="X1866" i="1"/>
  <c r="Y1866" i="1"/>
  <c r="Z1866" i="1"/>
  <c r="AA1866" i="1"/>
  <c r="AB1866" i="1"/>
  <c r="AC1866" i="1"/>
  <c r="AD1866" i="1"/>
  <c r="AE1866" i="1"/>
  <c r="AF1866" i="1"/>
  <c r="P1867" i="1"/>
  <c r="Q1867" i="1"/>
  <c r="R1867" i="1"/>
  <c r="S1867" i="1"/>
  <c r="T1867" i="1"/>
  <c r="U1867" i="1"/>
  <c r="V1867" i="1"/>
  <c r="W1867" i="1"/>
  <c r="X1867" i="1"/>
  <c r="Y1867" i="1"/>
  <c r="Z1867" i="1"/>
  <c r="AA1867" i="1"/>
  <c r="AB1867" i="1"/>
  <c r="AC1867" i="1"/>
  <c r="AD1867" i="1"/>
  <c r="AE1867" i="1"/>
  <c r="AF1867" i="1"/>
  <c r="P1868" i="1"/>
  <c r="Q1868" i="1"/>
  <c r="R1868" i="1"/>
  <c r="S1868" i="1"/>
  <c r="T1868" i="1"/>
  <c r="U1868" i="1"/>
  <c r="V1868" i="1"/>
  <c r="W1868" i="1"/>
  <c r="X1868" i="1"/>
  <c r="Y1868" i="1"/>
  <c r="Z1868" i="1"/>
  <c r="AA1868" i="1"/>
  <c r="AB1868" i="1"/>
  <c r="AC1868" i="1"/>
  <c r="AD1868" i="1"/>
  <c r="AE1868" i="1"/>
  <c r="AF1868" i="1"/>
  <c r="P1869" i="1"/>
  <c r="Q1869" i="1"/>
  <c r="R1869" i="1"/>
  <c r="S1869" i="1"/>
  <c r="T1869" i="1"/>
  <c r="U1869" i="1"/>
  <c r="V1869" i="1"/>
  <c r="W1869" i="1"/>
  <c r="X1869" i="1"/>
  <c r="Y1869" i="1"/>
  <c r="Z1869" i="1"/>
  <c r="AA1869" i="1"/>
  <c r="AB1869" i="1"/>
  <c r="AC1869" i="1"/>
  <c r="AD1869" i="1"/>
  <c r="AE1869" i="1"/>
  <c r="AF1869" i="1"/>
  <c r="P1870" i="1"/>
  <c r="Q1870" i="1"/>
  <c r="R1870" i="1"/>
  <c r="S1870" i="1"/>
  <c r="T1870" i="1"/>
  <c r="U1870" i="1"/>
  <c r="V1870" i="1"/>
  <c r="W1870" i="1"/>
  <c r="X1870" i="1"/>
  <c r="Y1870" i="1"/>
  <c r="Z1870" i="1"/>
  <c r="AA1870" i="1"/>
  <c r="AB1870" i="1"/>
  <c r="AC1870" i="1"/>
  <c r="AD1870" i="1"/>
  <c r="AE1870" i="1"/>
  <c r="AF1870" i="1"/>
  <c r="P1871" i="1"/>
  <c r="Q1871" i="1"/>
  <c r="R1871" i="1"/>
  <c r="S1871" i="1"/>
  <c r="T1871" i="1"/>
  <c r="U1871" i="1"/>
  <c r="V1871" i="1"/>
  <c r="W1871" i="1"/>
  <c r="X1871" i="1"/>
  <c r="Y1871" i="1"/>
  <c r="Z1871" i="1"/>
  <c r="AA1871" i="1"/>
  <c r="AB1871" i="1"/>
  <c r="AC1871" i="1"/>
  <c r="AD1871" i="1"/>
  <c r="AE1871" i="1"/>
  <c r="AF1871" i="1"/>
  <c r="P1872" i="1"/>
  <c r="Q1872" i="1"/>
  <c r="R1872" i="1"/>
  <c r="S1872" i="1"/>
  <c r="T1872" i="1"/>
  <c r="U1872" i="1"/>
  <c r="V1872" i="1"/>
  <c r="W1872" i="1"/>
  <c r="X1872" i="1"/>
  <c r="Y1872" i="1"/>
  <c r="Z1872" i="1"/>
  <c r="AA1872" i="1"/>
  <c r="AB1872" i="1"/>
  <c r="AC1872" i="1"/>
  <c r="AD1872" i="1"/>
  <c r="AE1872" i="1"/>
  <c r="AF1872" i="1"/>
  <c r="P1873" i="1"/>
  <c r="Q1873" i="1"/>
  <c r="R1873" i="1"/>
  <c r="S1873" i="1"/>
  <c r="T1873" i="1"/>
  <c r="U1873" i="1"/>
  <c r="V1873" i="1"/>
  <c r="W1873" i="1"/>
  <c r="X1873" i="1"/>
  <c r="Y1873" i="1"/>
  <c r="Z1873" i="1"/>
  <c r="AA1873" i="1"/>
  <c r="AB1873" i="1"/>
  <c r="AC1873" i="1"/>
  <c r="AD1873" i="1"/>
  <c r="AE1873" i="1"/>
  <c r="AF1873" i="1"/>
  <c r="P1874" i="1"/>
  <c r="Q1874" i="1"/>
  <c r="R1874" i="1"/>
  <c r="S1874" i="1"/>
  <c r="T1874" i="1"/>
  <c r="U1874" i="1"/>
  <c r="V1874" i="1"/>
  <c r="W1874" i="1"/>
  <c r="X1874" i="1"/>
  <c r="Y1874" i="1"/>
  <c r="Z1874" i="1"/>
  <c r="AA1874" i="1"/>
  <c r="AB1874" i="1"/>
  <c r="AC1874" i="1"/>
  <c r="AD1874" i="1"/>
  <c r="AE1874" i="1"/>
  <c r="AF1874" i="1"/>
  <c r="P168" i="1"/>
  <c r="Q168" i="1"/>
  <c r="R168" i="1"/>
  <c r="S168" i="1"/>
  <c r="T168" i="1"/>
  <c r="U168" i="1"/>
  <c r="V168" i="1"/>
  <c r="W168" i="1"/>
  <c r="X168" i="1"/>
  <c r="Y168" i="1"/>
  <c r="Z168" i="1"/>
  <c r="AA168" i="1"/>
  <c r="AB168" i="1"/>
  <c r="AC168" i="1"/>
  <c r="AD168" i="1"/>
  <c r="AE168" i="1"/>
  <c r="AF168" i="1"/>
  <c r="P1875" i="1"/>
  <c r="Q1875" i="1"/>
  <c r="R1875" i="1"/>
  <c r="S1875" i="1"/>
  <c r="T1875" i="1"/>
  <c r="U1875" i="1"/>
  <c r="V1875" i="1"/>
  <c r="W1875" i="1"/>
  <c r="X1875" i="1"/>
  <c r="Y1875" i="1"/>
  <c r="Z1875" i="1"/>
  <c r="AA1875" i="1"/>
  <c r="AB1875" i="1"/>
  <c r="AC1875" i="1"/>
  <c r="AD1875" i="1"/>
  <c r="AE1875" i="1"/>
  <c r="AF1875" i="1"/>
  <c r="P169" i="1"/>
  <c r="Q169" i="1"/>
  <c r="R169" i="1"/>
  <c r="S169" i="1"/>
  <c r="T169" i="1"/>
  <c r="U169" i="1"/>
  <c r="V169" i="1"/>
  <c r="W169" i="1"/>
  <c r="X169" i="1"/>
  <c r="Y169" i="1"/>
  <c r="Z169" i="1"/>
  <c r="AA169" i="1"/>
  <c r="AB169" i="1"/>
  <c r="AC169" i="1"/>
  <c r="AD169" i="1"/>
  <c r="AE169" i="1"/>
  <c r="AF169" i="1"/>
  <c r="P1876" i="1"/>
  <c r="Q1876" i="1"/>
  <c r="R1876" i="1"/>
  <c r="S1876" i="1"/>
  <c r="T1876" i="1"/>
  <c r="U1876" i="1"/>
  <c r="V1876" i="1"/>
  <c r="W1876" i="1"/>
  <c r="X1876" i="1"/>
  <c r="Y1876" i="1"/>
  <c r="Z1876" i="1"/>
  <c r="AA1876" i="1"/>
  <c r="AB1876" i="1"/>
  <c r="AC1876" i="1"/>
  <c r="AD1876" i="1"/>
  <c r="AE1876" i="1"/>
  <c r="AF1876" i="1"/>
  <c r="P170" i="1"/>
  <c r="Q170" i="1"/>
  <c r="R170" i="1"/>
  <c r="S170" i="1"/>
  <c r="T170" i="1"/>
  <c r="U170" i="1"/>
  <c r="V170" i="1"/>
  <c r="W170" i="1"/>
  <c r="X170" i="1"/>
  <c r="Y170" i="1"/>
  <c r="Z170" i="1"/>
  <c r="AA170" i="1"/>
  <c r="AB170" i="1"/>
  <c r="AC170" i="1"/>
  <c r="AD170" i="1"/>
  <c r="AE170" i="1"/>
  <c r="AF170" i="1"/>
  <c r="P171" i="1"/>
  <c r="Q171" i="1"/>
  <c r="R171" i="1"/>
  <c r="S171" i="1"/>
  <c r="T171" i="1"/>
  <c r="U171" i="1"/>
  <c r="V171" i="1"/>
  <c r="W171" i="1"/>
  <c r="X171" i="1"/>
  <c r="Y171" i="1"/>
  <c r="Z171" i="1"/>
  <c r="AA171" i="1"/>
  <c r="AB171" i="1"/>
  <c r="AC171" i="1"/>
  <c r="AD171" i="1"/>
  <c r="AE171" i="1"/>
  <c r="AF171" i="1"/>
  <c r="P172" i="1"/>
  <c r="Q172" i="1"/>
  <c r="R172" i="1"/>
  <c r="S172" i="1"/>
  <c r="T172" i="1"/>
  <c r="U172" i="1"/>
  <c r="V172" i="1"/>
  <c r="W172" i="1"/>
  <c r="X172" i="1"/>
  <c r="Y172" i="1"/>
  <c r="Z172" i="1"/>
  <c r="AA172" i="1"/>
  <c r="AB172" i="1"/>
  <c r="AC172" i="1"/>
  <c r="AD172" i="1"/>
  <c r="AE172" i="1"/>
  <c r="AF172" i="1"/>
  <c r="P173" i="1"/>
  <c r="Q173" i="1"/>
  <c r="R173" i="1"/>
  <c r="S173" i="1"/>
  <c r="T173" i="1"/>
  <c r="U173" i="1"/>
  <c r="V173" i="1"/>
  <c r="W173" i="1"/>
  <c r="X173" i="1"/>
  <c r="Y173" i="1"/>
  <c r="Z173" i="1"/>
  <c r="AA173" i="1"/>
  <c r="AB173" i="1"/>
  <c r="AC173" i="1"/>
  <c r="AD173" i="1"/>
  <c r="AE173" i="1"/>
  <c r="AF173" i="1"/>
  <c r="P1877" i="1"/>
  <c r="Q1877" i="1"/>
  <c r="R1877" i="1"/>
  <c r="S1877" i="1"/>
  <c r="T1877" i="1"/>
  <c r="U1877" i="1"/>
  <c r="V1877" i="1"/>
  <c r="W1877" i="1"/>
  <c r="X1877" i="1"/>
  <c r="Y1877" i="1"/>
  <c r="Z1877" i="1"/>
  <c r="AA1877" i="1"/>
  <c r="AB1877" i="1"/>
  <c r="AC1877" i="1"/>
  <c r="AD1877" i="1"/>
  <c r="AE1877" i="1"/>
  <c r="AF1877" i="1"/>
  <c r="P1878" i="1"/>
  <c r="Q1878" i="1"/>
  <c r="R1878" i="1"/>
  <c r="S1878" i="1"/>
  <c r="T1878" i="1"/>
  <c r="U1878" i="1"/>
  <c r="V1878" i="1"/>
  <c r="W1878" i="1"/>
  <c r="X1878" i="1"/>
  <c r="Y1878" i="1"/>
  <c r="Z1878" i="1"/>
  <c r="AA1878" i="1"/>
  <c r="AB1878" i="1"/>
  <c r="AC1878" i="1"/>
  <c r="AD1878" i="1"/>
  <c r="AE1878" i="1"/>
  <c r="AF1878" i="1"/>
  <c r="P1879" i="1"/>
  <c r="Q1879" i="1"/>
  <c r="R1879" i="1"/>
  <c r="S1879" i="1"/>
  <c r="T1879" i="1"/>
  <c r="U1879" i="1"/>
  <c r="V1879" i="1"/>
  <c r="W1879" i="1"/>
  <c r="X1879" i="1"/>
  <c r="Y1879" i="1"/>
  <c r="Z1879" i="1"/>
  <c r="AA1879" i="1"/>
  <c r="AB1879" i="1"/>
  <c r="AC1879" i="1"/>
  <c r="AD1879" i="1"/>
  <c r="AE1879" i="1"/>
  <c r="AF1879" i="1"/>
  <c r="P1880" i="1"/>
  <c r="Q1880" i="1"/>
  <c r="R1880" i="1"/>
  <c r="S1880" i="1"/>
  <c r="T1880" i="1"/>
  <c r="U1880" i="1"/>
  <c r="V1880" i="1"/>
  <c r="W1880" i="1"/>
  <c r="X1880" i="1"/>
  <c r="Y1880" i="1"/>
  <c r="Z1880" i="1"/>
  <c r="AA1880" i="1"/>
  <c r="AB1880" i="1"/>
  <c r="AC1880" i="1"/>
  <c r="AD1880" i="1"/>
  <c r="AE1880" i="1"/>
  <c r="AF1880" i="1"/>
  <c r="P1881" i="1"/>
  <c r="Q1881" i="1"/>
  <c r="R1881" i="1"/>
  <c r="S1881" i="1"/>
  <c r="T1881" i="1"/>
  <c r="U1881" i="1"/>
  <c r="V1881" i="1"/>
  <c r="W1881" i="1"/>
  <c r="X1881" i="1"/>
  <c r="Y1881" i="1"/>
  <c r="Z1881" i="1"/>
  <c r="AA1881" i="1"/>
  <c r="AB1881" i="1"/>
  <c r="AC1881" i="1"/>
  <c r="AD1881" i="1"/>
  <c r="AE1881" i="1"/>
  <c r="AF1881" i="1"/>
  <c r="P1882" i="1"/>
  <c r="Q1882" i="1"/>
  <c r="R1882" i="1"/>
  <c r="S1882" i="1"/>
  <c r="T1882" i="1"/>
  <c r="U1882" i="1"/>
  <c r="V1882" i="1"/>
  <c r="W1882" i="1"/>
  <c r="X1882" i="1"/>
  <c r="Y1882" i="1"/>
  <c r="Z1882" i="1"/>
  <c r="AA1882" i="1"/>
  <c r="AB1882" i="1"/>
  <c r="AC1882" i="1"/>
  <c r="AD1882" i="1"/>
  <c r="AE1882" i="1"/>
  <c r="AF1882" i="1"/>
  <c r="P1883" i="1"/>
  <c r="Q1883" i="1"/>
  <c r="R1883" i="1"/>
  <c r="S1883" i="1"/>
  <c r="T1883" i="1"/>
  <c r="U1883" i="1"/>
  <c r="V1883" i="1"/>
  <c r="W1883" i="1"/>
  <c r="X1883" i="1"/>
  <c r="Y1883" i="1"/>
  <c r="Z1883" i="1"/>
  <c r="AA1883" i="1"/>
  <c r="AB1883" i="1"/>
  <c r="AC1883" i="1"/>
  <c r="AD1883" i="1"/>
  <c r="AE1883" i="1"/>
  <c r="AF1883" i="1"/>
  <c r="P1884" i="1"/>
  <c r="Q1884" i="1"/>
  <c r="R1884" i="1"/>
  <c r="S1884" i="1"/>
  <c r="T1884" i="1"/>
  <c r="U1884" i="1"/>
  <c r="V1884" i="1"/>
  <c r="W1884" i="1"/>
  <c r="X1884" i="1"/>
  <c r="Y1884" i="1"/>
  <c r="Z1884" i="1"/>
  <c r="AA1884" i="1"/>
  <c r="AB1884" i="1"/>
  <c r="AC1884" i="1"/>
  <c r="AD1884" i="1"/>
  <c r="AE1884" i="1"/>
  <c r="AF1884" i="1"/>
  <c r="P1885" i="1"/>
  <c r="Q1885" i="1"/>
  <c r="R1885" i="1"/>
  <c r="S1885" i="1"/>
  <c r="T1885" i="1"/>
  <c r="U1885" i="1"/>
  <c r="V1885" i="1"/>
  <c r="W1885" i="1"/>
  <c r="X1885" i="1"/>
  <c r="Y1885" i="1"/>
  <c r="Z1885" i="1"/>
  <c r="AA1885" i="1"/>
  <c r="AB1885" i="1"/>
  <c r="AC1885" i="1"/>
  <c r="AD1885" i="1"/>
  <c r="AE1885" i="1"/>
  <c r="AF1885" i="1"/>
  <c r="P1886" i="1"/>
  <c r="Q1886" i="1"/>
  <c r="R1886" i="1"/>
  <c r="S1886" i="1"/>
  <c r="T1886" i="1"/>
  <c r="U1886" i="1"/>
  <c r="V1886" i="1"/>
  <c r="W1886" i="1"/>
  <c r="X1886" i="1"/>
  <c r="Y1886" i="1"/>
  <c r="Z1886" i="1"/>
  <c r="AA1886" i="1"/>
  <c r="AB1886" i="1"/>
  <c r="AC1886" i="1"/>
  <c r="AD1886" i="1"/>
  <c r="AE1886" i="1"/>
  <c r="AF1886" i="1"/>
  <c r="P1887" i="1"/>
  <c r="Q1887" i="1"/>
  <c r="R1887" i="1"/>
  <c r="S1887" i="1"/>
  <c r="T1887" i="1"/>
  <c r="U1887" i="1"/>
  <c r="V1887" i="1"/>
  <c r="W1887" i="1"/>
  <c r="X1887" i="1"/>
  <c r="Y1887" i="1"/>
  <c r="Z1887" i="1"/>
  <c r="AA1887" i="1"/>
  <c r="AB1887" i="1"/>
  <c r="AC1887" i="1"/>
  <c r="AD1887" i="1"/>
  <c r="AE1887" i="1"/>
  <c r="AF1887" i="1"/>
  <c r="P1888" i="1"/>
  <c r="Q1888" i="1"/>
  <c r="R1888" i="1"/>
  <c r="S1888" i="1"/>
  <c r="T1888" i="1"/>
  <c r="U1888" i="1"/>
  <c r="V1888" i="1"/>
  <c r="W1888" i="1"/>
  <c r="X1888" i="1"/>
  <c r="Y1888" i="1"/>
  <c r="Z1888" i="1"/>
  <c r="AA1888" i="1"/>
  <c r="AB1888" i="1"/>
  <c r="AC1888" i="1"/>
  <c r="AD1888" i="1"/>
  <c r="AE1888" i="1"/>
  <c r="AF1888" i="1"/>
  <c r="P1889" i="1"/>
  <c r="Q1889" i="1"/>
  <c r="R1889" i="1"/>
  <c r="S1889" i="1"/>
  <c r="T1889" i="1"/>
  <c r="U1889" i="1"/>
  <c r="V1889" i="1"/>
  <c r="W1889" i="1"/>
  <c r="X1889" i="1"/>
  <c r="Y1889" i="1"/>
  <c r="Z1889" i="1"/>
  <c r="AA1889" i="1"/>
  <c r="AB1889" i="1"/>
  <c r="AC1889" i="1"/>
  <c r="AD1889" i="1"/>
  <c r="AE1889" i="1"/>
  <c r="AF1889" i="1"/>
  <c r="P1890" i="1"/>
  <c r="Q1890" i="1"/>
  <c r="R1890" i="1"/>
  <c r="S1890" i="1"/>
  <c r="T1890" i="1"/>
  <c r="U1890" i="1"/>
  <c r="V1890" i="1"/>
  <c r="W1890" i="1"/>
  <c r="X1890" i="1"/>
  <c r="Y1890" i="1"/>
  <c r="Z1890" i="1"/>
  <c r="AA1890" i="1"/>
  <c r="AB1890" i="1"/>
  <c r="AC1890" i="1"/>
  <c r="AD1890" i="1"/>
  <c r="AE1890" i="1"/>
  <c r="AF1890" i="1"/>
  <c r="P1891" i="1"/>
  <c r="Q1891" i="1"/>
  <c r="R1891" i="1"/>
  <c r="S1891" i="1"/>
  <c r="T1891" i="1"/>
  <c r="U1891" i="1"/>
  <c r="V1891" i="1"/>
  <c r="W1891" i="1"/>
  <c r="X1891" i="1"/>
  <c r="Y1891" i="1"/>
  <c r="Z1891" i="1"/>
  <c r="AA1891" i="1"/>
  <c r="AB1891" i="1"/>
  <c r="AC1891" i="1"/>
  <c r="AD1891" i="1"/>
  <c r="AE1891" i="1"/>
  <c r="AF1891" i="1"/>
  <c r="P1892" i="1"/>
  <c r="Q1892" i="1"/>
  <c r="R1892" i="1"/>
  <c r="S1892" i="1"/>
  <c r="T1892" i="1"/>
  <c r="U1892" i="1"/>
  <c r="V1892" i="1"/>
  <c r="W1892" i="1"/>
  <c r="X1892" i="1"/>
  <c r="Y1892" i="1"/>
  <c r="Z1892" i="1"/>
  <c r="AA1892" i="1"/>
  <c r="AB1892" i="1"/>
  <c r="AC1892" i="1"/>
  <c r="AD1892" i="1"/>
  <c r="AE1892" i="1"/>
  <c r="AF1892" i="1"/>
  <c r="P1893" i="1"/>
  <c r="Q1893" i="1"/>
  <c r="R1893" i="1"/>
  <c r="S1893" i="1"/>
  <c r="T1893" i="1"/>
  <c r="U1893" i="1"/>
  <c r="V1893" i="1"/>
  <c r="W1893" i="1"/>
  <c r="X1893" i="1"/>
  <c r="Y1893" i="1"/>
  <c r="Z1893" i="1"/>
  <c r="AA1893" i="1"/>
  <c r="AB1893" i="1"/>
  <c r="AC1893" i="1"/>
  <c r="AD1893" i="1"/>
  <c r="AE1893" i="1"/>
  <c r="AF1893" i="1"/>
  <c r="P1894" i="1"/>
  <c r="Q1894" i="1"/>
  <c r="R1894" i="1"/>
  <c r="S1894" i="1"/>
  <c r="T1894" i="1"/>
  <c r="U1894" i="1"/>
  <c r="V1894" i="1"/>
  <c r="W1894" i="1"/>
  <c r="X1894" i="1"/>
  <c r="Y1894" i="1"/>
  <c r="Z1894" i="1"/>
  <c r="AA1894" i="1"/>
  <c r="AB1894" i="1"/>
  <c r="AC1894" i="1"/>
  <c r="AD1894" i="1"/>
  <c r="AE1894" i="1"/>
  <c r="AF1894" i="1"/>
  <c r="P1895" i="1"/>
  <c r="Q1895" i="1"/>
  <c r="R1895" i="1"/>
  <c r="S1895" i="1"/>
  <c r="T1895" i="1"/>
  <c r="U1895" i="1"/>
  <c r="V1895" i="1"/>
  <c r="W1895" i="1"/>
  <c r="X1895" i="1"/>
  <c r="Y1895" i="1"/>
  <c r="Z1895" i="1"/>
  <c r="AA1895" i="1"/>
  <c r="AB1895" i="1"/>
  <c r="AC1895" i="1"/>
  <c r="AD1895" i="1"/>
  <c r="AE1895" i="1"/>
  <c r="AF1895" i="1"/>
  <c r="P1896" i="1"/>
  <c r="Q1896" i="1"/>
  <c r="R1896" i="1"/>
  <c r="S1896" i="1"/>
  <c r="T1896" i="1"/>
  <c r="U1896" i="1"/>
  <c r="V1896" i="1"/>
  <c r="W1896" i="1"/>
  <c r="X1896" i="1"/>
  <c r="Y1896" i="1"/>
  <c r="Z1896" i="1"/>
  <c r="AA1896" i="1"/>
  <c r="AB1896" i="1"/>
  <c r="AC1896" i="1"/>
  <c r="AD1896" i="1"/>
  <c r="AE1896" i="1"/>
  <c r="AF1896" i="1"/>
  <c r="P1897" i="1"/>
  <c r="Q1897" i="1"/>
  <c r="R1897" i="1"/>
  <c r="S1897" i="1"/>
  <c r="T1897" i="1"/>
  <c r="U1897" i="1"/>
  <c r="V1897" i="1"/>
  <c r="W1897" i="1"/>
  <c r="X1897" i="1"/>
  <c r="Y1897" i="1"/>
  <c r="Z1897" i="1"/>
  <c r="AA1897" i="1"/>
  <c r="AB1897" i="1"/>
  <c r="AC1897" i="1"/>
  <c r="AD1897" i="1"/>
  <c r="AE1897" i="1"/>
  <c r="AF1897" i="1"/>
  <c r="P1898" i="1"/>
  <c r="Q1898" i="1"/>
  <c r="R1898" i="1"/>
  <c r="S1898" i="1"/>
  <c r="T1898" i="1"/>
  <c r="U1898" i="1"/>
  <c r="V1898" i="1"/>
  <c r="W1898" i="1"/>
  <c r="X1898" i="1"/>
  <c r="Y1898" i="1"/>
  <c r="Z1898" i="1"/>
  <c r="AA1898" i="1"/>
  <c r="AB1898" i="1"/>
  <c r="AC1898" i="1"/>
  <c r="AD1898" i="1"/>
  <c r="AE1898" i="1"/>
  <c r="AF1898" i="1"/>
  <c r="P174" i="1"/>
  <c r="Q174" i="1"/>
  <c r="R174" i="1"/>
  <c r="S174" i="1"/>
  <c r="T174" i="1"/>
  <c r="U174" i="1"/>
  <c r="V174" i="1"/>
  <c r="W174" i="1"/>
  <c r="X174" i="1"/>
  <c r="Y174" i="1"/>
  <c r="Z174" i="1"/>
  <c r="AA174" i="1"/>
  <c r="AB174" i="1"/>
  <c r="AC174" i="1"/>
  <c r="AD174" i="1"/>
  <c r="AE174" i="1"/>
  <c r="AF174" i="1"/>
  <c r="P1899" i="1"/>
  <c r="Q1899" i="1"/>
  <c r="R1899" i="1"/>
  <c r="S1899" i="1"/>
  <c r="T1899" i="1"/>
  <c r="U1899" i="1"/>
  <c r="V1899" i="1"/>
  <c r="W1899" i="1"/>
  <c r="X1899" i="1"/>
  <c r="Y1899" i="1"/>
  <c r="Z1899" i="1"/>
  <c r="AA1899" i="1"/>
  <c r="AB1899" i="1"/>
  <c r="AC1899" i="1"/>
  <c r="AD1899" i="1"/>
  <c r="AE1899" i="1"/>
  <c r="AF1899" i="1"/>
  <c r="P1900" i="1"/>
  <c r="Q1900" i="1"/>
  <c r="R1900" i="1"/>
  <c r="S1900" i="1"/>
  <c r="T1900" i="1"/>
  <c r="U1900" i="1"/>
  <c r="V1900" i="1"/>
  <c r="W1900" i="1"/>
  <c r="X1900" i="1"/>
  <c r="Y1900" i="1"/>
  <c r="Z1900" i="1"/>
  <c r="AA1900" i="1"/>
  <c r="AB1900" i="1"/>
  <c r="AC1900" i="1"/>
  <c r="AD1900" i="1"/>
  <c r="AE1900" i="1"/>
  <c r="AF1900" i="1"/>
  <c r="P1901" i="1"/>
  <c r="Q1901" i="1"/>
  <c r="R1901" i="1"/>
  <c r="S1901" i="1"/>
  <c r="T1901" i="1"/>
  <c r="U1901" i="1"/>
  <c r="V1901" i="1"/>
  <c r="W1901" i="1"/>
  <c r="X1901" i="1"/>
  <c r="Y1901" i="1"/>
  <c r="Z1901" i="1"/>
  <c r="AA1901" i="1"/>
  <c r="AB1901" i="1"/>
  <c r="AC1901" i="1"/>
  <c r="AD1901" i="1"/>
  <c r="AE1901" i="1"/>
  <c r="AF1901" i="1"/>
  <c r="P1902" i="1"/>
  <c r="Q1902" i="1"/>
  <c r="R1902" i="1"/>
  <c r="S1902" i="1"/>
  <c r="T1902" i="1"/>
  <c r="U1902" i="1"/>
  <c r="V1902" i="1"/>
  <c r="W1902" i="1"/>
  <c r="X1902" i="1"/>
  <c r="Y1902" i="1"/>
  <c r="Z1902" i="1"/>
  <c r="AA1902" i="1"/>
  <c r="AB1902" i="1"/>
  <c r="AC1902" i="1"/>
  <c r="AD1902" i="1"/>
  <c r="AE1902" i="1"/>
  <c r="AF1902" i="1"/>
  <c r="P1903" i="1"/>
  <c r="Q1903" i="1"/>
  <c r="R1903" i="1"/>
  <c r="S1903" i="1"/>
  <c r="T1903" i="1"/>
  <c r="U1903" i="1"/>
  <c r="V1903" i="1"/>
  <c r="W1903" i="1"/>
  <c r="X1903" i="1"/>
  <c r="Y1903" i="1"/>
  <c r="Z1903" i="1"/>
  <c r="AA1903" i="1"/>
  <c r="AB1903" i="1"/>
  <c r="AC1903" i="1"/>
  <c r="AD1903" i="1"/>
  <c r="AE1903" i="1"/>
  <c r="AF1903" i="1"/>
  <c r="P1904" i="1"/>
  <c r="Q1904" i="1"/>
  <c r="R1904" i="1"/>
  <c r="S1904" i="1"/>
  <c r="T1904" i="1"/>
  <c r="U1904" i="1"/>
  <c r="V1904" i="1"/>
  <c r="W1904" i="1"/>
  <c r="X1904" i="1"/>
  <c r="Y1904" i="1"/>
  <c r="Z1904" i="1"/>
  <c r="AA1904" i="1"/>
  <c r="AB1904" i="1"/>
  <c r="AC1904" i="1"/>
  <c r="AD1904" i="1"/>
  <c r="AE1904" i="1"/>
  <c r="AF1904" i="1"/>
  <c r="P1905" i="1"/>
  <c r="Q1905" i="1"/>
  <c r="R1905" i="1"/>
  <c r="S1905" i="1"/>
  <c r="T1905" i="1"/>
  <c r="U1905" i="1"/>
  <c r="V1905" i="1"/>
  <c r="W1905" i="1"/>
  <c r="X1905" i="1"/>
  <c r="Y1905" i="1"/>
  <c r="Z1905" i="1"/>
  <c r="AA1905" i="1"/>
  <c r="AB1905" i="1"/>
  <c r="AC1905" i="1"/>
  <c r="AD1905" i="1"/>
  <c r="AE1905" i="1"/>
  <c r="AF1905" i="1"/>
  <c r="P1906" i="1"/>
  <c r="Q1906" i="1"/>
  <c r="R1906" i="1"/>
  <c r="S1906" i="1"/>
  <c r="T1906" i="1"/>
  <c r="U1906" i="1"/>
  <c r="V1906" i="1"/>
  <c r="W1906" i="1"/>
  <c r="X1906" i="1"/>
  <c r="Y1906" i="1"/>
  <c r="Z1906" i="1"/>
  <c r="AA1906" i="1"/>
  <c r="AB1906" i="1"/>
  <c r="AC1906" i="1"/>
  <c r="AD1906" i="1"/>
  <c r="AE1906" i="1"/>
  <c r="AF1906" i="1"/>
  <c r="P175" i="1"/>
  <c r="Q175" i="1"/>
  <c r="R175" i="1"/>
  <c r="S175" i="1"/>
  <c r="T175" i="1"/>
  <c r="U175" i="1"/>
  <c r="V175" i="1"/>
  <c r="W175" i="1"/>
  <c r="X175" i="1"/>
  <c r="Y175" i="1"/>
  <c r="Z175" i="1"/>
  <c r="AA175" i="1"/>
  <c r="AB175" i="1"/>
  <c r="AC175" i="1"/>
  <c r="AD175" i="1"/>
  <c r="AE175" i="1"/>
  <c r="AF175" i="1"/>
  <c r="P1907" i="1"/>
  <c r="Q1907" i="1"/>
  <c r="R1907" i="1"/>
  <c r="S1907" i="1"/>
  <c r="T1907" i="1"/>
  <c r="U1907" i="1"/>
  <c r="V1907" i="1"/>
  <c r="W1907" i="1"/>
  <c r="X1907" i="1"/>
  <c r="Y1907" i="1"/>
  <c r="Z1907" i="1"/>
  <c r="AA1907" i="1"/>
  <c r="AB1907" i="1"/>
  <c r="AC1907" i="1"/>
  <c r="AD1907" i="1"/>
  <c r="AE1907" i="1"/>
  <c r="AF1907" i="1"/>
  <c r="P176" i="1"/>
  <c r="Q176" i="1"/>
  <c r="R176" i="1"/>
  <c r="S176" i="1"/>
  <c r="T176" i="1"/>
  <c r="U176" i="1"/>
  <c r="V176" i="1"/>
  <c r="W176" i="1"/>
  <c r="X176" i="1"/>
  <c r="Y176" i="1"/>
  <c r="Z176" i="1"/>
  <c r="AA176" i="1"/>
  <c r="AB176" i="1"/>
  <c r="AC176" i="1"/>
  <c r="AD176" i="1"/>
  <c r="AE176" i="1"/>
  <c r="AF176" i="1"/>
  <c r="P1908" i="1"/>
  <c r="Q1908" i="1"/>
  <c r="R1908" i="1"/>
  <c r="S1908" i="1"/>
  <c r="T1908" i="1"/>
  <c r="U1908" i="1"/>
  <c r="V1908" i="1"/>
  <c r="W1908" i="1"/>
  <c r="X1908" i="1"/>
  <c r="Y1908" i="1"/>
  <c r="Z1908" i="1"/>
  <c r="AA1908" i="1"/>
  <c r="AB1908" i="1"/>
  <c r="AC1908" i="1"/>
  <c r="AD1908" i="1"/>
  <c r="AE1908" i="1"/>
  <c r="AF1908" i="1"/>
  <c r="P1909" i="1"/>
  <c r="Q1909" i="1"/>
  <c r="R1909" i="1"/>
  <c r="S1909" i="1"/>
  <c r="T1909" i="1"/>
  <c r="U1909" i="1"/>
  <c r="V1909" i="1"/>
  <c r="W1909" i="1"/>
  <c r="X1909" i="1"/>
  <c r="Y1909" i="1"/>
  <c r="Z1909" i="1"/>
  <c r="AA1909" i="1"/>
  <c r="AB1909" i="1"/>
  <c r="AC1909" i="1"/>
  <c r="AD1909" i="1"/>
  <c r="AE1909" i="1"/>
  <c r="AF1909" i="1"/>
  <c r="P1910" i="1"/>
  <c r="Q1910" i="1"/>
  <c r="R1910" i="1"/>
  <c r="S1910" i="1"/>
  <c r="T1910" i="1"/>
  <c r="U1910" i="1"/>
  <c r="V1910" i="1"/>
  <c r="W1910" i="1"/>
  <c r="X1910" i="1"/>
  <c r="Y1910" i="1"/>
  <c r="Z1910" i="1"/>
  <c r="AA1910" i="1"/>
  <c r="AB1910" i="1"/>
  <c r="AC1910" i="1"/>
  <c r="AD1910" i="1"/>
  <c r="AE1910" i="1"/>
  <c r="AF1910" i="1"/>
  <c r="P1911" i="1"/>
  <c r="Q1911" i="1"/>
  <c r="R1911" i="1"/>
  <c r="S1911" i="1"/>
  <c r="T1911" i="1"/>
  <c r="U1911" i="1"/>
  <c r="V1911" i="1"/>
  <c r="W1911" i="1"/>
  <c r="X1911" i="1"/>
  <c r="Y1911" i="1"/>
  <c r="Z1911" i="1"/>
  <c r="AA1911" i="1"/>
  <c r="AB1911" i="1"/>
  <c r="AC1911" i="1"/>
  <c r="AD1911" i="1"/>
  <c r="AE1911" i="1"/>
  <c r="AF1911" i="1"/>
  <c r="P1912" i="1"/>
  <c r="Q1912" i="1"/>
  <c r="R1912" i="1"/>
  <c r="S1912" i="1"/>
  <c r="T1912" i="1"/>
  <c r="U1912" i="1"/>
  <c r="V1912" i="1"/>
  <c r="W1912" i="1"/>
  <c r="X1912" i="1"/>
  <c r="Y1912" i="1"/>
  <c r="Z1912" i="1"/>
  <c r="AA1912" i="1"/>
  <c r="AB1912" i="1"/>
  <c r="AC1912" i="1"/>
  <c r="AD1912" i="1"/>
  <c r="AE1912" i="1"/>
  <c r="AF1912" i="1"/>
  <c r="P1913" i="1"/>
  <c r="Q1913" i="1"/>
  <c r="R1913" i="1"/>
  <c r="S1913" i="1"/>
  <c r="T1913" i="1"/>
  <c r="U1913" i="1"/>
  <c r="V1913" i="1"/>
  <c r="W1913" i="1"/>
  <c r="X1913" i="1"/>
  <c r="Y1913" i="1"/>
  <c r="Z1913" i="1"/>
  <c r="AA1913" i="1"/>
  <c r="AB1913" i="1"/>
  <c r="AC1913" i="1"/>
  <c r="AD1913" i="1"/>
  <c r="AE1913" i="1"/>
  <c r="AF1913" i="1"/>
  <c r="P70" i="1"/>
  <c r="Q70" i="1"/>
  <c r="R70" i="1"/>
  <c r="S70" i="1"/>
  <c r="T70" i="1"/>
  <c r="U70" i="1"/>
  <c r="V70" i="1"/>
  <c r="W70" i="1"/>
  <c r="X70" i="1"/>
  <c r="Y70" i="1"/>
  <c r="Z70" i="1"/>
  <c r="AA70" i="1"/>
  <c r="AB70" i="1"/>
  <c r="AC70" i="1"/>
  <c r="AD70" i="1"/>
  <c r="AE70" i="1"/>
  <c r="AF70" i="1"/>
  <c r="P1914" i="1"/>
  <c r="Q1914" i="1"/>
  <c r="R1914" i="1"/>
  <c r="S1914" i="1"/>
  <c r="T1914" i="1"/>
  <c r="U1914" i="1"/>
  <c r="V1914" i="1"/>
  <c r="W1914" i="1"/>
  <c r="X1914" i="1"/>
  <c r="Y1914" i="1"/>
  <c r="Z1914" i="1"/>
  <c r="AA1914" i="1"/>
  <c r="AB1914" i="1"/>
  <c r="AC1914" i="1"/>
  <c r="AD1914" i="1"/>
  <c r="AE1914" i="1"/>
  <c r="AF1914" i="1"/>
  <c r="P1915" i="1"/>
  <c r="Q1915" i="1"/>
  <c r="R1915" i="1"/>
  <c r="S1915" i="1"/>
  <c r="T1915" i="1"/>
  <c r="U1915" i="1"/>
  <c r="V1915" i="1"/>
  <c r="W1915" i="1"/>
  <c r="X1915" i="1"/>
  <c r="Y1915" i="1"/>
  <c r="Z1915" i="1"/>
  <c r="AA1915" i="1"/>
  <c r="AB1915" i="1"/>
  <c r="AC1915" i="1"/>
  <c r="AD1915" i="1"/>
  <c r="AE1915" i="1"/>
  <c r="AF1915" i="1"/>
  <c r="P1916" i="1"/>
  <c r="Q1916" i="1"/>
  <c r="R1916" i="1"/>
  <c r="S1916" i="1"/>
  <c r="T1916" i="1"/>
  <c r="U1916" i="1"/>
  <c r="V1916" i="1"/>
  <c r="W1916" i="1"/>
  <c r="X1916" i="1"/>
  <c r="Y1916" i="1"/>
  <c r="Z1916" i="1"/>
  <c r="AA1916" i="1"/>
  <c r="AB1916" i="1"/>
  <c r="AC1916" i="1"/>
  <c r="AD1916" i="1"/>
  <c r="AE1916" i="1"/>
  <c r="AF1916" i="1"/>
  <c r="P177" i="1"/>
  <c r="Q177" i="1"/>
  <c r="R177" i="1"/>
  <c r="S177" i="1"/>
  <c r="T177" i="1"/>
  <c r="U177" i="1"/>
  <c r="V177" i="1"/>
  <c r="W177" i="1"/>
  <c r="X177" i="1"/>
  <c r="Y177" i="1"/>
  <c r="Z177" i="1"/>
  <c r="AA177" i="1"/>
  <c r="AB177" i="1"/>
  <c r="AC177" i="1"/>
  <c r="AD177" i="1"/>
  <c r="AE177" i="1"/>
  <c r="AF177" i="1"/>
  <c r="P71" i="1"/>
  <c r="Q71" i="1"/>
  <c r="R71" i="1"/>
  <c r="S71" i="1"/>
  <c r="T71" i="1"/>
  <c r="U71" i="1"/>
  <c r="V71" i="1"/>
  <c r="W71" i="1"/>
  <c r="X71" i="1"/>
  <c r="Y71" i="1"/>
  <c r="Z71" i="1"/>
  <c r="AA71" i="1"/>
  <c r="AB71" i="1"/>
  <c r="AC71" i="1"/>
  <c r="AD71" i="1"/>
  <c r="AE71" i="1"/>
  <c r="AF71" i="1"/>
  <c r="P1917" i="1"/>
  <c r="Q1917" i="1"/>
  <c r="R1917" i="1"/>
  <c r="S1917" i="1"/>
  <c r="T1917" i="1"/>
  <c r="U1917" i="1"/>
  <c r="V1917" i="1"/>
  <c r="W1917" i="1"/>
  <c r="X1917" i="1"/>
  <c r="Y1917" i="1"/>
  <c r="Z1917" i="1"/>
  <c r="AA1917" i="1"/>
  <c r="AB1917" i="1"/>
  <c r="AC1917" i="1"/>
  <c r="AD1917" i="1"/>
  <c r="AE1917" i="1"/>
  <c r="AF1917" i="1"/>
  <c r="P1918" i="1"/>
  <c r="Q1918" i="1"/>
  <c r="R1918" i="1"/>
  <c r="S1918" i="1"/>
  <c r="T1918" i="1"/>
  <c r="U1918" i="1"/>
  <c r="V1918" i="1"/>
  <c r="W1918" i="1"/>
  <c r="X1918" i="1"/>
  <c r="Y1918" i="1"/>
  <c r="Z1918" i="1"/>
  <c r="AA1918" i="1"/>
  <c r="AB1918" i="1"/>
  <c r="AC1918" i="1"/>
  <c r="AD1918" i="1"/>
  <c r="AE1918" i="1"/>
  <c r="AF1918" i="1"/>
  <c r="P1919" i="1"/>
  <c r="Q1919" i="1"/>
  <c r="R1919" i="1"/>
  <c r="S1919" i="1"/>
  <c r="T1919" i="1"/>
  <c r="U1919" i="1"/>
  <c r="V1919" i="1"/>
  <c r="W1919" i="1"/>
  <c r="X1919" i="1"/>
  <c r="Y1919" i="1"/>
  <c r="Z1919" i="1"/>
  <c r="AA1919" i="1"/>
  <c r="AB1919" i="1"/>
  <c r="AC1919" i="1"/>
  <c r="AD1919" i="1"/>
  <c r="AE1919" i="1"/>
  <c r="AF1919" i="1"/>
  <c r="P1920" i="1"/>
  <c r="Q1920" i="1"/>
  <c r="R1920" i="1"/>
  <c r="S1920" i="1"/>
  <c r="T1920" i="1"/>
  <c r="U1920" i="1"/>
  <c r="V1920" i="1"/>
  <c r="W1920" i="1"/>
  <c r="X1920" i="1"/>
  <c r="Y1920" i="1"/>
  <c r="Z1920" i="1"/>
  <c r="AA1920" i="1"/>
  <c r="AB1920" i="1"/>
  <c r="AC1920" i="1"/>
  <c r="AD1920" i="1"/>
  <c r="AE1920" i="1"/>
  <c r="AF1920" i="1"/>
  <c r="P1921" i="1"/>
  <c r="Q1921" i="1"/>
  <c r="R1921" i="1"/>
  <c r="S1921" i="1"/>
  <c r="T1921" i="1"/>
  <c r="U1921" i="1"/>
  <c r="V1921" i="1"/>
  <c r="W1921" i="1"/>
  <c r="X1921" i="1"/>
  <c r="Y1921" i="1"/>
  <c r="Z1921" i="1"/>
  <c r="AA1921" i="1"/>
  <c r="AB1921" i="1"/>
  <c r="AC1921" i="1"/>
  <c r="AD1921" i="1"/>
  <c r="AE1921" i="1"/>
  <c r="AF1921" i="1"/>
  <c r="P1922" i="1"/>
  <c r="Q1922" i="1"/>
  <c r="R1922" i="1"/>
  <c r="S1922" i="1"/>
  <c r="T1922" i="1"/>
  <c r="U1922" i="1"/>
  <c r="V1922" i="1"/>
  <c r="W1922" i="1"/>
  <c r="X1922" i="1"/>
  <c r="Y1922" i="1"/>
  <c r="Z1922" i="1"/>
  <c r="AA1922" i="1"/>
  <c r="AB1922" i="1"/>
  <c r="AC1922" i="1"/>
  <c r="AD1922" i="1"/>
  <c r="AE1922" i="1"/>
  <c r="AF1922" i="1"/>
  <c r="P1923" i="1"/>
  <c r="Q1923" i="1"/>
  <c r="R1923" i="1"/>
  <c r="S1923" i="1"/>
  <c r="T1923" i="1"/>
  <c r="U1923" i="1"/>
  <c r="V1923" i="1"/>
  <c r="W1923" i="1"/>
  <c r="X1923" i="1"/>
  <c r="Y1923" i="1"/>
  <c r="Z1923" i="1"/>
  <c r="AA1923" i="1"/>
  <c r="AB1923" i="1"/>
  <c r="AC1923" i="1"/>
  <c r="AD1923" i="1"/>
  <c r="AE1923" i="1"/>
  <c r="AF1923" i="1"/>
  <c r="P1924" i="1"/>
  <c r="Q1924" i="1"/>
  <c r="R1924" i="1"/>
  <c r="S1924" i="1"/>
  <c r="T1924" i="1"/>
  <c r="U1924" i="1"/>
  <c r="V1924" i="1"/>
  <c r="W1924" i="1"/>
  <c r="X1924" i="1"/>
  <c r="Y1924" i="1"/>
  <c r="Z1924" i="1"/>
  <c r="AA1924" i="1"/>
  <c r="AB1924" i="1"/>
  <c r="AC1924" i="1"/>
  <c r="AD1924" i="1"/>
  <c r="AE1924" i="1"/>
  <c r="AF1924" i="1"/>
  <c r="P1925" i="1"/>
  <c r="Q1925" i="1"/>
  <c r="R1925" i="1"/>
  <c r="S1925" i="1"/>
  <c r="T1925" i="1"/>
  <c r="U1925" i="1"/>
  <c r="V1925" i="1"/>
  <c r="W1925" i="1"/>
  <c r="X1925" i="1"/>
  <c r="Y1925" i="1"/>
  <c r="Z1925" i="1"/>
  <c r="AA1925" i="1"/>
  <c r="AB1925" i="1"/>
  <c r="AC1925" i="1"/>
  <c r="AD1925" i="1"/>
  <c r="AE1925" i="1"/>
  <c r="AF1925" i="1"/>
  <c r="P1926" i="1"/>
  <c r="Q1926" i="1"/>
  <c r="R1926" i="1"/>
  <c r="S1926" i="1"/>
  <c r="T1926" i="1"/>
  <c r="U1926" i="1"/>
  <c r="V1926" i="1"/>
  <c r="W1926" i="1"/>
  <c r="X1926" i="1"/>
  <c r="Y1926" i="1"/>
  <c r="Z1926" i="1"/>
  <c r="AA1926" i="1"/>
  <c r="AB1926" i="1"/>
  <c r="AC1926" i="1"/>
  <c r="AD1926" i="1"/>
  <c r="AE1926" i="1"/>
  <c r="AF1926" i="1"/>
  <c r="P1927" i="1"/>
  <c r="Q1927" i="1"/>
  <c r="R1927" i="1"/>
  <c r="S1927" i="1"/>
  <c r="T1927" i="1"/>
  <c r="U1927" i="1"/>
  <c r="V1927" i="1"/>
  <c r="W1927" i="1"/>
  <c r="X1927" i="1"/>
  <c r="Y1927" i="1"/>
  <c r="Z1927" i="1"/>
  <c r="AA1927" i="1"/>
  <c r="AB1927" i="1"/>
  <c r="AC1927" i="1"/>
  <c r="AD1927" i="1"/>
  <c r="AE1927" i="1"/>
  <c r="AF1927" i="1"/>
  <c r="P1928" i="1"/>
  <c r="Q1928" i="1"/>
  <c r="R1928" i="1"/>
  <c r="S1928" i="1"/>
  <c r="T1928" i="1"/>
  <c r="U1928" i="1"/>
  <c r="V1928" i="1"/>
  <c r="W1928" i="1"/>
  <c r="X1928" i="1"/>
  <c r="Y1928" i="1"/>
  <c r="Z1928" i="1"/>
  <c r="AA1928" i="1"/>
  <c r="AB1928" i="1"/>
  <c r="AC1928" i="1"/>
  <c r="AD1928" i="1"/>
  <c r="AE1928" i="1"/>
  <c r="AF1928" i="1"/>
  <c r="P1929" i="1"/>
  <c r="Q1929" i="1"/>
  <c r="R1929" i="1"/>
  <c r="S1929" i="1"/>
  <c r="T1929" i="1"/>
  <c r="U1929" i="1"/>
  <c r="V1929" i="1"/>
  <c r="W1929" i="1"/>
  <c r="X1929" i="1"/>
  <c r="Y1929" i="1"/>
  <c r="Z1929" i="1"/>
  <c r="AA1929" i="1"/>
  <c r="AB1929" i="1"/>
  <c r="AC1929" i="1"/>
  <c r="AD1929" i="1"/>
  <c r="AE1929" i="1"/>
  <c r="AF1929" i="1"/>
  <c r="P1930" i="1"/>
  <c r="Q1930" i="1"/>
  <c r="R1930" i="1"/>
  <c r="S1930" i="1"/>
  <c r="T1930" i="1"/>
  <c r="U1930" i="1"/>
  <c r="V1930" i="1"/>
  <c r="W1930" i="1"/>
  <c r="X1930" i="1"/>
  <c r="Y1930" i="1"/>
  <c r="Z1930" i="1"/>
  <c r="AA1930" i="1"/>
  <c r="AB1930" i="1"/>
  <c r="AC1930" i="1"/>
  <c r="AD1930" i="1"/>
  <c r="AE1930" i="1"/>
  <c r="AF1930" i="1"/>
  <c r="P1931" i="1"/>
  <c r="Q1931" i="1"/>
  <c r="R1931" i="1"/>
  <c r="S1931" i="1"/>
  <c r="T1931" i="1"/>
  <c r="U1931" i="1"/>
  <c r="V1931" i="1"/>
  <c r="W1931" i="1"/>
  <c r="X1931" i="1"/>
  <c r="Y1931" i="1"/>
  <c r="Z1931" i="1"/>
  <c r="AA1931" i="1"/>
  <c r="AB1931" i="1"/>
  <c r="AC1931" i="1"/>
  <c r="AD1931" i="1"/>
  <c r="AE1931" i="1"/>
  <c r="AF1931" i="1"/>
  <c r="P1932" i="1"/>
  <c r="Q1932" i="1"/>
  <c r="R1932" i="1"/>
  <c r="S1932" i="1"/>
  <c r="T1932" i="1"/>
  <c r="U1932" i="1"/>
  <c r="V1932" i="1"/>
  <c r="W1932" i="1"/>
  <c r="X1932" i="1"/>
  <c r="Y1932" i="1"/>
  <c r="Z1932" i="1"/>
  <c r="AA1932" i="1"/>
  <c r="AB1932" i="1"/>
  <c r="AC1932" i="1"/>
  <c r="AD1932" i="1"/>
  <c r="AE1932" i="1"/>
  <c r="AF1932" i="1"/>
  <c r="P1933" i="1"/>
  <c r="Q1933" i="1"/>
  <c r="R1933" i="1"/>
  <c r="S1933" i="1"/>
  <c r="T1933" i="1"/>
  <c r="U1933" i="1"/>
  <c r="V1933" i="1"/>
  <c r="W1933" i="1"/>
  <c r="X1933" i="1"/>
  <c r="Y1933" i="1"/>
  <c r="Z1933" i="1"/>
  <c r="AA1933" i="1"/>
  <c r="AB1933" i="1"/>
  <c r="AC1933" i="1"/>
  <c r="AD1933" i="1"/>
  <c r="AE1933" i="1"/>
  <c r="AF1933" i="1"/>
  <c r="P1934" i="1"/>
  <c r="Q1934" i="1"/>
  <c r="R1934" i="1"/>
  <c r="S1934" i="1"/>
  <c r="T1934" i="1"/>
  <c r="U1934" i="1"/>
  <c r="V1934" i="1"/>
  <c r="W1934" i="1"/>
  <c r="X1934" i="1"/>
  <c r="Y1934" i="1"/>
  <c r="Z1934" i="1"/>
  <c r="AA1934" i="1"/>
  <c r="AB1934" i="1"/>
  <c r="AC1934" i="1"/>
  <c r="AD1934" i="1"/>
  <c r="AE1934" i="1"/>
  <c r="AF1934" i="1"/>
  <c r="P1935" i="1"/>
  <c r="Q1935" i="1"/>
  <c r="R1935" i="1"/>
  <c r="S1935" i="1"/>
  <c r="T1935" i="1"/>
  <c r="U1935" i="1"/>
  <c r="V1935" i="1"/>
  <c r="W1935" i="1"/>
  <c r="X1935" i="1"/>
  <c r="Y1935" i="1"/>
  <c r="Z1935" i="1"/>
  <c r="AA1935" i="1"/>
  <c r="AB1935" i="1"/>
  <c r="AC1935" i="1"/>
  <c r="AD1935" i="1"/>
  <c r="AE1935" i="1"/>
  <c r="AF1935" i="1"/>
  <c r="P1936" i="1"/>
  <c r="Q1936" i="1"/>
  <c r="R1936" i="1"/>
  <c r="S1936" i="1"/>
  <c r="T1936" i="1"/>
  <c r="U1936" i="1"/>
  <c r="V1936" i="1"/>
  <c r="W1936" i="1"/>
  <c r="X1936" i="1"/>
  <c r="Y1936" i="1"/>
  <c r="Z1936" i="1"/>
  <c r="AA1936" i="1"/>
  <c r="AB1936" i="1"/>
  <c r="AC1936" i="1"/>
  <c r="AD1936" i="1"/>
  <c r="AE1936" i="1"/>
  <c r="AF1936" i="1"/>
  <c r="P1937" i="1"/>
  <c r="Q1937" i="1"/>
  <c r="R1937" i="1"/>
  <c r="S1937" i="1"/>
  <c r="T1937" i="1"/>
  <c r="U1937" i="1"/>
  <c r="V1937" i="1"/>
  <c r="W1937" i="1"/>
  <c r="X1937" i="1"/>
  <c r="Y1937" i="1"/>
  <c r="Z1937" i="1"/>
  <c r="AA1937" i="1"/>
  <c r="AB1937" i="1"/>
  <c r="AC1937" i="1"/>
  <c r="AD1937" i="1"/>
  <c r="AE1937" i="1"/>
  <c r="AF1937" i="1"/>
  <c r="P1938" i="1"/>
  <c r="Q1938" i="1"/>
  <c r="R1938" i="1"/>
  <c r="S1938" i="1"/>
  <c r="T1938" i="1"/>
  <c r="U1938" i="1"/>
  <c r="V1938" i="1"/>
  <c r="W1938" i="1"/>
  <c r="X1938" i="1"/>
  <c r="Y1938" i="1"/>
  <c r="Z1938" i="1"/>
  <c r="AA1938" i="1"/>
  <c r="AB1938" i="1"/>
  <c r="AC1938" i="1"/>
  <c r="AD1938" i="1"/>
  <c r="AE1938" i="1"/>
  <c r="AF1938" i="1"/>
  <c r="P178" i="1"/>
  <c r="Q178" i="1"/>
  <c r="R178" i="1"/>
  <c r="S178" i="1"/>
  <c r="T178" i="1"/>
  <c r="U178" i="1"/>
  <c r="V178" i="1"/>
  <c r="W178" i="1"/>
  <c r="X178" i="1"/>
  <c r="Y178" i="1"/>
  <c r="Z178" i="1"/>
  <c r="AA178" i="1"/>
  <c r="AB178" i="1"/>
  <c r="AC178" i="1"/>
  <c r="AD178" i="1"/>
  <c r="AE178" i="1"/>
  <c r="AF178" i="1"/>
  <c r="P1939" i="1"/>
  <c r="Q1939" i="1"/>
  <c r="R1939" i="1"/>
  <c r="S1939" i="1"/>
  <c r="T1939" i="1"/>
  <c r="U1939" i="1"/>
  <c r="V1939" i="1"/>
  <c r="W1939" i="1"/>
  <c r="X1939" i="1"/>
  <c r="Y1939" i="1"/>
  <c r="Z1939" i="1"/>
  <c r="AA1939" i="1"/>
  <c r="AB1939" i="1"/>
  <c r="AC1939" i="1"/>
  <c r="AD1939" i="1"/>
  <c r="AE1939" i="1"/>
  <c r="AF1939" i="1"/>
  <c r="P1940" i="1"/>
  <c r="Q1940" i="1"/>
  <c r="R1940" i="1"/>
  <c r="S1940" i="1"/>
  <c r="T1940" i="1"/>
  <c r="U1940" i="1"/>
  <c r="V1940" i="1"/>
  <c r="W1940" i="1"/>
  <c r="X1940" i="1"/>
  <c r="Y1940" i="1"/>
  <c r="Z1940" i="1"/>
  <c r="AA1940" i="1"/>
  <c r="AB1940" i="1"/>
  <c r="AC1940" i="1"/>
  <c r="AD1940" i="1"/>
  <c r="AE1940" i="1"/>
  <c r="AF1940" i="1"/>
  <c r="P1941" i="1"/>
  <c r="Q1941" i="1"/>
  <c r="R1941" i="1"/>
  <c r="S1941" i="1"/>
  <c r="T1941" i="1"/>
  <c r="U1941" i="1"/>
  <c r="V1941" i="1"/>
  <c r="W1941" i="1"/>
  <c r="X1941" i="1"/>
  <c r="Y1941" i="1"/>
  <c r="Z1941" i="1"/>
  <c r="AA1941" i="1"/>
  <c r="AB1941" i="1"/>
  <c r="AC1941" i="1"/>
  <c r="AD1941" i="1"/>
  <c r="AE1941" i="1"/>
  <c r="AF1941" i="1"/>
  <c r="P72" i="1"/>
  <c r="Q72" i="1"/>
  <c r="R72" i="1"/>
  <c r="S72" i="1"/>
  <c r="T72" i="1"/>
  <c r="U72" i="1"/>
  <c r="V72" i="1"/>
  <c r="W72" i="1"/>
  <c r="X72" i="1"/>
  <c r="Y72" i="1"/>
  <c r="Z72" i="1"/>
  <c r="AA72" i="1"/>
  <c r="AB72" i="1"/>
  <c r="AC72" i="1"/>
  <c r="AD72" i="1"/>
  <c r="AE72" i="1"/>
  <c r="AF72" i="1"/>
  <c r="P1942" i="1"/>
  <c r="Q1942" i="1"/>
  <c r="R1942" i="1"/>
  <c r="S1942" i="1"/>
  <c r="T1942" i="1"/>
  <c r="U1942" i="1"/>
  <c r="V1942" i="1"/>
  <c r="W1942" i="1"/>
  <c r="X1942" i="1"/>
  <c r="Y1942" i="1"/>
  <c r="Z1942" i="1"/>
  <c r="AA1942" i="1"/>
  <c r="AB1942" i="1"/>
  <c r="AC1942" i="1"/>
  <c r="AD1942" i="1"/>
  <c r="AE1942" i="1"/>
  <c r="AF1942" i="1"/>
  <c r="P1943" i="1"/>
  <c r="Q1943" i="1"/>
  <c r="R1943" i="1"/>
  <c r="S1943" i="1"/>
  <c r="T1943" i="1"/>
  <c r="U1943" i="1"/>
  <c r="V1943" i="1"/>
  <c r="W1943" i="1"/>
  <c r="X1943" i="1"/>
  <c r="Y1943" i="1"/>
  <c r="Z1943" i="1"/>
  <c r="AA1943" i="1"/>
  <c r="AB1943" i="1"/>
  <c r="AC1943" i="1"/>
  <c r="AD1943" i="1"/>
  <c r="AE1943" i="1"/>
  <c r="AF1943" i="1"/>
  <c r="P1944" i="1"/>
  <c r="Q1944" i="1"/>
  <c r="R1944" i="1"/>
  <c r="S1944" i="1"/>
  <c r="T1944" i="1"/>
  <c r="U1944" i="1"/>
  <c r="V1944" i="1"/>
  <c r="W1944" i="1"/>
  <c r="X1944" i="1"/>
  <c r="Y1944" i="1"/>
  <c r="Z1944" i="1"/>
  <c r="AA1944" i="1"/>
  <c r="AB1944" i="1"/>
  <c r="AC1944" i="1"/>
  <c r="AD1944" i="1"/>
  <c r="AE1944" i="1"/>
  <c r="AF1944" i="1"/>
  <c r="P1945" i="1"/>
  <c r="Q1945" i="1"/>
  <c r="R1945" i="1"/>
  <c r="S1945" i="1"/>
  <c r="T1945" i="1"/>
  <c r="U1945" i="1"/>
  <c r="V1945" i="1"/>
  <c r="W1945" i="1"/>
  <c r="X1945" i="1"/>
  <c r="Y1945" i="1"/>
  <c r="Z1945" i="1"/>
  <c r="AA1945" i="1"/>
  <c r="AB1945" i="1"/>
  <c r="AC1945" i="1"/>
  <c r="AD1945" i="1"/>
  <c r="AE1945" i="1"/>
  <c r="AF1945" i="1"/>
  <c r="P1946" i="1"/>
  <c r="Q1946" i="1"/>
  <c r="R1946" i="1"/>
  <c r="S1946" i="1"/>
  <c r="T1946" i="1"/>
  <c r="U1946" i="1"/>
  <c r="V1946" i="1"/>
  <c r="W1946" i="1"/>
  <c r="X1946" i="1"/>
  <c r="Y1946" i="1"/>
  <c r="Z1946" i="1"/>
  <c r="AA1946" i="1"/>
  <c r="AB1946" i="1"/>
  <c r="AC1946" i="1"/>
  <c r="AD1946" i="1"/>
  <c r="AE1946" i="1"/>
  <c r="AF1946" i="1"/>
  <c r="P1947" i="1"/>
  <c r="Q1947" i="1"/>
  <c r="R1947" i="1"/>
  <c r="S1947" i="1"/>
  <c r="T1947" i="1"/>
  <c r="U1947" i="1"/>
  <c r="V1947" i="1"/>
  <c r="W1947" i="1"/>
  <c r="X1947" i="1"/>
  <c r="Y1947" i="1"/>
  <c r="Z1947" i="1"/>
  <c r="AA1947" i="1"/>
  <c r="AB1947" i="1"/>
  <c r="AC1947" i="1"/>
  <c r="AD1947" i="1"/>
  <c r="AE1947" i="1"/>
  <c r="AF1947" i="1"/>
  <c r="P1948" i="1"/>
  <c r="Q1948" i="1"/>
  <c r="R1948" i="1"/>
  <c r="S1948" i="1"/>
  <c r="T1948" i="1"/>
  <c r="U1948" i="1"/>
  <c r="V1948" i="1"/>
  <c r="W1948" i="1"/>
  <c r="X1948" i="1"/>
  <c r="Y1948" i="1"/>
  <c r="Z1948" i="1"/>
  <c r="AA1948" i="1"/>
  <c r="AB1948" i="1"/>
  <c r="AC1948" i="1"/>
  <c r="AD1948" i="1"/>
  <c r="AE1948" i="1"/>
  <c r="AF1948" i="1"/>
  <c r="P1949" i="1"/>
  <c r="Q1949" i="1"/>
  <c r="R1949" i="1"/>
  <c r="S1949" i="1"/>
  <c r="T1949" i="1"/>
  <c r="U1949" i="1"/>
  <c r="V1949" i="1"/>
  <c r="W1949" i="1"/>
  <c r="X1949" i="1"/>
  <c r="Y1949" i="1"/>
  <c r="Z1949" i="1"/>
  <c r="AA1949" i="1"/>
  <c r="AB1949" i="1"/>
  <c r="AC1949" i="1"/>
  <c r="AD1949" i="1"/>
  <c r="AE1949" i="1"/>
  <c r="AF1949" i="1"/>
  <c r="P1950" i="1"/>
  <c r="Q1950" i="1"/>
  <c r="R1950" i="1"/>
  <c r="S1950" i="1"/>
  <c r="T1950" i="1"/>
  <c r="U1950" i="1"/>
  <c r="V1950" i="1"/>
  <c r="W1950" i="1"/>
  <c r="X1950" i="1"/>
  <c r="Y1950" i="1"/>
  <c r="Z1950" i="1"/>
  <c r="AA1950" i="1"/>
  <c r="AB1950" i="1"/>
  <c r="AC1950" i="1"/>
  <c r="AD1950" i="1"/>
  <c r="AE1950" i="1"/>
  <c r="AF1950" i="1"/>
  <c r="P1951" i="1"/>
  <c r="Q1951" i="1"/>
  <c r="R1951" i="1"/>
  <c r="S1951" i="1"/>
  <c r="T1951" i="1"/>
  <c r="U1951" i="1"/>
  <c r="V1951" i="1"/>
  <c r="W1951" i="1"/>
  <c r="X1951" i="1"/>
  <c r="Y1951" i="1"/>
  <c r="Z1951" i="1"/>
  <c r="AA1951" i="1"/>
  <c r="AB1951" i="1"/>
  <c r="AC1951" i="1"/>
  <c r="AD1951" i="1"/>
  <c r="AE1951" i="1"/>
  <c r="AF1951" i="1"/>
  <c r="P1952" i="1"/>
  <c r="Q1952" i="1"/>
  <c r="R1952" i="1"/>
  <c r="S1952" i="1"/>
  <c r="T1952" i="1"/>
  <c r="U1952" i="1"/>
  <c r="V1952" i="1"/>
  <c r="W1952" i="1"/>
  <c r="X1952" i="1"/>
  <c r="Y1952" i="1"/>
  <c r="Z1952" i="1"/>
  <c r="AA1952" i="1"/>
  <c r="AB1952" i="1"/>
  <c r="AC1952" i="1"/>
  <c r="AD1952" i="1"/>
  <c r="AE1952" i="1"/>
  <c r="AF1952" i="1"/>
  <c r="P1953" i="1"/>
  <c r="Q1953" i="1"/>
  <c r="R1953" i="1"/>
  <c r="S1953" i="1"/>
  <c r="T1953" i="1"/>
  <c r="U1953" i="1"/>
  <c r="V1953" i="1"/>
  <c r="W1953" i="1"/>
  <c r="X1953" i="1"/>
  <c r="Y1953" i="1"/>
  <c r="Z1953" i="1"/>
  <c r="AA1953" i="1"/>
  <c r="AB1953" i="1"/>
  <c r="AC1953" i="1"/>
  <c r="AD1953" i="1"/>
  <c r="AE1953" i="1"/>
  <c r="AF1953" i="1"/>
  <c r="P1954" i="1"/>
  <c r="Q1954" i="1"/>
  <c r="R1954" i="1"/>
  <c r="S1954" i="1"/>
  <c r="T1954" i="1"/>
  <c r="U1954" i="1"/>
  <c r="V1954" i="1"/>
  <c r="W1954" i="1"/>
  <c r="X1954" i="1"/>
  <c r="Y1954" i="1"/>
  <c r="Z1954" i="1"/>
  <c r="AA1954" i="1"/>
  <c r="AB1954" i="1"/>
  <c r="AC1954" i="1"/>
  <c r="AD1954" i="1"/>
  <c r="AE1954" i="1"/>
  <c r="AF1954" i="1"/>
  <c r="P1955" i="1"/>
  <c r="Q1955" i="1"/>
  <c r="R1955" i="1"/>
  <c r="S1955" i="1"/>
  <c r="T1955" i="1"/>
  <c r="U1955" i="1"/>
  <c r="V1955" i="1"/>
  <c r="W1955" i="1"/>
  <c r="X1955" i="1"/>
  <c r="Y1955" i="1"/>
  <c r="Z1955" i="1"/>
  <c r="AA1955" i="1"/>
  <c r="AB1955" i="1"/>
  <c r="AC1955" i="1"/>
  <c r="AD1955" i="1"/>
  <c r="AE1955" i="1"/>
  <c r="AF1955" i="1"/>
  <c r="P1956" i="1"/>
  <c r="Q1956" i="1"/>
  <c r="R1956" i="1"/>
  <c r="S1956" i="1"/>
  <c r="T1956" i="1"/>
  <c r="U1956" i="1"/>
  <c r="V1956" i="1"/>
  <c r="W1956" i="1"/>
  <c r="X1956" i="1"/>
  <c r="Y1956" i="1"/>
  <c r="Z1956" i="1"/>
  <c r="AA1956" i="1"/>
  <c r="AB1956" i="1"/>
  <c r="AC1956" i="1"/>
  <c r="AD1956" i="1"/>
  <c r="AE1956" i="1"/>
  <c r="AF1956" i="1"/>
  <c r="P1957" i="1"/>
  <c r="Q1957" i="1"/>
  <c r="R1957" i="1"/>
  <c r="S1957" i="1"/>
  <c r="T1957" i="1"/>
  <c r="U1957" i="1"/>
  <c r="V1957" i="1"/>
  <c r="W1957" i="1"/>
  <c r="X1957" i="1"/>
  <c r="Y1957" i="1"/>
  <c r="Z1957" i="1"/>
  <c r="AA1957" i="1"/>
  <c r="AB1957" i="1"/>
  <c r="AC1957" i="1"/>
  <c r="AD1957" i="1"/>
  <c r="AE1957" i="1"/>
  <c r="AF1957" i="1"/>
  <c r="P1958" i="1"/>
  <c r="Q1958" i="1"/>
  <c r="R1958" i="1"/>
  <c r="S1958" i="1"/>
  <c r="T1958" i="1"/>
  <c r="U1958" i="1"/>
  <c r="V1958" i="1"/>
  <c r="W1958" i="1"/>
  <c r="X1958" i="1"/>
  <c r="Y1958" i="1"/>
  <c r="Z1958" i="1"/>
  <c r="AA1958" i="1"/>
  <c r="AB1958" i="1"/>
  <c r="AC1958" i="1"/>
  <c r="AD1958" i="1"/>
  <c r="AE1958" i="1"/>
  <c r="AF1958" i="1"/>
  <c r="P1959" i="1"/>
  <c r="Q1959" i="1"/>
  <c r="R1959" i="1"/>
  <c r="S1959" i="1"/>
  <c r="T1959" i="1"/>
  <c r="U1959" i="1"/>
  <c r="V1959" i="1"/>
  <c r="W1959" i="1"/>
  <c r="X1959" i="1"/>
  <c r="Y1959" i="1"/>
  <c r="Z1959" i="1"/>
  <c r="AA1959" i="1"/>
  <c r="AB1959" i="1"/>
  <c r="AC1959" i="1"/>
  <c r="AD1959" i="1"/>
  <c r="AE1959" i="1"/>
  <c r="AF1959" i="1"/>
  <c r="P1960" i="1"/>
  <c r="Q1960" i="1"/>
  <c r="R1960" i="1"/>
  <c r="S1960" i="1"/>
  <c r="T1960" i="1"/>
  <c r="U1960" i="1"/>
  <c r="V1960" i="1"/>
  <c r="W1960" i="1"/>
  <c r="X1960" i="1"/>
  <c r="Y1960" i="1"/>
  <c r="Z1960" i="1"/>
  <c r="AA1960" i="1"/>
  <c r="AB1960" i="1"/>
  <c r="AC1960" i="1"/>
  <c r="AD1960" i="1"/>
  <c r="AE1960" i="1"/>
  <c r="AF1960" i="1"/>
  <c r="P1961" i="1"/>
  <c r="Q1961" i="1"/>
  <c r="R1961" i="1"/>
  <c r="S1961" i="1"/>
  <c r="T1961" i="1"/>
  <c r="U1961" i="1"/>
  <c r="V1961" i="1"/>
  <c r="W1961" i="1"/>
  <c r="X1961" i="1"/>
  <c r="Y1961" i="1"/>
  <c r="Z1961" i="1"/>
  <c r="AA1961" i="1"/>
  <c r="AB1961" i="1"/>
  <c r="AC1961" i="1"/>
  <c r="AD1961" i="1"/>
  <c r="AE1961" i="1"/>
  <c r="AF1961" i="1"/>
  <c r="P1962" i="1"/>
  <c r="Q1962" i="1"/>
  <c r="R1962" i="1"/>
  <c r="S1962" i="1"/>
  <c r="T1962" i="1"/>
  <c r="U1962" i="1"/>
  <c r="V1962" i="1"/>
  <c r="W1962" i="1"/>
  <c r="X1962" i="1"/>
  <c r="Y1962" i="1"/>
  <c r="Z1962" i="1"/>
  <c r="AA1962" i="1"/>
  <c r="AB1962" i="1"/>
  <c r="AC1962" i="1"/>
  <c r="AD1962" i="1"/>
  <c r="AE1962" i="1"/>
  <c r="AF1962" i="1"/>
  <c r="P1963" i="1"/>
  <c r="Q1963" i="1"/>
  <c r="R1963" i="1"/>
  <c r="S1963" i="1"/>
  <c r="T1963" i="1"/>
  <c r="U1963" i="1"/>
  <c r="V1963" i="1"/>
  <c r="W1963" i="1"/>
  <c r="X1963" i="1"/>
  <c r="Y1963" i="1"/>
  <c r="Z1963" i="1"/>
  <c r="AA1963" i="1"/>
  <c r="AB1963" i="1"/>
  <c r="AC1963" i="1"/>
  <c r="AD1963" i="1"/>
  <c r="AE1963" i="1"/>
  <c r="AF1963" i="1"/>
  <c r="P73" i="1"/>
  <c r="Q73" i="1"/>
  <c r="R73" i="1"/>
  <c r="S73" i="1"/>
  <c r="T73" i="1"/>
  <c r="U73" i="1"/>
  <c r="V73" i="1"/>
  <c r="W73" i="1"/>
  <c r="X73" i="1"/>
  <c r="Y73" i="1"/>
  <c r="Z73" i="1"/>
  <c r="AA73" i="1"/>
  <c r="AB73" i="1"/>
  <c r="AC73" i="1"/>
  <c r="AD73" i="1"/>
  <c r="AE73" i="1"/>
  <c r="AF73" i="1"/>
  <c r="P1964" i="1"/>
  <c r="Q1964" i="1"/>
  <c r="R1964" i="1"/>
  <c r="S1964" i="1"/>
  <c r="T1964" i="1"/>
  <c r="U1964" i="1"/>
  <c r="V1964" i="1"/>
  <c r="W1964" i="1"/>
  <c r="X1964" i="1"/>
  <c r="Y1964" i="1"/>
  <c r="Z1964" i="1"/>
  <c r="AA1964" i="1"/>
  <c r="AB1964" i="1"/>
  <c r="AC1964" i="1"/>
  <c r="AD1964" i="1"/>
  <c r="AE1964" i="1"/>
  <c r="AF1964" i="1"/>
  <c r="P1965" i="1"/>
  <c r="Q1965" i="1"/>
  <c r="R1965" i="1"/>
  <c r="S1965" i="1"/>
  <c r="T1965" i="1"/>
  <c r="U1965" i="1"/>
  <c r="V1965" i="1"/>
  <c r="W1965" i="1"/>
  <c r="X1965" i="1"/>
  <c r="Y1965" i="1"/>
  <c r="Z1965" i="1"/>
  <c r="AA1965" i="1"/>
  <c r="AB1965" i="1"/>
  <c r="AC1965" i="1"/>
  <c r="AD1965" i="1"/>
  <c r="AE1965" i="1"/>
  <c r="AF1965" i="1"/>
  <c r="P1966" i="1"/>
  <c r="Q1966" i="1"/>
  <c r="R1966" i="1"/>
  <c r="S1966" i="1"/>
  <c r="T1966" i="1"/>
  <c r="U1966" i="1"/>
  <c r="V1966" i="1"/>
  <c r="W1966" i="1"/>
  <c r="X1966" i="1"/>
  <c r="Y1966" i="1"/>
  <c r="Z1966" i="1"/>
  <c r="AA1966" i="1"/>
  <c r="AB1966" i="1"/>
  <c r="AC1966" i="1"/>
  <c r="AD1966" i="1"/>
  <c r="AE1966" i="1"/>
  <c r="AF1966" i="1"/>
  <c r="P1967" i="1"/>
  <c r="Q1967" i="1"/>
  <c r="R1967" i="1"/>
  <c r="S1967" i="1"/>
  <c r="T1967" i="1"/>
  <c r="U1967" i="1"/>
  <c r="V1967" i="1"/>
  <c r="W1967" i="1"/>
  <c r="X1967" i="1"/>
  <c r="Y1967" i="1"/>
  <c r="Z1967" i="1"/>
  <c r="AA1967" i="1"/>
  <c r="AB1967" i="1"/>
  <c r="AC1967" i="1"/>
  <c r="AD1967" i="1"/>
  <c r="AE1967" i="1"/>
  <c r="AF1967" i="1"/>
  <c r="P1968" i="1"/>
  <c r="Q1968" i="1"/>
  <c r="R1968" i="1"/>
  <c r="S1968" i="1"/>
  <c r="T1968" i="1"/>
  <c r="U1968" i="1"/>
  <c r="V1968" i="1"/>
  <c r="W1968" i="1"/>
  <c r="X1968" i="1"/>
  <c r="Y1968" i="1"/>
  <c r="Z1968" i="1"/>
  <c r="AA1968" i="1"/>
  <c r="AB1968" i="1"/>
  <c r="AC1968" i="1"/>
  <c r="AD1968" i="1"/>
  <c r="AE1968" i="1"/>
  <c r="AF1968" i="1"/>
  <c r="P1969" i="1"/>
  <c r="Q1969" i="1"/>
  <c r="R1969" i="1"/>
  <c r="S1969" i="1"/>
  <c r="T1969" i="1"/>
  <c r="U1969" i="1"/>
  <c r="V1969" i="1"/>
  <c r="W1969" i="1"/>
  <c r="X1969" i="1"/>
  <c r="Y1969" i="1"/>
  <c r="Z1969" i="1"/>
  <c r="AA1969" i="1"/>
  <c r="AB1969" i="1"/>
  <c r="AC1969" i="1"/>
  <c r="AD1969" i="1"/>
  <c r="AE1969" i="1"/>
  <c r="AF1969" i="1"/>
  <c r="P1970" i="1"/>
  <c r="Q1970" i="1"/>
  <c r="R1970" i="1"/>
  <c r="S1970" i="1"/>
  <c r="T1970" i="1"/>
  <c r="U1970" i="1"/>
  <c r="V1970" i="1"/>
  <c r="W1970" i="1"/>
  <c r="X1970" i="1"/>
  <c r="Y1970" i="1"/>
  <c r="Z1970" i="1"/>
  <c r="AA1970" i="1"/>
  <c r="AB1970" i="1"/>
  <c r="AC1970" i="1"/>
  <c r="AD1970" i="1"/>
  <c r="AE1970" i="1"/>
  <c r="AF1970" i="1"/>
  <c r="P1971" i="1"/>
  <c r="Q1971" i="1"/>
  <c r="R1971" i="1"/>
  <c r="S1971" i="1"/>
  <c r="T1971" i="1"/>
  <c r="U1971" i="1"/>
  <c r="V1971" i="1"/>
  <c r="W1971" i="1"/>
  <c r="X1971" i="1"/>
  <c r="Y1971" i="1"/>
  <c r="Z1971" i="1"/>
  <c r="AA1971" i="1"/>
  <c r="AB1971" i="1"/>
  <c r="AC1971" i="1"/>
  <c r="AD1971" i="1"/>
  <c r="AE1971" i="1"/>
  <c r="AF1971" i="1"/>
  <c r="P179" i="1"/>
  <c r="Q179" i="1"/>
  <c r="R179" i="1"/>
  <c r="S179" i="1"/>
  <c r="T179" i="1"/>
  <c r="U179" i="1"/>
  <c r="V179" i="1"/>
  <c r="W179" i="1"/>
  <c r="X179" i="1"/>
  <c r="Y179" i="1"/>
  <c r="Z179" i="1"/>
  <c r="AA179" i="1"/>
  <c r="AB179" i="1"/>
  <c r="AC179" i="1"/>
  <c r="AD179" i="1"/>
  <c r="AE179" i="1"/>
  <c r="AF179" i="1"/>
  <c r="P1972" i="1"/>
  <c r="Q1972" i="1"/>
  <c r="R1972" i="1"/>
  <c r="S1972" i="1"/>
  <c r="T1972" i="1"/>
  <c r="U1972" i="1"/>
  <c r="V1972" i="1"/>
  <c r="W1972" i="1"/>
  <c r="X1972" i="1"/>
  <c r="Y1972" i="1"/>
  <c r="Z1972" i="1"/>
  <c r="AA1972" i="1"/>
  <c r="AB1972" i="1"/>
  <c r="AC1972" i="1"/>
  <c r="AD1972" i="1"/>
  <c r="AE1972" i="1"/>
  <c r="AF1972" i="1"/>
  <c r="P74" i="1"/>
  <c r="Q74" i="1"/>
  <c r="R74" i="1"/>
  <c r="S74" i="1"/>
  <c r="T74" i="1"/>
  <c r="U74" i="1"/>
  <c r="V74" i="1"/>
  <c r="W74" i="1"/>
  <c r="X74" i="1"/>
  <c r="Y74" i="1"/>
  <c r="Z74" i="1"/>
  <c r="AA74" i="1"/>
  <c r="AB74" i="1"/>
  <c r="AC74" i="1"/>
  <c r="AD74" i="1"/>
  <c r="AE74" i="1"/>
  <c r="AF74" i="1"/>
  <c r="P1973" i="1"/>
  <c r="Q1973" i="1"/>
  <c r="R1973" i="1"/>
  <c r="S1973" i="1"/>
  <c r="T1973" i="1"/>
  <c r="U1973" i="1"/>
  <c r="V1973" i="1"/>
  <c r="W1973" i="1"/>
  <c r="X1973" i="1"/>
  <c r="Y1973" i="1"/>
  <c r="Z1973" i="1"/>
  <c r="AA1973" i="1"/>
  <c r="AB1973" i="1"/>
  <c r="AC1973" i="1"/>
  <c r="AD1973" i="1"/>
  <c r="AE1973" i="1"/>
  <c r="AF1973" i="1"/>
  <c r="P75" i="1"/>
  <c r="Q75" i="1"/>
  <c r="R75" i="1"/>
  <c r="S75" i="1"/>
  <c r="T75" i="1"/>
  <c r="U75" i="1"/>
  <c r="V75" i="1"/>
  <c r="W75" i="1"/>
  <c r="X75" i="1"/>
  <c r="Y75" i="1"/>
  <c r="Z75" i="1"/>
  <c r="AA75" i="1"/>
  <c r="AB75" i="1"/>
  <c r="AC75" i="1"/>
  <c r="AD75" i="1"/>
  <c r="AE75" i="1"/>
  <c r="AF75" i="1"/>
  <c r="P1974" i="1"/>
  <c r="Q1974" i="1"/>
  <c r="R1974" i="1"/>
  <c r="S1974" i="1"/>
  <c r="T1974" i="1"/>
  <c r="U1974" i="1"/>
  <c r="V1974" i="1"/>
  <c r="W1974" i="1"/>
  <c r="X1974" i="1"/>
  <c r="Y1974" i="1"/>
  <c r="Z1974" i="1"/>
  <c r="AA1974" i="1"/>
  <c r="AB1974" i="1"/>
  <c r="AC1974" i="1"/>
  <c r="AD1974" i="1"/>
  <c r="AE1974" i="1"/>
  <c r="AF1974" i="1"/>
  <c r="P1975" i="1"/>
  <c r="Q1975" i="1"/>
  <c r="R1975" i="1"/>
  <c r="S1975" i="1"/>
  <c r="T1975" i="1"/>
  <c r="U1975" i="1"/>
  <c r="V1975" i="1"/>
  <c r="W1975" i="1"/>
  <c r="X1975" i="1"/>
  <c r="Y1975" i="1"/>
  <c r="Z1975" i="1"/>
  <c r="AA1975" i="1"/>
  <c r="AB1975" i="1"/>
  <c r="AC1975" i="1"/>
  <c r="AD1975" i="1"/>
  <c r="AE1975" i="1"/>
  <c r="AF1975" i="1"/>
  <c r="P1976" i="1"/>
  <c r="Q1976" i="1"/>
  <c r="R1976" i="1"/>
  <c r="S1976" i="1"/>
  <c r="T1976" i="1"/>
  <c r="U1976" i="1"/>
  <c r="V1976" i="1"/>
  <c r="W1976" i="1"/>
  <c r="X1976" i="1"/>
  <c r="Y1976" i="1"/>
  <c r="Z1976" i="1"/>
  <c r="AA1976" i="1"/>
  <c r="AB1976" i="1"/>
  <c r="AC1976" i="1"/>
  <c r="AD1976" i="1"/>
  <c r="AE1976" i="1"/>
  <c r="AF1976" i="1"/>
  <c r="P1977" i="1"/>
  <c r="Q1977" i="1"/>
  <c r="R1977" i="1"/>
  <c r="S1977" i="1"/>
  <c r="T1977" i="1"/>
  <c r="U1977" i="1"/>
  <c r="V1977" i="1"/>
  <c r="W1977" i="1"/>
  <c r="X1977" i="1"/>
  <c r="Y1977" i="1"/>
  <c r="Z1977" i="1"/>
  <c r="AA1977" i="1"/>
  <c r="AB1977" i="1"/>
  <c r="AC1977" i="1"/>
  <c r="AD1977" i="1"/>
  <c r="AE1977" i="1"/>
  <c r="AF1977" i="1"/>
  <c r="P1978" i="1"/>
  <c r="Q1978" i="1"/>
  <c r="R1978" i="1"/>
  <c r="S1978" i="1"/>
  <c r="T1978" i="1"/>
  <c r="U1978" i="1"/>
  <c r="V1978" i="1"/>
  <c r="W1978" i="1"/>
  <c r="X1978" i="1"/>
  <c r="Y1978" i="1"/>
  <c r="Z1978" i="1"/>
  <c r="AA1978" i="1"/>
  <c r="AB1978" i="1"/>
  <c r="AC1978" i="1"/>
  <c r="AD1978" i="1"/>
  <c r="AE1978" i="1"/>
  <c r="AF1978" i="1"/>
  <c r="P1979" i="1"/>
  <c r="Q1979" i="1"/>
  <c r="R1979" i="1"/>
  <c r="S1979" i="1"/>
  <c r="T1979" i="1"/>
  <c r="U1979" i="1"/>
  <c r="V1979" i="1"/>
  <c r="W1979" i="1"/>
  <c r="X1979" i="1"/>
  <c r="Y1979" i="1"/>
  <c r="Z1979" i="1"/>
  <c r="AA1979" i="1"/>
  <c r="AB1979" i="1"/>
  <c r="AC1979" i="1"/>
  <c r="AD1979" i="1"/>
  <c r="AE1979" i="1"/>
  <c r="AF1979" i="1"/>
  <c r="P76" i="1"/>
  <c r="Q76" i="1"/>
  <c r="R76" i="1"/>
  <c r="S76" i="1"/>
  <c r="T76" i="1"/>
  <c r="U76" i="1"/>
  <c r="V76" i="1"/>
  <c r="W76" i="1"/>
  <c r="X76" i="1"/>
  <c r="Y76" i="1"/>
  <c r="Z76" i="1"/>
  <c r="AA76" i="1"/>
  <c r="AB76" i="1"/>
  <c r="AC76" i="1"/>
  <c r="AD76" i="1"/>
  <c r="AE76" i="1"/>
  <c r="AF76" i="1"/>
  <c r="P1980" i="1"/>
  <c r="Q1980" i="1"/>
  <c r="R1980" i="1"/>
  <c r="S1980" i="1"/>
  <c r="T1980" i="1"/>
  <c r="U1980" i="1"/>
  <c r="V1980" i="1"/>
  <c r="W1980" i="1"/>
  <c r="X1980" i="1"/>
  <c r="Y1980" i="1"/>
  <c r="Z1980" i="1"/>
  <c r="AA1980" i="1"/>
  <c r="AB1980" i="1"/>
  <c r="AC1980" i="1"/>
  <c r="AD1980" i="1"/>
  <c r="AE1980" i="1"/>
  <c r="AF1980" i="1"/>
  <c r="P1981" i="1"/>
  <c r="Q1981" i="1"/>
  <c r="R1981" i="1"/>
  <c r="S1981" i="1"/>
  <c r="T1981" i="1"/>
  <c r="U1981" i="1"/>
  <c r="V1981" i="1"/>
  <c r="W1981" i="1"/>
  <c r="X1981" i="1"/>
  <c r="Y1981" i="1"/>
  <c r="Z1981" i="1"/>
  <c r="AA1981" i="1"/>
  <c r="AB1981" i="1"/>
  <c r="AC1981" i="1"/>
  <c r="AD1981" i="1"/>
  <c r="AE1981" i="1"/>
  <c r="AF1981" i="1"/>
  <c r="P1982" i="1"/>
  <c r="Q1982" i="1"/>
  <c r="R1982" i="1"/>
  <c r="S1982" i="1"/>
  <c r="T1982" i="1"/>
  <c r="U1982" i="1"/>
  <c r="V1982" i="1"/>
  <c r="W1982" i="1"/>
  <c r="X1982" i="1"/>
  <c r="Y1982" i="1"/>
  <c r="Z1982" i="1"/>
  <c r="AA1982" i="1"/>
  <c r="AB1982" i="1"/>
  <c r="AC1982" i="1"/>
  <c r="AD1982" i="1"/>
  <c r="AE1982" i="1"/>
  <c r="AF1982" i="1"/>
  <c r="P1983" i="1"/>
  <c r="Q1983" i="1"/>
  <c r="R1983" i="1"/>
  <c r="S1983" i="1"/>
  <c r="T1983" i="1"/>
  <c r="U1983" i="1"/>
  <c r="V1983" i="1"/>
  <c r="W1983" i="1"/>
  <c r="X1983" i="1"/>
  <c r="Y1983" i="1"/>
  <c r="Z1983" i="1"/>
  <c r="AA1983" i="1"/>
  <c r="AB1983" i="1"/>
  <c r="AC1983" i="1"/>
  <c r="AD1983" i="1"/>
  <c r="AE1983" i="1"/>
  <c r="AF1983" i="1"/>
  <c r="P1984" i="1"/>
  <c r="Q1984" i="1"/>
  <c r="R1984" i="1"/>
  <c r="S1984" i="1"/>
  <c r="T1984" i="1"/>
  <c r="U1984" i="1"/>
  <c r="V1984" i="1"/>
  <c r="W1984" i="1"/>
  <c r="X1984" i="1"/>
  <c r="Y1984" i="1"/>
  <c r="Z1984" i="1"/>
  <c r="AA1984" i="1"/>
  <c r="AB1984" i="1"/>
  <c r="AC1984" i="1"/>
  <c r="AD1984" i="1"/>
  <c r="AE1984" i="1"/>
  <c r="AF1984" i="1"/>
  <c r="P1985" i="1"/>
  <c r="Q1985" i="1"/>
  <c r="R1985" i="1"/>
  <c r="S1985" i="1"/>
  <c r="T1985" i="1"/>
  <c r="U1985" i="1"/>
  <c r="V1985" i="1"/>
  <c r="W1985" i="1"/>
  <c r="X1985" i="1"/>
  <c r="Y1985" i="1"/>
  <c r="Z1985" i="1"/>
  <c r="AA1985" i="1"/>
  <c r="AB1985" i="1"/>
  <c r="AC1985" i="1"/>
  <c r="AD1985" i="1"/>
  <c r="AE1985" i="1"/>
  <c r="AF1985" i="1"/>
  <c r="P1986" i="1"/>
  <c r="Q1986" i="1"/>
  <c r="R1986" i="1"/>
  <c r="S1986" i="1"/>
  <c r="T1986" i="1"/>
  <c r="U1986" i="1"/>
  <c r="V1986" i="1"/>
  <c r="W1986" i="1"/>
  <c r="X1986" i="1"/>
  <c r="Y1986" i="1"/>
  <c r="Z1986" i="1"/>
  <c r="AA1986" i="1"/>
  <c r="AB1986" i="1"/>
  <c r="AC1986" i="1"/>
  <c r="AD1986" i="1"/>
  <c r="AE1986" i="1"/>
  <c r="AF1986" i="1"/>
  <c r="P1987" i="1"/>
  <c r="Q1987" i="1"/>
  <c r="R1987" i="1"/>
  <c r="S1987" i="1"/>
  <c r="T1987" i="1"/>
  <c r="U1987" i="1"/>
  <c r="V1987" i="1"/>
  <c r="W1987" i="1"/>
  <c r="X1987" i="1"/>
  <c r="Y1987" i="1"/>
  <c r="Z1987" i="1"/>
  <c r="AA1987" i="1"/>
  <c r="AB1987" i="1"/>
  <c r="AC1987" i="1"/>
  <c r="AD1987" i="1"/>
  <c r="AE1987" i="1"/>
  <c r="AF1987" i="1"/>
  <c r="P1988" i="1"/>
  <c r="Q1988" i="1"/>
  <c r="R1988" i="1"/>
  <c r="S1988" i="1"/>
  <c r="T1988" i="1"/>
  <c r="U1988" i="1"/>
  <c r="V1988" i="1"/>
  <c r="W1988" i="1"/>
  <c r="X1988" i="1"/>
  <c r="Y1988" i="1"/>
  <c r="Z1988" i="1"/>
  <c r="AA1988" i="1"/>
  <c r="AB1988" i="1"/>
  <c r="AC1988" i="1"/>
  <c r="AD1988" i="1"/>
  <c r="AE1988" i="1"/>
  <c r="AF1988" i="1"/>
  <c r="P1989" i="1"/>
  <c r="Q1989" i="1"/>
  <c r="R1989" i="1"/>
  <c r="S1989" i="1"/>
  <c r="T1989" i="1"/>
  <c r="U1989" i="1"/>
  <c r="V1989" i="1"/>
  <c r="W1989" i="1"/>
  <c r="X1989" i="1"/>
  <c r="Y1989" i="1"/>
  <c r="Z1989" i="1"/>
  <c r="AA1989" i="1"/>
  <c r="AB1989" i="1"/>
  <c r="AC1989" i="1"/>
  <c r="AD1989" i="1"/>
  <c r="AE1989" i="1"/>
  <c r="AF1989" i="1"/>
  <c r="P1990" i="1"/>
  <c r="Q1990" i="1"/>
  <c r="R1990" i="1"/>
  <c r="S1990" i="1"/>
  <c r="T1990" i="1"/>
  <c r="U1990" i="1"/>
  <c r="V1990" i="1"/>
  <c r="W1990" i="1"/>
  <c r="X1990" i="1"/>
  <c r="Y1990" i="1"/>
  <c r="Z1990" i="1"/>
  <c r="AA1990" i="1"/>
  <c r="AB1990" i="1"/>
  <c r="AC1990" i="1"/>
  <c r="AD1990" i="1"/>
  <c r="AE1990" i="1"/>
  <c r="AF1990" i="1"/>
  <c r="P1991" i="1"/>
  <c r="Q1991" i="1"/>
  <c r="R1991" i="1"/>
  <c r="S1991" i="1"/>
  <c r="T1991" i="1"/>
  <c r="U1991" i="1"/>
  <c r="V1991" i="1"/>
  <c r="W1991" i="1"/>
  <c r="X1991" i="1"/>
  <c r="Y1991" i="1"/>
  <c r="Z1991" i="1"/>
  <c r="AA1991" i="1"/>
  <c r="AB1991" i="1"/>
  <c r="AC1991" i="1"/>
  <c r="AD1991" i="1"/>
  <c r="AE1991" i="1"/>
  <c r="AF1991" i="1"/>
  <c r="P1992" i="1"/>
  <c r="Q1992" i="1"/>
  <c r="R1992" i="1"/>
  <c r="S1992" i="1"/>
  <c r="T1992" i="1"/>
  <c r="U1992" i="1"/>
  <c r="V1992" i="1"/>
  <c r="W1992" i="1"/>
  <c r="X1992" i="1"/>
  <c r="Y1992" i="1"/>
  <c r="Z1992" i="1"/>
  <c r="AA1992" i="1"/>
  <c r="AB1992" i="1"/>
  <c r="AC1992" i="1"/>
  <c r="AD1992" i="1"/>
  <c r="AE1992" i="1"/>
  <c r="AF1992" i="1"/>
  <c r="P1993" i="1"/>
  <c r="Q1993" i="1"/>
  <c r="R1993" i="1"/>
  <c r="S1993" i="1"/>
  <c r="T1993" i="1"/>
  <c r="U1993" i="1"/>
  <c r="V1993" i="1"/>
  <c r="W1993" i="1"/>
  <c r="X1993" i="1"/>
  <c r="Y1993" i="1"/>
  <c r="Z1993" i="1"/>
  <c r="AA1993" i="1"/>
  <c r="AB1993" i="1"/>
  <c r="AC1993" i="1"/>
  <c r="AD1993" i="1"/>
  <c r="AE1993" i="1"/>
  <c r="AF1993" i="1"/>
  <c r="P1994" i="1"/>
  <c r="Q1994" i="1"/>
  <c r="R1994" i="1"/>
  <c r="S1994" i="1"/>
  <c r="T1994" i="1"/>
  <c r="U1994" i="1"/>
  <c r="V1994" i="1"/>
  <c r="W1994" i="1"/>
  <c r="X1994" i="1"/>
  <c r="Y1994" i="1"/>
  <c r="Z1994" i="1"/>
  <c r="AA1994" i="1"/>
  <c r="AB1994" i="1"/>
  <c r="AC1994" i="1"/>
  <c r="AD1994" i="1"/>
  <c r="AE1994" i="1"/>
  <c r="AF1994" i="1"/>
  <c r="P1995" i="1"/>
  <c r="Q1995" i="1"/>
  <c r="R1995" i="1"/>
  <c r="S1995" i="1"/>
  <c r="T1995" i="1"/>
  <c r="U1995" i="1"/>
  <c r="V1995" i="1"/>
  <c r="W1995" i="1"/>
  <c r="X1995" i="1"/>
  <c r="Y1995" i="1"/>
  <c r="Z1995" i="1"/>
  <c r="AA1995" i="1"/>
  <c r="AB1995" i="1"/>
  <c r="AC1995" i="1"/>
  <c r="AD1995" i="1"/>
  <c r="AE1995" i="1"/>
  <c r="AF1995" i="1"/>
  <c r="P1996" i="1"/>
  <c r="Q1996" i="1"/>
  <c r="R1996" i="1"/>
  <c r="S1996" i="1"/>
  <c r="T1996" i="1"/>
  <c r="U1996" i="1"/>
  <c r="V1996" i="1"/>
  <c r="W1996" i="1"/>
  <c r="X1996" i="1"/>
  <c r="Y1996" i="1"/>
  <c r="Z1996" i="1"/>
  <c r="AA1996" i="1"/>
  <c r="AB1996" i="1"/>
  <c r="AC1996" i="1"/>
  <c r="AD1996" i="1"/>
  <c r="AE1996" i="1"/>
  <c r="AF1996" i="1"/>
  <c r="P1997" i="1"/>
  <c r="Q1997" i="1"/>
  <c r="R1997" i="1"/>
  <c r="S1997" i="1"/>
  <c r="T1997" i="1"/>
  <c r="U1997" i="1"/>
  <c r="V1997" i="1"/>
  <c r="W1997" i="1"/>
  <c r="X1997" i="1"/>
  <c r="Y1997" i="1"/>
  <c r="Z1997" i="1"/>
  <c r="AA1997" i="1"/>
  <c r="AB1997" i="1"/>
  <c r="AC1997" i="1"/>
  <c r="AD1997" i="1"/>
  <c r="AE1997" i="1"/>
  <c r="AF1997" i="1"/>
  <c r="P1998" i="1"/>
  <c r="Q1998" i="1"/>
  <c r="R1998" i="1"/>
  <c r="S1998" i="1"/>
  <c r="T1998" i="1"/>
  <c r="U1998" i="1"/>
  <c r="V1998" i="1"/>
  <c r="W1998" i="1"/>
  <c r="X1998" i="1"/>
  <c r="Y1998" i="1"/>
  <c r="Z1998" i="1"/>
  <c r="AA1998" i="1"/>
  <c r="AB1998" i="1"/>
  <c r="AC1998" i="1"/>
  <c r="AD1998" i="1"/>
  <c r="AE1998" i="1"/>
  <c r="AF1998" i="1"/>
  <c r="P1999" i="1"/>
  <c r="Q1999" i="1"/>
  <c r="R1999" i="1"/>
  <c r="S1999" i="1"/>
  <c r="T1999" i="1"/>
  <c r="U1999" i="1"/>
  <c r="V1999" i="1"/>
  <c r="W1999" i="1"/>
  <c r="X1999" i="1"/>
  <c r="Y1999" i="1"/>
  <c r="Z1999" i="1"/>
  <c r="AA1999" i="1"/>
  <c r="AB1999" i="1"/>
  <c r="AC1999" i="1"/>
  <c r="AD1999" i="1"/>
  <c r="AE1999" i="1"/>
  <c r="AF1999" i="1"/>
  <c r="P2000" i="1"/>
  <c r="Q2000" i="1"/>
  <c r="R2000" i="1"/>
  <c r="S2000" i="1"/>
  <c r="T2000" i="1"/>
  <c r="U2000" i="1"/>
  <c r="V2000" i="1"/>
  <c r="W2000" i="1"/>
  <c r="X2000" i="1"/>
  <c r="Y2000" i="1"/>
  <c r="Z2000" i="1"/>
  <c r="AA2000" i="1"/>
  <c r="AB2000" i="1"/>
  <c r="AC2000" i="1"/>
  <c r="AD2000" i="1"/>
  <c r="AE2000" i="1"/>
  <c r="AF2000" i="1"/>
  <c r="P2001" i="1"/>
  <c r="Q2001" i="1"/>
  <c r="R2001" i="1"/>
  <c r="S2001" i="1"/>
  <c r="T2001" i="1"/>
  <c r="U2001" i="1"/>
  <c r="V2001" i="1"/>
  <c r="W2001" i="1"/>
  <c r="X2001" i="1"/>
  <c r="Y2001" i="1"/>
  <c r="Z2001" i="1"/>
  <c r="AA2001" i="1"/>
  <c r="AB2001" i="1"/>
  <c r="AC2001" i="1"/>
  <c r="AD2001" i="1"/>
  <c r="AE2001" i="1"/>
  <c r="AF2001" i="1"/>
  <c r="P2002" i="1"/>
  <c r="Q2002" i="1"/>
  <c r="R2002" i="1"/>
  <c r="S2002" i="1"/>
  <c r="T2002" i="1"/>
  <c r="U2002" i="1"/>
  <c r="V2002" i="1"/>
  <c r="W2002" i="1"/>
  <c r="X2002" i="1"/>
  <c r="Y2002" i="1"/>
  <c r="Z2002" i="1"/>
  <c r="AA2002" i="1"/>
  <c r="AB2002" i="1"/>
  <c r="AC2002" i="1"/>
  <c r="AD2002" i="1"/>
  <c r="AE2002" i="1"/>
  <c r="AF2002" i="1"/>
  <c r="P2003" i="1"/>
  <c r="Q2003" i="1"/>
  <c r="R2003" i="1"/>
  <c r="S2003" i="1"/>
  <c r="T2003" i="1"/>
  <c r="U2003" i="1"/>
  <c r="V2003" i="1"/>
  <c r="W2003" i="1"/>
  <c r="X2003" i="1"/>
  <c r="Y2003" i="1"/>
  <c r="Z2003" i="1"/>
  <c r="AA2003" i="1"/>
  <c r="AB2003" i="1"/>
  <c r="AC2003" i="1"/>
  <c r="AD2003" i="1"/>
  <c r="AE2003" i="1"/>
  <c r="AF2003" i="1"/>
  <c r="P2004" i="1"/>
  <c r="Q2004" i="1"/>
  <c r="R2004" i="1"/>
  <c r="S2004" i="1"/>
  <c r="T2004" i="1"/>
  <c r="U2004" i="1"/>
  <c r="V2004" i="1"/>
  <c r="W2004" i="1"/>
  <c r="X2004" i="1"/>
  <c r="Y2004" i="1"/>
  <c r="Z2004" i="1"/>
  <c r="AA2004" i="1"/>
  <c r="AB2004" i="1"/>
  <c r="AC2004" i="1"/>
  <c r="AD2004" i="1"/>
  <c r="AE2004" i="1"/>
  <c r="AF2004" i="1"/>
  <c r="P2005" i="1"/>
  <c r="Q2005" i="1"/>
  <c r="R2005" i="1"/>
  <c r="S2005" i="1"/>
  <c r="T2005" i="1"/>
  <c r="U2005" i="1"/>
  <c r="V2005" i="1"/>
  <c r="W2005" i="1"/>
  <c r="X2005" i="1"/>
  <c r="Y2005" i="1"/>
  <c r="Z2005" i="1"/>
  <c r="AA2005" i="1"/>
  <c r="AB2005" i="1"/>
  <c r="AC2005" i="1"/>
  <c r="AD2005" i="1"/>
  <c r="AE2005" i="1"/>
  <c r="AF2005" i="1"/>
  <c r="P2006" i="1"/>
  <c r="Q2006" i="1"/>
  <c r="R2006" i="1"/>
  <c r="S2006" i="1"/>
  <c r="T2006" i="1"/>
  <c r="U2006" i="1"/>
  <c r="V2006" i="1"/>
  <c r="W2006" i="1"/>
  <c r="X2006" i="1"/>
  <c r="Y2006" i="1"/>
  <c r="Z2006" i="1"/>
  <c r="AA2006" i="1"/>
  <c r="AB2006" i="1"/>
  <c r="AC2006" i="1"/>
  <c r="AD2006" i="1"/>
  <c r="AE2006" i="1"/>
  <c r="AF2006" i="1"/>
  <c r="P2007" i="1"/>
  <c r="Q2007" i="1"/>
  <c r="R2007" i="1"/>
  <c r="S2007" i="1"/>
  <c r="T2007" i="1"/>
  <c r="U2007" i="1"/>
  <c r="V2007" i="1"/>
  <c r="W2007" i="1"/>
  <c r="X2007" i="1"/>
  <c r="Y2007" i="1"/>
  <c r="Z2007" i="1"/>
  <c r="AA2007" i="1"/>
  <c r="AB2007" i="1"/>
  <c r="AC2007" i="1"/>
  <c r="AD2007" i="1"/>
  <c r="AE2007" i="1"/>
  <c r="AF2007" i="1"/>
  <c r="P2008" i="1"/>
  <c r="Q2008" i="1"/>
  <c r="R2008" i="1"/>
  <c r="S2008" i="1"/>
  <c r="T2008" i="1"/>
  <c r="U2008" i="1"/>
  <c r="V2008" i="1"/>
  <c r="W2008" i="1"/>
  <c r="X2008" i="1"/>
  <c r="Y2008" i="1"/>
  <c r="Z2008" i="1"/>
  <c r="AA2008" i="1"/>
  <c r="AB2008" i="1"/>
  <c r="AC2008" i="1"/>
  <c r="AD2008" i="1"/>
  <c r="AE2008" i="1"/>
  <c r="AF2008" i="1"/>
  <c r="P2009" i="1"/>
  <c r="Q2009" i="1"/>
  <c r="R2009" i="1"/>
  <c r="S2009" i="1"/>
  <c r="T2009" i="1"/>
  <c r="U2009" i="1"/>
  <c r="V2009" i="1"/>
  <c r="W2009" i="1"/>
  <c r="X2009" i="1"/>
  <c r="Y2009" i="1"/>
  <c r="Z2009" i="1"/>
  <c r="AA2009" i="1"/>
  <c r="AB2009" i="1"/>
  <c r="AC2009" i="1"/>
  <c r="AD2009" i="1"/>
  <c r="AE2009" i="1"/>
  <c r="AF2009" i="1"/>
  <c r="P2010" i="1"/>
  <c r="Q2010" i="1"/>
  <c r="R2010" i="1"/>
  <c r="S2010" i="1"/>
  <c r="T2010" i="1"/>
  <c r="U2010" i="1"/>
  <c r="V2010" i="1"/>
  <c r="W2010" i="1"/>
  <c r="X2010" i="1"/>
  <c r="Y2010" i="1"/>
  <c r="Z2010" i="1"/>
  <c r="AA2010" i="1"/>
  <c r="AB2010" i="1"/>
  <c r="AC2010" i="1"/>
  <c r="AD2010" i="1"/>
  <c r="AE2010" i="1"/>
  <c r="AF2010" i="1"/>
  <c r="P180" i="1"/>
  <c r="Q180" i="1"/>
  <c r="R180" i="1"/>
  <c r="S180" i="1"/>
  <c r="T180" i="1"/>
  <c r="U180" i="1"/>
  <c r="V180" i="1"/>
  <c r="W180" i="1"/>
  <c r="X180" i="1"/>
  <c r="Y180" i="1"/>
  <c r="Z180" i="1"/>
  <c r="AA180" i="1"/>
  <c r="AB180" i="1"/>
  <c r="AC180" i="1"/>
  <c r="AD180" i="1"/>
  <c r="AE180" i="1"/>
  <c r="AF180" i="1"/>
  <c r="P2011" i="1"/>
  <c r="Q2011" i="1"/>
  <c r="R2011" i="1"/>
  <c r="S2011" i="1"/>
  <c r="T2011" i="1"/>
  <c r="U2011" i="1"/>
  <c r="V2011" i="1"/>
  <c r="W2011" i="1"/>
  <c r="X2011" i="1"/>
  <c r="Y2011" i="1"/>
  <c r="Z2011" i="1"/>
  <c r="AA2011" i="1"/>
  <c r="AB2011" i="1"/>
  <c r="AC2011" i="1"/>
  <c r="AD2011" i="1"/>
  <c r="AE2011" i="1"/>
  <c r="AF2011" i="1"/>
  <c r="P2012" i="1"/>
  <c r="Q2012" i="1"/>
  <c r="R2012" i="1"/>
  <c r="S2012" i="1"/>
  <c r="T2012" i="1"/>
  <c r="U2012" i="1"/>
  <c r="V2012" i="1"/>
  <c r="W2012" i="1"/>
  <c r="X2012" i="1"/>
  <c r="Y2012" i="1"/>
  <c r="Z2012" i="1"/>
  <c r="AA2012" i="1"/>
  <c r="AB2012" i="1"/>
  <c r="AC2012" i="1"/>
  <c r="AD2012" i="1"/>
  <c r="AE2012" i="1"/>
  <c r="AF2012" i="1"/>
  <c r="P2013" i="1"/>
  <c r="Q2013" i="1"/>
  <c r="R2013" i="1"/>
  <c r="S2013" i="1"/>
  <c r="T2013" i="1"/>
  <c r="U2013" i="1"/>
  <c r="V2013" i="1"/>
  <c r="W2013" i="1"/>
  <c r="X2013" i="1"/>
  <c r="Y2013" i="1"/>
  <c r="Z2013" i="1"/>
  <c r="AA2013" i="1"/>
  <c r="AB2013" i="1"/>
  <c r="AC2013" i="1"/>
  <c r="AD2013" i="1"/>
  <c r="AE2013" i="1"/>
  <c r="AF2013" i="1"/>
  <c r="P2014" i="1"/>
  <c r="Q2014" i="1"/>
  <c r="R2014" i="1"/>
  <c r="S2014" i="1"/>
  <c r="T2014" i="1"/>
  <c r="U2014" i="1"/>
  <c r="V2014" i="1"/>
  <c r="W2014" i="1"/>
  <c r="X2014" i="1"/>
  <c r="Y2014" i="1"/>
  <c r="Z2014" i="1"/>
  <c r="AA2014" i="1"/>
  <c r="AB2014" i="1"/>
  <c r="AC2014" i="1"/>
  <c r="AD2014" i="1"/>
  <c r="AE2014" i="1"/>
  <c r="AF2014" i="1"/>
  <c r="P2015" i="1"/>
  <c r="Q2015" i="1"/>
  <c r="R2015" i="1"/>
  <c r="S2015" i="1"/>
  <c r="T2015" i="1"/>
  <c r="U2015" i="1"/>
  <c r="V2015" i="1"/>
  <c r="W2015" i="1"/>
  <c r="X2015" i="1"/>
  <c r="Y2015" i="1"/>
  <c r="Z2015" i="1"/>
  <c r="AA2015" i="1"/>
  <c r="AB2015" i="1"/>
  <c r="AC2015" i="1"/>
  <c r="AD2015" i="1"/>
  <c r="AE2015" i="1"/>
  <c r="AF2015" i="1"/>
  <c r="P2016" i="1"/>
  <c r="Q2016" i="1"/>
  <c r="R2016" i="1"/>
  <c r="S2016" i="1"/>
  <c r="T2016" i="1"/>
  <c r="U2016" i="1"/>
  <c r="V2016" i="1"/>
  <c r="W2016" i="1"/>
  <c r="X2016" i="1"/>
  <c r="Y2016" i="1"/>
  <c r="Z2016" i="1"/>
  <c r="AA2016" i="1"/>
  <c r="AB2016" i="1"/>
  <c r="AC2016" i="1"/>
  <c r="AD2016" i="1"/>
  <c r="AE2016" i="1"/>
  <c r="AF2016" i="1"/>
  <c r="P2017" i="1"/>
  <c r="Q2017" i="1"/>
  <c r="R2017" i="1"/>
  <c r="S2017" i="1"/>
  <c r="T2017" i="1"/>
  <c r="U2017" i="1"/>
  <c r="V2017" i="1"/>
  <c r="W2017" i="1"/>
  <c r="X2017" i="1"/>
  <c r="Y2017" i="1"/>
  <c r="Z2017" i="1"/>
  <c r="AA2017" i="1"/>
  <c r="AB2017" i="1"/>
  <c r="AC2017" i="1"/>
  <c r="AD2017" i="1"/>
  <c r="AE2017" i="1"/>
  <c r="AF2017" i="1"/>
  <c r="P181" i="1"/>
  <c r="Q181" i="1"/>
  <c r="R181" i="1"/>
  <c r="S181" i="1"/>
  <c r="T181" i="1"/>
  <c r="U181" i="1"/>
  <c r="V181" i="1"/>
  <c r="W181" i="1"/>
  <c r="X181" i="1"/>
  <c r="Y181" i="1"/>
  <c r="Z181" i="1"/>
  <c r="AA181" i="1"/>
  <c r="AB181" i="1"/>
  <c r="AC181" i="1"/>
  <c r="AD181" i="1"/>
  <c r="AE181" i="1"/>
  <c r="AF181" i="1"/>
  <c r="P2018" i="1"/>
  <c r="Q2018" i="1"/>
  <c r="R2018" i="1"/>
  <c r="S2018" i="1"/>
  <c r="T2018" i="1"/>
  <c r="U2018" i="1"/>
  <c r="V2018" i="1"/>
  <c r="W2018" i="1"/>
  <c r="X2018" i="1"/>
  <c r="Y2018" i="1"/>
  <c r="Z2018" i="1"/>
  <c r="AA2018" i="1"/>
  <c r="AB2018" i="1"/>
  <c r="AC2018" i="1"/>
  <c r="AD2018" i="1"/>
  <c r="AE2018" i="1"/>
  <c r="AF2018" i="1"/>
  <c r="P77" i="1"/>
  <c r="Q77" i="1"/>
  <c r="R77" i="1"/>
  <c r="S77" i="1"/>
  <c r="T77" i="1"/>
  <c r="U77" i="1"/>
  <c r="V77" i="1"/>
  <c r="W77" i="1"/>
  <c r="X77" i="1"/>
  <c r="Y77" i="1"/>
  <c r="Z77" i="1"/>
  <c r="AA77" i="1"/>
  <c r="AB77" i="1"/>
  <c r="AC77" i="1"/>
  <c r="AD77" i="1"/>
  <c r="AE77" i="1"/>
  <c r="AF77" i="1"/>
  <c r="P2019" i="1"/>
  <c r="Q2019" i="1"/>
  <c r="R2019" i="1"/>
  <c r="S2019" i="1"/>
  <c r="T2019" i="1"/>
  <c r="U2019" i="1"/>
  <c r="V2019" i="1"/>
  <c r="W2019" i="1"/>
  <c r="X2019" i="1"/>
  <c r="Y2019" i="1"/>
  <c r="Z2019" i="1"/>
  <c r="AA2019" i="1"/>
  <c r="AB2019" i="1"/>
  <c r="AC2019" i="1"/>
  <c r="AD2019" i="1"/>
  <c r="AE2019" i="1"/>
  <c r="AF2019" i="1"/>
  <c r="P78" i="1"/>
  <c r="Q78" i="1"/>
  <c r="R78" i="1"/>
  <c r="S78" i="1"/>
  <c r="T78" i="1"/>
  <c r="U78" i="1"/>
  <c r="V78" i="1"/>
  <c r="W78" i="1"/>
  <c r="X78" i="1"/>
  <c r="Y78" i="1"/>
  <c r="Z78" i="1"/>
  <c r="AA78" i="1"/>
  <c r="AB78" i="1"/>
  <c r="AC78" i="1"/>
  <c r="AD78" i="1"/>
  <c r="AE78" i="1"/>
  <c r="AF78" i="1"/>
  <c r="P2020" i="1"/>
  <c r="Q2020" i="1"/>
  <c r="R2020" i="1"/>
  <c r="S2020" i="1"/>
  <c r="T2020" i="1"/>
  <c r="U2020" i="1"/>
  <c r="V2020" i="1"/>
  <c r="W2020" i="1"/>
  <c r="X2020" i="1"/>
  <c r="Y2020" i="1"/>
  <c r="Z2020" i="1"/>
  <c r="AA2020" i="1"/>
  <c r="AB2020" i="1"/>
  <c r="AC2020" i="1"/>
  <c r="AD2020" i="1"/>
  <c r="AE2020" i="1"/>
  <c r="AF2020" i="1"/>
  <c r="P79" i="1"/>
  <c r="Q79" i="1"/>
  <c r="R79" i="1"/>
  <c r="S79" i="1"/>
  <c r="T79" i="1"/>
  <c r="U79" i="1"/>
  <c r="V79" i="1"/>
  <c r="W79" i="1"/>
  <c r="X79" i="1"/>
  <c r="Y79" i="1"/>
  <c r="Z79" i="1"/>
  <c r="AA79" i="1"/>
  <c r="AB79" i="1"/>
  <c r="AC79" i="1"/>
  <c r="AD79" i="1"/>
  <c r="AE79" i="1"/>
  <c r="AF79" i="1"/>
  <c r="P2021" i="1"/>
  <c r="Q2021" i="1"/>
  <c r="R2021" i="1"/>
  <c r="S2021" i="1"/>
  <c r="T2021" i="1"/>
  <c r="U2021" i="1"/>
  <c r="V2021" i="1"/>
  <c r="W2021" i="1"/>
  <c r="X2021" i="1"/>
  <c r="Y2021" i="1"/>
  <c r="Z2021" i="1"/>
  <c r="AA2021" i="1"/>
  <c r="AB2021" i="1"/>
  <c r="AC2021" i="1"/>
  <c r="AD2021" i="1"/>
  <c r="AE2021" i="1"/>
  <c r="AF2021" i="1"/>
  <c r="P80" i="1"/>
  <c r="Q80" i="1"/>
  <c r="R80" i="1"/>
  <c r="S80" i="1"/>
  <c r="T80" i="1"/>
  <c r="U80" i="1"/>
  <c r="V80" i="1"/>
  <c r="W80" i="1"/>
  <c r="X80" i="1"/>
  <c r="Y80" i="1"/>
  <c r="Z80" i="1"/>
  <c r="AA80" i="1"/>
  <c r="AB80" i="1"/>
  <c r="AC80" i="1"/>
  <c r="AD80" i="1"/>
  <c r="AE80" i="1"/>
  <c r="AF80" i="1"/>
  <c r="P2022" i="1"/>
  <c r="Q2022" i="1"/>
  <c r="R2022" i="1"/>
  <c r="S2022" i="1"/>
  <c r="T2022" i="1"/>
  <c r="U2022" i="1"/>
  <c r="V2022" i="1"/>
  <c r="W2022" i="1"/>
  <c r="X2022" i="1"/>
  <c r="Y2022" i="1"/>
  <c r="Z2022" i="1"/>
  <c r="AA2022" i="1"/>
  <c r="AB2022" i="1"/>
  <c r="AC2022" i="1"/>
  <c r="AD2022" i="1"/>
  <c r="AE2022" i="1"/>
  <c r="AF2022" i="1"/>
  <c r="P182" i="1"/>
  <c r="Q182" i="1"/>
  <c r="R182" i="1"/>
  <c r="S182" i="1"/>
  <c r="T182" i="1"/>
  <c r="U182" i="1"/>
  <c r="V182" i="1"/>
  <c r="W182" i="1"/>
  <c r="X182" i="1"/>
  <c r="Y182" i="1"/>
  <c r="Z182" i="1"/>
  <c r="AA182" i="1"/>
  <c r="AB182" i="1"/>
  <c r="AC182" i="1"/>
  <c r="AD182" i="1"/>
  <c r="AE182" i="1"/>
  <c r="AF182" i="1"/>
  <c r="P2023" i="1"/>
  <c r="Q2023" i="1"/>
  <c r="R2023" i="1"/>
  <c r="S2023" i="1"/>
  <c r="T2023" i="1"/>
  <c r="U2023" i="1"/>
  <c r="V2023" i="1"/>
  <c r="W2023" i="1"/>
  <c r="X2023" i="1"/>
  <c r="Y2023" i="1"/>
  <c r="Z2023" i="1"/>
  <c r="AA2023" i="1"/>
  <c r="AB2023" i="1"/>
  <c r="AC2023" i="1"/>
  <c r="AD2023" i="1"/>
  <c r="AE2023" i="1"/>
  <c r="AF2023" i="1"/>
  <c r="P2024" i="1"/>
  <c r="Q2024" i="1"/>
  <c r="R2024" i="1"/>
  <c r="S2024" i="1"/>
  <c r="T2024" i="1"/>
  <c r="U2024" i="1"/>
  <c r="V2024" i="1"/>
  <c r="W2024" i="1"/>
  <c r="X2024" i="1"/>
  <c r="Y2024" i="1"/>
  <c r="Z2024" i="1"/>
  <c r="AA2024" i="1"/>
  <c r="AB2024" i="1"/>
  <c r="AC2024" i="1"/>
  <c r="AD2024" i="1"/>
  <c r="AE2024" i="1"/>
  <c r="AF2024" i="1"/>
  <c r="P2025" i="1"/>
  <c r="Q2025" i="1"/>
  <c r="R2025" i="1"/>
  <c r="S2025" i="1"/>
  <c r="T2025" i="1"/>
  <c r="U2025" i="1"/>
  <c r="V2025" i="1"/>
  <c r="W2025" i="1"/>
  <c r="X2025" i="1"/>
  <c r="Y2025" i="1"/>
  <c r="Z2025" i="1"/>
  <c r="AA2025" i="1"/>
  <c r="AB2025" i="1"/>
  <c r="AC2025" i="1"/>
  <c r="AD2025" i="1"/>
  <c r="AE2025" i="1"/>
  <c r="AF2025" i="1"/>
  <c r="P2026" i="1"/>
  <c r="Q2026" i="1"/>
  <c r="R2026" i="1"/>
  <c r="S2026" i="1"/>
  <c r="T2026" i="1"/>
  <c r="U2026" i="1"/>
  <c r="V2026" i="1"/>
  <c r="W2026" i="1"/>
  <c r="X2026" i="1"/>
  <c r="Y2026" i="1"/>
  <c r="Z2026" i="1"/>
  <c r="AA2026" i="1"/>
  <c r="AB2026" i="1"/>
  <c r="AC2026" i="1"/>
  <c r="AD2026" i="1"/>
  <c r="AE2026" i="1"/>
  <c r="AF2026" i="1"/>
  <c r="P2027" i="1"/>
  <c r="Q2027" i="1"/>
  <c r="R2027" i="1"/>
  <c r="S2027" i="1"/>
  <c r="T2027" i="1"/>
  <c r="U2027" i="1"/>
  <c r="V2027" i="1"/>
  <c r="W2027" i="1"/>
  <c r="X2027" i="1"/>
  <c r="Y2027" i="1"/>
  <c r="Z2027" i="1"/>
  <c r="AA2027" i="1"/>
  <c r="AB2027" i="1"/>
  <c r="AC2027" i="1"/>
  <c r="AD2027" i="1"/>
  <c r="AE2027" i="1"/>
  <c r="AF2027" i="1"/>
  <c r="P2028" i="1"/>
  <c r="Q2028" i="1"/>
  <c r="R2028" i="1"/>
  <c r="S2028" i="1"/>
  <c r="T2028" i="1"/>
  <c r="U2028" i="1"/>
  <c r="V2028" i="1"/>
  <c r="W2028" i="1"/>
  <c r="X2028" i="1"/>
  <c r="Y2028" i="1"/>
  <c r="Z2028" i="1"/>
  <c r="AA2028" i="1"/>
  <c r="AB2028" i="1"/>
  <c r="AC2028" i="1"/>
  <c r="AD2028" i="1"/>
  <c r="AE2028" i="1"/>
  <c r="AF2028" i="1"/>
  <c r="P2029" i="1"/>
  <c r="Q2029" i="1"/>
  <c r="R2029" i="1"/>
  <c r="S2029" i="1"/>
  <c r="T2029" i="1"/>
  <c r="U2029" i="1"/>
  <c r="V2029" i="1"/>
  <c r="W2029" i="1"/>
  <c r="X2029" i="1"/>
  <c r="Y2029" i="1"/>
  <c r="Z2029" i="1"/>
  <c r="AA2029" i="1"/>
  <c r="AB2029" i="1"/>
  <c r="AC2029" i="1"/>
  <c r="AD2029" i="1"/>
  <c r="AE2029" i="1"/>
  <c r="AF2029" i="1"/>
  <c r="P183" i="1"/>
  <c r="Q183" i="1"/>
  <c r="R183" i="1"/>
  <c r="S183" i="1"/>
  <c r="T183" i="1"/>
  <c r="U183" i="1"/>
  <c r="V183" i="1"/>
  <c r="W183" i="1"/>
  <c r="X183" i="1"/>
  <c r="Y183" i="1"/>
  <c r="Z183" i="1"/>
  <c r="AA183" i="1"/>
  <c r="AB183" i="1"/>
  <c r="AC183" i="1"/>
  <c r="AD183" i="1"/>
  <c r="AE183" i="1"/>
  <c r="AF183" i="1"/>
  <c r="P2030" i="1"/>
  <c r="Q2030" i="1"/>
  <c r="R2030" i="1"/>
  <c r="S2030" i="1"/>
  <c r="T2030" i="1"/>
  <c r="U2030" i="1"/>
  <c r="V2030" i="1"/>
  <c r="W2030" i="1"/>
  <c r="X2030" i="1"/>
  <c r="Y2030" i="1"/>
  <c r="Z2030" i="1"/>
  <c r="AA2030" i="1"/>
  <c r="AB2030" i="1"/>
  <c r="AC2030" i="1"/>
  <c r="AD2030" i="1"/>
  <c r="AE2030" i="1"/>
  <c r="AF2030" i="1"/>
  <c r="P2031" i="1"/>
  <c r="Q2031" i="1"/>
  <c r="R2031" i="1"/>
  <c r="S2031" i="1"/>
  <c r="T2031" i="1"/>
  <c r="U2031" i="1"/>
  <c r="V2031" i="1"/>
  <c r="W2031" i="1"/>
  <c r="X2031" i="1"/>
  <c r="Y2031" i="1"/>
  <c r="Z2031" i="1"/>
  <c r="AA2031" i="1"/>
  <c r="AB2031" i="1"/>
  <c r="AC2031" i="1"/>
  <c r="AD2031" i="1"/>
  <c r="AE2031" i="1"/>
  <c r="AF2031" i="1"/>
  <c r="P2032" i="1"/>
  <c r="Q2032" i="1"/>
  <c r="R2032" i="1"/>
  <c r="S2032" i="1"/>
  <c r="T2032" i="1"/>
  <c r="U2032" i="1"/>
  <c r="V2032" i="1"/>
  <c r="W2032" i="1"/>
  <c r="X2032" i="1"/>
  <c r="Y2032" i="1"/>
  <c r="Z2032" i="1"/>
  <c r="AA2032" i="1"/>
  <c r="AB2032" i="1"/>
  <c r="AC2032" i="1"/>
  <c r="AD2032" i="1"/>
  <c r="AE2032" i="1"/>
  <c r="AF2032" i="1"/>
  <c r="P2033" i="1"/>
  <c r="Q2033" i="1"/>
  <c r="R2033" i="1"/>
  <c r="S2033" i="1"/>
  <c r="T2033" i="1"/>
  <c r="U2033" i="1"/>
  <c r="V2033" i="1"/>
  <c r="W2033" i="1"/>
  <c r="X2033" i="1"/>
  <c r="Y2033" i="1"/>
  <c r="Z2033" i="1"/>
  <c r="AA2033" i="1"/>
  <c r="AB2033" i="1"/>
  <c r="AC2033" i="1"/>
  <c r="AD2033" i="1"/>
  <c r="AE2033" i="1"/>
  <c r="AF2033" i="1"/>
  <c r="P2034" i="1"/>
  <c r="Q2034" i="1"/>
  <c r="R2034" i="1"/>
  <c r="S2034" i="1"/>
  <c r="T2034" i="1"/>
  <c r="U2034" i="1"/>
  <c r="V2034" i="1"/>
  <c r="W2034" i="1"/>
  <c r="X2034" i="1"/>
  <c r="Y2034" i="1"/>
  <c r="Z2034" i="1"/>
  <c r="AA2034" i="1"/>
  <c r="AB2034" i="1"/>
  <c r="AC2034" i="1"/>
  <c r="AD2034" i="1"/>
  <c r="AE2034" i="1"/>
  <c r="AF2034" i="1"/>
  <c r="P2035" i="1"/>
  <c r="Q2035" i="1"/>
  <c r="R2035" i="1"/>
  <c r="S2035" i="1"/>
  <c r="T2035" i="1"/>
  <c r="U2035" i="1"/>
  <c r="V2035" i="1"/>
  <c r="W2035" i="1"/>
  <c r="X2035" i="1"/>
  <c r="Y2035" i="1"/>
  <c r="Z2035" i="1"/>
  <c r="AA2035" i="1"/>
  <c r="AB2035" i="1"/>
  <c r="AC2035" i="1"/>
  <c r="AD2035" i="1"/>
  <c r="AE2035" i="1"/>
  <c r="AF2035" i="1"/>
  <c r="P81" i="1"/>
  <c r="Q81" i="1"/>
  <c r="R81" i="1"/>
  <c r="S81" i="1"/>
  <c r="T81" i="1"/>
  <c r="U81" i="1"/>
  <c r="V81" i="1"/>
  <c r="W81" i="1"/>
  <c r="X81" i="1"/>
  <c r="Y81" i="1"/>
  <c r="Z81" i="1"/>
  <c r="AA81" i="1"/>
  <c r="AB81" i="1"/>
  <c r="AC81" i="1"/>
  <c r="AD81" i="1"/>
  <c r="AE81" i="1"/>
  <c r="AF81" i="1"/>
  <c r="P2036" i="1"/>
  <c r="Q2036" i="1"/>
  <c r="R2036" i="1"/>
  <c r="S2036" i="1"/>
  <c r="T2036" i="1"/>
  <c r="U2036" i="1"/>
  <c r="V2036" i="1"/>
  <c r="W2036" i="1"/>
  <c r="X2036" i="1"/>
  <c r="Y2036" i="1"/>
  <c r="Z2036" i="1"/>
  <c r="AA2036" i="1"/>
  <c r="AB2036" i="1"/>
  <c r="AC2036" i="1"/>
  <c r="AD2036" i="1"/>
  <c r="AE2036" i="1"/>
  <c r="AF2036" i="1"/>
  <c r="P2037" i="1"/>
  <c r="Q2037" i="1"/>
  <c r="R2037" i="1"/>
  <c r="S2037" i="1"/>
  <c r="T2037" i="1"/>
  <c r="U2037" i="1"/>
  <c r="V2037" i="1"/>
  <c r="W2037" i="1"/>
  <c r="X2037" i="1"/>
  <c r="Y2037" i="1"/>
  <c r="Z2037" i="1"/>
  <c r="AA2037" i="1"/>
  <c r="AB2037" i="1"/>
  <c r="AC2037" i="1"/>
  <c r="AD2037" i="1"/>
  <c r="AE2037" i="1"/>
  <c r="AF2037" i="1"/>
  <c r="P82" i="1"/>
  <c r="Q82" i="1"/>
  <c r="R82" i="1"/>
  <c r="S82" i="1"/>
  <c r="T82" i="1"/>
  <c r="U82" i="1"/>
  <c r="V82" i="1"/>
  <c r="W82" i="1"/>
  <c r="X82" i="1"/>
  <c r="Y82" i="1"/>
  <c r="Z82" i="1"/>
  <c r="AA82" i="1"/>
  <c r="AB82" i="1"/>
  <c r="AC82" i="1"/>
  <c r="AD82" i="1"/>
  <c r="AE82" i="1"/>
  <c r="AF82" i="1"/>
  <c r="P2038" i="1"/>
  <c r="Q2038" i="1"/>
  <c r="R2038" i="1"/>
  <c r="S2038" i="1"/>
  <c r="T2038" i="1"/>
  <c r="U2038" i="1"/>
  <c r="V2038" i="1"/>
  <c r="W2038" i="1"/>
  <c r="X2038" i="1"/>
  <c r="Y2038" i="1"/>
  <c r="Z2038" i="1"/>
  <c r="AA2038" i="1"/>
  <c r="AB2038" i="1"/>
  <c r="AC2038" i="1"/>
  <c r="AD2038" i="1"/>
  <c r="AE2038" i="1"/>
  <c r="AF2038" i="1"/>
  <c r="P83" i="1"/>
  <c r="Q83" i="1"/>
  <c r="R83" i="1"/>
  <c r="S83" i="1"/>
  <c r="T83" i="1"/>
  <c r="U83" i="1"/>
  <c r="V83" i="1"/>
  <c r="W83" i="1"/>
  <c r="X83" i="1"/>
  <c r="Y83" i="1"/>
  <c r="Z83" i="1"/>
  <c r="AA83" i="1"/>
  <c r="AB83" i="1"/>
  <c r="AC83" i="1"/>
  <c r="AD83" i="1"/>
  <c r="AE83" i="1"/>
  <c r="AF83" i="1"/>
  <c r="P2039" i="1"/>
  <c r="Q2039" i="1"/>
  <c r="R2039" i="1"/>
  <c r="S2039" i="1"/>
  <c r="T2039" i="1"/>
  <c r="U2039" i="1"/>
  <c r="V2039" i="1"/>
  <c r="W2039" i="1"/>
  <c r="X2039" i="1"/>
  <c r="Y2039" i="1"/>
  <c r="Z2039" i="1"/>
  <c r="AA2039" i="1"/>
  <c r="AB2039" i="1"/>
  <c r="AC2039" i="1"/>
  <c r="AD2039" i="1"/>
  <c r="AE2039" i="1"/>
  <c r="AF2039" i="1"/>
  <c r="P2040" i="1"/>
  <c r="Q2040" i="1"/>
  <c r="R2040" i="1"/>
  <c r="S2040" i="1"/>
  <c r="T2040" i="1"/>
  <c r="U2040" i="1"/>
  <c r="V2040" i="1"/>
  <c r="W2040" i="1"/>
  <c r="X2040" i="1"/>
  <c r="Y2040" i="1"/>
  <c r="Z2040" i="1"/>
  <c r="AA2040" i="1"/>
  <c r="AB2040" i="1"/>
  <c r="AC2040" i="1"/>
  <c r="AD2040" i="1"/>
  <c r="AE2040" i="1"/>
  <c r="AF2040" i="1"/>
  <c r="P2041" i="1"/>
  <c r="Q2041" i="1"/>
  <c r="R2041" i="1"/>
  <c r="S2041" i="1"/>
  <c r="T2041" i="1"/>
  <c r="U2041" i="1"/>
  <c r="V2041" i="1"/>
  <c r="W2041" i="1"/>
  <c r="X2041" i="1"/>
  <c r="Y2041" i="1"/>
  <c r="Z2041" i="1"/>
  <c r="AA2041" i="1"/>
  <c r="AB2041" i="1"/>
  <c r="AC2041" i="1"/>
  <c r="AD2041" i="1"/>
  <c r="AE2041" i="1"/>
  <c r="AF2041" i="1"/>
  <c r="P2042" i="1"/>
  <c r="Q2042" i="1"/>
  <c r="R2042" i="1"/>
  <c r="S2042" i="1"/>
  <c r="T2042" i="1"/>
  <c r="U2042" i="1"/>
  <c r="V2042" i="1"/>
  <c r="W2042" i="1"/>
  <c r="X2042" i="1"/>
  <c r="Y2042" i="1"/>
  <c r="Z2042" i="1"/>
  <c r="AA2042" i="1"/>
  <c r="AB2042" i="1"/>
  <c r="AC2042" i="1"/>
  <c r="AD2042" i="1"/>
  <c r="AE2042" i="1"/>
  <c r="AF2042" i="1"/>
  <c r="P2043" i="1"/>
  <c r="Q2043" i="1"/>
  <c r="R2043" i="1"/>
  <c r="S2043" i="1"/>
  <c r="T2043" i="1"/>
  <c r="U2043" i="1"/>
  <c r="V2043" i="1"/>
  <c r="W2043" i="1"/>
  <c r="X2043" i="1"/>
  <c r="Y2043" i="1"/>
  <c r="Z2043" i="1"/>
  <c r="AA2043" i="1"/>
  <c r="AB2043" i="1"/>
  <c r="AC2043" i="1"/>
  <c r="AD2043" i="1"/>
  <c r="AE2043" i="1"/>
  <c r="AF2043" i="1"/>
  <c r="P2044" i="1"/>
  <c r="Q2044" i="1"/>
  <c r="R2044" i="1"/>
  <c r="S2044" i="1"/>
  <c r="T2044" i="1"/>
  <c r="U2044" i="1"/>
  <c r="V2044" i="1"/>
  <c r="W2044" i="1"/>
  <c r="X2044" i="1"/>
  <c r="Y2044" i="1"/>
  <c r="Z2044" i="1"/>
  <c r="AA2044" i="1"/>
  <c r="AB2044" i="1"/>
  <c r="AC2044" i="1"/>
  <c r="AD2044" i="1"/>
  <c r="AE2044" i="1"/>
  <c r="AF2044" i="1"/>
  <c r="P2045" i="1"/>
  <c r="Q2045" i="1"/>
  <c r="R2045" i="1"/>
  <c r="S2045" i="1"/>
  <c r="T2045" i="1"/>
  <c r="U2045" i="1"/>
  <c r="V2045" i="1"/>
  <c r="W2045" i="1"/>
  <c r="X2045" i="1"/>
  <c r="Y2045" i="1"/>
  <c r="Z2045" i="1"/>
  <c r="AA2045" i="1"/>
  <c r="AB2045" i="1"/>
  <c r="AC2045" i="1"/>
  <c r="AD2045" i="1"/>
  <c r="AE2045" i="1"/>
  <c r="AF2045" i="1"/>
  <c r="P2046" i="1"/>
  <c r="Q2046" i="1"/>
  <c r="R2046" i="1"/>
  <c r="S2046" i="1"/>
  <c r="T2046" i="1"/>
  <c r="U2046" i="1"/>
  <c r="V2046" i="1"/>
  <c r="W2046" i="1"/>
  <c r="X2046" i="1"/>
  <c r="Y2046" i="1"/>
  <c r="Z2046" i="1"/>
  <c r="AA2046" i="1"/>
  <c r="AB2046" i="1"/>
  <c r="AC2046" i="1"/>
  <c r="AD2046" i="1"/>
  <c r="AE2046" i="1"/>
  <c r="AF2046" i="1"/>
  <c r="P2047" i="1"/>
  <c r="Q2047" i="1"/>
  <c r="R2047" i="1"/>
  <c r="S2047" i="1"/>
  <c r="T2047" i="1"/>
  <c r="U2047" i="1"/>
  <c r="V2047" i="1"/>
  <c r="W2047" i="1"/>
  <c r="X2047" i="1"/>
  <c r="Y2047" i="1"/>
  <c r="Z2047" i="1"/>
  <c r="AA2047" i="1"/>
  <c r="AB2047" i="1"/>
  <c r="AC2047" i="1"/>
  <c r="AD2047" i="1"/>
  <c r="AE2047" i="1"/>
  <c r="AF2047" i="1"/>
  <c r="P2048" i="1"/>
  <c r="Q2048" i="1"/>
  <c r="R2048" i="1"/>
  <c r="S2048" i="1"/>
  <c r="T2048" i="1"/>
  <c r="U2048" i="1"/>
  <c r="V2048" i="1"/>
  <c r="W2048" i="1"/>
  <c r="X2048" i="1"/>
  <c r="Y2048" i="1"/>
  <c r="Z2048" i="1"/>
  <c r="AA2048" i="1"/>
  <c r="AB2048" i="1"/>
  <c r="AC2048" i="1"/>
  <c r="AD2048" i="1"/>
  <c r="AE2048" i="1"/>
  <c r="AF2048" i="1"/>
  <c r="P2049" i="1"/>
  <c r="Q2049" i="1"/>
  <c r="R2049" i="1"/>
  <c r="S2049" i="1"/>
  <c r="T2049" i="1"/>
  <c r="U2049" i="1"/>
  <c r="V2049" i="1"/>
  <c r="W2049" i="1"/>
  <c r="X2049" i="1"/>
  <c r="Y2049" i="1"/>
  <c r="Z2049" i="1"/>
  <c r="AA2049" i="1"/>
  <c r="AB2049" i="1"/>
  <c r="AC2049" i="1"/>
  <c r="AD2049" i="1"/>
  <c r="AE2049" i="1"/>
  <c r="AF2049" i="1"/>
  <c r="P2050" i="1"/>
  <c r="Q2050" i="1"/>
  <c r="R2050" i="1"/>
  <c r="S2050" i="1"/>
  <c r="T2050" i="1"/>
  <c r="U2050" i="1"/>
  <c r="V2050" i="1"/>
  <c r="W2050" i="1"/>
  <c r="X2050" i="1"/>
  <c r="Y2050" i="1"/>
  <c r="Z2050" i="1"/>
  <c r="AA2050" i="1"/>
  <c r="AB2050" i="1"/>
  <c r="AC2050" i="1"/>
  <c r="AD2050" i="1"/>
  <c r="AE2050" i="1"/>
  <c r="AF2050" i="1"/>
  <c r="P2051" i="1"/>
  <c r="Q2051" i="1"/>
  <c r="R2051" i="1"/>
  <c r="S2051" i="1"/>
  <c r="T2051" i="1"/>
  <c r="U2051" i="1"/>
  <c r="V2051" i="1"/>
  <c r="W2051" i="1"/>
  <c r="X2051" i="1"/>
  <c r="Y2051" i="1"/>
  <c r="Z2051" i="1"/>
  <c r="AA2051" i="1"/>
  <c r="AB2051" i="1"/>
  <c r="AC2051" i="1"/>
  <c r="AD2051" i="1"/>
  <c r="AE2051" i="1"/>
  <c r="AF2051" i="1"/>
  <c r="P2052" i="1"/>
  <c r="Q2052" i="1"/>
  <c r="R2052" i="1"/>
  <c r="S2052" i="1"/>
  <c r="T2052" i="1"/>
  <c r="U2052" i="1"/>
  <c r="V2052" i="1"/>
  <c r="W2052" i="1"/>
  <c r="X2052" i="1"/>
  <c r="Y2052" i="1"/>
  <c r="Z2052" i="1"/>
  <c r="AA2052" i="1"/>
  <c r="AB2052" i="1"/>
  <c r="AC2052" i="1"/>
  <c r="AD2052" i="1"/>
  <c r="AE2052" i="1"/>
  <c r="AF2052" i="1"/>
  <c r="P84" i="1"/>
  <c r="Q84" i="1"/>
  <c r="R84" i="1"/>
  <c r="S84" i="1"/>
  <c r="T84" i="1"/>
  <c r="U84" i="1"/>
  <c r="V84" i="1"/>
  <c r="W84" i="1"/>
  <c r="X84" i="1"/>
  <c r="Y84" i="1"/>
  <c r="Z84" i="1"/>
  <c r="AA84" i="1"/>
  <c r="AB84" i="1"/>
  <c r="AC84" i="1"/>
  <c r="AD84" i="1"/>
  <c r="AE84" i="1"/>
  <c r="AF84" i="1"/>
  <c r="P85" i="1"/>
  <c r="Q85" i="1"/>
  <c r="R85" i="1"/>
  <c r="S85" i="1"/>
  <c r="T85" i="1"/>
  <c r="U85" i="1"/>
  <c r="V85" i="1"/>
  <c r="W85" i="1"/>
  <c r="X85" i="1"/>
  <c r="Y85" i="1"/>
  <c r="Z85" i="1"/>
  <c r="AA85" i="1"/>
  <c r="AB85" i="1"/>
  <c r="AC85" i="1"/>
  <c r="AD85" i="1"/>
  <c r="AE85" i="1"/>
  <c r="AF85" i="1"/>
  <c r="P2053" i="1"/>
  <c r="Q2053" i="1"/>
  <c r="R2053" i="1"/>
  <c r="S2053" i="1"/>
  <c r="T2053" i="1"/>
  <c r="U2053" i="1"/>
  <c r="V2053" i="1"/>
  <c r="W2053" i="1"/>
  <c r="X2053" i="1"/>
  <c r="Y2053" i="1"/>
  <c r="Z2053" i="1"/>
  <c r="AA2053" i="1"/>
  <c r="AB2053" i="1"/>
  <c r="AC2053" i="1"/>
  <c r="AD2053" i="1"/>
  <c r="AE2053" i="1"/>
  <c r="AF2053" i="1"/>
  <c r="P86" i="1"/>
  <c r="Q86" i="1"/>
  <c r="R86" i="1"/>
  <c r="S86" i="1"/>
  <c r="T86" i="1"/>
  <c r="U86" i="1"/>
  <c r="V86" i="1"/>
  <c r="W86" i="1"/>
  <c r="X86" i="1"/>
  <c r="Y86" i="1"/>
  <c r="Z86" i="1"/>
  <c r="AA86" i="1"/>
  <c r="AB86" i="1"/>
  <c r="AC86" i="1"/>
  <c r="AD86" i="1"/>
  <c r="AE86" i="1"/>
  <c r="AF86" i="1"/>
  <c r="P2054" i="1"/>
  <c r="Q2054" i="1"/>
  <c r="R2054" i="1"/>
  <c r="S2054" i="1"/>
  <c r="T2054" i="1"/>
  <c r="U2054" i="1"/>
  <c r="V2054" i="1"/>
  <c r="W2054" i="1"/>
  <c r="X2054" i="1"/>
  <c r="Y2054" i="1"/>
  <c r="Z2054" i="1"/>
  <c r="AA2054" i="1"/>
  <c r="AB2054" i="1"/>
  <c r="AC2054" i="1"/>
  <c r="AD2054" i="1"/>
  <c r="AE2054" i="1"/>
  <c r="AF2054" i="1"/>
  <c r="P2055" i="1"/>
  <c r="Q2055" i="1"/>
  <c r="R2055" i="1"/>
  <c r="S2055" i="1"/>
  <c r="T2055" i="1"/>
  <c r="U2055" i="1"/>
  <c r="V2055" i="1"/>
  <c r="W2055" i="1"/>
  <c r="X2055" i="1"/>
  <c r="Y2055" i="1"/>
  <c r="Z2055" i="1"/>
  <c r="AA2055" i="1"/>
  <c r="AB2055" i="1"/>
  <c r="AC2055" i="1"/>
  <c r="AD2055" i="1"/>
  <c r="AE2055" i="1"/>
  <c r="AF2055" i="1"/>
  <c r="P2056" i="1"/>
  <c r="Q2056" i="1"/>
  <c r="R2056" i="1"/>
  <c r="S2056" i="1"/>
  <c r="T2056" i="1"/>
  <c r="U2056" i="1"/>
  <c r="V2056" i="1"/>
  <c r="W2056" i="1"/>
  <c r="X2056" i="1"/>
  <c r="Y2056" i="1"/>
  <c r="Z2056" i="1"/>
  <c r="AA2056" i="1"/>
  <c r="AB2056" i="1"/>
  <c r="AC2056" i="1"/>
  <c r="AD2056" i="1"/>
  <c r="AE2056" i="1"/>
  <c r="AF2056" i="1"/>
  <c r="P2057" i="1"/>
  <c r="Q2057" i="1"/>
  <c r="R2057" i="1"/>
  <c r="S2057" i="1"/>
  <c r="T2057" i="1"/>
  <c r="U2057" i="1"/>
  <c r="V2057" i="1"/>
  <c r="W2057" i="1"/>
  <c r="X2057" i="1"/>
  <c r="Y2057" i="1"/>
  <c r="Z2057" i="1"/>
  <c r="AA2057" i="1"/>
  <c r="AB2057" i="1"/>
  <c r="AC2057" i="1"/>
  <c r="AD2057" i="1"/>
  <c r="AE2057" i="1"/>
  <c r="AF2057" i="1"/>
  <c r="P2058" i="1"/>
  <c r="Q2058" i="1"/>
  <c r="R2058" i="1"/>
  <c r="S2058" i="1"/>
  <c r="T2058" i="1"/>
  <c r="U2058" i="1"/>
  <c r="V2058" i="1"/>
  <c r="W2058" i="1"/>
  <c r="X2058" i="1"/>
  <c r="Y2058" i="1"/>
  <c r="Z2058" i="1"/>
  <c r="AA2058" i="1"/>
  <c r="AB2058" i="1"/>
  <c r="AC2058" i="1"/>
  <c r="AD2058" i="1"/>
  <c r="AE2058" i="1"/>
  <c r="AF2058" i="1"/>
  <c r="P2059" i="1"/>
  <c r="Q2059" i="1"/>
  <c r="R2059" i="1"/>
  <c r="S2059" i="1"/>
  <c r="T2059" i="1"/>
  <c r="U2059" i="1"/>
  <c r="V2059" i="1"/>
  <c r="W2059" i="1"/>
  <c r="X2059" i="1"/>
  <c r="Y2059" i="1"/>
  <c r="Z2059" i="1"/>
  <c r="AA2059" i="1"/>
  <c r="AB2059" i="1"/>
  <c r="AC2059" i="1"/>
  <c r="AD2059" i="1"/>
  <c r="AE2059" i="1"/>
  <c r="AF2059" i="1"/>
  <c r="P2060" i="1"/>
  <c r="Q2060" i="1"/>
  <c r="R2060" i="1"/>
  <c r="S2060" i="1"/>
  <c r="T2060" i="1"/>
  <c r="U2060" i="1"/>
  <c r="V2060" i="1"/>
  <c r="W2060" i="1"/>
  <c r="X2060" i="1"/>
  <c r="Y2060" i="1"/>
  <c r="Z2060" i="1"/>
  <c r="AA2060" i="1"/>
  <c r="AB2060" i="1"/>
  <c r="AC2060" i="1"/>
  <c r="AD2060" i="1"/>
  <c r="AE2060" i="1"/>
  <c r="AF2060" i="1"/>
  <c r="P2061" i="1"/>
  <c r="Q2061" i="1"/>
  <c r="R2061" i="1"/>
  <c r="S2061" i="1"/>
  <c r="T2061" i="1"/>
  <c r="U2061" i="1"/>
  <c r="V2061" i="1"/>
  <c r="W2061" i="1"/>
  <c r="X2061" i="1"/>
  <c r="Y2061" i="1"/>
  <c r="Z2061" i="1"/>
  <c r="AA2061" i="1"/>
  <c r="AB2061" i="1"/>
  <c r="AC2061" i="1"/>
  <c r="AD2061" i="1"/>
  <c r="AE2061" i="1"/>
  <c r="AF2061" i="1"/>
  <c r="P2062" i="1"/>
  <c r="Q2062" i="1"/>
  <c r="R2062" i="1"/>
  <c r="S2062" i="1"/>
  <c r="T2062" i="1"/>
  <c r="U2062" i="1"/>
  <c r="V2062" i="1"/>
  <c r="W2062" i="1"/>
  <c r="X2062" i="1"/>
  <c r="Y2062" i="1"/>
  <c r="Z2062" i="1"/>
  <c r="AA2062" i="1"/>
  <c r="AB2062" i="1"/>
  <c r="AC2062" i="1"/>
  <c r="AD2062" i="1"/>
  <c r="AE2062" i="1"/>
  <c r="AF2062" i="1"/>
  <c r="P2063" i="1"/>
  <c r="Q2063" i="1"/>
  <c r="R2063" i="1"/>
  <c r="S2063" i="1"/>
  <c r="T2063" i="1"/>
  <c r="U2063" i="1"/>
  <c r="V2063" i="1"/>
  <c r="W2063" i="1"/>
  <c r="X2063" i="1"/>
  <c r="Y2063" i="1"/>
  <c r="Z2063" i="1"/>
  <c r="AA2063" i="1"/>
  <c r="AB2063" i="1"/>
  <c r="AC2063" i="1"/>
  <c r="AD2063" i="1"/>
  <c r="AE2063" i="1"/>
  <c r="AF2063" i="1"/>
  <c r="P2064" i="1"/>
  <c r="Q2064" i="1"/>
  <c r="R2064" i="1"/>
  <c r="S2064" i="1"/>
  <c r="T2064" i="1"/>
  <c r="U2064" i="1"/>
  <c r="V2064" i="1"/>
  <c r="W2064" i="1"/>
  <c r="X2064" i="1"/>
  <c r="Y2064" i="1"/>
  <c r="Z2064" i="1"/>
  <c r="AA2064" i="1"/>
  <c r="AB2064" i="1"/>
  <c r="AC2064" i="1"/>
  <c r="AD2064" i="1"/>
  <c r="AE2064" i="1"/>
  <c r="AF2064" i="1"/>
  <c r="P2065" i="1"/>
  <c r="Q2065" i="1"/>
  <c r="R2065" i="1"/>
  <c r="S2065" i="1"/>
  <c r="T2065" i="1"/>
  <c r="U2065" i="1"/>
  <c r="V2065" i="1"/>
  <c r="W2065" i="1"/>
  <c r="X2065" i="1"/>
  <c r="Y2065" i="1"/>
  <c r="Z2065" i="1"/>
  <c r="AA2065" i="1"/>
  <c r="AB2065" i="1"/>
  <c r="AC2065" i="1"/>
  <c r="AD2065" i="1"/>
  <c r="AE2065" i="1"/>
  <c r="AF2065" i="1"/>
  <c r="P2066" i="1"/>
  <c r="Q2066" i="1"/>
  <c r="R2066" i="1"/>
  <c r="S2066" i="1"/>
  <c r="T2066" i="1"/>
  <c r="U2066" i="1"/>
  <c r="V2066" i="1"/>
  <c r="W2066" i="1"/>
  <c r="X2066" i="1"/>
  <c r="Y2066" i="1"/>
  <c r="Z2066" i="1"/>
  <c r="AA2066" i="1"/>
  <c r="AB2066" i="1"/>
  <c r="AC2066" i="1"/>
  <c r="AD2066" i="1"/>
  <c r="AE2066" i="1"/>
  <c r="AF2066" i="1"/>
  <c r="P2067" i="1"/>
  <c r="Q2067" i="1"/>
  <c r="R2067" i="1"/>
  <c r="S2067" i="1"/>
  <c r="T2067" i="1"/>
  <c r="U2067" i="1"/>
  <c r="V2067" i="1"/>
  <c r="W2067" i="1"/>
  <c r="X2067" i="1"/>
  <c r="Y2067" i="1"/>
  <c r="Z2067" i="1"/>
  <c r="AA2067" i="1"/>
  <c r="AB2067" i="1"/>
  <c r="AC2067" i="1"/>
  <c r="AD2067" i="1"/>
  <c r="AE2067" i="1"/>
  <c r="AF2067" i="1"/>
  <c r="P2068" i="1"/>
  <c r="Q2068" i="1"/>
  <c r="R2068" i="1"/>
  <c r="S2068" i="1"/>
  <c r="T2068" i="1"/>
  <c r="U2068" i="1"/>
  <c r="V2068" i="1"/>
  <c r="W2068" i="1"/>
  <c r="X2068" i="1"/>
  <c r="Y2068" i="1"/>
  <c r="Z2068" i="1"/>
  <c r="AA2068" i="1"/>
  <c r="AB2068" i="1"/>
  <c r="AC2068" i="1"/>
  <c r="AD2068" i="1"/>
  <c r="AE2068" i="1"/>
  <c r="AF2068" i="1"/>
  <c r="P2069" i="1"/>
  <c r="Q2069" i="1"/>
  <c r="R2069" i="1"/>
  <c r="S2069" i="1"/>
  <c r="T2069" i="1"/>
  <c r="U2069" i="1"/>
  <c r="V2069" i="1"/>
  <c r="W2069" i="1"/>
  <c r="X2069" i="1"/>
  <c r="Y2069" i="1"/>
  <c r="Z2069" i="1"/>
  <c r="AA2069" i="1"/>
  <c r="AB2069" i="1"/>
  <c r="AC2069" i="1"/>
  <c r="AD2069" i="1"/>
  <c r="AE2069" i="1"/>
  <c r="AF2069" i="1"/>
  <c r="P2070" i="1"/>
  <c r="Q2070" i="1"/>
  <c r="R2070" i="1"/>
  <c r="S2070" i="1"/>
  <c r="T2070" i="1"/>
  <c r="U2070" i="1"/>
  <c r="V2070" i="1"/>
  <c r="W2070" i="1"/>
  <c r="X2070" i="1"/>
  <c r="Y2070" i="1"/>
  <c r="Z2070" i="1"/>
  <c r="AA2070" i="1"/>
  <c r="AB2070" i="1"/>
  <c r="AC2070" i="1"/>
  <c r="AD2070" i="1"/>
  <c r="AE2070" i="1"/>
  <c r="AF2070" i="1"/>
  <c r="P2071" i="1"/>
  <c r="Q2071" i="1"/>
  <c r="R2071" i="1"/>
  <c r="S2071" i="1"/>
  <c r="T2071" i="1"/>
  <c r="U2071" i="1"/>
  <c r="V2071" i="1"/>
  <c r="W2071" i="1"/>
  <c r="X2071" i="1"/>
  <c r="Y2071" i="1"/>
  <c r="Z2071" i="1"/>
  <c r="AA2071" i="1"/>
  <c r="AB2071" i="1"/>
  <c r="AC2071" i="1"/>
  <c r="AD2071" i="1"/>
  <c r="AE2071" i="1"/>
  <c r="AF2071" i="1"/>
  <c r="P2072" i="1"/>
  <c r="Q2072" i="1"/>
  <c r="R2072" i="1"/>
  <c r="S2072" i="1"/>
  <c r="T2072" i="1"/>
  <c r="U2072" i="1"/>
  <c r="V2072" i="1"/>
  <c r="W2072" i="1"/>
  <c r="X2072" i="1"/>
  <c r="Y2072" i="1"/>
  <c r="Z2072" i="1"/>
  <c r="AA2072" i="1"/>
  <c r="AB2072" i="1"/>
  <c r="AC2072" i="1"/>
  <c r="AD2072" i="1"/>
  <c r="AE2072" i="1"/>
  <c r="AF2072" i="1"/>
  <c r="P2073" i="1"/>
  <c r="Q2073" i="1"/>
  <c r="R2073" i="1"/>
  <c r="S2073" i="1"/>
  <c r="T2073" i="1"/>
  <c r="U2073" i="1"/>
  <c r="V2073" i="1"/>
  <c r="W2073" i="1"/>
  <c r="X2073" i="1"/>
  <c r="Y2073" i="1"/>
  <c r="Z2073" i="1"/>
  <c r="AA2073" i="1"/>
  <c r="AB2073" i="1"/>
  <c r="AC2073" i="1"/>
  <c r="AD2073" i="1"/>
  <c r="AE2073" i="1"/>
  <c r="AF2073" i="1"/>
  <c r="P2074" i="1"/>
  <c r="Q2074" i="1"/>
  <c r="R2074" i="1"/>
  <c r="S2074" i="1"/>
  <c r="T2074" i="1"/>
  <c r="U2074" i="1"/>
  <c r="V2074" i="1"/>
  <c r="W2074" i="1"/>
  <c r="X2074" i="1"/>
  <c r="Y2074" i="1"/>
  <c r="Z2074" i="1"/>
  <c r="AA2074" i="1"/>
  <c r="AB2074" i="1"/>
  <c r="AC2074" i="1"/>
  <c r="AD2074" i="1"/>
  <c r="AE2074" i="1"/>
  <c r="AF2074" i="1"/>
  <c r="P2075" i="1"/>
  <c r="Q2075" i="1"/>
  <c r="R2075" i="1"/>
  <c r="S2075" i="1"/>
  <c r="T2075" i="1"/>
  <c r="U2075" i="1"/>
  <c r="V2075" i="1"/>
  <c r="W2075" i="1"/>
  <c r="X2075" i="1"/>
  <c r="Y2075" i="1"/>
  <c r="Z2075" i="1"/>
  <c r="AA2075" i="1"/>
  <c r="AB2075" i="1"/>
  <c r="AC2075" i="1"/>
  <c r="AD2075" i="1"/>
  <c r="AE2075" i="1"/>
  <c r="AF2075" i="1"/>
  <c r="P2076" i="1"/>
  <c r="Q2076" i="1"/>
  <c r="R2076" i="1"/>
  <c r="S2076" i="1"/>
  <c r="T2076" i="1"/>
  <c r="U2076" i="1"/>
  <c r="V2076" i="1"/>
  <c r="W2076" i="1"/>
  <c r="X2076" i="1"/>
  <c r="Y2076" i="1"/>
  <c r="Z2076" i="1"/>
  <c r="AA2076" i="1"/>
  <c r="AB2076" i="1"/>
  <c r="AC2076" i="1"/>
  <c r="AD2076" i="1"/>
  <c r="AE2076" i="1"/>
  <c r="AF2076" i="1"/>
  <c r="P2077" i="1"/>
  <c r="Q2077" i="1"/>
  <c r="R2077" i="1"/>
  <c r="S2077" i="1"/>
  <c r="T2077" i="1"/>
  <c r="U2077" i="1"/>
  <c r="V2077" i="1"/>
  <c r="W2077" i="1"/>
  <c r="X2077" i="1"/>
  <c r="Y2077" i="1"/>
  <c r="Z2077" i="1"/>
  <c r="AA2077" i="1"/>
  <c r="AB2077" i="1"/>
  <c r="AC2077" i="1"/>
  <c r="AD2077" i="1"/>
  <c r="AE2077" i="1"/>
  <c r="AF2077" i="1"/>
  <c r="P2078" i="1"/>
  <c r="Q2078" i="1"/>
  <c r="R2078" i="1"/>
  <c r="S2078" i="1"/>
  <c r="T2078" i="1"/>
  <c r="U2078" i="1"/>
  <c r="V2078" i="1"/>
  <c r="W2078" i="1"/>
  <c r="X2078" i="1"/>
  <c r="Y2078" i="1"/>
  <c r="Z2078" i="1"/>
  <c r="AA2078" i="1"/>
  <c r="AB2078" i="1"/>
  <c r="AC2078" i="1"/>
  <c r="AD2078" i="1"/>
  <c r="AE2078" i="1"/>
  <c r="AF2078" i="1"/>
  <c r="P2079" i="1"/>
  <c r="Q2079" i="1"/>
  <c r="R2079" i="1"/>
  <c r="S2079" i="1"/>
  <c r="T2079" i="1"/>
  <c r="U2079" i="1"/>
  <c r="V2079" i="1"/>
  <c r="W2079" i="1"/>
  <c r="X2079" i="1"/>
  <c r="Y2079" i="1"/>
  <c r="Z2079" i="1"/>
  <c r="AA2079" i="1"/>
  <c r="AB2079" i="1"/>
  <c r="AC2079" i="1"/>
  <c r="AD2079" i="1"/>
  <c r="AE2079" i="1"/>
  <c r="AF2079" i="1"/>
  <c r="P2080" i="1"/>
  <c r="Q2080" i="1"/>
  <c r="R2080" i="1"/>
  <c r="S2080" i="1"/>
  <c r="T2080" i="1"/>
  <c r="U2080" i="1"/>
  <c r="V2080" i="1"/>
  <c r="W2080" i="1"/>
  <c r="X2080" i="1"/>
  <c r="Y2080" i="1"/>
  <c r="Z2080" i="1"/>
  <c r="AA2080" i="1"/>
  <c r="AB2080" i="1"/>
  <c r="AC2080" i="1"/>
  <c r="AD2080" i="1"/>
  <c r="AE2080" i="1"/>
  <c r="AF2080" i="1"/>
  <c r="P2081" i="1"/>
  <c r="Q2081" i="1"/>
  <c r="R2081" i="1"/>
  <c r="S2081" i="1"/>
  <c r="T2081" i="1"/>
  <c r="U2081" i="1"/>
  <c r="V2081" i="1"/>
  <c r="W2081" i="1"/>
  <c r="X2081" i="1"/>
  <c r="Y2081" i="1"/>
  <c r="Z2081" i="1"/>
  <c r="AA2081" i="1"/>
  <c r="AB2081" i="1"/>
  <c r="AC2081" i="1"/>
  <c r="AD2081" i="1"/>
  <c r="AE2081" i="1"/>
  <c r="AF2081" i="1"/>
  <c r="P2082" i="1"/>
  <c r="Q2082" i="1"/>
  <c r="R2082" i="1"/>
  <c r="S2082" i="1"/>
  <c r="T2082" i="1"/>
  <c r="U2082" i="1"/>
  <c r="V2082" i="1"/>
  <c r="W2082" i="1"/>
  <c r="X2082" i="1"/>
  <c r="Y2082" i="1"/>
  <c r="Z2082" i="1"/>
  <c r="AA2082" i="1"/>
  <c r="AB2082" i="1"/>
  <c r="AC2082" i="1"/>
  <c r="AD2082" i="1"/>
  <c r="AE2082" i="1"/>
  <c r="AF2082" i="1"/>
  <c r="P2083" i="1"/>
  <c r="Q2083" i="1"/>
  <c r="R2083" i="1"/>
  <c r="S2083" i="1"/>
  <c r="T2083" i="1"/>
  <c r="U2083" i="1"/>
  <c r="V2083" i="1"/>
  <c r="W2083" i="1"/>
  <c r="X2083" i="1"/>
  <c r="Y2083" i="1"/>
  <c r="Z2083" i="1"/>
  <c r="AA2083" i="1"/>
  <c r="AB2083" i="1"/>
  <c r="AC2083" i="1"/>
  <c r="AD2083" i="1"/>
  <c r="AE2083" i="1"/>
  <c r="AF2083" i="1"/>
  <c r="P2084" i="1"/>
  <c r="Q2084" i="1"/>
  <c r="R2084" i="1"/>
  <c r="S2084" i="1"/>
  <c r="T2084" i="1"/>
  <c r="U2084" i="1"/>
  <c r="V2084" i="1"/>
  <c r="W2084" i="1"/>
  <c r="X2084" i="1"/>
  <c r="Y2084" i="1"/>
  <c r="Z2084" i="1"/>
  <c r="AA2084" i="1"/>
  <c r="AB2084" i="1"/>
  <c r="AC2084" i="1"/>
  <c r="AD2084" i="1"/>
  <c r="AE2084" i="1"/>
  <c r="AF2084" i="1"/>
  <c r="P2085" i="1"/>
  <c r="Q2085" i="1"/>
  <c r="R2085" i="1"/>
  <c r="S2085" i="1"/>
  <c r="T2085" i="1"/>
  <c r="U2085" i="1"/>
  <c r="V2085" i="1"/>
  <c r="W2085" i="1"/>
  <c r="X2085" i="1"/>
  <c r="Y2085" i="1"/>
  <c r="Z2085" i="1"/>
  <c r="AA2085" i="1"/>
  <c r="AB2085" i="1"/>
  <c r="AC2085" i="1"/>
  <c r="AD2085" i="1"/>
  <c r="AE2085" i="1"/>
  <c r="AF2085" i="1"/>
  <c r="P2086" i="1"/>
  <c r="Q2086" i="1"/>
  <c r="R2086" i="1"/>
  <c r="S2086" i="1"/>
  <c r="T2086" i="1"/>
  <c r="U2086" i="1"/>
  <c r="V2086" i="1"/>
  <c r="W2086" i="1"/>
  <c r="X2086" i="1"/>
  <c r="Y2086" i="1"/>
  <c r="Z2086" i="1"/>
  <c r="AA2086" i="1"/>
  <c r="AB2086" i="1"/>
  <c r="AC2086" i="1"/>
  <c r="AD2086" i="1"/>
  <c r="AE2086" i="1"/>
  <c r="AF2086" i="1"/>
  <c r="P2087" i="1"/>
  <c r="Q2087" i="1"/>
  <c r="R2087" i="1"/>
  <c r="S2087" i="1"/>
  <c r="T2087" i="1"/>
  <c r="U2087" i="1"/>
  <c r="V2087" i="1"/>
  <c r="W2087" i="1"/>
  <c r="X2087" i="1"/>
  <c r="Y2087" i="1"/>
  <c r="Z2087" i="1"/>
  <c r="AA2087" i="1"/>
  <c r="AB2087" i="1"/>
  <c r="AC2087" i="1"/>
  <c r="AD2087" i="1"/>
  <c r="AE2087" i="1"/>
  <c r="AF2087" i="1"/>
  <c r="P2088" i="1"/>
  <c r="Q2088" i="1"/>
  <c r="R2088" i="1"/>
  <c r="S2088" i="1"/>
  <c r="T2088" i="1"/>
  <c r="U2088" i="1"/>
  <c r="V2088" i="1"/>
  <c r="W2088" i="1"/>
  <c r="X2088" i="1"/>
  <c r="Y2088" i="1"/>
  <c r="Z2088" i="1"/>
  <c r="AA2088" i="1"/>
  <c r="AB2088" i="1"/>
  <c r="AC2088" i="1"/>
  <c r="AD2088" i="1"/>
  <c r="AE2088" i="1"/>
  <c r="AF2088" i="1"/>
  <c r="P2089" i="1"/>
  <c r="Q2089" i="1"/>
  <c r="R2089" i="1"/>
  <c r="S2089" i="1"/>
  <c r="T2089" i="1"/>
  <c r="U2089" i="1"/>
  <c r="V2089" i="1"/>
  <c r="W2089" i="1"/>
  <c r="X2089" i="1"/>
  <c r="Y2089" i="1"/>
  <c r="Z2089" i="1"/>
  <c r="AA2089" i="1"/>
  <c r="AB2089" i="1"/>
  <c r="AC2089" i="1"/>
  <c r="AD2089" i="1"/>
  <c r="AE2089" i="1"/>
  <c r="AF2089" i="1"/>
  <c r="P2090" i="1"/>
  <c r="Q2090" i="1"/>
  <c r="R2090" i="1"/>
  <c r="S2090" i="1"/>
  <c r="T2090" i="1"/>
  <c r="U2090" i="1"/>
  <c r="V2090" i="1"/>
  <c r="W2090" i="1"/>
  <c r="X2090" i="1"/>
  <c r="Y2090" i="1"/>
  <c r="Z2090" i="1"/>
  <c r="AA2090" i="1"/>
  <c r="AB2090" i="1"/>
  <c r="AC2090" i="1"/>
  <c r="AD2090" i="1"/>
  <c r="AE2090" i="1"/>
  <c r="AF2090" i="1"/>
  <c r="P2091" i="1"/>
  <c r="Q2091" i="1"/>
  <c r="R2091" i="1"/>
  <c r="S2091" i="1"/>
  <c r="T2091" i="1"/>
  <c r="U2091" i="1"/>
  <c r="V2091" i="1"/>
  <c r="W2091" i="1"/>
  <c r="X2091" i="1"/>
  <c r="Y2091" i="1"/>
  <c r="Z2091" i="1"/>
  <c r="AA2091" i="1"/>
  <c r="AB2091" i="1"/>
  <c r="AC2091" i="1"/>
  <c r="AD2091" i="1"/>
  <c r="AE2091" i="1"/>
  <c r="AF2091" i="1"/>
  <c r="P2092" i="1"/>
  <c r="Q2092" i="1"/>
  <c r="R2092" i="1"/>
  <c r="S2092" i="1"/>
  <c r="T2092" i="1"/>
  <c r="U2092" i="1"/>
  <c r="V2092" i="1"/>
  <c r="W2092" i="1"/>
  <c r="X2092" i="1"/>
  <c r="Y2092" i="1"/>
  <c r="Z2092" i="1"/>
  <c r="AA2092" i="1"/>
  <c r="AB2092" i="1"/>
  <c r="AC2092" i="1"/>
  <c r="AD2092" i="1"/>
  <c r="AE2092" i="1"/>
  <c r="AF2092" i="1"/>
  <c r="P184" i="1"/>
  <c r="Q184" i="1"/>
  <c r="R184" i="1"/>
  <c r="S184" i="1"/>
  <c r="T184" i="1"/>
  <c r="U184" i="1"/>
  <c r="V184" i="1"/>
  <c r="W184" i="1"/>
  <c r="X184" i="1"/>
  <c r="Y184" i="1"/>
  <c r="Z184" i="1"/>
  <c r="AA184" i="1"/>
  <c r="AB184" i="1"/>
  <c r="AC184" i="1"/>
  <c r="AD184" i="1"/>
  <c r="AE184" i="1"/>
  <c r="AF184" i="1"/>
  <c r="P185" i="1"/>
  <c r="Q185" i="1"/>
  <c r="R185" i="1"/>
  <c r="S185" i="1"/>
  <c r="T185" i="1"/>
  <c r="U185" i="1"/>
  <c r="V185" i="1"/>
  <c r="W185" i="1"/>
  <c r="X185" i="1"/>
  <c r="Y185" i="1"/>
  <c r="Z185" i="1"/>
  <c r="AA185" i="1"/>
  <c r="AB185" i="1"/>
  <c r="AC185" i="1"/>
  <c r="AD185" i="1"/>
  <c r="AE185" i="1"/>
  <c r="AF185" i="1"/>
  <c r="P186" i="1"/>
  <c r="Q186" i="1"/>
  <c r="R186" i="1"/>
  <c r="S186" i="1"/>
  <c r="T186" i="1"/>
  <c r="U186" i="1"/>
  <c r="V186" i="1"/>
  <c r="W186" i="1"/>
  <c r="X186" i="1"/>
  <c r="Y186" i="1"/>
  <c r="Z186" i="1"/>
  <c r="AA186" i="1"/>
  <c r="AB186" i="1"/>
  <c r="AC186" i="1"/>
  <c r="AD186" i="1"/>
  <c r="AE186" i="1"/>
  <c r="AF186" i="1"/>
  <c r="P2093" i="1"/>
  <c r="Q2093" i="1"/>
  <c r="R2093" i="1"/>
  <c r="S2093" i="1"/>
  <c r="T2093" i="1"/>
  <c r="U2093" i="1"/>
  <c r="V2093" i="1"/>
  <c r="W2093" i="1"/>
  <c r="X2093" i="1"/>
  <c r="Y2093" i="1"/>
  <c r="Z2093" i="1"/>
  <c r="AA2093" i="1"/>
  <c r="AB2093" i="1"/>
  <c r="AC2093" i="1"/>
  <c r="AD2093" i="1"/>
  <c r="AE2093" i="1"/>
  <c r="AF2093" i="1"/>
  <c r="P2094" i="1"/>
  <c r="Q2094" i="1"/>
  <c r="R2094" i="1"/>
  <c r="S2094" i="1"/>
  <c r="T2094" i="1"/>
  <c r="U2094" i="1"/>
  <c r="V2094" i="1"/>
  <c r="W2094" i="1"/>
  <c r="X2094" i="1"/>
  <c r="Y2094" i="1"/>
  <c r="Z2094" i="1"/>
  <c r="AA2094" i="1"/>
  <c r="AB2094" i="1"/>
  <c r="AC2094" i="1"/>
  <c r="AD2094" i="1"/>
  <c r="AE2094" i="1"/>
  <c r="AF2094" i="1"/>
  <c r="P2095" i="1"/>
  <c r="Q2095" i="1"/>
  <c r="R2095" i="1"/>
  <c r="S2095" i="1"/>
  <c r="T2095" i="1"/>
  <c r="U2095" i="1"/>
  <c r="V2095" i="1"/>
  <c r="W2095" i="1"/>
  <c r="X2095" i="1"/>
  <c r="Y2095" i="1"/>
  <c r="Z2095" i="1"/>
  <c r="AA2095" i="1"/>
  <c r="AB2095" i="1"/>
  <c r="AC2095" i="1"/>
  <c r="AD2095" i="1"/>
  <c r="AE2095" i="1"/>
  <c r="AF2095" i="1"/>
  <c r="P2096" i="1"/>
  <c r="Q2096" i="1"/>
  <c r="R2096" i="1"/>
  <c r="S2096" i="1"/>
  <c r="T2096" i="1"/>
  <c r="U2096" i="1"/>
  <c r="V2096" i="1"/>
  <c r="W2096" i="1"/>
  <c r="X2096" i="1"/>
  <c r="Y2096" i="1"/>
  <c r="Z2096" i="1"/>
  <c r="AA2096" i="1"/>
  <c r="AB2096" i="1"/>
  <c r="AC2096" i="1"/>
  <c r="AD2096" i="1"/>
  <c r="AE2096" i="1"/>
  <c r="AF2096" i="1"/>
  <c r="P2097" i="1"/>
  <c r="Q2097" i="1"/>
  <c r="R2097" i="1"/>
  <c r="S2097" i="1"/>
  <c r="T2097" i="1"/>
  <c r="U2097" i="1"/>
  <c r="V2097" i="1"/>
  <c r="W2097" i="1"/>
  <c r="X2097" i="1"/>
  <c r="Y2097" i="1"/>
  <c r="Z2097" i="1"/>
  <c r="AA2097" i="1"/>
  <c r="AB2097" i="1"/>
  <c r="AC2097" i="1"/>
  <c r="AD2097" i="1"/>
  <c r="AE2097" i="1"/>
  <c r="AF2097" i="1"/>
  <c r="P2098" i="1"/>
  <c r="Q2098" i="1"/>
  <c r="R2098" i="1"/>
  <c r="S2098" i="1"/>
  <c r="T2098" i="1"/>
  <c r="U2098" i="1"/>
  <c r="V2098" i="1"/>
  <c r="W2098" i="1"/>
  <c r="X2098" i="1"/>
  <c r="Y2098" i="1"/>
  <c r="Z2098" i="1"/>
  <c r="AA2098" i="1"/>
  <c r="AB2098" i="1"/>
  <c r="AC2098" i="1"/>
  <c r="AD2098" i="1"/>
  <c r="AE2098" i="1"/>
  <c r="AF2098" i="1"/>
  <c r="P2099" i="1"/>
  <c r="Q2099" i="1"/>
  <c r="R2099" i="1"/>
  <c r="S2099" i="1"/>
  <c r="T2099" i="1"/>
  <c r="U2099" i="1"/>
  <c r="V2099" i="1"/>
  <c r="W2099" i="1"/>
  <c r="X2099" i="1"/>
  <c r="Y2099" i="1"/>
  <c r="Z2099" i="1"/>
  <c r="AA2099" i="1"/>
  <c r="AB2099" i="1"/>
  <c r="AC2099" i="1"/>
  <c r="AD2099" i="1"/>
  <c r="AE2099" i="1"/>
  <c r="AF2099" i="1"/>
  <c r="P2100" i="1"/>
  <c r="Q2100" i="1"/>
  <c r="R2100" i="1"/>
  <c r="S2100" i="1"/>
  <c r="T2100" i="1"/>
  <c r="U2100" i="1"/>
  <c r="V2100" i="1"/>
  <c r="W2100" i="1"/>
  <c r="X2100" i="1"/>
  <c r="Y2100" i="1"/>
  <c r="Z2100" i="1"/>
  <c r="AA2100" i="1"/>
  <c r="AB2100" i="1"/>
  <c r="AC2100" i="1"/>
  <c r="AD2100" i="1"/>
  <c r="AE2100" i="1"/>
  <c r="AF2100" i="1"/>
  <c r="P2101" i="1"/>
  <c r="Q2101" i="1"/>
  <c r="R2101" i="1"/>
  <c r="S2101" i="1"/>
  <c r="T2101" i="1"/>
  <c r="U2101" i="1"/>
  <c r="V2101" i="1"/>
  <c r="W2101" i="1"/>
  <c r="X2101" i="1"/>
  <c r="Y2101" i="1"/>
  <c r="Z2101" i="1"/>
  <c r="AA2101" i="1"/>
  <c r="AB2101" i="1"/>
  <c r="AC2101" i="1"/>
  <c r="AD2101" i="1"/>
  <c r="AE2101" i="1"/>
  <c r="AF2101" i="1"/>
  <c r="P2102" i="1"/>
  <c r="Q2102" i="1"/>
  <c r="R2102" i="1"/>
  <c r="S2102" i="1"/>
  <c r="T2102" i="1"/>
  <c r="U2102" i="1"/>
  <c r="V2102" i="1"/>
  <c r="W2102" i="1"/>
  <c r="X2102" i="1"/>
  <c r="Y2102" i="1"/>
  <c r="Z2102" i="1"/>
  <c r="AA2102" i="1"/>
  <c r="AB2102" i="1"/>
  <c r="AC2102" i="1"/>
  <c r="AD2102" i="1"/>
  <c r="AE2102" i="1"/>
  <c r="AF2102" i="1"/>
  <c r="P2103" i="1"/>
  <c r="Q2103" i="1"/>
  <c r="R2103" i="1"/>
  <c r="S2103" i="1"/>
  <c r="T2103" i="1"/>
  <c r="U2103" i="1"/>
  <c r="V2103" i="1"/>
  <c r="W2103" i="1"/>
  <c r="X2103" i="1"/>
  <c r="Y2103" i="1"/>
  <c r="Z2103" i="1"/>
  <c r="AA2103" i="1"/>
  <c r="AB2103" i="1"/>
  <c r="AC2103" i="1"/>
  <c r="AD2103" i="1"/>
  <c r="AE2103" i="1"/>
  <c r="AF2103" i="1"/>
  <c r="P87" i="1"/>
  <c r="Q87" i="1"/>
  <c r="R87" i="1"/>
  <c r="S87" i="1"/>
  <c r="T87" i="1"/>
  <c r="U87" i="1"/>
  <c r="V87" i="1"/>
  <c r="W87" i="1"/>
  <c r="X87" i="1"/>
  <c r="Y87" i="1"/>
  <c r="Z87" i="1"/>
  <c r="AA87" i="1"/>
  <c r="AB87" i="1"/>
  <c r="AC87" i="1"/>
  <c r="AD87" i="1"/>
  <c r="AE87" i="1"/>
  <c r="AF87" i="1"/>
  <c r="P2104" i="1"/>
  <c r="Q2104" i="1"/>
  <c r="R2104" i="1"/>
  <c r="S2104" i="1"/>
  <c r="T2104" i="1"/>
  <c r="U2104" i="1"/>
  <c r="V2104" i="1"/>
  <c r="W2104" i="1"/>
  <c r="X2104" i="1"/>
  <c r="Y2104" i="1"/>
  <c r="Z2104" i="1"/>
  <c r="AA2104" i="1"/>
  <c r="AB2104" i="1"/>
  <c r="AC2104" i="1"/>
  <c r="AD2104" i="1"/>
  <c r="AE2104" i="1"/>
  <c r="AF2104" i="1"/>
  <c r="P2105" i="1"/>
  <c r="Q2105" i="1"/>
  <c r="R2105" i="1"/>
  <c r="S2105" i="1"/>
  <c r="T2105" i="1"/>
  <c r="U2105" i="1"/>
  <c r="V2105" i="1"/>
  <c r="W2105" i="1"/>
  <c r="X2105" i="1"/>
  <c r="Y2105" i="1"/>
  <c r="Z2105" i="1"/>
  <c r="AA2105" i="1"/>
  <c r="AB2105" i="1"/>
  <c r="AC2105" i="1"/>
  <c r="AD2105" i="1"/>
  <c r="AE2105" i="1"/>
  <c r="AF2105" i="1"/>
  <c r="P2106" i="1"/>
  <c r="Q2106" i="1"/>
  <c r="R2106" i="1"/>
  <c r="S2106" i="1"/>
  <c r="T2106" i="1"/>
  <c r="U2106" i="1"/>
  <c r="V2106" i="1"/>
  <c r="W2106" i="1"/>
  <c r="X2106" i="1"/>
  <c r="Y2106" i="1"/>
  <c r="Z2106" i="1"/>
  <c r="AA2106" i="1"/>
  <c r="AB2106" i="1"/>
  <c r="AC2106" i="1"/>
  <c r="AD2106" i="1"/>
  <c r="AE2106" i="1"/>
  <c r="AF2106" i="1"/>
  <c r="P2107" i="1"/>
  <c r="Q2107" i="1"/>
  <c r="R2107" i="1"/>
  <c r="S2107" i="1"/>
  <c r="T2107" i="1"/>
  <c r="U2107" i="1"/>
  <c r="V2107" i="1"/>
  <c r="W2107" i="1"/>
  <c r="X2107" i="1"/>
  <c r="Y2107" i="1"/>
  <c r="Z2107" i="1"/>
  <c r="AA2107" i="1"/>
  <c r="AB2107" i="1"/>
  <c r="AC2107" i="1"/>
  <c r="AD2107" i="1"/>
  <c r="AE2107" i="1"/>
  <c r="AF2107" i="1"/>
  <c r="P2108" i="1"/>
  <c r="Q2108" i="1"/>
  <c r="R2108" i="1"/>
  <c r="S2108" i="1"/>
  <c r="T2108" i="1"/>
  <c r="U2108" i="1"/>
  <c r="V2108" i="1"/>
  <c r="W2108" i="1"/>
  <c r="X2108" i="1"/>
  <c r="Y2108" i="1"/>
  <c r="Z2108" i="1"/>
  <c r="AA2108" i="1"/>
  <c r="AB2108" i="1"/>
  <c r="AC2108" i="1"/>
  <c r="AD2108" i="1"/>
  <c r="AE2108" i="1"/>
  <c r="AF2108" i="1"/>
  <c r="P2109" i="1"/>
  <c r="Q2109" i="1"/>
  <c r="R2109" i="1"/>
  <c r="S2109" i="1"/>
  <c r="T2109" i="1"/>
  <c r="U2109" i="1"/>
  <c r="V2109" i="1"/>
  <c r="W2109" i="1"/>
  <c r="X2109" i="1"/>
  <c r="Y2109" i="1"/>
  <c r="Z2109" i="1"/>
  <c r="AA2109" i="1"/>
  <c r="AB2109" i="1"/>
  <c r="AC2109" i="1"/>
  <c r="AD2109" i="1"/>
  <c r="AE2109" i="1"/>
  <c r="AF2109" i="1"/>
  <c r="P2110" i="1"/>
  <c r="Q2110" i="1"/>
  <c r="R2110" i="1"/>
  <c r="S2110" i="1"/>
  <c r="T2110" i="1"/>
  <c r="U2110" i="1"/>
  <c r="V2110" i="1"/>
  <c r="W2110" i="1"/>
  <c r="X2110" i="1"/>
  <c r="Y2110" i="1"/>
  <c r="Z2110" i="1"/>
  <c r="AA2110" i="1"/>
  <c r="AB2110" i="1"/>
  <c r="AC2110" i="1"/>
  <c r="AD2110" i="1"/>
  <c r="AE2110" i="1"/>
  <c r="AF2110" i="1"/>
  <c r="P2111" i="1"/>
  <c r="Q2111" i="1"/>
  <c r="R2111" i="1"/>
  <c r="S2111" i="1"/>
  <c r="T2111" i="1"/>
  <c r="U2111" i="1"/>
  <c r="V2111" i="1"/>
  <c r="W2111" i="1"/>
  <c r="X2111" i="1"/>
  <c r="Y2111" i="1"/>
  <c r="Z2111" i="1"/>
  <c r="AA2111" i="1"/>
  <c r="AB2111" i="1"/>
  <c r="AC2111" i="1"/>
  <c r="AD2111" i="1"/>
  <c r="AE2111" i="1"/>
  <c r="AF2111" i="1"/>
  <c r="P2112" i="1"/>
  <c r="Q2112" i="1"/>
  <c r="R2112" i="1"/>
  <c r="S2112" i="1"/>
  <c r="T2112" i="1"/>
  <c r="U2112" i="1"/>
  <c r="V2112" i="1"/>
  <c r="W2112" i="1"/>
  <c r="X2112" i="1"/>
  <c r="Y2112" i="1"/>
  <c r="Z2112" i="1"/>
  <c r="AA2112" i="1"/>
  <c r="AB2112" i="1"/>
  <c r="AC2112" i="1"/>
  <c r="AD2112" i="1"/>
  <c r="AE2112" i="1"/>
  <c r="AF2112" i="1"/>
  <c r="P2113" i="1"/>
  <c r="Q2113" i="1"/>
  <c r="R2113" i="1"/>
  <c r="S2113" i="1"/>
  <c r="T2113" i="1"/>
  <c r="U2113" i="1"/>
  <c r="V2113" i="1"/>
  <c r="W2113" i="1"/>
  <c r="X2113" i="1"/>
  <c r="Y2113" i="1"/>
  <c r="Z2113" i="1"/>
  <c r="AA2113" i="1"/>
  <c r="AB2113" i="1"/>
  <c r="AC2113" i="1"/>
  <c r="AD2113" i="1"/>
  <c r="AE2113" i="1"/>
  <c r="AF2113" i="1"/>
  <c r="P2114" i="1"/>
  <c r="Q2114" i="1"/>
  <c r="R2114" i="1"/>
  <c r="S2114" i="1"/>
  <c r="T2114" i="1"/>
  <c r="U2114" i="1"/>
  <c r="V2114" i="1"/>
  <c r="W2114" i="1"/>
  <c r="X2114" i="1"/>
  <c r="Y2114" i="1"/>
  <c r="Z2114" i="1"/>
  <c r="AA2114" i="1"/>
  <c r="AB2114" i="1"/>
  <c r="AC2114" i="1"/>
  <c r="AD2114" i="1"/>
  <c r="AE2114" i="1"/>
  <c r="AF2114" i="1"/>
  <c r="P2115" i="1"/>
  <c r="Q2115" i="1"/>
  <c r="R2115" i="1"/>
  <c r="S2115" i="1"/>
  <c r="T2115" i="1"/>
  <c r="U2115" i="1"/>
  <c r="V2115" i="1"/>
  <c r="W2115" i="1"/>
  <c r="X2115" i="1"/>
  <c r="Y2115" i="1"/>
  <c r="Z2115" i="1"/>
  <c r="AA2115" i="1"/>
  <c r="AB2115" i="1"/>
  <c r="AC2115" i="1"/>
  <c r="AD2115" i="1"/>
  <c r="AE2115" i="1"/>
  <c r="AF2115" i="1"/>
  <c r="P2116" i="1"/>
  <c r="Q2116" i="1"/>
  <c r="R2116" i="1"/>
  <c r="S2116" i="1"/>
  <c r="T2116" i="1"/>
  <c r="U2116" i="1"/>
  <c r="V2116" i="1"/>
  <c r="W2116" i="1"/>
  <c r="X2116" i="1"/>
  <c r="Y2116" i="1"/>
  <c r="Z2116" i="1"/>
  <c r="AA2116" i="1"/>
  <c r="AB2116" i="1"/>
  <c r="AC2116" i="1"/>
  <c r="AD2116" i="1"/>
  <c r="AE2116" i="1"/>
  <c r="AF2116" i="1"/>
  <c r="P2117" i="1"/>
  <c r="Q2117" i="1"/>
  <c r="R2117" i="1"/>
  <c r="S2117" i="1"/>
  <c r="T2117" i="1"/>
  <c r="U2117" i="1"/>
  <c r="V2117" i="1"/>
  <c r="W2117" i="1"/>
  <c r="X2117" i="1"/>
  <c r="Y2117" i="1"/>
  <c r="Z2117" i="1"/>
  <c r="AA2117" i="1"/>
  <c r="AB2117" i="1"/>
  <c r="AC2117" i="1"/>
  <c r="AD2117" i="1"/>
  <c r="AE2117" i="1"/>
  <c r="AF2117" i="1"/>
  <c r="P2118" i="1"/>
  <c r="Q2118" i="1"/>
  <c r="R2118" i="1"/>
  <c r="S2118" i="1"/>
  <c r="T2118" i="1"/>
  <c r="U2118" i="1"/>
  <c r="V2118" i="1"/>
  <c r="W2118" i="1"/>
  <c r="X2118" i="1"/>
  <c r="Y2118" i="1"/>
  <c r="Z2118" i="1"/>
  <c r="AA2118" i="1"/>
  <c r="AB2118" i="1"/>
  <c r="AC2118" i="1"/>
  <c r="AD2118" i="1"/>
  <c r="AE2118" i="1"/>
  <c r="AF2118" i="1"/>
  <c r="P2119" i="1"/>
  <c r="Q2119" i="1"/>
  <c r="R2119" i="1"/>
  <c r="S2119" i="1"/>
  <c r="T2119" i="1"/>
  <c r="U2119" i="1"/>
  <c r="V2119" i="1"/>
  <c r="W2119" i="1"/>
  <c r="X2119" i="1"/>
  <c r="Y2119" i="1"/>
  <c r="Z2119" i="1"/>
  <c r="AA2119" i="1"/>
  <c r="AB2119" i="1"/>
  <c r="AC2119" i="1"/>
  <c r="AD2119" i="1"/>
  <c r="AE2119" i="1"/>
  <c r="AF2119" i="1"/>
  <c r="P2120" i="1"/>
  <c r="Q2120" i="1"/>
  <c r="R2120" i="1"/>
  <c r="S2120" i="1"/>
  <c r="T2120" i="1"/>
  <c r="U2120" i="1"/>
  <c r="V2120" i="1"/>
  <c r="W2120" i="1"/>
  <c r="X2120" i="1"/>
  <c r="Y2120" i="1"/>
  <c r="Z2120" i="1"/>
  <c r="AA2120" i="1"/>
  <c r="AB2120" i="1"/>
  <c r="AC2120" i="1"/>
  <c r="AD2120" i="1"/>
  <c r="AE2120" i="1"/>
  <c r="AF2120" i="1"/>
  <c r="P2121" i="1"/>
  <c r="Q2121" i="1"/>
  <c r="R2121" i="1"/>
  <c r="S2121" i="1"/>
  <c r="T2121" i="1"/>
  <c r="U2121" i="1"/>
  <c r="V2121" i="1"/>
  <c r="W2121" i="1"/>
  <c r="X2121" i="1"/>
  <c r="Y2121" i="1"/>
  <c r="Z2121" i="1"/>
  <c r="AA2121" i="1"/>
  <c r="AB2121" i="1"/>
  <c r="AC2121" i="1"/>
  <c r="AD2121" i="1"/>
  <c r="AE2121" i="1"/>
  <c r="AF2121" i="1"/>
  <c r="P2122" i="1"/>
  <c r="Q2122" i="1"/>
  <c r="R2122" i="1"/>
  <c r="S2122" i="1"/>
  <c r="T2122" i="1"/>
  <c r="U2122" i="1"/>
  <c r="V2122" i="1"/>
  <c r="W2122" i="1"/>
  <c r="X2122" i="1"/>
  <c r="Y2122" i="1"/>
  <c r="Z2122" i="1"/>
  <c r="AA2122" i="1"/>
  <c r="AB2122" i="1"/>
  <c r="AC2122" i="1"/>
  <c r="AD2122" i="1"/>
  <c r="AE2122" i="1"/>
  <c r="AF2122" i="1"/>
  <c r="P2123" i="1"/>
  <c r="Q2123" i="1"/>
  <c r="R2123" i="1"/>
  <c r="S2123" i="1"/>
  <c r="T2123" i="1"/>
  <c r="U2123" i="1"/>
  <c r="V2123" i="1"/>
  <c r="W2123" i="1"/>
  <c r="X2123" i="1"/>
  <c r="Y2123" i="1"/>
  <c r="Z2123" i="1"/>
  <c r="AA2123" i="1"/>
  <c r="AB2123" i="1"/>
  <c r="AC2123" i="1"/>
  <c r="AD2123" i="1"/>
  <c r="AE2123" i="1"/>
  <c r="AF2123" i="1"/>
  <c r="P2124" i="1"/>
  <c r="Q2124" i="1"/>
  <c r="R2124" i="1"/>
  <c r="S2124" i="1"/>
  <c r="T2124" i="1"/>
  <c r="U2124" i="1"/>
  <c r="V2124" i="1"/>
  <c r="W2124" i="1"/>
  <c r="X2124" i="1"/>
  <c r="Y2124" i="1"/>
  <c r="Z2124" i="1"/>
  <c r="AA2124" i="1"/>
  <c r="AB2124" i="1"/>
  <c r="AC2124" i="1"/>
  <c r="AD2124" i="1"/>
  <c r="AE2124" i="1"/>
  <c r="AF2124" i="1"/>
  <c r="P2125" i="1"/>
  <c r="Q2125" i="1"/>
  <c r="R2125" i="1"/>
  <c r="S2125" i="1"/>
  <c r="T2125" i="1"/>
  <c r="U2125" i="1"/>
  <c r="V2125" i="1"/>
  <c r="W2125" i="1"/>
  <c r="X2125" i="1"/>
  <c r="Y2125" i="1"/>
  <c r="Z2125" i="1"/>
  <c r="AA2125" i="1"/>
  <c r="AB2125" i="1"/>
  <c r="AC2125" i="1"/>
  <c r="AD2125" i="1"/>
  <c r="AE2125" i="1"/>
  <c r="AF2125" i="1"/>
  <c r="P2126" i="1"/>
  <c r="Q2126" i="1"/>
  <c r="R2126" i="1"/>
  <c r="S2126" i="1"/>
  <c r="T2126" i="1"/>
  <c r="U2126" i="1"/>
  <c r="V2126" i="1"/>
  <c r="W2126" i="1"/>
  <c r="X2126" i="1"/>
  <c r="Y2126" i="1"/>
  <c r="Z2126" i="1"/>
  <c r="AA2126" i="1"/>
  <c r="AB2126" i="1"/>
  <c r="AC2126" i="1"/>
  <c r="AD2126" i="1"/>
  <c r="AE2126" i="1"/>
  <c r="AF2126" i="1"/>
  <c r="P2127" i="1"/>
  <c r="Q2127" i="1"/>
  <c r="R2127" i="1"/>
  <c r="S2127" i="1"/>
  <c r="T2127" i="1"/>
  <c r="U2127" i="1"/>
  <c r="V2127" i="1"/>
  <c r="W2127" i="1"/>
  <c r="X2127" i="1"/>
  <c r="Y2127" i="1"/>
  <c r="Z2127" i="1"/>
  <c r="AA2127" i="1"/>
  <c r="AB2127" i="1"/>
  <c r="AC2127" i="1"/>
  <c r="AD2127" i="1"/>
  <c r="AE2127" i="1"/>
  <c r="AF2127" i="1"/>
  <c r="P2128" i="1"/>
  <c r="Q2128" i="1"/>
  <c r="R2128" i="1"/>
  <c r="S2128" i="1"/>
  <c r="T2128" i="1"/>
  <c r="U2128" i="1"/>
  <c r="V2128" i="1"/>
  <c r="W2128" i="1"/>
  <c r="X2128" i="1"/>
  <c r="Y2128" i="1"/>
  <c r="Z2128" i="1"/>
  <c r="AA2128" i="1"/>
  <c r="AB2128" i="1"/>
  <c r="AC2128" i="1"/>
  <c r="AD2128" i="1"/>
  <c r="AE2128" i="1"/>
  <c r="AF2128" i="1"/>
  <c r="P2129" i="1"/>
  <c r="Q2129" i="1"/>
  <c r="R2129" i="1"/>
  <c r="S2129" i="1"/>
  <c r="T2129" i="1"/>
  <c r="U2129" i="1"/>
  <c r="V2129" i="1"/>
  <c r="W2129" i="1"/>
  <c r="X2129" i="1"/>
  <c r="Y2129" i="1"/>
  <c r="Z2129" i="1"/>
  <c r="AA2129" i="1"/>
  <c r="AB2129" i="1"/>
  <c r="AC2129" i="1"/>
  <c r="AD2129" i="1"/>
  <c r="AE2129" i="1"/>
  <c r="AF2129" i="1"/>
  <c r="P2130" i="1"/>
  <c r="Q2130" i="1"/>
  <c r="R2130" i="1"/>
  <c r="S2130" i="1"/>
  <c r="T2130" i="1"/>
  <c r="U2130" i="1"/>
  <c r="V2130" i="1"/>
  <c r="W2130" i="1"/>
  <c r="X2130" i="1"/>
  <c r="Y2130" i="1"/>
  <c r="Z2130" i="1"/>
  <c r="AA2130" i="1"/>
  <c r="AB2130" i="1"/>
  <c r="AC2130" i="1"/>
  <c r="AD2130" i="1"/>
  <c r="AE2130" i="1"/>
  <c r="AF2130" i="1"/>
  <c r="P2131" i="1"/>
  <c r="Q2131" i="1"/>
  <c r="R2131" i="1"/>
  <c r="S2131" i="1"/>
  <c r="T2131" i="1"/>
  <c r="U2131" i="1"/>
  <c r="V2131" i="1"/>
  <c r="W2131" i="1"/>
  <c r="X2131" i="1"/>
  <c r="Y2131" i="1"/>
  <c r="Z2131" i="1"/>
  <c r="AA2131" i="1"/>
  <c r="AB2131" i="1"/>
  <c r="AC2131" i="1"/>
  <c r="AD2131" i="1"/>
  <c r="AE2131" i="1"/>
  <c r="AF2131" i="1"/>
  <c r="P2132" i="1"/>
  <c r="Q2132" i="1"/>
  <c r="R2132" i="1"/>
  <c r="S2132" i="1"/>
  <c r="T2132" i="1"/>
  <c r="U2132" i="1"/>
  <c r="V2132" i="1"/>
  <c r="W2132" i="1"/>
  <c r="X2132" i="1"/>
  <c r="Y2132" i="1"/>
  <c r="Z2132" i="1"/>
  <c r="AA2132" i="1"/>
  <c r="AB2132" i="1"/>
  <c r="AC2132" i="1"/>
  <c r="AD2132" i="1"/>
  <c r="AE2132" i="1"/>
  <c r="AF2132" i="1"/>
  <c r="P2133" i="1"/>
  <c r="Q2133" i="1"/>
  <c r="R2133" i="1"/>
  <c r="S2133" i="1"/>
  <c r="T2133" i="1"/>
  <c r="U2133" i="1"/>
  <c r="V2133" i="1"/>
  <c r="W2133" i="1"/>
  <c r="X2133" i="1"/>
  <c r="Y2133" i="1"/>
  <c r="Z2133" i="1"/>
  <c r="AA2133" i="1"/>
  <c r="AB2133" i="1"/>
  <c r="AC2133" i="1"/>
  <c r="AD2133" i="1"/>
  <c r="AE2133" i="1"/>
  <c r="AF2133" i="1"/>
  <c r="P187" i="1"/>
  <c r="Q187" i="1"/>
  <c r="R187" i="1"/>
  <c r="S187" i="1"/>
  <c r="T187" i="1"/>
  <c r="U187" i="1"/>
  <c r="V187" i="1"/>
  <c r="W187" i="1"/>
  <c r="X187" i="1"/>
  <c r="Y187" i="1"/>
  <c r="Z187" i="1"/>
  <c r="AA187" i="1"/>
  <c r="AB187" i="1"/>
  <c r="AC187" i="1"/>
  <c r="AD187" i="1"/>
  <c r="AE187" i="1"/>
  <c r="AF187" i="1"/>
  <c r="P2134" i="1"/>
  <c r="Q2134" i="1"/>
  <c r="R2134" i="1"/>
  <c r="S2134" i="1"/>
  <c r="T2134" i="1"/>
  <c r="U2134" i="1"/>
  <c r="V2134" i="1"/>
  <c r="W2134" i="1"/>
  <c r="X2134" i="1"/>
  <c r="Y2134" i="1"/>
  <c r="Z2134" i="1"/>
  <c r="AA2134" i="1"/>
  <c r="AB2134" i="1"/>
  <c r="AC2134" i="1"/>
  <c r="AD2134" i="1"/>
  <c r="AE2134" i="1"/>
  <c r="AF2134" i="1"/>
  <c r="P188" i="1"/>
  <c r="Q188" i="1"/>
  <c r="R188" i="1"/>
  <c r="S188" i="1"/>
  <c r="T188" i="1"/>
  <c r="U188" i="1"/>
  <c r="V188" i="1"/>
  <c r="W188" i="1"/>
  <c r="X188" i="1"/>
  <c r="Y188" i="1"/>
  <c r="Z188" i="1"/>
  <c r="AA188" i="1"/>
  <c r="AB188" i="1"/>
  <c r="AC188" i="1"/>
  <c r="AD188" i="1"/>
  <c r="AE188" i="1"/>
  <c r="AF188" i="1"/>
  <c r="P2135" i="1"/>
  <c r="Q2135" i="1"/>
  <c r="R2135" i="1"/>
  <c r="S2135" i="1"/>
  <c r="T2135" i="1"/>
  <c r="U2135" i="1"/>
  <c r="V2135" i="1"/>
  <c r="W2135" i="1"/>
  <c r="X2135" i="1"/>
  <c r="Y2135" i="1"/>
  <c r="Z2135" i="1"/>
  <c r="AA2135" i="1"/>
  <c r="AB2135" i="1"/>
  <c r="AC2135" i="1"/>
  <c r="AD2135" i="1"/>
  <c r="AE2135" i="1"/>
  <c r="AF2135" i="1"/>
  <c r="P2136" i="1"/>
  <c r="Q2136" i="1"/>
  <c r="R2136" i="1"/>
  <c r="S2136" i="1"/>
  <c r="T2136" i="1"/>
  <c r="U2136" i="1"/>
  <c r="V2136" i="1"/>
  <c r="W2136" i="1"/>
  <c r="X2136" i="1"/>
  <c r="Y2136" i="1"/>
  <c r="Z2136" i="1"/>
  <c r="AA2136" i="1"/>
  <c r="AB2136" i="1"/>
  <c r="AC2136" i="1"/>
  <c r="AD2136" i="1"/>
  <c r="AE2136" i="1"/>
  <c r="AF2136" i="1"/>
  <c r="P2137" i="1"/>
  <c r="Q2137" i="1"/>
  <c r="R2137" i="1"/>
  <c r="S2137" i="1"/>
  <c r="T2137" i="1"/>
  <c r="U2137" i="1"/>
  <c r="V2137" i="1"/>
  <c r="W2137" i="1"/>
  <c r="X2137" i="1"/>
  <c r="Y2137" i="1"/>
  <c r="Z2137" i="1"/>
  <c r="AA2137" i="1"/>
  <c r="AB2137" i="1"/>
  <c r="AC2137" i="1"/>
  <c r="AD2137" i="1"/>
  <c r="AE2137" i="1"/>
  <c r="AF2137" i="1"/>
  <c r="P2138" i="1"/>
  <c r="Q2138" i="1"/>
  <c r="R2138" i="1"/>
  <c r="S2138" i="1"/>
  <c r="T2138" i="1"/>
  <c r="U2138" i="1"/>
  <c r="V2138" i="1"/>
  <c r="W2138" i="1"/>
  <c r="X2138" i="1"/>
  <c r="Y2138" i="1"/>
  <c r="Z2138" i="1"/>
  <c r="AA2138" i="1"/>
  <c r="AB2138" i="1"/>
  <c r="AC2138" i="1"/>
  <c r="AD2138" i="1"/>
  <c r="AE2138" i="1"/>
  <c r="AF2138" i="1"/>
  <c r="P2139" i="1"/>
  <c r="Q2139" i="1"/>
  <c r="R2139" i="1"/>
  <c r="S2139" i="1"/>
  <c r="T2139" i="1"/>
  <c r="U2139" i="1"/>
  <c r="V2139" i="1"/>
  <c r="W2139" i="1"/>
  <c r="X2139" i="1"/>
  <c r="Y2139" i="1"/>
  <c r="Z2139" i="1"/>
  <c r="AA2139" i="1"/>
  <c r="AB2139" i="1"/>
  <c r="AC2139" i="1"/>
  <c r="AD2139" i="1"/>
  <c r="AE2139" i="1"/>
  <c r="AF2139" i="1"/>
  <c r="P2140" i="1"/>
  <c r="Q2140" i="1"/>
  <c r="R2140" i="1"/>
  <c r="S2140" i="1"/>
  <c r="T2140" i="1"/>
  <c r="U2140" i="1"/>
  <c r="V2140" i="1"/>
  <c r="W2140" i="1"/>
  <c r="X2140" i="1"/>
  <c r="Y2140" i="1"/>
  <c r="Z2140" i="1"/>
  <c r="AA2140" i="1"/>
  <c r="AB2140" i="1"/>
  <c r="AC2140" i="1"/>
  <c r="AD2140" i="1"/>
  <c r="AE2140" i="1"/>
  <c r="AF2140" i="1"/>
  <c r="P2141" i="1"/>
  <c r="Q2141" i="1"/>
  <c r="R2141" i="1"/>
  <c r="S2141" i="1"/>
  <c r="T2141" i="1"/>
  <c r="U2141" i="1"/>
  <c r="V2141" i="1"/>
  <c r="W2141" i="1"/>
  <c r="X2141" i="1"/>
  <c r="Y2141" i="1"/>
  <c r="Z2141" i="1"/>
  <c r="AA2141" i="1"/>
  <c r="AB2141" i="1"/>
  <c r="AC2141" i="1"/>
  <c r="AD2141" i="1"/>
  <c r="AE2141" i="1"/>
  <c r="AF2141" i="1"/>
  <c r="P2142" i="1"/>
  <c r="Q2142" i="1"/>
  <c r="R2142" i="1"/>
  <c r="S2142" i="1"/>
  <c r="T2142" i="1"/>
  <c r="U2142" i="1"/>
  <c r="V2142" i="1"/>
  <c r="W2142" i="1"/>
  <c r="X2142" i="1"/>
  <c r="Y2142" i="1"/>
  <c r="Z2142" i="1"/>
  <c r="AA2142" i="1"/>
  <c r="AB2142" i="1"/>
  <c r="AC2142" i="1"/>
  <c r="AD2142" i="1"/>
  <c r="AE2142" i="1"/>
  <c r="AF2142" i="1"/>
  <c r="P2143" i="1"/>
  <c r="Q2143" i="1"/>
  <c r="R2143" i="1"/>
  <c r="S2143" i="1"/>
  <c r="T2143" i="1"/>
  <c r="U2143" i="1"/>
  <c r="V2143" i="1"/>
  <c r="W2143" i="1"/>
  <c r="X2143" i="1"/>
  <c r="Y2143" i="1"/>
  <c r="Z2143" i="1"/>
  <c r="AA2143" i="1"/>
  <c r="AB2143" i="1"/>
  <c r="AC2143" i="1"/>
  <c r="AD2143" i="1"/>
  <c r="AE2143" i="1"/>
  <c r="AF2143" i="1"/>
  <c r="P2144" i="1"/>
  <c r="Q2144" i="1"/>
  <c r="R2144" i="1"/>
  <c r="S2144" i="1"/>
  <c r="T2144" i="1"/>
  <c r="U2144" i="1"/>
  <c r="V2144" i="1"/>
  <c r="W2144" i="1"/>
  <c r="X2144" i="1"/>
  <c r="Y2144" i="1"/>
  <c r="Z2144" i="1"/>
  <c r="AA2144" i="1"/>
  <c r="AB2144" i="1"/>
  <c r="AC2144" i="1"/>
  <c r="AD2144" i="1"/>
  <c r="AE2144" i="1"/>
  <c r="AF2144" i="1"/>
  <c r="P2145" i="1"/>
  <c r="Q2145" i="1"/>
  <c r="R2145" i="1"/>
  <c r="S2145" i="1"/>
  <c r="T2145" i="1"/>
  <c r="U2145" i="1"/>
  <c r="V2145" i="1"/>
  <c r="W2145" i="1"/>
  <c r="X2145" i="1"/>
  <c r="Y2145" i="1"/>
  <c r="Z2145" i="1"/>
  <c r="AA2145" i="1"/>
  <c r="AB2145" i="1"/>
  <c r="AC2145" i="1"/>
  <c r="AD2145" i="1"/>
  <c r="AE2145" i="1"/>
  <c r="AF2145" i="1"/>
  <c r="P2146" i="1"/>
  <c r="Q2146" i="1"/>
  <c r="R2146" i="1"/>
  <c r="S2146" i="1"/>
  <c r="T2146" i="1"/>
  <c r="U2146" i="1"/>
  <c r="V2146" i="1"/>
  <c r="W2146" i="1"/>
  <c r="X2146" i="1"/>
  <c r="Y2146" i="1"/>
  <c r="Z2146" i="1"/>
  <c r="AA2146" i="1"/>
  <c r="AB2146" i="1"/>
  <c r="AC2146" i="1"/>
  <c r="AD2146" i="1"/>
  <c r="AE2146" i="1"/>
  <c r="AF2146" i="1"/>
  <c r="P2147" i="1"/>
  <c r="Q2147" i="1"/>
  <c r="R2147" i="1"/>
  <c r="S2147" i="1"/>
  <c r="T2147" i="1"/>
  <c r="U2147" i="1"/>
  <c r="V2147" i="1"/>
  <c r="W2147" i="1"/>
  <c r="X2147" i="1"/>
  <c r="Y2147" i="1"/>
  <c r="Z2147" i="1"/>
  <c r="AA2147" i="1"/>
  <c r="AB2147" i="1"/>
  <c r="AC2147" i="1"/>
  <c r="AD2147" i="1"/>
  <c r="AE2147" i="1"/>
  <c r="AF2147" i="1"/>
  <c r="P2148" i="1"/>
  <c r="Q2148" i="1"/>
  <c r="R2148" i="1"/>
  <c r="S2148" i="1"/>
  <c r="T2148" i="1"/>
  <c r="U2148" i="1"/>
  <c r="V2148" i="1"/>
  <c r="W2148" i="1"/>
  <c r="X2148" i="1"/>
  <c r="Y2148" i="1"/>
  <c r="Z2148" i="1"/>
  <c r="AA2148" i="1"/>
  <c r="AB2148" i="1"/>
  <c r="AC2148" i="1"/>
  <c r="AD2148" i="1"/>
  <c r="AE2148" i="1"/>
  <c r="AF2148" i="1"/>
  <c r="P2149" i="1"/>
  <c r="Q2149" i="1"/>
  <c r="R2149" i="1"/>
  <c r="S2149" i="1"/>
  <c r="T2149" i="1"/>
  <c r="U2149" i="1"/>
  <c r="V2149" i="1"/>
  <c r="W2149" i="1"/>
  <c r="X2149" i="1"/>
  <c r="Y2149" i="1"/>
  <c r="Z2149" i="1"/>
  <c r="AA2149" i="1"/>
  <c r="AB2149" i="1"/>
  <c r="AC2149" i="1"/>
  <c r="AD2149" i="1"/>
  <c r="AE2149" i="1"/>
  <c r="AF2149" i="1"/>
  <c r="P2150" i="1"/>
  <c r="Q2150" i="1"/>
  <c r="R2150" i="1"/>
  <c r="S2150" i="1"/>
  <c r="T2150" i="1"/>
  <c r="U2150" i="1"/>
  <c r="V2150" i="1"/>
  <c r="W2150" i="1"/>
  <c r="X2150" i="1"/>
  <c r="Y2150" i="1"/>
  <c r="Z2150" i="1"/>
  <c r="AA2150" i="1"/>
  <c r="AB2150" i="1"/>
  <c r="AC2150" i="1"/>
  <c r="AD2150" i="1"/>
  <c r="AE2150" i="1"/>
  <c r="AF2150" i="1"/>
  <c r="P2151" i="1"/>
  <c r="Q2151" i="1"/>
  <c r="R2151" i="1"/>
  <c r="S2151" i="1"/>
  <c r="T2151" i="1"/>
  <c r="U2151" i="1"/>
  <c r="V2151" i="1"/>
  <c r="W2151" i="1"/>
  <c r="X2151" i="1"/>
  <c r="Y2151" i="1"/>
  <c r="Z2151" i="1"/>
  <c r="AA2151" i="1"/>
  <c r="AB2151" i="1"/>
  <c r="AC2151" i="1"/>
  <c r="AD2151" i="1"/>
  <c r="AE2151" i="1"/>
  <c r="AF2151" i="1"/>
  <c r="P2152" i="1"/>
  <c r="Q2152" i="1"/>
  <c r="R2152" i="1"/>
  <c r="S2152" i="1"/>
  <c r="T2152" i="1"/>
  <c r="U2152" i="1"/>
  <c r="V2152" i="1"/>
  <c r="W2152" i="1"/>
  <c r="X2152" i="1"/>
  <c r="Y2152" i="1"/>
  <c r="Z2152" i="1"/>
  <c r="AA2152" i="1"/>
  <c r="AB2152" i="1"/>
  <c r="AC2152" i="1"/>
  <c r="AD2152" i="1"/>
  <c r="AE2152" i="1"/>
  <c r="AF2152" i="1"/>
  <c r="P2153" i="1"/>
  <c r="Q2153" i="1"/>
  <c r="R2153" i="1"/>
  <c r="S2153" i="1"/>
  <c r="T2153" i="1"/>
  <c r="U2153" i="1"/>
  <c r="V2153" i="1"/>
  <c r="W2153" i="1"/>
  <c r="X2153" i="1"/>
  <c r="Y2153" i="1"/>
  <c r="Z2153" i="1"/>
  <c r="AA2153" i="1"/>
  <c r="AB2153" i="1"/>
  <c r="AC2153" i="1"/>
  <c r="AD2153" i="1"/>
  <c r="AE2153" i="1"/>
  <c r="AF2153" i="1"/>
  <c r="P2154" i="1"/>
  <c r="Q2154" i="1"/>
  <c r="R2154" i="1"/>
  <c r="S2154" i="1"/>
  <c r="T2154" i="1"/>
  <c r="U2154" i="1"/>
  <c r="V2154" i="1"/>
  <c r="W2154" i="1"/>
  <c r="X2154" i="1"/>
  <c r="Y2154" i="1"/>
  <c r="Z2154" i="1"/>
  <c r="AA2154" i="1"/>
  <c r="AB2154" i="1"/>
  <c r="AC2154" i="1"/>
  <c r="AD2154" i="1"/>
  <c r="AE2154" i="1"/>
  <c r="AF2154" i="1"/>
  <c r="P2155" i="1"/>
  <c r="Q2155" i="1"/>
  <c r="R2155" i="1"/>
  <c r="S2155" i="1"/>
  <c r="T2155" i="1"/>
  <c r="U2155" i="1"/>
  <c r="V2155" i="1"/>
  <c r="W2155" i="1"/>
  <c r="X2155" i="1"/>
  <c r="Y2155" i="1"/>
  <c r="Z2155" i="1"/>
  <c r="AA2155" i="1"/>
  <c r="AB2155" i="1"/>
  <c r="AC2155" i="1"/>
  <c r="AD2155" i="1"/>
  <c r="AE2155" i="1"/>
  <c r="AF2155" i="1"/>
  <c r="P2156" i="1"/>
  <c r="Q2156" i="1"/>
  <c r="R2156" i="1"/>
  <c r="S2156" i="1"/>
  <c r="T2156" i="1"/>
  <c r="U2156" i="1"/>
  <c r="V2156" i="1"/>
  <c r="W2156" i="1"/>
  <c r="X2156" i="1"/>
  <c r="Y2156" i="1"/>
  <c r="Z2156" i="1"/>
  <c r="AA2156" i="1"/>
  <c r="AB2156" i="1"/>
  <c r="AC2156" i="1"/>
  <c r="AD2156" i="1"/>
  <c r="AE2156" i="1"/>
  <c r="AF2156" i="1"/>
  <c r="P2157" i="1"/>
  <c r="Q2157" i="1"/>
  <c r="R2157" i="1"/>
  <c r="S2157" i="1"/>
  <c r="T2157" i="1"/>
  <c r="U2157" i="1"/>
  <c r="V2157" i="1"/>
  <c r="W2157" i="1"/>
  <c r="X2157" i="1"/>
  <c r="Y2157" i="1"/>
  <c r="Z2157" i="1"/>
  <c r="AA2157" i="1"/>
  <c r="AB2157" i="1"/>
  <c r="AC2157" i="1"/>
  <c r="AD2157" i="1"/>
  <c r="AE2157" i="1"/>
  <c r="AF2157" i="1"/>
  <c r="P2158" i="1"/>
  <c r="Q2158" i="1"/>
  <c r="R2158" i="1"/>
  <c r="S2158" i="1"/>
  <c r="T2158" i="1"/>
  <c r="U2158" i="1"/>
  <c r="V2158" i="1"/>
  <c r="W2158" i="1"/>
  <c r="X2158" i="1"/>
  <c r="Y2158" i="1"/>
  <c r="Z2158" i="1"/>
  <c r="AA2158" i="1"/>
  <c r="AB2158" i="1"/>
  <c r="AC2158" i="1"/>
  <c r="AD2158" i="1"/>
  <c r="AE2158" i="1"/>
  <c r="AF2158" i="1"/>
  <c r="P2159" i="1"/>
  <c r="Q2159" i="1"/>
  <c r="R2159" i="1"/>
  <c r="S2159" i="1"/>
  <c r="T2159" i="1"/>
  <c r="U2159" i="1"/>
  <c r="V2159" i="1"/>
  <c r="W2159" i="1"/>
  <c r="X2159" i="1"/>
  <c r="Y2159" i="1"/>
  <c r="Z2159" i="1"/>
  <c r="AA2159" i="1"/>
  <c r="AB2159" i="1"/>
  <c r="AC2159" i="1"/>
  <c r="AD2159" i="1"/>
  <c r="AE2159" i="1"/>
  <c r="AF2159" i="1"/>
  <c r="P2160" i="1"/>
  <c r="Q2160" i="1"/>
  <c r="R2160" i="1"/>
  <c r="S2160" i="1"/>
  <c r="T2160" i="1"/>
  <c r="U2160" i="1"/>
  <c r="V2160" i="1"/>
  <c r="W2160" i="1"/>
  <c r="X2160" i="1"/>
  <c r="Y2160" i="1"/>
  <c r="Z2160" i="1"/>
  <c r="AA2160" i="1"/>
  <c r="AB2160" i="1"/>
  <c r="AC2160" i="1"/>
  <c r="AD2160" i="1"/>
  <c r="AE2160" i="1"/>
  <c r="AF2160" i="1"/>
  <c r="P2161" i="1"/>
  <c r="Q2161" i="1"/>
  <c r="R2161" i="1"/>
  <c r="S2161" i="1"/>
  <c r="T2161" i="1"/>
  <c r="U2161" i="1"/>
  <c r="V2161" i="1"/>
  <c r="W2161" i="1"/>
  <c r="X2161" i="1"/>
  <c r="Y2161" i="1"/>
  <c r="Z2161" i="1"/>
  <c r="AA2161" i="1"/>
  <c r="AB2161" i="1"/>
  <c r="AC2161" i="1"/>
  <c r="AD2161" i="1"/>
  <c r="AE2161" i="1"/>
  <c r="AF2161" i="1"/>
  <c r="P2162" i="1"/>
  <c r="Q2162" i="1"/>
  <c r="R2162" i="1"/>
  <c r="S2162" i="1"/>
  <c r="T2162" i="1"/>
  <c r="U2162" i="1"/>
  <c r="V2162" i="1"/>
  <c r="W2162" i="1"/>
  <c r="X2162" i="1"/>
  <c r="Y2162" i="1"/>
  <c r="Z2162" i="1"/>
  <c r="AA2162" i="1"/>
  <c r="AB2162" i="1"/>
  <c r="AC2162" i="1"/>
  <c r="AD2162" i="1"/>
  <c r="AE2162" i="1"/>
  <c r="AF2162" i="1"/>
  <c r="P2163" i="1"/>
  <c r="Q2163" i="1"/>
  <c r="R2163" i="1"/>
  <c r="S2163" i="1"/>
  <c r="T2163" i="1"/>
  <c r="U2163" i="1"/>
  <c r="V2163" i="1"/>
  <c r="W2163" i="1"/>
  <c r="X2163" i="1"/>
  <c r="Y2163" i="1"/>
  <c r="Z2163" i="1"/>
  <c r="AA2163" i="1"/>
  <c r="AB2163" i="1"/>
  <c r="AC2163" i="1"/>
  <c r="AD2163" i="1"/>
  <c r="AE2163" i="1"/>
  <c r="AF2163" i="1"/>
  <c r="P2164" i="1"/>
  <c r="Q2164" i="1"/>
  <c r="R2164" i="1"/>
  <c r="S2164" i="1"/>
  <c r="T2164" i="1"/>
  <c r="U2164" i="1"/>
  <c r="V2164" i="1"/>
  <c r="W2164" i="1"/>
  <c r="X2164" i="1"/>
  <c r="Y2164" i="1"/>
  <c r="Z2164" i="1"/>
  <c r="AA2164" i="1"/>
  <c r="AB2164" i="1"/>
  <c r="AC2164" i="1"/>
  <c r="AD2164" i="1"/>
  <c r="AE2164" i="1"/>
  <c r="AF2164" i="1"/>
  <c r="P2165" i="1"/>
  <c r="Q2165" i="1"/>
  <c r="R2165" i="1"/>
  <c r="S2165" i="1"/>
  <c r="T2165" i="1"/>
  <c r="U2165" i="1"/>
  <c r="V2165" i="1"/>
  <c r="W2165" i="1"/>
  <c r="X2165" i="1"/>
  <c r="Y2165" i="1"/>
  <c r="Z2165" i="1"/>
  <c r="AA2165" i="1"/>
  <c r="AB2165" i="1"/>
  <c r="AC2165" i="1"/>
  <c r="AD2165" i="1"/>
  <c r="AE2165" i="1"/>
  <c r="AF2165" i="1"/>
  <c r="P2166" i="1"/>
  <c r="Q2166" i="1"/>
  <c r="R2166" i="1"/>
  <c r="S2166" i="1"/>
  <c r="T2166" i="1"/>
  <c r="U2166" i="1"/>
  <c r="V2166" i="1"/>
  <c r="W2166" i="1"/>
  <c r="X2166" i="1"/>
  <c r="Y2166" i="1"/>
  <c r="Z2166" i="1"/>
  <c r="AA2166" i="1"/>
  <c r="AB2166" i="1"/>
  <c r="AC2166" i="1"/>
  <c r="AD2166" i="1"/>
  <c r="AE2166" i="1"/>
  <c r="AF2166" i="1"/>
  <c r="P2167" i="1"/>
  <c r="Q2167" i="1"/>
  <c r="R2167" i="1"/>
  <c r="S2167" i="1"/>
  <c r="T2167" i="1"/>
  <c r="U2167" i="1"/>
  <c r="V2167" i="1"/>
  <c r="W2167" i="1"/>
  <c r="X2167" i="1"/>
  <c r="Y2167" i="1"/>
  <c r="Z2167" i="1"/>
  <c r="AA2167" i="1"/>
  <c r="AB2167" i="1"/>
  <c r="AC2167" i="1"/>
  <c r="AD2167" i="1"/>
  <c r="AE2167" i="1"/>
  <c r="AF2167" i="1"/>
  <c r="P2168" i="1"/>
  <c r="Q2168" i="1"/>
  <c r="R2168" i="1"/>
  <c r="S2168" i="1"/>
  <c r="T2168" i="1"/>
  <c r="U2168" i="1"/>
  <c r="V2168" i="1"/>
  <c r="W2168" i="1"/>
  <c r="X2168" i="1"/>
  <c r="Y2168" i="1"/>
  <c r="Z2168" i="1"/>
  <c r="AA2168" i="1"/>
  <c r="AB2168" i="1"/>
  <c r="AC2168" i="1"/>
  <c r="AD2168" i="1"/>
  <c r="AE2168" i="1"/>
  <c r="AF2168" i="1"/>
  <c r="P2169" i="1"/>
  <c r="Q2169" i="1"/>
  <c r="R2169" i="1"/>
  <c r="S2169" i="1"/>
  <c r="T2169" i="1"/>
  <c r="U2169" i="1"/>
  <c r="V2169" i="1"/>
  <c r="W2169" i="1"/>
  <c r="X2169" i="1"/>
  <c r="Y2169" i="1"/>
  <c r="Z2169" i="1"/>
  <c r="AA2169" i="1"/>
  <c r="AB2169" i="1"/>
  <c r="AC2169" i="1"/>
  <c r="AD2169" i="1"/>
  <c r="AE2169" i="1"/>
  <c r="AF2169" i="1"/>
  <c r="P2170" i="1"/>
  <c r="Q2170" i="1"/>
  <c r="R2170" i="1"/>
  <c r="S2170" i="1"/>
  <c r="T2170" i="1"/>
  <c r="U2170" i="1"/>
  <c r="V2170" i="1"/>
  <c r="W2170" i="1"/>
  <c r="X2170" i="1"/>
  <c r="Y2170" i="1"/>
  <c r="Z2170" i="1"/>
  <c r="AA2170" i="1"/>
  <c r="AB2170" i="1"/>
  <c r="AC2170" i="1"/>
  <c r="AD2170" i="1"/>
  <c r="AE2170" i="1"/>
  <c r="AF2170" i="1"/>
  <c r="P2171" i="1"/>
  <c r="Q2171" i="1"/>
  <c r="R2171" i="1"/>
  <c r="S2171" i="1"/>
  <c r="T2171" i="1"/>
  <c r="U2171" i="1"/>
  <c r="V2171" i="1"/>
  <c r="W2171" i="1"/>
  <c r="X2171" i="1"/>
  <c r="Y2171" i="1"/>
  <c r="Z2171" i="1"/>
  <c r="AA2171" i="1"/>
  <c r="AB2171" i="1"/>
  <c r="AC2171" i="1"/>
  <c r="AD2171" i="1"/>
  <c r="AE2171" i="1"/>
  <c r="AF2171" i="1"/>
  <c r="P2172" i="1"/>
  <c r="Q2172" i="1"/>
  <c r="R2172" i="1"/>
  <c r="S2172" i="1"/>
  <c r="T2172" i="1"/>
  <c r="U2172" i="1"/>
  <c r="V2172" i="1"/>
  <c r="W2172" i="1"/>
  <c r="X2172" i="1"/>
  <c r="Y2172" i="1"/>
  <c r="Z2172" i="1"/>
  <c r="AA2172" i="1"/>
  <c r="AB2172" i="1"/>
  <c r="AC2172" i="1"/>
  <c r="AD2172" i="1"/>
  <c r="AE2172" i="1"/>
  <c r="AF2172" i="1"/>
  <c r="P2173" i="1"/>
  <c r="Q2173" i="1"/>
  <c r="R2173" i="1"/>
  <c r="S2173" i="1"/>
  <c r="T2173" i="1"/>
  <c r="U2173" i="1"/>
  <c r="V2173" i="1"/>
  <c r="W2173" i="1"/>
  <c r="X2173" i="1"/>
  <c r="Y2173" i="1"/>
  <c r="Z2173" i="1"/>
  <c r="AA2173" i="1"/>
  <c r="AB2173" i="1"/>
  <c r="AC2173" i="1"/>
  <c r="AD2173" i="1"/>
  <c r="AE2173" i="1"/>
  <c r="AF2173" i="1"/>
  <c r="P2174" i="1"/>
  <c r="Q2174" i="1"/>
  <c r="R2174" i="1"/>
  <c r="S2174" i="1"/>
  <c r="T2174" i="1"/>
  <c r="U2174" i="1"/>
  <c r="V2174" i="1"/>
  <c r="W2174" i="1"/>
  <c r="X2174" i="1"/>
  <c r="Y2174" i="1"/>
  <c r="Z2174" i="1"/>
  <c r="AA2174" i="1"/>
  <c r="AB2174" i="1"/>
  <c r="AC2174" i="1"/>
  <c r="AD2174" i="1"/>
  <c r="AE2174" i="1"/>
  <c r="AF2174" i="1"/>
  <c r="P2175" i="1"/>
  <c r="Q2175" i="1"/>
  <c r="R2175" i="1"/>
  <c r="S2175" i="1"/>
  <c r="T2175" i="1"/>
  <c r="U2175" i="1"/>
  <c r="V2175" i="1"/>
  <c r="W2175" i="1"/>
  <c r="X2175" i="1"/>
  <c r="Y2175" i="1"/>
  <c r="Z2175" i="1"/>
  <c r="AA2175" i="1"/>
  <c r="AB2175" i="1"/>
  <c r="AC2175" i="1"/>
  <c r="AD2175" i="1"/>
  <c r="AE2175" i="1"/>
  <c r="AF2175" i="1"/>
  <c r="P2176" i="1"/>
  <c r="Q2176" i="1"/>
  <c r="R2176" i="1"/>
  <c r="S2176" i="1"/>
  <c r="T2176" i="1"/>
  <c r="U2176" i="1"/>
  <c r="V2176" i="1"/>
  <c r="W2176" i="1"/>
  <c r="X2176" i="1"/>
  <c r="Y2176" i="1"/>
  <c r="Z2176" i="1"/>
  <c r="AA2176" i="1"/>
  <c r="AB2176" i="1"/>
  <c r="AC2176" i="1"/>
  <c r="AD2176" i="1"/>
  <c r="AE2176" i="1"/>
  <c r="AF2176" i="1"/>
  <c r="P2177" i="1"/>
  <c r="Q2177" i="1"/>
  <c r="R2177" i="1"/>
  <c r="S2177" i="1"/>
  <c r="T2177" i="1"/>
  <c r="U2177" i="1"/>
  <c r="V2177" i="1"/>
  <c r="W2177" i="1"/>
  <c r="X2177" i="1"/>
  <c r="Y2177" i="1"/>
  <c r="Z2177" i="1"/>
  <c r="AA2177" i="1"/>
  <c r="AB2177" i="1"/>
  <c r="AC2177" i="1"/>
  <c r="AD2177" i="1"/>
  <c r="AE2177" i="1"/>
  <c r="AF2177" i="1"/>
  <c r="P2178" i="1"/>
  <c r="Q2178" i="1"/>
  <c r="R2178" i="1"/>
  <c r="S2178" i="1"/>
  <c r="T2178" i="1"/>
  <c r="U2178" i="1"/>
  <c r="V2178" i="1"/>
  <c r="W2178" i="1"/>
  <c r="X2178" i="1"/>
  <c r="Y2178" i="1"/>
  <c r="Z2178" i="1"/>
  <c r="AA2178" i="1"/>
  <c r="AB2178" i="1"/>
  <c r="AC2178" i="1"/>
  <c r="AD2178" i="1"/>
  <c r="AE2178" i="1"/>
  <c r="AF2178" i="1"/>
  <c r="P2179" i="1"/>
  <c r="Q2179" i="1"/>
  <c r="R2179" i="1"/>
  <c r="S2179" i="1"/>
  <c r="T2179" i="1"/>
  <c r="U2179" i="1"/>
  <c r="V2179" i="1"/>
  <c r="W2179" i="1"/>
  <c r="X2179" i="1"/>
  <c r="Y2179" i="1"/>
  <c r="Z2179" i="1"/>
  <c r="AA2179" i="1"/>
  <c r="AB2179" i="1"/>
  <c r="AC2179" i="1"/>
  <c r="AD2179" i="1"/>
  <c r="AE2179" i="1"/>
  <c r="AF2179" i="1"/>
  <c r="P2180" i="1"/>
  <c r="Q2180" i="1"/>
  <c r="R2180" i="1"/>
  <c r="S2180" i="1"/>
  <c r="T2180" i="1"/>
  <c r="U2180" i="1"/>
  <c r="V2180" i="1"/>
  <c r="W2180" i="1"/>
  <c r="X2180" i="1"/>
  <c r="Y2180" i="1"/>
  <c r="Z2180" i="1"/>
  <c r="AA2180" i="1"/>
  <c r="AB2180" i="1"/>
  <c r="AC2180" i="1"/>
  <c r="AD2180" i="1"/>
  <c r="AE2180" i="1"/>
  <c r="AF2180" i="1"/>
  <c r="P189" i="1"/>
  <c r="Q189" i="1"/>
  <c r="R189" i="1"/>
  <c r="S189" i="1"/>
  <c r="T189" i="1"/>
  <c r="U189" i="1"/>
  <c r="V189" i="1"/>
  <c r="W189" i="1"/>
  <c r="X189" i="1"/>
  <c r="Y189" i="1"/>
  <c r="Z189" i="1"/>
  <c r="AA189" i="1"/>
  <c r="AB189" i="1"/>
  <c r="AC189" i="1"/>
  <c r="AD189" i="1"/>
  <c r="AE189" i="1"/>
  <c r="AF189" i="1"/>
  <c r="P2181" i="1"/>
  <c r="Q2181" i="1"/>
  <c r="R2181" i="1"/>
  <c r="S2181" i="1"/>
  <c r="T2181" i="1"/>
  <c r="U2181" i="1"/>
  <c r="V2181" i="1"/>
  <c r="W2181" i="1"/>
  <c r="X2181" i="1"/>
  <c r="Y2181" i="1"/>
  <c r="Z2181" i="1"/>
  <c r="AA2181" i="1"/>
  <c r="AB2181" i="1"/>
  <c r="AC2181" i="1"/>
  <c r="AD2181" i="1"/>
  <c r="AE2181" i="1"/>
  <c r="AF2181" i="1"/>
  <c r="P2182" i="1"/>
  <c r="Q2182" i="1"/>
  <c r="R2182" i="1"/>
  <c r="S2182" i="1"/>
  <c r="T2182" i="1"/>
  <c r="U2182" i="1"/>
  <c r="V2182" i="1"/>
  <c r="W2182" i="1"/>
  <c r="X2182" i="1"/>
  <c r="Y2182" i="1"/>
  <c r="Z2182" i="1"/>
  <c r="AA2182" i="1"/>
  <c r="AB2182" i="1"/>
  <c r="AC2182" i="1"/>
  <c r="AD2182" i="1"/>
  <c r="AE2182" i="1"/>
  <c r="AF2182" i="1"/>
  <c r="P2183" i="1"/>
  <c r="Q2183" i="1"/>
  <c r="R2183" i="1"/>
  <c r="S2183" i="1"/>
  <c r="T2183" i="1"/>
  <c r="U2183" i="1"/>
  <c r="V2183" i="1"/>
  <c r="W2183" i="1"/>
  <c r="X2183" i="1"/>
  <c r="Y2183" i="1"/>
  <c r="Z2183" i="1"/>
  <c r="AA2183" i="1"/>
  <c r="AB2183" i="1"/>
  <c r="AC2183" i="1"/>
  <c r="AD2183" i="1"/>
  <c r="AE2183" i="1"/>
  <c r="AF2183" i="1"/>
  <c r="P2184" i="1"/>
  <c r="Q2184" i="1"/>
  <c r="R2184" i="1"/>
  <c r="S2184" i="1"/>
  <c r="T2184" i="1"/>
  <c r="U2184" i="1"/>
  <c r="V2184" i="1"/>
  <c r="W2184" i="1"/>
  <c r="X2184" i="1"/>
  <c r="Y2184" i="1"/>
  <c r="Z2184" i="1"/>
  <c r="AA2184" i="1"/>
  <c r="AB2184" i="1"/>
  <c r="AC2184" i="1"/>
  <c r="AD2184" i="1"/>
  <c r="AE2184" i="1"/>
  <c r="AF2184" i="1"/>
  <c r="P2185" i="1"/>
  <c r="Q2185" i="1"/>
  <c r="R2185" i="1"/>
  <c r="S2185" i="1"/>
  <c r="T2185" i="1"/>
  <c r="U2185" i="1"/>
  <c r="V2185" i="1"/>
  <c r="W2185" i="1"/>
  <c r="X2185" i="1"/>
  <c r="Y2185" i="1"/>
  <c r="Z2185" i="1"/>
  <c r="AA2185" i="1"/>
  <c r="AB2185" i="1"/>
  <c r="AC2185" i="1"/>
  <c r="AD2185" i="1"/>
  <c r="AE2185" i="1"/>
  <c r="AF2185" i="1"/>
  <c r="P2186" i="1"/>
  <c r="Q2186" i="1"/>
  <c r="R2186" i="1"/>
  <c r="S2186" i="1"/>
  <c r="T2186" i="1"/>
  <c r="U2186" i="1"/>
  <c r="V2186" i="1"/>
  <c r="W2186" i="1"/>
  <c r="X2186" i="1"/>
  <c r="Y2186" i="1"/>
  <c r="Z2186" i="1"/>
  <c r="AA2186" i="1"/>
  <c r="AB2186" i="1"/>
  <c r="AC2186" i="1"/>
  <c r="AD2186" i="1"/>
  <c r="AE2186" i="1"/>
  <c r="AF2186" i="1"/>
  <c r="P2187" i="1"/>
  <c r="Q2187" i="1"/>
  <c r="R2187" i="1"/>
  <c r="S2187" i="1"/>
  <c r="T2187" i="1"/>
  <c r="U2187" i="1"/>
  <c r="V2187" i="1"/>
  <c r="W2187" i="1"/>
  <c r="X2187" i="1"/>
  <c r="Y2187" i="1"/>
  <c r="Z2187" i="1"/>
  <c r="AA2187" i="1"/>
  <c r="AB2187" i="1"/>
  <c r="AC2187" i="1"/>
  <c r="AD2187" i="1"/>
  <c r="AE2187" i="1"/>
  <c r="AF2187" i="1"/>
  <c r="P2188" i="1"/>
  <c r="Q2188" i="1"/>
  <c r="R2188" i="1"/>
  <c r="S2188" i="1"/>
  <c r="T2188" i="1"/>
  <c r="U2188" i="1"/>
  <c r="V2188" i="1"/>
  <c r="W2188" i="1"/>
  <c r="X2188" i="1"/>
  <c r="Y2188" i="1"/>
  <c r="Z2188" i="1"/>
  <c r="AA2188" i="1"/>
  <c r="AB2188" i="1"/>
  <c r="AC2188" i="1"/>
  <c r="AD2188" i="1"/>
  <c r="AE2188" i="1"/>
  <c r="AF2188" i="1"/>
  <c r="P2189" i="1"/>
  <c r="Q2189" i="1"/>
  <c r="R2189" i="1"/>
  <c r="S2189" i="1"/>
  <c r="T2189" i="1"/>
  <c r="U2189" i="1"/>
  <c r="V2189" i="1"/>
  <c r="W2189" i="1"/>
  <c r="X2189" i="1"/>
  <c r="Y2189" i="1"/>
  <c r="Z2189" i="1"/>
  <c r="AA2189" i="1"/>
  <c r="AB2189" i="1"/>
  <c r="AC2189" i="1"/>
  <c r="AD2189" i="1"/>
  <c r="AE2189" i="1"/>
  <c r="AF2189" i="1"/>
  <c r="P2190" i="1"/>
  <c r="Q2190" i="1"/>
  <c r="R2190" i="1"/>
  <c r="S2190" i="1"/>
  <c r="T2190" i="1"/>
  <c r="U2190" i="1"/>
  <c r="V2190" i="1"/>
  <c r="W2190" i="1"/>
  <c r="X2190" i="1"/>
  <c r="Y2190" i="1"/>
  <c r="Z2190" i="1"/>
  <c r="AA2190" i="1"/>
  <c r="AB2190" i="1"/>
  <c r="AC2190" i="1"/>
  <c r="AD2190" i="1"/>
  <c r="AE2190" i="1"/>
  <c r="AF2190" i="1"/>
  <c r="P2191" i="1"/>
  <c r="Q2191" i="1"/>
  <c r="R2191" i="1"/>
  <c r="S2191" i="1"/>
  <c r="T2191" i="1"/>
  <c r="U2191" i="1"/>
  <c r="V2191" i="1"/>
  <c r="W2191" i="1"/>
  <c r="X2191" i="1"/>
  <c r="Y2191" i="1"/>
  <c r="Z2191" i="1"/>
  <c r="AA2191" i="1"/>
  <c r="AB2191" i="1"/>
  <c r="AC2191" i="1"/>
  <c r="AD2191" i="1"/>
  <c r="AE2191" i="1"/>
  <c r="AF2191" i="1"/>
  <c r="P2192" i="1"/>
  <c r="Q2192" i="1"/>
  <c r="R2192" i="1"/>
  <c r="S2192" i="1"/>
  <c r="T2192" i="1"/>
  <c r="U2192" i="1"/>
  <c r="V2192" i="1"/>
  <c r="W2192" i="1"/>
  <c r="X2192" i="1"/>
  <c r="Y2192" i="1"/>
  <c r="Z2192" i="1"/>
  <c r="AA2192" i="1"/>
  <c r="AB2192" i="1"/>
  <c r="AC2192" i="1"/>
  <c r="AD2192" i="1"/>
  <c r="AE2192" i="1"/>
  <c r="AF2192" i="1"/>
  <c r="P2193" i="1"/>
  <c r="Q2193" i="1"/>
  <c r="R2193" i="1"/>
  <c r="S2193" i="1"/>
  <c r="T2193" i="1"/>
  <c r="U2193" i="1"/>
  <c r="V2193" i="1"/>
  <c r="W2193" i="1"/>
  <c r="X2193" i="1"/>
  <c r="Y2193" i="1"/>
  <c r="Z2193" i="1"/>
  <c r="AA2193" i="1"/>
  <c r="AB2193" i="1"/>
  <c r="AC2193" i="1"/>
  <c r="AD2193" i="1"/>
  <c r="AE2193" i="1"/>
  <c r="AF2193" i="1"/>
  <c r="P2194" i="1"/>
  <c r="Q2194" i="1"/>
  <c r="R2194" i="1"/>
  <c r="S2194" i="1"/>
  <c r="T2194" i="1"/>
  <c r="U2194" i="1"/>
  <c r="V2194" i="1"/>
  <c r="W2194" i="1"/>
  <c r="X2194" i="1"/>
  <c r="Y2194" i="1"/>
  <c r="Z2194" i="1"/>
  <c r="AA2194" i="1"/>
  <c r="AB2194" i="1"/>
  <c r="AC2194" i="1"/>
  <c r="AD2194" i="1"/>
  <c r="AE2194" i="1"/>
  <c r="AF2194" i="1"/>
  <c r="P2195" i="1"/>
  <c r="Q2195" i="1"/>
  <c r="R2195" i="1"/>
  <c r="S2195" i="1"/>
  <c r="T2195" i="1"/>
  <c r="U2195" i="1"/>
  <c r="V2195" i="1"/>
  <c r="W2195" i="1"/>
  <c r="X2195" i="1"/>
  <c r="Y2195" i="1"/>
  <c r="Z2195" i="1"/>
  <c r="AA2195" i="1"/>
  <c r="AB2195" i="1"/>
  <c r="AC2195" i="1"/>
  <c r="AD2195" i="1"/>
  <c r="AE2195" i="1"/>
  <c r="AF2195" i="1"/>
  <c r="P2196" i="1"/>
  <c r="Q2196" i="1"/>
  <c r="R2196" i="1"/>
  <c r="S2196" i="1"/>
  <c r="T2196" i="1"/>
  <c r="U2196" i="1"/>
  <c r="V2196" i="1"/>
  <c r="W2196" i="1"/>
  <c r="X2196" i="1"/>
  <c r="Y2196" i="1"/>
  <c r="Z2196" i="1"/>
  <c r="AA2196" i="1"/>
  <c r="AB2196" i="1"/>
  <c r="AC2196" i="1"/>
  <c r="AD2196" i="1"/>
  <c r="AE2196" i="1"/>
  <c r="AF2196" i="1"/>
  <c r="P2197" i="1"/>
  <c r="Q2197" i="1"/>
  <c r="R2197" i="1"/>
  <c r="S2197" i="1"/>
  <c r="T2197" i="1"/>
  <c r="U2197" i="1"/>
  <c r="V2197" i="1"/>
  <c r="W2197" i="1"/>
  <c r="X2197" i="1"/>
  <c r="Y2197" i="1"/>
  <c r="Z2197" i="1"/>
  <c r="AA2197" i="1"/>
  <c r="AB2197" i="1"/>
  <c r="AC2197" i="1"/>
  <c r="AD2197" i="1"/>
  <c r="AE2197" i="1"/>
  <c r="AF2197" i="1"/>
  <c r="P2198" i="1"/>
  <c r="Q2198" i="1"/>
  <c r="R2198" i="1"/>
  <c r="S2198" i="1"/>
  <c r="T2198" i="1"/>
  <c r="U2198" i="1"/>
  <c r="V2198" i="1"/>
  <c r="W2198" i="1"/>
  <c r="X2198" i="1"/>
  <c r="Y2198" i="1"/>
  <c r="Z2198" i="1"/>
  <c r="AA2198" i="1"/>
  <c r="AB2198" i="1"/>
  <c r="AC2198" i="1"/>
  <c r="AD2198" i="1"/>
  <c r="AE2198" i="1"/>
  <c r="AF2198" i="1"/>
  <c r="P2199" i="1"/>
  <c r="Q2199" i="1"/>
  <c r="R2199" i="1"/>
  <c r="S2199" i="1"/>
  <c r="T2199" i="1"/>
  <c r="U2199" i="1"/>
  <c r="V2199" i="1"/>
  <c r="W2199" i="1"/>
  <c r="X2199" i="1"/>
  <c r="Y2199" i="1"/>
  <c r="Z2199" i="1"/>
  <c r="AA2199" i="1"/>
  <c r="AB2199" i="1"/>
  <c r="AC2199" i="1"/>
  <c r="AD2199" i="1"/>
  <c r="AE2199" i="1"/>
  <c r="AF2199" i="1"/>
  <c r="P2200" i="1"/>
  <c r="Q2200" i="1"/>
  <c r="R2200" i="1"/>
  <c r="S2200" i="1"/>
  <c r="T2200" i="1"/>
  <c r="U2200" i="1"/>
  <c r="V2200" i="1"/>
  <c r="W2200" i="1"/>
  <c r="X2200" i="1"/>
  <c r="Y2200" i="1"/>
  <c r="Z2200" i="1"/>
  <c r="AA2200" i="1"/>
  <c r="AB2200" i="1"/>
  <c r="AC2200" i="1"/>
  <c r="AD2200" i="1"/>
  <c r="AE2200" i="1"/>
  <c r="AF2200" i="1"/>
  <c r="P190" i="1"/>
  <c r="Q190" i="1"/>
  <c r="R190" i="1"/>
  <c r="S190" i="1"/>
  <c r="T190" i="1"/>
  <c r="U190" i="1"/>
  <c r="V190" i="1"/>
  <c r="W190" i="1"/>
  <c r="X190" i="1"/>
  <c r="Y190" i="1"/>
  <c r="Z190" i="1"/>
  <c r="AA190" i="1"/>
  <c r="AB190" i="1"/>
  <c r="AC190" i="1"/>
  <c r="AD190" i="1"/>
  <c r="AE190" i="1"/>
  <c r="AF190" i="1"/>
  <c r="P2201" i="1"/>
  <c r="Q2201" i="1"/>
  <c r="R2201" i="1"/>
  <c r="S2201" i="1"/>
  <c r="T2201" i="1"/>
  <c r="U2201" i="1"/>
  <c r="V2201" i="1"/>
  <c r="W2201" i="1"/>
  <c r="X2201" i="1"/>
  <c r="Y2201" i="1"/>
  <c r="Z2201" i="1"/>
  <c r="AA2201" i="1"/>
  <c r="AB2201" i="1"/>
  <c r="AC2201" i="1"/>
  <c r="AD2201" i="1"/>
  <c r="AE2201" i="1"/>
  <c r="AF2201" i="1"/>
  <c r="P2202" i="1"/>
  <c r="Q2202" i="1"/>
  <c r="R2202" i="1"/>
  <c r="S2202" i="1"/>
  <c r="T2202" i="1"/>
  <c r="U2202" i="1"/>
  <c r="V2202" i="1"/>
  <c r="W2202" i="1"/>
  <c r="X2202" i="1"/>
  <c r="Y2202" i="1"/>
  <c r="Z2202" i="1"/>
  <c r="AA2202" i="1"/>
  <c r="AB2202" i="1"/>
  <c r="AC2202" i="1"/>
  <c r="AD2202" i="1"/>
  <c r="AE2202" i="1"/>
  <c r="AF2202" i="1"/>
  <c r="P2203" i="1"/>
  <c r="Q2203" i="1"/>
  <c r="R2203" i="1"/>
  <c r="S2203" i="1"/>
  <c r="T2203" i="1"/>
  <c r="U2203" i="1"/>
  <c r="V2203" i="1"/>
  <c r="W2203" i="1"/>
  <c r="X2203" i="1"/>
  <c r="Y2203" i="1"/>
  <c r="Z2203" i="1"/>
  <c r="AA2203" i="1"/>
  <c r="AB2203" i="1"/>
  <c r="AC2203" i="1"/>
  <c r="AD2203" i="1"/>
  <c r="AE2203" i="1"/>
  <c r="AF2203" i="1"/>
  <c r="P2204" i="1"/>
  <c r="Q2204" i="1"/>
  <c r="R2204" i="1"/>
  <c r="S2204" i="1"/>
  <c r="T2204" i="1"/>
  <c r="U2204" i="1"/>
  <c r="V2204" i="1"/>
  <c r="W2204" i="1"/>
  <c r="X2204" i="1"/>
  <c r="Y2204" i="1"/>
  <c r="Z2204" i="1"/>
  <c r="AA2204" i="1"/>
  <c r="AB2204" i="1"/>
  <c r="AC2204" i="1"/>
  <c r="AD2204" i="1"/>
  <c r="AE2204" i="1"/>
  <c r="AF2204" i="1"/>
  <c r="P2205" i="1"/>
  <c r="Q2205" i="1"/>
  <c r="R2205" i="1"/>
  <c r="S2205" i="1"/>
  <c r="T2205" i="1"/>
  <c r="U2205" i="1"/>
  <c r="V2205" i="1"/>
  <c r="W2205" i="1"/>
  <c r="X2205" i="1"/>
  <c r="Y2205" i="1"/>
  <c r="Z2205" i="1"/>
  <c r="AA2205" i="1"/>
  <c r="AB2205" i="1"/>
  <c r="AC2205" i="1"/>
  <c r="AD2205" i="1"/>
  <c r="AE2205" i="1"/>
  <c r="AF2205" i="1"/>
  <c r="P2206" i="1"/>
  <c r="Q2206" i="1"/>
  <c r="R2206" i="1"/>
  <c r="S2206" i="1"/>
  <c r="T2206" i="1"/>
  <c r="U2206" i="1"/>
  <c r="V2206" i="1"/>
  <c r="W2206" i="1"/>
  <c r="X2206" i="1"/>
  <c r="Y2206" i="1"/>
  <c r="Z2206" i="1"/>
  <c r="AA2206" i="1"/>
  <c r="AB2206" i="1"/>
  <c r="AC2206" i="1"/>
  <c r="AD2206" i="1"/>
  <c r="AE2206" i="1"/>
  <c r="AF2206" i="1"/>
  <c r="P2207" i="1"/>
  <c r="Q2207" i="1"/>
  <c r="R2207" i="1"/>
  <c r="S2207" i="1"/>
  <c r="T2207" i="1"/>
  <c r="U2207" i="1"/>
  <c r="V2207" i="1"/>
  <c r="W2207" i="1"/>
  <c r="X2207" i="1"/>
  <c r="Y2207" i="1"/>
  <c r="Z2207" i="1"/>
  <c r="AA2207" i="1"/>
  <c r="AB2207" i="1"/>
  <c r="AC2207" i="1"/>
  <c r="AD2207" i="1"/>
  <c r="AE2207" i="1"/>
  <c r="AF2207" i="1"/>
  <c r="P2208" i="1"/>
  <c r="Q2208" i="1"/>
  <c r="R2208" i="1"/>
  <c r="S2208" i="1"/>
  <c r="T2208" i="1"/>
  <c r="U2208" i="1"/>
  <c r="V2208" i="1"/>
  <c r="W2208" i="1"/>
  <c r="X2208" i="1"/>
  <c r="Y2208" i="1"/>
  <c r="Z2208" i="1"/>
  <c r="AA2208" i="1"/>
  <c r="AB2208" i="1"/>
  <c r="AC2208" i="1"/>
  <c r="AD2208" i="1"/>
  <c r="AE2208" i="1"/>
  <c r="AF2208" i="1"/>
  <c r="P2209" i="1"/>
  <c r="Q2209" i="1"/>
  <c r="R2209" i="1"/>
  <c r="S2209" i="1"/>
  <c r="T2209" i="1"/>
  <c r="U2209" i="1"/>
  <c r="V2209" i="1"/>
  <c r="W2209" i="1"/>
  <c r="X2209" i="1"/>
  <c r="Y2209" i="1"/>
  <c r="Z2209" i="1"/>
  <c r="AA2209" i="1"/>
  <c r="AB2209" i="1"/>
  <c r="AC2209" i="1"/>
  <c r="AD2209" i="1"/>
  <c r="AE2209" i="1"/>
  <c r="AF2209" i="1"/>
  <c r="P2210" i="1"/>
  <c r="Q2210" i="1"/>
  <c r="R2210" i="1"/>
  <c r="S2210" i="1"/>
  <c r="T2210" i="1"/>
  <c r="U2210" i="1"/>
  <c r="V2210" i="1"/>
  <c r="W2210" i="1"/>
  <c r="X2210" i="1"/>
  <c r="Y2210" i="1"/>
  <c r="Z2210" i="1"/>
  <c r="AA2210" i="1"/>
  <c r="AB2210" i="1"/>
  <c r="AC2210" i="1"/>
  <c r="AD2210" i="1"/>
  <c r="AE2210" i="1"/>
  <c r="AF2210" i="1"/>
  <c r="P2211" i="1"/>
  <c r="Q2211" i="1"/>
  <c r="R2211" i="1"/>
  <c r="S2211" i="1"/>
  <c r="T2211" i="1"/>
  <c r="U2211" i="1"/>
  <c r="V2211" i="1"/>
  <c r="W2211" i="1"/>
  <c r="X2211" i="1"/>
  <c r="Y2211" i="1"/>
  <c r="Z2211" i="1"/>
  <c r="AA2211" i="1"/>
  <c r="AB2211" i="1"/>
  <c r="AC2211" i="1"/>
  <c r="AD2211" i="1"/>
  <c r="AE2211" i="1"/>
  <c r="AF2211" i="1"/>
  <c r="P2212" i="1"/>
  <c r="Q2212" i="1"/>
  <c r="R2212" i="1"/>
  <c r="S2212" i="1"/>
  <c r="T2212" i="1"/>
  <c r="U2212" i="1"/>
  <c r="V2212" i="1"/>
  <c r="W2212" i="1"/>
  <c r="X2212" i="1"/>
  <c r="Y2212" i="1"/>
  <c r="Z2212" i="1"/>
  <c r="AA2212" i="1"/>
  <c r="AB2212" i="1"/>
  <c r="AC2212" i="1"/>
  <c r="AD2212" i="1"/>
  <c r="AE2212" i="1"/>
  <c r="AF2212" i="1"/>
  <c r="P2213" i="1"/>
  <c r="Q2213" i="1"/>
  <c r="R2213" i="1"/>
  <c r="S2213" i="1"/>
  <c r="T2213" i="1"/>
  <c r="U2213" i="1"/>
  <c r="V2213" i="1"/>
  <c r="W2213" i="1"/>
  <c r="X2213" i="1"/>
  <c r="Y2213" i="1"/>
  <c r="Z2213" i="1"/>
  <c r="AA2213" i="1"/>
  <c r="AB2213" i="1"/>
  <c r="AC2213" i="1"/>
  <c r="AD2213" i="1"/>
  <c r="AE2213" i="1"/>
  <c r="AF2213" i="1"/>
  <c r="P2214" i="1"/>
  <c r="Q2214" i="1"/>
  <c r="R2214" i="1"/>
  <c r="S2214" i="1"/>
  <c r="T2214" i="1"/>
  <c r="U2214" i="1"/>
  <c r="V2214" i="1"/>
  <c r="W2214" i="1"/>
  <c r="X2214" i="1"/>
  <c r="Y2214" i="1"/>
  <c r="Z2214" i="1"/>
  <c r="AA2214" i="1"/>
  <c r="AB2214" i="1"/>
  <c r="AC2214" i="1"/>
  <c r="AD2214" i="1"/>
  <c r="AE2214" i="1"/>
  <c r="AF2214" i="1"/>
  <c r="P2215" i="1"/>
  <c r="Q2215" i="1"/>
  <c r="R2215" i="1"/>
  <c r="S2215" i="1"/>
  <c r="T2215" i="1"/>
  <c r="U2215" i="1"/>
  <c r="V2215" i="1"/>
  <c r="W2215" i="1"/>
  <c r="X2215" i="1"/>
  <c r="Y2215" i="1"/>
  <c r="Z2215" i="1"/>
  <c r="AA2215" i="1"/>
  <c r="AB2215" i="1"/>
  <c r="AC2215" i="1"/>
  <c r="AD2215" i="1"/>
  <c r="AE2215" i="1"/>
  <c r="AF2215" i="1"/>
  <c r="P2216" i="1"/>
  <c r="Q2216" i="1"/>
  <c r="R2216" i="1"/>
  <c r="S2216" i="1"/>
  <c r="T2216" i="1"/>
  <c r="U2216" i="1"/>
  <c r="V2216" i="1"/>
  <c r="W2216" i="1"/>
  <c r="X2216" i="1"/>
  <c r="Y2216" i="1"/>
  <c r="Z2216" i="1"/>
  <c r="AA2216" i="1"/>
  <c r="AB2216" i="1"/>
  <c r="AC2216" i="1"/>
  <c r="AD2216" i="1"/>
  <c r="AE2216" i="1"/>
  <c r="AF2216" i="1"/>
  <c r="P2217" i="1"/>
  <c r="Q2217" i="1"/>
  <c r="R2217" i="1"/>
  <c r="S2217" i="1"/>
  <c r="T2217" i="1"/>
  <c r="U2217" i="1"/>
  <c r="V2217" i="1"/>
  <c r="W2217" i="1"/>
  <c r="X2217" i="1"/>
  <c r="Y2217" i="1"/>
  <c r="Z2217" i="1"/>
  <c r="AA2217" i="1"/>
  <c r="AB2217" i="1"/>
  <c r="AC2217" i="1"/>
  <c r="AD2217" i="1"/>
  <c r="AE2217" i="1"/>
  <c r="AF2217" i="1"/>
  <c r="P2218" i="1"/>
  <c r="Q2218" i="1"/>
  <c r="R2218" i="1"/>
  <c r="S2218" i="1"/>
  <c r="T2218" i="1"/>
  <c r="U2218" i="1"/>
  <c r="V2218" i="1"/>
  <c r="W2218" i="1"/>
  <c r="X2218" i="1"/>
  <c r="Y2218" i="1"/>
  <c r="Z2218" i="1"/>
  <c r="AA2218" i="1"/>
  <c r="AB2218" i="1"/>
  <c r="AC2218" i="1"/>
  <c r="AD2218" i="1"/>
  <c r="AE2218" i="1"/>
  <c r="AF2218" i="1"/>
  <c r="P2219" i="1"/>
  <c r="Q2219" i="1"/>
  <c r="R2219" i="1"/>
  <c r="S2219" i="1"/>
  <c r="T2219" i="1"/>
  <c r="U2219" i="1"/>
  <c r="V2219" i="1"/>
  <c r="W2219" i="1"/>
  <c r="X2219" i="1"/>
  <c r="Y2219" i="1"/>
  <c r="Z2219" i="1"/>
  <c r="AA2219" i="1"/>
  <c r="AB2219" i="1"/>
  <c r="AC2219" i="1"/>
  <c r="AD2219" i="1"/>
  <c r="AE2219" i="1"/>
  <c r="AF2219" i="1"/>
  <c r="P2220" i="1"/>
  <c r="Q2220" i="1"/>
  <c r="R2220" i="1"/>
  <c r="S2220" i="1"/>
  <c r="T2220" i="1"/>
  <c r="U2220" i="1"/>
  <c r="V2220" i="1"/>
  <c r="W2220" i="1"/>
  <c r="X2220" i="1"/>
  <c r="Y2220" i="1"/>
  <c r="Z2220" i="1"/>
  <c r="AA2220" i="1"/>
  <c r="AB2220" i="1"/>
  <c r="AC2220" i="1"/>
  <c r="AD2220" i="1"/>
  <c r="AE2220" i="1"/>
  <c r="AF2220" i="1"/>
  <c r="P2221" i="1"/>
  <c r="Q2221" i="1"/>
  <c r="R2221" i="1"/>
  <c r="S2221" i="1"/>
  <c r="T2221" i="1"/>
  <c r="U2221" i="1"/>
  <c r="V2221" i="1"/>
  <c r="W2221" i="1"/>
  <c r="X2221" i="1"/>
  <c r="Y2221" i="1"/>
  <c r="Z2221" i="1"/>
  <c r="AA2221" i="1"/>
  <c r="AB2221" i="1"/>
  <c r="AC2221" i="1"/>
  <c r="AD2221" i="1"/>
  <c r="AE2221" i="1"/>
  <c r="AF2221" i="1"/>
  <c r="P2222" i="1"/>
  <c r="Q2222" i="1"/>
  <c r="R2222" i="1"/>
  <c r="S2222" i="1"/>
  <c r="T2222" i="1"/>
  <c r="U2222" i="1"/>
  <c r="V2222" i="1"/>
  <c r="W2222" i="1"/>
  <c r="X2222" i="1"/>
  <c r="Y2222" i="1"/>
  <c r="Z2222" i="1"/>
  <c r="AA2222" i="1"/>
  <c r="AB2222" i="1"/>
  <c r="AC2222" i="1"/>
  <c r="AD2222" i="1"/>
  <c r="AE2222" i="1"/>
  <c r="AF2222" i="1"/>
  <c r="P2223" i="1"/>
  <c r="Q2223" i="1"/>
  <c r="R2223" i="1"/>
  <c r="S2223" i="1"/>
  <c r="T2223" i="1"/>
  <c r="U2223" i="1"/>
  <c r="V2223" i="1"/>
  <c r="W2223" i="1"/>
  <c r="X2223" i="1"/>
  <c r="Y2223" i="1"/>
  <c r="Z2223" i="1"/>
  <c r="AA2223" i="1"/>
  <c r="AB2223" i="1"/>
  <c r="AC2223" i="1"/>
  <c r="AD2223" i="1"/>
  <c r="AE2223" i="1"/>
  <c r="AF2223" i="1"/>
  <c r="P2224" i="1"/>
  <c r="Q2224" i="1"/>
  <c r="R2224" i="1"/>
  <c r="S2224" i="1"/>
  <c r="T2224" i="1"/>
  <c r="U2224" i="1"/>
  <c r="V2224" i="1"/>
  <c r="W2224" i="1"/>
  <c r="X2224" i="1"/>
  <c r="Y2224" i="1"/>
  <c r="Z2224" i="1"/>
  <c r="AA2224" i="1"/>
  <c r="AB2224" i="1"/>
  <c r="AC2224" i="1"/>
  <c r="AD2224" i="1"/>
  <c r="AE2224" i="1"/>
  <c r="AF2224" i="1"/>
  <c r="P2225" i="1"/>
  <c r="Q2225" i="1"/>
  <c r="R2225" i="1"/>
  <c r="S2225" i="1"/>
  <c r="T2225" i="1"/>
  <c r="U2225" i="1"/>
  <c r="V2225" i="1"/>
  <c r="W2225" i="1"/>
  <c r="X2225" i="1"/>
  <c r="Y2225" i="1"/>
  <c r="Z2225" i="1"/>
  <c r="AA2225" i="1"/>
  <c r="AB2225" i="1"/>
  <c r="AC2225" i="1"/>
  <c r="AD2225" i="1"/>
  <c r="AE2225" i="1"/>
  <c r="AF2225" i="1"/>
  <c r="P2226" i="1"/>
  <c r="Q2226" i="1"/>
  <c r="R2226" i="1"/>
  <c r="S2226" i="1"/>
  <c r="T2226" i="1"/>
  <c r="U2226" i="1"/>
  <c r="V2226" i="1"/>
  <c r="W2226" i="1"/>
  <c r="X2226" i="1"/>
  <c r="Y2226" i="1"/>
  <c r="Z2226" i="1"/>
  <c r="AA2226" i="1"/>
  <c r="AB2226" i="1"/>
  <c r="AC2226" i="1"/>
  <c r="AD2226" i="1"/>
  <c r="AE2226" i="1"/>
  <c r="AF2226" i="1"/>
  <c r="P2227" i="1"/>
  <c r="Q2227" i="1"/>
  <c r="R2227" i="1"/>
  <c r="S2227" i="1"/>
  <c r="T2227" i="1"/>
  <c r="U2227" i="1"/>
  <c r="V2227" i="1"/>
  <c r="W2227" i="1"/>
  <c r="X2227" i="1"/>
  <c r="Y2227" i="1"/>
  <c r="Z2227" i="1"/>
  <c r="AA2227" i="1"/>
  <c r="AB2227" i="1"/>
  <c r="AC2227" i="1"/>
  <c r="AD2227" i="1"/>
  <c r="AE2227" i="1"/>
  <c r="AF2227" i="1"/>
  <c r="P191" i="1"/>
  <c r="Q191" i="1"/>
  <c r="R191" i="1"/>
  <c r="S191" i="1"/>
  <c r="T191" i="1"/>
  <c r="U191" i="1"/>
  <c r="V191" i="1"/>
  <c r="W191" i="1"/>
  <c r="X191" i="1"/>
  <c r="Y191" i="1"/>
  <c r="Z191" i="1"/>
  <c r="AA191" i="1"/>
  <c r="AB191" i="1"/>
  <c r="AC191" i="1"/>
  <c r="AD191" i="1"/>
  <c r="AE191" i="1"/>
  <c r="AF191" i="1"/>
  <c r="P2228" i="1"/>
  <c r="Q2228" i="1"/>
  <c r="R2228" i="1"/>
  <c r="S2228" i="1"/>
  <c r="T2228" i="1"/>
  <c r="U2228" i="1"/>
  <c r="V2228" i="1"/>
  <c r="W2228" i="1"/>
  <c r="X2228" i="1"/>
  <c r="Y2228" i="1"/>
  <c r="Z2228" i="1"/>
  <c r="AA2228" i="1"/>
  <c r="AB2228" i="1"/>
  <c r="AC2228" i="1"/>
  <c r="AD2228" i="1"/>
  <c r="AE2228" i="1"/>
  <c r="AF2228" i="1"/>
  <c r="P2229" i="1"/>
  <c r="Q2229" i="1"/>
  <c r="R2229" i="1"/>
  <c r="S2229" i="1"/>
  <c r="T2229" i="1"/>
  <c r="U2229" i="1"/>
  <c r="V2229" i="1"/>
  <c r="W2229" i="1"/>
  <c r="X2229" i="1"/>
  <c r="Y2229" i="1"/>
  <c r="Z2229" i="1"/>
  <c r="AA2229" i="1"/>
  <c r="AB2229" i="1"/>
  <c r="AC2229" i="1"/>
  <c r="AD2229" i="1"/>
  <c r="AE2229" i="1"/>
  <c r="AF2229" i="1"/>
  <c r="P2230" i="1"/>
  <c r="Q2230" i="1"/>
  <c r="R2230" i="1"/>
  <c r="S2230" i="1"/>
  <c r="T2230" i="1"/>
  <c r="U2230" i="1"/>
  <c r="V2230" i="1"/>
  <c r="W2230" i="1"/>
  <c r="X2230" i="1"/>
  <c r="Y2230" i="1"/>
  <c r="Z2230" i="1"/>
  <c r="AA2230" i="1"/>
  <c r="AB2230" i="1"/>
  <c r="AC2230" i="1"/>
  <c r="AD2230" i="1"/>
  <c r="AE2230" i="1"/>
  <c r="AF2230" i="1"/>
  <c r="P2231" i="1"/>
  <c r="Q2231" i="1"/>
  <c r="R2231" i="1"/>
  <c r="S2231" i="1"/>
  <c r="T2231" i="1"/>
  <c r="U2231" i="1"/>
  <c r="V2231" i="1"/>
  <c r="W2231" i="1"/>
  <c r="X2231" i="1"/>
  <c r="Y2231" i="1"/>
  <c r="Z2231" i="1"/>
  <c r="AA2231" i="1"/>
  <c r="AB2231" i="1"/>
  <c r="AC2231" i="1"/>
  <c r="AD2231" i="1"/>
  <c r="AE2231" i="1"/>
  <c r="AF2231" i="1"/>
  <c r="P2232" i="1"/>
  <c r="Q2232" i="1"/>
  <c r="R2232" i="1"/>
  <c r="S2232" i="1"/>
  <c r="T2232" i="1"/>
  <c r="U2232" i="1"/>
  <c r="V2232" i="1"/>
  <c r="W2232" i="1"/>
  <c r="X2232" i="1"/>
  <c r="Y2232" i="1"/>
  <c r="Z2232" i="1"/>
  <c r="AA2232" i="1"/>
  <c r="AB2232" i="1"/>
  <c r="AC2232" i="1"/>
  <c r="AD2232" i="1"/>
  <c r="AE2232" i="1"/>
  <c r="AF2232" i="1"/>
  <c r="P2233" i="1"/>
  <c r="Q2233" i="1"/>
  <c r="R2233" i="1"/>
  <c r="S2233" i="1"/>
  <c r="T2233" i="1"/>
  <c r="U2233" i="1"/>
  <c r="V2233" i="1"/>
  <c r="W2233" i="1"/>
  <c r="X2233" i="1"/>
  <c r="Y2233" i="1"/>
  <c r="Z2233" i="1"/>
  <c r="AA2233" i="1"/>
  <c r="AB2233" i="1"/>
  <c r="AC2233" i="1"/>
  <c r="AD2233" i="1"/>
  <c r="AE2233" i="1"/>
  <c r="AF2233" i="1"/>
  <c r="P2234" i="1"/>
  <c r="Q2234" i="1"/>
  <c r="R2234" i="1"/>
  <c r="S2234" i="1"/>
  <c r="T2234" i="1"/>
  <c r="U2234" i="1"/>
  <c r="V2234" i="1"/>
  <c r="W2234" i="1"/>
  <c r="X2234" i="1"/>
  <c r="Y2234" i="1"/>
  <c r="Z2234" i="1"/>
  <c r="AA2234" i="1"/>
  <c r="AB2234" i="1"/>
  <c r="AC2234" i="1"/>
  <c r="AD2234" i="1"/>
  <c r="AE2234" i="1"/>
  <c r="AF2234" i="1"/>
  <c r="P2235" i="1"/>
  <c r="Q2235" i="1"/>
  <c r="R2235" i="1"/>
  <c r="S2235" i="1"/>
  <c r="T2235" i="1"/>
  <c r="U2235" i="1"/>
  <c r="V2235" i="1"/>
  <c r="W2235" i="1"/>
  <c r="X2235" i="1"/>
  <c r="Y2235" i="1"/>
  <c r="Z2235" i="1"/>
  <c r="AA2235" i="1"/>
  <c r="AB2235" i="1"/>
  <c r="AC2235" i="1"/>
  <c r="AD2235" i="1"/>
  <c r="AE2235" i="1"/>
  <c r="AF2235" i="1"/>
  <c r="P2236" i="1"/>
  <c r="Q2236" i="1"/>
  <c r="R2236" i="1"/>
  <c r="S2236" i="1"/>
  <c r="T2236" i="1"/>
  <c r="U2236" i="1"/>
  <c r="V2236" i="1"/>
  <c r="W2236" i="1"/>
  <c r="X2236" i="1"/>
  <c r="Y2236" i="1"/>
  <c r="Z2236" i="1"/>
  <c r="AA2236" i="1"/>
  <c r="AB2236" i="1"/>
  <c r="AC2236" i="1"/>
  <c r="AD2236" i="1"/>
  <c r="AE2236" i="1"/>
  <c r="AF2236" i="1"/>
  <c r="P2237" i="1"/>
  <c r="Q2237" i="1"/>
  <c r="R2237" i="1"/>
  <c r="S2237" i="1"/>
  <c r="T2237" i="1"/>
  <c r="U2237" i="1"/>
  <c r="V2237" i="1"/>
  <c r="W2237" i="1"/>
  <c r="X2237" i="1"/>
  <c r="Y2237" i="1"/>
  <c r="Z2237" i="1"/>
  <c r="AA2237" i="1"/>
  <c r="AB2237" i="1"/>
  <c r="AC2237" i="1"/>
  <c r="AD2237" i="1"/>
  <c r="AE2237" i="1"/>
  <c r="AF2237" i="1"/>
  <c r="P2238" i="1"/>
  <c r="Q2238" i="1"/>
  <c r="R2238" i="1"/>
  <c r="S2238" i="1"/>
  <c r="T2238" i="1"/>
  <c r="U2238" i="1"/>
  <c r="V2238" i="1"/>
  <c r="W2238" i="1"/>
  <c r="X2238" i="1"/>
  <c r="Y2238" i="1"/>
  <c r="Z2238" i="1"/>
  <c r="AA2238" i="1"/>
  <c r="AB2238" i="1"/>
  <c r="AC2238" i="1"/>
  <c r="AD2238" i="1"/>
  <c r="AE2238" i="1"/>
  <c r="AF2238" i="1"/>
  <c r="P2239" i="1"/>
  <c r="Q2239" i="1"/>
  <c r="R2239" i="1"/>
  <c r="S2239" i="1"/>
  <c r="T2239" i="1"/>
  <c r="U2239" i="1"/>
  <c r="V2239" i="1"/>
  <c r="W2239" i="1"/>
  <c r="X2239" i="1"/>
  <c r="Y2239" i="1"/>
  <c r="Z2239" i="1"/>
  <c r="AA2239" i="1"/>
  <c r="AB2239" i="1"/>
  <c r="AC2239" i="1"/>
  <c r="AD2239" i="1"/>
  <c r="AE2239" i="1"/>
  <c r="AF2239" i="1"/>
  <c r="P2240" i="1"/>
  <c r="Q2240" i="1"/>
  <c r="R2240" i="1"/>
  <c r="S2240" i="1"/>
  <c r="T2240" i="1"/>
  <c r="U2240" i="1"/>
  <c r="V2240" i="1"/>
  <c r="W2240" i="1"/>
  <c r="X2240" i="1"/>
  <c r="Y2240" i="1"/>
  <c r="Z2240" i="1"/>
  <c r="AA2240" i="1"/>
  <c r="AB2240" i="1"/>
  <c r="AC2240" i="1"/>
  <c r="AD2240" i="1"/>
  <c r="AE2240" i="1"/>
  <c r="AF2240" i="1"/>
  <c r="P2241" i="1"/>
  <c r="Q2241" i="1"/>
  <c r="R2241" i="1"/>
  <c r="S2241" i="1"/>
  <c r="T2241" i="1"/>
  <c r="U2241" i="1"/>
  <c r="V2241" i="1"/>
  <c r="W2241" i="1"/>
  <c r="X2241" i="1"/>
  <c r="Y2241" i="1"/>
  <c r="Z2241" i="1"/>
  <c r="AA2241" i="1"/>
  <c r="AB2241" i="1"/>
  <c r="AC2241" i="1"/>
  <c r="AD2241" i="1"/>
  <c r="AE2241" i="1"/>
  <c r="AF2241" i="1"/>
  <c r="P2242" i="1"/>
  <c r="Q2242" i="1"/>
  <c r="R2242" i="1"/>
  <c r="S2242" i="1"/>
  <c r="T2242" i="1"/>
  <c r="U2242" i="1"/>
  <c r="V2242" i="1"/>
  <c r="W2242" i="1"/>
  <c r="X2242" i="1"/>
  <c r="Y2242" i="1"/>
  <c r="Z2242" i="1"/>
  <c r="AA2242" i="1"/>
  <c r="AB2242" i="1"/>
  <c r="AC2242" i="1"/>
  <c r="AD2242" i="1"/>
  <c r="AE2242" i="1"/>
  <c r="AF2242" i="1"/>
  <c r="P2243" i="1"/>
  <c r="Q2243" i="1"/>
  <c r="R2243" i="1"/>
  <c r="S2243" i="1"/>
  <c r="T2243" i="1"/>
  <c r="U2243" i="1"/>
  <c r="V2243" i="1"/>
  <c r="W2243" i="1"/>
  <c r="X2243" i="1"/>
  <c r="Y2243" i="1"/>
  <c r="Z2243" i="1"/>
  <c r="AA2243" i="1"/>
  <c r="AB2243" i="1"/>
  <c r="AC2243" i="1"/>
  <c r="AD2243" i="1"/>
  <c r="AE2243" i="1"/>
  <c r="AF2243" i="1"/>
  <c r="P2244" i="1"/>
  <c r="Q2244" i="1"/>
  <c r="R2244" i="1"/>
  <c r="S2244" i="1"/>
  <c r="T2244" i="1"/>
  <c r="U2244" i="1"/>
  <c r="V2244" i="1"/>
  <c r="W2244" i="1"/>
  <c r="X2244" i="1"/>
  <c r="Y2244" i="1"/>
  <c r="Z2244" i="1"/>
  <c r="AA2244" i="1"/>
  <c r="AB2244" i="1"/>
  <c r="AC2244" i="1"/>
  <c r="AD2244" i="1"/>
  <c r="AE2244" i="1"/>
  <c r="AF2244" i="1"/>
  <c r="P2245" i="1"/>
  <c r="Q2245" i="1"/>
  <c r="R2245" i="1"/>
  <c r="S2245" i="1"/>
  <c r="T2245" i="1"/>
  <c r="U2245" i="1"/>
  <c r="V2245" i="1"/>
  <c r="W2245" i="1"/>
  <c r="X2245" i="1"/>
  <c r="Y2245" i="1"/>
  <c r="Z2245" i="1"/>
  <c r="AA2245" i="1"/>
  <c r="AB2245" i="1"/>
  <c r="AC2245" i="1"/>
  <c r="AD2245" i="1"/>
  <c r="AE2245" i="1"/>
  <c r="AF2245" i="1"/>
  <c r="P2246" i="1"/>
  <c r="Q2246" i="1"/>
  <c r="R2246" i="1"/>
  <c r="S2246" i="1"/>
  <c r="T2246" i="1"/>
  <c r="U2246" i="1"/>
  <c r="V2246" i="1"/>
  <c r="W2246" i="1"/>
  <c r="X2246" i="1"/>
  <c r="Y2246" i="1"/>
  <c r="Z2246" i="1"/>
  <c r="AA2246" i="1"/>
  <c r="AB2246" i="1"/>
  <c r="AC2246" i="1"/>
  <c r="AD2246" i="1"/>
  <c r="AE2246" i="1"/>
  <c r="AF2246" i="1"/>
  <c r="P2247" i="1"/>
  <c r="Q2247" i="1"/>
  <c r="R2247" i="1"/>
  <c r="S2247" i="1"/>
  <c r="T2247" i="1"/>
  <c r="U2247" i="1"/>
  <c r="V2247" i="1"/>
  <c r="W2247" i="1"/>
  <c r="X2247" i="1"/>
  <c r="Y2247" i="1"/>
  <c r="Z2247" i="1"/>
  <c r="AA2247" i="1"/>
  <c r="AB2247" i="1"/>
  <c r="AC2247" i="1"/>
  <c r="AD2247" i="1"/>
  <c r="AE2247" i="1"/>
  <c r="AF2247" i="1"/>
  <c r="P2248" i="1"/>
  <c r="Q2248" i="1"/>
  <c r="R2248" i="1"/>
  <c r="S2248" i="1"/>
  <c r="T2248" i="1"/>
  <c r="U2248" i="1"/>
  <c r="V2248" i="1"/>
  <c r="W2248" i="1"/>
  <c r="X2248" i="1"/>
  <c r="Y2248" i="1"/>
  <c r="Z2248" i="1"/>
  <c r="AA2248" i="1"/>
  <c r="AB2248" i="1"/>
  <c r="AC2248" i="1"/>
  <c r="AD2248" i="1"/>
  <c r="AE2248" i="1"/>
  <c r="AF2248" i="1"/>
  <c r="P2249" i="1"/>
  <c r="Q2249" i="1"/>
  <c r="R2249" i="1"/>
  <c r="S2249" i="1"/>
  <c r="T2249" i="1"/>
  <c r="U2249" i="1"/>
  <c r="V2249" i="1"/>
  <c r="W2249" i="1"/>
  <c r="X2249" i="1"/>
  <c r="Y2249" i="1"/>
  <c r="Z2249" i="1"/>
  <c r="AA2249" i="1"/>
  <c r="AB2249" i="1"/>
  <c r="AC2249" i="1"/>
  <c r="AD2249" i="1"/>
  <c r="AE2249" i="1"/>
  <c r="AF2249" i="1"/>
  <c r="P2250" i="1"/>
  <c r="Q2250" i="1"/>
  <c r="R2250" i="1"/>
  <c r="S2250" i="1"/>
  <c r="T2250" i="1"/>
  <c r="U2250" i="1"/>
  <c r="V2250" i="1"/>
  <c r="W2250" i="1"/>
  <c r="X2250" i="1"/>
  <c r="Y2250" i="1"/>
  <c r="Z2250" i="1"/>
  <c r="AA2250" i="1"/>
  <c r="AB2250" i="1"/>
  <c r="AC2250" i="1"/>
  <c r="AD2250" i="1"/>
  <c r="AE2250" i="1"/>
  <c r="AF2250" i="1"/>
  <c r="P2251" i="1"/>
  <c r="Q2251" i="1"/>
  <c r="R2251" i="1"/>
  <c r="S2251" i="1"/>
  <c r="T2251" i="1"/>
  <c r="U2251" i="1"/>
  <c r="V2251" i="1"/>
  <c r="W2251" i="1"/>
  <c r="X2251" i="1"/>
  <c r="Y2251" i="1"/>
  <c r="Z2251" i="1"/>
  <c r="AA2251" i="1"/>
  <c r="AB2251" i="1"/>
  <c r="AC2251" i="1"/>
  <c r="AD2251" i="1"/>
  <c r="AE2251" i="1"/>
  <c r="AF2251" i="1"/>
  <c r="P2252" i="1"/>
  <c r="Q2252" i="1"/>
  <c r="R2252" i="1"/>
  <c r="S2252" i="1"/>
  <c r="T2252" i="1"/>
  <c r="U2252" i="1"/>
  <c r="V2252" i="1"/>
  <c r="W2252" i="1"/>
  <c r="X2252" i="1"/>
  <c r="Y2252" i="1"/>
  <c r="Z2252" i="1"/>
  <c r="AA2252" i="1"/>
  <c r="AB2252" i="1"/>
  <c r="AC2252" i="1"/>
  <c r="AD2252" i="1"/>
  <c r="AE2252" i="1"/>
  <c r="AF2252" i="1"/>
  <c r="P2253" i="1"/>
  <c r="Q2253" i="1"/>
  <c r="R2253" i="1"/>
  <c r="S2253" i="1"/>
  <c r="T2253" i="1"/>
  <c r="U2253" i="1"/>
  <c r="V2253" i="1"/>
  <c r="W2253" i="1"/>
  <c r="X2253" i="1"/>
  <c r="Y2253" i="1"/>
  <c r="Z2253" i="1"/>
  <c r="AA2253" i="1"/>
  <c r="AB2253" i="1"/>
  <c r="AC2253" i="1"/>
  <c r="AD2253" i="1"/>
  <c r="AE2253" i="1"/>
  <c r="AF2253" i="1"/>
  <c r="P2254" i="1"/>
  <c r="Q2254" i="1"/>
  <c r="R2254" i="1"/>
  <c r="S2254" i="1"/>
  <c r="T2254" i="1"/>
  <c r="U2254" i="1"/>
  <c r="V2254" i="1"/>
  <c r="W2254" i="1"/>
  <c r="X2254" i="1"/>
  <c r="Y2254" i="1"/>
  <c r="Z2254" i="1"/>
  <c r="AA2254" i="1"/>
  <c r="AB2254" i="1"/>
  <c r="AC2254" i="1"/>
  <c r="AD2254" i="1"/>
  <c r="AE2254" i="1"/>
  <c r="AF2254" i="1"/>
  <c r="P2255" i="1"/>
  <c r="Q2255" i="1"/>
  <c r="R2255" i="1"/>
  <c r="S2255" i="1"/>
  <c r="T2255" i="1"/>
  <c r="U2255" i="1"/>
  <c r="V2255" i="1"/>
  <c r="W2255" i="1"/>
  <c r="X2255" i="1"/>
  <c r="Y2255" i="1"/>
  <c r="Z2255" i="1"/>
  <c r="AA2255" i="1"/>
  <c r="AB2255" i="1"/>
  <c r="AC2255" i="1"/>
  <c r="AD2255" i="1"/>
  <c r="AE2255" i="1"/>
  <c r="AF2255" i="1"/>
  <c r="P2256" i="1"/>
  <c r="Q2256" i="1"/>
  <c r="R2256" i="1"/>
  <c r="S2256" i="1"/>
  <c r="T2256" i="1"/>
  <c r="U2256" i="1"/>
  <c r="V2256" i="1"/>
  <c r="W2256" i="1"/>
  <c r="X2256" i="1"/>
  <c r="Y2256" i="1"/>
  <c r="Z2256" i="1"/>
  <c r="AA2256" i="1"/>
  <c r="AB2256" i="1"/>
  <c r="AC2256" i="1"/>
  <c r="AD2256" i="1"/>
  <c r="AE2256" i="1"/>
  <c r="AF2256" i="1"/>
  <c r="P2257" i="1"/>
  <c r="Q2257" i="1"/>
  <c r="R2257" i="1"/>
  <c r="S2257" i="1"/>
  <c r="T2257" i="1"/>
  <c r="U2257" i="1"/>
  <c r="V2257" i="1"/>
  <c r="W2257" i="1"/>
  <c r="X2257" i="1"/>
  <c r="Y2257" i="1"/>
  <c r="Z2257" i="1"/>
  <c r="AA2257" i="1"/>
  <c r="AB2257" i="1"/>
  <c r="AC2257" i="1"/>
  <c r="AD2257" i="1"/>
  <c r="AE2257" i="1"/>
  <c r="AF2257" i="1"/>
  <c r="P2258" i="1"/>
  <c r="Q2258" i="1"/>
  <c r="R2258" i="1"/>
  <c r="S2258" i="1"/>
  <c r="T2258" i="1"/>
  <c r="U2258" i="1"/>
  <c r="V2258" i="1"/>
  <c r="W2258" i="1"/>
  <c r="X2258" i="1"/>
  <c r="Y2258" i="1"/>
  <c r="Z2258" i="1"/>
  <c r="AA2258" i="1"/>
  <c r="AB2258" i="1"/>
  <c r="AC2258" i="1"/>
  <c r="AD2258" i="1"/>
  <c r="AE2258" i="1"/>
  <c r="AF2258" i="1"/>
  <c r="P2259" i="1"/>
  <c r="Q2259" i="1"/>
  <c r="R2259" i="1"/>
  <c r="S2259" i="1"/>
  <c r="T2259" i="1"/>
  <c r="U2259" i="1"/>
  <c r="V2259" i="1"/>
  <c r="W2259" i="1"/>
  <c r="X2259" i="1"/>
  <c r="Y2259" i="1"/>
  <c r="Z2259" i="1"/>
  <c r="AA2259" i="1"/>
  <c r="AB2259" i="1"/>
  <c r="AC2259" i="1"/>
  <c r="AD2259" i="1"/>
  <c r="AE2259" i="1"/>
  <c r="AF2259" i="1"/>
  <c r="P2260" i="1"/>
  <c r="Q2260" i="1"/>
  <c r="R2260" i="1"/>
  <c r="S2260" i="1"/>
  <c r="T2260" i="1"/>
  <c r="U2260" i="1"/>
  <c r="V2260" i="1"/>
  <c r="W2260" i="1"/>
  <c r="X2260" i="1"/>
  <c r="Y2260" i="1"/>
  <c r="Z2260" i="1"/>
  <c r="AA2260" i="1"/>
  <c r="AB2260" i="1"/>
  <c r="AC2260" i="1"/>
  <c r="AD2260" i="1"/>
  <c r="AE2260" i="1"/>
  <c r="AF2260" i="1"/>
  <c r="P192" i="1"/>
  <c r="Q192" i="1"/>
  <c r="R192" i="1"/>
  <c r="S192" i="1"/>
  <c r="T192" i="1"/>
  <c r="U192" i="1"/>
  <c r="V192" i="1"/>
  <c r="W192" i="1"/>
  <c r="X192" i="1"/>
  <c r="Y192" i="1"/>
  <c r="Z192" i="1"/>
  <c r="AA192" i="1"/>
  <c r="AB192" i="1"/>
  <c r="AC192" i="1"/>
  <c r="AD192" i="1"/>
  <c r="AE192" i="1"/>
  <c r="AF192" i="1"/>
  <c r="P2261" i="1"/>
  <c r="Q2261" i="1"/>
  <c r="R2261" i="1"/>
  <c r="S2261" i="1"/>
  <c r="T2261" i="1"/>
  <c r="U2261" i="1"/>
  <c r="V2261" i="1"/>
  <c r="W2261" i="1"/>
  <c r="X2261" i="1"/>
  <c r="Y2261" i="1"/>
  <c r="Z2261" i="1"/>
  <c r="AA2261" i="1"/>
  <c r="AB2261" i="1"/>
  <c r="AC2261" i="1"/>
  <c r="AD2261" i="1"/>
  <c r="AE2261" i="1"/>
  <c r="AF2261" i="1"/>
  <c r="P2262" i="1"/>
  <c r="Q2262" i="1"/>
  <c r="R2262" i="1"/>
  <c r="S2262" i="1"/>
  <c r="T2262" i="1"/>
  <c r="U2262" i="1"/>
  <c r="V2262" i="1"/>
  <c r="W2262" i="1"/>
  <c r="X2262" i="1"/>
  <c r="Y2262" i="1"/>
  <c r="Z2262" i="1"/>
  <c r="AA2262" i="1"/>
  <c r="AB2262" i="1"/>
  <c r="AC2262" i="1"/>
  <c r="AD2262" i="1"/>
  <c r="AE2262" i="1"/>
  <c r="AF2262" i="1"/>
  <c r="P2263" i="1"/>
  <c r="Q2263" i="1"/>
  <c r="R2263" i="1"/>
  <c r="S2263" i="1"/>
  <c r="T2263" i="1"/>
  <c r="U2263" i="1"/>
  <c r="V2263" i="1"/>
  <c r="W2263" i="1"/>
  <c r="X2263" i="1"/>
  <c r="Y2263" i="1"/>
  <c r="Z2263" i="1"/>
  <c r="AA2263" i="1"/>
  <c r="AB2263" i="1"/>
  <c r="AC2263" i="1"/>
  <c r="AD2263" i="1"/>
  <c r="AE2263" i="1"/>
  <c r="AF2263" i="1"/>
  <c r="P2264" i="1"/>
  <c r="Q2264" i="1"/>
  <c r="R2264" i="1"/>
  <c r="S2264" i="1"/>
  <c r="T2264" i="1"/>
  <c r="U2264" i="1"/>
  <c r="V2264" i="1"/>
  <c r="W2264" i="1"/>
  <c r="X2264" i="1"/>
  <c r="Y2264" i="1"/>
  <c r="Z2264" i="1"/>
  <c r="AA2264" i="1"/>
  <c r="AB2264" i="1"/>
  <c r="AC2264" i="1"/>
  <c r="AD2264" i="1"/>
  <c r="AE2264" i="1"/>
  <c r="AF2264" i="1"/>
  <c r="P2265" i="1"/>
  <c r="Q2265" i="1"/>
  <c r="R2265" i="1"/>
  <c r="S2265" i="1"/>
  <c r="T2265" i="1"/>
  <c r="U2265" i="1"/>
  <c r="V2265" i="1"/>
  <c r="W2265" i="1"/>
  <c r="X2265" i="1"/>
  <c r="Y2265" i="1"/>
  <c r="Z2265" i="1"/>
  <c r="AA2265" i="1"/>
  <c r="AB2265" i="1"/>
  <c r="AC2265" i="1"/>
  <c r="AD2265" i="1"/>
  <c r="AE2265" i="1"/>
  <c r="AF2265" i="1"/>
  <c r="P2266" i="1"/>
  <c r="Q2266" i="1"/>
  <c r="R2266" i="1"/>
  <c r="S2266" i="1"/>
  <c r="T2266" i="1"/>
  <c r="U2266" i="1"/>
  <c r="V2266" i="1"/>
  <c r="W2266" i="1"/>
  <c r="X2266" i="1"/>
  <c r="Y2266" i="1"/>
  <c r="Z2266" i="1"/>
  <c r="AA2266" i="1"/>
  <c r="AB2266" i="1"/>
  <c r="AC2266" i="1"/>
  <c r="AD2266" i="1"/>
  <c r="AE2266" i="1"/>
  <c r="AF2266" i="1"/>
  <c r="P2267" i="1"/>
  <c r="Q2267" i="1"/>
  <c r="R2267" i="1"/>
  <c r="S2267" i="1"/>
  <c r="T2267" i="1"/>
  <c r="U2267" i="1"/>
  <c r="V2267" i="1"/>
  <c r="W2267" i="1"/>
  <c r="X2267" i="1"/>
  <c r="Y2267" i="1"/>
  <c r="Z2267" i="1"/>
  <c r="AA2267" i="1"/>
  <c r="AB2267" i="1"/>
  <c r="AC2267" i="1"/>
  <c r="AD2267" i="1"/>
  <c r="AE2267" i="1"/>
  <c r="AF2267" i="1"/>
  <c r="P2268" i="1"/>
  <c r="Q2268" i="1"/>
  <c r="R2268" i="1"/>
  <c r="S2268" i="1"/>
  <c r="T2268" i="1"/>
  <c r="U2268" i="1"/>
  <c r="V2268" i="1"/>
  <c r="W2268" i="1"/>
  <c r="X2268" i="1"/>
  <c r="Y2268" i="1"/>
  <c r="Z2268" i="1"/>
  <c r="AA2268" i="1"/>
  <c r="AB2268" i="1"/>
  <c r="AC2268" i="1"/>
  <c r="AD2268" i="1"/>
  <c r="AE2268" i="1"/>
  <c r="AF2268" i="1"/>
  <c r="P2269" i="1"/>
  <c r="Q2269" i="1"/>
  <c r="R2269" i="1"/>
  <c r="S2269" i="1"/>
  <c r="T2269" i="1"/>
  <c r="U2269" i="1"/>
  <c r="V2269" i="1"/>
  <c r="W2269" i="1"/>
  <c r="X2269" i="1"/>
  <c r="Y2269" i="1"/>
  <c r="Z2269" i="1"/>
  <c r="AA2269" i="1"/>
  <c r="AB2269" i="1"/>
  <c r="AC2269" i="1"/>
  <c r="AD2269" i="1"/>
  <c r="AE2269" i="1"/>
  <c r="AF2269" i="1"/>
  <c r="P2270" i="1"/>
  <c r="Q2270" i="1"/>
  <c r="R2270" i="1"/>
  <c r="S2270" i="1"/>
  <c r="T2270" i="1"/>
  <c r="U2270" i="1"/>
  <c r="V2270" i="1"/>
  <c r="W2270" i="1"/>
  <c r="X2270" i="1"/>
  <c r="Y2270" i="1"/>
  <c r="Z2270" i="1"/>
  <c r="AA2270" i="1"/>
  <c r="AB2270" i="1"/>
  <c r="AC2270" i="1"/>
  <c r="AD2270" i="1"/>
  <c r="AE2270" i="1"/>
  <c r="AF2270" i="1"/>
  <c r="P2271" i="1"/>
  <c r="Q2271" i="1"/>
  <c r="R2271" i="1"/>
  <c r="S2271" i="1"/>
  <c r="T2271" i="1"/>
  <c r="U2271" i="1"/>
  <c r="V2271" i="1"/>
  <c r="W2271" i="1"/>
  <c r="X2271" i="1"/>
  <c r="Y2271" i="1"/>
  <c r="Z2271" i="1"/>
  <c r="AA2271" i="1"/>
  <c r="AB2271" i="1"/>
  <c r="AC2271" i="1"/>
  <c r="AD2271" i="1"/>
  <c r="AE2271" i="1"/>
  <c r="AF2271" i="1"/>
  <c r="P2272" i="1"/>
  <c r="Q2272" i="1"/>
  <c r="R2272" i="1"/>
  <c r="S2272" i="1"/>
  <c r="T2272" i="1"/>
  <c r="U2272" i="1"/>
  <c r="V2272" i="1"/>
  <c r="W2272" i="1"/>
  <c r="X2272" i="1"/>
  <c r="Y2272" i="1"/>
  <c r="Z2272" i="1"/>
  <c r="AA2272" i="1"/>
  <c r="AB2272" i="1"/>
  <c r="AC2272" i="1"/>
  <c r="AD2272" i="1"/>
  <c r="AE2272" i="1"/>
  <c r="AF2272" i="1"/>
  <c r="P2273" i="1"/>
  <c r="Q2273" i="1"/>
  <c r="R2273" i="1"/>
  <c r="S2273" i="1"/>
  <c r="T2273" i="1"/>
  <c r="U2273" i="1"/>
  <c r="V2273" i="1"/>
  <c r="W2273" i="1"/>
  <c r="X2273" i="1"/>
  <c r="Y2273" i="1"/>
  <c r="Z2273" i="1"/>
  <c r="AA2273" i="1"/>
  <c r="AB2273" i="1"/>
  <c r="AC2273" i="1"/>
  <c r="AD2273" i="1"/>
  <c r="AE2273" i="1"/>
  <c r="AF2273" i="1"/>
  <c r="P2274" i="1"/>
  <c r="Q2274" i="1"/>
  <c r="R2274" i="1"/>
  <c r="S2274" i="1"/>
  <c r="T2274" i="1"/>
  <c r="U2274" i="1"/>
  <c r="V2274" i="1"/>
  <c r="W2274" i="1"/>
  <c r="X2274" i="1"/>
  <c r="Y2274" i="1"/>
  <c r="Z2274" i="1"/>
  <c r="AA2274" i="1"/>
  <c r="AB2274" i="1"/>
  <c r="AC2274" i="1"/>
  <c r="AD2274" i="1"/>
  <c r="AE2274" i="1"/>
  <c r="AF2274" i="1"/>
  <c r="P2275" i="1"/>
  <c r="Q2275" i="1"/>
  <c r="R2275" i="1"/>
  <c r="S2275" i="1"/>
  <c r="T2275" i="1"/>
  <c r="U2275" i="1"/>
  <c r="V2275" i="1"/>
  <c r="W2275" i="1"/>
  <c r="X2275" i="1"/>
  <c r="Y2275" i="1"/>
  <c r="Z2275" i="1"/>
  <c r="AA2275" i="1"/>
  <c r="AB2275" i="1"/>
  <c r="AC2275" i="1"/>
  <c r="AD2275" i="1"/>
  <c r="AE2275" i="1"/>
  <c r="AF2275" i="1"/>
  <c r="P2276" i="1"/>
  <c r="Q2276" i="1"/>
  <c r="R2276" i="1"/>
  <c r="S2276" i="1"/>
  <c r="T2276" i="1"/>
  <c r="U2276" i="1"/>
  <c r="V2276" i="1"/>
  <c r="W2276" i="1"/>
  <c r="X2276" i="1"/>
  <c r="Y2276" i="1"/>
  <c r="Z2276" i="1"/>
  <c r="AA2276" i="1"/>
  <c r="AB2276" i="1"/>
  <c r="AC2276" i="1"/>
  <c r="AD2276" i="1"/>
  <c r="AE2276" i="1"/>
  <c r="AF2276" i="1"/>
  <c r="P2277" i="1"/>
  <c r="Q2277" i="1"/>
  <c r="R2277" i="1"/>
  <c r="S2277" i="1"/>
  <c r="T2277" i="1"/>
  <c r="U2277" i="1"/>
  <c r="V2277" i="1"/>
  <c r="W2277" i="1"/>
  <c r="X2277" i="1"/>
  <c r="Y2277" i="1"/>
  <c r="Z2277" i="1"/>
  <c r="AA2277" i="1"/>
  <c r="AB2277" i="1"/>
  <c r="AC2277" i="1"/>
  <c r="AD2277" i="1"/>
  <c r="AE2277" i="1"/>
  <c r="AF2277" i="1"/>
  <c r="P2278" i="1"/>
  <c r="Q2278" i="1"/>
  <c r="R2278" i="1"/>
  <c r="S2278" i="1"/>
  <c r="T2278" i="1"/>
  <c r="U2278" i="1"/>
  <c r="V2278" i="1"/>
  <c r="W2278" i="1"/>
  <c r="X2278" i="1"/>
  <c r="Y2278" i="1"/>
  <c r="Z2278" i="1"/>
  <c r="AA2278" i="1"/>
  <c r="AB2278" i="1"/>
  <c r="AC2278" i="1"/>
  <c r="AD2278" i="1"/>
  <c r="AE2278" i="1"/>
  <c r="AF2278" i="1"/>
  <c r="P2279" i="1"/>
  <c r="Q2279" i="1"/>
  <c r="R2279" i="1"/>
  <c r="S2279" i="1"/>
  <c r="T2279" i="1"/>
  <c r="U2279" i="1"/>
  <c r="V2279" i="1"/>
  <c r="W2279" i="1"/>
  <c r="X2279" i="1"/>
  <c r="Y2279" i="1"/>
  <c r="Z2279" i="1"/>
  <c r="AA2279" i="1"/>
  <c r="AB2279" i="1"/>
  <c r="AC2279" i="1"/>
  <c r="AD2279" i="1"/>
  <c r="AE2279" i="1"/>
  <c r="AF2279" i="1"/>
  <c r="P2280" i="1"/>
  <c r="Q2280" i="1"/>
  <c r="R2280" i="1"/>
  <c r="S2280" i="1"/>
  <c r="T2280" i="1"/>
  <c r="U2280" i="1"/>
  <c r="V2280" i="1"/>
  <c r="W2280" i="1"/>
  <c r="X2280" i="1"/>
  <c r="Y2280" i="1"/>
  <c r="Z2280" i="1"/>
  <c r="AA2280" i="1"/>
  <c r="AB2280" i="1"/>
  <c r="AC2280" i="1"/>
  <c r="AD2280" i="1"/>
  <c r="AE2280" i="1"/>
  <c r="AF2280" i="1"/>
  <c r="P2281" i="1"/>
  <c r="Q2281" i="1"/>
  <c r="R2281" i="1"/>
  <c r="S2281" i="1"/>
  <c r="T2281" i="1"/>
  <c r="U2281" i="1"/>
  <c r="V2281" i="1"/>
  <c r="W2281" i="1"/>
  <c r="X2281" i="1"/>
  <c r="Y2281" i="1"/>
  <c r="Z2281" i="1"/>
  <c r="AA2281" i="1"/>
  <c r="AB2281" i="1"/>
  <c r="AC2281" i="1"/>
  <c r="AD2281" i="1"/>
  <c r="AE2281" i="1"/>
  <c r="AF2281" i="1"/>
  <c r="P2282" i="1"/>
  <c r="Q2282" i="1"/>
  <c r="R2282" i="1"/>
  <c r="S2282" i="1"/>
  <c r="T2282" i="1"/>
  <c r="U2282" i="1"/>
  <c r="V2282" i="1"/>
  <c r="W2282" i="1"/>
  <c r="X2282" i="1"/>
  <c r="Y2282" i="1"/>
  <c r="Z2282" i="1"/>
  <c r="AA2282" i="1"/>
  <c r="AB2282" i="1"/>
  <c r="AC2282" i="1"/>
  <c r="AD2282" i="1"/>
  <c r="AE2282" i="1"/>
  <c r="AF2282" i="1"/>
  <c r="P2283" i="1"/>
  <c r="Q2283" i="1"/>
  <c r="R2283" i="1"/>
  <c r="S2283" i="1"/>
  <c r="T2283" i="1"/>
  <c r="U2283" i="1"/>
  <c r="V2283" i="1"/>
  <c r="W2283" i="1"/>
  <c r="X2283" i="1"/>
  <c r="Y2283" i="1"/>
  <c r="Z2283" i="1"/>
  <c r="AA2283" i="1"/>
  <c r="AB2283" i="1"/>
  <c r="AC2283" i="1"/>
  <c r="AD2283" i="1"/>
  <c r="AE2283" i="1"/>
  <c r="AF2283" i="1"/>
  <c r="P2284" i="1"/>
  <c r="Q2284" i="1"/>
  <c r="R2284" i="1"/>
  <c r="S2284" i="1"/>
  <c r="T2284" i="1"/>
  <c r="U2284" i="1"/>
  <c r="V2284" i="1"/>
  <c r="W2284" i="1"/>
  <c r="X2284" i="1"/>
  <c r="Y2284" i="1"/>
  <c r="Z2284" i="1"/>
  <c r="AA2284" i="1"/>
  <c r="AB2284" i="1"/>
  <c r="AC2284" i="1"/>
  <c r="AD2284" i="1"/>
  <c r="AE2284" i="1"/>
  <c r="AF2284" i="1"/>
  <c r="P2285" i="1"/>
  <c r="Q2285" i="1"/>
  <c r="R2285" i="1"/>
  <c r="S2285" i="1"/>
  <c r="T2285" i="1"/>
  <c r="U2285" i="1"/>
  <c r="V2285" i="1"/>
  <c r="W2285" i="1"/>
  <c r="X2285" i="1"/>
  <c r="Y2285" i="1"/>
  <c r="Z2285" i="1"/>
  <c r="AA2285" i="1"/>
  <c r="AB2285" i="1"/>
  <c r="AC2285" i="1"/>
  <c r="AD2285" i="1"/>
  <c r="AE2285" i="1"/>
  <c r="AF2285" i="1"/>
  <c r="P2286" i="1"/>
  <c r="Q2286" i="1"/>
  <c r="R2286" i="1"/>
  <c r="S2286" i="1"/>
  <c r="T2286" i="1"/>
  <c r="U2286" i="1"/>
  <c r="V2286" i="1"/>
  <c r="W2286" i="1"/>
  <c r="X2286" i="1"/>
  <c r="Y2286" i="1"/>
  <c r="Z2286" i="1"/>
  <c r="AA2286" i="1"/>
  <c r="AB2286" i="1"/>
  <c r="AC2286" i="1"/>
  <c r="AD2286" i="1"/>
  <c r="AE2286" i="1"/>
  <c r="AF2286" i="1"/>
  <c r="P2287" i="1"/>
  <c r="Q2287" i="1"/>
  <c r="R2287" i="1"/>
  <c r="S2287" i="1"/>
  <c r="T2287" i="1"/>
  <c r="U2287" i="1"/>
  <c r="V2287" i="1"/>
  <c r="W2287" i="1"/>
  <c r="X2287" i="1"/>
  <c r="Y2287" i="1"/>
  <c r="Z2287" i="1"/>
  <c r="AA2287" i="1"/>
  <c r="AB2287" i="1"/>
  <c r="AC2287" i="1"/>
  <c r="AD2287" i="1"/>
  <c r="AE2287" i="1"/>
  <c r="AF2287" i="1"/>
  <c r="P2288" i="1"/>
  <c r="Q2288" i="1"/>
  <c r="R2288" i="1"/>
  <c r="S2288" i="1"/>
  <c r="T2288" i="1"/>
  <c r="U2288" i="1"/>
  <c r="V2288" i="1"/>
  <c r="W2288" i="1"/>
  <c r="X2288" i="1"/>
  <c r="Y2288" i="1"/>
  <c r="Z2288" i="1"/>
  <c r="AA2288" i="1"/>
  <c r="AB2288" i="1"/>
  <c r="AC2288" i="1"/>
  <c r="AD2288" i="1"/>
  <c r="AE2288" i="1"/>
  <c r="AF2288" i="1"/>
  <c r="P2289" i="1"/>
  <c r="Q2289" i="1"/>
  <c r="R2289" i="1"/>
  <c r="S2289" i="1"/>
  <c r="T2289" i="1"/>
  <c r="U2289" i="1"/>
  <c r="V2289" i="1"/>
  <c r="W2289" i="1"/>
  <c r="X2289" i="1"/>
  <c r="Y2289" i="1"/>
  <c r="Z2289" i="1"/>
  <c r="AA2289" i="1"/>
  <c r="AB2289" i="1"/>
  <c r="AC2289" i="1"/>
  <c r="AD2289" i="1"/>
  <c r="AE2289" i="1"/>
  <c r="AF2289" i="1"/>
  <c r="P2290" i="1"/>
  <c r="Q2290" i="1"/>
  <c r="R2290" i="1"/>
  <c r="S2290" i="1"/>
  <c r="T2290" i="1"/>
  <c r="U2290" i="1"/>
  <c r="V2290" i="1"/>
  <c r="W2290" i="1"/>
  <c r="X2290" i="1"/>
  <c r="Y2290" i="1"/>
  <c r="Z2290" i="1"/>
  <c r="AA2290" i="1"/>
  <c r="AB2290" i="1"/>
  <c r="AC2290" i="1"/>
  <c r="AD2290" i="1"/>
  <c r="AE2290" i="1"/>
  <c r="AF2290" i="1"/>
  <c r="P2291" i="1"/>
  <c r="Q2291" i="1"/>
  <c r="R2291" i="1"/>
  <c r="S2291" i="1"/>
  <c r="T2291" i="1"/>
  <c r="U2291" i="1"/>
  <c r="V2291" i="1"/>
  <c r="W2291" i="1"/>
  <c r="X2291" i="1"/>
  <c r="Y2291" i="1"/>
  <c r="Z2291" i="1"/>
  <c r="AA2291" i="1"/>
  <c r="AB2291" i="1"/>
  <c r="AC2291" i="1"/>
  <c r="AD2291" i="1"/>
  <c r="AE2291" i="1"/>
  <c r="AF2291" i="1"/>
  <c r="P2292" i="1"/>
  <c r="Q2292" i="1"/>
  <c r="R2292" i="1"/>
  <c r="S2292" i="1"/>
  <c r="T2292" i="1"/>
  <c r="U2292" i="1"/>
  <c r="V2292" i="1"/>
  <c r="W2292" i="1"/>
  <c r="X2292" i="1"/>
  <c r="Y2292" i="1"/>
  <c r="Z2292" i="1"/>
  <c r="AA2292" i="1"/>
  <c r="AB2292" i="1"/>
  <c r="AC2292" i="1"/>
  <c r="AD2292" i="1"/>
  <c r="AE2292" i="1"/>
  <c r="AF2292" i="1"/>
  <c r="P2293" i="1"/>
  <c r="Q2293" i="1"/>
  <c r="R2293" i="1"/>
  <c r="S2293" i="1"/>
  <c r="T2293" i="1"/>
  <c r="U2293" i="1"/>
  <c r="V2293" i="1"/>
  <c r="W2293" i="1"/>
  <c r="X2293" i="1"/>
  <c r="Y2293" i="1"/>
  <c r="Z2293" i="1"/>
  <c r="AA2293" i="1"/>
  <c r="AB2293" i="1"/>
  <c r="AC2293" i="1"/>
  <c r="AD2293" i="1"/>
  <c r="AE2293" i="1"/>
  <c r="AF2293" i="1"/>
  <c r="P2294" i="1"/>
  <c r="Q2294" i="1"/>
  <c r="R2294" i="1"/>
  <c r="S2294" i="1"/>
  <c r="T2294" i="1"/>
  <c r="U2294" i="1"/>
  <c r="V2294" i="1"/>
  <c r="W2294" i="1"/>
  <c r="X2294" i="1"/>
  <c r="Y2294" i="1"/>
  <c r="Z2294" i="1"/>
  <c r="AA2294" i="1"/>
  <c r="AB2294" i="1"/>
  <c r="AC2294" i="1"/>
  <c r="AD2294" i="1"/>
  <c r="AE2294" i="1"/>
  <c r="AF2294" i="1"/>
  <c r="P2295" i="1"/>
  <c r="Q2295" i="1"/>
  <c r="R2295" i="1"/>
  <c r="S2295" i="1"/>
  <c r="T2295" i="1"/>
  <c r="U2295" i="1"/>
  <c r="V2295" i="1"/>
  <c r="W2295" i="1"/>
  <c r="X2295" i="1"/>
  <c r="Y2295" i="1"/>
  <c r="Z2295" i="1"/>
  <c r="AA2295" i="1"/>
  <c r="AB2295" i="1"/>
  <c r="AC2295" i="1"/>
  <c r="AD2295" i="1"/>
  <c r="AE2295" i="1"/>
  <c r="AF2295" i="1"/>
  <c r="P2296" i="1"/>
  <c r="Q2296" i="1"/>
  <c r="R2296" i="1"/>
  <c r="S2296" i="1"/>
  <c r="T2296" i="1"/>
  <c r="U2296" i="1"/>
  <c r="V2296" i="1"/>
  <c r="W2296" i="1"/>
  <c r="X2296" i="1"/>
  <c r="Y2296" i="1"/>
  <c r="Z2296" i="1"/>
  <c r="AA2296" i="1"/>
  <c r="AB2296" i="1"/>
  <c r="AC2296" i="1"/>
  <c r="AD2296" i="1"/>
  <c r="AE2296" i="1"/>
  <c r="AF2296" i="1"/>
  <c r="P2297" i="1"/>
  <c r="Q2297" i="1"/>
  <c r="R2297" i="1"/>
  <c r="S2297" i="1"/>
  <c r="T2297" i="1"/>
  <c r="U2297" i="1"/>
  <c r="V2297" i="1"/>
  <c r="W2297" i="1"/>
  <c r="X2297" i="1"/>
  <c r="Y2297" i="1"/>
  <c r="Z2297" i="1"/>
  <c r="AA2297" i="1"/>
  <c r="AB2297" i="1"/>
  <c r="AC2297" i="1"/>
  <c r="AD2297" i="1"/>
  <c r="AE2297" i="1"/>
  <c r="AF2297" i="1"/>
  <c r="P2298" i="1"/>
  <c r="Q2298" i="1"/>
  <c r="R2298" i="1"/>
  <c r="S2298" i="1"/>
  <c r="T2298" i="1"/>
  <c r="U2298" i="1"/>
  <c r="V2298" i="1"/>
  <c r="W2298" i="1"/>
  <c r="X2298" i="1"/>
  <c r="Y2298" i="1"/>
  <c r="Z2298" i="1"/>
  <c r="AA2298" i="1"/>
  <c r="AB2298" i="1"/>
  <c r="AC2298" i="1"/>
  <c r="AD2298" i="1"/>
  <c r="AE2298" i="1"/>
  <c r="AF2298" i="1"/>
  <c r="P2299" i="1"/>
  <c r="Q2299" i="1"/>
  <c r="R2299" i="1"/>
  <c r="S2299" i="1"/>
  <c r="T2299" i="1"/>
  <c r="U2299" i="1"/>
  <c r="V2299" i="1"/>
  <c r="W2299" i="1"/>
  <c r="X2299" i="1"/>
  <c r="Y2299" i="1"/>
  <c r="Z2299" i="1"/>
  <c r="AA2299" i="1"/>
  <c r="AB2299" i="1"/>
  <c r="AC2299" i="1"/>
  <c r="AD2299" i="1"/>
  <c r="AE2299" i="1"/>
  <c r="AF2299" i="1"/>
  <c r="P2300" i="1"/>
  <c r="Q2300" i="1"/>
  <c r="R2300" i="1"/>
  <c r="S2300" i="1"/>
  <c r="T2300" i="1"/>
  <c r="U2300" i="1"/>
  <c r="V2300" i="1"/>
  <c r="W2300" i="1"/>
  <c r="X2300" i="1"/>
  <c r="Y2300" i="1"/>
  <c r="Z2300" i="1"/>
  <c r="AA2300" i="1"/>
  <c r="AB2300" i="1"/>
  <c r="AC2300" i="1"/>
  <c r="AD2300" i="1"/>
  <c r="AE2300" i="1"/>
  <c r="AF2300" i="1"/>
  <c r="P2301" i="1"/>
  <c r="Q2301" i="1"/>
  <c r="R2301" i="1"/>
  <c r="S2301" i="1"/>
  <c r="T2301" i="1"/>
  <c r="U2301" i="1"/>
  <c r="V2301" i="1"/>
  <c r="W2301" i="1"/>
  <c r="X2301" i="1"/>
  <c r="Y2301" i="1"/>
  <c r="Z2301" i="1"/>
  <c r="AA2301" i="1"/>
  <c r="AB2301" i="1"/>
  <c r="AC2301" i="1"/>
  <c r="AD2301" i="1"/>
  <c r="AE2301" i="1"/>
  <c r="AF2301" i="1"/>
  <c r="P2302" i="1"/>
  <c r="Q2302" i="1"/>
  <c r="R2302" i="1"/>
  <c r="S2302" i="1"/>
  <c r="T2302" i="1"/>
  <c r="U2302" i="1"/>
  <c r="V2302" i="1"/>
  <c r="W2302" i="1"/>
  <c r="X2302" i="1"/>
  <c r="Y2302" i="1"/>
  <c r="Z2302" i="1"/>
  <c r="AA2302" i="1"/>
  <c r="AB2302" i="1"/>
  <c r="AC2302" i="1"/>
  <c r="AD2302" i="1"/>
  <c r="AE2302" i="1"/>
  <c r="AF2302" i="1"/>
  <c r="P2303" i="1"/>
  <c r="Q2303" i="1"/>
  <c r="R2303" i="1"/>
  <c r="S2303" i="1"/>
  <c r="T2303" i="1"/>
  <c r="U2303" i="1"/>
  <c r="V2303" i="1"/>
  <c r="W2303" i="1"/>
  <c r="X2303" i="1"/>
  <c r="Y2303" i="1"/>
  <c r="Z2303" i="1"/>
  <c r="AA2303" i="1"/>
  <c r="AB2303" i="1"/>
  <c r="AC2303" i="1"/>
  <c r="AD2303" i="1"/>
  <c r="AE2303" i="1"/>
  <c r="AF2303" i="1"/>
  <c r="P2304" i="1"/>
  <c r="Q2304" i="1"/>
  <c r="R2304" i="1"/>
  <c r="S2304" i="1"/>
  <c r="T2304" i="1"/>
  <c r="U2304" i="1"/>
  <c r="V2304" i="1"/>
  <c r="W2304" i="1"/>
  <c r="X2304" i="1"/>
  <c r="Y2304" i="1"/>
  <c r="Z2304" i="1"/>
  <c r="AA2304" i="1"/>
  <c r="AB2304" i="1"/>
  <c r="AC2304" i="1"/>
  <c r="AD2304" i="1"/>
  <c r="AE2304" i="1"/>
  <c r="AF2304" i="1"/>
  <c r="P2305" i="1"/>
  <c r="Q2305" i="1"/>
  <c r="R2305" i="1"/>
  <c r="S2305" i="1"/>
  <c r="T2305" i="1"/>
  <c r="U2305" i="1"/>
  <c r="V2305" i="1"/>
  <c r="W2305" i="1"/>
  <c r="X2305" i="1"/>
  <c r="Y2305" i="1"/>
  <c r="Z2305" i="1"/>
  <c r="AA2305" i="1"/>
  <c r="AB2305" i="1"/>
  <c r="AC2305" i="1"/>
  <c r="AD2305" i="1"/>
  <c r="AE2305" i="1"/>
  <c r="AF2305" i="1"/>
  <c r="P2306" i="1"/>
  <c r="Q2306" i="1"/>
  <c r="R2306" i="1"/>
  <c r="S2306" i="1"/>
  <c r="T2306" i="1"/>
  <c r="U2306" i="1"/>
  <c r="V2306" i="1"/>
  <c r="W2306" i="1"/>
  <c r="X2306" i="1"/>
  <c r="Y2306" i="1"/>
  <c r="Z2306" i="1"/>
  <c r="AA2306" i="1"/>
  <c r="AB2306" i="1"/>
  <c r="AC2306" i="1"/>
  <c r="AD2306" i="1"/>
  <c r="AE2306" i="1"/>
  <c r="AF2306" i="1"/>
  <c r="P2307" i="1"/>
  <c r="Q2307" i="1"/>
  <c r="R2307" i="1"/>
  <c r="S2307" i="1"/>
  <c r="T2307" i="1"/>
  <c r="U2307" i="1"/>
  <c r="V2307" i="1"/>
  <c r="W2307" i="1"/>
  <c r="X2307" i="1"/>
  <c r="Y2307" i="1"/>
  <c r="Z2307" i="1"/>
  <c r="AA2307" i="1"/>
  <c r="AB2307" i="1"/>
  <c r="AC2307" i="1"/>
  <c r="AD2307" i="1"/>
  <c r="AE2307" i="1"/>
  <c r="AF2307" i="1"/>
  <c r="P2308" i="1"/>
  <c r="Q2308" i="1"/>
  <c r="R2308" i="1"/>
  <c r="S2308" i="1"/>
  <c r="T2308" i="1"/>
  <c r="U2308" i="1"/>
  <c r="V2308" i="1"/>
  <c r="W2308" i="1"/>
  <c r="X2308" i="1"/>
  <c r="Y2308" i="1"/>
  <c r="Z2308" i="1"/>
  <c r="AA2308" i="1"/>
  <c r="AB2308" i="1"/>
  <c r="AC2308" i="1"/>
  <c r="AD2308" i="1"/>
  <c r="AE2308" i="1"/>
  <c r="AF2308" i="1"/>
  <c r="P2309" i="1"/>
  <c r="Q2309" i="1"/>
  <c r="R2309" i="1"/>
  <c r="S2309" i="1"/>
  <c r="T2309" i="1"/>
  <c r="U2309" i="1"/>
  <c r="V2309" i="1"/>
  <c r="W2309" i="1"/>
  <c r="X2309" i="1"/>
  <c r="Y2309" i="1"/>
  <c r="Z2309" i="1"/>
  <c r="AA2309" i="1"/>
  <c r="AB2309" i="1"/>
  <c r="AC2309" i="1"/>
  <c r="AD2309" i="1"/>
  <c r="AE2309" i="1"/>
  <c r="AF2309" i="1"/>
  <c r="P2310" i="1"/>
  <c r="Q2310" i="1"/>
  <c r="R2310" i="1"/>
  <c r="S2310" i="1"/>
  <c r="T2310" i="1"/>
  <c r="U2310" i="1"/>
  <c r="V2310" i="1"/>
  <c r="W2310" i="1"/>
  <c r="X2310" i="1"/>
  <c r="Y2310" i="1"/>
  <c r="Z2310" i="1"/>
  <c r="AA2310" i="1"/>
  <c r="AB2310" i="1"/>
  <c r="AC2310" i="1"/>
  <c r="AD2310" i="1"/>
  <c r="AE2310" i="1"/>
  <c r="AF2310" i="1"/>
  <c r="P2311" i="1"/>
  <c r="Q2311" i="1"/>
  <c r="R2311" i="1"/>
  <c r="S2311" i="1"/>
  <c r="T2311" i="1"/>
  <c r="U2311" i="1"/>
  <c r="V2311" i="1"/>
  <c r="W2311" i="1"/>
  <c r="X2311" i="1"/>
  <c r="Y2311" i="1"/>
  <c r="Z2311" i="1"/>
  <c r="AA2311" i="1"/>
  <c r="AB2311" i="1"/>
  <c r="AC2311" i="1"/>
  <c r="AD2311" i="1"/>
  <c r="AE2311" i="1"/>
  <c r="AF2311" i="1"/>
  <c r="P2312" i="1"/>
  <c r="Q2312" i="1"/>
  <c r="R2312" i="1"/>
  <c r="S2312" i="1"/>
  <c r="T2312" i="1"/>
  <c r="U2312" i="1"/>
  <c r="V2312" i="1"/>
  <c r="W2312" i="1"/>
  <c r="X2312" i="1"/>
  <c r="Y2312" i="1"/>
  <c r="Z2312" i="1"/>
  <c r="AA2312" i="1"/>
  <c r="AB2312" i="1"/>
  <c r="AC2312" i="1"/>
  <c r="AD2312" i="1"/>
  <c r="AE2312" i="1"/>
  <c r="AF2312" i="1"/>
  <c r="P2313" i="1"/>
  <c r="Q2313" i="1"/>
  <c r="R2313" i="1"/>
  <c r="S2313" i="1"/>
  <c r="T2313" i="1"/>
  <c r="U2313" i="1"/>
  <c r="V2313" i="1"/>
  <c r="W2313" i="1"/>
  <c r="X2313" i="1"/>
  <c r="Y2313" i="1"/>
  <c r="Z2313" i="1"/>
  <c r="AA2313" i="1"/>
  <c r="AB2313" i="1"/>
  <c r="AC2313" i="1"/>
  <c r="AD2313" i="1"/>
  <c r="AE2313" i="1"/>
  <c r="AF2313" i="1"/>
  <c r="P2314" i="1"/>
  <c r="Q2314" i="1"/>
  <c r="R2314" i="1"/>
  <c r="S2314" i="1"/>
  <c r="T2314" i="1"/>
  <c r="U2314" i="1"/>
  <c r="V2314" i="1"/>
  <c r="W2314" i="1"/>
  <c r="X2314" i="1"/>
  <c r="Y2314" i="1"/>
  <c r="Z2314" i="1"/>
  <c r="AA2314" i="1"/>
  <c r="AB2314" i="1"/>
  <c r="AC2314" i="1"/>
  <c r="AD2314" i="1"/>
  <c r="AE2314" i="1"/>
  <c r="AF2314" i="1"/>
  <c r="P2315" i="1"/>
  <c r="Q2315" i="1"/>
  <c r="R2315" i="1"/>
  <c r="S2315" i="1"/>
  <c r="T2315" i="1"/>
  <c r="U2315" i="1"/>
  <c r="V2315" i="1"/>
  <c r="W2315" i="1"/>
  <c r="X2315" i="1"/>
  <c r="Y2315" i="1"/>
  <c r="Z2315" i="1"/>
  <c r="AA2315" i="1"/>
  <c r="AB2315" i="1"/>
  <c r="AC2315" i="1"/>
  <c r="AD2315" i="1"/>
  <c r="AE2315" i="1"/>
  <c r="AF2315" i="1"/>
  <c r="P2316" i="1"/>
  <c r="Q2316" i="1"/>
  <c r="R2316" i="1"/>
  <c r="S2316" i="1"/>
  <c r="T2316" i="1"/>
  <c r="U2316" i="1"/>
  <c r="V2316" i="1"/>
  <c r="W2316" i="1"/>
  <c r="X2316" i="1"/>
  <c r="Y2316" i="1"/>
  <c r="Z2316" i="1"/>
  <c r="AA2316" i="1"/>
  <c r="AB2316" i="1"/>
  <c r="AC2316" i="1"/>
  <c r="AD2316" i="1"/>
  <c r="AE2316" i="1"/>
  <c r="AF2316" i="1"/>
  <c r="P2317" i="1"/>
  <c r="Q2317" i="1"/>
  <c r="R2317" i="1"/>
  <c r="S2317" i="1"/>
  <c r="T2317" i="1"/>
  <c r="U2317" i="1"/>
  <c r="V2317" i="1"/>
  <c r="W2317" i="1"/>
  <c r="X2317" i="1"/>
  <c r="Y2317" i="1"/>
  <c r="Z2317" i="1"/>
  <c r="AA2317" i="1"/>
  <c r="AB2317" i="1"/>
  <c r="AC2317" i="1"/>
  <c r="AD2317" i="1"/>
  <c r="AE2317" i="1"/>
  <c r="AF2317" i="1"/>
  <c r="P2318" i="1"/>
  <c r="Q2318" i="1"/>
  <c r="R2318" i="1"/>
  <c r="S2318" i="1"/>
  <c r="T2318" i="1"/>
  <c r="U2318" i="1"/>
  <c r="V2318" i="1"/>
  <c r="W2318" i="1"/>
  <c r="X2318" i="1"/>
  <c r="Y2318" i="1"/>
  <c r="Z2318" i="1"/>
  <c r="AA2318" i="1"/>
  <c r="AB2318" i="1"/>
  <c r="AC2318" i="1"/>
  <c r="AD2318" i="1"/>
  <c r="AE2318" i="1"/>
  <c r="AF2318" i="1"/>
  <c r="P2319" i="1"/>
  <c r="Q2319" i="1"/>
  <c r="R2319" i="1"/>
  <c r="S2319" i="1"/>
  <c r="T2319" i="1"/>
  <c r="U2319" i="1"/>
  <c r="V2319" i="1"/>
  <c r="W2319" i="1"/>
  <c r="X2319" i="1"/>
  <c r="Y2319" i="1"/>
  <c r="Z2319" i="1"/>
  <c r="AA2319" i="1"/>
  <c r="AB2319" i="1"/>
  <c r="AC2319" i="1"/>
  <c r="AD2319" i="1"/>
  <c r="AE2319" i="1"/>
  <c r="AF2319" i="1"/>
  <c r="P2320" i="1"/>
  <c r="Q2320" i="1"/>
  <c r="R2320" i="1"/>
  <c r="S2320" i="1"/>
  <c r="T2320" i="1"/>
  <c r="U2320" i="1"/>
  <c r="V2320" i="1"/>
  <c r="W2320" i="1"/>
  <c r="X2320" i="1"/>
  <c r="Y2320" i="1"/>
  <c r="Z2320" i="1"/>
  <c r="AA2320" i="1"/>
  <c r="AB2320" i="1"/>
  <c r="AC2320" i="1"/>
  <c r="AD2320" i="1"/>
  <c r="AE2320" i="1"/>
  <c r="AF2320" i="1"/>
  <c r="P2321" i="1"/>
  <c r="Q2321" i="1"/>
  <c r="R2321" i="1"/>
  <c r="S2321" i="1"/>
  <c r="T2321" i="1"/>
  <c r="U2321" i="1"/>
  <c r="V2321" i="1"/>
  <c r="W2321" i="1"/>
  <c r="X2321" i="1"/>
  <c r="Y2321" i="1"/>
  <c r="Z2321" i="1"/>
  <c r="AA2321" i="1"/>
  <c r="AB2321" i="1"/>
  <c r="AC2321" i="1"/>
  <c r="AD2321" i="1"/>
  <c r="AE2321" i="1"/>
  <c r="AF2321" i="1"/>
  <c r="P2322" i="1"/>
  <c r="Q2322" i="1"/>
  <c r="R2322" i="1"/>
  <c r="S2322" i="1"/>
  <c r="T2322" i="1"/>
  <c r="U2322" i="1"/>
  <c r="V2322" i="1"/>
  <c r="W2322" i="1"/>
  <c r="X2322" i="1"/>
  <c r="Y2322" i="1"/>
  <c r="Z2322" i="1"/>
  <c r="AA2322" i="1"/>
  <c r="AB2322" i="1"/>
  <c r="AC2322" i="1"/>
  <c r="AD2322" i="1"/>
  <c r="AE2322" i="1"/>
  <c r="AF2322" i="1"/>
  <c r="P2323" i="1"/>
  <c r="Q2323" i="1"/>
  <c r="R2323" i="1"/>
  <c r="S2323" i="1"/>
  <c r="T2323" i="1"/>
  <c r="U2323" i="1"/>
  <c r="V2323" i="1"/>
  <c r="W2323" i="1"/>
  <c r="X2323" i="1"/>
  <c r="Y2323" i="1"/>
  <c r="Z2323" i="1"/>
  <c r="AA2323" i="1"/>
  <c r="AB2323" i="1"/>
  <c r="AC2323" i="1"/>
  <c r="AD2323" i="1"/>
  <c r="AE2323" i="1"/>
  <c r="AF2323" i="1"/>
  <c r="P2324" i="1"/>
  <c r="Q2324" i="1"/>
  <c r="R2324" i="1"/>
  <c r="S2324" i="1"/>
  <c r="T2324" i="1"/>
  <c r="U2324" i="1"/>
  <c r="V2324" i="1"/>
  <c r="W2324" i="1"/>
  <c r="X2324" i="1"/>
  <c r="Y2324" i="1"/>
  <c r="Z2324" i="1"/>
  <c r="AA2324" i="1"/>
  <c r="AB2324" i="1"/>
  <c r="AC2324" i="1"/>
  <c r="AD2324" i="1"/>
  <c r="AE2324" i="1"/>
  <c r="AF2324" i="1"/>
  <c r="P2325" i="1"/>
  <c r="Q2325" i="1"/>
  <c r="R2325" i="1"/>
  <c r="S2325" i="1"/>
  <c r="T2325" i="1"/>
  <c r="U2325" i="1"/>
  <c r="V2325" i="1"/>
  <c r="W2325" i="1"/>
  <c r="X2325" i="1"/>
  <c r="Y2325" i="1"/>
  <c r="Z2325" i="1"/>
  <c r="AA2325" i="1"/>
  <c r="AB2325" i="1"/>
  <c r="AC2325" i="1"/>
  <c r="AD2325" i="1"/>
  <c r="AE2325" i="1"/>
  <c r="AF2325" i="1"/>
  <c r="P2326" i="1"/>
  <c r="Q2326" i="1"/>
  <c r="R2326" i="1"/>
  <c r="S2326" i="1"/>
  <c r="T2326" i="1"/>
  <c r="U2326" i="1"/>
  <c r="V2326" i="1"/>
  <c r="W2326" i="1"/>
  <c r="X2326" i="1"/>
  <c r="Y2326" i="1"/>
  <c r="Z2326" i="1"/>
  <c r="AA2326" i="1"/>
  <c r="AB2326" i="1"/>
  <c r="AC2326" i="1"/>
  <c r="AD2326" i="1"/>
  <c r="AE2326" i="1"/>
  <c r="AF2326" i="1"/>
  <c r="P2327" i="1"/>
  <c r="Q2327" i="1"/>
  <c r="R2327" i="1"/>
  <c r="S2327" i="1"/>
  <c r="T2327" i="1"/>
  <c r="U2327" i="1"/>
  <c r="V2327" i="1"/>
  <c r="W2327" i="1"/>
  <c r="X2327" i="1"/>
  <c r="Y2327" i="1"/>
  <c r="Z2327" i="1"/>
  <c r="AA2327" i="1"/>
  <c r="AB2327" i="1"/>
  <c r="AC2327" i="1"/>
  <c r="AD2327" i="1"/>
  <c r="AE2327" i="1"/>
  <c r="AF2327" i="1"/>
  <c r="P2328" i="1"/>
  <c r="Q2328" i="1"/>
  <c r="R2328" i="1"/>
  <c r="S2328" i="1"/>
  <c r="T2328" i="1"/>
  <c r="U2328" i="1"/>
  <c r="V2328" i="1"/>
  <c r="W2328" i="1"/>
  <c r="X2328" i="1"/>
  <c r="Y2328" i="1"/>
  <c r="Z2328" i="1"/>
  <c r="AA2328" i="1"/>
  <c r="AB2328" i="1"/>
  <c r="AC2328" i="1"/>
  <c r="AD2328" i="1"/>
  <c r="AE2328" i="1"/>
  <c r="AF2328" i="1"/>
  <c r="P2329" i="1"/>
  <c r="Q2329" i="1"/>
  <c r="R2329" i="1"/>
  <c r="S2329" i="1"/>
  <c r="T2329" i="1"/>
  <c r="U2329" i="1"/>
  <c r="V2329" i="1"/>
  <c r="W2329" i="1"/>
  <c r="X2329" i="1"/>
  <c r="Y2329" i="1"/>
  <c r="Z2329" i="1"/>
  <c r="AA2329" i="1"/>
  <c r="AB2329" i="1"/>
  <c r="AC2329" i="1"/>
  <c r="AD2329" i="1"/>
  <c r="AE2329" i="1"/>
  <c r="AF2329" i="1"/>
  <c r="P2330" i="1"/>
  <c r="Q2330" i="1"/>
  <c r="R2330" i="1"/>
  <c r="S2330" i="1"/>
  <c r="T2330" i="1"/>
  <c r="U2330" i="1"/>
  <c r="V2330" i="1"/>
  <c r="W2330" i="1"/>
  <c r="X2330" i="1"/>
  <c r="Y2330" i="1"/>
  <c r="Z2330" i="1"/>
  <c r="AA2330" i="1"/>
  <c r="AB2330" i="1"/>
  <c r="AC2330" i="1"/>
  <c r="AD2330" i="1"/>
  <c r="AE2330" i="1"/>
  <c r="AF2330" i="1"/>
  <c r="P2331" i="1"/>
  <c r="Q2331" i="1"/>
  <c r="R2331" i="1"/>
  <c r="S2331" i="1"/>
  <c r="T2331" i="1"/>
  <c r="U2331" i="1"/>
  <c r="V2331" i="1"/>
  <c r="W2331" i="1"/>
  <c r="X2331" i="1"/>
  <c r="Y2331" i="1"/>
  <c r="Z2331" i="1"/>
  <c r="AA2331" i="1"/>
  <c r="AB2331" i="1"/>
  <c r="AC2331" i="1"/>
  <c r="AD2331" i="1"/>
  <c r="AE2331" i="1"/>
  <c r="AF2331" i="1"/>
  <c r="P2332" i="1"/>
  <c r="Q2332" i="1"/>
  <c r="R2332" i="1"/>
  <c r="S2332" i="1"/>
  <c r="T2332" i="1"/>
  <c r="U2332" i="1"/>
  <c r="V2332" i="1"/>
  <c r="W2332" i="1"/>
  <c r="X2332" i="1"/>
  <c r="Y2332" i="1"/>
  <c r="Z2332" i="1"/>
  <c r="AA2332" i="1"/>
  <c r="AB2332" i="1"/>
  <c r="AC2332" i="1"/>
  <c r="AD2332" i="1"/>
  <c r="AE2332" i="1"/>
  <c r="AF2332" i="1"/>
  <c r="P2333" i="1"/>
  <c r="Q2333" i="1"/>
  <c r="R2333" i="1"/>
  <c r="S2333" i="1"/>
  <c r="T2333" i="1"/>
  <c r="U2333" i="1"/>
  <c r="V2333" i="1"/>
  <c r="W2333" i="1"/>
  <c r="X2333" i="1"/>
  <c r="Y2333" i="1"/>
  <c r="Z2333" i="1"/>
  <c r="AA2333" i="1"/>
  <c r="AB2333" i="1"/>
  <c r="AC2333" i="1"/>
  <c r="AD2333" i="1"/>
  <c r="AE2333" i="1"/>
  <c r="AF2333" i="1"/>
  <c r="P2334" i="1"/>
  <c r="Q2334" i="1"/>
  <c r="R2334" i="1"/>
  <c r="S2334" i="1"/>
  <c r="T2334" i="1"/>
  <c r="U2334" i="1"/>
  <c r="V2334" i="1"/>
  <c r="W2334" i="1"/>
  <c r="X2334" i="1"/>
  <c r="Y2334" i="1"/>
  <c r="Z2334" i="1"/>
  <c r="AA2334" i="1"/>
  <c r="AB2334" i="1"/>
  <c r="AC2334" i="1"/>
  <c r="AD2334" i="1"/>
  <c r="AE2334" i="1"/>
  <c r="AF2334" i="1"/>
  <c r="P2335" i="1"/>
  <c r="Q2335" i="1"/>
  <c r="R2335" i="1"/>
  <c r="S2335" i="1"/>
  <c r="T2335" i="1"/>
  <c r="U2335" i="1"/>
  <c r="V2335" i="1"/>
  <c r="W2335" i="1"/>
  <c r="X2335" i="1"/>
  <c r="Y2335" i="1"/>
  <c r="Z2335" i="1"/>
  <c r="AA2335" i="1"/>
  <c r="AB2335" i="1"/>
  <c r="AC2335" i="1"/>
  <c r="AD2335" i="1"/>
  <c r="AE2335" i="1"/>
  <c r="AF2335" i="1"/>
  <c r="P2336" i="1"/>
  <c r="Q2336" i="1"/>
  <c r="R2336" i="1"/>
  <c r="S2336" i="1"/>
  <c r="T2336" i="1"/>
  <c r="U2336" i="1"/>
  <c r="V2336" i="1"/>
  <c r="W2336" i="1"/>
  <c r="X2336" i="1"/>
  <c r="Y2336" i="1"/>
  <c r="Z2336" i="1"/>
  <c r="AA2336" i="1"/>
  <c r="AB2336" i="1"/>
  <c r="AC2336" i="1"/>
  <c r="AD2336" i="1"/>
  <c r="AE2336" i="1"/>
  <c r="AF2336" i="1"/>
  <c r="P2337" i="1"/>
  <c r="Q2337" i="1"/>
  <c r="R2337" i="1"/>
  <c r="S2337" i="1"/>
  <c r="T2337" i="1"/>
  <c r="U2337" i="1"/>
  <c r="V2337" i="1"/>
  <c r="W2337" i="1"/>
  <c r="X2337" i="1"/>
  <c r="Y2337" i="1"/>
  <c r="Z2337" i="1"/>
  <c r="AA2337" i="1"/>
  <c r="AB2337" i="1"/>
  <c r="AC2337" i="1"/>
  <c r="AD2337" i="1"/>
  <c r="AE2337" i="1"/>
  <c r="AF2337" i="1"/>
  <c r="P2338" i="1"/>
  <c r="Q2338" i="1"/>
  <c r="R2338" i="1"/>
  <c r="S2338" i="1"/>
  <c r="T2338" i="1"/>
  <c r="U2338" i="1"/>
  <c r="V2338" i="1"/>
  <c r="W2338" i="1"/>
  <c r="X2338" i="1"/>
  <c r="Y2338" i="1"/>
  <c r="Z2338" i="1"/>
  <c r="AA2338" i="1"/>
  <c r="AB2338" i="1"/>
  <c r="AC2338" i="1"/>
  <c r="AD2338" i="1"/>
  <c r="AE2338" i="1"/>
  <c r="AF2338" i="1"/>
  <c r="P2339" i="1"/>
  <c r="Q2339" i="1"/>
  <c r="R2339" i="1"/>
  <c r="S2339" i="1"/>
  <c r="T2339" i="1"/>
  <c r="U2339" i="1"/>
  <c r="V2339" i="1"/>
  <c r="W2339" i="1"/>
  <c r="X2339" i="1"/>
  <c r="Y2339" i="1"/>
  <c r="Z2339" i="1"/>
  <c r="AA2339" i="1"/>
  <c r="AB2339" i="1"/>
  <c r="AC2339" i="1"/>
  <c r="AD2339" i="1"/>
  <c r="AE2339" i="1"/>
  <c r="AF2339" i="1"/>
  <c r="P2340" i="1"/>
  <c r="Q2340" i="1"/>
  <c r="R2340" i="1"/>
  <c r="S2340" i="1"/>
  <c r="T2340" i="1"/>
  <c r="U2340" i="1"/>
  <c r="V2340" i="1"/>
  <c r="W2340" i="1"/>
  <c r="X2340" i="1"/>
  <c r="Y2340" i="1"/>
  <c r="Z2340" i="1"/>
  <c r="AA2340" i="1"/>
  <c r="AB2340" i="1"/>
  <c r="AC2340" i="1"/>
  <c r="AD2340" i="1"/>
  <c r="AE2340" i="1"/>
  <c r="AF2340" i="1"/>
  <c r="P2341" i="1"/>
  <c r="Q2341" i="1"/>
  <c r="R2341" i="1"/>
  <c r="S2341" i="1"/>
  <c r="T2341" i="1"/>
  <c r="U2341" i="1"/>
  <c r="V2341" i="1"/>
  <c r="W2341" i="1"/>
  <c r="X2341" i="1"/>
  <c r="Y2341" i="1"/>
  <c r="Z2341" i="1"/>
  <c r="AA2341" i="1"/>
  <c r="AB2341" i="1"/>
  <c r="AC2341" i="1"/>
  <c r="AD2341" i="1"/>
  <c r="AE2341" i="1"/>
  <c r="AF2341" i="1"/>
  <c r="P2342" i="1"/>
  <c r="Q2342" i="1"/>
  <c r="R2342" i="1"/>
  <c r="S2342" i="1"/>
  <c r="T2342" i="1"/>
  <c r="U2342" i="1"/>
  <c r="V2342" i="1"/>
  <c r="W2342" i="1"/>
  <c r="X2342" i="1"/>
  <c r="Y2342" i="1"/>
  <c r="Z2342" i="1"/>
  <c r="AA2342" i="1"/>
  <c r="AB2342" i="1"/>
  <c r="AC2342" i="1"/>
  <c r="AD2342" i="1"/>
  <c r="AE2342" i="1"/>
  <c r="AF2342" i="1"/>
  <c r="P2343" i="1"/>
  <c r="Q2343" i="1"/>
  <c r="R2343" i="1"/>
  <c r="S2343" i="1"/>
  <c r="T2343" i="1"/>
  <c r="U2343" i="1"/>
  <c r="V2343" i="1"/>
  <c r="W2343" i="1"/>
  <c r="X2343" i="1"/>
  <c r="Y2343" i="1"/>
  <c r="Z2343" i="1"/>
  <c r="AA2343" i="1"/>
  <c r="AB2343" i="1"/>
  <c r="AC2343" i="1"/>
  <c r="AD2343" i="1"/>
  <c r="AE2343" i="1"/>
  <c r="AF2343" i="1"/>
  <c r="P2344" i="1"/>
  <c r="Q2344" i="1"/>
  <c r="R2344" i="1"/>
  <c r="S2344" i="1"/>
  <c r="T2344" i="1"/>
  <c r="U2344" i="1"/>
  <c r="V2344" i="1"/>
  <c r="W2344" i="1"/>
  <c r="X2344" i="1"/>
  <c r="Y2344" i="1"/>
  <c r="Z2344" i="1"/>
  <c r="AA2344" i="1"/>
  <c r="AB2344" i="1"/>
  <c r="AC2344" i="1"/>
  <c r="AD2344" i="1"/>
  <c r="AE2344" i="1"/>
  <c r="AF2344" i="1"/>
  <c r="P2345" i="1"/>
  <c r="Q2345" i="1"/>
  <c r="R2345" i="1"/>
  <c r="S2345" i="1"/>
  <c r="T2345" i="1"/>
  <c r="U2345" i="1"/>
  <c r="V2345" i="1"/>
  <c r="W2345" i="1"/>
  <c r="X2345" i="1"/>
  <c r="Y2345" i="1"/>
  <c r="Z2345" i="1"/>
  <c r="AA2345" i="1"/>
  <c r="AB2345" i="1"/>
  <c r="AC2345" i="1"/>
  <c r="AD2345" i="1"/>
  <c r="AE2345" i="1"/>
  <c r="AF2345" i="1"/>
  <c r="P2346" i="1"/>
  <c r="Q2346" i="1"/>
  <c r="R2346" i="1"/>
  <c r="S2346" i="1"/>
  <c r="T2346" i="1"/>
  <c r="U2346" i="1"/>
  <c r="V2346" i="1"/>
  <c r="W2346" i="1"/>
  <c r="X2346" i="1"/>
  <c r="Y2346" i="1"/>
  <c r="Z2346" i="1"/>
  <c r="AA2346" i="1"/>
  <c r="AB2346" i="1"/>
  <c r="AC2346" i="1"/>
  <c r="AD2346" i="1"/>
  <c r="AE2346" i="1"/>
  <c r="AF2346" i="1"/>
  <c r="P2347" i="1"/>
  <c r="Q2347" i="1"/>
  <c r="R2347" i="1"/>
  <c r="S2347" i="1"/>
  <c r="T2347" i="1"/>
  <c r="U2347" i="1"/>
  <c r="V2347" i="1"/>
  <c r="W2347" i="1"/>
  <c r="X2347" i="1"/>
  <c r="Y2347" i="1"/>
  <c r="Z2347" i="1"/>
  <c r="AA2347" i="1"/>
  <c r="AB2347" i="1"/>
  <c r="AC2347" i="1"/>
  <c r="AD2347" i="1"/>
  <c r="AE2347" i="1"/>
  <c r="AF2347" i="1"/>
  <c r="P2348" i="1"/>
  <c r="Q2348" i="1"/>
  <c r="R2348" i="1"/>
  <c r="S2348" i="1"/>
  <c r="T2348" i="1"/>
  <c r="U2348" i="1"/>
  <c r="V2348" i="1"/>
  <c r="W2348" i="1"/>
  <c r="X2348" i="1"/>
  <c r="Y2348" i="1"/>
  <c r="Z2348" i="1"/>
  <c r="AA2348" i="1"/>
  <c r="AB2348" i="1"/>
  <c r="AC2348" i="1"/>
  <c r="AD2348" i="1"/>
  <c r="AE2348" i="1"/>
  <c r="AF2348" i="1"/>
  <c r="P193" i="1"/>
  <c r="Q193" i="1"/>
  <c r="R193" i="1"/>
  <c r="S193" i="1"/>
  <c r="T193" i="1"/>
  <c r="U193" i="1"/>
  <c r="V193" i="1"/>
  <c r="W193" i="1"/>
  <c r="X193" i="1"/>
  <c r="Y193" i="1"/>
  <c r="Z193" i="1"/>
  <c r="AA193" i="1"/>
  <c r="AB193" i="1"/>
  <c r="AC193" i="1"/>
  <c r="AD193" i="1"/>
  <c r="AE193" i="1"/>
  <c r="AF193" i="1"/>
  <c r="P2349" i="1"/>
  <c r="Q2349" i="1"/>
  <c r="R2349" i="1"/>
  <c r="S2349" i="1"/>
  <c r="T2349" i="1"/>
  <c r="U2349" i="1"/>
  <c r="V2349" i="1"/>
  <c r="W2349" i="1"/>
  <c r="X2349" i="1"/>
  <c r="Y2349" i="1"/>
  <c r="Z2349" i="1"/>
  <c r="AA2349" i="1"/>
  <c r="AB2349" i="1"/>
  <c r="AC2349" i="1"/>
  <c r="AD2349" i="1"/>
  <c r="AE2349" i="1"/>
  <c r="AF2349" i="1"/>
  <c r="P2350" i="1"/>
  <c r="Q2350" i="1"/>
  <c r="R2350" i="1"/>
  <c r="S2350" i="1"/>
  <c r="T2350" i="1"/>
  <c r="U2350" i="1"/>
  <c r="V2350" i="1"/>
  <c r="W2350" i="1"/>
  <c r="X2350" i="1"/>
  <c r="Y2350" i="1"/>
  <c r="Z2350" i="1"/>
  <c r="AA2350" i="1"/>
  <c r="AB2350" i="1"/>
  <c r="AC2350" i="1"/>
  <c r="AD2350" i="1"/>
  <c r="AE2350" i="1"/>
  <c r="AF2350" i="1"/>
  <c r="P2351" i="1"/>
  <c r="Q2351" i="1"/>
  <c r="R2351" i="1"/>
  <c r="S2351" i="1"/>
  <c r="T2351" i="1"/>
  <c r="U2351" i="1"/>
  <c r="V2351" i="1"/>
  <c r="W2351" i="1"/>
  <c r="X2351" i="1"/>
  <c r="Y2351" i="1"/>
  <c r="Z2351" i="1"/>
  <c r="AA2351" i="1"/>
  <c r="AB2351" i="1"/>
  <c r="AC2351" i="1"/>
  <c r="AD2351" i="1"/>
  <c r="AE2351" i="1"/>
  <c r="AF2351" i="1"/>
  <c r="P2352" i="1"/>
  <c r="Q2352" i="1"/>
  <c r="R2352" i="1"/>
  <c r="S2352" i="1"/>
  <c r="T2352" i="1"/>
  <c r="U2352" i="1"/>
  <c r="V2352" i="1"/>
  <c r="W2352" i="1"/>
  <c r="X2352" i="1"/>
  <c r="Y2352" i="1"/>
  <c r="Z2352" i="1"/>
  <c r="AA2352" i="1"/>
  <c r="AB2352" i="1"/>
  <c r="AC2352" i="1"/>
  <c r="AD2352" i="1"/>
  <c r="AE2352" i="1"/>
  <c r="AF2352" i="1"/>
  <c r="P2353" i="1"/>
  <c r="Q2353" i="1"/>
  <c r="R2353" i="1"/>
  <c r="S2353" i="1"/>
  <c r="T2353" i="1"/>
  <c r="U2353" i="1"/>
  <c r="V2353" i="1"/>
  <c r="W2353" i="1"/>
  <c r="X2353" i="1"/>
  <c r="Y2353" i="1"/>
  <c r="Z2353" i="1"/>
  <c r="AA2353" i="1"/>
  <c r="AB2353" i="1"/>
  <c r="AC2353" i="1"/>
  <c r="AD2353" i="1"/>
  <c r="AE2353" i="1"/>
  <c r="AF2353" i="1"/>
  <c r="P2354" i="1"/>
  <c r="Q2354" i="1"/>
  <c r="R2354" i="1"/>
  <c r="S2354" i="1"/>
  <c r="T2354" i="1"/>
  <c r="U2354" i="1"/>
  <c r="V2354" i="1"/>
  <c r="W2354" i="1"/>
  <c r="X2354" i="1"/>
  <c r="Y2354" i="1"/>
  <c r="Z2354" i="1"/>
  <c r="AA2354" i="1"/>
  <c r="AB2354" i="1"/>
  <c r="AC2354" i="1"/>
  <c r="AD2354" i="1"/>
  <c r="AE2354" i="1"/>
  <c r="AF2354" i="1"/>
  <c r="P2355" i="1"/>
  <c r="Q2355" i="1"/>
  <c r="R2355" i="1"/>
  <c r="S2355" i="1"/>
  <c r="T2355" i="1"/>
  <c r="U2355" i="1"/>
  <c r="V2355" i="1"/>
  <c r="W2355" i="1"/>
  <c r="X2355" i="1"/>
  <c r="Y2355" i="1"/>
  <c r="Z2355" i="1"/>
  <c r="AA2355" i="1"/>
  <c r="AB2355" i="1"/>
  <c r="AC2355" i="1"/>
  <c r="AD2355" i="1"/>
  <c r="AE2355" i="1"/>
  <c r="AF2355" i="1"/>
  <c r="P2356" i="1"/>
  <c r="Q2356" i="1"/>
  <c r="R2356" i="1"/>
  <c r="S2356" i="1"/>
  <c r="T2356" i="1"/>
  <c r="U2356" i="1"/>
  <c r="V2356" i="1"/>
  <c r="W2356" i="1"/>
  <c r="X2356" i="1"/>
  <c r="Y2356" i="1"/>
  <c r="Z2356" i="1"/>
  <c r="AA2356" i="1"/>
  <c r="AB2356" i="1"/>
  <c r="AC2356" i="1"/>
  <c r="AD2356" i="1"/>
  <c r="AE2356" i="1"/>
  <c r="AF2356" i="1"/>
  <c r="P2357" i="1"/>
  <c r="Q2357" i="1"/>
  <c r="R2357" i="1"/>
  <c r="S2357" i="1"/>
  <c r="T2357" i="1"/>
  <c r="U2357" i="1"/>
  <c r="V2357" i="1"/>
  <c r="W2357" i="1"/>
  <c r="X2357" i="1"/>
  <c r="Y2357" i="1"/>
  <c r="Z2357" i="1"/>
  <c r="AA2357" i="1"/>
  <c r="AB2357" i="1"/>
  <c r="AC2357" i="1"/>
  <c r="AD2357" i="1"/>
  <c r="AE2357" i="1"/>
  <c r="AF2357" i="1"/>
  <c r="P2358" i="1"/>
  <c r="Q2358" i="1"/>
  <c r="R2358" i="1"/>
  <c r="S2358" i="1"/>
  <c r="T2358" i="1"/>
  <c r="U2358" i="1"/>
  <c r="V2358" i="1"/>
  <c r="W2358" i="1"/>
  <c r="X2358" i="1"/>
  <c r="Y2358" i="1"/>
  <c r="Z2358" i="1"/>
  <c r="AA2358" i="1"/>
  <c r="AB2358" i="1"/>
  <c r="AC2358" i="1"/>
  <c r="AD2358" i="1"/>
  <c r="AE2358" i="1"/>
  <c r="AF2358" i="1"/>
  <c r="P88" i="1"/>
  <c r="Q88" i="1"/>
  <c r="R88" i="1"/>
  <c r="S88" i="1"/>
  <c r="T88" i="1"/>
  <c r="U88" i="1"/>
  <c r="V88" i="1"/>
  <c r="W88" i="1"/>
  <c r="X88" i="1"/>
  <c r="Y88" i="1"/>
  <c r="Z88" i="1"/>
  <c r="AA88" i="1"/>
  <c r="AB88" i="1"/>
  <c r="AC88" i="1"/>
  <c r="AD88" i="1"/>
  <c r="AE88" i="1"/>
  <c r="AF88" i="1"/>
  <c r="P2359" i="1"/>
  <c r="Q2359" i="1"/>
  <c r="R2359" i="1"/>
  <c r="S2359" i="1"/>
  <c r="T2359" i="1"/>
  <c r="U2359" i="1"/>
  <c r="V2359" i="1"/>
  <c r="W2359" i="1"/>
  <c r="X2359" i="1"/>
  <c r="Y2359" i="1"/>
  <c r="Z2359" i="1"/>
  <c r="AA2359" i="1"/>
  <c r="AB2359" i="1"/>
  <c r="AC2359" i="1"/>
  <c r="AD2359" i="1"/>
  <c r="AE2359" i="1"/>
  <c r="AF2359" i="1"/>
  <c r="P2360" i="1"/>
  <c r="Q2360" i="1"/>
  <c r="R2360" i="1"/>
  <c r="S2360" i="1"/>
  <c r="T2360" i="1"/>
  <c r="U2360" i="1"/>
  <c r="V2360" i="1"/>
  <c r="W2360" i="1"/>
  <c r="X2360" i="1"/>
  <c r="Y2360" i="1"/>
  <c r="Z2360" i="1"/>
  <c r="AA2360" i="1"/>
  <c r="AB2360" i="1"/>
  <c r="AC2360" i="1"/>
  <c r="AD2360" i="1"/>
  <c r="AE2360" i="1"/>
  <c r="AF2360" i="1"/>
  <c r="P2361" i="1"/>
  <c r="Q2361" i="1"/>
  <c r="R2361" i="1"/>
  <c r="S2361" i="1"/>
  <c r="T2361" i="1"/>
  <c r="U2361" i="1"/>
  <c r="V2361" i="1"/>
  <c r="W2361" i="1"/>
  <c r="X2361" i="1"/>
  <c r="Y2361" i="1"/>
  <c r="Z2361" i="1"/>
  <c r="AA2361" i="1"/>
  <c r="AB2361" i="1"/>
  <c r="AC2361" i="1"/>
  <c r="AD2361" i="1"/>
  <c r="AE2361" i="1"/>
  <c r="AF2361" i="1"/>
  <c r="P2362" i="1"/>
  <c r="Q2362" i="1"/>
  <c r="R2362" i="1"/>
  <c r="S2362" i="1"/>
  <c r="T2362" i="1"/>
  <c r="U2362" i="1"/>
  <c r="V2362" i="1"/>
  <c r="W2362" i="1"/>
  <c r="X2362" i="1"/>
  <c r="Y2362" i="1"/>
  <c r="Z2362" i="1"/>
  <c r="AA2362" i="1"/>
  <c r="AB2362" i="1"/>
  <c r="AC2362" i="1"/>
  <c r="AD2362" i="1"/>
  <c r="AE2362" i="1"/>
  <c r="AF2362" i="1"/>
  <c r="P89" i="1"/>
  <c r="Q89" i="1"/>
  <c r="R89" i="1"/>
  <c r="S89" i="1"/>
  <c r="T89" i="1"/>
  <c r="U89" i="1"/>
  <c r="V89" i="1"/>
  <c r="W89" i="1"/>
  <c r="X89" i="1"/>
  <c r="Y89" i="1"/>
  <c r="Z89" i="1"/>
  <c r="AA89" i="1"/>
  <c r="AB89" i="1"/>
  <c r="AC89" i="1"/>
  <c r="AD89" i="1"/>
  <c r="AE89" i="1"/>
  <c r="AF89" i="1"/>
  <c r="P2363" i="1"/>
  <c r="Q2363" i="1"/>
  <c r="R2363" i="1"/>
  <c r="S2363" i="1"/>
  <c r="T2363" i="1"/>
  <c r="U2363" i="1"/>
  <c r="V2363" i="1"/>
  <c r="W2363" i="1"/>
  <c r="X2363" i="1"/>
  <c r="Y2363" i="1"/>
  <c r="Z2363" i="1"/>
  <c r="AA2363" i="1"/>
  <c r="AB2363" i="1"/>
  <c r="AC2363" i="1"/>
  <c r="AD2363" i="1"/>
  <c r="AE2363" i="1"/>
  <c r="AF2363" i="1"/>
  <c r="P2364" i="1"/>
  <c r="Q2364" i="1"/>
  <c r="R2364" i="1"/>
  <c r="S2364" i="1"/>
  <c r="T2364" i="1"/>
  <c r="U2364" i="1"/>
  <c r="V2364" i="1"/>
  <c r="W2364" i="1"/>
  <c r="X2364" i="1"/>
  <c r="Y2364" i="1"/>
  <c r="Z2364" i="1"/>
  <c r="AA2364" i="1"/>
  <c r="AB2364" i="1"/>
  <c r="AC2364" i="1"/>
  <c r="AD2364" i="1"/>
  <c r="AE2364" i="1"/>
  <c r="AF2364" i="1"/>
  <c r="P2365" i="1"/>
  <c r="Q2365" i="1"/>
  <c r="R2365" i="1"/>
  <c r="S2365" i="1"/>
  <c r="T2365" i="1"/>
  <c r="U2365" i="1"/>
  <c r="V2365" i="1"/>
  <c r="W2365" i="1"/>
  <c r="X2365" i="1"/>
  <c r="Y2365" i="1"/>
  <c r="Z2365" i="1"/>
  <c r="AA2365" i="1"/>
  <c r="AB2365" i="1"/>
  <c r="AC2365" i="1"/>
  <c r="AD2365" i="1"/>
  <c r="AE2365" i="1"/>
  <c r="AF2365" i="1"/>
  <c r="P2366" i="1"/>
  <c r="Q2366" i="1"/>
  <c r="R2366" i="1"/>
  <c r="S2366" i="1"/>
  <c r="T2366" i="1"/>
  <c r="U2366" i="1"/>
  <c r="V2366" i="1"/>
  <c r="W2366" i="1"/>
  <c r="X2366" i="1"/>
  <c r="Y2366" i="1"/>
  <c r="Z2366" i="1"/>
  <c r="AA2366" i="1"/>
  <c r="AB2366" i="1"/>
  <c r="AC2366" i="1"/>
  <c r="AD2366" i="1"/>
  <c r="AE2366" i="1"/>
  <c r="AF2366" i="1"/>
  <c r="P2367" i="1"/>
  <c r="Q2367" i="1"/>
  <c r="R2367" i="1"/>
  <c r="S2367" i="1"/>
  <c r="T2367" i="1"/>
  <c r="U2367" i="1"/>
  <c r="V2367" i="1"/>
  <c r="W2367" i="1"/>
  <c r="X2367" i="1"/>
  <c r="Y2367" i="1"/>
  <c r="Z2367" i="1"/>
  <c r="AA2367" i="1"/>
  <c r="AB2367" i="1"/>
  <c r="AC2367" i="1"/>
  <c r="AD2367" i="1"/>
  <c r="AE2367" i="1"/>
  <c r="AF2367" i="1"/>
  <c r="P2368" i="1"/>
  <c r="Q2368" i="1"/>
  <c r="R2368" i="1"/>
  <c r="S2368" i="1"/>
  <c r="T2368" i="1"/>
  <c r="U2368" i="1"/>
  <c r="V2368" i="1"/>
  <c r="W2368" i="1"/>
  <c r="X2368" i="1"/>
  <c r="Y2368" i="1"/>
  <c r="Z2368" i="1"/>
  <c r="AA2368" i="1"/>
  <c r="AB2368" i="1"/>
  <c r="AC2368" i="1"/>
  <c r="AD2368" i="1"/>
  <c r="AE2368" i="1"/>
  <c r="AF2368" i="1"/>
  <c r="P2369" i="1"/>
  <c r="Q2369" i="1"/>
  <c r="R2369" i="1"/>
  <c r="S2369" i="1"/>
  <c r="T2369" i="1"/>
  <c r="U2369" i="1"/>
  <c r="V2369" i="1"/>
  <c r="W2369" i="1"/>
  <c r="X2369" i="1"/>
  <c r="Y2369" i="1"/>
  <c r="Z2369" i="1"/>
  <c r="AA2369" i="1"/>
  <c r="AB2369" i="1"/>
  <c r="AC2369" i="1"/>
  <c r="AD2369" i="1"/>
  <c r="AE2369" i="1"/>
  <c r="AF2369" i="1"/>
  <c r="P2370" i="1"/>
  <c r="Q2370" i="1"/>
  <c r="R2370" i="1"/>
  <c r="S2370" i="1"/>
  <c r="T2370" i="1"/>
  <c r="U2370" i="1"/>
  <c r="V2370" i="1"/>
  <c r="W2370" i="1"/>
  <c r="X2370" i="1"/>
  <c r="Y2370" i="1"/>
  <c r="Z2370" i="1"/>
  <c r="AA2370" i="1"/>
  <c r="AB2370" i="1"/>
  <c r="AC2370" i="1"/>
  <c r="AD2370" i="1"/>
  <c r="AE2370" i="1"/>
  <c r="AF2370" i="1"/>
  <c r="P2371" i="1"/>
  <c r="Q2371" i="1"/>
  <c r="R2371" i="1"/>
  <c r="S2371" i="1"/>
  <c r="T2371" i="1"/>
  <c r="U2371" i="1"/>
  <c r="V2371" i="1"/>
  <c r="W2371" i="1"/>
  <c r="X2371" i="1"/>
  <c r="Y2371" i="1"/>
  <c r="Z2371" i="1"/>
  <c r="AA2371" i="1"/>
  <c r="AB2371" i="1"/>
  <c r="AC2371" i="1"/>
  <c r="AD2371" i="1"/>
  <c r="AE2371" i="1"/>
  <c r="AF2371" i="1"/>
  <c r="P2372" i="1"/>
  <c r="Q2372" i="1"/>
  <c r="R2372" i="1"/>
  <c r="S2372" i="1"/>
  <c r="T2372" i="1"/>
  <c r="U2372" i="1"/>
  <c r="V2372" i="1"/>
  <c r="W2372" i="1"/>
  <c r="X2372" i="1"/>
  <c r="Y2372" i="1"/>
  <c r="Z2372" i="1"/>
  <c r="AA2372" i="1"/>
  <c r="AB2372" i="1"/>
  <c r="AC2372" i="1"/>
  <c r="AD2372" i="1"/>
  <c r="AE2372" i="1"/>
  <c r="AF2372" i="1"/>
  <c r="P2373" i="1"/>
  <c r="Q2373" i="1"/>
  <c r="R2373" i="1"/>
  <c r="S2373" i="1"/>
  <c r="T2373" i="1"/>
  <c r="U2373" i="1"/>
  <c r="V2373" i="1"/>
  <c r="W2373" i="1"/>
  <c r="X2373" i="1"/>
  <c r="Y2373" i="1"/>
  <c r="Z2373" i="1"/>
  <c r="AA2373" i="1"/>
  <c r="AB2373" i="1"/>
  <c r="AC2373" i="1"/>
  <c r="AD2373" i="1"/>
  <c r="AE2373" i="1"/>
  <c r="AF2373" i="1"/>
  <c r="P2374" i="1"/>
  <c r="Q2374" i="1"/>
  <c r="R2374" i="1"/>
  <c r="S2374" i="1"/>
  <c r="T2374" i="1"/>
  <c r="U2374" i="1"/>
  <c r="V2374" i="1"/>
  <c r="W2374" i="1"/>
  <c r="X2374" i="1"/>
  <c r="Y2374" i="1"/>
  <c r="Z2374" i="1"/>
  <c r="AA2374" i="1"/>
  <c r="AB2374" i="1"/>
  <c r="AC2374" i="1"/>
  <c r="AD2374" i="1"/>
  <c r="AE2374" i="1"/>
  <c r="AF2374" i="1"/>
  <c r="P2375" i="1"/>
  <c r="Q2375" i="1"/>
  <c r="R2375" i="1"/>
  <c r="S2375" i="1"/>
  <c r="T2375" i="1"/>
  <c r="U2375" i="1"/>
  <c r="V2375" i="1"/>
  <c r="W2375" i="1"/>
  <c r="X2375" i="1"/>
  <c r="Y2375" i="1"/>
  <c r="Z2375" i="1"/>
  <c r="AA2375" i="1"/>
  <c r="AB2375" i="1"/>
  <c r="AC2375" i="1"/>
  <c r="AD2375" i="1"/>
  <c r="AE2375" i="1"/>
  <c r="AF2375" i="1"/>
  <c r="P2376" i="1"/>
  <c r="Q2376" i="1"/>
  <c r="R2376" i="1"/>
  <c r="S2376" i="1"/>
  <c r="T2376" i="1"/>
  <c r="U2376" i="1"/>
  <c r="V2376" i="1"/>
  <c r="W2376" i="1"/>
  <c r="X2376" i="1"/>
  <c r="Y2376" i="1"/>
  <c r="Z2376" i="1"/>
  <c r="AA2376" i="1"/>
  <c r="AB2376" i="1"/>
  <c r="AC2376" i="1"/>
  <c r="AD2376" i="1"/>
  <c r="AE2376" i="1"/>
  <c r="AF2376" i="1"/>
  <c r="P194" i="1"/>
  <c r="Q194" i="1"/>
  <c r="R194" i="1"/>
  <c r="S194" i="1"/>
  <c r="T194" i="1"/>
  <c r="U194" i="1"/>
  <c r="V194" i="1"/>
  <c r="W194" i="1"/>
  <c r="X194" i="1"/>
  <c r="Y194" i="1"/>
  <c r="Z194" i="1"/>
  <c r="AA194" i="1"/>
  <c r="AB194" i="1"/>
  <c r="AC194" i="1"/>
  <c r="AD194" i="1"/>
  <c r="AE194" i="1"/>
  <c r="AF194" i="1"/>
  <c r="P2377" i="1"/>
  <c r="Q2377" i="1"/>
  <c r="R2377" i="1"/>
  <c r="S2377" i="1"/>
  <c r="T2377" i="1"/>
  <c r="U2377" i="1"/>
  <c r="V2377" i="1"/>
  <c r="W2377" i="1"/>
  <c r="X2377" i="1"/>
  <c r="Y2377" i="1"/>
  <c r="Z2377" i="1"/>
  <c r="AA2377" i="1"/>
  <c r="AB2377" i="1"/>
  <c r="AC2377" i="1"/>
  <c r="AD2377" i="1"/>
  <c r="AE2377" i="1"/>
  <c r="AF2377" i="1"/>
  <c r="P2378" i="1"/>
  <c r="Q2378" i="1"/>
  <c r="R2378" i="1"/>
  <c r="S2378" i="1"/>
  <c r="T2378" i="1"/>
  <c r="U2378" i="1"/>
  <c r="V2378" i="1"/>
  <c r="W2378" i="1"/>
  <c r="X2378" i="1"/>
  <c r="Y2378" i="1"/>
  <c r="Z2378" i="1"/>
  <c r="AA2378" i="1"/>
  <c r="AB2378" i="1"/>
  <c r="AC2378" i="1"/>
  <c r="AD2378" i="1"/>
  <c r="AE2378" i="1"/>
  <c r="AF2378" i="1"/>
  <c r="P2379" i="1"/>
  <c r="Q2379" i="1"/>
  <c r="R2379" i="1"/>
  <c r="S2379" i="1"/>
  <c r="T2379" i="1"/>
  <c r="U2379" i="1"/>
  <c r="V2379" i="1"/>
  <c r="W2379" i="1"/>
  <c r="X2379" i="1"/>
  <c r="Y2379" i="1"/>
  <c r="Z2379" i="1"/>
  <c r="AA2379" i="1"/>
  <c r="AB2379" i="1"/>
  <c r="AC2379" i="1"/>
  <c r="AD2379" i="1"/>
  <c r="AE2379" i="1"/>
  <c r="AF2379" i="1"/>
  <c r="P2380" i="1"/>
  <c r="Q2380" i="1"/>
  <c r="R2380" i="1"/>
  <c r="S2380" i="1"/>
  <c r="T2380" i="1"/>
  <c r="U2380" i="1"/>
  <c r="V2380" i="1"/>
  <c r="W2380" i="1"/>
  <c r="X2380" i="1"/>
  <c r="Y2380" i="1"/>
  <c r="Z2380" i="1"/>
  <c r="AA2380" i="1"/>
  <c r="AB2380" i="1"/>
  <c r="AC2380" i="1"/>
  <c r="AD2380" i="1"/>
  <c r="AE2380" i="1"/>
  <c r="AF2380" i="1"/>
  <c r="P2381" i="1"/>
  <c r="Q2381" i="1"/>
  <c r="R2381" i="1"/>
  <c r="S2381" i="1"/>
  <c r="T2381" i="1"/>
  <c r="U2381" i="1"/>
  <c r="V2381" i="1"/>
  <c r="W2381" i="1"/>
  <c r="X2381" i="1"/>
  <c r="Y2381" i="1"/>
  <c r="Z2381" i="1"/>
  <c r="AA2381" i="1"/>
  <c r="AB2381" i="1"/>
  <c r="AC2381" i="1"/>
  <c r="AD2381" i="1"/>
  <c r="AE2381" i="1"/>
  <c r="AF2381" i="1"/>
  <c r="P2382" i="1"/>
  <c r="Q2382" i="1"/>
  <c r="R2382" i="1"/>
  <c r="S2382" i="1"/>
  <c r="T2382" i="1"/>
  <c r="U2382" i="1"/>
  <c r="V2382" i="1"/>
  <c r="W2382" i="1"/>
  <c r="X2382" i="1"/>
  <c r="Y2382" i="1"/>
  <c r="Z2382" i="1"/>
  <c r="AA2382" i="1"/>
  <c r="AB2382" i="1"/>
  <c r="AC2382" i="1"/>
  <c r="AD2382" i="1"/>
  <c r="AE2382" i="1"/>
  <c r="AF2382" i="1"/>
  <c r="P2383" i="1"/>
  <c r="Q2383" i="1"/>
  <c r="R2383" i="1"/>
  <c r="S2383" i="1"/>
  <c r="T2383" i="1"/>
  <c r="U2383" i="1"/>
  <c r="V2383" i="1"/>
  <c r="W2383" i="1"/>
  <c r="X2383" i="1"/>
  <c r="Y2383" i="1"/>
  <c r="Z2383" i="1"/>
  <c r="AA2383" i="1"/>
  <c r="AB2383" i="1"/>
  <c r="AC2383" i="1"/>
  <c r="AD2383" i="1"/>
  <c r="AE2383" i="1"/>
  <c r="AF2383" i="1"/>
  <c r="P2384" i="1"/>
  <c r="Q2384" i="1"/>
  <c r="R2384" i="1"/>
  <c r="S2384" i="1"/>
  <c r="T2384" i="1"/>
  <c r="U2384" i="1"/>
  <c r="V2384" i="1"/>
  <c r="W2384" i="1"/>
  <c r="X2384" i="1"/>
  <c r="Y2384" i="1"/>
  <c r="Z2384" i="1"/>
  <c r="AA2384" i="1"/>
  <c r="AB2384" i="1"/>
  <c r="AC2384" i="1"/>
  <c r="AD2384" i="1"/>
  <c r="AE2384" i="1"/>
  <c r="AF2384" i="1"/>
  <c r="P2385" i="1"/>
  <c r="Q2385" i="1"/>
  <c r="R2385" i="1"/>
  <c r="S2385" i="1"/>
  <c r="T2385" i="1"/>
  <c r="U2385" i="1"/>
  <c r="V2385" i="1"/>
  <c r="W2385" i="1"/>
  <c r="X2385" i="1"/>
  <c r="Y2385" i="1"/>
  <c r="Z2385" i="1"/>
  <c r="AA2385" i="1"/>
  <c r="AB2385" i="1"/>
  <c r="AC2385" i="1"/>
  <c r="AD2385" i="1"/>
  <c r="AE2385" i="1"/>
  <c r="AF2385" i="1"/>
  <c r="P2386" i="1"/>
  <c r="Q2386" i="1"/>
  <c r="R2386" i="1"/>
  <c r="S2386" i="1"/>
  <c r="T2386" i="1"/>
  <c r="U2386" i="1"/>
  <c r="V2386" i="1"/>
  <c r="W2386" i="1"/>
  <c r="X2386" i="1"/>
  <c r="Y2386" i="1"/>
  <c r="Z2386" i="1"/>
  <c r="AA2386" i="1"/>
  <c r="AB2386" i="1"/>
  <c r="AC2386" i="1"/>
  <c r="AD2386" i="1"/>
  <c r="AE2386" i="1"/>
  <c r="AF2386" i="1"/>
  <c r="P2387" i="1"/>
  <c r="Q2387" i="1"/>
  <c r="R2387" i="1"/>
  <c r="S2387" i="1"/>
  <c r="T2387" i="1"/>
  <c r="U2387" i="1"/>
  <c r="V2387" i="1"/>
  <c r="W2387" i="1"/>
  <c r="X2387" i="1"/>
  <c r="Y2387" i="1"/>
  <c r="Z2387" i="1"/>
  <c r="AA2387" i="1"/>
  <c r="AB2387" i="1"/>
  <c r="AC2387" i="1"/>
  <c r="AD2387" i="1"/>
  <c r="AE2387" i="1"/>
  <c r="AF2387" i="1"/>
  <c r="P2388" i="1"/>
  <c r="Q2388" i="1"/>
  <c r="R2388" i="1"/>
  <c r="S2388" i="1"/>
  <c r="T2388" i="1"/>
  <c r="U2388" i="1"/>
  <c r="V2388" i="1"/>
  <c r="W2388" i="1"/>
  <c r="X2388" i="1"/>
  <c r="Y2388" i="1"/>
  <c r="Z2388" i="1"/>
  <c r="AA2388" i="1"/>
  <c r="AB2388" i="1"/>
  <c r="AC2388" i="1"/>
  <c r="AD2388" i="1"/>
  <c r="AE2388" i="1"/>
  <c r="AF2388" i="1"/>
  <c r="P2389" i="1"/>
  <c r="Q2389" i="1"/>
  <c r="R2389" i="1"/>
  <c r="S2389" i="1"/>
  <c r="T2389" i="1"/>
  <c r="U2389" i="1"/>
  <c r="V2389" i="1"/>
  <c r="W2389" i="1"/>
  <c r="X2389" i="1"/>
  <c r="Y2389" i="1"/>
  <c r="Z2389" i="1"/>
  <c r="AA2389" i="1"/>
  <c r="AB2389" i="1"/>
  <c r="AC2389" i="1"/>
  <c r="AD2389" i="1"/>
  <c r="AE2389" i="1"/>
  <c r="AF2389" i="1"/>
  <c r="P2390" i="1"/>
  <c r="Q2390" i="1"/>
  <c r="R2390" i="1"/>
  <c r="S2390" i="1"/>
  <c r="T2390" i="1"/>
  <c r="U2390" i="1"/>
  <c r="V2390" i="1"/>
  <c r="W2390" i="1"/>
  <c r="X2390" i="1"/>
  <c r="Y2390" i="1"/>
  <c r="Z2390" i="1"/>
  <c r="AA2390" i="1"/>
  <c r="AB2390" i="1"/>
  <c r="AC2390" i="1"/>
  <c r="AD2390" i="1"/>
  <c r="AE2390" i="1"/>
  <c r="AF2390" i="1"/>
  <c r="P2391" i="1"/>
  <c r="Q2391" i="1"/>
  <c r="R2391" i="1"/>
  <c r="S2391" i="1"/>
  <c r="T2391" i="1"/>
  <c r="U2391" i="1"/>
  <c r="V2391" i="1"/>
  <c r="W2391" i="1"/>
  <c r="X2391" i="1"/>
  <c r="Y2391" i="1"/>
  <c r="Z2391" i="1"/>
  <c r="AA2391" i="1"/>
  <c r="AB2391" i="1"/>
  <c r="AC2391" i="1"/>
  <c r="AD2391" i="1"/>
  <c r="AE2391" i="1"/>
  <c r="AF2391" i="1"/>
  <c r="P2392" i="1"/>
  <c r="Q2392" i="1"/>
  <c r="R2392" i="1"/>
  <c r="S2392" i="1"/>
  <c r="T2392" i="1"/>
  <c r="U2392" i="1"/>
  <c r="V2392" i="1"/>
  <c r="W2392" i="1"/>
  <c r="X2392" i="1"/>
  <c r="Y2392" i="1"/>
  <c r="Z2392" i="1"/>
  <c r="AA2392" i="1"/>
  <c r="AB2392" i="1"/>
  <c r="AC2392" i="1"/>
  <c r="AD2392" i="1"/>
  <c r="AE2392" i="1"/>
  <c r="AF2392" i="1"/>
  <c r="P2393" i="1"/>
  <c r="Q2393" i="1"/>
  <c r="R2393" i="1"/>
  <c r="S2393" i="1"/>
  <c r="T2393" i="1"/>
  <c r="U2393" i="1"/>
  <c r="V2393" i="1"/>
  <c r="W2393" i="1"/>
  <c r="X2393" i="1"/>
  <c r="Y2393" i="1"/>
  <c r="Z2393" i="1"/>
  <c r="AA2393" i="1"/>
  <c r="AB2393" i="1"/>
  <c r="AC2393" i="1"/>
  <c r="AD2393" i="1"/>
  <c r="AE2393" i="1"/>
  <c r="AF2393" i="1"/>
  <c r="P2394" i="1"/>
  <c r="Q2394" i="1"/>
  <c r="R2394" i="1"/>
  <c r="S2394" i="1"/>
  <c r="T2394" i="1"/>
  <c r="U2394" i="1"/>
  <c r="V2394" i="1"/>
  <c r="W2394" i="1"/>
  <c r="X2394" i="1"/>
  <c r="Y2394" i="1"/>
  <c r="Z2394" i="1"/>
  <c r="AA2394" i="1"/>
  <c r="AB2394" i="1"/>
  <c r="AC2394" i="1"/>
  <c r="AD2394" i="1"/>
  <c r="AE2394" i="1"/>
  <c r="AF2394" i="1"/>
  <c r="P2395" i="1"/>
  <c r="Q2395" i="1"/>
  <c r="R2395" i="1"/>
  <c r="S2395" i="1"/>
  <c r="T2395" i="1"/>
  <c r="U2395" i="1"/>
  <c r="V2395" i="1"/>
  <c r="W2395" i="1"/>
  <c r="X2395" i="1"/>
  <c r="Y2395" i="1"/>
  <c r="Z2395" i="1"/>
  <c r="AA2395" i="1"/>
  <c r="AB2395" i="1"/>
  <c r="AC2395" i="1"/>
  <c r="AD2395" i="1"/>
  <c r="AE2395" i="1"/>
  <c r="AF2395" i="1"/>
  <c r="P90" i="1"/>
  <c r="Q90" i="1"/>
  <c r="R90" i="1"/>
  <c r="S90" i="1"/>
  <c r="T90" i="1"/>
  <c r="U90" i="1"/>
  <c r="V90" i="1"/>
  <c r="W90" i="1"/>
  <c r="X90" i="1"/>
  <c r="Y90" i="1"/>
  <c r="Z90" i="1"/>
  <c r="AA90" i="1"/>
  <c r="AB90" i="1"/>
  <c r="AC90" i="1"/>
  <c r="AD90" i="1"/>
  <c r="AE90" i="1"/>
  <c r="AF90" i="1"/>
  <c r="P91" i="1"/>
  <c r="Q91" i="1"/>
  <c r="R91" i="1"/>
  <c r="S91" i="1"/>
  <c r="T91" i="1"/>
  <c r="U91" i="1"/>
  <c r="V91" i="1"/>
  <c r="W91" i="1"/>
  <c r="X91" i="1"/>
  <c r="Y91" i="1"/>
  <c r="Z91" i="1"/>
  <c r="AA91" i="1"/>
  <c r="AB91" i="1"/>
  <c r="AC91" i="1"/>
  <c r="AD91" i="1"/>
  <c r="AE91" i="1"/>
  <c r="AF91" i="1"/>
  <c r="P92" i="1"/>
  <c r="Q92" i="1"/>
  <c r="R92" i="1"/>
  <c r="S92" i="1"/>
  <c r="T92" i="1"/>
  <c r="U92" i="1"/>
  <c r="V92" i="1"/>
  <c r="W92" i="1"/>
  <c r="X92" i="1"/>
  <c r="Y92" i="1"/>
  <c r="Z92" i="1"/>
  <c r="AA92" i="1"/>
  <c r="AB92" i="1"/>
  <c r="AC92" i="1"/>
  <c r="AD92" i="1"/>
  <c r="AE92" i="1"/>
  <c r="AF92" i="1"/>
  <c r="P2396" i="1"/>
  <c r="Q2396" i="1"/>
  <c r="R2396" i="1"/>
  <c r="S2396" i="1"/>
  <c r="T2396" i="1"/>
  <c r="U2396" i="1"/>
  <c r="V2396" i="1"/>
  <c r="W2396" i="1"/>
  <c r="X2396" i="1"/>
  <c r="Y2396" i="1"/>
  <c r="Z2396" i="1"/>
  <c r="AA2396" i="1"/>
  <c r="AB2396" i="1"/>
  <c r="AC2396" i="1"/>
  <c r="AD2396" i="1"/>
  <c r="AE2396" i="1"/>
  <c r="AF2396" i="1"/>
  <c r="P2397" i="1"/>
  <c r="Q2397" i="1"/>
  <c r="R2397" i="1"/>
  <c r="S2397" i="1"/>
  <c r="T2397" i="1"/>
  <c r="U2397" i="1"/>
  <c r="V2397" i="1"/>
  <c r="W2397" i="1"/>
  <c r="X2397" i="1"/>
  <c r="Y2397" i="1"/>
  <c r="Z2397" i="1"/>
  <c r="AA2397" i="1"/>
  <c r="AB2397" i="1"/>
  <c r="AC2397" i="1"/>
  <c r="AD2397" i="1"/>
  <c r="AE2397" i="1"/>
  <c r="AF2397" i="1"/>
  <c r="P2398" i="1"/>
  <c r="Q2398" i="1"/>
  <c r="R2398" i="1"/>
  <c r="S2398" i="1"/>
  <c r="T2398" i="1"/>
  <c r="U2398" i="1"/>
  <c r="V2398" i="1"/>
  <c r="W2398" i="1"/>
  <c r="X2398" i="1"/>
  <c r="Y2398" i="1"/>
  <c r="Z2398" i="1"/>
  <c r="AA2398" i="1"/>
  <c r="AB2398" i="1"/>
  <c r="AC2398" i="1"/>
  <c r="AD2398" i="1"/>
  <c r="AE2398" i="1"/>
  <c r="AF2398" i="1"/>
  <c r="P2399" i="1"/>
  <c r="Q2399" i="1"/>
  <c r="R2399" i="1"/>
  <c r="S2399" i="1"/>
  <c r="T2399" i="1"/>
  <c r="U2399" i="1"/>
  <c r="V2399" i="1"/>
  <c r="W2399" i="1"/>
  <c r="X2399" i="1"/>
  <c r="Y2399" i="1"/>
  <c r="Z2399" i="1"/>
  <c r="AA2399" i="1"/>
  <c r="AB2399" i="1"/>
  <c r="AC2399" i="1"/>
  <c r="AD2399" i="1"/>
  <c r="AE2399" i="1"/>
  <c r="AF2399" i="1"/>
  <c r="P2400" i="1"/>
  <c r="Q2400" i="1"/>
  <c r="R2400" i="1"/>
  <c r="S2400" i="1"/>
  <c r="T2400" i="1"/>
  <c r="U2400" i="1"/>
  <c r="V2400" i="1"/>
  <c r="W2400" i="1"/>
  <c r="X2400" i="1"/>
  <c r="Y2400" i="1"/>
  <c r="Z2400" i="1"/>
  <c r="AA2400" i="1"/>
  <c r="AB2400" i="1"/>
  <c r="AC2400" i="1"/>
  <c r="AD2400" i="1"/>
  <c r="AE2400" i="1"/>
  <c r="AF2400" i="1"/>
  <c r="P2401" i="1"/>
  <c r="Q2401" i="1"/>
  <c r="R2401" i="1"/>
  <c r="S2401" i="1"/>
  <c r="T2401" i="1"/>
  <c r="U2401" i="1"/>
  <c r="V2401" i="1"/>
  <c r="W2401" i="1"/>
  <c r="X2401" i="1"/>
  <c r="Y2401" i="1"/>
  <c r="Z2401" i="1"/>
  <c r="AA2401" i="1"/>
  <c r="AB2401" i="1"/>
  <c r="AC2401" i="1"/>
  <c r="AD2401" i="1"/>
  <c r="AE2401" i="1"/>
  <c r="AF2401" i="1"/>
  <c r="P2402" i="1"/>
  <c r="Q2402" i="1"/>
  <c r="R2402" i="1"/>
  <c r="S2402" i="1"/>
  <c r="T2402" i="1"/>
  <c r="U2402" i="1"/>
  <c r="V2402" i="1"/>
  <c r="W2402" i="1"/>
  <c r="X2402" i="1"/>
  <c r="Y2402" i="1"/>
  <c r="Z2402" i="1"/>
  <c r="AA2402" i="1"/>
  <c r="AB2402" i="1"/>
  <c r="AC2402" i="1"/>
  <c r="AD2402" i="1"/>
  <c r="AE2402" i="1"/>
  <c r="AF2402" i="1"/>
  <c r="P2403" i="1"/>
  <c r="Q2403" i="1"/>
  <c r="R2403" i="1"/>
  <c r="S2403" i="1"/>
  <c r="T2403" i="1"/>
  <c r="U2403" i="1"/>
  <c r="V2403" i="1"/>
  <c r="W2403" i="1"/>
  <c r="X2403" i="1"/>
  <c r="Y2403" i="1"/>
  <c r="Z2403" i="1"/>
  <c r="AA2403" i="1"/>
  <c r="AB2403" i="1"/>
  <c r="AC2403" i="1"/>
  <c r="AD2403" i="1"/>
  <c r="AE2403" i="1"/>
  <c r="AF2403" i="1"/>
  <c r="P2404" i="1"/>
  <c r="Q2404" i="1"/>
  <c r="R2404" i="1"/>
  <c r="S2404" i="1"/>
  <c r="T2404" i="1"/>
  <c r="U2404" i="1"/>
  <c r="V2404" i="1"/>
  <c r="W2404" i="1"/>
  <c r="X2404" i="1"/>
  <c r="Y2404" i="1"/>
  <c r="Z2404" i="1"/>
  <c r="AA2404" i="1"/>
  <c r="AB2404" i="1"/>
  <c r="AC2404" i="1"/>
  <c r="AD2404" i="1"/>
  <c r="AE2404" i="1"/>
  <c r="AF2404" i="1"/>
  <c r="P2405" i="1"/>
  <c r="Q2405" i="1"/>
  <c r="R2405" i="1"/>
  <c r="S2405" i="1"/>
  <c r="T2405" i="1"/>
  <c r="U2405" i="1"/>
  <c r="V2405" i="1"/>
  <c r="W2405" i="1"/>
  <c r="X2405" i="1"/>
  <c r="Y2405" i="1"/>
  <c r="Z2405" i="1"/>
  <c r="AA2405" i="1"/>
  <c r="AB2405" i="1"/>
  <c r="AC2405" i="1"/>
  <c r="AD2405" i="1"/>
  <c r="AE2405" i="1"/>
  <c r="AF2405" i="1"/>
  <c r="P93" i="1"/>
  <c r="Q93" i="1"/>
  <c r="R93" i="1"/>
  <c r="S93" i="1"/>
  <c r="T93" i="1"/>
  <c r="U93" i="1"/>
  <c r="V93" i="1"/>
  <c r="W93" i="1"/>
  <c r="X93" i="1"/>
  <c r="Y93" i="1"/>
  <c r="Z93" i="1"/>
  <c r="AA93" i="1"/>
  <c r="AB93" i="1"/>
  <c r="AC93" i="1"/>
  <c r="AD93" i="1"/>
  <c r="AE93" i="1"/>
  <c r="AF93" i="1"/>
  <c r="P2406" i="1"/>
  <c r="Q2406" i="1"/>
  <c r="R2406" i="1"/>
  <c r="S2406" i="1"/>
  <c r="T2406" i="1"/>
  <c r="U2406" i="1"/>
  <c r="V2406" i="1"/>
  <c r="W2406" i="1"/>
  <c r="X2406" i="1"/>
  <c r="Y2406" i="1"/>
  <c r="Z2406" i="1"/>
  <c r="AA2406" i="1"/>
  <c r="AB2406" i="1"/>
  <c r="AC2406" i="1"/>
  <c r="AD2406" i="1"/>
  <c r="AE2406" i="1"/>
  <c r="AF2406" i="1"/>
  <c r="P2407" i="1"/>
  <c r="Q2407" i="1"/>
  <c r="R2407" i="1"/>
  <c r="S2407" i="1"/>
  <c r="T2407" i="1"/>
  <c r="U2407" i="1"/>
  <c r="V2407" i="1"/>
  <c r="W2407" i="1"/>
  <c r="X2407" i="1"/>
  <c r="Y2407" i="1"/>
  <c r="Z2407" i="1"/>
  <c r="AA2407" i="1"/>
  <c r="AB2407" i="1"/>
  <c r="AC2407" i="1"/>
  <c r="AD2407" i="1"/>
  <c r="AE2407" i="1"/>
  <c r="AF2407" i="1"/>
  <c r="P2408" i="1"/>
  <c r="Q2408" i="1"/>
  <c r="R2408" i="1"/>
  <c r="S2408" i="1"/>
  <c r="T2408" i="1"/>
  <c r="U2408" i="1"/>
  <c r="V2408" i="1"/>
  <c r="W2408" i="1"/>
  <c r="X2408" i="1"/>
  <c r="Y2408" i="1"/>
  <c r="Z2408" i="1"/>
  <c r="AA2408" i="1"/>
  <c r="AB2408" i="1"/>
  <c r="AC2408" i="1"/>
  <c r="AD2408" i="1"/>
  <c r="AE2408" i="1"/>
  <c r="AF2408" i="1"/>
  <c r="P2409" i="1"/>
  <c r="Q2409" i="1"/>
  <c r="R2409" i="1"/>
  <c r="S2409" i="1"/>
  <c r="T2409" i="1"/>
  <c r="U2409" i="1"/>
  <c r="V2409" i="1"/>
  <c r="W2409" i="1"/>
  <c r="X2409" i="1"/>
  <c r="Y2409" i="1"/>
  <c r="Z2409" i="1"/>
  <c r="AA2409" i="1"/>
  <c r="AB2409" i="1"/>
  <c r="AC2409" i="1"/>
  <c r="AD2409" i="1"/>
  <c r="AE2409" i="1"/>
  <c r="AF2409" i="1"/>
  <c r="P2410" i="1"/>
  <c r="Q2410" i="1"/>
  <c r="R2410" i="1"/>
  <c r="S2410" i="1"/>
  <c r="T2410" i="1"/>
  <c r="U2410" i="1"/>
  <c r="V2410" i="1"/>
  <c r="W2410" i="1"/>
  <c r="X2410" i="1"/>
  <c r="Y2410" i="1"/>
  <c r="Z2410" i="1"/>
  <c r="AA2410" i="1"/>
  <c r="AB2410" i="1"/>
  <c r="AC2410" i="1"/>
  <c r="AD2410" i="1"/>
  <c r="AE2410" i="1"/>
  <c r="AF2410" i="1"/>
  <c r="P2411" i="1"/>
  <c r="Q2411" i="1"/>
  <c r="R2411" i="1"/>
  <c r="S2411" i="1"/>
  <c r="T2411" i="1"/>
  <c r="U2411" i="1"/>
  <c r="V2411" i="1"/>
  <c r="W2411" i="1"/>
  <c r="X2411" i="1"/>
  <c r="Y2411" i="1"/>
  <c r="Z2411" i="1"/>
  <c r="AA2411" i="1"/>
  <c r="AB2411" i="1"/>
  <c r="AC2411" i="1"/>
  <c r="AD2411" i="1"/>
  <c r="AE2411" i="1"/>
  <c r="AF2411" i="1"/>
  <c r="P2412" i="1"/>
  <c r="Q2412" i="1"/>
  <c r="R2412" i="1"/>
  <c r="S2412" i="1"/>
  <c r="T2412" i="1"/>
  <c r="U2412" i="1"/>
  <c r="V2412" i="1"/>
  <c r="W2412" i="1"/>
  <c r="X2412" i="1"/>
  <c r="Y2412" i="1"/>
  <c r="Z2412" i="1"/>
  <c r="AA2412" i="1"/>
  <c r="AB2412" i="1"/>
  <c r="AC2412" i="1"/>
  <c r="AD2412" i="1"/>
  <c r="AE2412" i="1"/>
  <c r="AF2412" i="1"/>
  <c r="P2413" i="1"/>
  <c r="Q2413" i="1"/>
  <c r="R2413" i="1"/>
  <c r="S2413" i="1"/>
  <c r="T2413" i="1"/>
  <c r="U2413" i="1"/>
  <c r="V2413" i="1"/>
  <c r="W2413" i="1"/>
  <c r="X2413" i="1"/>
  <c r="Y2413" i="1"/>
  <c r="Z2413" i="1"/>
  <c r="AA2413" i="1"/>
  <c r="AB2413" i="1"/>
  <c r="AC2413" i="1"/>
  <c r="AD2413" i="1"/>
  <c r="AE2413" i="1"/>
  <c r="AF2413" i="1"/>
  <c r="P2414" i="1"/>
  <c r="Q2414" i="1"/>
  <c r="R2414" i="1"/>
  <c r="S2414" i="1"/>
  <c r="T2414" i="1"/>
  <c r="U2414" i="1"/>
  <c r="V2414" i="1"/>
  <c r="W2414" i="1"/>
  <c r="X2414" i="1"/>
  <c r="Y2414" i="1"/>
  <c r="Z2414" i="1"/>
  <c r="AA2414" i="1"/>
  <c r="AB2414" i="1"/>
  <c r="AC2414" i="1"/>
  <c r="AD2414" i="1"/>
  <c r="AE2414" i="1"/>
  <c r="AF2414" i="1"/>
  <c r="P2415" i="1"/>
  <c r="Q2415" i="1"/>
  <c r="R2415" i="1"/>
  <c r="S2415" i="1"/>
  <c r="T2415" i="1"/>
  <c r="U2415" i="1"/>
  <c r="V2415" i="1"/>
  <c r="W2415" i="1"/>
  <c r="X2415" i="1"/>
  <c r="Y2415" i="1"/>
  <c r="Z2415" i="1"/>
  <c r="AA2415" i="1"/>
  <c r="AB2415" i="1"/>
  <c r="AC2415" i="1"/>
  <c r="AD2415" i="1"/>
  <c r="AE2415" i="1"/>
  <c r="AF2415" i="1"/>
  <c r="P2416" i="1"/>
  <c r="Q2416" i="1"/>
  <c r="R2416" i="1"/>
  <c r="S2416" i="1"/>
  <c r="T2416" i="1"/>
  <c r="U2416" i="1"/>
  <c r="V2416" i="1"/>
  <c r="W2416" i="1"/>
  <c r="X2416" i="1"/>
  <c r="Y2416" i="1"/>
  <c r="Z2416" i="1"/>
  <c r="AA2416" i="1"/>
  <c r="AB2416" i="1"/>
  <c r="AC2416" i="1"/>
  <c r="AD2416" i="1"/>
  <c r="AE2416" i="1"/>
  <c r="AF2416" i="1"/>
  <c r="P2417" i="1"/>
  <c r="Q2417" i="1"/>
  <c r="R2417" i="1"/>
  <c r="S2417" i="1"/>
  <c r="T2417" i="1"/>
  <c r="U2417" i="1"/>
  <c r="V2417" i="1"/>
  <c r="W2417" i="1"/>
  <c r="X2417" i="1"/>
  <c r="Y2417" i="1"/>
  <c r="Z2417" i="1"/>
  <c r="AA2417" i="1"/>
  <c r="AB2417" i="1"/>
  <c r="AC2417" i="1"/>
  <c r="AD2417" i="1"/>
  <c r="AE2417" i="1"/>
  <c r="AF2417" i="1"/>
  <c r="P2418" i="1"/>
  <c r="Q2418" i="1"/>
  <c r="R2418" i="1"/>
  <c r="S2418" i="1"/>
  <c r="T2418" i="1"/>
  <c r="U2418" i="1"/>
  <c r="V2418" i="1"/>
  <c r="W2418" i="1"/>
  <c r="X2418" i="1"/>
  <c r="Y2418" i="1"/>
  <c r="Z2418" i="1"/>
  <c r="AA2418" i="1"/>
  <c r="AB2418" i="1"/>
  <c r="AC2418" i="1"/>
  <c r="AD2418" i="1"/>
  <c r="AE2418" i="1"/>
  <c r="AF2418" i="1"/>
  <c r="P2419" i="1"/>
  <c r="Q2419" i="1"/>
  <c r="R2419" i="1"/>
  <c r="S2419" i="1"/>
  <c r="T2419" i="1"/>
  <c r="U2419" i="1"/>
  <c r="V2419" i="1"/>
  <c r="W2419" i="1"/>
  <c r="X2419" i="1"/>
  <c r="Y2419" i="1"/>
  <c r="Z2419" i="1"/>
  <c r="AA2419" i="1"/>
  <c r="AB2419" i="1"/>
  <c r="AC2419" i="1"/>
  <c r="AD2419" i="1"/>
  <c r="AE2419" i="1"/>
  <c r="AF2419" i="1"/>
  <c r="P2420" i="1"/>
  <c r="Q2420" i="1"/>
  <c r="R2420" i="1"/>
  <c r="S2420" i="1"/>
  <c r="T2420" i="1"/>
  <c r="U2420" i="1"/>
  <c r="V2420" i="1"/>
  <c r="W2420" i="1"/>
  <c r="X2420" i="1"/>
  <c r="Y2420" i="1"/>
  <c r="Z2420" i="1"/>
  <c r="AA2420" i="1"/>
  <c r="AB2420" i="1"/>
  <c r="AC2420" i="1"/>
  <c r="AD2420" i="1"/>
  <c r="AE2420" i="1"/>
  <c r="AF2420" i="1"/>
  <c r="P2421" i="1"/>
  <c r="Q2421" i="1"/>
  <c r="R2421" i="1"/>
  <c r="S2421" i="1"/>
  <c r="T2421" i="1"/>
  <c r="U2421" i="1"/>
  <c r="V2421" i="1"/>
  <c r="W2421" i="1"/>
  <c r="X2421" i="1"/>
  <c r="Y2421" i="1"/>
  <c r="Z2421" i="1"/>
  <c r="AA2421" i="1"/>
  <c r="AB2421" i="1"/>
  <c r="AC2421" i="1"/>
  <c r="AD2421" i="1"/>
  <c r="AE2421" i="1"/>
  <c r="AF2421" i="1"/>
  <c r="P2422" i="1"/>
  <c r="Q2422" i="1"/>
  <c r="R2422" i="1"/>
  <c r="S2422" i="1"/>
  <c r="T2422" i="1"/>
  <c r="U2422" i="1"/>
  <c r="V2422" i="1"/>
  <c r="W2422" i="1"/>
  <c r="X2422" i="1"/>
  <c r="Y2422" i="1"/>
  <c r="Z2422" i="1"/>
  <c r="AA2422" i="1"/>
  <c r="AB2422" i="1"/>
  <c r="AC2422" i="1"/>
  <c r="AD2422" i="1"/>
  <c r="AE2422" i="1"/>
  <c r="AF2422" i="1"/>
  <c r="P2423" i="1"/>
  <c r="Q2423" i="1"/>
  <c r="R2423" i="1"/>
  <c r="S2423" i="1"/>
  <c r="T2423" i="1"/>
  <c r="U2423" i="1"/>
  <c r="V2423" i="1"/>
  <c r="W2423" i="1"/>
  <c r="X2423" i="1"/>
  <c r="Y2423" i="1"/>
  <c r="Z2423" i="1"/>
  <c r="AA2423" i="1"/>
  <c r="AB2423" i="1"/>
  <c r="AC2423" i="1"/>
  <c r="AD2423" i="1"/>
  <c r="AE2423" i="1"/>
  <c r="AF2423" i="1"/>
  <c r="P2424" i="1"/>
  <c r="Q2424" i="1"/>
  <c r="R2424" i="1"/>
  <c r="S2424" i="1"/>
  <c r="T2424" i="1"/>
  <c r="U2424" i="1"/>
  <c r="V2424" i="1"/>
  <c r="W2424" i="1"/>
  <c r="X2424" i="1"/>
  <c r="Y2424" i="1"/>
  <c r="Z2424" i="1"/>
  <c r="AA2424" i="1"/>
  <c r="AB2424" i="1"/>
  <c r="AC2424" i="1"/>
  <c r="AD2424" i="1"/>
  <c r="AE2424" i="1"/>
  <c r="AF2424" i="1"/>
  <c r="P2425" i="1"/>
  <c r="Q2425" i="1"/>
  <c r="R2425" i="1"/>
  <c r="S2425" i="1"/>
  <c r="T2425" i="1"/>
  <c r="U2425" i="1"/>
  <c r="V2425" i="1"/>
  <c r="W2425" i="1"/>
  <c r="X2425" i="1"/>
  <c r="Y2425" i="1"/>
  <c r="Z2425" i="1"/>
  <c r="AA2425" i="1"/>
  <c r="AB2425" i="1"/>
  <c r="AC2425" i="1"/>
  <c r="AD2425" i="1"/>
  <c r="AE2425" i="1"/>
  <c r="AF2425" i="1"/>
  <c r="P2426" i="1"/>
  <c r="Q2426" i="1"/>
  <c r="R2426" i="1"/>
  <c r="S2426" i="1"/>
  <c r="T2426" i="1"/>
  <c r="U2426" i="1"/>
  <c r="V2426" i="1"/>
  <c r="W2426" i="1"/>
  <c r="X2426" i="1"/>
  <c r="Y2426" i="1"/>
  <c r="Z2426" i="1"/>
  <c r="AA2426" i="1"/>
  <c r="AB2426" i="1"/>
  <c r="AC2426" i="1"/>
  <c r="AD2426" i="1"/>
  <c r="AE2426" i="1"/>
  <c r="AF2426" i="1"/>
  <c r="P2427" i="1"/>
  <c r="Q2427" i="1"/>
  <c r="R2427" i="1"/>
  <c r="S2427" i="1"/>
  <c r="T2427" i="1"/>
  <c r="U2427" i="1"/>
  <c r="V2427" i="1"/>
  <c r="W2427" i="1"/>
  <c r="X2427" i="1"/>
  <c r="Y2427" i="1"/>
  <c r="Z2427" i="1"/>
  <c r="AA2427" i="1"/>
  <c r="AB2427" i="1"/>
  <c r="AC2427" i="1"/>
  <c r="AD2427" i="1"/>
  <c r="AE2427" i="1"/>
  <c r="AF2427" i="1"/>
  <c r="P2428" i="1"/>
  <c r="Q2428" i="1"/>
  <c r="R2428" i="1"/>
  <c r="S2428" i="1"/>
  <c r="T2428" i="1"/>
  <c r="U2428" i="1"/>
  <c r="V2428" i="1"/>
  <c r="W2428" i="1"/>
  <c r="X2428" i="1"/>
  <c r="Y2428" i="1"/>
  <c r="Z2428" i="1"/>
  <c r="AA2428" i="1"/>
  <c r="AB2428" i="1"/>
  <c r="AC2428" i="1"/>
  <c r="AD2428" i="1"/>
  <c r="AE2428" i="1"/>
  <c r="AF2428" i="1"/>
  <c r="P2429" i="1"/>
  <c r="Q2429" i="1"/>
  <c r="R2429" i="1"/>
  <c r="S2429" i="1"/>
  <c r="T2429" i="1"/>
  <c r="U2429" i="1"/>
  <c r="V2429" i="1"/>
  <c r="W2429" i="1"/>
  <c r="X2429" i="1"/>
  <c r="Y2429" i="1"/>
  <c r="Z2429" i="1"/>
  <c r="AA2429" i="1"/>
  <c r="AB2429" i="1"/>
  <c r="AC2429" i="1"/>
  <c r="AD2429" i="1"/>
  <c r="AE2429" i="1"/>
  <c r="AF2429" i="1"/>
  <c r="P2430" i="1"/>
  <c r="Q2430" i="1"/>
  <c r="R2430" i="1"/>
  <c r="S2430" i="1"/>
  <c r="T2430" i="1"/>
  <c r="U2430" i="1"/>
  <c r="V2430" i="1"/>
  <c r="W2430" i="1"/>
  <c r="X2430" i="1"/>
  <c r="Y2430" i="1"/>
  <c r="Z2430" i="1"/>
  <c r="AA2430" i="1"/>
  <c r="AB2430" i="1"/>
  <c r="AC2430" i="1"/>
  <c r="AD2430" i="1"/>
  <c r="AE2430" i="1"/>
  <c r="AF2430" i="1"/>
  <c r="P2431" i="1"/>
  <c r="Q2431" i="1"/>
  <c r="R2431" i="1"/>
  <c r="S2431" i="1"/>
  <c r="T2431" i="1"/>
  <c r="U2431" i="1"/>
  <c r="V2431" i="1"/>
  <c r="W2431" i="1"/>
  <c r="X2431" i="1"/>
  <c r="Y2431" i="1"/>
  <c r="Z2431" i="1"/>
  <c r="AA2431" i="1"/>
  <c r="AB2431" i="1"/>
  <c r="AC2431" i="1"/>
  <c r="AD2431" i="1"/>
  <c r="AE2431" i="1"/>
  <c r="AF2431" i="1"/>
  <c r="P2432" i="1"/>
  <c r="Q2432" i="1"/>
  <c r="R2432" i="1"/>
  <c r="S2432" i="1"/>
  <c r="T2432" i="1"/>
  <c r="U2432" i="1"/>
  <c r="V2432" i="1"/>
  <c r="W2432" i="1"/>
  <c r="X2432" i="1"/>
  <c r="Y2432" i="1"/>
  <c r="Z2432" i="1"/>
  <c r="AA2432" i="1"/>
  <c r="AB2432" i="1"/>
  <c r="AC2432" i="1"/>
  <c r="AD2432" i="1"/>
  <c r="AE2432" i="1"/>
  <c r="AF2432" i="1"/>
  <c r="P2433" i="1"/>
  <c r="Q2433" i="1"/>
  <c r="R2433" i="1"/>
  <c r="S2433" i="1"/>
  <c r="T2433" i="1"/>
  <c r="U2433" i="1"/>
  <c r="V2433" i="1"/>
  <c r="W2433" i="1"/>
  <c r="X2433" i="1"/>
  <c r="Y2433" i="1"/>
  <c r="Z2433" i="1"/>
  <c r="AA2433" i="1"/>
  <c r="AB2433" i="1"/>
  <c r="AC2433" i="1"/>
  <c r="AD2433" i="1"/>
  <c r="AE2433" i="1"/>
  <c r="AF2433" i="1"/>
  <c r="P2434" i="1"/>
  <c r="Q2434" i="1"/>
  <c r="R2434" i="1"/>
  <c r="S2434" i="1"/>
  <c r="T2434" i="1"/>
  <c r="U2434" i="1"/>
  <c r="V2434" i="1"/>
  <c r="W2434" i="1"/>
  <c r="X2434" i="1"/>
  <c r="Y2434" i="1"/>
  <c r="Z2434" i="1"/>
  <c r="AA2434" i="1"/>
  <c r="AB2434" i="1"/>
  <c r="AC2434" i="1"/>
  <c r="AD2434" i="1"/>
  <c r="AE2434" i="1"/>
  <c r="AF2434" i="1"/>
  <c r="P94" i="1"/>
  <c r="Q94" i="1"/>
  <c r="R94" i="1"/>
  <c r="S94" i="1"/>
  <c r="T94" i="1"/>
  <c r="U94" i="1"/>
  <c r="V94" i="1"/>
  <c r="W94" i="1"/>
  <c r="X94" i="1"/>
  <c r="Y94" i="1"/>
  <c r="Z94" i="1"/>
  <c r="AA94" i="1"/>
  <c r="AB94" i="1"/>
  <c r="AC94" i="1"/>
  <c r="AD94" i="1"/>
  <c r="AE94" i="1"/>
  <c r="AF94" i="1"/>
  <c r="P2435" i="1"/>
  <c r="Q2435" i="1"/>
  <c r="R2435" i="1"/>
  <c r="S2435" i="1"/>
  <c r="T2435" i="1"/>
  <c r="U2435" i="1"/>
  <c r="V2435" i="1"/>
  <c r="W2435" i="1"/>
  <c r="X2435" i="1"/>
  <c r="Y2435" i="1"/>
  <c r="Z2435" i="1"/>
  <c r="AA2435" i="1"/>
  <c r="AB2435" i="1"/>
  <c r="AC2435" i="1"/>
  <c r="AD2435" i="1"/>
  <c r="AE2435" i="1"/>
  <c r="AF2435" i="1"/>
  <c r="P2436" i="1"/>
  <c r="Q2436" i="1"/>
  <c r="R2436" i="1"/>
  <c r="S2436" i="1"/>
  <c r="T2436" i="1"/>
  <c r="U2436" i="1"/>
  <c r="V2436" i="1"/>
  <c r="W2436" i="1"/>
  <c r="X2436" i="1"/>
  <c r="Y2436" i="1"/>
  <c r="Z2436" i="1"/>
  <c r="AA2436" i="1"/>
  <c r="AB2436" i="1"/>
  <c r="AC2436" i="1"/>
  <c r="AD2436" i="1"/>
  <c r="AE2436" i="1"/>
  <c r="AF2436" i="1"/>
  <c r="P2437" i="1"/>
  <c r="Q2437" i="1"/>
  <c r="R2437" i="1"/>
  <c r="S2437" i="1"/>
  <c r="T2437" i="1"/>
  <c r="U2437" i="1"/>
  <c r="V2437" i="1"/>
  <c r="W2437" i="1"/>
  <c r="X2437" i="1"/>
  <c r="Y2437" i="1"/>
  <c r="Z2437" i="1"/>
  <c r="AA2437" i="1"/>
  <c r="AB2437" i="1"/>
  <c r="AC2437" i="1"/>
  <c r="AD2437" i="1"/>
  <c r="AE2437" i="1"/>
  <c r="AF2437" i="1"/>
  <c r="P2438" i="1"/>
  <c r="Q2438" i="1"/>
  <c r="R2438" i="1"/>
  <c r="S2438" i="1"/>
  <c r="T2438" i="1"/>
  <c r="U2438" i="1"/>
  <c r="V2438" i="1"/>
  <c r="W2438" i="1"/>
  <c r="X2438" i="1"/>
  <c r="Y2438" i="1"/>
  <c r="Z2438" i="1"/>
  <c r="AA2438" i="1"/>
  <c r="AB2438" i="1"/>
  <c r="AC2438" i="1"/>
  <c r="AD2438" i="1"/>
  <c r="AE2438" i="1"/>
  <c r="AF2438" i="1"/>
  <c r="P2439" i="1"/>
  <c r="Q2439" i="1"/>
  <c r="R2439" i="1"/>
  <c r="S2439" i="1"/>
  <c r="T2439" i="1"/>
  <c r="U2439" i="1"/>
  <c r="V2439" i="1"/>
  <c r="W2439" i="1"/>
  <c r="X2439" i="1"/>
  <c r="Y2439" i="1"/>
  <c r="Z2439" i="1"/>
  <c r="AA2439" i="1"/>
  <c r="AB2439" i="1"/>
  <c r="AC2439" i="1"/>
  <c r="AD2439" i="1"/>
  <c r="AE2439" i="1"/>
  <c r="AF2439" i="1"/>
  <c r="P2440" i="1"/>
  <c r="Q2440" i="1"/>
  <c r="R2440" i="1"/>
  <c r="S2440" i="1"/>
  <c r="T2440" i="1"/>
  <c r="U2440" i="1"/>
  <c r="V2440" i="1"/>
  <c r="W2440" i="1"/>
  <c r="X2440" i="1"/>
  <c r="Y2440" i="1"/>
  <c r="Z2440" i="1"/>
  <c r="AA2440" i="1"/>
  <c r="AB2440" i="1"/>
  <c r="AC2440" i="1"/>
  <c r="AD2440" i="1"/>
  <c r="AE2440" i="1"/>
  <c r="AF2440" i="1"/>
  <c r="P2441" i="1"/>
  <c r="Q2441" i="1"/>
  <c r="R2441" i="1"/>
  <c r="S2441" i="1"/>
  <c r="T2441" i="1"/>
  <c r="U2441" i="1"/>
  <c r="V2441" i="1"/>
  <c r="W2441" i="1"/>
  <c r="X2441" i="1"/>
  <c r="Y2441" i="1"/>
  <c r="Z2441" i="1"/>
  <c r="AA2441" i="1"/>
  <c r="AB2441" i="1"/>
  <c r="AC2441" i="1"/>
  <c r="AD2441" i="1"/>
  <c r="AE2441" i="1"/>
  <c r="AF2441" i="1"/>
  <c r="P2442" i="1"/>
  <c r="Q2442" i="1"/>
  <c r="R2442" i="1"/>
  <c r="S2442" i="1"/>
  <c r="T2442" i="1"/>
  <c r="U2442" i="1"/>
  <c r="V2442" i="1"/>
  <c r="W2442" i="1"/>
  <c r="X2442" i="1"/>
  <c r="Y2442" i="1"/>
  <c r="Z2442" i="1"/>
  <c r="AA2442" i="1"/>
  <c r="AB2442" i="1"/>
  <c r="AC2442" i="1"/>
  <c r="AD2442" i="1"/>
  <c r="AE2442" i="1"/>
  <c r="AF2442" i="1"/>
  <c r="P2443" i="1"/>
  <c r="Q2443" i="1"/>
  <c r="R2443" i="1"/>
  <c r="S2443" i="1"/>
  <c r="T2443" i="1"/>
  <c r="U2443" i="1"/>
  <c r="V2443" i="1"/>
  <c r="W2443" i="1"/>
  <c r="X2443" i="1"/>
  <c r="Y2443" i="1"/>
  <c r="Z2443" i="1"/>
  <c r="AA2443" i="1"/>
  <c r="AB2443" i="1"/>
  <c r="AC2443" i="1"/>
  <c r="AD2443" i="1"/>
  <c r="AE2443" i="1"/>
  <c r="AF2443" i="1"/>
  <c r="P2444" i="1"/>
  <c r="Q2444" i="1"/>
  <c r="R2444" i="1"/>
  <c r="S2444" i="1"/>
  <c r="T2444" i="1"/>
  <c r="U2444" i="1"/>
  <c r="V2444" i="1"/>
  <c r="W2444" i="1"/>
  <c r="X2444" i="1"/>
  <c r="Y2444" i="1"/>
  <c r="Z2444" i="1"/>
  <c r="AA2444" i="1"/>
  <c r="AB2444" i="1"/>
  <c r="AC2444" i="1"/>
  <c r="AD2444" i="1"/>
  <c r="AE2444" i="1"/>
  <c r="AF2444" i="1"/>
  <c r="P2445" i="1"/>
  <c r="Q2445" i="1"/>
  <c r="R2445" i="1"/>
  <c r="S2445" i="1"/>
  <c r="T2445" i="1"/>
  <c r="U2445" i="1"/>
  <c r="V2445" i="1"/>
  <c r="W2445" i="1"/>
  <c r="X2445" i="1"/>
  <c r="Y2445" i="1"/>
  <c r="Z2445" i="1"/>
  <c r="AA2445" i="1"/>
  <c r="AB2445" i="1"/>
  <c r="AC2445" i="1"/>
  <c r="AD2445" i="1"/>
  <c r="AE2445" i="1"/>
  <c r="AF2445" i="1"/>
  <c r="P2446" i="1"/>
  <c r="Q2446" i="1"/>
  <c r="R2446" i="1"/>
  <c r="S2446" i="1"/>
  <c r="T2446" i="1"/>
  <c r="U2446" i="1"/>
  <c r="V2446" i="1"/>
  <c r="W2446" i="1"/>
  <c r="X2446" i="1"/>
  <c r="Y2446" i="1"/>
  <c r="Z2446" i="1"/>
  <c r="AA2446" i="1"/>
  <c r="AB2446" i="1"/>
  <c r="AC2446" i="1"/>
  <c r="AD2446" i="1"/>
  <c r="AE2446" i="1"/>
  <c r="AF2446" i="1"/>
  <c r="P2447" i="1"/>
  <c r="Q2447" i="1"/>
  <c r="R2447" i="1"/>
  <c r="S2447" i="1"/>
  <c r="T2447" i="1"/>
  <c r="U2447" i="1"/>
  <c r="V2447" i="1"/>
  <c r="W2447" i="1"/>
  <c r="X2447" i="1"/>
  <c r="Y2447" i="1"/>
  <c r="Z2447" i="1"/>
  <c r="AA2447" i="1"/>
  <c r="AB2447" i="1"/>
  <c r="AC2447" i="1"/>
  <c r="AD2447" i="1"/>
  <c r="AE2447" i="1"/>
  <c r="AF2447" i="1"/>
  <c r="P2448" i="1"/>
  <c r="Q2448" i="1"/>
  <c r="R2448" i="1"/>
  <c r="S2448" i="1"/>
  <c r="T2448" i="1"/>
  <c r="U2448" i="1"/>
  <c r="V2448" i="1"/>
  <c r="W2448" i="1"/>
  <c r="X2448" i="1"/>
  <c r="Y2448" i="1"/>
  <c r="Z2448" i="1"/>
  <c r="AA2448" i="1"/>
  <c r="AB2448" i="1"/>
  <c r="AC2448" i="1"/>
  <c r="AD2448" i="1"/>
  <c r="AE2448" i="1"/>
  <c r="AF2448" i="1"/>
  <c r="P2449" i="1"/>
  <c r="Q2449" i="1"/>
  <c r="R2449" i="1"/>
  <c r="S2449" i="1"/>
  <c r="T2449" i="1"/>
  <c r="U2449" i="1"/>
  <c r="V2449" i="1"/>
  <c r="W2449" i="1"/>
  <c r="X2449" i="1"/>
  <c r="Y2449" i="1"/>
  <c r="Z2449" i="1"/>
  <c r="AA2449" i="1"/>
  <c r="AB2449" i="1"/>
  <c r="AC2449" i="1"/>
  <c r="AD2449" i="1"/>
  <c r="AE2449" i="1"/>
  <c r="AF2449" i="1"/>
  <c r="P2450" i="1"/>
  <c r="Q2450" i="1"/>
  <c r="R2450" i="1"/>
  <c r="S2450" i="1"/>
  <c r="T2450" i="1"/>
  <c r="U2450" i="1"/>
  <c r="V2450" i="1"/>
  <c r="W2450" i="1"/>
  <c r="X2450" i="1"/>
  <c r="Y2450" i="1"/>
  <c r="Z2450" i="1"/>
  <c r="AA2450" i="1"/>
  <c r="AB2450" i="1"/>
  <c r="AC2450" i="1"/>
  <c r="AD2450" i="1"/>
  <c r="AE2450" i="1"/>
  <c r="AF2450" i="1"/>
  <c r="P2451" i="1"/>
  <c r="Q2451" i="1"/>
  <c r="R2451" i="1"/>
  <c r="S2451" i="1"/>
  <c r="T2451" i="1"/>
  <c r="U2451" i="1"/>
  <c r="V2451" i="1"/>
  <c r="W2451" i="1"/>
  <c r="X2451" i="1"/>
  <c r="Y2451" i="1"/>
  <c r="Z2451" i="1"/>
  <c r="AA2451" i="1"/>
  <c r="AB2451" i="1"/>
  <c r="AC2451" i="1"/>
  <c r="AD2451" i="1"/>
  <c r="AE2451" i="1"/>
  <c r="AF2451" i="1"/>
  <c r="P2452" i="1"/>
  <c r="Q2452" i="1"/>
  <c r="R2452" i="1"/>
  <c r="S2452" i="1"/>
  <c r="T2452" i="1"/>
  <c r="U2452" i="1"/>
  <c r="V2452" i="1"/>
  <c r="W2452" i="1"/>
  <c r="X2452" i="1"/>
  <c r="Y2452" i="1"/>
  <c r="Z2452" i="1"/>
  <c r="AA2452" i="1"/>
  <c r="AB2452" i="1"/>
  <c r="AC2452" i="1"/>
  <c r="AD2452" i="1"/>
  <c r="AE2452" i="1"/>
  <c r="AF2452" i="1"/>
  <c r="P2453" i="1"/>
  <c r="Q2453" i="1"/>
  <c r="R2453" i="1"/>
  <c r="S2453" i="1"/>
  <c r="T2453" i="1"/>
  <c r="U2453" i="1"/>
  <c r="V2453" i="1"/>
  <c r="W2453" i="1"/>
  <c r="X2453" i="1"/>
  <c r="Y2453" i="1"/>
  <c r="Z2453" i="1"/>
  <c r="AA2453" i="1"/>
  <c r="AB2453" i="1"/>
  <c r="AC2453" i="1"/>
  <c r="AD2453" i="1"/>
  <c r="AE2453" i="1"/>
  <c r="AF2453" i="1"/>
  <c r="P2454" i="1"/>
  <c r="Q2454" i="1"/>
  <c r="R2454" i="1"/>
  <c r="S2454" i="1"/>
  <c r="T2454" i="1"/>
  <c r="U2454" i="1"/>
  <c r="V2454" i="1"/>
  <c r="W2454" i="1"/>
  <c r="X2454" i="1"/>
  <c r="Y2454" i="1"/>
  <c r="Z2454" i="1"/>
  <c r="AA2454" i="1"/>
  <c r="AB2454" i="1"/>
  <c r="AC2454" i="1"/>
  <c r="AD2454" i="1"/>
  <c r="AE2454" i="1"/>
  <c r="AF2454" i="1"/>
  <c r="P2455" i="1"/>
  <c r="Q2455" i="1"/>
  <c r="R2455" i="1"/>
  <c r="S2455" i="1"/>
  <c r="T2455" i="1"/>
  <c r="U2455" i="1"/>
  <c r="V2455" i="1"/>
  <c r="W2455" i="1"/>
  <c r="X2455" i="1"/>
  <c r="Y2455" i="1"/>
  <c r="Z2455" i="1"/>
  <c r="AA2455" i="1"/>
  <c r="AB2455" i="1"/>
  <c r="AC2455" i="1"/>
  <c r="AD2455" i="1"/>
  <c r="AE2455" i="1"/>
  <c r="AF2455" i="1"/>
  <c r="P2456" i="1"/>
  <c r="Q2456" i="1"/>
  <c r="R2456" i="1"/>
  <c r="S2456" i="1"/>
  <c r="T2456" i="1"/>
  <c r="U2456" i="1"/>
  <c r="V2456" i="1"/>
  <c r="W2456" i="1"/>
  <c r="X2456" i="1"/>
  <c r="Y2456" i="1"/>
  <c r="Z2456" i="1"/>
  <c r="AA2456" i="1"/>
  <c r="AB2456" i="1"/>
  <c r="AC2456" i="1"/>
  <c r="AD2456" i="1"/>
  <c r="AE2456" i="1"/>
  <c r="AF2456" i="1"/>
  <c r="P2457" i="1"/>
  <c r="Q2457" i="1"/>
  <c r="R2457" i="1"/>
  <c r="S2457" i="1"/>
  <c r="T2457" i="1"/>
  <c r="U2457" i="1"/>
  <c r="V2457" i="1"/>
  <c r="W2457" i="1"/>
  <c r="X2457" i="1"/>
  <c r="Y2457" i="1"/>
  <c r="Z2457" i="1"/>
  <c r="AA2457" i="1"/>
  <c r="AB2457" i="1"/>
  <c r="AC2457" i="1"/>
  <c r="AD2457" i="1"/>
  <c r="AE2457" i="1"/>
  <c r="AF2457" i="1"/>
  <c r="P95" i="1"/>
  <c r="Q95" i="1"/>
  <c r="R95" i="1"/>
  <c r="S95" i="1"/>
  <c r="T95" i="1"/>
  <c r="U95" i="1"/>
  <c r="V95" i="1"/>
  <c r="W95" i="1"/>
  <c r="X95" i="1"/>
  <c r="Y95" i="1"/>
  <c r="Z95" i="1"/>
  <c r="AA95" i="1"/>
  <c r="AB95" i="1"/>
  <c r="AC95" i="1"/>
  <c r="AD95" i="1"/>
  <c r="AE95" i="1"/>
  <c r="AF95" i="1"/>
  <c r="P2458" i="1"/>
  <c r="Q2458" i="1"/>
  <c r="R2458" i="1"/>
  <c r="S2458" i="1"/>
  <c r="T2458" i="1"/>
  <c r="U2458" i="1"/>
  <c r="V2458" i="1"/>
  <c r="W2458" i="1"/>
  <c r="X2458" i="1"/>
  <c r="Y2458" i="1"/>
  <c r="Z2458" i="1"/>
  <c r="AA2458" i="1"/>
  <c r="AB2458" i="1"/>
  <c r="AC2458" i="1"/>
  <c r="AD2458" i="1"/>
  <c r="AE2458" i="1"/>
  <c r="AF2458" i="1"/>
  <c r="P2459" i="1"/>
  <c r="Q2459" i="1"/>
  <c r="R2459" i="1"/>
  <c r="S2459" i="1"/>
  <c r="T2459" i="1"/>
  <c r="U2459" i="1"/>
  <c r="V2459" i="1"/>
  <c r="W2459" i="1"/>
  <c r="X2459" i="1"/>
  <c r="Y2459" i="1"/>
  <c r="Z2459" i="1"/>
  <c r="AA2459" i="1"/>
  <c r="AB2459" i="1"/>
  <c r="AC2459" i="1"/>
  <c r="AD2459" i="1"/>
  <c r="AE2459" i="1"/>
  <c r="AF2459" i="1"/>
  <c r="P2460" i="1"/>
  <c r="Q2460" i="1"/>
  <c r="R2460" i="1"/>
  <c r="S2460" i="1"/>
  <c r="T2460" i="1"/>
  <c r="U2460" i="1"/>
  <c r="V2460" i="1"/>
  <c r="W2460" i="1"/>
  <c r="X2460" i="1"/>
  <c r="Y2460" i="1"/>
  <c r="Z2460" i="1"/>
  <c r="AA2460" i="1"/>
  <c r="AB2460" i="1"/>
  <c r="AC2460" i="1"/>
  <c r="AD2460" i="1"/>
  <c r="AE2460" i="1"/>
  <c r="AF2460" i="1"/>
  <c r="P2461" i="1"/>
  <c r="Q2461" i="1"/>
  <c r="R2461" i="1"/>
  <c r="S2461" i="1"/>
  <c r="T2461" i="1"/>
  <c r="U2461" i="1"/>
  <c r="V2461" i="1"/>
  <c r="W2461" i="1"/>
  <c r="X2461" i="1"/>
  <c r="Y2461" i="1"/>
  <c r="Z2461" i="1"/>
  <c r="AA2461" i="1"/>
  <c r="AB2461" i="1"/>
  <c r="AC2461" i="1"/>
  <c r="AD2461" i="1"/>
  <c r="AE2461" i="1"/>
  <c r="AF2461" i="1"/>
  <c r="P2462" i="1"/>
  <c r="Q2462" i="1"/>
  <c r="R2462" i="1"/>
  <c r="S2462" i="1"/>
  <c r="T2462" i="1"/>
  <c r="U2462" i="1"/>
  <c r="V2462" i="1"/>
  <c r="W2462" i="1"/>
  <c r="X2462" i="1"/>
  <c r="Y2462" i="1"/>
  <c r="Z2462" i="1"/>
  <c r="AA2462" i="1"/>
  <c r="AB2462" i="1"/>
  <c r="AC2462" i="1"/>
  <c r="AD2462" i="1"/>
  <c r="AE2462" i="1"/>
  <c r="AF2462" i="1"/>
  <c r="P2463" i="1"/>
  <c r="Q2463" i="1"/>
  <c r="R2463" i="1"/>
  <c r="S2463" i="1"/>
  <c r="T2463" i="1"/>
  <c r="U2463" i="1"/>
  <c r="V2463" i="1"/>
  <c r="W2463" i="1"/>
  <c r="X2463" i="1"/>
  <c r="Y2463" i="1"/>
  <c r="Z2463" i="1"/>
  <c r="AA2463" i="1"/>
  <c r="AB2463" i="1"/>
  <c r="AC2463" i="1"/>
  <c r="AD2463" i="1"/>
  <c r="AE2463" i="1"/>
  <c r="AF2463" i="1"/>
  <c r="P2464" i="1"/>
  <c r="Q2464" i="1"/>
  <c r="R2464" i="1"/>
  <c r="S2464" i="1"/>
  <c r="T2464" i="1"/>
  <c r="U2464" i="1"/>
  <c r="V2464" i="1"/>
  <c r="W2464" i="1"/>
  <c r="X2464" i="1"/>
  <c r="Y2464" i="1"/>
  <c r="Z2464" i="1"/>
  <c r="AA2464" i="1"/>
  <c r="AB2464" i="1"/>
  <c r="AC2464" i="1"/>
  <c r="AD2464" i="1"/>
  <c r="AE2464" i="1"/>
  <c r="AF2464" i="1"/>
  <c r="P2465" i="1"/>
  <c r="Q2465" i="1"/>
  <c r="R2465" i="1"/>
  <c r="S2465" i="1"/>
  <c r="T2465" i="1"/>
  <c r="U2465" i="1"/>
  <c r="V2465" i="1"/>
  <c r="W2465" i="1"/>
  <c r="X2465" i="1"/>
  <c r="Y2465" i="1"/>
  <c r="Z2465" i="1"/>
  <c r="AA2465" i="1"/>
  <c r="AB2465" i="1"/>
  <c r="AC2465" i="1"/>
  <c r="AD2465" i="1"/>
  <c r="AE2465" i="1"/>
  <c r="AF2465" i="1"/>
  <c r="P2466" i="1"/>
  <c r="Q2466" i="1"/>
  <c r="R2466" i="1"/>
  <c r="S2466" i="1"/>
  <c r="T2466" i="1"/>
  <c r="U2466" i="1"/>
  <c r="V2466" i="1"/>
  <c r="W2466" i="1"/>
  <c r="X2466" i="1"/>
  <c r="Y2466" i="1"/>
  <c r="Z2466" i="1"/>
  <c r="AA2466" i="1"/>
  <c r="AB2466" i="1"/>
  <c r="AC2466" i="1"/>
  <c r="AD2466" i="1"/>
  <c r="AE2466" i="1"/>
  <c r="AF2466" i="1"/>
  <c r="P195" i="1"/>
  <c r="Q195" i="1"/>
  <c r="R195" i="1"/>
  <c r="S195" i="1"/>
  <c r="T195" i="1"/>
  <c r="U195" i="1"/>
  <c r="V195" i="1"/>
  <c r="W195" i="1"/>
  <c r="X195" i="1"/>
  <c r="Y195" i="1"/>
  <c r="Z195" i="1"/>
  <c r="AA195" i="1"/>
  <c r="AB195" i="1"/>
  <c r="AC195" i="1"/>
  <c r="AD195" i="1"/>
  <c r="AE195" i="1"/>
  <c r="AF195" i="1"/>
  <c r="P2467" i="1"/>
  <c r="Q2467" i="1"/>
  <c r="R2467" i="1"/>
  <c r="S2467" i="1"/>
  <c r="T2467" i="1"/>
  <c r="U2467" i="1"/>
  <c r="V2467" i="1"/>
  <c r="W2467" i="1"/>
  <c r="X2467" i="1"/>
  <c r="Y2467" i="1"/>
  <c r="Z2467" i="1"/>
  <c r="AA2467" i="1"/>
  <c r="AB2467" i="1"/>
  <c r="AC2467" i="1"/>
  <c r="AD2467" i="1"/>
  <c r="AE2467" i="1"/>
  <c r="AF2467" i="1"/>
  <c r="P2468" i="1"/>
  <c r="Q2468" i="1"/>
  <c r="R2468" i="1"/>
  <c r="S2468" i="1"/>
  <c r="T2468" i="1"/>
  <c r="U2468" i="1"/>
  <c r="V2468" i="1"/>
  <c r="W2468" i="1"/>
  <c r="X2468" i="1"/>
  <c r="Y2468" i="1"/>
  <c r="Z2468" i="1"/>
  <c r="AA2468" i="1"/>
  <c r="AB2468" i="1"/>
  <c r="AC2468" i="1"/>
  <c r="AD2468" i="1"/>
  <c r="AE2468" i="1"/>
  <c r="AF2468" i="1"/>
  <c r="P2469" i="1"/>
  <c r="Q2469" i="1"/>
  <c r="R2469" i="1"/>
  <c r="S2469" i="1"/>
  <c r="T2469" i="1"/>
  <c r="U2469" i="1"/>
  <c r="V2469" i="1"/>
  <c r="W2469" i="1"/>
  <c r="X2469" i="1"/>
  <c r="Y2469" i="1"/>
  <c r="Z2469" i="1"/>
  <c r="AA2469" i="1"/>
  <c r="AB2469" i="1"/>
  <c r="AC2469" i="1"/>
  <c r="AD2469" i="1"/>
  <c r="AE2469" i="1"/>
  <c r="AF2469" i="1"/>
  <c r="P2470" i="1"/>
  <c r="Q2470" i="1"/>
  <c r="R2470" i="1"/>
  <c r="S2470" i="1"/>
  <c r="T2470" i="1"/>
  <c r="U2470" i="1"/>
  <c r="V2470" i="1"/>
  <c r="W2470" i="1"/>
  <c r="X2470" i="1"/>
  <c r="Y2470" i="1"/>
  <c r="Z2470" i="1"/>
  <c r="AA2470" i="1"/>
  <c r="AB2470" i="1"/>
  <c r="AC2470" i="1"/>
  <c r="AD2470" i="1"/>
  <c r="AE2470" i="1"/>
  <c r="AF2470" i="1"/>
  <c r="P2471" i="1"/>
  <c r="Q2471" i="1"/>
  <c r="R2471" i="1"/>
  <c r="S2471" i="1"/>
  <c r="T2471" i="1"/>
  <c r="U2471" i="1"/>
  <c r="V2471" i="1"/>
  <c r="W2471" i="1"/>
  <c r="X2471" i="1"/>
  <c r="Y2471" i="1"/>
  <c r="Z2471" i="1"/>
  <c r="AA2471" i="1"/>
  <c r="AB2471" i="1"/>
  <c r="AC2471" i="1"/>
  <c r="AD2471" i="1"/>
  <c r="AE2471" i="1"/>
  <c r="AF2471" i="1"/>
  <c r="P2472" i="1"/>
  <c r="Q2472" i="1"/>
  <c r="R2472" i="1"/>
  <c r="S2472" i="1"/>
  <c r="T2472" i="1"/>
  <c r="U2472" i="1"/>
  <c r="V2472" i="1"/>
  <c r="W2472" i="1"/>
  <c r="X2472" i="1"/>
  <c r="Y2472" i="1"/>
  <c r="Z2472" i="1"/>
  <c r="AA2472" i="1"/>
  <c r="AB2472" i="1"/>
  <c r="AC2472" i="1"/>
  <c r="AD2472" i="1"/>
  <c r="AE2472" i="1"/>
  <c r="AF2472" i="1"/>
  <c r="P196" i="1"/>
  <c r="Q196" i="1"/>
  <c r="R196" i="1"/>
  <c r="S196" i="1"/>
  <c r="T196" i="1"/>
  <c r="U196" i="1"/>
  <c r="V196" i="1"/>
  <c r="W196" i="1"/>
  <c r="X196" i="1"/>
  <c r="Y196" i="1"/>
  <c r="Z196" i="1"/>
  <c r="AA196" i="1"/>
  <c r="AB196" i="1"/>
  <c r="AC196" i="1"/>
  <c r="AD196" i="1"/>
  <c r="AE196" i="1"/>
  <c r="AF196" i="1"/>
  <c r="P2473" i="1"/>
  <c r="Q2473" i="1"/>
  <c r="R2473" i="1"/>
  <c r="S2473" i="1"/>
  <c r="T2473" i="1"/>
  <c r="U2473" i="1"/>
  <c r="V2473" i="1"/>
  <c r="W2473" i="1"/>
  <c r="X2473" i="1"/>
  <c r="Y2473" i="1"/>
  <c r="Z2473" i="1"/>
  <c r="AA2473" i="1"/>
  <c r="AB2473" i="1"/>
  <c r="AC2473" i="1"/>
  <c r="AD2473" i="1"/>
  <c r="AE2473" i="1"/>
  <c r="AF2473" i="1"/>
  <c r="P197" i="1"/>
  <c r="Q197" i="1"/>
  <c r="R197" i="1"/>
  <c r="S197" i="1"/>
  <c r="T197" i="1"/>
  <c r="U197" i="1"/>
  <c r="V197" i="1"/>
  <c r="W197" i="1"/>
  <c r="X197" i="1"/>
  <c r="Y197" i="1"/>
  <c r="Z197" i="1"/>
  <c r="AA197" i="1"/>
  <c r="AB197" i="1"/>
  <c r="AC197" i="1"/>
  <c r="AD197" i="1"/>
  <c r="AE197" i="1"/>
  <c r="AF197" i="1"/>
  <c r="P2474" i="1"/>
  <c r="Q2474" i="1"/>
  <c r="R2474" i="1"/>
  <c r="S2474" i="1"/>
  <c r="T2474" i="1"/>
  <c r="U2474" i="1"/>
  <c r="V2474" i="1"/>
  <c r="W2474" i="1"/>
  <c r="X2474" i="1"/>
  <c r="Y2474" i="1"/>
  <c r="Z2474" i="1"/>
  <c r="AA2474" i="1"/>
  <c r="AB2474" i="1"/>
  <c r="AC2474" i="1"/>
  <c r="AD2474" i="1"/>
  <c r="AE2474" i="1"/>
  <c r="AF2474" i="1"/>
  <c r="P2475" i="1"/>
  <c r="Q2475" i="1"/>
  <c r="R2475" i="1"/>
  <c r="S2475" i="1"/>
  <c r="T2475" i="1"/>
  <c r="U2475" i="1"/>
  <c r="V2475" i="1"/>
  <c r="W2475" i="1"/>
  <c r="X2475" i="1"/>
  <c r="Y2475" i="1"/>
  <c r="Z2475" i="1"/>
  <c r="AA2475" i="1"/>
  <c r="AB2475" i="1"/>
  <c r="AC2475" i="1"/>
  <c r="AD2475" i="1"/>
  <c r="AE2475" i="1"/>
  <c r="AF2475" i="1"/>
  <c r="P2476" i="1"/>
  <c r="Q2476" i="1"/>
  <c r="R2476" i="1"/>
  <c r="S2476" i="1"/>
  <c r="T2476" i="1"/>
  <c r="U2476" i="1"/>
  <c r="V2476" i="1"/>
  <c r="W2476" i="1"/>
  <c r="X2476" i="1"/>
  <c r="Y2476" i="1"/>
  <c r="Z2476" i="1"/>
  <c r="AA2476" i="1"/>
  <c r="AB2476" i="1"/>
  <c r="AC2476" i="1"/>
  <c r="AD2476" i="1"/>
  <c r="AE2476" i="1"/>
  <c r="AF2476" i="1"/>
  <c r="P2477" i="1"/>
  <c r="Q2477" i="1"/>
  <c r="R2477" i="1"/>
  <c r="S2477" i="1"/>
  <c r="T2477" i="1"/>
  <c r="U2477" i="1"/>
  <c r="V2477" i="1"/>
  <c r="W2477" i="1"/>
  <c r="X2477" i="1"/>
  <c r="Y2477" i="1"/>
  <c r="Z2477" i="1"/>
  <c r="AA2477" i="1"/>
  <c r="AB2477" i="1"/>
  <c r="AC2477" i="1"/>
  <c r="AD2477" i="1"/>
  <c r="AE2477" i="1"/>
  <c r="AF2477" i="1"/>
  <c r="P2478" i="1"/>
  <c r="Q2478" i="1"/>
  <c r="R2478" i="1"/>
  <c r="S2478" i="1"/>
  <c r="T2478" i="1"/>
  <c r="U2478" i="1"/>
  <c r="V2478" i="1"/>
  <c r="W2478" i="1"/>
  <c r="X2478" i="1"/>
  <c r="Y2478" i="1"/>
  <c r="Z2478" i="1"/>
  <c r="AA2478" i="1"/>
  <c r="AB2478" i="1"/>
  <c r="AC2478" i="1"/>
  <c r="AD2478" i="1"/>
  <c r="AE2478" i="1"/>
  <c r="AF2478" i="1"/>
  <c r="P2479" i="1"/>
  <c r="Q2479" i="1"/>
  <c r="R2479" i="1"/>
  <c r="S2479" i="1"/>
  <c r="T2479" i="1"/>
  <c r="U2479" i="1"/>
  <c r="V2479" i="1"/>
  <c r="W2479" i="1"/>
  <c r="X2479" i="1"/>
  <c r="Y2479" i="1"/>
  <c r="Z2479" i="1"/>
  <c r="AA2479" i="1"/>
  <c r="AB2479" i="1"/>
  <c r="AC2479" i="1"/>
  <c r="AD2479" i="1"/>
  <c r="AE2479" i="1"/>
  <c r="AF2479" i="1"/>
  <c r="P2480" i="1"/>
  <c r="Q2480" i="1"/>
  <c r="R2480" i="1"/>
  <c r="S2480" i="1"/>
  <c r="T2480" i="1"/>
  <c r="U2480" i="1"/>
  <c r="V2480" i="1"/>
  <c r="W2480" i="1"/>
  <c r="X2480" i="1"/>
  <c r="Y2480" i="1"/>
  <c r="Z2480" i="1"/>
  <c r="AA2480" i="1"/>
  <c r="AB2480" i="1"/>
  <c r="AC2480" i="1"/>
  <c r="AD2480" i="1"/>
  <c r="AE2480" i="1"/>
  <c r="AF2480" i="1"/>
  <c r="P2481" i="1"/>
  <c r="Q2481" i="1"/>
  <c r="R2481" i="1"/>
  <c r="S2481" i="1"/>
  <c r="T2481" i="1"/>
  <c r="U2481" i="1"/>
  <c r="V2481" i="1"/>
  <c r="W2481" i="1"/>
  <c r="X2481" i="1"/>
  <c r="Y2481" i="1"/>
  <c r="Z2481" i="1"/>
  <c r="AA2481" i="1"/>
  <c r="AB2481" i="1"/>
  <c r="AC2481" i="1"/>
  <c r="AD2481" i="1"/>
  <c r="AE2481" i="1"/>
  <c r="AF2481" i="1"/>
  <c r="P96" i="1"/>
  <c r="Q96" i="1"/>
  <c r="R96" i="1"/>
  <c r="S96" i="1"/>
  <c r="T96" i="1"/>
  <c r="U96" i="1"/>
  <c r="V96" i="1"/>
  <c r="W96" i="1"/>
  <c r="X96" i="1"/>
  <c r="Y96" i="1"/>
  <c r="Z96" i="1"/>
  <c r="AA96" i="1"/>
  <c r="AB96" i="1"/>
  <c r="AC96" i="1"/>
  <c r="AD96" i="1"/>
  <c r="AE96" i="1"/>
  <c r="AF96" i="1"/>
  <c r="P2482" i="1"/>
  <c r="Q2482" i="1"/>
  <c r="R2482" i="1"/>
  <c r="S2482" i="1"/>
  <c r="T2482" i="1"/>
  <c r="U2482" i="1"/>
  <c r="V2482" i="1"/>
  <c r="W2482" i="1"/>
  <c r="X2482" i="1"/>
  <c r="Y2482" i="1"/>
  <c r="Z2482" i="1"/>
  <c r="AA2482" i="1"/>
  <c r="AB2482" i="1"/>
  <c r="AC2482" i="1"/>
  <c r="AD2482" i="1"/>
  <c r="AE2482" i="1"/>
  <c r="AF2482" i="1"/>
  <c r="P2483" i="1"/>
  <c r="Q2483" i="1"/>
  <c r="R2483" i="1"/>
  <c r="S2483" i="1"/>
  <c r="T2483" i="1"/>
  <c r="U2483" i="1"/>
  <c r="V2483" i="1"/>
  <c r="W2483" i="1"/>
  <c r="X2483" i="1"/>
  <c r="Y2483" i="1"/>
  <c r="Z2483" i="1"/>
  <c r="AA2483" i="1"/>
  <c r="AB2483" i="1"/>
  <c r="AC2483" i="1"/>
  <c r="AD2483" i="1"/>
  <c r="AE2483" i="1"/>
  <c r="AF2483" i="1"/>
  <c r="P2484" i="1"/>
  <c r="Q2484" i="1"/>
  <c r="R2484" i="1"/>
  <c r="S2484" i="1"/>
  <c r="T2484" i="1"/>
  <c r="U2484" i="1"/>
  <c r="V2484" i="1"/>
  <c r="W2484" i="1"/>
  <c r="X2484" i="1"/>
  <c r="Y2484" i="1"/>
  <c r="Z2484" i="1"/>
  <c r="AA2484" i="1"/>
  <c r="AB2484" i="1"/>
  <c r="AC2484" i="1"/>
  <c r="AD2484" i="1"/>
  <c r="AE2484" i="1"/>
  <c r="AF2484" i="1"/>
  <c r="P198" i="1"/>
  <c r="Q198" i="1"/>
  <c r="R198" i="1"/>
  <c r="S198" i="1"/>
  <c r="T198" i="1"/>
  <c r="U198" i="1"/>
  <c r="V198" i="1"/>
  <c r="W198" i="1"/>
  <c r="X198" i="1"/>
  <c r="Y198" i="1"/>
  <c r="Z198" i="1"/>
  <c r="AA198" i="1"/>
  <c r="AB198" i="1"/>
  <c r="AC198" i="1"/>
  <c r="AD198" i="1"/>
  <c r="AE198" i="1"/>
  <c r="AF198" i="1"/>
  <c r="P199" i="1"/>
  <c r="Q199" i="1"/>
  <c r="R199" i="1"/>
  <c r="S199" i="1"/>
  <c r="T199" i="1"/>
  <c r="U199" i="1"/>
  <c r="V199" i="1"/>
  <c r="W199" i="1"/>
  <c r="X199" i="1"/>
  <c r="Y199" i="1"/>
  <c r="Z199" i="1"/>
  <c r="AA199" i="1"/>
  <c r="AB199" i="1"/>
  <c r="AC199" i="1"/>
  <c r="AD199" i="1"/>
  <c r="AE199" i="1"/>
  <c r="AF199" i="1"/>
  <c r="P97" i="1"/>
  <c r="Q97" i="1"/>
  <c r="R97" i="1"/>
  <c r="S97" i="1"/>
  <c r="T97" i="1"/>
  <c r="U97" i="1"/>
  <c r="V97" i="1"/>
  <c r="W97" i="1"/>
  <c r="X97" i="1"/>
  <c r="Y97" i="1"/>
  <c r="Z97" i="1"/>
  <c r="AA97" i="1"/>
  <c r="AB97" i="1"/>
  <c r="AC97" i="1"/>
  <c r="AD97" i="1"/>
  <c r="AE97" i="1"/>
  <c r="AF97" i="1"/>
  <c r="P2485" i="1"/>
  <c r="Q2485" i="1"/>
  <c r="R2485" i="1"/>
  <c r="S2485" i="1"/>
  <c r="T2485" i="1"/>
  <c r="U2485" i="1"/>
  <c r="V2485" i="1"/>
  <c r="W2485" i="1"/>
  <c r="X2485" i="1"/>
  <c r="Y2485" i="1"/>
  <c r="Z2485" i="1"/>
  <c r="AA2485" i="1"/>
  <c r="AB2485" i="1"/>
  <c r="AC2485" i="1"/>
  <c r="AD2485" i="1"/>
  <c r="AE2485" i="1"/>
  <c r="AF2485" i="1"/>
  <c r="P2486" i="1"/>
  <c r="Q2486" i="1"/>
  <c r="R2486" i="1"/>
  <c r="S2486" i="1"/>
  <c r="T2486" i="1"/>
  <c r="U2486" i="1"/>
  <c r="V2486" i="1"/>
  <c r="W2486" i="1"/>
  <c r="X2486" i="1"/>
  <c r="Y2486" i="1"/>
  <c r="Z2486" i="1"/>
  <c r="AA2486" i="1"/>
  <c r="AB2486" i="1"/>
  <c r="AC2486" i="1"/>
  <c r="AD2486" i="1"/>
  <c r="AE2486" i="1"/>
  <c r="AF2486" i="1"/>
  <c r="P2487" i="1"/>
  <c r="Q2487" i="1"/>
  <c r="R2487" i="1"/>
  <c r="S2487" i="1"/>
  <c r="T2487" i="1"/>
  <c r="U2487" i="1"/>
  <c r="V2487" i="1"/>
  <c r="W2487" i="1"/>
  <c r="X2487" i="1"/>
  <c r="Y2487" i="1"/>
  <c r="Z2487" i="1"/>
  <c r="AA2487" i="1"/>
  <c r="AB2487" i="1"/>
  <c r="AC2487" i="1"/>
  <c r="AD2487" i="1"/>
  <c r="AE2487" i="1"/>
  <c r="AF2487" i="1"/>
  <c r="P2488" i="1"/>
  <c r="Q2488" i="1"/>
  <c r="R2488" i="1"/>
  <c r="S2488" i="1"/>
  <c r="T2488" i="1"/>
  <c r="U2488" i="1"/>
  <c r="V2488" i="1"/>
  <c r="W2488" i="1"/>
  <c r="X2488" i="1"/>
  <c r="Y2488" i="1"/>
  <c r="Z2488" i="1"/>
  <c r="AA2488" i="1"/>
  <c r="AB2488" i="1"/>
  <c r="AC2488" i="1"/>
  <c r="AD2488" i="1"/>
  <c r="AE2488" i="1"/>
  <c r="AF2488" i="1"/>
  <c r="P2489" i="1"/>
  <c r="Q2489" i="1"/>
  <c r="R2489" i="1"/>
  <c r="S2489" i="1"/>
  <c r="T2489" i="1"/>
  <c r="U2489" i="1"/>
  <c r="V2489" i="1"/>
  <c r="W2489" i="1"/>
  <c r="X2489" i="1"/>
  <c r="Y2489" i="1"/>
  <c r="Z2489" i="1"/>
  <c r="AA2489" i="1"/>
  <c r="AB2489" i="1"/>
  <c r="AC2489" i="1"/>
  <c r="AD2489" i="1"/>
  <c r="AE2489" i="1"/>
  <c r="AF2489" i="1"/>
  <c r="P2490" i="1"/>
  <c r="Q2490" i="1"/>
  <c r="R2490" i="1"/>
  <c r="S2490" i="1"/>
  <c r="T2490" i="1"/>
  <c r="U2490" i="1"/>
  <c r="V2490" i="1"/>
  <c r="W2490" i="1"/>
  <c r="X2490" i="1"/>
  <c r="Y2490" i="1"/>
  <c r="Z2490" i="1"/>
  <c r="AA2490" i="1"/>
  <c r="AB2490" i="1"/>
  <c r="AC2490" i="1"/>
  <c r="AD2490" i="1"/>
  <c r="AE2490" i="1"/>
  <c r="AF2490" i="1"/>
  <c r="P2491" i="1"/>
  <c r="Q2491" i="1"/>
  <c r="R2491" i="1"/>
  <c r="S2491" i="1"/>
  <c r="T2491" i="1"/>
  <c r="U2491" i="1"/>
  <c r="V2491" i="1"/>
  <c r="W2491" i="1"/>
  <c r="X2491" i="1"/>
  <c r="Y2491" i="1"/>
  <c r="Z2491" i="1"/>
  <c r="AA2491" i="1"/>
  <c r="AB2491" i="1"/>
  <c r="AC2491" i="1"/>
  <c r="AD2491" i="1"/>
  <c r="AE2491" i="1"/>
  <c r="AF2491" i="1"/>
  <c r="P2492" i="1"/>
  <c r="Q2492" i="1"/>
  <c r="R2492" i="1"/>
  <c r="S2492" i="1"/>
  <c r="T2492" i="1"/>
  <c r="U2492" i="1"/>
  <c r="V2492" i="1"/>
  <c r="W2492" i="1"/>
  <c r="X2492" i="1"/>
  <c r="Y2492" i="1"/>
  <c r="Z2492" i="1"/>
  <c r="AA2492" i="1"/>
  <c r="AB2492" i="1"/>
  <c r="AC2492" i="1"/>
  <c r="AD2492" i="1"/>
  <c r="AE2492" i="1"/>
  <c r="AF2492" i="1"/>
  <c r="P2493" i="1"/>
  <c r="Q2493" i="1"/>
  <c r="R2493" i="1"/>
  <c r="S2493" i="1"/>
  <c r="T2493" i="1"/>
  <c r="U2493" i="1"/>
  <c r="V2493" i="1"/>
  <c r="W2493" i="1"/>
  <c r="X2493" i="1"/>
  <c r="Y2493" i="1"/>
  <c r="Z2493" i="1"/>
  <c r="AA2493" i="1"/>
  <c r="AB2493" i="1"/>
  <c r="AC2493" i="1"/>
  <c r="AD2493" i="1"/>
  <c r="AE2493" i="1"/>
  <c r="AF2493" i="1"/>
  <c r="P2494" i="1"/>
  <c r="Q2494" i="1"/>
  <c r="R2494" i="1"/>
  <c r="S2494" i="1"/>
  <c r="T2494" i="1"/>
  <c r="U2494" i="1"/>
  <c r="V2494" i="1"/>
  <c r="W2494" i="1"/>
  <c r="X2494" i="1"/>
  <c r="Y2494" i="1"/>
  <c r="Z2494" i="1"/>
  <c r="AA2494" i="1"/>
  <c r="AB2494" i="1"/>
  <c r="AC2494" i="1"/>
  <c r="AD2494" i="1"/>
  <c r="AE2494" i="1"/>
  <c r="AF2494" i="1"/>
  <c r="P2495" i="1"/>
  <c r="Q2495" i="1"/>
  <c r="R2495" i="1"/>
  <c r="S2495" i="1"/>
  <c r="T2495" i="1"/>
  <c r="U2495" i="1"/>
  <c r="V2495" i="1"/>
  <c r="W2495" i="1"/>
  <c r="X2495" i="1"/>
  <c r="Y2495" i="1"/>
  <c r="Z2495" i="1"/>
  <c r="AA2495" i="1"/>
  <c r="AB2495" i="1"/>
  <c r="AC2495" i="1"/>
  <c r="AD2495" i="1"/>
  <c r="AE2495" i="1"/>
  <c r="AF2495" i="1"/>
  <c r="P2496" i="1"/>
  <c r="Q2496" i="1"/>
  <c r="R2496" i="1"/>
  <c r="S2496" i="1"/>
  <c r="T2496" i="1"/>
  <c r="U2496" i="1"/>
  <c r="V2496" i="1"/>
  <c r="W2496" i="1"/>
  <c r="X2496" i="1"/>
  <c r="Y2496" i="1"/>
  <c r="Z2496" i="1"/>
  <c r="AA2496" i="1"/>
  <c r="AB2496" i="1"/>
  <c r="AC2496" i="1"/>
  <c r="AD2496" i="1"/>
  <c r="AE2496" i="1"/>
  <c r="AF2496" i="1"/>
  <c r="P2497" i="1"/>
  <c r="Q2497" i="1"/>
  <c r="R2497" i="1"/>
  <c r="S2497" i="1"/>
  <c r="T2497" i="1"/>
  <c r="U2497" i="1"/>
  <c r="V2497" i="1"/>
  <c r="W2497" i="1"/>
  <c r="X2497" i="1"/>
  <c r="Y2497" i="1"/>
  <c r="Z2497" i="1"/>
  <c r="AA2497" i="1"/>
  <c r="AB2497" i="1"/>
  <c r="AC2497" i="1"/>
  <c r="AD2497" i="1"/>
  <c r="AE2497" i="1"/>
  <c r="AF2497" i="1"/>
  <c r="P2498" i="1"/>
  <c r="Q2498" i="1"/>
  <c r="R2498" i="1"/>
  <c r="S2498" i="1"/>
  <c r="T2498" i="1"/>
  <c r="U2498" i="1"/>
  <c r="V2498" i="1"/>
  <c r="W2498" i="1"/>
  <c r="X2498" i="1"/>
  <c r="Y2498" i="1"/>
  <c r="Z2498" i="1"/>
  <c r="AA2498" i="1"/>
  <c r="AB2498" i="1"/>
  <c r="AC2498" i="1"/>
  <c r="AD2498" i="1"/>
  <c r="AE2498" i="1"/>
  <c r="AF2498" i="1"/>
  <c r="P2499" i="1"/>
  <c r="Q2499" i="1"/>
  <c r="R2499" i="1"/>
  <c r="S2499" i="1"/>
  <c r="T2499" i="1"/>
  <c r="U2499" i="1"/>
  <c r="V2499" i="1"/>
  <c r="W2499" i="1"/>
  <c r="X2499" i="1"/>
  <c r="Y2499" i="1"/>
  <c r="Z2499" i="1"/>
  <c r="AA2499" i="1"/>
  <c r="AB2499" i="1"/>
  <c r="AC2499" i="1"/>
  <c r="AD2499" i="1"/>
  <c r="AE2499" i="1"/>
  <c r="AF2499" i="1"/>
  <c r="P2500" i="1"/>
  <c r="Q2500" i="1"/>
  <c r="R2500" i="1"/>
  <c r="S2500" i="1"/>
  <c r="T2500" i="1"/>
  <c r="U2500" i="1"/>
  <c r="V2500" i="1"/>
  <c r="W2500" i="1"/>
  <c r="X2500" i="1"/>
  <c r="Y2500" i="1"/>
  <c r="Z2500" i="1"/>
  <c r="AA2500" i="1"/>
  <c r="AB2500" i="1"/>
  <c r="AC2500" i="1"/>
  <c r="AD2500" i="1"/>
  <c r="AE2500" i="1"/>
  <c r="AF2500" i="1"/>
  <c r="P2501" i="1"/>
  <c r="Q2501" i="1"/>
  <c r="R2501" i="1"/>
  <c r="S2501" i="1"/>
  <c r="T2501" i="1"/>
  <c r="U2501" i="1"/>
  <c r="V2501" i="1"/>
  <c r="W2501" i="1"/>
  <c r="X2501" i="1"/>
  <c r="Y2501" i="1"/>
  <c r="Z2501" i="1"/>
  <c r="AA2501" i="1"/>
  <c r="AB2501" i="1"/>
  <c r="AC2501" i="1"/>
  <c r="AD2501" i="1"/>
  <c r="AE2501" i="1"/>
  <c r="AF2501" i="1"/>
  <c r="P2502" i="1"/>
  <c r="Q2502" i="1"/>
  <c r="R2502" i="1"/>
  <c r="S2502" i="1"/>
  <c r="T2502" i="1"/>
  <c r="U2502" i="1"/>
  <c r="V2502" i="1"/>
  <c r="W2502" i="1"/>
  <c r="X2502" i="1"/>
  <c r="Y2502" i="1"/>
  <c r="Z2502" i="1"/>
  <c r="AA2502" i="1"/>
  <c r="AB2502" i="1"/>
  <c r="AC2502" i="1"/>
  <c r="AD2502" i="1"/>
  <c r="AE2502" i="1"/>
  <c r="AF2502" i="1"/>
  <c r="P2503" i="1"/>
  <c r="Q2503" i="1"/>
  <c r="R2503" i="1"/>
  <c r="S2503" i="1"/>
  <c r="T2503" i="1"/>
  <c r="U2503" i="1"/>
  <c r="V2503" i="1"/>
  <c r="W2503" i="1"/>
  <c r="X2503" i="1"/>
  <c r="Y2503" i="1"/>
  <c r="Z2503" i="1"/>
  <c r="AA2503" i="1"/>
  <c r="AB2503" i="1"/>
  <c r="AC2503" i="1"/>
  <c r="AD2503" i="1"/>
  <c r="AE2503" i="1"/>
  <c r="AF2503" i="1"/>
  <c r="P2504" i="1"/>
  <c r="Q2504" i="1"/>
  <c r="R2504" i="1"/>
  <c r="S2504" i="1"/>
  <c r="T2504" i="1"/>
  <c r="U2504" i="1"/>
  <c r="V2504" i="1"/>
  <c r="W2504" i="1"/>
  <c r="X2504" i="1"/>
  <c r="Y2504" i="1"/>
  <c r="Z2504" i="1"/>
  <c r="AA2504" i="1"/>
  <c r="AB2504" i="1"/>
  <c r="AC2504" i="1"/>
  <c r="AD2504" i="1"/>
  <c r="AE2504" i="1"/>
  <c r="AF2504" i="1"/>
  <c r="P2505" i="1"/>
  <c r="Q2505" i="1"/>
  <c r="R2505" i="1"/>
  <c r="S2505" i="1"/>
  <c r="T2505" i="1"/>
  <c r="U2505" i="1"/>
  <c r="V2505" i="1"/>
  <c r="W2505" i="1"/>
  <c r="X2505" i="1"/>
  <c r="Y2505" i="1"/>
  <c r="Z2505" i="1"/>
  <c r="AA2505" i="1"/>
  <c r="AB2505" i="1"/>
  <c r="AC2505" i="1"/>
  <c r="AD2505" i="1"/>
  <c r="AE2505" i="1"/>
  <c r="AF2505" i="1"/>
  <c r="P2506" i="1"/>
  <c r="Q2506" i="1"/>
  <c r="R2506" i="1"/>
  <c r="S2506" i="1"/>
  <c r="T2506" i="1"/>
  <c r="U2506" i="1"/>
  <c r="V2506" i="1"/>
  <c r="W2506" i="1"/>
  <c r="X2506" i="1"/>
  <c r="Y2506" i="1"/>
  <c r="Z2506" i="1"/>
  <c r="AA2506" i="1"/>
  <c r="AB2506" i="1"/>
  <c r="AC2506" i="1"/>
  <c r="AD2506" i="1"/>
  <c r="AE2506" i="1"/>
  <c r="AF2506" i="1"/>
  <c r="P2507" i="1"/>
  <c r="Q2507" i="1"/>
  <c r="R2507" i="1"/>
  <c r="S2507" i="1"/>
  <c r="T2507" i="1"/>
  <c r="U2507" i="1"/>
  <c r="V2507" i="1"/>
  <c r="W2507" i="1"/>
  <c r="X2507" i="1"/>
  <c r="Y2507" i="1"/>
  <c r="Z2507" i="1"/>
  <c r="AA2507" i="1"/>
  <c r="AB2507" i="1"/>
  <c r="AC2507" i="1"/>
  <c r="AD2507" i="1"/>
  <c r="AE2507" i="1"/>
  <c r="AF2507" i="1"/>
  <c r="P2508" i="1"/>
  <c r="Q2508" i="1"/>
  <c r="R2508" i="1"/>
  <c r="S2508" i="1"/>
  <c r="T2508" i="1"/>
  <c r="U2508" i="1"/>
  <c r="V2508" i="1"/>
  <c r="W2508" i="1"/>
  <c r="X2508" i="1"/>
  <c r="Y2508" i="1"/>
  <c r="Z2508" i="1"/>
  <c r="AA2508" i="1"/>
  <c r="AB2508" i="1"/>
  <c r="AC2508" i="1"/>
  <c r="AD2508" i="1"/>
  <c r="AE2508" i="1"/>
  <c r="AF2508" i="1"/>
  <c r="P2509" i="1"/>
  <c r="Q2509" i="1"/>
  <c r="R2509" i="1"/>
  <c r="S2509" i="1"/>
  <c r="T2509" i="1"/>
  <c r="U2509" i="1"/>
  <c r="V2509" i="1"/>
  <c r="W2509" i="1"/>
  <c r="X2509" i="1"/>
  <c r="Y2509" i="1"/>
  <c r="Z2509" i="1"/>
  <c r="AA2509" i="1"/>
  <c r="AB2509" i="1"/>
  <c r="AC2509" i="1"/>
  <c r="AD2509" i="1"/>
  <c r="AE2509" i="1"/>
  <c r="AF2509" i="1"/>
  <c r="P2510" i="1"/>
  <c r="Q2510" i="1"/>
  <c r="R2510" i="1"/>
  <c r="S2510" i="1"/>
  <c r="T2510" i="1"/>
  <c r="U2510" i="1"/>
  <c r="V2510" i="1"/>
  <c r="W2510" i="1"/>
  <c r="X2510" i="1"/>
  <c r="Y2510" i="1"/>
  <c r="Z2510" i="1"/>
  <c r="AA2510" i="1"/>
  <c r="AB2510" i="1"/>
  <c r="AC2510" i="1"/>
  <c r="AD2510" i="1"/>
  <c r="AE2510" i="1"/>
  <c r="AF2510" i="1"/>
  <c r="P2511" i="1"/>
  <c r="Q2511" i="1"/>
  <c r="R2511" i="1"/>
  <c r="S2511" i="1"/>
  <c r="T2511" i="1"/>
  <c r="U2511" i="1"/>
  <c r="V2511" i="1"/>
  <c r="W2511" i="1"/>
  <c r="X2511" i="1"/>
  <c r="Y2511" i="1"/>
  <c r="Z2511" i="1"/>
  <c r="AA2511" i="1"/>
  <c r="AB2511" i="1"/>
  <c r="AC2511" i="1"/>
  <c r="AD2511" i="1"/>
  <c r="AE2511" i="1"/>
  <c r="AF2511" i="1"/>
  <c r="P2512" i="1"/>
  <c r="Q2512" i="1"/>
  <c r="R2512" i="1"/>
  <c r="S2512" i="1"/>
  <c r="T2512" i="1"/>
  <c r="U2512" i="1"/>
  <c r="V2512" i="1"/>
  <c r="W2512" i="1"/>
  <c r="X2512" i="1"/>
  <c r="Y2512" i="1"/>
  <c r="Z2512" i="1"/>
  <c r="AA2512" i="1"/>
  <c r="AB2512" i="1"/>
  <c r="AC2512" i="1"/>
  <c r="AD2512" i="1"/>
  <c r="AE2512" i="1"/>
  <c r="AF2512" i="1"/>
  <c r="P2513" i="1"/>
  <c r="Q2513" i="1"/>
  <c r="R2513" i="1"/>
  <c r="S2513" i="1"/>
  <c r="T2513" i="1"/>
  <c r="U2513" i="1"/>
  <c r="V2513" i="1"/>
  <c r="W2513" i="1"/>
  <c r="X2513" i="1"/>
  <c r="Y2513" i="1"/>
  <c r="Z2513" i="1"/>
  <c r="AA2513" i="1"/>
  <c r="AB2513" i="1"/>
  <c r="AC2513" i="1"/>
  <c r="AD2513" i="1"/>
  <c r="AE2513" i="1"/>
  <c r="AF2513" i="1"/>
  <c r="P2514" i="1"/>
  <c r="Q2514" i="1"/>
  <c r="R2514" i="1"/>
  <c r="S2514" i="1"/>
  <c r="T2514" i="1"/>
  <c r="U2514" i="1"/>
  <c r="V2514" i="1"/>
  <c r="W2514" i="1"/>
  <c r="X2514" i="1"/>
  <c r="Y2514" i="1"/>
  <c r="Z2514" i="1"/>
  <c r="AA2514" i="1"/>
  <c r="AB2514" i="1"/>
  <c r="AC2514" i="1"/>
  <c r="AD2514" i="1"/>
  <c r="AE2514" i="1"/>
  <c r="AF2514" i="1"/>
  <c r="P2515" i="1"/>
  <c r="Q2515" i="1"/>
  <c r="R2515" i="1"/>
  <c r="S2515" i="1"/>
  <c r="T2515" i="1"/>
  <c r="U2515" i="1"/>
  <c r="V2515" i="1"/>
  <c r="W2515" i="1"/>
  <c r="X2515" i="1"/>
  <c r="Y2515" i="1"/>
  <c r="Z2515" i="1"/>
  <c r="AA2515" i="1"/>
  <c r="AB2515" i="1"/>
  <c r="AC2515" i="1"/>
  <c r="AD2515" i="1"/>
  <c r="AE2515" i="1"/>
  <c r="AF2515" i="1"/>
  <c r="P2516" i="1"/>
  <c r="Q2516" i="1"/>
  <c r="R2516" i="1"/>
  <c r="S2516" i="1"/>
  <c r="T2516" i="1"/>
  <c r="U2516" i="1"/>
  <c r="V2516" i="1"/>
  <c r="W2516" i="1"/>
  <c r="X2516" i="1"/>
  <c r="Y2516" i="1"/>
  <c r="Z2516" i="1"/>
  <c r="AA2516" i="1"/>
  <c r="AB2516" i="1"/>
  <c r="AC2516" i="1"/>
  <c r="AD2516" i="1"/>
  <c r="AE2516" i="1"/>
  <c r="AF2516" i="1"/>
  <c r="P2517" i="1"/>
  <c r="Q2517" i="1"/>
  <c r="R2517" i="1"/>
  <c r="S2517" i="1"/>
  <c r="T2517" i="1"/>
  <c r="U2517" i="1"/>
  <c r="V2517" i="1"/>
  <c r="W2517" i="1"/>
  <c r="X2517" i="1"/>
  <c r="Y2517" i="1"/>
  <c r="Z2517" i="1"/>
  <c r="AA2517" i="1"/>
  <c r="AB2517" i="1"/>
  <c r="AC2517" i="1"/>
  <c r="AD2517" i="1"/>
  <c r="AE2517" i="1"/>
  <c r="AF2517" i="1"/>
  <c r="P2518" i="1"/>
  <c r="Q2518" i="1"/>
  <c r="R2518" i="1"/>
  <c r="S2518" i="1"/>
  <c r="T2518" i="1"/>
  <c r="U2518" i="1"/>
  <c r="V2518" i="1"/>
  <c r="W2518" i="1"/>
  <c r="X2518" i="1"/>
  <c r="Y2518" i="1"/>
  <c r="Z2518" i="1"/>
  <c r="AA2518" i="1"/>
  <c r="AB2518" i="1"/>
  <c r="AC2518" i="1"/>
  <c r="AD2518" i="1"/>
  <c r="AE2518" i="1"/>
  <c r="AF2518" i="1"/>
  <c r="P200" i="1"/>
  <c r="Q200" i="1"/>
  <c r="R200" i="1"/>
  <c r="S200" i="1"/>
  <c r="T200" i="1"/>
  <c r="U200" i="1"/>
  <c r="V200" i="1"/>
  <c r="W200" i="1"/>
  <c r="X200" i="1"/>
  <c r="Y200" i="1"/>
  <c r="Z200" i="1"/>
  <c r="AA200" i="1"/>
  <c r="AB200" i="1"/>
  <c r="AC200" i="1"/>
  <c r="AD200" i="1"/>
  <c r="AE200" i="1"/>
  <c r="AF200" i="1"/>
  <c r="P2519" i="1"/>
  <c r="Q2519" i="1"/>
  <c r="R2519" i="1"/>
  <c r="S2519" i="1"/>
  <c r="T2519" i="1"/>
  <c r="U2519" i="1"/>
  <c r="V2519" i="1"/>
  <c r="W2519" i="1"/>
  <c r="X2519" i="1"/>
  <c r="Y2519" i="1"/>
  <c r="Z2519" i="1"/>
  <c r="AA2519" i="1"/>
  <c r="AB2519" i="1"/>
  <c r="AC2519" i="1"/>
  <c r="AD2519" i="1"/>
  <c r="AE2519" i="1"/>
  <c r="AF2519" i="1"/>
  <c r="P2520" i="1"/>
  <c r="Q2520" i="1"/>
  <c r="R2520" i="1"/>
  <c r="S2520" i="1"/>
  <c r="T2520" i="1"/>
  <c r="U2520" i="1"/>
  <c r="V2520" i="1"/>
  <c r="W2520" i="1"/>
  <c r="X2520" i="1"/>
  <c r="Y2520" i="1"/>
  <c r="Z2520" i="1"/>
  <c r="AA2520" i="1"/>
  <c r="AB2520" i="1"/>
  <c r="AC2520" i="1"/>
  <c r="AD2520" i="1"/>
  <c r="AE2520" i="1"/>
  <c r="AF2520" i="1"/>
  <c r="P2521" i="1"/>
  <c r="Q2521" i="1"/>
  <c r="R2521" i="1"/>
  <c r="S2521" i="1"/>
  <c r="T2521" i="1"/>
  <c r="U2521" i="1"/>
  <c r="V2521" i="1"/>
  <c r="W2521" i="1"/>
  <c r="X2521" i="1"/>
  <c r="Y2521" i="1"/>
  <c r="Z2521" i="1"/>
  <c r="AA2521" i="1"/>
  <c r="AB2521" i="1"/>
  <c r="AC2521" i="1"/>
  <c r="AD2521" i="1"/>
  <c r="AE2521" i="1"/>
  <c r="AF2521" i="1"/>
  <c r="P2522" i="1"/>
  <c r="Q2522" i="1"/>
  <c r="R2522" i="1"/>
  <c r="S2522" i="1"/>
  <c r="T2522" i="1"/>
  <c r="U2522" i="1"/>
  <c r="V2522" i="1"/>
  <c r="W2522" i="1"/>
  <c r="X2522" i="1"/>
  <c r="Y2522" i="1"/>
  <c r="Z2522" i="1"/>
  <c r="AA2522" i="1"/>
  <c r="AB2522" i="1"/>
  <c r="AC2522" i="1"/>
  <c r="AD2522" i="1"/>
  <c r="AE2522" i="1"/>
  <c r="AF2522" i="1"/>
  <c r="P2523" i="1"/>
  <c r="Q2523" i="1"/>
  <c r="R2523" i="1"/>
  <c r="S2523" i="1"/>
  <c r="T2523" i="1"/>
  <c r="U2523" i="1"/>
  <c r="V2523" i="1"/>
  <c r="W2523" i="1"/>
  <c r="X2523" i="1"/>
  <c r="Y2523" i="1"/>
  <c r="Z2523" i="1"/>
  <c r="AA2523" i="1"/>
  <c r="AB2523" i="1"/>
  <c r="AC2523" i="1"/>
  <c r="AD2523" i="1"/>
  <c r="AE2523" i="1"/>
  <c r="AF2523" i="1"/>
  <c r="P2524" i="1"/>
  <c r="Q2524" i="1"/>
  <c r="R2524" i="1"/>
  <c r="S2524" i="1"/>
  <c r="T2524" i="1"/>
  <c r="U2524" i="1"/>
  <c r="V2524" i="1"/>
  <c r="W2524" i="1"/>
  <c r="X2524" i="1"/>
  <c r="Y2524" i="1"/>
  <c r="Z2524" i="1"/>
  <c r="AA2524" i="1"/>
  <c r="AB2524" i="1"/>
  <c r="AC2524" i="1"/>
  <c r="AD2524" i="1"/>
  <c r="AE2524" i="1"/>
  <c r="AF2524" i="1"/>
  <c r="P2525" i="1"/>
  <c r="Q2525" i="1"/>
  <c r="R2525" i="1"/>
  <c r="S2525" i="1"/>
  <c r="T2525" i="1"/>
  <c r="U2525" i="1"/>
  <c r="V2525" i="1"/>
  <c r="W2525" i="1"/>
  <c r="X2525" i="1"/>
  <c r="Y2525" i="1"/>
  <c r="Z2525" i="1"/>
  <c r="AA2525" i="1"/>
  <c r="AB2525" i="1"/>
  <c r="AC2525" i="1"/>
  <c r="AD2525" i="1"/>
  <c r="AE2525" i="1"/>
  <c r="AF2525" i="1"/>
  <c r="P2526" i="1"/>
  <c r="Q2526" i="1"/>
  <c r="R2526" i="1"/>
  <c r="S2526" i="1"/>
  <c r="T2526" i="1"/>
  <c r="U2526" i="1"/>
  <c r="V2526" i="1"/>
  <c r="W2526" i="1"/>
  <c r="X2526" i="1"/>
  <c r="Y2526" i="1"/>
  <c r="Z2526" i="1"/>
  <c r="AA2526" i="1"/>
  <c r="AB2526" i="1"/>
  <c r="AC2526" i="1"/>
  <c r="AD2526" i="1"/>
  <c r="AE2526" i="1"/>
  <c r="AF2526" i="1"/>
  <c r="P2527" i="1"/>
  <c r="Q2527" i="1"/>
  <c r="R2527" i="1"/>
  <c r="S2527" i="1"/>
  <c r="T2527" i="1"/>
  <c r="U2527" i="1"/>
  <c r="V2527" i="1"/>
  <c r="W2527" i="1"/>
  <c r="X2527" i="1"/>
  <c r="Y2527" i="1"/>
  <c r="Z2527" i="1"/>
  <c r="AA2527" i="1"/>
  <c r="AB2527" i="1"/>
  <c r="AC2527" i="1"/>
  <c r="AD2527" i="1"/>
  <c r="AE2527" i="1"/>
  <c r="AF2527" i="1"/>
  <c r="P2528" i="1"/>
  <c r="Q2528" i="1"/>
  <c r="R2528" i="1"/>
  <c r="S2528" i="1"/>
  <c r="T2528" i="1"/>
  <c r="U2528" i="1"/>
  <c r="V2528" i="1"/>
  <c r="W2528" i="1"/>
  <c r="X2528" i="1"/>
  <c r="Y2528" i="1"/>
  <c r="Z2528" i="1"/>
  <c r="AA2528" i="1"/>
  <c r="AB2528" i="1"/>
  <c r="AC2528" i="1"/>
  <c r="AD2528" i="1"/>
  <c r="AE2528" i="1"/>
  <c r="AF2528" i="1"/>
  <c r="P2529" i="1"/>
  <c r="Q2529" i="1"/>
  <c r="R2529" i="1"/>
  <c r="S2529" i="1"/>
  <c r="T2529" i="1"/>
  <c r="U2529" i="1"/>
  <c r="V2529" i="1"/>
  <c r="W2529" i="1"/>
  <c r="X2529" i="1"/>
  <c r="Y2529" i="1"/>
  <c r="Z2529" i="1"/>
  <c r="AA2529" i="1"/>
  <c r="AB2529" i="1"/>
  <c r="AC2529" i="1"/>
  <c r="AD2529" i="1"/>
  <c r="AE2529" i="1"/>
  <c r="AF2529" i="1"/>
  <c r="P2530" i="1"/>
  <c r="Q2530" i="1"/>
  <c r="R2530" i="1"/>
  <c r="S2530" i="1"/>
  <c r="T2530" i="1"/>
  <c r="U2530" i="1"/>
  <c r="V2530" i="1"/>
  <c r="W2530" i="1"/>
  <c r="X2530" i="1"/>
  <c r="Y2530" i="1"/>
  <c r="Z2530" i="1"/>
  <c r="AA2530" i="1"/>
  <c r="AB2530" i="1"/>
  <c r="AC2530" i="1"/>
  <c r="AD2530" i="1"/>
  <c r="AE2530" i="1"/>
  <c r="AF2530" i="1"/>
  <c r="P2531" i="1"/>
  <c r="Q2531" i="1"/>
  <c r="R2531" i="1"/>
  <c r="S2531" i="1"/>
  <c r="T2531" i="1"/>
  <c r="U2531" i="1"/>
  <c r="V2531" i="1"/>
  <c r="W2531" i="1"/>
  <c r="X2531" i="1"/>
  <c r="Y2531" i="1"/>
  <c r="Z2531" i="1"/>
  <c r="AA2531" i="1"/>
  <c r="AB2531" i="1"/>
  <c r="AC2531" i="1"/>
  <c r="AD2531" i="1"/>
  <c r="AE2531" i="1"/>
  <c r="AF2531" i="1"/>
  <c r="P2532" i="1"/>
  <c r="Q2532" i="1"/>
  <c r="R2532" i="1"/>
  <c r="S2532" i="1"/>
  <c r="T2532" i="1"/>
  <c r="U2532" i="1"/>
  <c r="V2532" i="1"/>
  <c r="W2532" i="1"/>
  <c r="X2532" i="1"/>
  <c r="Y2532" i="1"/>
  <c r="Z2532" i="1"/>
  <c r="AA2532" i="1"/>
  <c r="AB2532" i="1"/>
  <c r="AC2532" i="1"/>
  <c r="AD2532" i="1"/>
  <c r="AE2532" i="1"/>
  <c r="AF2532" i="1"/>
  <c r="P2533" i="1"/>
  <c r="Q2533" i="1"/>
  <c r="R2533" i="1"/>
  <c r="S2533" i="1"/>
  <c r="T2533" i="1"/>
  <c r="U2533" i="1"/>
  <c r="V2533" i="1"/>
  <c r="W2533" i="1"/>
  <c r="X2533" i="1"/>
  <c r="Y2533" i="1"/>
  <c r="Z2533" i="1"/>
  <c r="AA2533" i="1"/>
  <c r="AB2533" i="1"/>
  <c r="AC2533" i="1"/>
  <c r="AD2533" i="1"/>
  <c r="AE2533" i="1"/>
  <c r="AF2533" i="1"/>
  <c r="P2534" i="1"/>
  <c r="Q2534" i="1"/>
  <c r="R2534" i="1"/>
  <c r="S2534" i="1"/>
  <c r="T2534" i="1"/>
  <c r="U2534" i="1"/>
  <c r="V2534" i="1"/>
  <c r="W2534" i="1"/>
  <c r="X2534" i="1"/>
  <c r="Y2534" i="1"/>
  <c r="Z2534" i="1"/>
  <c r="AA2534" i="1"/>
  <c r="AB2534" i="1"/>
  <c r="AC2534" i="1"/>
  <c r="AD2534" i="1"/>
  <c r="AE2534" i="1"/>
  <c r="AF2534" i="1"/>
  <c r="P2535" i="1"/>
  <c r="Q2535" i="1"/>
  <c r="R2535" i="1"/>
  <c r="S2535" i="1"/>
  <c r="T2535" i="1"/>
  <c r="U2535" i="1"/>
  <c r="V2535" i="1"/>
  <c r="W2535" i="1"/>
  <c r="X2535" i="1"/>
  <c r="Y2535" i="1"/>
  <c r="Z2535" i="1"/>
  <c r="AA2535" i="1"/>
  <c r="AB2535" i="1"/>
  <c r="AC2535" i="1"/>
  <c r="AD2535" i="1"/>
  <c r="AE2535" i="1"/>
  <c r="AF2535" i="1"/>
  <c r="P2536" i="1"/>
  <c r="Q2536" i="1"/>
  <c r="R2536" i="1"/>
  <c r="S2536" i="1"/>
  <c r="T2536" i="1"/>
  <c r="U2536" i="1"/>
  <c r="V2536" i="1"/>
  <c r="W2536" i="1"/>
  <c r="X2536" i="1"/>
  <c r="Y2536" i="1"/>
  <c r="Z2536" i="1"/>
  <c r="AA2536" i="1"/>
  <c r="AB2536" i="1"/>
  <c r="AC2536" i="1"/>
  <c r="AD2536" i="1"/>
  <c r="AE2536" i="1"/>
  <c r="AF2536" i="1"/>
  <c r="P2537" i="1"/>
  <c r="Q2537" i="1"/>
  <c r="R2537" i="1"/>
  <c r="S2537" i="1"/>
  <c r="T2537" i="1"/>
  <c r="U2537" i="1"/>
  <c r="V2537" i="1"/>
  <c r="W2537" i="1"/>
  <c r="X2537" i="1"/>
  <c r="Y2537" i="1"/>
  <c r="Z2537" i="1"/>
  <c r="AA2537" i="1"/>
  <c r="AB2537" i="1"/>
  <c r="AC2537" i="1"/>
  <c r="AD2537" i="1"/>
  <c r="AE2537" i="1"/>
  <c r="AF2537" i="1"/>
  <c r="P2538" i="1"/>
  <c r="Q2538" i="1"/>
  <c r="R2538" i="1"/>
  <c r="S2538" i="1"/>
  <c r="T2538" i="1"/>
  <c r="U2538" i="1"/>
  <c r="V2538" i="1"/>
  <c r="W2538" i="1"/>
  <c r="X2538" i="1"/>
  <c r="Y2538" i="1"/>
  <c r="Z2538" i="1"/>
  <c r="AA2538" i="1"/>
  <c r="AB2538" i="1"/>
  <c r="AC2538" i="1"/>
  <c r="AD2538" i="1"/>
  <c r="AE2538" i="1"/>
  <c r="AF2538" i="1"/>
  <c r="P2539" i="1"/>
  <c r="Q2539" i="1"/>
  <c r="R2539" i="1"/>
  <c r="S2539" i="1"/>
  <c r="T2539" i="1"/>
  <c r="U2539" i="1"/>
  <c r="V2539" i="1"/>
  <c r="W2539" i="1"/>
  <c r="X2539" i="1"/>
  <c r="Y2539" i="1"/>
  <c r="Z2539" i="1"/>
  <c r="AA2539" i="1"/>
  <c r="AB2539" i="1"/>
  <c r="AC2539" i="1"/>
  <c r="AD2539" i="1"/>
  <c r="AE2539" i="1"/>
  <c r="AF2539" i="1"/>
  <c r="P2540" i="1"/>
  <c r="Q2540" i="1"/>
  <c r="R2540" i="1"/>
  <c r="S2540" i="1"/>
  <c r="T2540" i="1"/>
  <c r="U2540" i="1"/>
  <c r="V2540" i="1"/>
  <c r="W2540" i="1"/>
  <c r="X2540" i="1"/>
  <c r="Y2540" i="1"/>
  <c r="Z2540" i="1"/>
  <c r="AA2540" i="1"/>
  <c r="AB2540" i="1"/>
  <c r="AC2540" i="1"/>
  <c r="AD2540" i="1"/>
  <c r="AE2540" i="1"/>
  <c r="AF2540" i="1"/>
  <c r="P2541" i="1"/>
  <c r="Q2541" i="1"/>
  <c r="R2541" i="1"/>
  <c r="S2541" i="1"/>
  <c r="T2541" i="1"/>
  <c r="U2541" i="1"/>
  <c r="V2541" i="1"/>
  <c r="W2541" i="1"/>
  <c r="X2541" i="1"/>
  <c r="Y2541" i="1"/>
  <c r="Z2541" i="1"/>
  <c r="AA2541" i="1"/>
  <c r="AB2541" i="1"/>
  <c r="AC2541" i="1"/>
  <c r="AD2541" i="1"/>
  <c r="AE2541" i="1"/>
  <c r="AF2541" i="1"/>
  <c r="P2542" i="1"/>
  <c r="Q2542" i="1"/>
  <c r="R2542" i="1"/>
  <c r="S2542" i="1"/>
  <c r="T2542" i="1"/>
  <c r="U2542" i="1"/>
  <c r="V2542" i="1"/>
  <c r="W2542" i="1"/>
  <c r="X2542" i="1"/>
  <c r="Y2542" i="1"/>
  <c r="Z2542" i="1"/>
  <c r="AA2542" i="1"/>
  <c r="AB2542" i="1"/>
  <c r="AC2542" i="1"/>
  <c r="AD2542" i="1"/>
  <c r="AE2542" i="1"/>
  <c r="AF2542" i="1"/>
  <c r="P2543" i="1"/>
  <c r="Q2543" i="1"/>
  <c r="R2543" i="1"/>
  <c r="S2543" i="1"/>
  <c r="T2543" i="1"/>
  <c r="U2543" i="1"/>
  <c r="V2543" i="1"/>
  <c r="W2543" i="1"/>
  <c r="X2543" i="1"/>
  <c r="Y2543" i="1"/>
  <c r="Z2543" i="1"/>
  <c r="AA2543" i="1"/>
  <c r="AB2543" i="1"/>
  <c r="AC2543" i="1"/>
  <c r="AD2543" i="1"/>
  <c r="AE2543" i="1"/>
  <c r="AF2543" i="1"/>
  <c r="P2544" i="1"/>
  <c r="Q2544" i="1"/>
  <c r="R2544" i="1"/>
  <c r="S2544" i="1"/>
  <c r="T2544" i="1"/>
  <c r="U2544" i="1"/>
  <c r="V2544" i="1"/>
  <c r="W2544" i="1"/>
  <c r="X2544" i="1"/>
  <c r="Y2544" i="1"/>
  <c r="Z2544" i="1"/>
  <c r="AA2544" i="1"/>
  <c r="AB2544" i="1"/>
  <c r="AC2544" i="1"/>
  <c r="AD2544" i="1"/>
  <c r="AE2544" i="1"/>
  <c r="AF2544" i="1"/>
  <c r="P2545" i="1"/>
  <c r="Q2545" i="1"/>
  <c r="R2545" i="1"/>
  <c r="S2545" i="1"/>
  <c r="T2545" i="1"/>
  <c r="U2545" i="1"/>
  <c r="V2545" i="1"/>
  <c r="W2545" i="1"/>
  <c r="X2545" i="1"/>
  <c r="Y2545" i="1"/>
  <c r="Z2545" i="1"/>
  <c r="AA2545" i="1"/>
  <c r="AB2545" i="1"/>
  <c r="AC2545" i="1"/>
  <c r="AD2545" i="1"/>
  <c r="AE2545" i="1"/>
  <c r="AF2545" i="1"/>
  <c r="P2546" i="1"/>
  <c r="Q2546" i="1"/>
  <c r="R2546" i="1"/>
  <c r="S2546" i="1"/>
  <c r="T2546" i="1"/>
  <c r="U2546" i="1"/>
  <c r="V2546" i="1"/>
  <c r="W2546" i="1"/>
  <c r="X2546" i="1"/>
  <c r="Y2546" i="1"/>
  <c r="Z2546" i="1"/>
  <c r="AA2546" i="1"/>
  <c r="AB2546" i="1"/>
  <c r="AC2546" i="1"/>
  <c r="AD2546" i="1"/>
  <c r="AE2546" i="1"/>
  <c r="AF2546" i="1"/>
  <c r="P2547" i="1"/>
  <c r="Q2547" i="1"/>
  <c r="R2547" i="1"/>
  <c r="S2547" i="1"/>
  <c r="T2547" i="1"/>
  <c r="U2547" i="1"/>
  <c r="V2547" i="1"/>
  <c r="W2547" i="1"/>
  <c r="X2547" i="1"/>
  <c r="Y2547" i="1"/>
  <c r="Z2547" i="1"/>
  <c r="AA2547" i="1"/>
  <c r="AB2547" i="1"/>
  <c r="AC2547" i="1"/>
  <c r="AD2547" i="1"/>
  <c r="AE2547" i="1"/>
  <c r="AF2547" i="1"/>
  <c r="P2548" i="1"/>
  <c r="Q2548" i="1"/>
  <c r="R2548" i="1"/>
  <c r="S2548" i="1"/>
  <c r="T2548" i="1"/>
  <c r="U2548" i="1"/>
  <c r="V2548" i="1"/>
  <c r="W2548" i="1"/>
  <c r="X2548" i="1"/>
  <c r="Y2548" i="1"/>
  <c r="Z2548" i="1"/>
  <c r="AA2548" i="1"/>
  <c r="AB2548" i="1"/>
  <c r="AC2548" i="1"/>
  <c r="AD2548" i="1"/>
  <c r="AE2548" i="1"/>
  <c r="AF2548" i="1"/>
  <c r="P2549" i="1"/>
  <c r="Q2549" i="1"/>
  <c r="R2549" i="1"/>
  <c r="S2549" i="1"/>
  <c r="T2549" i="1"/>
  <c r="U2549" i="1"/>
  <c r="V2549" i="1"/>
  <c r="W2549" i="1"/>
  <c r="X2549" i="1"/>
  <c r="Y2549" i="1"/>
  <c r="Z2549" i="1"/>
  <c r="AA2549" i="1"/>
  <c r="AB2549" i="1"/>
  <c r="AC2549" i="1"/>
  <c r="AD2549" i="1"/>
  <c r="AE2549" i="1"/>
  <c r="AF2549" i="1"/>
  <c r="P2550" i="1"/>
  <c r="Q2550" i="1"/>
  <c r="R2550" i="1"/>
  <c r="S2550" i="1"/>
  <c r="T2550" i="1"/>
  <c r="U2550" i="1"/>
  <c r="V2550" i="1"/>
  <c r="W2550" i="1"/>
  <c r="X2550" i="1"/>
  <c r="Y2550" i="1"/>
  <c r="Z2550" i="1"/>
  <c r="AA2550" i="1"/>
  <c r="AB2550" i="1"/>
  <c r="AC2550" i="1"/>
  <c r="AD2550" i="1"/>
  <c r="AE2550" i="1"/>
  <c r="AF2550" i="1"/>
  <c r="P2551" i="1"/>
  <c r="Q2551" i="1"/>
  <c r="R2551" i="1"/>
  <c r="S2551" i="1"/>
  <c r="T2551" i="1"/>
  <c r="U2551" i="1"/>
  <c r="V2551" i="1"/>
  <c r="W2551" i="1"/>
  <c r="X2551" i="1"/>
  <c r="Y2551" i="1"/>
  <c r="Z2551" i="1"/>
  <c r="AA2551" i="1"/>
  <c r="AB2551" i="1"/>
  <c r="AC2551" i="1"/>
  <c r="AD2551" i="1"/>
  <c r="AE2551" i="1"/>
  <c r="AF2551" i="1"/>
  <c r="P2552" i="1"/>
  <c r="Q2552" i="1"/>
  <c r="R2552" i="1"/>
  <c r="S2552" i="1"/>
  <c r="T2552" i="1"/>
  <c r="U2552" i="1"/>
  <c r="V2552" i="1"/>
  <c r="W2552" i="1"/>
  <c r="X2552" i="1"/>
  <c r="Y2552" i="1"/>
  <c r="Z2552" i="1"/>
  <c r="AA2552" i="1"/>
  <c r="AB2552" i="1"/>
  <c r="AC2552" i="1"/>
  <c r="AD2552" i="1"/>
  <c r="AE2552" i="1"/>
  <c r="AF2552" i="1"/>
  <c r="P2553" i="1"/>
  <c r="Q2553" i="1"/>
  <c r="R2553" i="1"/>
  <c r="S2553" i="1"/>
  <c r="T2553" i="1"/>
  <c r="U2553" i="1"/>
  <c r="V2553" i="1"/>
  <c r="W2553" i="1"/>
  <c r="X2553" i="1"/>
  <c r="Y2553" i="1"/>
  <c r="Z2553" i="1"/>
  <c r="AA2553" i="1"/>
  <c r="AB2553" i="1"/>
  <c r="AC2553" i="1"/>
  <c r="AD2553" i="1"/>
  <c r="AE2553" i="1"/>
  <c r="AF2553" i="1"/>
  <c r="P2554" i="1"/>
  <c r="Q2554" i="1"/>
  <c r="R2554" i="1"/>
  <c r="S2554" i="1"/>
  <c r="T2554" i="1"/>
  <c r="U2554" i="1"/>
  <c r="V2554" i="1"/>
  <c r="W2554" i="1"/>
  <c r="X2554" i="1"/>
  <c r="Y2554" i="1"/>
  <c r="Z2554" i="1"/>
  <c r="AA2554" i="1"/>
  <c r="AB2554" i="1"/>
  <c r="AC2554" i="1"/>
  <c r="AD2554" i="1"/>
  <c r="AE2554" i="1"/>
  <c r="AF2554" i="1"/>
  <c r="P2555" i="1"/>
  <c r="Q2555" i="1"/>
  <c r="R2555" i="1"/>
  <c r="S2555" i="1"/>
  <c r="T2555" i="1"/>
  <c r="U2555" i="1"/>
  <c r="V2555" i="1"/>
  <c r="W2555" i="1"/>
  <c r="X2555" i="1"/>
  <c r="Y2555" i="1"/>
  <c r="Z2555" i="1"/>
  <c r="AA2555" i="1"/>
  <c r="AB2555" i="1"/>
  <c r="AC2555" i="1"/>
  <c r="AD2555" i="1"/>
  <c r="AE2555" i="1"/>
  <c r="AF2555" i="1"/>
  <c r="P2556" i="1"/>
  <c r="Q2556" i="1"/>
  <c r="R2556" i="1"/>
  <c r="S2556" i="1"/>
  <c r="T2556" i="1"/>
  <c r="U2556" i="1"/>
  <c r="V2556" i="1"/>
  <c r="W2556" i="1"/>
  <c r="X2556" i="1"/>
  <c r="Y2556" i="1"/>
  <c r="Z2556" i="1"/>
  <c r="AA2556" i="1"/>
  <c r="AB2556" i="1"/>
  <c r="AC2556" i="1"/>
  <c r="AD2556" i="1"/>
  <c r="AE2556" i="1"/>
  <c r="AF2556" i="1"/>
  <c r="P2557" i="1"/>
  <c r="Q2557" i="1"/>
  <c r="R2557" i="1"/>
  <c r="S2557" i="1"/>
  <c r="T2557" i="1"/>
  <c r="U2557" i="1"/>
  <c r="V2557" i="1"/>
  <c r="W2557" i="1"/>
  <c r="X2557" i="1"/>
  <c r="Y2557" i="1"/>
  <c r="Z2557" i="1"/>
  <c r="AA2557" i="1"/>
  <c r="AB2557" i="1"/>
  <c r="AC2557" i="1"/>
  <c r="AD2557" i="1"/>
  <c r="AE2557" i="1"/>
  <c r="AF2557" i="1"/>
  <c r="P2558" i="1"/>
  <c r="Q2558" i="1"/>
  <c r="R2558" i="1"/>
  <c r="S2558" i="1"/>
  <c r="T2558" i="1"/>
  <c r="U2558" i="1"/>
  <c r="V2558" i="1"/>
  <c r="W2558" i="1"/>
  <c r="X2558" i="1"/>
  <c r="Y2558" i="1"/>
  <c r="Z2558" i="1"/>
  <c r="AA2558" i="1"/>
  <c r="AB2558" i="1"/>
  <c r="AC2558" i="1"/>
  <c r="AD2558" i="1"/>
  <c r="AE2558" i="1"/>
  <c r="AF2558" i="1"/>
  <c r="P2559" i="1"/>
  <c r="Q2559" i="1"/>
  <c r="R2559" i="1"/>
  <c r="S2559" i="1"/>
  <c r="T2559" i="1"/>
  <c r="U2559" i="1"/>
  <c r="V2559" i="1"/>
  <c r="W2559" i="1"/>
  <c r="X2559" i="1"/>
  <c r="Y2559" i="1"/>
  <c r="Z2559" i="1"/>
  <c r="AA2559" i="1"/>
  <c r="AB2559" i="1"/>
  <c r="AC2559" i="1"/>
  <c r="AD2559" i="1"/>
  <c r="AE2559" i="1"/>
  <c r="AF2559" i="1"/>
  <c r="P2560" i="1"/>
  <c r="Q2560" i="1"/>
  <c r="R2560" i="1"/>
  <c r="S2560" i="1"/>
  <c r="T2560" i="1"/>
  <c r="U2560" i="1"/>
  <c r="V2560" i="1"/>
  <c r="W2560" i="1"/>
  <c r="X2560" i="1"/>
  <c r="Y2560" i="1"/>
  <c r="Z2560" i="1"/>
  <c r="AA2560" i="1"/>
  <c r="AB2560" i="1"/>
  <c r="AC2560" i="1"/>
  <c r="AD2560" i="1"/>
  <c r="AE2560" i="1"/>
  <c r="AF2560" i="1"/>
  <c r="P2561" i="1"/>
  <c r="Q2561" i="1"/>
  <c r="R2561" i="1"/>
  <c r="S2561" i="1"/>
  <c r="T2561" i="1"/>
  <c r="U2561" i="1"/>
  <c r="V2561" i="1"/>
  <c r="W2561" i="1"/>
  <c r="X2561" i="1"/>
  <c r="Y2561" i="1"/>
  <c r="Z2561" i="1"/>
  <c r="AA2561" i="1"/>
  <c r="AB2561" i="1"/>
  <c r="AC2561" i="1"/>
  <c r="AD2561" i="1"/>
  <c r="AE2561" i="1"/>
  <c r="AF2561" i="1"/>
  <c r="P2562" i="1"/>
  <c r="Q2562" i="1"/>
  <c r="R2562" i="1"/>
  <c r="S2562" i="1"/>
  <c r="T2562" i="1"/>
  <c r="U2562" i="1"/>
  <c r="V2562" i="1"/>
  <c r="W2562" i="1"/>
  <c r="X2562" i="1"/>
  <c r="Y2562" i="1"/>
  <c r="Z2562" i="1"/>
  <c r="AA2562" i="1"/>
  <c r="AB2562" i="1"/>
  <c r="AC2562" i="1"/>
  <c r="AD2562" i="1"/>
  <c r="AE2562" i="1"/>
  <c r="AF2562" i="1"/>
  <c r="P2563" i="1"/>
  <c r="Q2563" i="1"/>
  <c r="R2563" i="1"/>
  <c r="S2563" i="1"/>
  <c r="T2563" i="1"/>
  <c r="U2563" i="1"/>
  <c r="V2563" i="1"/>
  <c r="W2563" i="1"/>
  <c r="X2563" i="1"/>
  <c r="Y2563" i="1"/>
  <c r="Z2563" i="1"/>
  <c r="AA2563" i="1"/>
  <c r="AB2563" i="1"/>
  <c r="AC2563" i="1"/>
  <c r="AD2563" i="1"/>
  <c r="AE2563" i="1"/>
  <c r="AF2563" i="1"/>
  <c r="P2564" i="1"/>
  <c r="Q2564" i="1"/>
  <c r="R2564" i="1"/>
  <c r="S2564" i="1"/>
  <c r="T2564" i="1"/>
  <c r="U2564" i="1"/>
  <c r="V2564" i="1"/>
  <c r="W2564" i="1"/>
  <c r="X2564" i="1"/>
  <c r="Y2564" i="1"/>
  <c r="Z2564" i="1"/>
  <c r="AA2564" i="1"/>
  <c r="AB2564" i="1"/>
  <c r="AC2564" i="1"/>
  <c r="AD2564" i="1"/>
  <c r="AE2564" i="1"/>
  <c r="AF2564" i="1"/>
  <c r="P2565" i="1"/>
  <c r="Q2565" i="1"/>
  <c r="R2565" i="1"/>
  <c r="S2565" i="1"/>
  <c r="T2565" i="1"/>
  <c r="U2565" i="1"/>
  <c r="V2565" i="1"/>
  <c r="W2565" i="1"/>
  <c r="X2565" i="1"/>
  <c r="Y2565" i="1"/>
  <c r="Z2565" i="1"/>
  <c r="AA2565" i="1"/>
  <c r="AB2565" i="1"/>
  <c r="AC2565" i="1"/>
  <c r="AD2565" i="1"/>
  <c r="AE2565" i="1"/>
  <c r="AF2565" i="1"/>
  <c r="P201" i="1"/>
  <c r="Q201" i="1"/>
  <c r="R201" i="1"/>
  <c r="S201" i="1"/>
  <c r="T201" i="1"/>
  <c r="U201" i="1"/>
  <c r="V201" i="1"/>
  <c r="W201" i="1"/>
  <c r="X201" i="1"/>
  <c r="Y201" i="1"/>
  <c r="Z201" i="1"/>
  <c r="AA201" i="1"/>
  <c r="AB201" i="1"/>
  <c r="AC201" i="1"/>
  <c r="AD201" i="1"/>
  <c r="AE201" i="1"/>
  <c r="AF201" i="1"/>
  <c r="P2566" i="1"/>
  <c r="Q2566" i="1"/>
  <c r="R2566" i="1"/>
  <c r="S2566" i="1"/>
  <c r="T2566" i="1"/>
  <c r="U2566" i="1"/>
  <c r="V2566" i="1"/>
  <c r="W2566" i="1"/>
  <c r="X2566" i="1"/>
  <c r="Y2566" i="1"/>
  <c r="Z2566" i="1"/>
  <c r="AA2566" i="1"/>
  <c r="AB2566" i="1"/>
  <c r="AC2566" i="1"/>
  <c r="AD2566" i="1"/>
  <c r="AE2566" i="1"/>
  <c r="AF2566" i="1"/>
  <c r="P2567" i="1"/>
  <c r="Q2567" i="1"/>
  <c r="R2567" i="1"/>
  <c r="S2567" i="1"/>
  <c r="T2567" i="1"/>
  <c r="U2567" i="1"/>
  <c r="V2567" i="1"/>
  <c r="W2567" i="1"/>
  <c r="X2567" i="1"/>
  <c r="Y2567" i="1"/>
  <c r="Z2567" i="1"/>
  <c r="AA2567" i="1"/>
  <c r="AB2567" i="1"/>
  <c r="AC2567" i="1"/>
  <c r="AD2567" i="1"/>
  <c r="AE2567" i="1"/>
  <c r="AF2567" i="1"/>
  <c r="P2568" i="1"/>
  <c r="Q2568" i="1"/>
  <c r="R2568" i="1"/>
  <c r="S2568" i="1"/>
  <c r="T2568" i="1"/>
  <c r="U2568" i="1"/>
  <c r="V2568" i="1"/>
  <c r="W2568" i="1"/>
  <c r="X2568" i="1"/>
  <c r="Y2568" i="1"/>
  <c r="Z2568" i="1"/>
  <c r="AA2568" i="1"/>
  <c r="AB2568" i="1"/>
  <c r="AC2568" i="1"/>
  <c r="AD2568" i="1"/>
  <c r="AE2568" i="1"/>
  <c r="AF2568" i="1"/>
  <c r="P2569" i="1"/>
  <c r="Q2569" i="1"/>
  <c r="R2569" i="1"/>
  <c r="S2569" i="1"/>
  <c r="T2569" i="1"/>
  <c r="U2569" i="1"/>
  <c r="V2569" i="1"/>
  <c r="W2569" i="1"/>
  <c r="X2569" i="1"/>
  <c r="Y2569" i="1"/>
  <c r="Z2569" i="1"/>
  <c r="AA2569" i="1"/>
  <c r="AB2569" i="1"/>
  <c r="AC2569" i="1"/>
  <c r="AD2569" i="1"/>
  <c r="AE2569" i="1"/>
  <c r="AF2569" i="1"/>
  <c r="P2570" i="1"/>
  <c r="Q2570" i="1"/>
  <c r="R2570" i="1"/>
  <c r="S2570" i="1"/>
  <c r="T2570" i="1"/>
  <c r="U2570" i="1"/>
  <c r="V2570" i="1"/>
  <c r="W2570" i="1"/>
  <c r="X2570" i="1"/>
  <c r="Y2570" i="1"/>
  <c r="Z2570" i="1"/>
  <c r="AA2570" i="1"/>
  <c r="AB2570" i="1"/>
  <c r="AC2570" i="1"/>
  <c r="AD2570" i="1"/>
  <c r="AE2570" i="1"/>
  <c r="AF2570" i="1"/>
  <c r="P2571" i="1"/>
  <c r="Q2571" i="1"/>
  <c r="R2571" i="1"/>
  <c r="S2571" i="1"/>
  <c r="T2571" i="1"/>
  <c r="U2571" i="1"/>
  <c r="V2571" i="1"/>
  <c r="W2571" i="1"/>
  <c r="X2571" i="1"/>
  <c r="Y2571" i="1"/>
  <c r="Z2571" i="1"/>
  <c r="AA2571" i="1"/>
  <c r="AB2571" i="1"/>
  <c r="AC2571" i="1"/>
  <c r="AD2571" i="1"/>
  <c r="AE2571" i="1"/>
  <c r="AF2571" i="1"/>
  <c r="P2572" i="1"/>
  <c r="Q2572" i="1"/>
  <c r="R2572" i="1"/>
  <c r="S2572" i="1"/>
  <c r="T2572" i="1"/>
  <c r="U2572" i="1"/>
  <c r="V2572" i="1"/>
  <c r="W2572" i="1"/>
  <c r="X2572" i="1"/>
  <c r="Y2572" i="1"/>
  <c r="Z2572" i="1"/>
  <c r="AA2572" i="1"/>
  <c r="AB2572" i="1"/>
  <c r="AC2572" i="1"/>
  <c r="AD2572" i="1"/>
  <c r="AE2572" i="1"/>
  <c r="AF2572" i="1"/>
  <c r="P2573" i="1"/>
  <c r="Q2573" i="1"/>
  <c r="R2573" i="1"/>
  <c r="S2573" i="1"/>
  <c r="T2573" i="1"/>
  <c r="U2573" i="1"/>
  <c r="V2573" i="1"/>
  <c r="W2573" i="1"/>
  <c r="X2573" i="1"/>
  <c r="Y2573" i="1"/>
  <c r="Z2573" i="1"/>
  <c r="AA2573" i="1"/>
  <c r="AB2573" i="1"/>
  <c r="AC2573" i="1"/>
  <c r="AD2573" i="1"/>
  <c r="AE2573" i="1"/>
  <c r="AF2573" i="1"/>
  <c r="P2574" i="1"/>
  <c r="Q2574" i="1"/>
  <c r="R2574" i="1"/>
  <c r="S2574" i="1"/>
  <c r="T2574" i="1"/>
  <c r="U2574" i="1"/>
  <c r="V2574" i="1"/>
  <c r="W2574" i="1"/>
  <c r="X2574" i="1"/>
  <c r="Y2574" i="1"/>
  <c r="Z2574" i="1"/>
  <c r="AA2574" i="1"/>
  <c r="AB2574" i="1"/>
  <c r="AC2574" i="1"/>
  <c r="AD2574" i="1"/>
  <c r="AE2574" i="1"/>
  <c r="AF2574" i="1"/>
  <c r="P2575" i="1"/>
  <c r="Q2575" i="1"/>
  <c r="R2575" i="1"/>
  <c r="S2575" i="1"/>
  <c r="T2575" i="1"/>
  <c r="U2575" i="1"/>
  <c r="V2575" i="1"/>
  <c r="W2575" i="1"/>
  <c r="X2575" i="1"/>
  <c r="Y2575" i="1"/>
  <c r="Z2575" i="1"/>
  <c r="AA2575" i="1"/>
  <c r="AB2575" i="1"/>
  <c r="AC2575" i="1"/>
  <c r="AD2575" i="1"/>
  <c r="AE2575" i="1"/>
  <c r="AF2575" i="1"/>
  <c r="P2576" i="1"/>
  <c r="Q2576" i="1"/>
  <c r="R2576" i="1"/>
  <c r="S2576" i="1"/>
  <c r="T2576" i="1"/>
  <c r="U2576" i="1"/>
  <c r="V2576" i="1"/>
  <c r="W2576" i="1"/>
  <c r="X2576" i="1"/>
  <c r="Y2576" i="1"/>
  <c r="Z2576" i="1"/>
  <c r="AA2576" i="1"/>
  <c r="AB2576" i="1"/>
  <c r="AC2576" i="1"/>
  <c r="AD2576" i="1"/>
  <c r="AE2576" i="1"/>
  <c r="AF2576" i="1"/>
  <c r="P2577" i="1"/>
  <c r="Q2577" i="1"/>
  <c r="R2577" i="1"/>
  <c r="S2577" i="1"/>
  <c r="T2577" i="1"/>
  <c r="U2577" i="1"/>
  <c r="V2577" i="1"/>
  <c r="W2577" i="1"/>
  <c r="X2577" i="1"/>
  <c r="Y2577" i="1"/>
  <c r="Z2577" i="1"/>
  <c r="AA2577" i="1"/>
  <c r="AB2577" i="1"/>
  <c r="AC2577" i="1"/>
  <c r="AD2577" i="1"/>
  <c r="AE2577" i="1"/>
  <c r="AF2577" i="1"/>
  <c r="P2578" i="1"/>
  <c r="Q2578" i="1"/>
  <c r="R2578" i="1"/>
  <c r="S2578" i="1"/>
  <c r="T2578" i="1"/>
  <c r="U2578" i="1"/>
  <c r="V2578" i="1"/>
  <c r="W2578" i="1"/>
  <c r="X2578" i="1"/>
  <c r="Y2578" i="1"/>
  <c r="Z2578" i="1"/>
  <c r="AA2578" i="1"/>
  <c r="AB2578" i="1"/>
  <c r="AC2578" i="1"/>
  <c r="AD2578" i="1"/>
  <c r="AE2578" i="1"/>
  <c r="AF2578" i="1"/>
  <c r="P2579" i="1"/>
  <c r="Q2579" i="1"/>
  <c r="R2579" i="1"/>
  <c r="S2579" i="1"/>
  <c r="T2579" i="1"/>
  <c r="U2579" i="1"/>
  <c r="V2579" i="1"/>
  <c r="W2579" i="1"/>
  <c r="X2579" i="1"/>
  <c r="Y2579" i="1"/>
  <c r="Z2579" i="1"/>
  <c r="AA2579" i="1"/>
  <c r="AB2579" i="1"/>
  <c r="AC2579" i="1"/>
  <c r="AD2579" i="1"/>
  <c r="AE2579" i="1"/>
  <c r="AF2579" i="1"/>
  <c r="P2580" i="1"/>
  <c r="Q2580" i="1"/>
  <c r="R2580" i="1"/>
  <c r="S2580" i="1"/>
  <c r="T2580" i="1"/>
  <c r="U2580" i="1"/>
  <c r="V2580" i="1"/>
  <c r="W2580" i="1"/>
  <c r="X2580" i="1"/>
  <c r="Y2580" i="1"/>
  <c r="Z2580" i="1"/>
  <c r="AA2580" i="1"/>
  <c r="AB2580" i="1"/>
  <c r="AC2580" i="1"/>
  <c r="AD2580" i="1"/>
  <c r="AE2580" i="1"/>
  <c r="AF2580" i="1"/>
  <c r="P2581" i="1"/>
  <c r="Q2581" i="1"/>
  <c r="R2581" i="1"/>
  <c r="S2581" i="1"/>
  <c r="T2581" i="1"/>
  <c r="U2581" i="1"/>
  <c r="V2581" i="1"/>
  <c r="W2581" i="1"/>
  <c r="X2581" i="1"/>
  <c r="Y2581" i="1"/>
  <c r="Z2581" i="1"/>
  <c r="AA2581" i="1"/>
  <c r="AB2581" i="1"/>
  <c r="AC2581" i="1"/>
  <c r="AD2581" i="1"/>
  <c r="AE2581" i="1"/>
  <c r="AF2581" i="1"/>
  <c r="P2582" i="1"/>
  <c r="Q2582" i="1"/>
  <c r="R2582" i="1"/>
  <c r="S2582" i="1"/>
  <c r="T2582" i="1"/>
  <c r="U2582" i="1"/>
  <c r="V2582" i="1"/>
  <c r="W2582" i="1"/>
  <c r="X2582" i="1"/>
  <c r="Y2582" i="1"/>
  <c r="Z2582" i="1"/>
  <c r="AA2582" i="1"/>
  <c r="AB2582" i="1"/>
  <c r="AC2582" i="1"/>
  <c r="AD2582" i="1"/>
  <c r="AE2582" i="1"/>
  <c r="AF2582" i="1"/>
  <c r="P2583" i="1"/>
  <c r="Q2583" i="1"/>
  <c r="R2583" i="1"/>
  <c r="S2583" i="1"/>
  <c r="T2583" i="1"/>
  <c r="U2583" i="1"/>
  <c r="V2583" i="1"/>
  <c r="W2583" i="1"/>
  <c r="X2583" i="1"/>
  <c r="Y2583" i="1"/>
  <c r="Z2583" i="1"/>
  <c r="AA2583" i="1"/>
  <c r="AB2583" i="1"/>
  <c r="AC2583" i="1"/>
  <c r="AD2583" i="1"/>
  <c r="AE2583" i="1"/>
  <c r="AF2583" i="1"/>
  <c r="P2584" i="1"/>
  <c r="Q2584" i="1"/>
  <c r="R2584" i="1"/>
  <c r="S2584" i="1"/>
  <c r="T2584" i="1"/>
  <c r="U2584" i="1"/>
  <c r="V2584" i="1"/>
  <c r="W2584" i="1"/>
  <c r="X2584" i="1"/>
  <c r="Y2584" i="1"/>
  <c r="Z2584" i="1"/>
  <c r="AA2584" i="1"/>
  <c r="AB2584" i="1"/>
  <c r="AC2584" i="1"/>
  <c r="AD2584" i="1"/>
  <c r="AE2584" i="1"/>
  <c r="AF2584" i="1"/>
  <c r="P2585" i="1"/>
  <c r="Q2585" i="1"/>
  <c r="R2585" i="1"/>
  <c r="S2585" i="1"/>
  <c r="T2585" i="1"/>
  <c r="U2585" i="1"/>
  <c r="V2585" i="1"/>
  <c r="W2585" i="1"/>
  <c r="X2585" i="1"/>
  <c r="Y2585" i="1"/>
  <c r="Z2585" i="1"/>
  <c r="AA2585" i="1"/>
  <c r="AB2585" i="1"/>
  <c r="AC2585" i="1"/>
  <c r="AD2585" i="1"/>
  <c r="AE2585" i="1"/>
  <c r="AF2585" i="1"/>
  <c r="P2586" i="1"/>
  <c r="Q2586" i="1"/>
  <c r="R2586" i="1"/>
  <c r="S2586" i="1"/>
  <c r="T2586" i="1"/>
  <c r="U2586" i="1"/>
  <c r="V2586" i="1"/>
  <c r="W2586" i="1"/>
  <c r="X2586" i="1"/>
  <c r="Y2586" i="1"/>
  <c r="Z2586" i="1"/>
  <c r="AA2586" i="1"/>
  <c r="AB2586" i="1"/>
  <c r="AC2586" i="1"/>
  <c r="AD2586" i="1"/>
  <c r="AE2586" i="1"/>
  <c r="AF2586" i="1"/>
  <c r="P2587" i="1"/>
  <c r="Q2587" i="1"/>
  <c r="R2587" i="1"/>
  <c r="S2587" i="1"/>
  <c r="T2587" i="1"/>
  <c r="U2587" i="1"/>
  <c r="V2587" i="1"/>
  <c r="W2587" i="1"/>
  <c r="X2587" i="1"/>
  <c r="Y2587" i="1"/>
  <c r="Z2587" i="1"/>
  <c r="AA2587" i="1"/>
  <c r="AB2587" i="1"/>
  <c r="AC2587" i="1"/>
  <c r="AD2587" i="1"/>
  <c r="AE2587" i="1"/>
  <c r="AF2587" i="1"/>
  <c r="P2588" i="1"/>
  <c r="Q2588" i="1"/>
  <c r="R2588" i="1"/>
  <c r="S2588" i="1"/>
  <c r="T2588" i="1"/>
  <c r="U2588" i="1"/>
  <c r="V2588" i="1"/>
  <c r="W2588" i="1"/>
  <c r="X2588" i="1"/>
  <c r="Y2588" i="1"/>
  <c r="Z2588" i="1"/>
  <c r="AA2588" i="1"/>
  <c r="AB2588" i="1"/>
  <c r="AC2588" i="1"/>
  <c r="AD2588" i="1"/>
  <c r="AE2588" i="1"/>
  <c r="AF2588" i="1"/>
  <c r="P2589" i="1"/>
  <c r="Q2589" i="1"/>
  <c r="R2589" i="1"/>
  <c r="S2589" i="1"/>
  <c r="T2589" i="1"/>
  <c r="U2589" i="1"/>
  <c r="V2589" i="1"/>
  <c r="W2589" i="1"/>
  <c r="X2589" i="1"/>
  <c r="Y2589" i="1"/>
  <c r="Z2589" i="1"/>
  <c r="AA2589" i="1"/>
  <c r="AB2589" i="1"/>
  <c r="AC2589" i="1"/>
  <c r="AD2589" i="1"/>
  <c r="AE2589" i="1"/>
  <c r="AF2589" i="1"/>
  <c r="P2590" i="1"/>
  <c r="Q2590" i="1"/>
  <c r="R2590" i="1"/>
  <c r="S2590" i="1"/>
  <c r="T2590" i="1"/>
  <c r="U2590" i="1"/>
  <c r="V2590" i="1"/>
  <c r="W2590" i="1"/>
  <c r="X2590" i="1"/>
  <c r="Y2590" i="1"/>
  <c r="Z2590" i="1"/>
  <c r="AA2590" i="1"/>
  <c r="AB2590" i="1"/>
  <c r="AC2590" i="1"/>
  <c r="AD2590" i="1"/>
  <c r="AE2590" i="1"/>
  <c r="AF2590" i="1"/>
  <c r="P2591" i="1"/>
  <c r="Q2591" i="1"/>
  <c r="R2591" i="1"/>
  <c r="S2591" i="1"/>
  <c r="T2591" i="1"/>
  <c r="U2591" i="1"/>
  <c r="V2591" i="1"/>
  <c r="W2591" i="1"/>
  <c r="X2591" i="1"/>
  <c r="Y2591" i="1"/>
  <c r="Z2591" i="1"/>
  <c r="AA2591" i="1"/>
  <c r="AB2591" i="1"/>
  <c r="AC2591" i="1"/>
  <c r="AD2591" i="1"/>
  <c r="AE2591" i="1"/>
  <c r="AF2591" i="1"/>
  <c r="P2592" i="1"/>
  <c r="Q2592" i="1"/>
  <c r="R2592" i="1"/>
  <c r="S2592" i="1"/>
  <c r="T2592" i="1"/>
  <c r="U2592" i="1"/>
  <c r="V2592" i="1"/>
  <c r="W2592" i="1"/>
  <c r="X2592" i="1"/>
  <c r="Y2592" i="1"/>
  <c r="Z2592" i="1"/>
  <c r="AA2592" i="1"/>
  <c r="AB2592" i="1"/>
  <c r="AC2592" i="1"/>
  <c r="AD2592" i="1"/>
  <c r="AE2592" i="1"/>
  <c r="AF2592" i="1"/>
  <c r="P2593" i="1"/>
  <c r="Q2593" i="1"/>
  <c r="R2593" i="1"/>
  <c r="S2593" i="1"/>
  <c r="T2593" i="1"/>
  <c r="U2593" i="1"/>
  <c r="V2593" i="1"/>
  <c r="W2593" i="1"/>
  <c r="X2593" i="1"/>
  <c r="Y2593" i="1"/>
  <c r="Z2593" i="1"/>
  <c r="AA2593" i="1"/>
  <c r="AB2593" i="1"/>
  <c r="AC2593" i="1"/>
  <c r="AD2593" i="1"/>
  <c r="AE2593" i="1"/>
  <c r="AF2593" i="1"/>
  <c r="P2594" i="1"/>
  <c r="Q2594" i="1"/>
  <c r="R2594" i="1"/>
  <c r="S2594" i="1"/>
  <c r="T2594" i="1"/>
  <c r="U2594" i="1"/>
  <c r="V2594" i="1"/>
  <c r="W2594" i="1"/>
  <c r="X2594" i="1"/>
  <c r="Y2594" i="1"/>
  <c r="Z2594" i="1"/>
  <c r="AA2594" i="1"/>
  <c r="AB2594" i="1"/>
  <c r="AC2594" i="1"/>
  <c r="AD2594" i="1"/>
  <c r="AE2594" i="1"/>
  <c r="AF2594" i="1"/>
  <c r="P2595" i="1"/>
  <c r="Q2595" i="1"/>
  <c r="R2595" i="1"/>
  <c r="S2595" i="1"/>
  <c r="T2595" i="1"/>
  <c r="U2595" i="1"/>
  <c r="V2595" i="1"/>
  <c r="W2595" i="1"/>
  <c r="X2595" i="1"/>
  <c r="Y2595" i="1"/>
  <c r="Z2595" i="1"/>
  <c r="AA2595" i="1"/>
  <c r="AB2595" i="1"/>
  <c r="AC2595" i="1"/>
  <c r="AD2595" i="1"/>
  <c r="AE2595" i="1"/>
  <c r="AF2595" i="1"/>
  <c r="P2596" i="1"/>
  <c r="Q2596" i="1"/>
  <c r="R2596" i="1"/>
  <c r="S2596" i="1"/>
  <c r="T2596" i="1"/>
  <c r="U2596" i="1"/>
  <c r="V2596" i="1"/>
  <c r="W2596" i="1"/>
  <c r="X2596" i="1"/>
  <c r="Y2596" i="1"/>
  <c r="Z2596" i="1"/>
  <c r="AA2596" i="1"/>
  <c r="AB2596" i="1"/>
  <c r="AC2596" i="1"/>
  <c r="AD2596" i="1"/>
  <c r="AE2596" i="1"/>
  <c r="AF2596" i="1"/>
  <c r="P2597" i="1"/>
  <c r="Q2597" i="1"/>
  <c r="R2597" i="1"/>
  <c r="S2597" i="1"/>
  <c r="T2597" i="1"/>
  <c r="U2597" i="1"/>
  <c r="V2597" i="1"/>
  <c r="W2597" i="1"/>
  <c r="X2597" i="1"/>
  <c r="Y2597" i="1"/>
  <c r="Z2597" i="1"/>
  <c r="AA2597" i="1"/>
  <c r="AB2597" i="1"/>
  <c r="AC2597" i="1"/>
  <c r="AD2597" i="1"/>
  <c r="AE2597" i="1"/>
  <c r="AF2597" i="1"/>
  <c r="P2598" i="1"/>
  <c r="Q2598" i="1"/>
  <c r="R2598" i="1"/>
  <c r="S2598" i="1"/>
  <c r="T2598" i="1"/>
  <c r="U2598" i="1"/>
  <c r="V2598" i="1"/>
  <c r="W2598" i="1"/>
  <c r="X2598" i="1"/>
  <c r="Y2598" i="1"/>
  <c r="Z2598" i="1"/>
  <c r="AA2598" i="1"/>
  <c r="AB2598" i="1"/>
  <c r="AC2598" i="1"/>
  <c r="AD2598" i="1"/>
  <c r="AE2598" i="1"/>
  <c r="AF2598" i="1"/>
  <c r="P2599" i="1"/>
  <c r="Q2599" i="1"/>
  <c r="R2599" i="1"/>
  <c r="S2599" i="1"/>
  <c r="T2599" i="1"/>
  <c r="U2599" i="1"/>
  <c r="V2599" i="1"/>
  <c r="W2599" i="1"/>
  <c r="X2599" i="1"/>
  <c r="Y2599" i="1"/>
  <c r="Z2599" i="1"/>
  <c r="AA2599" i="1"/>
  <c r="AB2599" i="1"/>
  <c r="AC2599" i="1"/>
  <c r="AD2599" i="1"/>
  <c r="AE2599" i="1"/>
  <c r="AF2599" i="1"/>
  <c r="P2600" i="1"/>
  <c r="Q2600" i="1"/>
  <c r="R2600" i="1"/>
  <c r="S2600" i="1"/>
  <c r="T2600" i="1"/>
  <c r="U2600" i="1"/>
  <c r="V2600" i="1"/>
  <c r="W2600" i="1"/>
  <c r="X2600" i="1"/>
  <c r="Y2600" i="1"/>
  <c r="Z2600" i="1"/>
  <c r="AA2600" i="1"/>
  <c r="AB2600" i="1"/>
  <c r="AC2600" i="1"/>
  <c r="AD2600" i="1"/>
  <c r="AE2600" i="1"/>
  <c r="AF2600" i="1"/>
  <c r="P2601" i="1"/>
  <c r="Q2601" i="1"/>
  <c r="R2601" i="1"/>
  <c r="S2601" i="1"/>
  <c r="T2601" i="1"/>
  <c r="U2601" i="1"/>
  <c r="V2601" i="1"/>
  <c r="W2601" i="1"/>
  <c r="X2601" i="1"/>
  <c r="Y2601" i="1"/>
  <c r="Z2601" i="1"/>
  <c r="AA2601" i="1"/>
  <c r="AB2601" i="1"/>
  <c r="AC2601" i="1"/>
  <c r="AD2601" i="1"/>
  <c r="AE2601" i="1"/>
  <c r="AF2601" i="1"/>
  <c r="P2602" i="1"/>
  <c r="Q2602" i="1"/>
  <c r="R2602" i="1"/>
  <c r="S2602" i="1"/>
  <c r="T2602" i="1"/>
  <c r="U2602" i="1"/>
  <c r="V2602" i="1"/>
  <c r="W2602" i="1"/>
  <c r="X2602" i="1"/>
  <c r="Y2602" i="1"/>
  <c r="Z2602" i="1"/>
  <c r="AA2602" i="1"/>
  <c r="AB2602" i="1"/>
  <c r="AC2602" i="1"/>
  <c r="AD2602" i="1"/>
  <c r="AE2602" i="1"/>
  <c r="AF2602" i="1"/>
  <c r="P2603" i="1"/>
  <c r="Q2603" i="1"/>
  <c r="R2603" i="1"/>
  <c r="S2603" i="1"/>
  <c r="T2603" i="1"/>
  <c r="U2603" i="1"/>
  <c r="V2603" i="1"/>
  <c r="W2603" i="1"/>
  <c r="X2603" i="1"/>
  <c r="Y2603" i="1"/>
  <c r="Z2603" i="1"/>
  <c r="AA2603" i="1"/>
  <c r="AB2603" i="1"/>
  <c r="AC2603" i="1"/>
  <c r="AD2603" i="1"/>
  <c r="AE2603" i="1"/>
  <c r="AF2603" i="1"/>
  <c r="P2604" i="1"/>
  <c r="Q2604" i="1"/>
  <c r="R2604" i="1"/>
  <c r="S2604" i="1"/>
  <c r="T2604" i="1"/>
  <c r="U2604" i="1"/>
  <c r="V2604" i="1"/>
  <c r="W2604" i="1"/>
  <c r="X2604" i="1"/>
  <c r="Y2604" i="1"/>
  <c r="Z2604" i="1"/>
  <c r="AA2604" i="1"/>
  <c r="AB2604" i="1"/>
  <c r="AC2604" i="1"/>
  <c r="AD2604" i="1"/>
  <c r="AE2604" i="1"/>
  <c r="AF2604" i="1"/>
  <c r="P2605" i="1"/>
  <c r="Q2605" i="1"/>
  <c r="R2605" i="1"/>
  <c r="S2605" i="1"/>
  <c r="T2605" i="1"/>
  <c r="U2605" i="1"/>
  <c r="V2605" i="1"/>
  <c r="W2605" i="1"/>
  <c r="X2605" i="1"/>
  <c r="Y2605" i="1"/>
  <c r="Z2605" i="1"/>
  <c r="AA2605" i="1"/>
  <c r="AB2605" i="1"/>
  <c r="AC2605" i="1"/>
  <c r="AD2605" i="1"/>
  <c r="AE2605" i="1"/>
  <c r="AF2605" i="1"/>
  <c r="P2606" i="1"/>
  <c r="Q2606" i="1"/>
  <c r="R2606" i="1"/>
  <c r="S2606" i="1"/>
  <c r="T2606" i="1"/>
  <c r="U2606" i="1"/>
  <c r="V2606" i="1"/>
  <c r="W2606" i="1"/>
  <c r="X2606" i="1"/>
  <c r="Y2606" i="1"/>
  <c r="Z2606" i="1"/>
  <c r="AA2606" i="1"/>
  <c r="AB2606" i="1"/>
  <c r="AC2606" i="1"/>
  <c r="AD2606" i="1"/>
  <c r="AE2606" i="1"/>
  <c r="AF2606" i="1"/>
  <c r="P2607" i="1"/>
  <c r="Q2607" i="1"/>
  <c r="R2607" i="1"/>
  <c r="S2607" i="1"/>
  <c r="T2607" i="1"/>
  <c r="U2607" i="1"/>
  <c r="V2607" i="1"/>
  <c r="W2607" i="1"/>
  <c r="X2607" i="1"/>
  <c r="Y2607" i="1"/>
  <c r="Z2607" i="1"/>
  <c r="AA2607" i="1"/>
  <c r="AB2607" i="1"/>
  <c r="AC2607" i="1"/>
  <c r="AD2607" i="1"/>
  <c r="AE2607" i="1"/>
  <c r="AF2607" i="1"/>
  <c r="P2608" i="1"/>
  <c r="Q2608" i="1"/>
  <c r="R2608" i="1"/>
  <c r="S2608" i="1"/>
  <c r="T2608" i="1"/>
  <c r="U2608" i="1"/>
  <c r="V2608" i="1"/>
  <c r="W2608" i="1"/>
  <c r="X2608" i="1"/>
  <c r="Y2608" i="1"/>
  <c r="Z2608" i="1"/>
  <c r="AA2608" i="1"/>
  <c r="AB2608" i="1"/>
  <c r="AC2608" i="1"/>
  <c r="AD2608" i="1"/>
  <c r="AE2608" i="1"/>
  <c r="AF2608" i="1"/>
  <c r="P2609" i="1"/>
  <c r="Q2609" i="1"/>
  <c r="R2609" i="1"/>
  <c r="S2609" i="1"/>
  <c r="T2609" i="1"/>
  <c r="U2609" i="1"/>
  <c r="V2609" i="1"/>
  <c r="W2609" i="1"/>
  <c r="X2609" i="1"/>
  <c r="Y2609" i="1"/>
  <c r="Z2609" i="1"/>
  <c r="AA2609" i="1"/>
  <c r="AB2609" i="1"/>
  <c r="AC2609" i="1"/>
  <c r="AD2609" i="1"/>
  <c r="AE2609" i="1"/>
  <c r="AF2609" i="1"/>
  <c r="P2610" i="1"/>
  <c r="Q2610" i="1"/>
  <c r="R2610" i="1"/>
  <c r="S2610" i="1"/>
  <c r="T2610" i="1"/>
  <c r="U2610" i="1"/>
  <c r="V2610" i="1"/>
  <c r="W2610" i="1"/>
  <c r="X2610" i="1"/>
  <c r="Y2610" i="1"/>
  <c r="Z2610" i="1"/>
  <c r="AA2610" i="1"/>
  <c r="AB2610" i="1"/>
  <c r="AC2610" i="1"/>
  <c r="AD2610" i="1"/>
  <c r="AE2610" i="1"/>
  <c r="AF2610" i="1"/>
  <c r="P2611" i="1"/>
  <c r="Q2611" i="1"/>
  <c r="R2611" i="1"/>
  <c r="S2611" i="1"/>
  <c r="T2611" i="1"/>
  <c r="U2611" i="1"/>
  <c r="V2611" i="1"/>
  <c r="W2611" i="1"/>
  <c r="X2611" i="1"/>
  <c r="Y2611" i="1"/>
  <c r="Z2611" i="1"/>
  <c r="AA2611" i="1"/>
  <c r="AB2611" i="1"/>
  <c r="AC2611" i="1"/>
  <c r="AD2611" i="1"/>
  <c r="AE2611" i="1"/>
  <c r="AF2611" i="1"/>
  <c r="P2612" i="1"/>
  <c r="Q2612" i="1"/>
  <c r="R2612" i="1"/>
  <c r="S2612" i="1"/>
  <c r="T2612" i="1"/>
  <c r="U2612" i="1"/>
  <c r="V2612" i="1"/>
  <c r="W2612" i="1"/>
  <c r="X2612" i="1"/>
  <c r="Y2612" i="1"/>
  <c r="Z2612" i="1"/>
  <c r="AA2612" i="1"/>
  <c r="AB2612" i="1"/>
  <c r="AC2612" i="1"/>
  <c r="AD2612" i="1"/>
  <c r="AE2612" i="1"/>
  <c r="AF2612" i="1"/>
  <c r="P2613" i="1"/>
  <c r="Q2613" i="1"/>
  <c r="R2613" i="1"/>
  <c r="S2613" i="1"/>
  <c r="T2613" i="1"/>
  <c r="U2613" i="1"/>
  <c r="V2613" i="1"/>
  <c r="W2613" i="1"/>
  <c r="X2613" i="1"/>
  <c r="Y2613" i="1"/>
  <c r="Z2613" i="1"/>
  <c r="AA2613" i="1"/>
  <c r="AB2613" i="1"/>
  <c r="AC2613" i="1"/>
  <c r="AD2613" i="1"/>
  <c r="AE2613" i="1"/>
  <c r="AF2613" i="1"/>
  <c r="P202" i="1"/>
  <c r="Q202" i="1"/>
  <c r="R202" i="1"/>
  <c r="S202" i="1"/>
  <c r="T202" i="1"/>
  <c r="U202" i="1"/>
  <c r="V202" i="1"/>
  <c r="W202" i="1"/>
  <c r="X202" i="1"/>
  <c r="Y202" i="1"/>
  <c r="Z202" i="1"/>
  <c r="AA202" i="1"/>
  <c r="AB202" i="1"/>
  <c r="AC202" i="1"/>
  <c r="AD202" i="1"/>
  <c r="AE202" i="1"/>
  <c r="AF202" i="1"/>
  <c r="P2614" i="1"/>
  <c r="Q2614" i="1"/>
  <c r="R2614" i="1"/>
  <c r="S2614" i="1"/>
  <c r="T2614" i="1"/>
  <c r="U2614" i="1"/>
  <c r="V2614" i="1"/>
  <c r="W2614" i="1"/>
  <c r="X2614" i="1"/>
  <c r="Y2614" i="1"/>
  <c r="Z2614" i="1"/>
  <c r="AA2614" i="1"/>
  <c r="AB2614" i="1"/>
  <c r="AC2614" i="1"/>
  <c r="AD2614" i="1"/>
  <c r="AE2614" i="1"/>
  <c r="AF2614" i="1"/>
  <c r="P2615" i="1"/>
  <c r="Q2615" i="1"/>
  <c r="R2615" i="1"/>
  <c r="S2615" i="1"/>
  <c r="T2615" i="1"/>
  <c r="U2615" i="1"/>
  <c r="V2615" i="1"/>
  <c r="W2615" i="1"/>
  <c r="X2615" i="1"/>
  <c r="Y2615" i="1"/>
  <c r="Z2615" i="1"/>
  <c r="AA2615" i="1"/>
  <c r="AB2615" i="1"/>
  <c r="AC2615" i="1"/>
  <c r="AD2615" i="1"/>
  <c r="AE2615" i="1"/>
  <c r="AF2615" i="1"/>
  <c r="P2616" i="1"/>
  <c r="Q2616" i="1"/>
  <c r="R2616" i="1"/>
  <c r="S2616" i="1"/>
  <c r="T2616" i="1"/>
  <c r="U2616" i="1"/>
  <c r="V2616" i="1"/>
  <c r="W2616" i="1"/>
  <c r="X2616" i="1"/>
  <c r="Y2616" i="1"/>
  <c r="Z2616" i="1"/>
  <c r="AA2616" i="1"/>
  <c r="AB2616" i="1"/>
  <c r="AC2616" i="1"/>
  <c r="AD2616" i="1"/>
  <c r="AE2616" i="1"/>
  <c r="AF2616" i="1"/>
  <c r="P2617" i="1"/>
  <c r="Q2617" i="1"/>
  <c r="R2617" i="1"/>
  <c r="S2617" i="1"/>
  <c r="T2617" i="1"/>
  <c r="U2617" i="1"/>
  <c r="V2617" i="1"/>
  <c r="W2617" i="1"/>
  <c r="X2617" i="1"/>
  <c r="Y2617" i="1"/>
  <c r="Z2617" i="1"/>
  <c r="AA2617" i="1"/>
  <c r="AB2617" i="1"/>
  <c r="AC2617" i="1"/>
  <c r="AD2617" i="1"/>
  <c r="AE2617" i="1"/>
  <c r="AF2617" i="1"/>
  <c r="P2618" i="1"/>
  <c r="Q2618" i="1"/>
  <c r="R2618" i="1"/>
  <c r="S2618" i="1"/>
  <c r="T2618" i="1"/>
  <c r="U2618" i="1"/>
  <c r="V2618" i="1"/>
  <c r="W2618" i="1"/>
  <c r="X2618" i="1"/>
  <c r="Y2618" i="1"/>
  <c r="Z2618" i="1"/>
  <c r="AA2618" i="1"/>
  <c r="AB2618" i="1"/>
  <c r="AC2618" i="1"/>
  <c r="AD2618" i="1"/>
  <c r="AE2618" i="1"/>
  <c r="AF2618" i="1"/>
  <c r="P2619" i="1"/>
  <c r="Q2619" i="1"/>
  <c r="R2619" i="1"/>
  <c r="S2619" i="1"/>
  <c r="T2619" i="1"/>
  <c r="U2619" i="1"/>
  <c r="V2619" i="1"/>
  <c r="W2619" i="1"/>
  <c r="X2619" i="1"/>
  <c r="Y2619" i="1"/>
  <c r="Z2619" i="1"/>
  <c r="AA2619" i="1"/>
  <c r="AB2619" i="1"/>
  <c r="AC2619" i="1"/>
  <c r="AD2619" i="1"/>
  <c r="AE2619" i="1"/>
  <c r="AF2619" i="1"/>
  <c r="P2620" i="1"/>
  <c r="Q2620" i="1"/>
  <c r="R2620" i="1"/>
  <c r="S2620" i="1"/>
  <c r="T2620" i="1"/>
  <c r="U2620" i="1"/>
  <c r="V2620" i="1"/>
  <c r="W2620" i="1"/>
  <c r="X2620" i="1"/>
  <c r="Y2620" i="1"/>
  <c r="Z2620" i="1"/>
  <c r="AA2620" i="1"/>
  <c r="AB2620" i="1"/>
  <c r="AC2620" i="1"/>
  <c r="AD2620" i="1"/>
  <c r="AE2620" i="1"/>
  <c r="AF2620" i="1"/>
  <c r="P2621" i="1"/>
  <c r="Q2621" i="1"/>
  <c r="R2621" i="1"/>
  <c r="S2621" i="1"/>
  <c r="T2621" i="1"/>
  <c r="U2621" i="1"/>
  <c r="V2621" i="1"/>
  <c r="W2621" i="1"/>
  <c r="X2621" i="1"/>
  <c r="Y2621" i="1"/>
  <c r="Z2621" i="1"/>
  <c r="AA2621" i="1"/>
  <c r="AB2621" i="1"/>
  <c r="AC2621" i="1"/>
  <c r="AD2621" i="1"/>
  <c r="AE2621" i="1"/>
  <c r="AF2621" i="1"/>
  <c r="P2622" i="1"/>
  <c r="Q2622" i="1"/>
  <c r="R2622" i="1"/>
  <c r="S2622" i="1"/>
  <c r="T2622" i="1"/>
  <c r="U2622" i="1"/>
  <c r="V2622" i="1"/>
  <c r="W2622" i="1"/>
  <c r="X2622" i="1"/>
  <c r="Y2622" i="1"/>
  <c r="Z2622" i="1"/>
  <c r="AA2622" i="1"/>
  <c r="AB2622" i="1"/>
  <c r="AC2622" i="1"/>
  <c r="AD2622" i="1"/>
  <c r="AE2622" i="1"/>
  <c r="AF2622" i="1"/>
  <c r="P2623" i="1"/>
  <c r="Q2623" i="1"/>
  <c r="R2623" i="1"/>
  <c r="S2623" i="1"/>
  <c r="T2623" i="1"/>
  <c r="U2623" i="1"/>
  <c r="V2623" i="1"/>
  <c r="W2623" i="1"/>
  <c r="X2623" i="1"/>
  <c r="Y2623" i="1"/>
  <c r="Z2623" i="1"/>
  <c r="AA2623" i="1"/>
  <c r="AB2623" i="1"/>
  <c r="AC2623" i="1"/>
  <c r="AD2623" i="1"/>
  <c r="AE2623" i="1"/>
  <c r="AF2623" i="1"/>
  <c r="P2624" i="1"/>
  <c r="Q2624" i="1"/>
  <c r="R2624" i="1"/>
  <c r="S2624" i="1"/>
  <c r="T2624" i="1"/>
  <c r="U2624" i="1"/>
  <c r="V2624" i="1"/>
  <c r="W2624" i="1"/>
  <c r="X2624" i="1"/>
  <c r="Y2624" i="1"/>
  <c r="Z2624" i="1"/>
  <c r="AA2624" i="1"/>
  <c r="AB2624" i="1"/>
  <c r="AC2624" i="1"/>
  <c r="AD2624" i="1"/>
  <c r="AE2624" i="1"/>
  <c r="AF2624" i="1"/>
  <c r="P2625" i="1"/>
  <c r="Q2625" i="1"/>
  <c r="R2625" i="1"/>
  <c r="S2625" i="1"/>
  <c r="T2625" i="1"/>
  <c r="U2625" i="1"/>
  <c r="V2625" i="1"/>
  <c r="W2625" i="1"/>
  <c r="X2625" i="1"/>
  <c r="Y2625" i="1"/>
  <c r="Z2625" i="1"/>
  <c r="AA2625" i="1"/>
  <c r="AB2625" i="1"/>
  <c r="AC2625" i="1"/>
  <c r="AD2625" i="1"/>
  <c r="AE2625" i="1"/>
  <c r="AF2625" i="1"/>
  <c r="P2626" i="1"/>
  <c r="Q2626" i="1"/>
  <c r="R2626" i="1"/>
  <c r="S2626" i="1"/>
  <c r="T2626" i="1"/>
  <c r="U2626" i="1"/>
  <c r="V2626" i="1"/>
  <c r="W2626" i="1"/>
  <c r="X2626" i="1"/>
  <c r="Y2626" i="1"/>
  <c r="Z2626" i="1"/>
  <c r="AA2626" i="1"/>
  <c r="AB2626" i="1"/>
  <c r="AC2626" i="1"/>
  <c r="AD2626" i="1"/>
  <c r="AE2626" i="1"/>
  <c r="AF2626" i="1"/>
  <c r="P2627" i="1"/>
  <c r="Q2627" i="1"/>
  <c r="R2627" i="1"/>
  <c r="S2627" i="1"/>
  <c r="T2627" i="1"/>
  <c r="U2627" i="1"/>
  <c r="V2627" i="1"/>
  <c r="W2627" i="1"/>
  <c r="X2627" i="1"/>
  <c r="Y2627" i="1"/>
  <c r="Z2627" i="1"/>
  <c r="AA2627" i="1"/>
  <c r="AB2627" i="1"/>
  <c r="AC2627" i="1"/>
  <c r="AD2627" i="1"/>
  <c r="AE2627" i="1"/>
  <c r="AF2627" i="1"/>
  <c r="P2628" i="1"/>
  <c r="Q2628" i="1"/>
  <c r="R2628" i="1"/>
  <c r="S2628" i="1"/>
  <c r="T2628" i="1"/>
  <c r="U2628" i="1"/>
  <c r="V2628" i="1"/>
  <c r="W2628" i="1"/>
  <c r="X2628" i="1"/>
  <c r="Y2628" i="1"/>
  <c r="Z2628" i="1"/>
  <c r="AA2628" i="1"/>
  <c r="AB2628" i="1"/>
  <c r="AC2628" i="1"/>
  <c r="AD2628" i="1"/>
  <c r="AE2628" i="1"/>
  <c r="AF2628" i="1"/>
  <c r="P203" i="1"/>
  <c r="Q203" i="1"/>
  <c r="R203" i="1"/>
  <c r="S203" i="1"/>
  <c r="T203" i="1"/>
  <c r="U203" i="1"/>
  <c r="V203" i="1"/>
  <c r="W203" i="1"/>
  <c r="X203" i="1"/>
  <c r="Y203" i="1"/>
  <c r="Z203" i="1"/>
  <c r="AA203" i="1"/>
  <c r="AB203" i="1"/>
  <c r="AC203" i="1"/>
  <c r="AD203" i="1"/>
  <c r="AE203" i="1"/>
  <c r="AF203" i="1"/>
  <c r="P2629" i="1"/>
  <c r="Q2629" i="1"/>
  <c r="R2629" i="1"/>
  <c r="S2629" i="1"/>
  <c r="T2629" i="1"/>
  <c r="U2629" i="1"/>
  <c r="V2629" i="1"/>
  <c r="W2629" i="1"/>
  <c r="X2629" i="1"/>
  <c r="Y2629" i="1"/>
  <c r="Z2629" i="1"/>
  <c r="AA2629" i="1"/>
  <c r="AB2629" i="1"/>
  <c r="AC2629" i="1"/>
  <c r="AD2629" i="1"/>
  <c r="AE2629" i="1"/>
  <c r="AF2629" i="1"/>
  <c r="P204" i="1"/>
  <c r="Q204" i="1"/>
  <c r="R204" i="1"/>
  <c r="S204" i="1"/>
  <c r="T204" i="1"/>
  <c r="U204" i="1"/>
  <c r="V204" i="1"/>
  <c r="W204" i="1"/>
  <c r="X204" i="1"/>
  <c r="Y204" i="1"/>
  <c r="Z204" i="1"/>
  <c r="AA204" i="1"/>
  <c r="AB204" i="1"/>
  <c r="AC204" i="1"/>
  <c r="AD204" i="1"/>
  <c r="AE204" i="1"/>
  <c r="AF204" i="1"/>
  <c r="P2630" i="1"/>
  <c r="Q2630" i="1"/>
  <c r="R2630" i="1"/>
  <c r="S2630" i="1"/>
  <c r="T2630" i="1"/>
  <c r="U2630" i="1"/>
  <c r="V2630" i="1"/>
  <c r="W2630" i="1"/>
  <c r="X2630" i="1"/>
  <c r="Y2630" i="1"/>
  <c r="Z2630" i="1"/>
  <c r="AA2630" i="1"/>
  <c r="AB2630" i="1"/>
  <c r="AC2630" i="1"/>
  <c r="AD2630" i="1"/>
  <c r="AE2630" i="1"/>
  <c r="AF2630" i="1"/>
  <c r="P2631" i="1"/>
  <c r="Q2631" i="1"/>
  <c r="R2631" i="1"/>
  <c r="S2631" i="1"/>
  <c r="T2631" i="1"/>
  <c r="U2631" i="1"/>
  <c r="V2631" i="1"/>
  <c r="W2631" i="1"/>
  <c r="X2631" i="1"/>
  <c r="Y2631" i="1"/>
  <c r="Z2631" i="1"/>
  <c r="AA2631" i="1"/>
  <c r="AB2631" i="1"/>
  <c r="AC2631" i="1"/>
  <c r="AD2631" i="1"/>
  <c r="AE2631" i="1"/>
  <c r="AF2631" i="1"/>
  <c r="P2632" i="1"/>
  <c r="Q2632" i="1"/>
  <c r="R2632" i="1"/>
  <c r="S2632" i="1"/>
  <c r="T2632" i="1"/>
  <c r="U2632" i="1"/>
  <c r="V2632" i="1"/>
  <c r="W2632" i="1"/>
  <c r="X2632" i="1"/>
  <c r="Y2632" i="1"/>
  <c r="Z2632" i="1"/>
  <c r="AA2632" i="1"/>
  <c r="AB2632" i="1"/>
  <c r="AC2632" i="1"/>
  <c r="AD2632" i="1"/>
  <c r="AE2632" i="1"/>
  <c r="AF2632" i="1"/>
  <c r="P2633" i="1"/>
  <c r="Q2633" i="1"/>
  <c r="R2633" i="1"/>
  <c r="S2633" i="1"/>
  <c r="T2633" i="1"/>
  <c r="U2633" i="1"/>
  <c r="V2633" i="1"/>
  <c r="W2633" i="1"/>
  <c r="X2633" i="1"/>
  <c r="Y2633" i="1"/>
  <c r="Z2633" i="1"/>
  <c r="AA2633" i="1"/>
  <c r="AB2633" i="1"/>
  <c r="AC2633" i="1"/>
  <c r="AD2633" i="1"/>
  <c r="AE2633" i="1"/>
  <c r="AF2633" i="1"/>
  <c r="P2634" i="1"/>
  <c r="Q2634" i="1"/>
  <c r="R2634" i="1"/>
  <c r="S2634" i="1"/>
  <c r="T2634" i="1"/>
  <c r="U2634" i="1"/>
  <c r="V2634" i="1"/>
  <c r="W2634" i="1"/>
  <c r="X2634" i="1"/>
  <c r="Y2634" i="1"/>
  <c r="Z2634" i="1"/>
  <c r="AA2634" i="1"/>
  <c r="AB2634" i="1"/>
  <c r="AC2634" i="1"/>
  <c r="AD2634" i="1"/>
  <c r="AE2634" i="1"/>
  <c r="AF2634" i="1"/>
  <c r="P2635" i="1"/>
  <c r="Q2635" i="1"/>
  <c r="R2635" i="1"/>
  <c r="S2635" i="1"/>
  <c r="T2635" i="1"/>
  <c r="U2635" i="1"/>
  <c r="V2635" i="1"/>
  <c r="W2635" i="1"/>
  <c r="X2635" i="1"/>
  <c r="Y2635" i="1"/>
  <c r="Z2635" i="1"/>
  <c r="AA2635" i="1"/>
  <c r="AB2635" i="1"/>
  <c r="AC2635" i="1"/>
  <c r="AD2635" i="1"/>
  <c r="AE2635" i="1"/>
  <c r="AF2635" i="1"/>
  <c r="P2636" i="1"/>
  <c r="Q2636" i="1"/>
  <c r="R2636" i="1"/>
  <c r="S2636" i="1"/>
  <c r="T2636" i="1"/>
  <c r="U2636" i="1"/>
  <c r="V2636" i="1"/>
  <c r="W2636" i="1"/>
  <c r="X2636" i="1"/>
  <c r="Y2636" i="1"/>
  <c r="Z2636" i="1"/>
  <c r="AA2636" i="1"/>
  <c r="AB2636" i="1"/>
  <c r="AC2636" i="1"/>
  <c r="AD2636" i="1"/>
  <c r="AE2636" i="1"/>
  <c r="AF2636" i="1"/>
  <c r="P2637" i="1"/>
  <c r="Q2637" i="1"/>
  <c r="R2637" i="1"/>
  <c r="S2637" i="1"/>
  <c r="T2637" i="1"/>
  <c r="U2637" i="1"/>
  <c r="V2637" i="1"/>
  <c r="W2637" i="1"/>
  <c r="X2637" i="1"/>
  <c r="Y2637" i="1"/>
  <c r="Z2637" i="1"/>
  <c r="AA2637" i="1"/>
  <c r="AB2637" i="1"/>
  <c r="AC2637" i="1"/>
  <c r="AD2637" i="1"/>
  <c r="AE2637" i="1"/>
  <c r="AF2637" i="1"/>
  <c r="P2638" i="1"/>
  <c r="Q2638" i="1"/>
  <c r="R2638" i="1"/>
  <c r="S2638" i="1"/>
  <c r="T2638" i="1"/>
  <c r="U2638" i="1"/>
  <c r="V2638" i="1"/>
  <c r="W2638" i="1"/>
  <c r="X2638" i="1"/>
  <c r="Y2638" i="1"/>
  <c r="Z2638" i="1"/>
  <c r="AA2638" i="1"/>
  <c r="AB2638" i="1"/>
  <c r="AC2638" i="1"/>
  <c r="AD2638" i="1"/>
  <c r="AE2638" i="1"/>
  <c r="AF2638" i="1"/>
  <c r="P2639" i="1"/>
  <c r="Q2639" i="1"/>
  <c r="R2639" i="1"/>
  <c r="S2639" i="1"/>
  <c r="T2639" i="1"/>
  <c r="U2639" i="1"/>
  <c r="V2639" i="1"/>
  <c r="W2639" i="1"/>
  <c r="X2639" i="1"/>
  <c r="Y2639" i="1"/>
  <c r="Z2639" i="1"/>
  <c r="AA2639" i="1"/>
  <c r="AB2639" i="1"/>
  <c r="AC2639" i="1"/>
  <c r="AD2639" i="1"/>
  <c r="AE2639" i="1"/>
  <c r="AF2639" i="1"/>
  <c r="P2640" i="1"/>
  <c r="Q2640" i="1"/>
  <c r="R2640" i="1"/>
  <c r="S2640" i="1"/>
  <c r="T2640" i="1"/>
  <c r="U2640" i="1"/>
  <c r="V2640" i="1"/>
  <c r="W2640" i="1"/>
  <c r="X2640" i="1"/>
  <c r="Y2640" i="1"/>
  <c r="Z2640" i="1"/>
  <c r="AA2640" i="1"/>
  <c r="AB2640" i="1"/>
  <c r="AC2640" i="1"/>
  <c r="AD2640" i="1"/>
  <c r="AE2640" i="1"/>
  <c r="AF2640" i="1"/>
  <c r="P2641" i="1"/>
  <c r="Q2641" i="1"/>
  <c r="R2641" i="1"/>
  <c r="S2641" i="1"/>
  <c r="T2641" i="1"/>
  <c r="U2641" i="1"/>
  <c r="V2641" i="1"/>
  <c r="W2641" i="1"/>
  <c r="X2641" i="1"/>
  <c r="Y2641" i="1"/>
  <c r="Z2641" i="1"/>
  <c r="AA2641" i="1"/>
  <c r="AB2641" i="1"/>
  <c r="AC2641" i="1"/>
  <c r="AD2641" i="1"/>
  <c r="AE2641" i="1"/>
  <c r="AF2641" i="1"/>
  <c r="P2642" i="1"/>
  <c r="Q2642" i="1"/>
  <c r="R2642" i="1"/>
  <c r="S2642" i="1"/>
  <c r="T2642" i="1"/>
  <c r="U2642" i="1"/>
  <c r="V2642" i="1"/>
  <c r="W2642" i="1"/>
  <c r="X2642" i="1"/>
  <c r="Y2642" i="1"/>
  <c r="Z2642" i="1"/>
  <c r="AA2642" i="1"/>
  <c r="AB2642" i="1"/>
  <c r="AC2642" i="1"/>
  <c r="AD2642" i="1"/>
  <c r="AE2642" i="1"/>
  <c r="AF2642" i="1"/>
  <c r="P2643" i="1"/>
  <c r="Q2643" i="1"/>
  <c r="R2643" i="1"/>
  <c r="S2643" i="1"/>
  <c r="T2643" i="1"/>
  <c r="U2643" i="1"/>
  <c r="V2643" i="1"/>
  <c r="W2643" i="1"/>
  <c r="X2643" i="1"/>
  <c r="Y2643" i="1"/>
  <c r="Z2643" i="1"/>
  <c r="AA2643" i="1"/>
  <c r="AB2643" i="1"/>
  <c r="AC2643" i="1"/>
  <c r="AD2643" i="1"/>
  <c r="AE2643" i="1"/>
  <c r="AF2643" i="1"/>
  <c r="P2644" i="1"/>
  <c r="Q2644" i="1"/>
  <c r="R2644" i="1"/>
  <c r="S2644" i="1"/>
  <c r="T2644" i="1"/>
  <c r="U2644" i="1"/>
  <c r="V2644" i="1"/>
  <c r="W2644" i="1"/>
  <c r="X2644" i="1"/>
  <c r="Y2644" i="1"/>
  <c r="Z2644" i="1"/>
  <c r="AA2644" i="1"/>
  <c r="AB2644" i="1"/>
  <c r="AC2644" i="1"/>
  <c r="AD2644" i="1"/>
  <c r="AE2644" i="1"/>
  <c r="AF2644" i="1"/>
  <c r="P2645" i="1"/>
  <c r="Q2645" i="1"/>
  <c r="R2645" i="1"/>
  <c r="S2645" i="1"/>
  <c r="T2645" i="1"/>
  <c r="U2645" i="1"/>
  <c r="V2645" i="1"/>
  <c r="W2645" i="1"/>
  <c r="X2645" i="1"/>
  <c r="Y2645" i="1"/>
  <c r="Z2645" i="1"/>
  <c r="AA2645" i="1"/>
  <c r="AB2645" i="1"/>
  <c r="AC2645" i="1"/>
  <c r="AD2645" i="1"/>
  <c r="AE2645" i="1"/>
  <c r="AF2645" i="1"/>
  <c r="P2646" i="1"/>
  <c r="Q2646" i="1"/>
  <c r="R2646" i="1"/>
  <c r="S2646" i="1"/>
  <c r="T2646" i="1"/>
  <c r="U2646" i="1"/>
  <c r="V2646" i="1"/>
  <c r="W2646" i="1"/>
  <c r="X2646" i="1"/>
  <c r="Y2646" i="1"/>
  <c r="Z2646" i="1"/>
  <c r="AA2646" i="1"/>
  <c r="AB2646" i="1"/>
  <c r="AC2646" i="1"/>
  <c r="AD2646" i="1"/>
  <c r="AE2646" i="1"/>
  <c r="AF2646" i="1"/>
  <c r="P2647" i="1"/>
  <c r="Q2647" i="1"/>
  <c r="R2647" i="1"/>
  <c r="S2647" i="1"/>
  <c r="T2647" i="1"/>
  <c r="U2647" i="1"/>
  <c r="V2647" i="1"/>
  <c r="W2647" i="1"/>
  <c r="X2647" i="1"/>
  <c r="Y2647" i="1"/>
  <c r="Z2647" i="1"/>
  <c r="AA2647" i="1"/>
  <c r="AB2647" i="1"/>
  <c r="AC2647" i="1"/>
  <c r="AD2647" i="1"/>
  <c r="AE2647" i="1"/>
  <c r="AF2647" i="1"/>
  <c r="P2648" i="1"/>
  <c r="Q2648" i="1"/>
  <c r="R2648" i="1"/>
  <c r="S2648" i="1"/>
  <c r="T2648" i="1"/>
  <c r="U2648" i="1"/>
  <c r="V2648" i="1"/>
  <c r="W2648" i="1"/>
  <c r="X2648" i="1"/>
  <c r="Y2648" i="1"/>
  <c r="Z2648" i="1"/>
  <c r="AA2648" i="1"/>
  <c r="AB2648" i="1"/>
  <c r="AC2648" i="1"/>
  <c r="AD2648" i="1"/>
  <c r="AE2648" i="1"/>
  <c r="AF2648" i="1"/>
  <c r="P2649" i="1"/>
  <c r="Q2649" i="1"/>
  <c r="R2649" i="1"/>
  <c r="S2649" i="1"/>
  <c r="T2649" i="1"/>
  <c r="U2649" i="1"/>
  <c r="V2649" i="1"/>
  <c r="W2649" i="1"/>
  <c r="X2649" i="1"/>
  <c r="Y2649" i="1"/>
  <c r="Z2649" i="1"/>
  <c r="AA2649" i="1"/>
  <c r="AB2649" i="1"/>
  <c r="AC2649" i="1"/>
  <c r="AD2649" i="1"/>
  <c r="AE2649" i="1"/>
  <c r="AF2649" i="1"/>
  <c r="P2650" i="1"/>
  <c r="Q2650" i="1"/>
  <c r="R2650" i="1"/>
  <c r="S2650" i="1"/>
  <c r="T2650" i="1"/>
  <c r="U2650" i="1"/>
  <c r="V2650" i="1"/>
  <c r="W2650" i="1"/>
  <c r="X2650" i="1"/>
  <c r="Y2650" i="1"/>
  <c r="Z2650" i="1"/>
  <c r="AA2650" i="1"/>
  <c r="AB2650" i="1"/>
  <c r="AC2650" i="1"/>
  <c r="AD2650" i="1"/>
  <c r="AE2650" i="1"/>
  <c r="AF2650" i="1"/>
  <c r="P2651" i="1"/>
  <c r="Q2651" i="1"/>
  <c r="R2651" i="1"/>
  <c r="S2651" i="1"/>
  <c r="T2651" i="1"/>
  <c r="U2651" i="1"/>
  <c r="V2651" i="1"/>
  <c r="W2651" i="1"/>
  <c r="X2651" i="1"/>
  <c r="Y2651" i="1"/>
  <c r="Z2651" i="1"/>
  <c r="AA2651" i="1"/>
  <c r="AB2651" i="1"/>
  <c r="AC2651" i="1"/>
  <c r="AD2651" i="1"/>
  <c r="AE2651" i="1"/>
  <c r="AF2651" i="1"/>
  <c r="P2652" i="1"/>
  <c r="Q2652" i="1"/>
  <c r="R2652" i="1"/>
  <c r="S2652" i="1"/>
  <c r="T2652" i="1"/>
  <c r="U2652" i="1"/>
  <c r="V2652" i="1"/>
  <c r="W2652" i="1"/>
  <c r="X2652" i="1"/>
  <c r="Y2652" i="1"/>
  <c r="Z2652" i="1"/>
  <c r="AA2652" i="1"/>
  <c r="AB2652" i="1"/>
  <c r="AC2652" i="1"/>
  <c r="AD2652" i="1"/>
  <c r="AE2652" i="1"/>
  <c r="AF2652" i="1"/>
  <c r="P2653" i="1"/>
  <c r="Q2653" i="1"/>
  <c r="R2653" i="1"/>
  <c r="S2653" i="1"/>
  <c r="T2653" i="1"/>
  <c r="U2653" i="1"/>
  <c r="V2653" i="1"/>
  <c r="W2653" i="1"/>
  <c r="X2653" i="1"/>
  <c r="Y2653" i="1"/>
  <c r="Z2653" i="1"/>
  <c r="AA2653" i="1"/>
  <c r="AB2653" i="1"/>
  <c r="AC2653" i="1"/>
  <c r="AD2653" i="1"/>
  <c r="AE2653" i="1"/>
  <c r="AF2653" i="1"/>
  <c r="P2654" i="1"/>
  <c r="Q2654" i="1"/>
  <c r="R2654" i="1"/>
  <c r="S2654" i="1"/>
  <c r="T2654" i="1"/>
  <c r="U2654" i="1"/>
  <c r="V2654" i="1"/>
  <c r="W2654" i="1"/>
  <c r="X2654" i="1"/>
  <c r="Y2654" i="1"/>
  <c r="Z2654" i="1"/>
  <c r="AA2654" i="1"/>
  <c r="AB2654" i="1"/>
  <c r="AC2654" i="1"/>
  <c r="AD2654" i="1"/>
  <c r="AE2654" i="1"/>
  <c r="AF2654" i="1"/>
  <c r="P2655" i="1"/>
  <c r="Q2655" i="1"/>
  <c r="R2655" i="1"/>
  <c r="S2655" i="1"/>
  <c r="T2655" i="1"/>
  <c r="U2655" i="1"/>
  <c r="V2655" i="1"/>
  <c r="W2655" i="1"/>
  <c r="X2655" i="1"/>
  <c r="Y2655" i="1"/>
  <c r="Z2655" i="1"/>
  <c r="AA2655" i="1"/>
  <c r="AB2655" i="1"/>
  <c r="AC2655" i="1"/>
  <c r="AD2655" i="1"/>
  <c r="AE2655" i="1"/>
  <c r="AF2655" i="1"/>
  <c r="P2656" i="1"/>
  <c r="Q2656" i="1"/>
  <c r="R2656" i="1"/>
  <c r="S2656" i="1"/>
  <c r="T2656" i="1"/>
  <c r="U2656" i="1"/>
  <c r="V2656" i="1"/>
  <c r="W2656" i="1"/>
  <c r="X2656" i="1"/>
  <c r="Y2656" i="1"/>
  <c r="Z2656" i="1"/>
  <c r="AA2656" i="1"/>
  <c r="AB2656" i="1"/>
  <c r="AC2656" i="1"/>
  <c r="AD2656" i="1"/>
  <c r="AE2656" i="1"/>
  <c r="AF2656" i="1"/>
  <c r="P2657" i="1"/>
  <c r="Q2657" i="1"/>
  <c r="R2657" i="1"/>
  <c r="S2657" i="1"/>
  <c r="T2657" i="1"/>
  <c r="U2657" i="1"/>
  <c r="V2657" i="1"/>
  <c r="W2657" i="1"/>
  <c r="X2657" i="1"/>
  <c r="Y2657" i="1"/>
  <c r="Z2657" i="1"/>
  <c r="AA2657" i="1"/>
  <c r="AB2657" i="1"/>
  <c r="AC2657" i="1"/>
  <c r="AD2657" i="1"/>
  <c r="AE2657" i="1"/>
  <c r="AF2657" i="1"/>
  <c r="P2658" i="1"/>
  <c r="Q2658" i="1"/>
  <c r="R2658" i="1"/>
  <c r="S2658" i="1"/>
  <c r="T2658" i="1"/>
  <c r="U2658" i="1"/>
  <c r="V2658" i="1"/>
  <c r="W2658" i="1"/>
  <c r="X2658" i="1"/>
  <c r="Y2658" i="1"/>
  <c r="Z2658" i="1"/>
  <c r="AA2658" i="1"/>
  <c r="AB2658" i="1"/>
  <c r="AC2658" i="1"/>
  <c r="AD2658" i="1"/>
  <c r="AE2658" i="1"/>
  <c r="AF2658" i="1"/>
  <c r="P2659" i="1"/>
  <c r="Q2659" i="1"/>
  <c r="R2659" i="1"/>
  <c r="S2659" i="1"/>
  <c r="T2659" i="1"/>
  <c r="U2659" i="1"/>
  <c r="V2659" i="1"/>
  <c r="W2659" i="1"/>
  <c r="X2659" i="1"/>
  <c r="Y2659" i="1"/>
  <c r="Z2659" i="1"/>
  <c r="AA2659" i="1"/>
  <c r="AB2659" i="1"/>
  <c r="AC2659" i="1"/>
  <c r="AD2659" i="1"/>
  <c r="AE2659" i="1"/>
  <c r="AF2659" i="1"/>
  <c r="P2660" i="1"/>
  <c r="Q2660" i="1"/>
  <c r="R2660" i="1"/>
  <c r="S2660" i="1"/>
  <c r="T2660" i="1"/>
  <c r="U2660" i="1"/>
  <c r="V2660" i="1"/>
  <c r="W2660" i="1"/>
  <c r="X2660" i="1"/>
  <c r="Y2660" i="1"/>
  <c r="Z2660" i="1"/>
  <c r="AA2660" i="1"/>
  <c r="AB2660" i="1"/>
  <c r="AC2660" i="1"/>
  <c r="AD2660" i="1"/>
  <c r="AE2660" i="1"/>
  <c r="AF2660" i="1"/>
  <c r="P98" i="1"/>
  <c r="Q98" i="1"/>
  <c r="R98" i="1"/>
  <c r="S98" i="1"/>
  <c r="T98" i="1"/>
  <c r="U98" i="1"/>
  <c r="V98" i="1"/>
  <c r="W98" i="1"/>
  <c r="X98" i="1"/>
  <c r="Y98" i="1"/>
  <c r="Z98" i="1"/>
  <c r="AA98" i="1"/>
  <c r="AB98" i="1"/>
  <c r="AC98" i="1"/>
  <c r="AD98" i="1"/>
  <c r="AE98" i="1"/>
  <c r="AF98" i="1"/>
  <c r="P2661" i="1"/>
  <c r="Q2661" i="1"/>
  <c r="R2661" i="1"/>
  <c r="S2661" i="1"/>
  <c r="T2661" i="1"/>
  <c r="U2661" i="1"/>
  <c r="V2661" i="1"/>
  <c r="W2661" i="1"/>
  <c r="X2661" i="1"/>
  <c r="Y2661" i="1"/>
  <c r="Z2661" i="1"/>
  <c r="AA2661" i="1"/>
  <c r="AB2661" i="1"/>
  <c r="AC2661" i="1"/>
  <c r="AD2661" i="1"/>
  <c r="AE2661" i="1"/>
  <c r="AF2661" i="1"/>
  <c r="P2662" i="1"/>
  <c r="Q2662" i="1"/>
  <c r="R2662" i="1"/>
  <c r="S2662" i="1"/>
  <c r="T2662" i="1"/>
  <c r="U2662" i="1"/>
  <c r="V2662" i="1"/>
  <c r="W2662" i="1"/>
  <c r="X2662" i="1"/>
  <c r="Y2662" i="1"/>
  <c r="Z2662" i="1"/>
  <c r="AA2662" i="1"/>
  <c r="AB2662" i="1"/>
  <c r="AC2662" i="1"/>
  <c r="AD2662" i="1"/>
  <c r="AE2662" i="1"/>
  <c r="AF2662" i="1"/>
  <c r="P2663" i="1"/>
  <c r="Q2663" i="1"/>
  <c r="R2663" i="1"/>
  <c r="S2663" i="1"/>
  <c r="T2663" i="1"/>
  <c r="U2663" i="1"/>
  <c r="V2663" i="1"/>
  <c r="W2663" i="1"/>
  <c r="X2663" i="1"/>
  <c r="Y2663" i="1"/>
  <c r="Z2663" i="1"/>
  <c r="AA2663" i="1"/>
  <c r="AB2663" i="1"/>
  <c r="AC2663" i="1"/>
  <c r="AD2663" i="1"/>
  <c r="AE2663" i="1"/>
  <c r="AF2663" i="1"/>
  <c r="P2664" i="1"/>
  <c r="Q2664" i="1"/>
  <c r="R2664" i="1"/>
  <c r="S2664" i="1"/>
  <c r="T2664" i="1"/>
  <c r="U2664" i="1"/>
  <c r="V2664" i="1"/>
  <c r="W2664" i="1"/>
  <c r="X2664" i="1"/>
  <c r="Y2664" i="1"/>
  <c r="Z2664" i="1"/>
  <c r="AA2664" i="1"/>
  <c r="AB2664" i="1"/>
  <c r="AC2664" i="1"/>
  <c r="AD2664" i="1"/>
  <c r="AE2664" i="1"/>
  <c r="AF2664" i="1"/>
  <c r="P99" i="1"/>
  <c r="Q99" i="1"/>
  <c r="R99" i="1"/>
  <c r="S99" i="1"/>
  <c r="T99" i="1"/>
  <c r="U99" i="1"/>
  <c r="V99" i="1"/>
  <c r="W99" i="1"/>
  <c r="X99" i="1"/>
  <c r="Y99" i="1"/>
  <c r="Z99" i="1"/>
  <c r="AA99" i="1"/>
  <c r="AB99" i="1"/>
  <c r="AC99" i="1"/>
  <c r="AD99" i="1"/>
  <c r="AE99" i="1"/>
  <c r="AF99" i="1"/>
  <c r="P100" i="1"/>
  <c r="Q100" i="1"/>
  <c r="R100" i="1"/>
  <c r="S100" i="1"/>
  <c r="T100" i="1"/>
  <c r="U100" i="1"/>
  <c r="V100" i="1"/>
  <c r="W100" i="1"/>
  <c r="X100" i="1"/>
  <c r="Y100" i="1"/>
  <c r="Z100" i="1"/>
  <c r="AA100" i="1"/>
  <c r="AB100" i="1"/>
  <c r="AC100" i="1"/>
  <c r="AD100" i="1"/>
  <c r="AE100" i="1"/>
  <c r="AF100" i="1"/>
  <c r="P2665" i="1"/>
  <c r="Q2665" i="1"/>
  <c r="R2665" i="1"/>
  <c r="S2665" i="1"/>
  <c r="T2665" i="1"/>
  <c r="U2665" i="1"/>
  <c r="V2665" i="1"/>
  <c r="W2665" i="1"/>
  <c r="X2665" i="1"/>
  <c r="Y2665" i="1"/>
  <c r="Z2665" i="1"/>
  <c r="AA2665" i="1"/>
  <c r="AB2665" i="1"/>
  <c r="AC2665" i="1"/>
  <c r="AD2665" i="1"/>
  <c r="AE2665" i="1"/>
  <c r="AF2665" i="1"/>
  <c r="P2666" i="1"/>
  <c r="Q2666" i="1"/>
  <c r="R2666" i="1"/>
  <c r="S2666" i="1"/>
  <c r="T2666" i="1"/>
  <c r="U2666" i="1"/>
  <c r="V2666" i="1"/>
  <c r="W2666" i="1"/>
  <c r="X2666" i="1"/>
  <c r="Y2666" i="1"/>
  <c r="Z2666" i="1"/>
  <c r="AA2666" i="1"/>
  <c r="AB2666" i="1"/>
  <c r="AC2666" i="1"/>
  <c r="AD2666" i="1"/>
  <c r="AE2666" i="1"/>
  <c r="AF2666" i="1"/>
  <c r="P2667" i="1"/>
  <c r="Q2667" i="1"/>
  <c r="R2667" i="1"/>
  <c r="S2667" i="1"/>
  <c r="T2667" i="1"/>
  <c r="U2667" i="1"/>
  <c r="V2667" i="1"/>
  <c r="W2667" i="1"/>
  <c r="X2667" i="1"/>
  <c r="Y2667" i="1"/>
  <c r="Z2667" i="1"/>
  <c r="AA2667" i="1"/>
  <c r="AB2667" i="1"/>
  <c r="AC2667" i="1"/>
  <c r="AD2667" i="1"/>
  <c r="AE2667" i="1"/>
  <c r="AF2667" i="1"/>
  <c r="P2668" i="1"/>
  <c r="Q2668" i="1"/>
  <c r="R2668" i="1"/>
  <c r="S2668" i="1"/>
  <c r="T2668" i="1"/>
  <c r="U2668" i="1"/>
  <c r="V2668" i="1"/>
  <c r="W2668" i="1"/>
  <c r="X2668" i="1"/>
  <c r="Y2668" i="1"/>
  <c r="Z2668" i="1"/>
  <c r="AA2668" i="1"/>
  <c r="AB2668" i="1"/>
  <c r="AC2668" i="1"/>
  <c r="AD2668" i="1"/>
  <c r="AE2668" i="1"/>
  <c r="AF2668" i="1"/>
  <c r="P2669" i="1"/>
  <c r="Q2669" i="1"/>
  <c r="R2669" i="1"/>
  <c r="S2669" i="1"/>
  <c r="T2669" i="1"/>
  <c r="U2669" i="1"/>
  <c r="V2669" i="1"/>
  <c r="W2669" i="1"/>
  <c r="X2669" i="1"/>
  <c r="Y2669" i="1"/>
  <c r="Z2669" i="1"/>
  <c r="AA2669" i="1"/>
  <c r="AB2669" i="1"/>
  <c r="AC2669" i="1"/>
  <c r="AD2669" i="1"/>
  <c r="AE2669" i="1"/>
  <c r="AF2669" i="1"/>
  <c r="P2670" i="1"/>
  <c r="Q2670" i="1"/>
  <c r="R2670" i="1"/>
  <c r="S2670" i="1"/>
  <c r="T2670" i="1"/>
  <c r="U2670" i="1"/>
  <c r="V2670" i="1"/>
  <c r="W2670" i="1"/>
  <c r="X2670" i="1"/>
  <c r="Y2670" i="1"/>
  <c r="Z2670" i="1"/>
  <c r="AA2670" i="1"/>
  <c r="AB2670" i="1"/>
  <c r="AC2670" i="1"/>
  <c r="AD2670" i="1"/>
  <c r="AE2670" i="1"/>
  <c r="AF2670" i="1"/>
  <c r="P101" i="1"/>
  <c r="Q101" i="1"/>
  <c r="R101" i="1"/>
  <c r="S101" i="1"/>
  <c r="T101" i="1"/>
  <c r="U101" i="1"/>
  <c r="V101" i="1"/>
  <c r="W101" i="1"/>
  <c r="X101" i="1"/>
  <c r="Y101" i="1"/>
  <c r="Z101" i="1"/>
  <c r="AA101" i="1"/>
  <c r="AB101" i="1"/>
  <c r="AC101" i="1"/>
  <c r="AD101" i="1"/>
  <c r="AE101" i="1"/>
  <c r="AF101" i="1"/>
  <c r="P2671" i="1"/>
  <c r="Q2671" i="1"/>
  <c r="R2671" i="1"/>
  <c r="S2671" i="1"/>
  <c r="T2671" i="1"/>
  <c r="U2671" i="1"/>
  <c r="V2671" i="1"/>
  <c r="W2671" i="1"/>
  <c r="X2671" i="1"/>
  <c r="Y2671" i="1"/>
  <c r="Z2671" i="1"/>
  <c r="AA2671" i="1"/>
  <c r="AB2671" i="1"/>
  <c r="AC2671" i="1"/>
  <c r="AD2671" i="1"/>
  <c r="AE2671" i="1"/>
  <c r="AF2671" i="1"/>
  <c r="P2672" i="1"/>
  <c r="Q2672" i="1"/>
  <c r="R2672" i="1"/>
  <c r="S2672" i="1"/>
  <c r="T2672" i="1"/>
  <c r="U2672" i="1"/>
  <c r="V2672" i="1"/>
  <c r="W2672" i="1"/>
  <c r="X2672" i="1"/>
  <c r="Y2672" i="1"/>
  <c r="Z2672" i="1"/>
  <c r="AA2672" i="1"/>
  <c r="AB2672" i="1"/>
  <c r="AC2672" i="1"/>
  <c r="AD2672" i="1"/>
  <c r="AE2672" i="1"/>
  <c r="AF2672" i="1"/>
  <c r="P2673" i="1"/>
  <c r="Q2673" i="1"/>
  <c r="R2673" i="1"/>
  <c r="S2673" i="1"/>
  <c r="T2673" i="1"/>
  <c r="U2673" i="1"/>
  <c r="V2673" i="1"/>
  <c r="W2673" i="1"/>
  <c r="X2673" i="1"/>
  <c r="Y2673" i="1"/>
  <c r="Z2673" i="1"/>
  <c r="AA2673" i="1"/>
  <c r="AB2673" i="1"/>
  <c r="AC2673" i="1"/>
  <c r="AD2673" i="1"/>
  <c r="AE2673" i="1"/>
  <c r="AF2673" i="1"/>
  <c r="P2674" i="1"/>
  <c r="Q2674" i="1"/>
  <c r="R2674" i="1"/>
  <c r="S2674" i="1"/>
  <c r="T2674" i="1"/>
  <c r="U2674" i="1"/>
  <c r="V2674" i="1"/>
  <c r="W2674" i="1"/>
  <c r="X2674" i="1"/>
  <c r="Y2674" i="1"/>
  <c r="Z2674" i="1"/>
  <c r="AA2674" i="1"/>
  <c r="AB2674" i="1"/>
  <c r="AC2674" i="1"/>
  <c r="AD2674" i="1"/>
  <c r="AE2674" i="1"/>
  <c r="AF2674" i="1"/>
  <c r="P2675" i="1"/>
  <c r="Q2675" i="1"/>
  <c r="R2675" i="1"/>
  <c r="S2675" i="1"/>
  <c r="T2675" i="1"/>
  <c r="U2675" i="1"/>
  <c r="V2675" i="1"/>
  <c r="W2675" i="1"/>
  <c r="X2675" i="1"/>
  <c r="Y2675" i="1"/>
  <c r="Z2675" i="1"/>
  <c r="AA2675" i="1"/>
  <c r="AB2675" i="1"/>
  <c r="AC2675" i="1"/>
  <c r="AD2675" i="1"/>
  <c r="AE2675" i="1"/>
  <c r="AF2675" i="1"/>
  <c r="P2676" i="1"/>
  <c r="Q2676" i="1"/>
  <c r="R2676" i="1"/>
  <c r="S2676" i="1"/>
  <c r="T2676" i="1"/>
  <c r="U2676" i="1"/>
  <c r="V2676" i="1"/>
  <c r="W2676" i="1"/>
  <c r="X2676" i="1"/>
  <c r="Y2676" i="1"/>
  <c r="Z2676" i="1"/>
  <c r="AA2676" i="1"/>
  <c r="AB2676" i="1"/>
  <c r="AC2676" i="1"/>
  <c r="AD2676" i="1"/>
  <c r="AE2676" i="1"/>
  <c r="AF2676" i="1"/>
  <c r="P2677" i="1"/>
  <c r="Q2677" i="1"/>
  <c r="R2677" i="1"/>
  <c r="S2677" i="1"/>
  <c r="T2677" i="1"/>
  <c r="U2677" i="1"/>
  <c r="V2677" i="1"/>
  <c r="W2677" i="1"/>
  <c r="X2677" i="1"/>
  <c r="Y2677" i="1"/>
  <c r="Z2677" i="1"/>
  <c r="AA2677" i="1"/>
  <c r="AB2677" i="1"/>
  <c r="AC2677" i="1"/>
  <c r="AD2677" i="1"/>
  <c r="AE2677" i="1"/>
  <c r="AF2677" i="1"/>
  <c r="P2678" i="1"/>
  <c r="Q2678" i="1"/>
  <c r="R2678" i="1"/>
  <c r="S2678" i="1"/>
  <c r="T2678" i="1"/>
  <c r="U2678" i="1"/>
  <c r="V2678" i="1"/>
  <c r="W2678" i="1"/>
  <c r="X2678" i="1"/>
  <c r="Y2678" i="1"/>
  <c r="Z2678" i="1"/>
  <c r="AA2678" i="1"/>
  <c r="AB2678" i="1"/>
  <c r="AC2678" i="1"/>
  <c r="AD2678" i="1"/>
  <c r="AE2678" i="1"/>
  <c r="AF2678" i="1"/>
  <c r="P2679" i="1"/>
  <c r="Q2679" i="1"/>
  <c r="R2679" i="1"/>
  <c r="S2679" i="1"/>
  <c r="T2679" i="1"/>
  <c r="U2679" i="1"/>
  <c r="V2679" i="1"/>
  <c r="W2679" i="1"/>
  <c r="X2679" i="1"/>
  <c r="Y2679" i="1"/>
  <c r="Z2679" i="1"/>
  <c r="AA2679" i="1"/>
  <c r="AB2679" i="1"/>
  <c r="AC2679" i="1"/>
  <c r="AD2679" i="1"/>
  <c r="AE2679" i="1"/>
  <c r="AF2679" i="1"/>
  <c r="P2680" i="1"/>
  <c r="Q2680" i="1"/>
  <c r="R2680" i="1"/>
  <c r="S2680" i="1"/>
  <c r="T2680" i="1"/>
  <c r="U2680" i="1"/>
  <c r="V2680" i="1"/>
  <c r="W2680" i="1"/>
  <c r="X2680" i="1"/>
  <c r="Y2680" i="1"/>
  <c r="Z2680" i="1"/>
  <c r="AA2680" i="1"/>
  <c r="AB2680" i="1"/>
  <c r="AC2680" i="1"/>
  <c r="AD2680" i="1"/>
  <c r="AE2680" i="1"/>
  <c r="AF2680" i="1"/>
  <c r="P2681" i="1"/>
  <c r="Q2681" i="1"/>
  <c r="R2681" i="1"/>
  <c r="S2681" i="1"/>
  <c r="T2681" i="1"/>
  <c r="U2681" i="1"/>
  <c r="V2681" i="1"/>
  <c r="W2681" i="1"/>
  <c r="X2681" i="1"/>
  <c r="Y2681" i="1"/>
  <c r="Z2681" i="1"/>
  <c r="AA2681" i="1"/>
  <c r="AB2681" i="1"/>
  <c r="AC2681" i="1"/>
  <c r="AD2681" i="1"/>
  <c r="AE2681" i="1"/>
  <c r="AF2681" i="1"/>
  <c r="P2682" i="1"/>
  <c r="Q2682" i="1"/>
  <c r="R2682" i="1"/>
  <c r="S2682" i="1"/>
  <c r="T2682" i="1"/>
  <c r="U2682" i="1"/>
  <c r="V2682" i="1"/>
  <c r="W2682" i="1"/>
  <c r="X2682" i="1"/>
  <c r="Y2682" i="1"/>
  <c r="Z2682" i="1"/>
  <c r="AA2682" i="1"/>
  <c r="AB2682" i="1"/>
  <c r="AC2682" i="1"/>
  <c r="AD2682" i="1"/>
  <c r="AE2682" i="1"/>
  <c r="AF2682" i="1"/>
  <c r="P102" i="1"/>
  <c r="Q102" i="1"/>
  <c r="R102" i="1"/>
  <c r="S102" i="1"/>
  <c r="T102" i="1"/>
  <c r="U102" i="1"/>
  <c r="V102" i="1"/>
  <c r="W102" i="1"/>
  <c r="X102" i="1"/>
  <c r="Y102" i="1"/>
  <c r="Z102" i="1"/>
  <c r="AA102" i="1"/>
  <c r="AB102" i="1"/>
  <c r="AC102" i="1"/>
  <c r="AD102" i="1"/>
  <c r="AE102" i="1"/>
  <c r="AF102" i="1"/>
  <c r="P2683" i="1"/>
  <c r="Q2683" i="1"/>
  <c r="R2683" i="1"/>
  <c r="S2683" i="1"/>
  <c r="T2683" i="1"/>
  <c r="U2683" i="1"/>
  <c r="V2683" i="1"/>
  <c r="W2683" i="1"/>
  <c r="X2683" i="1"/>
  <c r="Y2683" i="1"/>
  <c r="Z2683" i="1"/>
  <c r="AA2683" i="1"/>
  <c r="AB2683" i="1"/>
  <c r="AC2683" i="1"/>
  <c r="AD2683" i="1"/>
  <c r="AE2683" i="1"/>
  <c r="AF2683" i="1"/>
  <c r="P2684" i="1"/>
  <c r="Q2684" i="1"/>
  <c r="R2684" i="1"/>
  <c r="S2684" i="1"/>
  <c r="T2684" i="1"/>
  <c r="U2684" i="1"/>
  <c r="V2684" i="1"/>
  <c r="W2684" i="1"/>
  <c r="X2684" i="1"/>
  <c r="Y2684" i="1"/>
  <c r="Z2684" i="1"/>
  <c r="AA2684" i="1"/>
  <c r="AB2684" i="1"/>
  <c r="AC2684" i="1"/>
  <c r="AD2684" i="1"/>
  <c r="AE2684" i="1"/>
  <c r="AF2684" i="1"/>
  <c r="P2685" i="1"/>
  <c r="Q2685" i="1"/>
  <c r="R2685" i="1"/>
  <c r="S2685" i="1"/>
  <c r="T2685" i="1"/>
  <c r="U2685" i="1"/>
  <c r="V2685" i="1"/>
  <c r="W2685" i="1"/>
  <c r="X2685" i="1"/>
  <c r="Y2685" i="1"/>
  <c r="Z2685" i="1"/>
  <c r="AA2685" i="1"/>
  <c r="AB2685" i="1"/>
  <c r="AC2685" i="1"/>
  <c r="AD2685" i="1"/>
  <c r="AE2685" i="1"/>
  <c r="AF2685" i="1"/>
  <c r="P2686" i="1"/>
  <c r="Q2686" i="1"/>
  <c r="R2686" i="1"/>
  <c r="S2686" i="1"/>
  <c r="T2686" i="1"/>
  <c r="U2686" i="1"/>
  <c r="V2686" i="1"/>
  <c r="W2686" i="1"/>
  <c r="X2686" i="1"/>
  <c r="Y2686" i="1"/>
  <c r="Z2686" i="1"/>
  <c r="AA2686" i="1"/>
  <c r="AB2686" i="1"/>
  <c r="AC2686" i="1"/>
  <c r="AD2686" i="1"/>
  <c r="AE2686" i="1"/>
  <c r="AF2686" i="1"/>
  <c r="P2687" i="1"/>
  <c r="Q2687" i="1"/>
  <c r="R2687" i="1"/>
  <c r="S2687" i="1"/>
  <c r="T2687" i="1"/>
  <c r="U2687" i="1"/>
  <c r="V2687" i="1"/>
  <c r="W2687" i="1"/>
  <c r="X2687" i="1"/>
  <c r="Y2687" i="1"/>
  <c r="Z2687" i="1"/>
  <c r="AA2687" i="1"/>
  <c r="AB2687" i="1"/>
  <c r="AC2687" i="1"/>
  <c r="AD2687" i="1"/>
  <c r="AE2687" i="1"/>
  <c r="AF2687" i="1"/>
  <c r="P2688" i="1"/>
  <c r="Q2688" i="1"/>
  <c r="R2688" i="1"/>
  <c r="S2688" i="1"/>
  <c r="T2688" i="1"/>
  <c r="U2688" i="1"/>
  <c r="V2688" i="1"/>
  <c r="W2688" i="1"/>
  <c r="X2688" i="1"/>
  <c r="Y2688" i="1"/>
  <c r="Z2688" i="1"/>
  <c r="AA2688" i="1"/>
  <c r="AB2688" i="1"/>
  <c r="AC2688" i="1"/>
  <c r="AD2688" i="1"/>
  <c r="AE2688" i="1"/>
  <c r="AF2688" i="1"/>
  <c r="P2689" i="1"/>
  <c r="Q2689" i="1"/>
  <c r="R2689" i="1"/>
  <c r="S2689" i="1"/>
  <c r="T2689" i="1"/>
  <c r="U2689" i="1"/>
  <c r="V2689" i="1"/>
  <c r="W2689" i="1"/>
  <c r="X2689" i="1"/>
  <c r="Y2689" i="1"/>
  <c r="Z2689" i="1"/>
  <c r="AA2689" i="1"/>
  <c r="AB2689" i="1"/>
  <c r="AC2689" i="1"/>
  <c r="AD2689" i="1"/>
  <c r="AE2689" i="1"/>
  <c r="AF2689" i="1"/>
  <c r="P205" i="1"/>
  <c r="Q205" i="1"/>
  <c r="R205" i="1"/>
  <c r="S205" i="1"/>
  <c r="T205" i="1"/>
  <c r="U205" i="1"/>
  <c r="V205" i="1"/>
  <c r="W205" i="1"/>
  <c r="X205" i="1"/>
  <c r="Y205" i="1"/>
  <c r="Z205" i="1"/>
  <c r="AA205" i="1"/>
  <c r="AB205" i="1"/>
  <c r="AC205" i="1"/>
  <c r="AD205" i="1"/>
  <c r="AE205" i="1"/>
  <c r="AF205" i="1"/>
  <c r="P206" i="1"/>
  <c r="Q206" i="1"/>
  <c r="R206" i="1"/>
  <c r="S206" i="1"/>
  <c r="T206" i="1"/>
  <c r="U206" i="1"/>
  <c r="V206" i="1"/>
  <c r="W206" i="1"/>
  <c r="X206" i="1"/>
  <c r="Y206" i="1"/>
  <c r="Z206" i="1"/>
  <c r="AA206" i="1"/>
  <c r="AB206" i="1"/>
  <c r="AC206" i="1"/>
  <c r="AD206" i="1"/>
  <c r="AE206" i="1"/>
  <c r="AF206" i="1"/>
  <c r="P207" i="1"/>
  <c r="Q207" i="1"/>
  <c r="R207" i="1"/>
  <c r="S207" i="1"/>
  <c r="T207" i="1"/>
  <c r="U207" i="1"/>
  <c r="V207" i="1"/>
  <c r="W207" i="1"/>
  <c r="X207" i="1"/>
  <c r="Y207" i="1"/>
  <c r="Z207" i="1"/>
  <c r="AA207" i="1"/>
  <c r="AB207" i="1"/>
  <c r="AC207" i="1"/>
  <c r="AD207" i="1"/>
  <c r="AE207" i="1"/>
  <c r="AF207" i="1"/>
  <c r="P2690" i="1"/>
  <c r="Q2690" i="1"/>
  <c r="R2690" i="1"/>
  <c r="S2690" i="1"/>
  <c r="T2690" i="1"/>
  <c r="U2690" i="1"/>
  <c r="V2690" i="1"/>
  <c r="W2690" i="1"/>
  <c r="X2690" i="1"/>
  <c r="Y2690" i="1"/>
  <c r="Z2690" i="1"/>
  <c r="AA2690" i="1"/>
  <c r="AB2690" i="1"/>
  <c r="AC2690" i="1"/>
  <c r="AD2690" i="1"/>
  <c r="AE2690" i="1"/>
  <c r="AF2690" i="1"/>
  <c r="P2691" i="1"/>
  <c r="Q2691" i="1"/>
  <c r="R2691" i="1"/>
  <c r="S2691" i="1"/>
  <c r="T2691" i="1"/>
  <c r="U2691" i="1"/>
  <c r="V2691" i="1"/>
  <c r="W2691" i="1"/>
  <c r="X2691" i="1"/>
  <c r="Y2691" i="1"/>
  <c r="Z2691" i="1"/>
  <c r="AA2691" i="1"/>
  <c r="AB2691" i="1"/>
  <c r="AC2691" i="1"/>
  <c r="AD2691" i="1"/>
  <c r="AE2691" i="1"/>
  <c r="AF2691" i="1"/>
  <c r="P2692" i="1"/>
  <c r="Q2692" i="1"/>
  <c r="R2692" i="1"/>
  <c r="S2692" i="1"/>
  <c r="T2692" i="1"/>
  <c r="U2692" i="1"/>
  <c r="V2692" i="1"/>
  <c r="W2692" i="1"/>
  <c r="X2692" i="1"/>
  <c r="Y2692" i="1"/>
  <c r="Z2692" i="1"/>
  <c r="AA2692" i="1"/>
  <c r="AB2692" i="1"/>
  <c r="AC2692" i="1"/>
  <c r="AD2692" i="1"/>
  <c r="AE2692" i="1"/>
  <c r="AF2692" i="1"/>
  <c r="P2693" i="1"/>
  <c r="Q2693" i="1"/>
  <c r="R2693" i="1"/>
  <c r="S2693" i="1"/>
  <c r="T2693" i="1"/>
  <c r="U2693" i="1"/>
  <c r="V2693" i="1"/>
  <c r="W2693" i="1"/>
  <c r="X2693" i="1"/>
  <c r="Y2693" i="1"/>
  <c r="Z2693" i="1"/>
  <c r="AA2693" i="1"/>
  <c r="AB2693" i="1"/>
  <c r="AC2693" i="1"/>
  <c r="AD2693" i="1"/>
  <c r="AE2693" i="1"/>
  <c r="AF2693" i="1"/>
  <c r="P2694" i="1"/>
  <c r="Q2694" i="1"/>
  <c r="R2694" i="1"/>
  <c r="S2694" i="1"/>
  <c r="T2694" i="1"/>
  <c r="U2694" i="1"/>
  <c r="V2694" i="1"/>
  <c r="W2694" i="1"/>
  <c r="X2694" i="1"/>
  <c r="Y2694" i="1"/>
  <c r="Z2694" i="1"/>
  <c r="AA2694" i="1"/>
  <c r="AB2694" i="1"/>
  <c r="AC2694" i="1"/>
  <c r="AD2694" i="1"/>
  <c r="AE2694" i="1"/>
  <c r="AF2694" i="1"/>
  <c r="P2695" i="1"/>
  <c r="Q2695" i="1"/>
  <c r="R2695" i="1"/>
  <c r="S2695" i="1"/>
  <c r="T2695" i="1"/>
  <c r="U2695" i="1"/>
  <c r="V2695" i="1"/>
  <c r="W2695" i="1"/>
  <c r="X2695" i="1"/>
  <c r="Y2695" i="1"/>
  <c r="Z2695" i="1"/>
  <c r="AA2695" i="1"/>
  <c r="AB2695" i="1"/>
  <c r="AC2695" i="1"/>
  <c r="AD2695" i="1"/>
  <c r="AE2695" i="1"/>
  <c r="AF2695" i="1"/>
  <c r="P2696" i="1"/>
  <c r="Q2696" i="1"/>
  <c r="R2696" i="1"/>
  <c r="S2696" i="1"/>
  <c r="T2696" i="1"/>
  <c r="U2696" i="1"/>
  <c r="V2696" i="1"/>
  <c r="W2696" i="1"/>
  <c r="X2696" i="1"/>
  <c r="Y2696" i="1"/>
  <c r="Z2696" i="1"/>
  <c r="AA2696" i="1"/>
  <c r="AB2696" i="1"/>
  <c r="AC2696" i="1"/>
  <c r="AD2696" i="1"/>
  <c r="AE2696" i="1"/>
  <c r="AF2696" i="1"/>
  <c r="P2697" i="1"/>
  <c r="Q2697" i="1"/>
  <c r="R2697" i="1"/>
  <c r="S2697" i="1"/>
  <c r="T2697" i="1"/>
  <c r="U2697" i="1"/>
  <c r="V2697" i="1"/>
  <c r="W2697" i="1"/>
  <c r="X2697" i="1"/>
  <c r="Y2697" i="1"/>
  <c r="Z2697" i="1"/>
  <c r="AA2697" i="1"/>
  <c r="AB2697" i="1"/>
  <c r="AC2697" i="1"/>
  <c r="AD2697" i="1"/>
  <c r="AE2697" i="1"/>
  <c r="AF2697" i="1"/>
  <c r="P2698" i="1"/>
  <c r="Q2698" i="1"/>
  <c r="R2698" i="1"/>
  <c r="S2698" i="1"/>
  <c r="T2698" i="1"/>
  <c r="U2698" i="1"/>
  <c r="V2698" i="1"/>
  <c r="W2698" i="1"/>
  <c r="X2698" i="1"/>
  <c r="Y2698" i="1"/>
  <c r="Z2698" i="1"/>
  <c r="AA2698" i="1"/>
  <c r="AB2698" i="1"/>
  <c r="AC2698" i="1"/>
  <c r="AD2698" i="1"/>
  <c r="AE2698" i="1"/>
  <c r="AF2698" i="1"/>
  <c r="P2699" i="1"/>
  <c r="Q2699" i="1"/>
  <c r="R2699" i="1"/>
  <c r="S2699" i="1"/>
  <c r="T2699" i="1"/>
  <c r="U2699" i="1"/>
  <c r="V2699" i="1"/>
  <c r="W2699" i="1"/>
  <c r="X2699" i="1"/>
  <c r="Y2699" i="1"/>
  <c r="Z2699" i="1"/>
  <c r="AA2699" i="1"/>
  <c r="AB2699" i="1"/>
  <c r="AC2699" i="1"/>
  <c r="AD2699" i="1"/>
  <c r="AE2699" i="1"/>
  <c r="AF2699" i="1"/>
  <c r="P2700" i="1"/>
  <c r="Q2700" i="1"/>
  <c r="R2700" i="1"/>
  <c r="S2700" i="1"/>
  <c r="T2700" i="1"/>
  <c r="U2700" i="1"/>
  <c r="V2700" i="1"/>
  <c r="W2700" i="1"/>
  <c r="X2700" i="1"/>
  <c r="Y2700" i="1"/>
  <c r="Z2700" i="1"/>
  <c r="AA2700" i="1"/>
  <c r="AB2700" i="1"/>
  <c r="AC2700" i="1"/>
  <c r="AD2700" i="1"/>
  <c r="AE2700" i="1"/>
  <c r="AF2700" i="1"/>
  <c r="P2701" i="1"/>
  <c r="Q2701" i="1"/>
  <c r="R2701" i="1"/>
  <c r="S2701" i="1"/>
  <c r="T2701" i="1"/>
  <c r="U2701" i="1"/>
  <c r="V2701" i="1"/>
  <c r="W2701" i="1"/>
  <c r="X2701" i="1"/>
  <c r="Y2701" i="1"/>
  <c r="Z2701" i="1"/>
  <c r="AA2701" i="1"/>
  <c r="AB2701" i="1"/>
  <c r="AC2701" i="1"/>
  <c r="AD2701" i="1"/>
  <c r="AE2701" i="1"/>
  <c r="AF2701" i="1"/>
  <c r="P2702" i="1"/>
  <c r="Q2702" i="1"/>
  <c r="R2702" i="1"/>
  <c r="S2702" i="1"/>
  <c r="T2702" i="1"/>
  <c r="U2702" i="1"/>
  <c r="V2702" i="1"/>
  <c r="W2702" i="1"/>
  <c r="X2702" i="1"/>
  <c r="Y2702" i="1"/>
  <c r="Z2702" i="1"/>
  <c r="AA2702" i="1"/>
  <c r="AB2702" i="1"/>
  <c r="AC2702" i="1"/>
  <c r="AD2702" i="1"/>
  <c r="AE2702" i="1"/>
  <c r="AF2702" i="1"/>
  <c r="P2703" i="1"/>
  <c r="Q2703" i="1"/>
  <c r="R2703" i="1"/>
  <c r="S2703" i="1"/>
  <c r="T2703" i="1"/>
  <c r="U2703" i="1"/>
  <c r="V2703" i="1"/>
  <c r="W2703" i="1"/>
  <c r="X2703" i="1"/>
  <c r="Y2703" i="1"/>
  <c r="Z2703" i="1"/>
  <c r="AA2703" i="1"/>
  <c r="AB2703" i="1"/>
  <c r="AC2703" i="1"/>
  <c r="AD2703" i="1"/>
  <c r="AE2703" i="1"/>
  <c r="AF2703" i="1"/>
  <c r="P2704" i="1"/>
  <c r="Q2704" i="1"/>
  <c r="R2704" i="1"/>
  <c r="S2704" i="1"/>
  <c r="T2704" i="1"/>
  <c r="U2704" i="1"/>
  <c r="V2704" i="1"/>
  <c r="W2704" i="1"/>
  <c r="X2704" i="1"/>
  <c r="Y2704" i="1"/>
  <c r="Z2704" i="1"/>
  <c r="AA2704" i="1"/>
  <c r="AB2704" i="1"/>
  <c r="AC2704" i="1"/>
  <c r="AD2704" i="1"/>
  <c r="AE2704" i="1"/>
  <c r="AF2704" i="1"/>
  <c r="P2705" i="1"/>
  <c r="Q2705" i="1"/>
  <c r="R2705" i="1"/>
  <c r="S2705" i="1"/>
  <c r="T2705" i="1"/>
  <c r="U2705" i="1"/>
  <c r="V2705" i="1"/>
  <c r="W2705" i="1"/>
  <c r="X2705" i="1"/>
  <c r="Y2705" i="1"/>
  <c r="Z2705" i="1"/>
  <c r="AA2705" i="1"/>
  <c r="AB2705" i="1"/>
  <c r="AC2705" i="1"/>
  <c r="AD2705" i="1"/>
  <c r="AE2705" i="1"/>
  <c r="AF2705" i="1"/>
  <c r="P103" i="1"/>
  <c r="Q103" i="1"/>
  <c r="R103" i="1"/>
  <c r="S103" i="1"/>
  <c r="T103" i="1"/>
  <c r="U103" i="1"/>
  <c r="V103" i="1"/>
  <c r="W103" i="1"/>
  <c r="X103" i="1"/>
  <c r="Y103" i="1"/>
  <c r="Z103" i="1"/>
  <c r="AA103" i="1"/>
  <c r="AB103" i="1"/>
  <c r="AC103" i="1"/>
  <c r="AD103" i="1"/>
  <c r="AE103" i="1"/>
  <c r="AF103" i="1"/>
  <c r="P2706" i="1"/>
  <c r="Q2706" i="1"/>
  <c r="R2706" i="1"/>
  <c r="S2706" i="1"/>
  <c r="T2706" i="1"/>
  <c r="U2706" i="1"/>
  <c r="V2706" i="1"/>
  <c r="W2706" i="1"/>
  <c r="X2706" i="1"/>
  <c r="Y2706" i="1"/>
  <c r="Z2706" i="1"/>
  <c r="AA2706" i="1"/>
  <c r="AB2706" i="1"/>
  <c r="AC2706" i="1"/>
  <c r="AD2706" i="1"/>
  <c r="AE2706" i="1"/>
  <c r="AF2706" i="1"/>
  <c r="P2707" i="1"/>
  <c r="Q2707" i="1"/>
  <c r="R2707" i="1"/>
  <c r="S2707" i="1"/>
  <c r="T2707" i="1"/>
  <c r="U2707" i="1"/>
  <c r="V2707" i="1"/>
  <c r="W2707" i="1"/>
  <c r="X2707" i="1"/>
  <c r="Y2707" i="1"/>
  <c r="Z2707" i="1"/>
  <c r="AA2707" i="1"/>
  <c r="AB2707" i="1"/>
  <c r="AC2707" i="1"/>
  <c r="AD2707" i="1"/>
  <c r="AE2707" i="1"/>
  <c r="AF2707" i="1"/>
  <c r="P2708" i="1"/>
  <c r="Q2708" i="1"/>
  <c r="R2708" i="1"/>
  <c r="S2708" i="1"/>
  <c r="T2708" i="1"/>
  <c r="U2708" i="1"/>
  <c r="V2708" i="1"/>
  <c r="W2708" i="1"/>
  <c r="X2708" i="1"/>
  <c r="Y2708" i="1"/>
  <c r="Z2708" i="1"/>
  <c r="AA2708" i="1"/>
  <c r="AB2708" i="1"/>
  <c r="AC2708" i="1"/>
  <c r="AD2708" i="1"/>
  <c r="AE2708" i="1"/>
  <c r="AF2708" i="1"/>
  <c r="P2709" i="1"/>
  <c r="Q2709" i="1"/>
  <c r="R2709" i="1"/>
  <c r="S2709" i="1"/>
  <c r="T2709" i="1"/>
  <c r="U2709" i="1"/>
  <c r="V2709" i="1"/>
  <c r="W2709" i="1"/>
  <c r="X2709" i="1"/>
  <c r="Y2709" i="1"/>
  <c r="Z2709" i="1"/>
  <c r="AA2709" i="1"/>
  <c r="AB2709" i="1"/>
  <c r="AC2709" i="1"/>
  <c r="AD2709" i="1"/>
  <c r="AE2709" i="1"/>
  <c r="AF2709" i="1"/>
  <c r="P2710" i="1"/>
  <c r="Q2710" i="1"/>
  <c r="R2710" i="1"/>
  <c r="S2710" i="1"/>
  <c r="T2710" i="1"/>
  <c r="U2710" i="1"/>
  <c r="V2710" i="1"/>
  <c r="W2710" i="1"/>
  <c r="X2710" i="1"/>
  <c r="Y2710" i="1"/>
  <c r="Z2710" i="1"/>
  <c r="AA2710" i="1"/>
  <c r="AB2710" i="1"/>
  <c r="AC2710" i="1"/>
  <c r="AD2710" i="1"/>
  <c r="AE2710" i="1"/>
  <c r="AF2710" i="1"/>
  <c r="P2711" i="1"/>
  <c r="Q2711" i="1"/>
  <c r="R2711" i="1"/>
  <c r="S2711" i="1"/>
  <c r="T2711" i="1"/>
  <c r="U2711" i="1"/>
  <c r="V2711" i="1"/>
  <c r="W2711" i="1"/>
  <c r="X2711" i="1"/>
  <c r="Y2711" i="1"/>
  <c r="Z2711" i="1"/>
  <c r="AA2711" i="1"/>
  <c r="AB2711" i="1"/>
  <c r="AC2711" i="1"/>
  <c r="AD2711" i="1"/>
  <c r="AE2711" i="1"/>
  <c r="AF2711" i="1"/>
  <c r="P2712" i="1"/>
  <c r="Q2712" i="1"/>
  <c r="R2712" i="1"/>
  <c r="S2712" i="1"/>
  <c r="T2712" i="1"/>
  <c r="U2712" i="1"/>
  <c r="V2712" i="1"/>
  <c r="W2712" i="1"/>
  <c r="X2712" i="1"/>
  <c r="Y2712" i="1"/>
  <c r="Z2712" i="1"/>
  <c r="AA2712" i="1"/>
  <c r="AB2712" i="1"/>
  <c r="AC2712" i="1"/>
  <c r="AD2712" i="1"/>
  <c r="AE2712" i="1"/>
  <c r="AF2712" i="1"/>
  <c r="P2713" i="1"/>
  <c r="Q2713" i="1"/>
  <c r="R2713" i="1"/>
  <c r="S2713" i="1"/>
  <c r="T2713" i="1"/>
  <c r="U2713" i="1"/>
  <c r="V2713" i="1"/>
  <c r="W2713" i="1"/>
  <c r="X2713" i="1"/>
  <c r="Y2713" i="1"/>
  <c r="Z2713" i="1"/>
  <c r="AA2713" i="1"/>
  <c r="AB2713" i="1"/>
  <c r="AC2713" i="1"/>
  <c r="AD2713" i="1"/>
  <c r="AE2713" i="1"/>
  <c r="AF2713" i="1"/>
  <c r="P2714" i="1"/>
  <c r="Q2714" i="1"/>
  <c r="R2714" i="1"/>
  <c r="S2714" i="1"/>
  <c r="T2714" i="1"/>
  <c r="U2714" i="1"/>
  <c r="V2714" i="1"/>
  <c r="W2714" i="1"/>
  <c r="X2714" i="1"/>
  <c r="Y2714" i="1"/>
  <c r="Z2714" i="1"/>
  <c r="AA2714" i="1"/>
  <c r="AB2714" i="1"/>
  <c r="AC2714" i="1"/>
  <c r="AD2714" i="1"/>
  <c r="AE2714" i="1"/>
  <c r="AF2714" i="1"/>
  <c r="P2715" i="1"/>
  <c r="Q2715" i="1"/>
  <c r="R2715" i="1"/>
  <c r="S2715" i="1"/>
  <c r="T2715" i="1"/>
  <c r="U2715" i="1"/>
  <c r="V2715" i="1"/>
  <c r="W2715" i="1"/>
  <c r="X2715" i="1"/>
  <c r="Y2715" i="1"/>
  <c r="Z2715" i="1"/>
  <c r="AA2715" i="1"/>
  <c r="AB2715" i="1"/>
  <c r="AC2715" i="1"/>
  <c r="AD2715" i="1"/>
  <c r="AE2715" i="1"/>
  <c r="AF2715" i="1"/>
  <c r="P2716" i="1"/>
  <c r="Q2716" i="1"/>
  <c r="R2716" i="1"/>
  <c r="S2716" i="1"/>
  <c r="T2716" i="1"/>
  <c r="U2716" i="1"/>
  <c r="V2716" i="1"/>
  <c r="W2716" i="1"/>
  <c r="X2716" i="1"/>
  <c r="Y2716" i="1"/>
  <c r="Z2716" i="1"/>
  <c r="AA2716" i="1"/>
  <c r="AB2716" i="1"/>
  <c r="AC2716" i="1"/>
  <c r="AD2716" i="1"/>
  <c r="AE2716" i="1"/>
  <c r="AF2716" i="1"/>
  <c r="P104" i="1"/>
  <c r="Q104" i="1"/>
  <c r="R104" i="1"/>
  <c r="S104" i="1"/>
  <c r="T104" i="1"/>
  <c r="U104" i="1"/>
  <c r="V104" i="1"/>
  <c r="W104" i="1"/>
  <c r="X104" i="1"/>
  <c r="Y104" i="1"/>
  <c r="Z104" i="1"/>
  <c r="AA104" i="1"/>
  <c r="AB104" i="1"/>
  <c r="AC104" i="1"/>
  <c r="AD104" i="1"/>
  <c r="AE104" i="1"/>
  <c r="AF104" i="1"/>
  <c r="P2717" i="1"/>
  <c r="Q2717" i="1"/>
  <c r="R2717" i="1"/>
  <c r="S2717" i="1"/>
  <c r="T2717" i="1"/>
  <c r="U2717" i="1"/>
  <c r="V2717" i="1"/>
  <c r="W2717" i="1"/>
  <c r="X2717" i="1"/>
  <c r="Y2717" i="1"/>
  <c r="Z2717" i="1"/>
  <c r="AA2717" i="1"/>
  <c r="AB2717" i="1"/>
  <c r="AC2717" i="1"/>
  <c r="AD2717" i="1"/>
  <c r="AE2717" i="1"/>
  <c r="AF2717" i="1"/>
  <c r="P2718" i="1"/>
  <c r="Q2718" i="1"/>
  <c r="R2718" i="1"/>
  <c r="S2718" i="1"/>
  <c r="T2718" i="1"/>
  <c r="U2718" i="1"/>
  <c r="V2718" i="1"/>
  <c r="W2718" i="1"/>
  <c r="X2718" i="1"/>
  <c r="Y2718" i="1"/>
  <c r="Z2718" i="1"/>
  <c r="AA2718" i="1"/>
  <c r="AB2718" i="1"/>
  <c r="AC2718" i="1"/>
  <c r="AD2718" i="1"/>
  <c r="AE2718" i="1"/>
  <c r="AF2718" i="1"/>
  <c r="P2719" i="1"/>
  <c r="Q2719" i="1"/>
  <c r="R2719" i="1"/>
  <c r="S2719" i="1"/>
  <c r="T2719" i="1"/>
  <c r="U2719" i="1"/>
  <c r="V2719" i="1"/>
  <c r="W2719" i="1"/>
  <c r="X2719" i="1"/>
  <c r="Y2719" i="1"/>
  <c r="Z2719" i="1"/>
  <c r="AA2719" i="1"/>
  <c r="AB2719" i="1"/>
  <c r="AC2719" i="1"/>
  <c r="AD2719" i="1"/>
  <c r="AE2719" i="1"/>
  <c r="AF2719" i="1"/>
  <c r="P2720" i="1"/>
  <c r="Q2720" i="1"/>
  <c r="R2720" i="1"/>
  <c r="S2720" i="1"/>
  <c r="T2720" i="1"/>
  <c r="U2720" i="1"/>
  <c r="V2720" i="1"/>
  <c r="W2720" i="1"/>
  <c r="X2720" i="1"/>
  <c r="Y2720" i="1"/>
  <c r="Z2720" i="1"/>
  <c r="AA2720" i="1"/>
  <c r="AB2720" i="1"/>
  <c r="AC2720" i="1"/>
  <c r="AD2720" i="1"/>
  <c r="AE2720" i="1"/>
  <c r="AF2720" i="1"/>
  <c r="P2721" i="1"/>
  <c r="Q2721" i="1"/>
  <c r="R2721" i="1"/>
  <c r="S2721" i="1"/>
  <c r="T2721" i="1"/>
  <c r="U2721" i="1"/>
  <c r="V2721" i="1"/>
  <c r="W2721" i="1"/>
  <c r="X2721" i="1"/>
  <c r="Y2721" i="1"/>
  <c r="Z2721" i="1"/>
  <c r="AA2721" i="1"/>
  <c r="AB2721" i="1"/>
  <c r="AC2721" i="1"/>
  <c r="AD2721" i="1"/>
  <c r="AE2721" i="1"/>
  <c r="AF2721" i="1"/>
  <c r="P2722" i="1"/>
  <c r="Q2722" i="1"/>
  <c r="R2722" i="1"/>
  <c r="S2722" i="1"/>
  <c r="T2722" i="1"/>
  <c r="U2722" i="1"/>
  <c r="V2722" i="1"/>
  <c r="W2722" i="1"/>
  <c r="X2722" i="1"/>
  <c r="Y2722" i="1"/>
  <c r="Z2722" i="1"/>
  <c r="AA2722" i="1"/>
  <c r="AB2722" i="1"/>
  <c r="AC2722" i="1"/>
  <c r="AD2722" i="1"/>
  <c r="AE2722" i="1"/>
  <c r="AF2722" i="1"/>
  <c r="P2723" i="1"/>
  <c r="Q2723" i="1"/>
  <c r="R2723" i="1"/>
  <c r="S2723" i="1"/>
  <c r="T2723" i="1"/>
  <c r="U2723" i="1"/>
  <c r="V2723" i="1"/>
  <c r="W2723" i="1"/>
  <c r="X2723" i="1"/>
  <c r="Y2723" i="1"/>
  <c r="Z2723" i="1"/>
  <c r="AA2723" i="1"/>
  <c r="AB2723" i="1"/>
  <c r="AC2723" i="1"/>
  <c r="AD2723" i="1"/>
  <c r="AE2723" i="1"/>
  <c r="AF2723" i="1"/>
  <c r="P2724" i="1"/>
  <c r="Q2724" i="1"/>
  <c r="R2724" i="1"/>
  <c r="S2724" i="1"/>
  <c r="T2724" i="1"/>
  <c r="U2724" i="1"/>
  <c r="V2724" i="1"/>
  <c r="W2724" i="1"/>
  <c r="X2724" i="1"/>
  <c r="Y2724" i="1"/>
  <c r="Z2724" i="1"/>
  <c r="AA2724" i="1"/>
  <c r="AB2724" i="1"/>
  <c r="AC2724" i="1"/>
  <c r="AD2724" i="1"/>
  <c r="AE2724" i="1"/>
  <c r="AF2724" i="1"/>
  <c r="P2725" i="1"/>
  <c r="Q2725" i="1"/>
  <c r="R2725" i="1"/>
  <c r="S2725" i="1"/>
  <c r="T2725" i="1"/>
  <c r="U2725" i="1"/>
  <c r="V2725" i="1"/>
  <c r="W2725" i="1"/>
  <c r="X2725" i="1"/>
  <c r="Y2725" i="1"/>
  <c r="Z2725" i="1"/>
  <c r="AA2725" i="1"/>
  <c r="AB2725" i="1"/>
  <c r="AC2725" i="1"/>
  <c r="AD2725" i="1"/>
  <c r="AE2725" i="1"/>
  <c r="AF2725" i="1"/>
  <c r="P208" i="1"/>
  <c r="Q208" i="1"/>
  <c r="R208" i="1"/>
  <c r="S208" i="1"/>
  <c r="T208" i="1"/>
  <c r="U208" i="1"/>
  <c r="V208" i="1"/>
  <c r="W208" i="1"/>
  <c r="X208" i="1"/>
  <c r="Y208" i="1"/>
  <c r="Z208" i="1"/>
  <c r="AA208" i="1"/>
  <c r="AB208" i="1"/>
  <c r="AC208" i="1"/>
  <c r="AD208" i="1"/>
  <c r="AE208" i="1"/>
  <c r="AF208" i="1"/>
  <c r="P2726" i="1"/>
  <c r="Q2726" i="1"/>
  <c r="R2726" i="1"/>
  <c r="S2726" i="1"/>
  <c r="T2726" i="1"/>
  <c r="U2726" i="1"/>
  <c r="V2726" i="1"/>
  <c r="W2726" i="1"/>
  <c r="X2726" i="1"/>
  <c r="Y2726" i="1"/>
  <c r="Z2726" i="1"/>
  <c r="AA2726" i="1"/>
  <c r="AB2726" i="1"/>
  <c r="AC2726" i="1"/>
  <c r="AD2726" i="1"/>
  <c r="AE2726" i="1"/>
  <c r="AF2726" i="1"/>
  <c r="P2727" i="1"/>
  <c r="Q2727" i="1"/>
  <c r="R2727" i="1"/>
  <c r="S2727" i="1"/>
  <c r="T2727" i="1"/>
  <c r="U2727" i="1"/>
  <c r="V2727" i="1"/>
  <c r="W2727" i="1"/>
  <c r="X2727" i="1"/>
  <c r="Y2727" i="1"/>
  <c r="Z2727" i="1"/>
  <c r="AA2727" i="1"/>
  <c r="AB2727" i="1"/>
  <c r="AC2727" i="1"/>
  <c r="AD2727" i="1"/>
  <c r="AE2727" i="1"/>
  <c r="AF2727" i="1"/>
  <c r="P2728" i="1"/>
  <c r="Q2728" i="1"/>
  <c r="R2728" i="1"/>
  <c r="S2728" i="1"/>
  <c r="T2728" i="1"/>
  <c r="U2728" i="1"/>
  <c r="V2728" i="1"/>
  <c r="W2728" i="1"/>
  <c r="X2728" i="1"/>
  <c r="Y2728" i="1"/>
  <c r="Z2728" i="1"/>
  <c r="AA2728" i="1"/>
  <c r="AB2728" i="1"/>
  <c r="AC2728" i="1"/>
  <c r="AD2728" i="1"/>
  <c r="AE2728" i="1"/>
  <c r="AF2728" i="1"/>
  <c r="P2729" i="1"/>
  <c r="Q2729" i="1"/>
  <c r="R2729" i="1"/>
  <c r="S2729" i="1"/>
  <c r="T2729" i="1"/>
  <c r="U2729" i="1"/>
  <c r="V2729" i="1"/>
  <c r="W2729" i="1"/>
  <c r="X2729" i="1"/>
  <c r="Y2729" i="1"/>
  <c r="Z2729" i="1"/>
  <c r="AA2729" i="1"/>
  <c r="AB2729" i="1"/>
  <c r="AC2729" i="1"/>
  <c r="AD2729" i="1"/>
  <c r="AE2729" i="1"/>
  <c r="AF2729" i="1"/>
  <c r="P2730" i="1"/>
  <c r="Q2730" i="1"/>
  <c r="R2730" i="1"/>
  <c r="S2730" i="1"/>
  <c r="T2730" i="1"/>
  <c r="U2730" i="1"/>
  <c r="V2730" i="1"/>
  <c r="W2730" i="1"/>
  <c r="X2730" i="1"/>
  <c r="Y2730" i="1"/>
  <c r="Z2730" i="1"/>
  <c r="AA2730" i="1"/>
  <c r="AB2730" i="1"/>
  <c r="AC2730" i="1"/>
  <c r="AD2730" i="1"/>
  <c r="AE2730" i="1"/>
  <c r="AF2730" i="1"/>
  <c r="P2731" i="1"/>
  <c r="Q2731" i="1"/>
  <c r="R2731" i="1"/>
  <c r="S2731" i="1"/>
  <c r="T2731" i="1"/>
  <c r="U2731" i="1"/>
  <c r="V2731" i="1"/>
  <c r="W2731" i="1"/>
  <c r="X2731" i="1"/>
  <c r="Y2731" i="1"/>
  <c r="Z2731" i="1"/>
  <c r="AA2731" i="1"/>
  <c r="AB2731" i="1"/>
  <c r="AC2731" i="1"/>
  <c r="AD2731" i="1"/>
  <c r="AE2731" i="1"/>
  <c r="AF2731" i="1"/>
  <c r="P2732" i="1"/>
  <c r="Q2732" i="1"/>
  <c r="R2732" i="1"/>
  <c r="S2732" i="1"/>
  <c r="T2732" i="1"/>
  <c r="U2732" i="1"/>
  <c r="V2732" i="1"/>
  <c r="W2732" i="1"/>
  <c r="X2732" i="1"/>
  <c r="Y2732" i="1"/>
  <c r="Z2732" i="1"/>
  <c r="AA2732" i="1"/>
  <c r="AB2732" i="1"/>
  <c r="AC2732" i="1"/>
  <c r="AD2732" i="1"/>
  <c r="AE2732" i="1"/>
  <c r="AF2732" i="1"/>
  <c r="P2733" i="1"/>
  <c r="Q2733" i="1"/>
  <c r="R2733" i="1"/>
  <c r="S2733" i="1"/>
  <c r="T2733" i="1"/>
  <c r="U2733" i="1"/>
  <c r="V2733" i="1"/>
  <c r="W2733" i="1"/>
  <c r="X2733" i="1"/>
  <c r="Y2733" i="1"/>
  <c r="Z2733" i="1"/>
  <c r="AA2733" i="1"/>
  <c r="AB2733" i="1"/>
  <c r="AC2733" i="1"/>
  <c r="AD2733" i="1"/>
  <c r="AE2733" i="1"/>
  <c r="AF2733" i="1"/>
  <c r="P2734" i="1"/>
  <c r="Q2734" i="1"/>
  <c r="R2734" i="1"/>
  <c r="S2734" i="1"/>
  <c r="T2734" i="1"/>
  <c r="U2734" i="1"/>
  <c r="V2734" i="1"/>
  <c r="W2734" i="1"/>
  <c r="X2734" i="1"/>
  <c r="Y2734" i="1"/>
  <c r="Z2734" i="1"/>
  <c r="AA2734" i="1"/>
  <c r="AB2734" i="1"/>
  <c r="AC2734" i="1"/>
  <c r="AD2734" i="1"/>
  <c r="AE2734" i="1"/>
  <c r="AF2734" i="1"/>
  <c r="P2735" i="1"/>
  <c r="Q2735" i="1"/>
  <c r="R2735" i="1"/>
  <c r="S2735" i="1"/>
  <c r="T2735" i="1"/>
  <c r="U2735" i="1"/>
  <c r="V2735" i="1"/>
  <c r="W2735" i="1"/>
  <c r="X2735" i="1"/>
  <c r="Y2735" i="1"/>
  <c r="Z2735" i="1"/>
  <c r="AA2735" i="1"/>
  <c r="AB2735" i="1"/>
  <c r="AC2735" i="1"/>
  <c r="AD2735" i="1"/>
  <c r="AE2735" i="1"/>
  <c r="AF2735" i="1"/>
  <c r="P2736" i="1"/>
  <c r="Q2736" i="1"/>
  <c r="R2736" i="1"/>
  <c r="S2736" i="1"/>
  <c r="T2736" i="1"/>
  <c r="U2736" i="1"/>
  <c r="V2736" i="1"/>
  <c r="W2736" i="1"/>
  <c r="X2736" i="1"/>
  <c r="Y2736" i="1"/>
  <c r="Z2736" i="1"/>
  <c r="AA2736" i="1"/>
  <c r="AB2736" i="1"/>
  <c r="AC2736" i="1"/>
  <c r="AD2736" i="1"/>
  <c r="AE2736" i="1"/>
  <c r="AF2736" i="1"/>
  <c r="P2737" i="1"/>
  <c r="Q2737" i="1"/>
  <c r="R2737" i="1"/>
  <c r="S2737" i="1"/>
  <c r="T2737" i="1"/>
  <c r="U2737" i="1"/>
  <c r="V2737" i="1"/>
  <c r="W2737" i="1"/>
  <c r="X2737" i="1"/>
  <c r="Y2737" i="1"/>
  <c r="Z2737" i="1"/>
  <c r="AA2737" i="1"/>
  <c r="AB2737" i="1"/>
  <c r="AC2737" i="1"/>
  <c r="AD2737" i="1"/>
  <c r="AE2737" i="1"/>
  <c r="AF2737" i="1"/>
  <c r="P2738" i="1"/>
  <c r="Q2738" i="1"/>
  <c r="R2738" i="1"/>
  <c r="S2738" i="1"/>
  <c r="T2738" i="1"/>
  <c r="U2738" i="1"/>
  <c r="V2738" i="1"/>
  <c r="W2738" i="1"/>
  <c r="X2738" i="1"/>
  <c r="Y2738" i="1"/>
  <c r="Z2738" i="1"/>
  <c r="AA2738" i="1"/>
  <c r="AB2738" i="1"/>
  <c r="AC2738" i="1"/>
  <c r="AD2738" i="1"/>
  <c r="AE2738" i="1"/>
  <c r="AF2738" i="1"/>
  <c r="P2739" i="1"/>
  <c r="Q2739" i="1"/>
  <c r="R2739" i="1"/>
  <c r="S2739" i="1"/>
  <c r="T2739" i="1"/>
  <c r="U2739" i="1"/>
  <c r="V2739" i="1"/>
  <c r="W2739" i="1"/>
  <c r="X2739" i="1"/>
  <c r="Y2739" i="1"/>
  <c r="Z2739" i="1"/>
  <c r="AA2739" i="1"/>
  <c r="AB2739" i="1"/>
  <c r="AC2739" i="1"/>
  <c r="AD2739" i="1"/>
  <c r="AE2739" i="1"/>
  <c r="AF2739" i="1"/>
  <c r="P2740" i="1"/>
  <c r="Q2740" i="1"/>
  <c r="R2740" i="1"/>
  <c r="S2740" i="1"/>
  <c r="T2740" i="1"/>
  <c r="U2740" i="1"/>
  <c r="V2740" i="1"/>
  <c r="W2740" i="1"/>
  <c r="X2740" i="1"/>
  <c r="Y2740" i="1"/>
  <c r="Z2740" i="1"/>
  <c r="AA2740" i="1"/>
  <c r="AB2740" i="1"/>
  <c r="AC2740" i="1"/>
  <c r="AD2740" i="1"/>
  <c r="AE2740" i="1"/>
  <c r="AF2740" i="1"/>
  <c r="P2741" i="1"/>
  <c r="Q2741" i="1"/>
  <c r="R2741" i="1"/>
  <c r="S2741" i="1"/>
  <c r="T2741" i="1"/>
  <c r="U2741" i="1"/>
  <c r="V2741" i="1"/>
  <c r="W2741" i="1"/>
  <c r="X2741" i="1"/>
  <c r="Y2741" i="1"/>
  <c r="Z2741" i="1"/>
  <c r="AA2741" i="1"/>
  <c r="AB2741" i="1"/>
  <c r="AC2741" i="1"/>
  <c r="AD2741" i="1"/>
  <c r="AE2741" i="1"/>
  <c r="AF2741" i="1"/>
  <c r="P2742" i="1"/>
  <c r="Q2742" i="1"/>
  <c r="R2742" i="1"/>
  <c r="S2742" i="1"/>
  <c r="T2742" i="1"/>
  <c r="U2742" i="1"/>
  <c r="V2742" i="1"/>
  <c r="W2742" i="1"/>
  <c r="X2742" i="1"/>
  <c r="Y2742" i="1"/>
  <c r="Z2742" i="1"/>
  <c r="AA2742" i="1"/>
  <c r="AB2742" i="1"/>
  <c r="AC2742" i="1"/>
  <c r="AD2742" i="1"/>
  <c r="AE2742" i="1"/>
  <c r="AF2742" i="1"/>
  <c r="P2743" i="1"/>
  <c r="Q2743" i="1"/>
  <c r="R2743" i="1"/>
  <c r="S2743" i="1"/>
  <c r="T2743" i="1"/>
  <c r="U2743" i="1"/>
  <c r="V2743" i="1"/>
  <c r="W2743" i="1"/>
  <c r="X2743" i="1"/>
  <c r="Y2743" i="1"/>
  <c r="Z2743" i="1"/>
  <c r="AA2743" i="1"/>
  <c r="AB2743" i="1"/>
  <c r="AC2743" i="1"/>
  <c r="AD2743" i="1"/>
  <c r="AE2743" i="1"/>
  <c r="AF2743" i="1"/>
  <c r="P2744" i="1"/>
  <c r="Q2744" i="1"/>
  <c r="R2744" i="1"/>
  <c r="S2744" i="1"/>
  <c r="T2744" i="1"/>
  <c r="U2744" i="1"/>
  <c r="V2744" i="1"/>
  <c r="W2744" i="1"/>
  <c r="X2744" i="1"/>
  <c r="Y2744" i="1"/>
  <c r="Z2744" i="1"/>
  <c r="AA2744" i="1"/>
  <c r="AB2744" i="1"/>
  <c r="AC2744" i="1"/>
  <c r="AD2744" i="1"/>
  <c r="AE2744" i="1"/>
  <c r="AF2744" i="1"/>
  <c r="P2745" i="1"/>
  <c r="Q2745" i="1"/>
  <c r="R2745" i="1"/>
  <c r="S2745" i="1"/>
  <c r="T2745" i="1"/>
  <c r="U2745" i="1"/>
  <c r="V2745" i="1"/>
  <c r="W2745" i="1"/>
  <c r="X2745" i="1"/>
  <c r="Y2745" i="1"/>
  <c r="Z2745" i="1"/>
  <c r="AA2745" i="1"/>
  <c r="AB2745" i="1"/>
  <c r="AC2745" i="1"/>
  <c r="AD2745" i="1"/>
  <c r="AE2745" i="1"/>
  <c r="AF2745" i="1"/>
  <c r="P2746" i="1"/>
  <c r="Q2746" i="1"/>
  <c r="R2746" i="1"/>
  <c r="S2746" i="1"/>
  <c r="T2746" i="1"/>
  <c r="U2746" i="1"/>
  <c r="V2746" i="1"/>
  <c r="W2746" i="1"/>
  <c r="X2746" i="1"/>
  <c r="Y2746" i="1"/>
  <c r="Z2746" i="1"/>
  <c r="AA2746" i="1"/>
  <c r="AB2746" i="1"/>
  <c r="AC2746" i="1"/>
  <c r="AD2746" i="1"/>
  <c r="AE2746" i="1"/>
  <c r="AF2746" i="1"/>
  <c r="P105" i="1"/>
  <c r="Q105" i="1"/>
  <c r="R105" i="1"/>
  <c r="S105" i="1"/>
  <c r="T105" i="1"/>
  <c r="U105" i="1"/>
  <c r="V105" i="1"/>
  <c r="W105" i="1"/>
  <c r="X105" i="1"/>
  <c r="Y105" i="1"/>
  <c r="Z105" i="1"/>
  <c r="AA105" i="1"/>
  <c r="AB105" i="1"/>
  <c r="AC105" i="1"/>
  <c r="AD105" i="1"/>
  <c r="AE105" i="1"/>
  <c r="AF105" i="1"/>
  <c r="P106" i="1"/>
  <c r="Q106" i="1"/>
  <c r="R106" i="1"/>
  <c r="S106" i="1"/>
  <c r="T106" i="1"/>
  <c r="U106" i="1"/>
  <c r="V106" i="1"/>
  <c r="W106" i="1"/>
  <c r="X106" i="1"/>
  <c r="Y106" i="1"/>
  <c r="Z106" i="1"/>
  <c r="AA106" i="1"/>
  <c r="AB106" i="1"/>
  <c r="AC106" i="1"/>
  <c r="AD106" i="1"/>
  <c r="AE106" i="1"/>
  <c r="AF106" i="1"/>
  <c r="P2747" i="1"/>
  <c r="Q2747" i="1"/>
  <c r="R2747" i="1"/>
  <c r="S2747" i="1"/>
  <c r="T2747" i="1"/>
  <c r="U2747" i="1"/>
  <c r="V2747" i="1"/>
  <c r="W2747" i="1"/>
  <c r="X2747" i="1"/>
  <c r="Y2747" i="1"/>
  <c r="Z2747" i="1"/>
  <c r="AA2747" i="1"/>
  <c r="AB2747" i="1"/>
  <c r="AC2747" i="1"/>
  <c r="AD2747" i="1"/>
  <c r="AE2747" i="1"/>
  <c r="AF2747" i="1"/>
  <c r="P2748" i="1"/>
  <c r="Q2748" i="1"/>
  <c r="R2748" i="1"/>
  <c r="S2748" i="1"/>
  <c r="T2748" i="1"/>
  <c r="U2748" i="1"/>
  <c r="V2748" i="1"/>
  <c r="W2748" i="1"/>
  <c r="X2748" i="1"/>
  <c r="Y2748" i="1"/>
  <c r="Z2748" i="1"/>
  <c r="AA2748" i="1"/>
  <c r="AB2748" i="1"/>
  <c r="AC2748" i="1"/>
  <c r="AD2748" i="1"/>
  <c r="AE2748" i="1"/>
  <c r="AF2748" i="1"/>
  <c r="P209" i="1"/>
  <c r="Q209" i="1"/>
  <c r="R209" i="1"/>
  <c r="S209" i="1"/>
  <c r="T209" i="1"/>
  <c r="U209" i="1"/>
  <c r="V209" i="1"/>
  <c r="W209" i="1"/>
  <c r="X209" i="1"/>
  <c r="Y209" i="1"/>
  <c r="Z209" i="1"/>
  <c r="AA209" i="1"/>
  <c r="AB209" i="1"/>
  <c r="AC209" i="1"/>
  <c r="AD209" i="1"/>
  <c r="AE209" i="1"/>
  <c r="AF209" i="1"/>
  <c r="P2749" i="1"/>
  <c r="Q2749" i="1"/>
  <c r="R2749" i="1"/>
  <c r="S2749" i="1"/>
  <c r="T2749" i="1"/>
  <c r="U2749" i="1"/>
  <c r="V2749" i="1"/>
  <c r="W2749" i="1"/>
  <c r="X2749" i="1"/>
  <c r="Y2749" i="1"/>
  <c r="Z2749" i="1"/>
  <c r="AA2749" i="1"/>
  <c r="AB2749" i="1"/>
  <c r="AC2749" i="1"/>
  <c r="AD2749" i="1"/>
  <c r="AE2749" i="1"/>
  <c r="AF2749" i="1"/>
  <c r="P2750" i="1"/>
  <c r="Q2750" i="1"/>
  <c r="R2750" i="1"/>
  <c r="S2750" i="1"/>
  <c r="T2750" i="1"/>
  <c r="U2750" i="1"/>
  <c r="V2750" i="1"/>
  <c r="W2750" i="1"/>
  <c r="X2750" i="1"/>
  <c r="Y2750" i="1"/>
  <c r="Z2750" i="1"/>
  <c r="AA2750" i="1"/>
  <c r="AB2750" i="1"/>
  <c r="AC2750" i="1"/>
  <c r="AD2750" i="1"/>
  <c r="AE2750" i="1"/>
  <c r="AF2750" i="1"/>
  <c r="P2751" i="1"/>
  <c r="Q2751" i="1"/>
  <c r="R2751" i="1"/>
  <c r="S2751" i="1"/>
  <c r="T2751" i="1"/>
  <c r="U2751" i="1"/>
  <c r="V2751" i="1"/>
  <c r="W2751" i="1"/>
  <c r="X2751" i="1"/>
  <c r="Y2751" i="1"/>
  <c r="Z2751" i="1"/>
  <c r="AA2751" i="1"/>
  <c r="AB2751" i="1"/>
  <c r="AC2751" i="1"/>
  <c r="AD2751" i="1"/>
  <c r="AE2751" i="1"/>
  <c r="AF2751" i="1"/>
  <c r="P2752" i="1"/>
  <c r="Q2752" i="1"/>
  <c r="R2752" i="1"/>
  <c r="S2752" i="1"/>
  <c r="T2752" i="1"/>
  <c r="U2752" i="1"/>
  <c r="V2752" i="1"/>
  <c r="W2752" i="1"/>
  <c r="X2752" i="1"/>
  <c r="Y2752" i="1"/>
  <c r="Z2752" i="1"/>
  <c r="AA2752" i="1"/>
  <c r="AB2752" i="1"/>
  <c r="AC2752" i="1"/>
  <c r="AD2752" i="1"/>
  <c r="AE2752" i="1"/>
  <c r="AF2752" i="1"/>
  <c r="P2753" i="1"/>
  <c r="Q2753" i="1"/>
  <c r="R2753" i="1"/>
  <c r="S2753" i="1"/>
  <c r="T2753" i="1"/>
  <c r="U2753" i="1"/>
  <c r="V2753" i="1"/>
  <c r="W2753" i="1"/>
  <c r="X2753" i="1"/>
  <c r="Y2753" i="1"/>
  <c r="Z2753" i="1"/>
  <c r="AA2753" i="1"/>
  <c r="AB2753" i="1"/>
  <c r="AC2753" i="1"/>
  <c r="AD2753" i="1"/>
  <c r="AE2753" i="1"/>
  <c r="AF2753" i="1"/>
  <c r="P2754" i="1"/>
  <c r="Q2754" i="1"/>
  <c r="R2754" i="1"/>
  <c r="S2754" i="1"/>
  <c r="T2754" i="1"/>
  <c r="U2754" i="1"/>
  <c r="V2754" i="1"/>
  <c r="W2754" i="1"/>
  <c r="X2754" i="1"/>
  <c r="Y2754" i="1"/>
  <c r="Z2754" i="1"/>
  <c r="AA2754" i="1"/>
  <c r="AB2754" i="1"/>
  <c r="AC2754" i="1"/>
  <c r="AD2754" i="1"/>
  <c r="AE2754" i="1"/>
  <c r="AF2754" i="1"/>
  <c r="P2755" i="1"/>
  <c r="Q2755" i="1"/>
  <c r="R2755" i="1"/>
  <c r="S2755" i="1"/>
  <c r="T2755" i="1"/>
  <c r="U2755" i="1"/>
  <c r="V2755" i="1"/>
  <c r="W2755" i="1"/>
  <c r="X2755" i="1"/>
  <c r="Y2755" i="1"/>
  <c r="Z2755" i="1"/>
  <c r="AA2755" i="1"/>
  <c r="AB2755" i="1"/>
  <c r="AC2755" i="1"/>
  <c r="AD2755" i="1"/>
  <c r="AE2755" i="1"/>
  <c r="AF2755" i="1"/>
  <c r="P2756" i="1"/>
  <c r="Q2756" i="1"/>
  <c r="R2756" i="1"/>
  <c r="S2756" i="1"/>
  <c r="T2756" i="1"/>
  <c r="U2756" i="1"/>
  <c r="V2756" i="1"/>
  <c r="W2756" i="1"/>
  <c r="X2756" i="1"/>
  <c r="Y2756" i="1"/>
  <c r="Z2756" i="1"/>
  <c r="AA2756" i="1"/>
  <c r="AB2756" i="1"/>
  <c r="AC2756" i="1"/>
  <c r="AD2756" i="1"/>
  <c r="AE2756" i="1"/>
  <c r="AF2756" i="1"/>
  <c r="P210" i="1"/>
  <c r="Q210" i="1"/>
  <c r="R210" i="1"/>
  <c r="S210" i="1"/>
  <c r="T210" i="1"/>
  <c r="U210" i="1"/>
  <c r="V210" i="1"/>
  <c r="W210" i="1"/>
  <c r="X210" i="1"/>
  <c r="Y210" i="1"/>
  <c r="Z210" i="1"/>
  <c r="AA210" i="1"/>
  <c r="AB210" i="1"/>
  <c r="AC210" i="1"/>
  <c r="AD210" i="1"/>
  <c r="AE210" i="1"/>
  <c r="AF210" i="1"/>
  <c r="P211" i="1"/>
  <c r="Q211" i="1"/>
  <c r="R211" i="1"/>
  <c r="S211" i="1"/>
  <c r="T211" i="1"/>
  <c r="U211" i="1"/>
  <c r="V211" i="1"/>
  <c r="W211" i="1"/>
  <c r="X211" i="1"/>
  <c r="Y211" i="1"/>
  <c r="Z211" i="1"/>
  <c r="AA211" i="1"/>
  <c r="AB211" i="1"/>
  <c r="AC211" i="1"/>
  <c r="AD211" i="1"/>
  <c r="AE211" i="1"/>
  <c r="AF211" i="1"/>
  <c r="P2757" i="1"/>
  <c r="Q2757" i="1"/>
  <c r="R2757" i="1"/>
  <c r="S2757" i="1"/>
  <c r="T2757" i="1"/>
  <c r="U2757" i="1"/>
  <c r="V2757" i="1"/>
  <c r="W2757" i="1"/>
  <c r="X2757" i="1"/>
  <c r="Y2757" i="1"/>
  <c r="Z2757" i="1"/>
  <c r="AA2757" i="1"/>
  <c r="AB2757" i="1"/>
  <c r="AC2757" i="1"/>
  <c r="AD2757" i="1"/>
  <c r="AE2757" i="1"/>
  <c r="AF2757" i="1"/>
  <c r="P212" i="1"/>
  <c r="Q212" i="1"/>
  <c r="R212" i="1"/>
  <c r="S212" i="1"/>
  <c r="T212" i="1"/>
  <c r="U212" i="1"/>
  <c r="V212" i="1"/>
  <c r="W212" i="1"/>
  <c r="X212" i="1"/>
  <c r="Y212" i="1"/>
  <c r="Z212" i="1"/>
  <c r="AA212" i="1"/>
  <c r="AB212" i="1"/>
  <c r="AC212" i="1"/>
  <c r="AD212" i="1"/>
  <c r="AE212" i="1"/>
  <c r="AF212" i="1"/>
  <c r="P2758" i="1"/>
  <c r="Q2758" i="1"/>
  <c r="R2758" i="1"/>
  <c r="S2758" i="1"/>
  <c r="T2758" i="1"/>
  <c r="U2758" i="1"/>
  <c r="V2758" i="1"/>
  <c r="W2758" i="1"/>
  <c r="X2758" i="1"/>
  <c r="Y2758" i="1"/>
  <c r="Z2758" i="1"/>
  <c r="AA2758" i="1"/>
  <c r="AB2758" i="1"/>
  <c r="AC2758" i="1"/>
  <c r="AD2758" i="1"/>
  <c r="AE2758" i="1"/>
  <c r="AF2758" i="1"/>
  <c r="P2759" i="1"/>
  <c r="Q2759" i="1"/>
  <c r="R2759" i="1"/>
  <c r="S2759" i="1"/>
  <c r="T2759" i="1"/>
  <c r="U2759" i="1"/>
  <c r="V2759" i="1"/>
  <c r="W2759" i="1"/>
  <c r="X2759" i="1"/>
  <c r="Y2759" i="1"/>
  <c r="Z2759" i="1"/>
  <c r="AA2759" i="1"/>
  <c r="AB2759" i="1"/>
  <c r="AC2759" i="1"/>
  <c r="AD2759" i="1"/>
  <c r="AE2759" i="1"/>
  <c r="AF2759" i="1"/>
  <c r="P2760" i="1"/>
  <c r="Q2760" i="1"/>
  <c r="R2760" i="1"/>
  <c r="S2760" i="1"/>
  <c r="T2760" i="1"/>
  <c r="U2760" i="1"/>
  <c r="V2760" i="1"/>
  <c r="W2760" i="1"/>
  <c r="X2760" i="1"/>
  <c r="Y2760" i="1"/>
  <c r="Z2760" i="1"/>
  <c r="AA2760" i="1"/>
  <c r="AB2760" i="1"/>
  <c r="AC2760" i="1"/>
  <c r="AD2760" i="1"/>
  <c r="AE2760" i="1"/>
  <c r="AF2760" i="1"/>
  <c r="P2761" i="1"/>
  <c r="Q2761" i="1"/>
  <c r="R2761" i="1"/>
  <c r="S2761" i="1"/>
  <c r="T2761" i="1"/>
  <c r="U2761" i="1"/>
  <c r="V2761" i="1"/>
  <c r="W2761" i="1"/>
  <c r="X2761" i="1"/>
  <c r="Y2761" i="1"/>
  <c r="Z2761" i="1"/>
  <c r="AA2761" i="1"/>
  <c r="AB2761" i="1"/>
  <c r="AC2761" i="1"/>
  <c r="AD2761" i="1"/>
  <c r="AE2761" i="1"/>
  <c r="AF2761" i="1"/>
  <c r="P2762" i="1"/>
  <c r="Q2762" i="1"/>
  <c r="R2762" i="1"/>
  <c r="S2762" i="1"/>
  <c r="T2762" i="1"/>
  <c r="U2762" i="1"/>
  <c r="V2762" i="1"/>
  <c r="W2762" i="1"/>
  <c r="X2762" i="1"/>
  <c r="Y2762" i="1"/>
  <c r="Z2762" i="1"/>
  <c r="AA2762" i="1"/>
  <c r="AB2762" i="1"/>
  <c r="AC2762" i="1"/>
  <c r="AD2762" i="1"/>
  <c r="AE2762" i="1"/>
  <c r="AF2762" i="1"/>
  <c r="P2763" i="1"/>
  <c r="Q2763" i="1"/>
  <c r="R2763" i="1"/>
  <c r="S2763" i="1"/>
  <c r="T2763" i="1"/>
  <c r="U2763" i="1"/>
  <c r="V2763" i="1"/>
  <c r="W2763" i="1"/>
  <c r="X2763" i="1"/>
  <c r="Y2763" i="1"/>
  <c r="Z2763" i="1"/>
  <c r="AA2763" i="1"/>
  <c r="AB2763" i="1"/>
  <c r="AC2763" i="1"/>
  <c r="AD2763" i="1"/>
  <c r="AE2763" i="1"/>
  <c r="AF2763" i="1"/>
  <c r="P2764" i="1"/>
  <c r="Q2764" i="1"/>
  <c r="R2764" i="1"/>
  <c r="S2764" i="1"/>
  <c r="T2764" i="1"/>
  <c r="U2764" i="1"/>
  <c r="V2764" i="1"/>
  <c r="W2764" i="1"/>
  <c r="X2764" i="1"/>
  <c r="Y2764" i="1"/>
  <c r="Z2764" i="1"/>
  <c r="AA2764" i="1"/>
  <c r="AB2764" i="1"/>
  <c r="AC2764" i="1"/>
  <c r="AD2764" i="1"/>
  <c r="AE2764" i="1"/>
  <c r="AF2764" i="1"/>
  <c r="P213" i="1"/>
  <c r="Q213" i="1"/>
  <c r="R213" i="1"/>
  <c r="S213" i="1"/>
  <c r="T213" i="1"/>
  <c r="U213" i="1"/>
  <c r="V213" i="1"/>
  <c r="W213" i="1"/>
  <c r="X213" i="1"/>
  <c r="Y213" i="1"/>
  <c r="Z213" i="1"/>
  <c r="AA213" i="1"/>
  <c r="AB213" i="1"/>
  <c r="AC213" i="1"/>
  <c r="AD213" i="1"/>
  <c r="AE213" i="1"/>
  <c r="AF213" i="1"/>
  <c r="P2765" i="1"/>
  <c r="Q2765" i="1"/>
  <c r="R2765" i="1"/>
  <c r="S2765" i="1"/>
  <c r="T2765" i="1"/>
  <c r="U2765" i="1"/>
  <c r="V2765" i="1"/>
  <c r="W2765" i="1"/>
  <c r="X2765" i="1"/>
  <c r="Y2765" i="1"/>
  <c r="Z2765" i="1"/>
  <c r="AA2765" i="1"/>
  <c r="AB2765" i="1"/>
  <c r="AC2765" i="1"/>
  <c r="AD2765" i="1"/>
  <c r="AE2765" i="1"/>
  <c r="AF2765" i="1"/>
  <c r="P2766" i="1"/>
  <c r="Q2766" i="1"/>
  <c r="R2766" i="1"/>
  <c r="S2766" i="1"/>
  <c r="T2766" i="1"/>
  <c r="U2766" i="1"/>
  <c r="V2766" i="1"/>
  <c r="W2766" i="1"/>
  <c r="X2766" i="1"/>
  <c r="Y2766" i="1"/>
  <c r="Z2766" i="1"/>
  <c r="AA2766" i="1"/>
  <c r="AB2766" i="1"/>
  <c r="AC2766" i="1"/>
  <c r="AD2766" i="1"/>
  <c r="AE2766" i="1"/>
  <c r="AF2766" i="1"/>
  <c r="P2767" i="1"/>
  <c r="Q2767" i="1"/>
  <c r="R2767" i="1"/>
  <c r="S2767" i="1"/>
  <c r="T2767" i="1"/>
  <c r="U2767" i="1"/>
  <c r="V2767" i="1"/>
  <c r="W2767" i="1"/>
  <c r="X2767" i="1"/>
  <c r="Y2767" i="1"/>
  <c r="Z2767" i="1"/>
  <c r="AA2767" i="1"/>
  <c r="AB2767" i="1"/>
  <c r="AC2767" i="1"/>
  <c r="AD2767" i="1"/>
  <c r="AE2767" i="1"/>
  <c r="AF2767" i="1"/>
  <c r="P2768" i="1"/>
  <c r="Q2768" i="1"/>
  <c r="R2768" i="1"/>
  <c r="S2768" i="1"/>
  <c r="T2768" i="1"/>
  <c r="U2768" i="1"/>
  <c r="V2768" i="1"/>
  <c r="W2768" i="1"/>
  <c r="X2768" i="1"/>
  <c r="Y2768" i="1"/>
  <c r="Z2768" i="1"/>
  <c r="AA2768" i="1"/>
  <c r="AB2768" i="1"/>
  <c r="AC2768" i="1"/>
  <c r="AD2768" i="1"/>
  <c r="AE2768" i="1"/>
  <c r="AF2768" i="1"/>
  <c r="P2769" i="1"/>
  <c r="Q2769" i="1"/>
  <c r="R2769" i="1"/>
  <c r="S2769" i="1"/>
  <c r="T2769" i="1"/>
  <c r="U2769" i="1"/>
  <c r="V2769" i="1"/>
  <c r="W2769" i="1"/>
  <c r="X2769" i="1"/>
  <c r="Y2769" i="1"/>
  <c r="Z2769" i="1"/>
  <c r="AA2769" i="1"/>
  <c r="AB2769" i="1"/>
  <c r="AC2769" i="1"/>
  <c r="AD2769" i="1"/>
  <c r="AE2769" i="1"/>
  <c r="AF2769" i="1"/>
  <c r="P2770" i="1"/>
  <c r="Q2770" i="1"/>
  <c r="R2770" i="1"/>
  <c r="S2770" i="1"/>
  <c r="T2770" i="1"/>
  <c r="U2770" i="1"/>
  <c r="V2770" i="1"/>
  <c r="W2770" i="1"/>
  <c r="X2770" i="1"/>
  <c r="Y2770" i="1"/>
  <c r="Z2770" i="1"/>
  <c r="AA2770" i="1"/>
  <c r="AB2770" i="1"/>
  <c r="AC2770" i="1"/>
  <c r="AD2770" i="1"/>
  <c r="AE2770" i="1"/>
  <c r="AF2770" i="1"/>
  <c r="P2771" i="1"/>
  <c r="Q2771" i="1"/>
  <c r="R2771" i="1"/>
  <c r="S2771" i="1"/>
  <c r="T2771" i="1"/>
  <c r="U2771" i="1"/>
  <c r="V2771" i="1"/>
  <c r="W2771" i="1"/>
  <c r="X2771" i="1"/>
  <c r="Y2771" i="1"/>
  <c r="Z2771" i="1"/>
  <c r="AA2771" i="1"/>
  <c r="AB2771" i="1"/>
  <c r="AC2771" i="1"/>
  <c r="AD2771" i="1"/>
  <c r="AE2771" i="1"/>
  <c r="AF2771" i="1"/>
  <c r="P214" i="1"/>
  <c r="Q214" i="1"/>
  <c r="R214" i="1"/>
  <c r="S214" i="1"/>
  <c r="T214" i="1"/>
  <c r="U214" i="1"/>
  <c r="V214" i="1"/>
  <c r="W214" i="1"/>
  <c r="X214" i="1"/>
  <c r="Y214" i="1"/>
  <c r="Z214" i="1"/>
  <c r="AA214" i="1"/>
  <c r="AB214" i="1"/>
  <c r="AC214" i="1"/>
  <c r="AD214" i="1"/>
  <c r="AE214" i="1"/>
  <c r="AF214" i="1"/>
  <c r="P215" i="1"/>
  <c r="Q215" i="1"/>
  <c r="R215" i="1"/>
  <c r="S215" i="1"/>
  <c r="T215" i="1"/>
  <c r="U215" i="1"/>
  <c r="V215" i="1"/>
  <c r="W215" i="1"/>
  <c r="X215" i="1"/>
  <c r="Y215" i="1"/>
  <c r="Z215" i="1"/>
  <c r="AA215" i="1"/>
  <c r="AB215" i="1"/>
  <c r="AC215" i="1"/>
  <c r="AD215" i="1"/>
  <c r="AE215" i="1"/>
  <c r="AF215" i="1"/>
  <c r="P2772" i="1"/>
  <c r="Q2772" i="1"/>
  <c r="R2772" i="1"/>
  <c r="S2772" i="1"/>
  <c r="T2772" i="1"/>
  <c r="U2772" i="1"/>
  <c r="V2772" i="1"/>
  <c r="W2772" i="1"/>
  <c r="X2772" i="1"/>
  <c r="Y2772" i="1"/>
  <c r="Z2772" i="1"/>
  <c r="AA2772" i="1"/>
  <c r="AB2772" i="1"/>
  <c r="AC2772" i="1"/>
  <c r="AD2772" i="1"/>
  <c r="AE2772" i="1"/>
  <c r="AF2772" i="1"/>
  <c r="P2773" i="1"/>
  <c r="Q2773" i="1"/>
  <c r="R2773" i="1"/>
  <c r="S2773" i="1"/>
  <c r="T2773" i="1"/>
  <c r="U2773" i="1"/>
  <c r="V2773" i="1"/>
  <c r="W2773" i="1"/>
  <c r="X2773" i="1"/>
  <c r="Y2773" i="1"/>
  <c r="Z2773" i="1"/>
  <c r="AA2773" i="1"/>
  <c r="AB2773" i="1"/>
  <c r="AC2773" i="1"/>
  <c r="AD2773" i="1"/>
  <c r="AE2773" i="1"/>
  <c r="AF2773" i="1"/>
  <c r="P2774" i="1"/>
  <c r="Q2774" i="1"/>
  <c r="R2774" i="1"/>
  <c r="S2774" i="1"/>
  <c r="T2774" i="1"/>
  <c r="U2774" i="1"/>
  <c r="V2774" i="1"/>
  <c r="W2774" i="1"/>
  <c r="X2774" i="1"/>
  <c r="Y2774" i="1"/>
  <c r="Z2774" i="1"/>
  <c r="AA2774" i="1"/>
  <c r="AB2774" i="1"/>
  <c r="AC2774" i="1"/>
  <c r="AD2774" i="1"/>
  <c r="AE2774" i="1"/>
  <c r="AF2774" i="1"/>
  <c r="P2775" i="1"/>
  <c r="Q2775" i="1"/>
  <c r="R2775" i="1"/>
  <c r="S2775" i="1"/>
  <c r="T2775" i="1"/>
  <c r="U2775" i="1"/>
  <c r="V2775" i="1"/>
  <c r="W2775" i="1"/>
  <c r="X2775" i="1"/>
  <c r="Y2775" i="1"/>
  <c r="Z2775" i="1"/>
  <c r="AA2775" i="1"/>
  <c r="AB2775" i="1"/>
  <c r="AC2775" i="1"/>
  <c r="AD2775" i="1"/>
  <c r="AE2775" i="1"/>
  <c r="AF2775" i="1"/>
  <c r="P216" i="1"/>
  <c r="Q216" i="1"/>
  <c r="R216" i="1"/>
  <c r="S216" i="1"/>
  <c r="T216" i="1"/>
  <c r="U216" i="1"/>
  <c r="V216" i="1"/>
  <c r="W216" i="1"/>
  <c r="X216" i="1"/>
  <c r="Y216" i="1"/>
  <c r="Z216" i="1"/>
  <c r="AA216" i="1"/>
  <c r="AB216" i="1"/>
  <c r="AC216" i="1"/>
  <c r="AD216" i="1"/>
  <c r="AE216" i="1"/>
  <c r="AF216" i="1"/>
  <c r="P217" i="1"/>
  <c r="Q217" i="1"/>
  <c r="R217" i="1"/>
  <c r="S217" i="1"/>
  <c r="T217" i="1"/>
  <c r="U217" i="1"/>
  <c r="V217" i="1"/>
  <c r="W217" i="1"/>
  <c r="X217" i="1"/>
  <c r="Y217" i="1"/>
  <c r="Z217" i="1"/>
  <c r="AA217" i="1"/>
  <c r="AB217" i="1"/>
  <c r="AC217" i="1"/>
  <c r="AD217" i="1"/>
  <c r="AE217" i="1"/>
  <c r="AF217" i="1"/>
  <c r="P218" i="1"/>
  <c r="Q218" i="1"/>
  <c r="R218" i="1"/>
  <c r="S218" i="1"/>
  <c r="T218" i="1"/>
  <c r="U218" i="1"/>
  <c r="V218" i="1"/>
  <c r="W218" i="1"/>
  <c r="X218" i="1"/>
  <c r="Y218" i="1"/>
  <c r="Z218" i="1"/>
  <c r="AA218" i="1"/>
  <c r="AB218" i="1"/>
  <c r="AC218" i="1"/>
  <c r="AD218" i="1"/>
  <c r="AE218" i="1"/>
  <c r="AF218" i="1"/>
  <c r="P219" i="1"/>
  <c r="Q219" i="1"/>
  <c r="R219" i="1"/>
  <c r="S219" i="1"/>
  <c r="T219" i="1"/>
  <c r="U219" i="1"/>
  <c r="V219" i="1"/>
  <c r="W219" i="1"/>
  <c r="X219" i="1"/>
  <c r="Y219" i="1"/>
  <c r="Z219" i="1"/>
  <c r="AA219" i="1"/>
  <c r="AB219" i="1"/>
  <c r="AC219" i="1"/>
  <c r="AD219" i="1"/>
  <c r="AE219" i="1"/>
  <c r="AF219" i="1"/>
  <c r="P2776" i="1"/>
  <c r="Q2776" i="1"/>
  <c r="R2776" i="1"/>
  <c r="S2776" i="1"/>
  <c r="T2776" i="1"/>
  <c r="U2776" i="1"/>
  <c r="V2776" i="1"/>
  <c r="W2776" i="1"/>
  <c r="X2776" i="1"/>
  <c r="Y2776" i="1"/>
  <c r="Z2776" i="1"/>
  <c r="AA2776" i="1"/>
  <c r="AB2776" i="1"/>
  <c r="AC2776" i="1"/>
  <c r="AD2776" i="1"/>
  <c r="AE2776" i="1"/>
  <c r="AF2776" i="1"/>
  <c r="P2777" i="1"/>
  <c r="Q2777" i="1"/>
  <c r="R2777" i="1"/>
  <c r="S2777" i="1"/>
  <c r="T2777" i="1"/>
  <c r="U2777" i="1"/>
  <c r="V2777" i="1"/>
  <c r="W2777" i="1"/>
  <c r="X2777" i="1"/>
  <c r="Y2777" i="1"/>
  <c r="Z2777" i="1"/>
  <c r="AA2777" i="1"/>
  <c r="AB2777" i="1"/>
  <c r="AC2777" i="1"/>
  <c r="AD2777" i="1"/>
  <c r="AE2777" i="1"/>
  <c r="AF2777" i="1"/>
  <c r="P2778" i="1"/>
  <c r="Q2778" i="1"/>
  <c r="R2778" i="1"/>
  <c r="S2778" i="1"/>
  <c r="T2778" i="1"/>
  <c r="U2778" i="1"/>
  <c r="V2778" i="1"/>
  <c r="W2778" i="1"/>
  <c r="X2778" i="1"/>
  <c r="Y2778" i="1"/>
  <c r="Z2778" i="1"/>
  <c r="AA2778" i="1"/>
  <c r="AB2778" i="1"/>
  <c r="AC2778" i="1"/>
  <c r="AD2778" i="1"/>
  <c r="AE2778" i="1"/>
  <c r="AF2778" i="1"/>
  <c r="P2779" i="1"/>
  <c r="Q2779" i="1"/>
  <c r="R2779" i="1"/>
  <c r="S2779" i="1"/>
  <c r="T2779" i="1"/>
  <c r="U2779" i="1"/>
  <c r="V2779" i="1"/>
  <c r="W2779" i="1"/>
  <c r="X2779" i="1"/>
  <c r="Y2779" i="1"/>
  <c r="Z2779" i="1"/>
  <c r="AA2779" i="1"/>
  <c r="AB2779" i="1"/>
  <c r="AC2779" i="1"/>
  <c r="AD2779" i="1"/>
  <c r="AE2779" i="1"/>
  <c r="AF2779" i="1"/>
  <c r="P220" i="1"/>
  <c r="Q220" i="1"/>
  <c r="R220" i="1"/>
  <c r="S220" i="1"/>
  <c r="T220" i="1"/>
  <c r="U220" i="1"/>
  <c r="V220" i="1"/>
  <c r="W220" i="1"/>
  <c r="X220" i="1"/>
  <c r="Y220" i="1"/>
  <c r="Z220" i="1"/>
  <c r="AA220" i="1"/>
  <c r="AB220" i="1"/>
  <c r="AC220" i="1"/>
  <c r="AD220" i="1"/>
  <c r="AE220" i="1"/>
  <c r="AF220" i="1"/>
  <c r="P2780" i="1"/>
  <c r="Q2780" i="1"/>
  <c r="R2780" i="1"/>
  <c r="S2780" i="1"/>
  <c r="T2780" i="1"/>
  <c r="U2780" i="1"/>
  <c r="V2780" i="1"/>
  <c r="W2780" i="1"/>
  <c r="X2780" i="1"/>
  <c r="Y2780" i="1"/>
  <c r="Z2780" i="1"/>
  <c r="AA2780" i="1"/>
  <c r="AB2780" i="1"/>
  <c r="AC2780" i="1"/>
  <c r="AD2780" i="1"/>
  <c r="AE2780" i="1"/>
  <c r="AF2780" i="1"/>
  <c r="P2781" i="1"/>
  <c r="Q2781" i="1"/>
  <c r="R2781" i="1"/>
  <c r="S2781" i="1"/>
  <c r="T2781" i="1"/>
  <c r="U2781" i="1"/>
  <c r="V2781" i="1"/>
  <c r="W2781" i="1"/>
  <c r="X2781" i="1"/>
  <c r="Y2781" i="1"/>
  <c r="Z2781" i="1"/>
  <c r="AA2781" i="1"/>
  <c r="AB2781" i="1"/>
  <c r="AC2781" i="1"/>
  <c r="AD2781" i="1"/>
  <c r="AE2781" i="1"/>
  <c r="AF2781" i="1"/>
  <c r="P221" i="1"/>
  <c r="Q221" i="1"/>
  <c r="R221" i="1"/>
  <c r="S221" i="1"/>
  <c r="T221" i="1"/>
  <c r="U221" i="1"/>
  <c r="V221" i="1"/>
  <c r="W221" i="1"/>
  <c r="X221" i="1"/>
  <c r="Y221" i="1"/>
  <c r="Z221" i="1"/>
  <c r="AA221" i="1"/>
  <c r="AB221" i="1"/>
  <c r="AC221" i="1"/>
  <c r="AD221" i="1"/>
  <c r="AE221" i="1"/>
  <c r="AF221" i="1"/>
  <c r="P222" i="1"/>
  <c r="Q222" i="1"/>
  <c r="R222" i="1"/>
  <c r="S222" i="1"/>
  <c r="T222" i="1"/>
  <c r="U222" i="1"/>
  <c r="V222" i="1"/>
  <c r="W222" i="1"/>
  <c r="X222" i="1"/>
  <c r="Y222" i="1"/>
  <c r="Z222" i="1"/>
  <c r="AA222" i="1"/>
  <c r="AB222" i="1"/>
  <c r="AC222" i="1"/>
  <c r="AD222" i="1"/>
  <c r="AE222" i="1"/>
  <c r="AF222" i="1"/>
  <c r="P223" i="1"/>
  <c r="Q223" i="1"/>
  <c r="R223" i="1"/>
  <c r="S223" i="1"/>
  <c r="T223" i="1"/>
  <c r="U223" i="1"/>
  <c r="V223" i="1"/>
  <c r="W223" i="1"/>
  <c r="X223" i="1"/>
  <c r="Y223" i="1"/>
  <c r="Z223" i="1"/>
  <c r="AA223" i="1"/>
  <c r="AB223" i="1"/>
  <c r="AC223" i="1"/>
  <c r="AD223" i="1"/>
  <c r="AE223" i="1"/>
  <c r="AF223" i="1"/>
  <c r="P224" i="1"/>
  <c r="Q224" i="1"/>
  <c r="R224" i="1"/>
  <c r="S224" i="1"/>
  <c r="T224" i="1"/>
  <c r="U224" i="1"/>
  <c r="V224" i="1"/>
  <c r="W224" i="1"/>
  <c r="X224" i="1"/>
  <c r="Y224" i="1"/>
  <c r="Z224" i="1"/>
  <c r="AA224" i="1"/>
  <c r="AB224" i="1"/>
  <c r="AC224" i="1"/>
  <c r="AD224" i="1"/>
  <c r="AE224" i="1"/>
  <c r="AF224" i="1"/>
  <c r="P225" i="1"/>
  <c r="Q225" i="1"/>
  <c r="R225" i="1"/>
  <c r="S225" i="1"/>
  <c r="T225" i="1"/>
  <c r="U225" i="1"/>
  <c r="V225" i="1"/>
  <c r="W225" i="1"/>
  <c r="X225" i="1"/>
  <c r="Y225" i="1"/>
  <c r="Z225" i="1"/>
  <c r="AA225" i="1"/>
  <c r="AB225" i="1"/>
  <c r="AC225" i="1"/>
  <c r="AD225" i="1"/>
  <c r="AE225" i="1"/>
  <c r="AF225" i="1"/>
  <c r="P226" i="1"/>
  <c r="Q226" i="1"/>
  <c r="R226" i="1"/>
  <c r="S226" i="1"/>
  <c r="T226" i="1"/>
  <c r="U226" i="1"/>
  <c r="V226" i="1"/>
  <c r="W226" i="1"/>
  <c r="X226" i="1"/>
  <c r="Y226" i="1"/>
  <c r="Z226" i="1"/>
  <c r="AA226" i="1"/>
  <c r="AB226" i="1"/>
  <c r="AC226" i="1"/>
  <c r="AD226" i="1"/>
  <c r="AE226" i="1"/>
  <c r="AF226" i="1"/>
  <c r="P2782" i="1"/>
  <c r="Q2782" i="1"/>
  <c r="R2782" i="1"/>
  <c r="S2782" i="1"/>
  <c r="T2782" i="1"/>
  <c r="U2782" i="1"/>
  <c r="V2782" i="1"/>
  <c r="W2782" i="1"/>
  <c r="X2782" i="1"/>
  <c r="Y2782" i="1"/>
  <c r="Z2782" i="1"/>
  <c r="AA2782" i="1"/>
  <c r="AB2782" i="1"/>
  <c r="AC2782" i="1"/>
  <c r="AD2782" i="1"/>
  <c r="AE2782" i="1"/>
  <c r="AF2782" i="1"/>
  <c r="P2783" i="1"/>
  <c r="Q2783" i="1"/>
  <c r="R2783" i="1"/>
  <c r="S2783" i="1"/>
  <c r="T2783" i="1"/>
  <c r="U2783" i="1"/>
  <c r="V2783" i="1"/>
  <c r="W2783" i="1"/>
  <c r="X2783" i="1"/>
  <c r="Y2783" i="1"/>
  <c r="Z2783" i="1"/>
  <c r="AA2783" i="1"/>
  <c r="AB2783" i="1"/>
  <c r="AC2783" i="1"/>
  <c r="AD2783" i="1"/>
  <c r="AE2783" i="1"/>
  <c r="AF2783" i="1"/>
  <c r="P2784" i="1"/>
  <c r="Q2784" i="1"/>
  <c r="R2784" i="1"/>
  <c r="S2784" i="1"/>
  <c r="T2784" i="1"/>
  <c r="U2784" i="1"/>
  <c r="V2784" i="1"/>
  <c r="W2784" i="1"/>
  <c r="X2784" i="1"/>
  <c r="Y2784" i="1"/>
  <c r="Z2784" i="1"/>
  <c r="AA2784" i="1"/>
  <c r="AB2784" i="1"/>
  <c r="AC2784" i="1"/>
  <c r="AD2784" i="1"/>
  <c r="AE2784" i="1"/>
  <c r="AF2784" i="1"/>
  <c r="P2785" i="1"/>
  <c r="Q2785" i="1"/>
  <c r="R2785" i="1"/>
  <c r="S2785" i="1"/>
  <c r="T2785" i="1"/>
  <c r="U2785" i="1"/>
  <c r="V2785" i="1"/>
  <c r="W2785" i="1"/>
  <c r="X2785" i="1"/>
  <c r="Y2785" i="1"/>
  <c r="Z2785" i="1"/>
  <c r="AA2785" i="1"/>
  <c r="AB2785" i="1"/>
  <c r="AC2785" i="1"/>
  <c r="AD2785" i="1"/>
  <c r="AE2785" i="1"/>
  <c r="AF2785" i="1"/>
  <c r="P2786" i="1"/>
  <c r="Q2786" i="1"/>
  <c r="R2786" i="1"/>
  <c r="S2786" i="1"/>
  <c r="T2786" i="1"/>
  <c r="U2786" i="1"/>
  <c r="V2786" i="1"/>
  <c r="W2786" i="1"/>
  <c r="X2786" i="1"/>
  <c r="Y2786" i="1"/>
  <c r="Z2786" i="1"/>
  <c r="AA2786" i="1"/>
  <c r="AB2786" i="1"/>
  <c r="AC2786" i="1"/>
  <c r="AD2786" i="1"/>
  <c r="AE2786" i="1"/>
  <c r="AF2786" i="1"/>
  <c r="P2787" i="1"/>
  <c r="Q2787" i="1"/>
  <c r="R2787" i="1"/>
  <c r="S2787" i="1"/>
  <c r="T2787" i="1"/>
  <c r="U2787" i="1"/>
  <c r="V2787" i="1"/>
  <c r="W2787" i="1"/>
  <c r="X2787" i="1"/>
  <c r="Y2787" i="1"/>
  <c r="Z2787" i="1"/>
  <c r="AA2787" i="1"/>
  <c r="AB2787" i="1"/>
  <c r="AC2787" i="1"/>
  <c r="AD2787" i="1"/>
  <c r="AE2787" i="1"/>
  <c r="AF2787" i="1"/>
  <c r="P2788" i="1"/>
  <c r="Q2788" i="1"/>
  <c r="R2788" i="1"/>
  <c r="S2788" i="1"/>
  <c r="T2788" i="1"/>
  <c r="U2788" i="1"/>
  <c r="V2788" i="1"/>
  <c r="W2788" i="1"/>
  <c r="X2788" i="1"/>
  <c r="Y2788" i="1"/>
  <c r="Z2788" i="1"/>
  <c r="AA2788" i="1"/>
  <c r="AB2788" i="1"/>
  <c r="AC2788" i="1"/>
  <c r="AD2788" i="1"/>
  <c r="AE2788" i="1"/>
  <c r="AF2788" i="1"/>
  <c r="P2789" i="1"/>
  <c r="Q2789" i="1"/>
  <c r="R2789" i="1"/>
  <c r="S2789" i="1"/>
  <c r="T2789" i="1"/>
  <c r="U2789" i="1"/>
  <c r="V2789" i="1"/>
  <c r="W2789" i="1"/>
  <c r="X2789" i="1"/>
  <c r="Y2789" i="1"/>
  <c r="Z2789" i="1"/>
  <c r="AA2789" i="1"/>
  <c r="AB2789" i="1"/>
  <c r="AC2789" i="1"/>
  <c r="AD2789" i="1"/>
  <c r="AE2789" i="1"/>
  <c r="AF2789" i="1"/>
  <c r="P2790" i="1"/>
  <c r="Q2790" i="1"/>
  <c r="R2790" i="1"/>
  <c r="S2790" i="1"/>
  <c r="T2790" i="1"/>
  <c r="U2790" i="1"/>
  <c r="V2790" i="1"/>
  <c r="W2790" i="1"/>
  <c r="X2790" i="1"/>
  <c r="Y2790" i="1"/>
  <c r="Z2790" i="1"/>
  <c r="AA2790" i="1"/>
  <c r="AB2790" i="1"/>
  <c r="AC2790" i="1"/>
  <c r="AD2790" i="1"/>
  <c r="AE2790" i="1"/>
  <c r="AF2790" i="1"/>
  <c r="P2791" i="1"/>
  <c r="Q2791" i="1"/>
  <c r="R2791" i="1"/>
  <c r="S2791" i="1"/>
  <c r="T2791" i="1"/>
  <c r="U2791" i="1"/>
  <c r="V2791" i="1"/>
  <c r="W2791" i="1"/>
  <c r="X2791" i="1"/>
  <c r="Y2791" i="1"/>
  <c r="Z2791" i="1"/>
  <c r="AA2791" i="1"/>
  <c r="AB2791" i="1"/>
  <c r="AC2791" i="1"/>
  <c r="AD2791" i="1"/>
  <c r="AE2791" i="1"/>
  <c r="AF2791" i="1"/>
  <c r="P2792" i="1"/>
  <c r="Q2792" i="1"/>
  <c r="R2792" i="1"/>
  <c r="S2792" i="1"/>
  <c r="T2792" i="1"/>
  <c r="U2792" i="1"/>
  <c r="V2792" i="1"/>
  <c r="W2792" i="1"/>
  <c r="X2792" i="1"/>
  <c r="Y2792" i="1"/>
  <c r="Z2792" i="1"/>
  <c r="AA2792" i="1"/>
  <c r="AB2792" i="1"/>
  <c r="AC2792" i="1"/>
  <c r="AD2792" i="1"/>
  <c r="AE2792" i="1"/>
  <c r="AF2792" i="1"/>
  <c r="P2793" i="1"/>
  <c r="Q2793" i="1"/>
  <c r="R2793" i="1"/>
  <c r="S2793" i="1"/>
  <c r="T2793" i="1"/>
  <c r="U2793" i="1"/>
  <c r="V2793" i="1"/>
  <c r="W2793" i="1"/>
  <c r="X2793" i="1"/>
  <c r="Y2793" i="1"/>
  <c r="Z2793" i="1"/>
  <c r="AA2793" i="1"/>
  <c r="AB2793" i="1"/>
  <c r="AC2793" i="1"/>
  <c r="AD2793" i="1"/>
  <c r="AE2793" i="1"/>
  <c r="AF2793" i="1"/>
  <c r="P2794" i="1"/>
  <c r="Q2794" i="1"/>
  <c r="R2794" i="1"/>
  <c r="S2794" i="1"/>
  <c r="T2794" i="1"/>
  <c r="U2794" i="1"/>
  <c r="V2794" i="1"/>
  <c r="W2794" i="1"/>
  <c r="X2794" i="1"/>
  <c r="Y2794" i="1"/>
  <c r="Z2794" i="1"/>
  <c r="AA2794" i="1"/>
  <c r="AB2794" i="1"/>
  <c r="AC2794" i="1"/>
  <c r="AD2794" i="1"/>
  <c r="AE2794" i="1"/>
  <c r="AF2794" i="1"/>
  <c r="P2795" i="1"/>
  <c r="Q2795" i="1"/>
  <c r="R2795" i="1"/>
  <c r="S2795" i="1"/>
  <c r="T2795" i="1"/>
  <c r="U2795" i="1"/>
  <c r="V2795" i="1"/>
  <c r="W2795" i="1"/>
  <c r="X2795" i="1"/>
  <c r="Y2795" i="1"/>
  <c r="Z2795" i="1"/>
  <c r="AA2795" i="1"/>
  <c r="AB2795" i="1"/>
  <c r="AC2795" i="1"/>
  <c r="AD2795" i="1"/>
  <c r="AE2795" i="1"/>
  <c r="AF2795" i="1"/>
  <c r="P2796" i="1"/>
  <c r="Q2796" i="1"/>
  <c r="R2796" i="1"/>
  <c r="S2796" i="1"/>
  <c r="T2796" i="1"/>
  <c r="U2796" i="1"/>
  <c r="V2796" i="1"/>
  <c r="W2796" i="1"/>
  <c r="X2796" i="1"/>
  <c r="Y2796" i="1"/>
  <c r="Z2796" i="1"/>
  <c r="AA2796" i="1"/>
  <c r="AB2796" i="1"/>
  <c r="AC2796" i="1"/>
  <c r="AD2796" i="1"/>
  <c r="AE2796" i="1"/>
  <c r="AF2796" i="1"/>
  <c r="P2797" i="1"/>
  <c r="Q2797" i="1"/>
  <c r="R2797" i="1"/>
  <c r="S2797" i="1"/>
  <c r="T2797" i="1"/>
  <c r="U2797" i="1"/>
  <c r="V2797" i="1"/>
  <c r="W2797" i="1"/>
  <c r="X2797" i="1"/>
  <c r="Y2797" i="1"/>
  <c r="Z2797" i="1"/>
  <c r="AA2797" i="1"/>
  <c r="AB2797" i="1"/>
  <c r="AC2797" i="1"/>
  <c r="AD2797" i="1"/>
  <c r="AE2797" i="1"/>
  <c r="AF2797" i="1"/>
  <c r="P2798" i="1"/>
  <c r="Q2798" i="1"/>
  <c r="R2798" i="1"/>
  <c r="S2798" i="1"/>
  <c r="T2798" i="1"/>
  <c r="U2798" i="1"/>
  <c r="V2798" i="1"/>
  <c r="W2798" i="1"/>
  <c r="X2798" i="1"/>
  <c r="Y2798" i="1"/>
  <c r="Z2798" i="1"/>
  <c r="AA2798" i="1"/>
  <c r="AB2798" i="1"/>
  <c r="AC2798" i="1"/>
  <c r="AD2798" i="1"/>
  <c r="AE2798" i="1"/>
  <c r="AF2798" i="1"/>
  <c r="P2799" i="1"/>
  <c r="Q2799" i="1"/>
  <c r="R2799" i="1"/>
  <c r="S2799" i="1"/>
  <c r="T2799" i="1"/>
  <c r="U2799" i="1"/>
  <c r="V2799" i="1"/>
  <c r="W2799" i="1"/>
  <c r="X2799" i="1"/>
  <c r="Y2799" i="1"/>
  <c r="Z2799" i="1"/>
  <c r="AA2799" i="1"/>
  <c r="AB2799" i="1"/>
  <c r="AC2799" i="1"/>
  <c r="AD2799" i="1"/>
  <c r="AE2799" i="1"/>
  <c r="AF2799" i="1"/>
  <c r="P2800" i="1"/>
  <c r="Q2800" i="1"/>
  <c r="R2800" i="1"/>
  <c r="S2800" i="1"/>
  <c r="T2800" i="1"/>
  <c r="U2800" i="1"/>
  <c r="V2800" i="1"/>
  <c r="W2800" i="1"/>
  <c r="X2800" i="1"/>
  <c r="Y2800" i="1"/>
  <c r="Z2800" i="1"/>
  <c r="AA2800" i="1"/>
  <c r="AB2800" i="1"/>
  <c r="AC2800" i="1"/>
  <c r="AD2800" i="1"/>
  <c r="AE2800" i="1"/>
  <c r="AF2800" i="1"/>
  <c r="P2801" i="1"/>
  <c r="Q2801" i="1"/>
  <c r="R2801" i="1"/>
  <c r="S2801" i="1"/>
  <c r="T2801" i="1"/>
  <c r="U2801" i="1"/>
  <c r="V2801" i="1"/>
  <c r="W2801" i="1"/>
  <c r="X2801" i="1"/>
  <c r="Y2801" i="1"/>
  <c r="Z2801" i="1"/>
  <c r="AA2801" i="1"/>
  <c r="AB2801" i="1"/>
  <c r="AC2801" i="1"/>
  <c r="AD2801" i="1"/>
  <c r="AE2801" i="1"/>
  <c r="AF2801" i="1"/>
  <c r="P2802" i="1"/>
  <c r="Q2802" i="1"/>
  <c r="R2802" i="1"/>
  <c r="S2802" i="1"/>
  <c r="T2802" i="1"/>
  <c r="U2802" i="1"/>
  <c r="V2802" i="1"/>
  <c r="W2802" i="1"/>
  <c r="X2802" i="1"/>
  <c r="Y2802" i="1"/>
  <c r="Z2802" i="1"/>
  <c r="AA2802" i="1"/>
  <c r="AB2802" i="1"/>
  <c r="AC2802" i="1"/>
  <c r="AD2802" i="1"/>
  <c r="AE2802" i="1"/>
  <c r="AF2802" i="1"/>
  <c r="P2803" i="1"/>
  <c r="Q2803" i="1"/>
  <c r="R2803" i="1"/>
  <c r="S2803" i="1"/>
  <c r="T2803" i="1"/>
  <c r="U2803" i="1"/>
  <c r="V2803" i="1"/>
  <c r="W2803" i="1"/>
  <c r="X2803" i="1"/>
  <c r="Y2803" i="1"/>
  <c r="Z2803" i="1"/>
  <c r="AA2803" i="1"/>
  <c r="AB2803" i="1"/>
  <c r="AC2803" i="1"/>
  <c r="AD2803" i="1"/>
  <c r="AE2803" i="1"/>
  <c r="AF2803" i="1"/>
  <c r="P2804" i="1"/>
  <c r="Q2804" i="1"/>
  <c r="R2804" i="1"/>
  <c r="S2804" i="1"/>
  <c r="T2804" i="1"/>
  <c r="U2804" i="1"/>
  <c r="V2804" i="1"/>
  <c r="W2804" i="1"/>
  <c r="X2804" i="1"/>
  <c r="Y2804" i="1"/>
  <c r="Z2804" i="1"/>
  <c r="AA2804" i="1"/>
  <c r="AB2804" i="1"/>
  <c r="AC2804" i="1"/>
  <c r="AD2804" i="1"/>
  <c r="AE2804" i="1"/>
  <c r="AF2804" i="1"/>
  <c r="P2805" i="1"/>
  <c r="Q2805" i="1"/>
  <c r="R2805" i="1"/>
  <c r="S2805" i="1"/>
  <c r="T2805" i="1"/>
  <c r="U2805" i="1"/>
  <c r="V2805" i="1"/>
  <c r="W2805" i="1"/>
  <c r="X2805" i="1"/>
  <c r="Y2805" i="1"/>
  <c r="Z2805" i="1"/>
  <c r="AA2805" i="1"/>
  <c r="AB2805" i="1"/>
  <c r="AC2805" i="1"/>
  <c r="AD2805" i="1"/>
  <c r="AE2805" i="1"/>
  <c r="AF2805" i="1"/>
  <c r="P2806" i="1"/>
  <c r="Q2806" i="1"/>
  <c r="R2806" i="1"/>
  <c r="S2806" i="1"/>
  <c r="T2806" i="1"/>
  <c r="U2806" i="1"/>
  <c r="V2806" i="1"/>
  <c r="W2806" i="1"/>
  <c r="X2806" i="1"/>
  <c r="Y2806" i="1"/>
  <c r="Z2806" i="1"/>
  <c r="AA2806" i="1"/>
  <c r="AB2806" i="1"/>
  <c r="AC2806" i="1"/>
  <c r="AD2806" i="1"/>
  <c r="AE2806" i="1"/>
  <c r="AF2806" i="1"/>
  <c r="P2807" i="1"/>
  <c r="Q2807" i="1"/>
  <c r="R2807" i="1"/>
  <c r="S2807" i="1"/>
  <c r="T2807" i="1"/>
  <c r="U2807" i="1"/>
  <c r="V2807" i="1"/>
  <c r="W2807" i="1"/>
  <c r="X2807" i="1"/>
  <c r="Y2807" i="1"/>
  <c r="Z2807" i="1"/>
  <c r="AA2807" i="1"/>
  <c r="AB2807" i="1"/>
  <c r="AC2807" i="1"/>
  <c r="AD2807" i="1"/>
  <c r="AE2807" i="1"/>
  <c r="AF2807" i="1"/>
  <c r="P2808" i="1"/>
  <c r="Q2808" i="1"/>
  <c r="R2808" i="1"/>
  <c r="S2808" i="1"/>
  <c r="T2808" i="1"/>
  <c r="U2808" i="1"/>
  <c r="V2808" i="1"/>
  <c r="W2808" i="1"/>
  <c r="X2808" i="1"/>
  <c r="Y2808" i="1"/>
  <c r="Z2808" i="1"/>
  <c r="AA2808" i="1"/>
  <c r="AB2808" i="1"/>
  <c r="AC2808" i="1"/>
  <c r="AD2808" i="1"/>
  <c r="AE2808" i="1"/>
  <c r="AF2808" i="1"/>
  <c r="P2809" i="1"/>
  <c r="Q2809" i="1"/>
  <c r="R2809" i="1"/>
  <c r="S2809" i="1"/>
  <c r="T2809" i="1"/>
  <c r="U2809" i="1"/>
  <c r="V2809" i="1"/>
  <c r="W2809" i="1"/>
  <c r="X2809" i="1"/>
  <c r="Y2809" i="1"/>
  <c r="Z2809" i="1"/>
  <c r="AA2809" i="1"/>
  <c r="AB2809" i="1"/>
  <c r="AC2809" i="1"/>
  <c r="AD2809" i="1"/>
  <c r="AE2809" i="1"/>
  <c r="AF2809" i="1"/>
  <c r="P2810" i="1"/>
  <c r="Q2810" i="1"/>
  <c r="R2810" i="1"/>
  <c r="S2810" i="1"/>
  <c r="T2810" i="1"/>
  <c r="U2810" i="1"/>
  <c r="V2810" i="1"/>
  <c r="W2810" i="1"/>
  <c r="X2810" i="1"/>
  <c r="Y2810" i="1"/>
  <c r="Z2810" i="1"/>
  <c r="AA2810" i="1"/>
  <c r="AB2810" i="1"/>
  <c r="AC2810" i="1"/>
  <c r="AD2810" i="1"/>
  <c r="AE2810" i="1"/>
  <c r="AF2810" i="1"/>
  <c r="P2811" i="1"/>
  <c r="Q2811" i="1"/>
  <c r="R2811" i="1"/>
  <c r="S2811" i="1"/>
  <c r="T2811" i="1"/>
  <c r="U2811" i="1"/>
  <c r="V2811" i="1"/>
  <c r="W2811" i="1"/>
  <c r="X2811" i="1"/>
  <c r="Y2811" i="1"/>
  <c r="Z2811" i="1"/>
  <c r="AA2811" i="1"/>
  <c r="AB2811" i="1"/>
  <c r="AC2811" i="1"/>
  <c r="AD2811" i="1"/>
  <c r="AE2811" i="1"/>
  <c r="AF2811" i="1"/>
  <c r="P2812" i="1"/>
  <c r="Q2812" i="1"/>
  <c r="R2812" i="1"/>
  <c r="S2812" i="1"/>
  <c r="T2812" i="1"/>
  <c r="U2812" i="1"/>
  <c r="V2812" i="1"/>
  <c r="W2812" i="1"/>
  <c r="X2812" i="1"/>
  <c r="Y2812" i="1"/>
  <c r="Z2812" i="1"/>
  <c r="AA2812" i="1"/>
  <c r="AB2812" i="1"/>
  <c r="AC2812" i="1"/>
  <c r="AD2812" i="1"/>
  <c r="AE2812" i="1"/>
  <c r="AF2812" i="1"/>
  <c r="P2813" i="1"/>
  <c r="Q2813" i="1"/>
  <c r="R2813" i="1"/>
  <c r="S2813" i="1"/>
  <c r="T2813" i="1"/>
  <c r="U2813" i="1"/>
  <c r="V2813" i="1"/>
  <c r="W2813" i="1"/>
  <c r="X2813" i="1"/>
  <c r="Y2813" i="1"/>
  <c r="Z2813" i="1"/>
  <c r="AA2813" i="1"/>
  <c r="AB2813" i="1"/>
  <c r="AC2813" i="1"/>
  <c r="AD2813" i="1"/>
  <c r="AE2813" i="1"/>
  <c r="AF2813" i="1"/>
  <c r="P2814" i="1"/>
  <c r="Q2814" i="1"/>
  <c r="R2814" i="1"/>
  <c r="S2814" i="1"/>
  <c r="T2814" i="1"/>
  <c r="U2814" i="1"/>
  <c r="V2814" i="1"/>
  <c r="W2814" i="1"/>
  <c r="X2814" i="1"/>
  <c r="Y2814" i="1"/>
  <c r="Z2814" i="1"/>
  <c r="AA2814" i="1"/>
  <c r="AB2814" i="1"/>
  <c r="AC2814" i="1"/>
  <c r="AD2814" i="1"/>
  <c r="AE2814" i="1"/>
  <c r="AF2814" i="1"/>
  <c r="P2815" i="1"/>
  <c r="Q2815" i="1"/>
  <c r="R2815" i="1"/>
  <c r="S2815" i="1"/>
  <c r="T2815" i="1"/>
  <c r="U2815" i="1"/>
  <c r="V2815" i="1"/>
  <c r="W2815" i="1"/>
  <c r="X2815" i="1"/>
  <c r="Y2815" i="1"/>
  <c r="Z2815" i="1"/>
  <c r="AA2815" i="1"/>
  <c r="AB2815" i="1"/>
  <c r="AC2815" i="1"/>
  <c r="AD2815" i="1"/>
  <c r="AE2815" i="1"/>
  <c r="AF2815" i="1"/>
  <c r="P2816" i="1"/>
  <c r="Q2816" i="1"/>
  <c r="R2816" i="1"/>
  <c r="S2816" i="1"/>
  <c r="T2816" i="1"/>
  <c r="U2816" i="1"/>
  <c r="V2816" i="1"/>
  <c r="W2816" i="1"/>
  <c r="X2816" i="1"/>
  <c r="Y2816" i="1"/>
  <c r="Z2816" i="1"/>
  <c r="AA2816" i="1"/>
  <c r="AB2816" i="1"/>
  <c r="AC2816" i="1"/>
  <c r="AD2816" i="1"/>
  <c r="AE2816" i="1"/>
  <c r="AF2816" i="1"/>
  <c r="P2817" i="1"/>
  <c r="Q2817" i="1"/>
  <c r="R2817" i="1"/>
  <c r="S2817" i="1"/>
  <c r="T2817" i="1"/>
  <c r="U2817" i="1"/>
  <c r="V2817" i="1"/>
  <c r="W2817" i="1"/>
  <c r="X2817" i="1"/>
  <c r="Y2817" i="1"/>
  <c r="Z2817" i="1"/>
  <c r="AA2817" i="1"/>
  <c r="AB2817" i="1"/>
  <c r="AC2817" i="1"/>
  <c r="AD2817" i="1"/>
  <c r="AE2817" i="1"/>
  <c r="AF2817" i="1"/>
  <c r="P2818" i="1"/>
  <c r="Q2818" i="1"/>
  <c r="R2818" i="1"/>
  <c r="S2818" i="1"/>
  <c r="T2818" i="1"/>
  <c r="U2818" i="1"/>
  <c r="V2818" i="1"/>
  <c r="W2818" i="1"/>
  <c r="X2818" i="1"/>
  <c r="Y2818" i="1"/>
  <c r="Z2818" i="1"/>
  <c r="AA2818" i="1"/>
  <c r="AB2818" i="1"/>
  <c r="AC2818" i="1"/>
  <c r="AD2818" i="1"/>
  <c r="AE2818" i="1"/>
  <c r="AF2818" i="1"/>
  <c r="P2819" i="1"/>
  <c r="Q2819" i="1"/>
  <c r="R2819" i="1"/>
  <c r="S2819" i="1"/>
  <c r="T2819" i="1"/>
  <c r="U2819" i="1"/>
  <c r="V2819" i="1"/>
  <c r="W2819" i="1"/>
  <c r="X2819" i="1"/>
  <c r="Y2819" i="1"/>
  <c r="Z2819" i="1"/>
  <c r="AA2819" i="1"/>
  <c r="AB2819" i="1"/>
  <c r="AC2819" i="1"/>
  <c r="AD2819" i="1"/>
  <c r="AE2819" i="1"/>
  <c r="AF2819" i="1"/>
  <c r="P2820" i="1"/>
  <c r="Q2820" i="1"/>
  <c r="R2820" i="1"/>
  <c r="S2820" i="1"/>
  <c r="T2820" i="1"/>
  <c r="U2820" i="1"/>
  <c r="V2820" i="1"/>
  <c r="W2820" i="1"/>
  <c r="X2820" i="1"/>
  <c r="Y2820" i="1"/>
  <c r="Z2820" i="1"/>
  <c r="AA2820" i="1"/>
  <c r="AB2820" i="1"/>
  <c r="AC2820" i="1"/>
  <c r="AD2820" i="1"/>
  <c r="AE2820" i="1"/>
  <c r="AF2820" i="1"/>
  <c r="P2821" i="1"/>
  <c r="Q2821" i="1"/>
  <c r="R2821" i="1"/>
  <c r="S2821" i="1"/>
  <c r="T2821" i="1"/>
  <c r="U2821" i="1"/>
  <c r="V2821" i="1"/>
  <c r="W2821" i="1"/>
  <c r="X2821" i="1"/>
  <c r="Y2821" i="1"/>
  <c r="Z2821" i="1"/>
  <c r="AA2821" i="1"/>
  <c r="AB2821" i="1"/>
  <c r="AC2821" i="1"/>
  <c r="AD2821" i="1"/>
  <c r="AE2821" i="1"/>
  <c r="AF2821" i="1"/>
  <c r="P2822" i="1"/>
  <c r="Q2822" i="1"/>
  <c r="R2822" i="1"/>
  <c r="S2822" i="1"/>
  <c r="T2822" i="1"/>
  <c r="U2822" i="1"/>
  <c r="V2822" i="1"/>
  <c r="W2822" i="1"/>
  <c r="X2822" i="1"/>
  <c r="Y2822" i="1"/>
  <c r="Z2822" i="1"/>
  <c r="AA2822" i="1"/>
  <c r="AB2822" i="1"/>
  <c r="AC2822" i="1"/>
  <c r="AD2822" i="1"/>
  <c r="AE2822" i="1"/>
  <c r="AF2822" i="1"/>
  <c r="P2823" i="1"/>
  <c r="Q2823" i="1"/>
  <c r="R2823" i="1"/>
  <c r="S2823" i="1"/>
  <c r="T2823" i="1"/>
  <c r="U2823" i="1"/>
  <c r="V2823" i="1"/>
  <c r="W2823" i="1"/>
  <c r="X2823" i="1"/>
  <c r="Y2823" i="1"/>
  <c r="Z2823" i="1"/>
  <c r="AA2823" i="1"/>
  <c r="AB2823" i="1"/>
  <c r="AC2823" i="1"/>
  <c r="AD2823" i="1"/>
  <c r="AE2823" i="1"/>
  <c r="AF2823" i="1"/>
  <c r="P2824" i="1"/>
  <c r="Q2824" i="1"/>
  <c r="R2824" i="1"/>
  <c r="S2824" i="1"/>
  <c r="T2824" i="1"/>
  <c r="U2824" i="1"/>
  <c r="V2824" i="1"/>
  <c r="W2824" i="1"/>
  <c r="X2824" i="1"/>
  <c r="Y2824" i="1"/>
  <c r="Z2824" i="1"/>
  <c r="AA2824" i="1"/>
  <c r="AB2824" i="1"/>
  <c r="AC2824" i="1"/>
  <c r="AD2824" i="1"/>
  <c r="AE2824" i="1"/>
  <c r="AF2824" i="1"/>
  <c r="P2825" i="1"/>
  <c r="Q2825" i="1"/>
  <c r="R2825" i="1"/>
  <c r="S2825" i="1"/>
  <c r="T2825" i="1"/>
  <c r="U2825" i="1"/>
  <c r="V2825" i="1"/>
  <c r="W2825" i="1"/>
  <c r="X2825" i="1"/>
  <c r="Y2825" i="1"/>
  <c r="Z2825" i="1"/>
  <c r="AA2825" i="1"/>
  <c r="AB2825" i="1"/>
  <c r="AC2825" i="1"/>
  <c r="AD2825" i="1"/>
  <c r="AE2825" i="1"/>
  <c r="AF2825" i="1"/>
  <c r="P2826" i="1"/>
  <c r="Q2826" i="1"/>
  <c r="R2826" i="1"/>
  <c r="S2826" i="1"/>
  <c r="T2826" i="1"/>
  <c r="U2826" i="1"/>
  <c r="V2826" i="1"/>
  <c r="W2826" i="1"/>
  <c r="X2826" i="1"/>
  <c r="Y2826" i="1"/>
  <c r="Z2826" i="1"/>
  <c r="AA2826" i="1"/>
  <c r="AB2826" i="1"/>
  <c r="AC2826" i="1"/>
  <c r="AD2826" i="1"/>
  <c r="AE2826" i="1"/>
  <c r="AF2826" i="1"/>
  <c r="P2827" i="1"/>
  <c r="Q2827" i="1"/>
  <c r="R2827" i="1"/>
  <c r="S2827" i="1"/>
  <c r="T2827" i="1"/>
  <c r="U2827" i="1"/>
  <c r="V2827" i="1"/>
  <c r="W2827" i="1"/>
  <c r="X2827" i="1"/>
  <c r="Y2827" i="1"/>
  <c r="Z2827" i="1"/>
  <c r="AA2827" i="1"/>
  <c r="AB2827" i="1"/>
  <c r="AC2827" i="1"/>
  <c r="AD2827" i="1"/>
  <c r="AE2827" i="1"/>
  <c r="AF2827" i="1"/>
  <c r="P2828" i="1"/>
  <c r="Q2828" i="1"/>
  <c r="R2828" i="1"/>
  <c r="S2828" i="1"/>
  <c r="T2828" i="1"/>
  <c r="U2828" i="1"/>
  <c r="V2828" i="1"/>
  <c r="W2828" i="1"/>
  <c r="X2828" i="1"/>
  <c r="Y2828" i="1"/>
  <c r="Z2828" i="1"/>
  <c r="AA2828" i="1"/>
  <c r="AB2828" i="1"/>
  <c r="AC2828" i="1"/>
  <c r="AD2828" i="1"/>
  <c r="AE2828" i="1"/>
  <c r="AF2828" i="1"/>
  <c r="P2829" i="1"/>
  <c r="Q2829" i="1"/>
  <c r="R2829" i="1"/>
  <c r="S2829" i="1"/>
  <c r="T2829" i="1"/>
  <c r="U2829" i="1"/>
  <c r="V2829" i="1"/>
  <c r="W2829" i="1"/>
  <c r="X2829" i="1"/>
  <c r="Y2829" i="1"/>
  <c r="Z2829" i="1"/>
  <c r="AA2829" i="1"/>
  <c r="AB2829" i="1"/>
  <c r="AC2829" i="1"/>
  <c r="AD2829" i="1"/>
  <c r="AE2829" i="1"/>
  <c r="AF2829" i="1"/>
  <c r="P2830" i="1"/>
  <c r="Q2830" i="1"/>
  <c r="R2830" i="1"/>
  <c r="S2830" i="1"/>
  <c r="T2830" i="1"/>
  <c r="U2830" i="1"/>
  <c r="V2830" i="1"/>
  <c r="W2830" i="1"/>
  <c r="X2830" i="1"/>
  <c r="Y2830" i="1"/>
  <c r="Z2830" i="1"/>
  <c r="AA2830" i="1"/>
  <c r="AB2830" i="1"/>
  <c r="AC2830" i="1"/>
  <c r="AD2830" i="1"/>
  <c r="AE2830" i="1"/>
  <c r="AF2830" i="1"/>
  <c r="P2831" i="1"/>
  <c r="Q2831" i="1"/>
  <c r="R2831" i="1"/>
  <c r="S2831" i="1"/>
  <c r="T2831" i="1"/>
  <c r="U2831" i="1"/>
  <c r="V2831" i="1"/>
  <c r="W2831" i="1"/>
  <c r="X2831" i="1"/>
  <c r="Y2831" i="1"/>
  <c r="Z2831" i="1"/>
  <c r="AA2831" i="1"/>
  <c r="AB2831" i="1"/>
  <c r="AC2831" i="1"/>
  <c r="AD2831" i="1"/>
  <c r="AE2831" i="1"/>
  <c r="AF2831" i="1"/>
  <c r="P2832" i="1"/>
  <c r="Q2832" i="1"/>
  <c r="R2832" i="1"/>
  <c r="S2832" i="1"/>
  <c r="T2832" i="1"/>
  <c r="U2832" i="1"/>
  <c r="V2832" i="1"/>
  <c r="W2832" i="1"/>
  <c r="X2832" i="1"/>
  <c r="Y2832" i="1"/>
  <c r="Z2832" i="1"/>
  <c r="AA2832" i="1"/>
  <c r="AB2832" i="1"/>
  <c r="AC2832" i="1"/>
  <c r="AD2832" i="1"/>
  <c r="AE2832" i="1"/>
  <c r="AF2832" i="1"/>
  <c r="P2833" i="1"/>
  <c r="Q2833" i="1"/>
  <c r="R2833" i="1"/>
  <c r="S2833" i="1"/>
  <c r="T2833" i="1"/>
  <c r="U2833" i="1"/>
  <c r="V2833" i="1"/>
  <c r="W2833" i="1"/>
  <c r="X2833" i="1"/>
  <c r="Y2833" i="1"/>
  <c r="Z2833" i="1"/>
  <c r="AA2833" i="1"/>
  <c r="AB2833" i="1"/>
  <c r="AC2833" i="1"/>
  <c r="AD2833" i="1"/>
  <c r="AE2833" i="1"/>
  <c r="AF2833" i="1"/>
  <c r="P2834" i="1"/>
  <c r="Q2834" i="1"/>
  <c r="R2834" i="1"/>
  <c r="S2834" i="1"/>
  <c r="T2834" i="1"/>
  <c r="U2834" i="1"/>
  <c r="V2834" i="1"/>
  <c r="W2834" i="1"/>
  <c r="X2834" i="1"/>
  <c r="Y2834" i="1"/>
  <c r="Z2834" i="1"/>
  <c r="AA2834" i="1"/>
  <c r="AB2834" i="1"/>
  <c r="AC2834" i="1"/>
  <c r="AD2834" i="1"/>
  <c r="AE2834" i="1"/>
  <c r="AF2834" i="1"/>
  <c r="P2835" i="1"/>
  <c r="Q2835" i="1"/>
  <c r="R2835" i="1"/>
  <c r="S2835" i="1"/>
  <c r="T2835" i="1"/>
  <c r="U2835" i="1"/>
  <c r="V2835" i="1"/>
  <c r="W2835" i="1"/>
  <c r="X2835" i="1"/>
  <c r="Y2835" i="1"/>
  <c r="Z2835" i="1"/>
  <c r="AA2835" i="1"/>
  <c r="AB2835" i="1"/>
  <c r="AC2835" i="1"/>
  <c r="AD2835" i="1"/>
  <c r="AE2835" i="1"/>
  <c r="AF2835" i="1"/>
  <c r="P2836" i="1"/>
  <c r="Q2836" i="1"/>
  <c r="R2836" i="1"/>
  <c r="S2836" i="1"/>
  <c r="T2836" i="1"/>
  <c r="U2836" i="1"/>
  <c r="V2836" i="1"/>
  <c r="W2836" i="1"/>
  <c r="X2836" i="1"/>
  <c r="Y2836" i="1"/>
  <c r="Z2836" i="1"/>
  <c r="AA2836" i="1"/>
  <c r="AB2836" i="1"/>
  <c r="AC2836" i="1"/>
  <c r="AD2836" i="1"/>
  <c r="AE2836" i="1"/>
  <c r="AF2836" i="1"/>
  <c r="P2837" i="1"/>
  <c r="Q2837" i="1"/>
  <c r="R2837" i="1"/>
  <c r="S2837" i="1"/>
  <c r="T2837" i="1"/>
  <c r="U2837" i="1"/>
  <c r="V2837" i="1"/>
  <c r="W2837" i="1"/>
  <c r="X2837" i="1"/>
  <c r="Y2837" i="1"/>
  <c r="Z2837" i="1"/>
  <c r="AA2837" i="1"/>
  <c r="AB2837" i="1"/>
  <c r="AC2837" i="1"/>
  <c r="AD2837" i="1"/>
  <c r="AE2837" i="1"/>
  <c r="AF2837" i="1"/>
  <c r="P2838" i="1"/>
  <c r="Q2838" i="1"/>
  <c r="R2838" i="1"/>
  <c r="S2838" i="1"/>
  <c r="T2838" i="1"/>
  <c r="U2838" i="1"/>
  <c r="V2838" i="1"/>
  <c r="W2838" i="1"/>
  <c r="X2838" i="1"/>
  <c r="Y2838" i="1"/>
  <c r="Z2838" i="1"/>
  <c r="AA2838" i="1"/>
  <c r="AB2838" i="1"/>
  <c r="AC2838" i="1"/>
  <c r="AD2838" i="1"/>
  <c r="AE2838" i="1"/>
  <c r="AF2838" i="1"/>
  <c r="P2839" i="1"/>
  <c r="Q2839" i="1"/>
  <c r="R2839" i="1"/>
  <c r="S2839" i="1"/>
  <c r="T2839" i="1"/>
  <c r="U2839" i="1"/>
  <c r="V2839" i="1"/>
  <c r="W2839" i="1"/>
  <c r="X2839" i="1"/>
  <c r="Y2839" i="1"/>
  <c r="Z2839" i="1"/>
  <c r="AA2839" i="1"/>
  <c r="AB2839" i="1"/>
  <c r="AC2839" i="1"/>
  <c r="AD2839" i="1"/>
  <c r="AE2839" i="1"/>
  <c r="AF2839" i="1"/>
  <c r="P2840" i="1"/>
  <c r="Q2840" i="1"/>
  <c r="R2840" i="1"/>
  <c r="S2840" i="1"/>
  <c r="T2840" i="1"/>
  <c r="U2840" i="1"/>
  <c r="V2840" i="1"/>
  <c r="W2840" i="1"/>
  <c r="X2840" i="1"/>
  <c r="Y2840" i="1"/>
  <c r="Z2840" i="1"/>
  <c r="AA2840" i="1"/>
  <c r="AB2840" i="1"/>
  <c r="AC2840" i="1"/>
  <c r="AD2840" i="1"/>
  <c r="AE2840" i="1"/>
  <c r="AF2840" i="1"/>
  <c r="P2841" i="1"/>
  <c r="Q2841" i="1"/>
  <c r="R2841" i="1"/>
  <c r="S2841" i="1"/>
  <c r="T2841" i="1"/>
  <c r="U2841" i="1"/>
  <c r="V2841" i="1"/>
  <c r="W2841" i="1"/>
  <c r="X2841" i="1"/>
  <c r="Y2841" i="1"/>
  <c r="Z2841" i="1"/>
  <c r="AA2841" i="1"/>
  <c r="AB2841" i="1"/>
  <c r="AC2841" i="1"/>
  <c r="AD2841" i="1"/>
  <c r="AE2841" i="1"/>
  <c r="AF2841" i="1"/>
  <c r="P2842" i="1"/>
  <c r="Q2842" i="1"/>
  <c r="R2842" i="1"/>
  <c r="S2842" i="1"/>
  <c r="T2842" i="1"/>
  <c r="U2842" i="1"/>
  <c r="V2842" i="1"/>
  <c r="W2842" i="1"/>
  <c r="X2842" i="1"/>
  <c r="Y2842" i="1"/>
  <c r="Z2842" i="1"/>
  <c r="AA2842" i="1"/>
  <c r="AB2842" i="1"/>
  <c r="AC2842" i="1"/>
  <c r="AD2842" i="1"/>
  <c r="AE2842" i="1"/>
  <c r="AF2842" i="1"/>
  <c r="P2843" i="1"/>
  <c r="Q2843" i="1"/>
  <c r="R2843" i="1"/>
  <c r="S2843" i="1"/>
  <c r="T2843" i="1"/>
  <c r="U2843" i="1"/>
  <c r="V2843" i="1"/>
  <c r="W2843" i="1"/>
  <c r="X2843" i="1"/>
  <c r="Y2843" i="1"/>
  <c r="Z2843" i="1"/>
  <c r="AA2843" i="1"/>
  <c r="AB2843" i="1"/>
  <c r="AC2843" i="1"/>
  <c r="AD2843" i="1"/>
  <c r="AE2843" i="1"/>
  <c r="AF2843" i="1"/>
  <c r="P2844" i="1"/>
  <c r="Q2844" i="1"/>
  <c r="R2844" i="1"/>
  <c r="S2844" i="1"/>
  <c r="T2844" i="1"/>
  <c r="U2844" i="1"/>
  <c r="V2844" i="1"/>
  <c r="W2844" i="1"/>
  <c r="X2844" i="1"/>
  <c r="Y2844" i="1"/>
  <c r="Z2844" i="1"/>
  <c r="AA2844" i="1"/>
  <c r="AB2844" i="1"/>
  <c r="AC2844" i="1"/>
  <c r="AD2844" i="1"/>
  <c r="AE2844" i="1"/>
  <c r="AF2844" i="1"/>
  <c r="P2845" i="1"/>
  <c r="Q2845" i="1"/>
  <c r="R2845" i="1"/>
  <c r="S2845" i="1"/>
  <c r="T2845" i="1"/>
  <c r="U2845" i="1"/>
  <c r="V2845" i="1"/>
  <c r="W2845" i="1"/>
  <c r="X2845" i="1"/>
  <c r="Y2845" i="1"/>
  <c r="Z2845" i="1"/>
  <c r="AA2845" i="1"/>
  <c r="AB2845" i="1"/>
  <c r="AC2845" i="1"/>
  <c r="AD2845" i="1"/>
  <c r="AE2845" i="1"/>
  <c r="AF2845" i="1"/>
  <c r="P2846" i="1"/>
  <c r="Q2846" i="1"/>
  <c r="R2846" i="1"/>
  <c r="S2846" i="1"/>
  <c r="T2846" i="1"/>
  <c r="U2846" i="1"/>
  <c r="V2846" i="1"/>
  <c r="W2846" i="1"/>
  <c r="X2846" i="1"/>
  <c r="Y2846" i="1"/>
  <c r="Z2846" i="1"/>
  <c r="AA2846" i="1"/>
  <c r="AB2846" i="1"/>
  <c r="AC2846" i="1"/>
  <c r="AD2846" i="1"/>
  <c r="AE2846" i="1"/>
  <c r="AF2846" i="1"/>
  <c r="P227" i="1"/>
  <c r="Q227" i="1"/>
  <c r="R227" i="1"/>
  <c r="S227" i="1"/>
  <c r="T227" i="1"/>
  <c r="U227" i="1"/>
  <c r="V227" i="1"/>
  <c r="W227" i="1"/>
  <c r="X227" i="1"/>
  <c r="Y227" i="1"/>
  <c r="Z227" i="1"/>
  <c r="AA227" i="1"/>
  <c r="AB227" i="1"/>
  <c r="AC227" i="1"/>
  <c r="AD227" i="1"/>
  <c r="AE227" i="1"/>
  <c r="AF227" i="1"/>
  <c r="P2847" i="1"/>
  <c r="Q2847" i="1"/>
  <c r="R2847" i="1"/>
  <c r="S2847" i="1"/>
  <c r="T2847" i="1"/>
  <c r="U2847" i="1"/>
  <c r="V2847" i="1"/>
  <c r="W2847" i="1"/>
  <c r="X2847" i="1"/>
  <c r="Y2847" i="1"/>
  <c r="Z2847" i="1"/>
  <c r="AA2847" i="1"/>
  <c r="AB2847" i="1"/>
  <c r="AC2847" i="1"/>
  <c r="AD2847" i="1"/>
  <c r="AE2847" i="1"/>
  <c r="AF2847" i="1"/>
  <c r="P2848" i="1"/>
  <c r="Q2848" i="1"/>
  <c r="R2848" i="1"/>
  <c r="S2848" i="1"/>
  <c r="T2848" i="1"/>
  <c r="U2848" i="1"/>
  <c r="V2848" i="1"/>
  <c r="W2848" i="1"/>
  <c r="X2848" i="1"/>
  <c r="Y2848" i="1"/>
  <c r="Z2848" i="1"/>
  <c r="AA2848" i="1"/>
  <c r="AB2848" i="1"/>
  <c r="AC2848" i="1"/>
  <c r="AD2848" i="1"/>
  <c r="AE2848" i="1"/>
  <c r="AF2848" i="1"/>
  <c r="P2849" i="1"/>
  <c r="Q2849" i="1"/>
  <c r="R2849" i="1"/>
  <c r="S2849" i="1"/>
  <c r="T2849" i="1"/>
  <c r="U2849" i="1"/>
  <c r="V2849" i="1"/>
  <c r="W2849" i="1"/>
  <c r="X2849" i="1"/>
  <c r="Y2849" i="1"/>
  <c r="Z2849" i="1"/>
  <c r="AA2849" i="1"/>
  <c r="AB2849" i="1"/>
  <c r="AC2849" i="1"/>
  <c r="AD2849" i="1"/>
  <c r="AE2849" i="1"/>
  <c r="AF2849" i="1"/>
  <c r="P2850" i="1"/>
  <c r="Q2850" i="1"/>
  <c r="R2850" i="1"/>
  <c r="S2850" i="1"/>
  <c r="T2850" i="1"/>
  <c r="U2850" i="1"/>
  <c r="V2850" i="1"/>
  <c r="W2850" i="1"/>
  <c r="X2850" i="1"/>
  <c r="Y2850" i="1"/>
  <c r="Z2850" i="1"/>
  <c r="AA2850" i="1"/>
  <c r="AB2850" i="1"/>
  <c r="AC2850" i="1"/>
  <c r="AD2850" i="1"/>
  <c r="AE2850" i="1"/>
  <c r="AF2850" i="1"/>
  <c r="P2851" i="1"/>
  <c r="Q2851" i="1"/>
  <c r="R2851" i="1"/>
  <c r="S2851" i="1"/>
  <c r="T2851" i="1"/>
  <c r="U2851" i="1"/>
  <c r="V2851" i="1"/>
  <c r="W2851" i="1"/>
  <c r="X2851" i="1"/>
  <c r="Y2851" i="1"/>
  <c r="Z2851" i="1"/>
  <c r="AA2851" i="1"/>
  <c r="AB2851" i="1"/>
  <c r="AC2851" i="1"/>
  <c r="AD2851" i="1"/>
  <c r="AE2851" i="1"/>
  <c r="AF2851" i="1"/>
  <c r="P2852" i="1"/>
  <c r="Q2852" i="1"/>
  <c r="R2852" i="1"/>
  <c r="S2852" i="1"/>
  <c r="T2852" i="1"/>
  <c r="U2852" i="1"/>
  <c r="V2852" i="1"/>
  <c r="W2852" i="1"/>
  <c r="X2852" i="1"/>
  <c r="Y2852" i="1"/>
  <c r="Z2852" i="1"/>
  <c r="AA2852" i="1"/>
  <c r="AB2852" i="1"/>
  <c r="AC2852" i="1"/>
  <c r="AD2852" i="1"/>
  <c r="AE2852" i="1"/>
  <c r="AF2852" i="1"/>
  <c r="P2853" i="1"/>
  <c r="Q2853" i="1"/>
  <c r="R2853" i="1"/>
  <c r="S2853" i="1"/>
  <c r="T2853" i="1"/>
  <c r="U2853" i="1"/>
  <c r="V2853" i="1"/>
  <c r="W2853" i="1"/>
  <c r="X2853" i="1"/>
  <c r="Y2853" i="1"/>
  <c r="Z2853" i="1"/>
  <c r="AA2853" i="1"/>
  <c r="AB2853" i="1"/>
  <c r="AC2853" i="1"/>
  <c r="AD2853" i="1"/>
  <c r="AE2853" i="1"/>
  <c r="AF2853" i="1"/>
  <c r="P2854" i="1"/>
  <c r="Q2854" i="1"/>
  <c r="R2854" i="1"/>
  <c r="S2854" i="1"/>
  <c r="T2854" i="1"/>
  <c r="U2854" i="1"/>
  <c r="V2854" i="1"/>
  <c r="W2854" i="1"/>
  <c r="X2854" i="1"/>
  <c r="Y2854" i="1"/>
  <c r="Z2854" i="1"/>
  <c r="AA2854" i="1"/>
  <c r="AB2854" i="1"/>
  <c r="AC2854" i="1"/>
  <c r="AD2854" i="1"/>
  <c r="AE2854" i="1"/>
  <c r="AF2854" i="1"/>
  <c r="P228" i="1"/>
  <c r="Q228" i="1"/>
  <c r="R228" i="1"/>
  <c r="S228" i="1"/>
  <c r="T228" i="1"/>
  <c r="U228" i="1"/>
  <c r="V228" i="1"/>
  <c r="W228" i="1"/>
  <c r="X228" i="1"/>
  <c r="Y228" i="1"/>
  <c r="Z228" i="1"/>
  <c r="AA228" i="1"/>
  <c r="AB228" i="1"/>
  <c r="AC228" i="1"/>
  <c r="AD228" i="1"/>
  <c r="AE228" i="1"/>
  <c r="AF228" i="1"/>
  <c r="P2855" i="1"/>
  <c r="Q2855" i="1"/>
  <c r="R2855" i="1"/>
  <c r="S2855" i="1"/>
  <c r="T2855" i="1"/>
  <c r="U2855" i="1"/>
  <c r="V2855" i="1"/>
  <c r="W2855" i="1"/>
  <c r="X2855" i="1"/>
  <c r="Y2855" i="1"/>
  <c r="Z2855" i="1"/>
  <c r="AA2855" i="1"/>
  <c r="AB2855" i="1"/>
  <c r="AC2855" i="1"/>
  <c r="AD2855" i="1"/>
  <c r="AE2855" i="1"/>
  <c r="AF2855" i="1"/>
  <c r="P2856" i="1"/>
  <c r="Q2856" i="1"/>
  <c r="R2856" i="1"/>
  <c r="S2856" i="1"/>
  <c r="T2856" i="1"/>
  <c r="U2856" i="1"/>
  <c r="V2856" i="1"/>
  <c r="W2856" i="1"/>
  <c r="X2856" i="1"/>
  <c r="Y2856" i="1"/>
  <c r="Z2856" i="1"/>
  <c r="AA2856" i="1"/>
  <c r="AB2856" i="1"/>
  <c r="AC2856" i="1"/>
  <c r="AD2856" i="1"/>
  <c r="AE2856" i="1"/>
  <c r="AF2856" i="1"/>
  <c r="P2857" i="1"/>
  <c r="Q2857" i="1"/>
  <c r="R2857" i="1"/>
  <c r="S2857" i="1"/>
  <c r="T2857" i="1"/>
  <c r="U2857" i="1"/>
  <c r="V2857" i="1"/>
  <c r="W2857" i="1"/>
  <c r="X2857" i="1"/>
  <c r="Y2857" i="1"/>
  <c r="Z2857" i="1"/>
  <c r="AA2857" i="1"/>
  <c r="AB2857" i="1"/>
  <c r="AC2857" i="1"/>
  <c r="AD2857" i="1"/>
  <c r="AE2857" i="1"/>
  <c r="AF2857" i="1"/>
  <c r="P2858" i="1"/>
  <c r="Q2858" i="1"/>
  <c r="R2858" i="1"/>
  <c r="S2858" i="1"/>
  <c r="T2858" i="1"/>
  <c r="U2858" i="1"/>
  <c r="V2858" i="1"/>
  <c r="W2858" i="1"/>
  <c r="X2858" i="1"/>
  <c r="Y2858" i="1"/>
  <c r="Z2858" i="1"/>
  <c r="AA2858" i="1"/>
  <c r="AB2858" i="1"/>
  <c r="AC2858" i="1"/>
  <c r="AD2858" i="1"/>
  <c r="AE2858" i="1"/>
  <c r="AF2858" i="1"/>
  <c r="P2859" i="1"/>
  <c r="Q2859" i="1"/>
  <c r="R2859" i="1"/>
  <c r="S2859" i="1"/>
  <c r="T2859" i="1"/>
  <c r="U2859" i="1"/>
  <c r="V2859" i="1"/>
  <c r="W2859" i="1"/>
  <c r="X2859" i="1"/>
  <c r="Y2859" i="1"/>
  <c r="Z2859" i="1"/>
  <c r="AA2859" i="1"/>
  <c r="AB2859" i="1"/>
  <c r="AC2859" i="1"/>
  <c r="AD2859" i="1"/>
  <c r="AE2859" i="1"/>
  <c r="AF2859" i="1"/>
  <c r="P2860" i="1"/>
  <c r="Q2860" i="1"/>
  <c r="R2860" i="1"/>
  <c r="S2860" i="1"/>
  <c r="T2860" i="1"/>
  <c r="U2860" i="1"/>
  <c r="V2860" i="1"/>
  <c r="W2860" i="1"/>
  <c r="X2860" i="1"/>
  <c r="Y2860" i="1"/>
  <c r="Z2860" i="1"/>
  <c r="AA2860" i="1"/>
  <c r="AB2860" i="1"/>
  <c r="AC2860" i="1"/>
  <c r="AD2860" i="1"/>
  <c r="AE2860" i="1"/>
  <c r="AF2860" i="1"/>
  <c r="P2861" i="1"/>
  <c r="Q2861" i="1"/>
  <c r="R2861" i="1"/>
  <c r="S2861" i="1"/>
  <c r="T2861" i="1"/>
  <c r="U2861" i="1"/>
  <c r="V2861" i="1"/>
  <c r="W2861" i="1"/>
  <c r="X2861" i="1"/>
  <c r="Y2861" i="1"/>
  <c r="Z2861" i="1"/>
  <c r="AA2861" i="1"/>
  <c r="AB2861" i="1"/>
  <c r="AC2861" i="1"/>
  <c r="AD2861" i="1"/>
  <c r="AE2861" i="1"/>
  <c r="AF2861" i="1"/>
  <c r="P107" i="1"/>
  <c r="Q107" i="1"/>
  <c r="R107" i="1"/>
  <c r="S107" i="1"/>
  <c r="T107" i="1"/>
  <c r="U107" i="1"/>
  <c r="V107" i="1"/>
  <c r="W107" i="1"/>
  <c r="X107" i="1"/>
  <c r="Y107" i="1"/>
  <c r="Z107" i="1"/>
  <c r="AA107" i="1"/>
  <c r="AB107" i="1"/>
  <c r="AC107" i="1"/>
  <c r="AD107" i="1"/>
  <c r="AE107" i="1"/>
  <c r="AF107" i="1"/>
  <c r="P2862" i="1"/>
  <c r="Q2862" i="1"/>
  <c r="R2862" i="1"/>
  <c r="S2862" i="1"/>
  <c r="T2862" i="1"/>
  <c r="U2862" i="1"/>
  <c r="V2862" i="1"/>
  <c r="W2862" i="1"/>
  <c r="X2862" i="1"/>
  <c r="Y2862" i="1"/>
  <c r="Z2862" i="1"/>
  <c r="AA2862" i="1"/>
  <c r="AB2862" i="1"/>
  <c r="AC2862" i="1"/>
  <c r="AD2862" i="1"/>
  <c r="AE2862" i="1"/>
  <c r="AF2862" i="1"/>
  <c r="P2863" i="1"/>
  <c r="Q2863" i="1"/>
  <c r="R2863" i="1"/>
  <c r="S2863" i="1"/>
  <c r="T2863" i="1"/>
  <c r="U2863" i="1"/>
  <c r="V2863" i="1"/>
  <c r="W2863" i="1"/>
  <c r="X2863" i="1"/>
  <c r="Y2863" i="1"/>
  <c r="Z2863" i="1"/>
  <c r="AA2863" i="1"/>
  <c r="AB2863" i="1"/>
  <c r="AC2863" i="1"/>
  <c r="AD2863" i="1"/>
  <c r="AE2863" i="1"/>
  <c r="AF2863" i="1"/>
  <c r="P2864" i="1"/>
  <c r="Q2864" i="1"/>
  <c r="R2864" i="1"/>
  <c r="S2864" i="1"/>
  <c r="T2864" i="1"/>
  <c r="U2864" i="1"/>
  <c r="V2864" i="1"/>
  <c r="W2864" i="1"/>
  <c r="X2864" i="1"/>
  <c r="Y2864" i="1"/>
  <c r="Z2864" i="1"/>
  <c r="AA2864" i="1"/>
  <c r="AB2864" i="1"/>
  <c r="AC2864" i="1"/>
  <c r="AD2864" i="1"/>
  <c r="AE2864" i="1"/>
  <c r="AF2864" i="1"/>
  <c r="P2865" i="1"/>
  <c r="Q2865" i="1"/>
  <c r="R2865" i="1"/>
  <c r="S2865" i="1"/>
  <c r="T2865" i="1"/>
  <c r="U2865" i="1"/>
  <c r="V2865" i="1"/>
  <c r="W2865" i="1"/>
  <c r="X2865" i="1"/>
  <c r="Y2865" i="1"/>
  <c r="Z2865" i="1"/>
  <c r="AA2865" i="1"/>
  <c r="AB2865" i="1"/>
  <c r="AC2865" i="1"/>
  <c r="AD2865" i="1"/>
  <c r="AE2865" i="1"/>
  <c r="AF2865" i="1"/>
  <c r="P2866" i="1"/>
  <c r="Q2866" i="1"/>
  <c r="R2866" i="1"/>
  <c r="S2866" i="1"/>
  <c r="T2866" i="1"/>
  <c r="U2866" i="1"/>
  <c r="V2866" i="1"/>
  <c r="W2866" i="1"/>
  <c r="X2866" i="1"/>
  <c r="Y2866" i="1"/>
  <c r="Z2866" i="1"/>
  <c r="AA2866" i="1"/>
  <c r="AB2866" i="1"/>
  <c r="AC2866" i="1"/>
  <c r="AD2866" i="1"/>
  <c r="AE2866" i="1"/>
  <c r="AF2866" i="1"/>
  <c r="P2867" i="1"/>
  <c r="Q2867" i="1"/>
  <c r="R2867" i="1"/>
  <c r="S2867" i="1"/>
  <c r="T2867" i="1"/>
  <c r="U2867" i="1"/>
  <c r="V2867" i="1"/>
  <c r="W2867" i="1"/>
  <c r="X2867" i="1"/>
  <c r="Y2867" i="1"/>
  <c r="Z2867" i="1"/>
  <c r="AA2867" i="1"/>
  <c r="AB2867" i="1"/>
  <c r="AC2867" i="1"/>
  <c r="AD2867" i="1"/>
  <c r="AE2867" i="1"/>
  <c r="AF2867" i="1"/>
  <c r="P2868" i="1"/>
  <c r="Q2868" i="1"/>
  <c r="R2868" i="1"/>
  <c r="S2868" i="1"/>
  <c r="T2868" i="1"/>
  <c r="U2868" i="1"/>
  <c r="V2868" i="1"/>
  <c r="W2868" i="1"/>
  <c r="X2868" i="1"/>
  <c r="Y2868" i="1"/>
  <c r="Z2868" i="1"/>
  <c r="AA2868" i="1"/>
  <c r="AB2868" i="1"/>
  <c r="AC2868" i="1"/>
  <c r="AD2868" i="1"/>
  <c r="AE2868" i="1"/>
  <c r="AF2868" i="1"/>
  <c r="P2869" i="1"/>
  <c r="Q2869" i="1"/>
  <c r="R2869" i="1"/>
  <c r="S2869" i="1"/>
  <c r="T2869" i="1"/>
  <c r="U2869" i="1"/>
  <c r="V2869" i="1"/>
  <c r="W2869" i="1"/>
  <c r="X2869" i="1"/>
  <c r="Y2869" i="1"/>
  <c r="Z2869" i="1"/>
  <c r="AA2869" i="1"/>
  <c r="AB2869" i="1"/>
  <c r="AC2869" i="1"/>
  <c r="AD2869" i="1"/>
  <c r="AE2869" i="1"/>
  <c r="AF2869" i="1"/>
  <c r="P2870" i="1"/>
  <c r="Q2870" i="1"/>
  <c r="R2870" i="1"/>
  <c r="S2870" i="1"/>
  <c r="T2870" i="1"/>
  <c r="U2870" i="1"/>
  <c r="V2870" i="1"/>
  <c r="W2870" i="1"/>
  <c r="X2870" i="1"/>
  <c r="Y2870" i="1"/>
  <c r="Z2870" i="1"/>
  <c r="AA2870" i="1"/>
  <c r="AB2870" i="1"/>
  <c r="AC2870" i="1"/>
  <c r="AD2870" i="1"/>
  <c r="AE2870" i="1"/>
  <c r="AF2870" i="1"/>
  <c r="P2871" i="1"/>
  <c r="Q2871" i="1"/>
  <c r="R2871" i="1"/>
  <c r="S2871" i="1"/>
  <c r="T2871" i="1"/>
  <c r="U2871" i="1"/>
  <c r="V2871" i="1"/>
  <c r="W2871" i="1"/>
  <c r="X2871" i="1"/>
  <c r="Y2871" i="1"/>
  <c r="Z2871" i="1"/>
  <c r="AA2871" i="1"/>
  <c r="AB2871" i="1"/>
  <c r="AC2871" i="1"/>
  <c r="AD2871" i="1"/>
  <c r="AE2871" i="1"/>
  <c r="AF2871" i="1"/>
  <c r="P2872" i="1"/>
  <c r="Q2872" i="1"/>
  <c r="R2872" i="1"/>
  <c r="S2872" i="1"/>
  <c r="T2872" i="1"/>
  <c r="U2872" i="1"/>
  <c r="V2872" i="1"/>
  <c r="W2872" i="1"/>
  <c r="X2872" i="1"/>
  <c r="Y2872" i="1"/>
  <c r="Z2872" i="1"/>
  <c r="AA2872" i="1"/>
  <c r="AB2872" i="1"/>
  <c r="AC2872" i="1"/>
  <c r="AD2872" i="1"/>
  <c r="AE2872" i="1"/>
  <c r="AF2872" i="1"/>
  <c r="P2873" i="1"/>
  <c r="Q2873" i="1"/>
  <c r="R2873" i="1"/>
  <c r="S2873" i="1"/>
  <c r="T2873" i="1"/>
  <c r="U2873" i="1"/>
  <c r="V2873" i="1"/>
  <c r="W2873" i="1"/>
  <c r="X2873" i="1"/>
  <c r="Y2873" i="1"/>
  <c r="Z2873" i="1"/>
  <c r="AA2873" i="1"/>
  <c r="AB2873" i="1"/>
  <c r="AC2873" i="1"/>
  <c r="AD2873" i="1"/>
  <c r="AE2873" i="1"/>
  <c r="AF2873" i="1"/>
  <c r="P2874" i="1"/>
  <c r="Q2874" i="1"/>
  <c r="R2874" i="1"/>
  <c r="S2874" i="1"/>
  <c r="T2874" i="1"/>
  <c r="U2874" i="1"/>
  <c r="V2874" i="1"/>
  <c r="W2874" i="1"/>
  <c r="X2874" i="1"/>
  <c r="Y2874" i="1"/>
  <c r="Z2874" i="1"/>
  <c r="AA2874" i="1"/>
  <c r="AB2874" i="1"/>
  <c r="AC2874" i="1"/>
  <c r="AD2874" i="1"/>
  <c r="AE2874" i="1"/>
  <c r="AF2874" i="1"/>
  <c r="P2875" i="1"/>
  <c r="Q2875" i="1"/>
  <c r="R2875" i="1"/>
  <c r="S2875" i="1"/>
  <c r="T2875" i="1"/>
  <c r="U2875" i="1"/>
  <c r="V2875" i="1"/>
  <c r="W2875" i="1"/>
  <c r="X2875" i="1"/>
  <c r="Y2875" i="1"/>
  <c r="Z2875" i="1"/>
  <c r="AA2875" i="1"/>
  <c r="AB2875" i="1"/>
  <c r="AC2875" i="1"/>
  <c r="AD2875" i="1"/>
  <c r="AE2875" i="1"/>
  <c r="AF2875" i="1"/>
  <c r="P2876" i="1"/>
  <c r="Q2876" i="1"/>
  <c r="R2876" i="1"/>
  <c r="S2876" i="1"/>
  <c r="T2876" i="1"/>
  <c r="U2876" i="1"/>
  <c r="V2876" i="1"/>
  <c r="W2876" i="1"/>
  <c r="X2876" i="1"/>
  <c r="Y2876" i="1"/>
  <c r="Z2876" i="1"/>
  <c r="AA2876" i="1"/>
  <c r="AB2876" i="1"/>
  <c r="AC2876" i="1"/>
  <c r="AD2876" i="1"/>
  <c r="AE2876" i="1"/>
  <c r="AF2876" i="1"/>
  <c r="P2877" i="1"/>
  <c r="Q2877" i="1"/>
  <c r="R2877" i="1"/>
  <c r="S2877" i="1"/>
  <c r="T2877" i="1"/>
  <c r="U2877" i="1"/>
  <c r="V2877" i="1"/>
  <c r="W2877" i="1"/>
  <c r="X2877" i="1"/>
  <c r="Y2877" i="1"/>
  <c r="Z2877" i="1"/>
  <c r="AA2877" i="1"/>
  <c r="AB2877" i="1"/>
  <c r="AC2877" i="1"/>
  <c r="AD2877" i="1"/>
  <c r="AE2877" i="1"/>
  <c r="AF2877" i="1"/>
  <c r="P2878" i="1"/>
  <c r="Q2878" i="1"/>
  <c r="R2878" i="1"/>
  <c r="S2878" i="1"/>
  <c r="T2878" i="1"/>
  <c r="U2878" i="1"/>
  <c r="V2878" i="1"/>
  <c r="W2878" i="1"/>
  <c r="X2878" i="1"/>
  <c r="Y2878" i="1"/>
  <c r="Z2878" i="1"/>
  <c r="AA2878" i="1"/>
  <c r="AB2878" i="1"/>
  <c r="AC2878" i="1"/>
  <c r="AD2878" i="1"/>
  <c r="AE2878" i="1"/>
  <c r="AF2878" i="1"/>
  <c r="P2879" i="1"/>
  <c r="Q2879" i="1"/>
  <c r="R2879" i="1"/>
  <c r="S2879" i="1"/>
  <c r="T2879" i="1"/>
  <c r="U2879" i="1"/>
  <c r="V2879" i="1"/>
  <c r="W2879" i="1"/>
  <c r="X2879" i="1"/>
  <c r="Y2879" i="1"/>
  <c r="Z2879" i="1"/>
  <c r="AA2879" i="1"/>
  <c r="AB2879" i="1"/>
  <c r="AC2879" i="1"/>
  <c r="AD2879" i="1"/>
  <c r="AE2879" i="1"/>
  <c r="AF2879" i="1"/>
  <c r="P2880" i="1"/>
  <c r="Q2880" i="1"/>
  <c r="R2880" i="1"/>
  <c r="S2880" i="1"/>
  <c r="T2880" i="1"/>
  <c r="U2880" i="1"/>
  <c r="V2880" i="1"/>
  <c r="W2880" i="1"/>
  <c r="X2880" i="1"/>
  <c r="Y2880" i="1"/>
  <c r="Z2880" i="1"/>
  <c r="AA2880" i="1"/>
  <c r="AB2880" i="1"/>
  <c r="AC2880" i="1"/>
  <c r="AD2880" i="1"/>
  <c r="AE2880" i="1"/>
  <c r="AF2880" i="1"/>
  <c r="P2881" i="1"/>
  <c r="Q2881" i="1"/>
  <c r="R2881" i="1"/>
  <c r="S2881" i="1"/>
  <c r="T2881" i="1"/>
  <c r="U2881" i="1"/>
  <c r="V2881" i="1"/>
  <c r="W2881" i="1"/>
  <c r="X2881" i="1"/>
  <c r="Y2881" i="1"/>
  <c r="Z2881" i="1"/>
  <c r="AA2881" i="1"/>
  <c r="AB2881" i="1"/>
  <c r="AC2881" i="1"/>
  <c r="AD2881" i="1"/>
  <c r="AE2881" i="1"/>
  <c r="AF2881" i="1"/>
  <c r="P2882" i="1"/>
  <c r="Q2882" i="1"/>
  <c r="R2882" i="1"/>
  <c r="S2882" i="1"/>
  <c r="T2882" i="1"/>
  <c r="U2882" i="1"/>
  <c r="V2882" i="1"/>
  <c r="W2882" i="1"/>
  <c r="X2882" i="1"/>
  <c r="Y2882" i="1"/>
  <c r="Z2882" i="1"/>
  <c r="AA2882" i="1"/>
  <c r="AB2882" i="1"/>
  <c r="AC2882" i="1"/>
  <c r="AD2882" i="1"/>
  <c r="AE2882" i="1"/>
  <c r="AF2882" i="1"/>
  <c r="P2883" i="1"/>
  <c r="Q2883" i="1"/>
  <c r="R2883" i="1"/>
  <c r="S2883" i="1"/>
  <c r="T2883" i="1"/>
  <c r="U2883" i="1"/>
  <c r="V2883" i="1"/>
  <c r="W2883" i="1"/>
  <c r="X2883" i="1"/>
  <c r="Y2883" i="1"/>
  <c r="Z2883" i="1"/>
  <c r="AA2883" i="1"/>
  <c r="AB2883" i="1"/>
  <c r="AC2883" i="1"/>
  <c r="AD2883" i="1"/>
  <c r="AE2883" i="1"/>
  <c r="AF2883" i="1"/>
  <c r="P2884" i="1"/>
  <c r="Q2884" i="1"/>
  <c r="R2884" i="1"/>
  <c r="S2884" i="1"/>
  <c r="T2884" i="1"/>
  <c r="U2884" i="1"/>
  <c r="V2884" i="1"/>
  <c r="W2884" i="1"/>
  <c r="X2884" i="1"/>
  <c r="Y2884" i="1"/>
  <c r="Z2884" i="1"/>
  <c r="AA2884" i="1"/>
  <c r="AB2884" i="1"/>
  <c r="AC2884" i="1"/>
  <c r="AD2884" i="1"/>
  <c r="AE2884" i="1"/>
  <c r="AF2884" i="1"/>
  <c r="P2885" i="1"/>
  <c r="Q2885" i="1"/>
  <c r="R2885" i="1"/>
  <c r="S2885" i="1"/>
  <c r="T2885" i="1"/>
  <c r="U2885" i="1"/>
  <c r="V2885" i="1"/>
  <c r="W2885" i="1"/>
  <c r="X2885" i="1"/>
  <c r="Y2885" i="1"/>
  <c r="Z2885" i="1"/>
  <c r="AA2885" i="1"/>
  <c r="AB2885" i="1"/>
  <c r="AC2885" i="1"/>
  <c r="AD2885" i="1"/>
  <c r="AE2885" i="1"/>
  <c r="AF2885" i="1"/>
  <c r="P2886" i="1"/>
  <c r="Q2886" i="1"/>
  <c r="R2886" i="1"/>
  <c r="S2886" i="1"/>
  <c r="T2886" i="1"/>
  <c r="U2886" i="1"/>
  <c r="V2886" i="1"/>
  <c r="W2886" i="1"/>
  <c r="X2886" i="1"/>
  <c r="Y2886" i="1"/>
  <c r="Z2886" i="1"/>
  <c r="AA2886" i="1"/>
  <c r="AB2886" i="1"/>
  <c r="AC2886" i="1"/>
  <c r="AD2886" i="1"/>
  <c r="AE2886" i="1"/>
  <c r="AF2886" i="1"/>
  <c r="P2887" i="1"/>
  <c r="Q2887" i="1"/>
  <c r="R2887" i="1"/>
  <c r="S2887" i="1"/>
  <c r="T2887" i="1"/>
  <c r="U2887" i="1"/>
  <c r="V2887" i="1"/>
  <c r="W2887" i="1"/>
  <c r="X2887" i="1"/>
  <c r="Y2887" i="1"/>
  <c r="Z2887" i="1"/>
  <c r="AA2887" i="1"/>
  <c r="AB2887" i="1"/>
  <c r="AC2887" i="1"/>
  <c r="AD2887" i="1"/>
  <c r="AE2887" i="1"/>
  <c r="AF2887" i="1"/>
  <c r="P2888" i="1"/>
  <c r="Q2888" i="1"/>
  <c r="R2888" i="1"/>
  <c r="S2888" i="1"/>
  <c r="T2888" i="1"/>
  <c r="U2888" i="1"/>
  <c r="V2888" i="1"/>
  <c r="W2888" i="1"/>
  <c r="X2888" i="1"/>
  <c r="Y2888" i="1"/>
  <c r="Z2888" i="1"/>
  <c r="AA2888" i="1"/>
  <c r="AB2888" i="1"/>
  <c r="AC2888" i="1"/>
  <c r="AD2888" i="1"/>
  <c r="AE2888" i="1"/>
  <c r="AF2888" i="1"/>
  <c r="P2889" i="1"/>
  <c r="Q2889" i="1"/>
  <c r="R2889" i="1"/>
  <c r="S2889" i="1"/>
  <c r="T2889" i="1"/>
  <c r="U2889" i="1"/>
  <c r="V2889" i="1"/>
  <c r="W2889" i="1"/>
  <c r="X2889" i="1"/>
  <c r="Y2889" i="1"/>
  <c r="Z2889" i="1"/>
  <c r="AA2889" i="1"/>
  <c r="AB2889" i="1"/>
  <c r="AC2889" i="1"/>
  <c r="AD2889" i="1"/>
  <c r="AE2889" i="1"/>
  <c r="AF2889" i="1"/>
  <c r="P2890" i="1"/>
  <c r="Q2890" i="1"/>
  <c r="R2890" i="1"/>
  <c r="S2890" i="1"/>
  <c r="T2890" i="1"/>
  <c r="U2890" i="1"/>
  <c r="V2890" i="1"/>
  <c r="W2890" i="1"/>
  <c r="X2890" i="1"/>
  <c r="Y2890" i="1"/>
  <c r="Z2890" i="1"/>
  <c r="AA2890" i="1"/>
  <c r="AB2890" i="1"/>
  <c r="AC2890" i="1"/>
  <c r="AD2890" i="1"/>
  <c r="AE2890" i="1"/>
  <c r="AF2890" i="1"/>
  <c r="P2891" i="1"/>
  <c r="Q2891" i="1"/>
  <c r="R2891" i="1"/>
  <c r="S2891" i="1"/>
  <c r="T2891" i="1"/>
  <c r="U2891" i="1"/>
  <c r="V2891" i="1"/>
  <c r="W2891" i="1"/>
  <c r="X2891" i="1"/>
  <c r="Y2891" i="1"/>
  <c r="Z2891" i="1"/>
  <c r="AA2891" i="1"/>
  <c r="AB2891" i="1"/>
  <c r="AC2891" i="1"/>
  <c r="AD2891" i="1"/>
  <c r="AE2891" i="1"/>
  <c r="AF2891" i="1"/>
  <c r="P2892" i="1"/>
  <c r="Q2892" i="1"/>
  <c r="R2892" i="1"/>
  <c r="S2892" i="1"/>
  <c r="T2892" i="1"/>
  <c r="U2892" i="1"/>
  <c r="V2892" i="1"/>
  <c r="W2892" i="1"/>
  <c r="X2892" i="1"/>
  <c r="Y2892" i="1"/>
  <c r="Z2892" i="1"/>
  <c r="AA2892" i="1"/>
  <c r="AB2892" i="1"/>
  <c r="AC2892" i="1"/>
  <c r="AD2892" i="1"/>
  <c r="AE2892" i="1"/>
  <c r="AF2892" i="1"/>
  <c r="P2893" i="1"/>
  <c r="Q2893" i="1"/>
  <c r="R2893" i="1"/>
  <c r="S2893" i="1"/>
  <c r="T2893" i="1"/>
  <c r="U2893" i="1"/>
  <c r="V2893" i="1"/>
  <c r="W2893" i="1"/>
  <c r="X2893" i="1"/>
  <c r="Y2893" i="1"/>
  <c r="Z2893" i="1"/>
  <c r="AA2893" i="1"/>
  <c r="AB2893" i="1"/>
  <c r="AC2893" i="1"/>
  <c r="AD2893" i="1"/>
  <c r="AE2893" i="1"/>
  <c r="AF2893" i="1"/>
  <c r="P2894" i="1"/>
  <c r="Q2894" i="1"/>
  <c r="R2894" i="1"/>
  <c r="S2894" i="1"/>
  <c r="T2894" i="1"/>
  <c r="U2894" i="1"/>
  <c r="V2894" i="1"/>
  <c r="W2894" i="1"/>
  <c r="X2894" i="1"/>
  <c r="Y2894" i="1"/>
  <c r="Z2894" i="1"/>
  <c r="AA2894" i="1"/>
  <c r="AB2894" i="1"/>
  <c r="AC2894" i="1"/>
  <c r="AD2894" i="1"/>
  <c r="AE2894" i="1"/>
  <c r="AF2894" i="1"/>
  <c r="P2895" i="1"/>
  <c r="Q2895" i="1"/>
  <c r="R2895" i="1"/>
  <c r="S2895" i="1"/>
  <c r="T2895" i="1"/>
  <c r="U2895" i="1"/>
  <c r="V2895" i="1"/>
  <c r="W2895" i="1"/>
  <c r="X2895" i="1"/>
  <c r="Y2895" i="1"/>
  <c r="Z2895" i="1"/>
  <c r="AA2895" i="1"/>
  <c r="AB2895" i="1"/>
  <c r="AC2895" i="1"/>
  <c r="AD2895" i="1"/>
  <c r="AE2895" i="1"/>
  <c r="AF2895" i="1"/>
  <c r="P2896" i="1"/>
  <c r="Q2896" i="1"/>
  <c r="R2896" i="1"/>
  <c r="S2896" i="1"/>
  <c r="T2896" i="1"/>
  <c r="U2896" i="1"/>
  <c r="V2896" i="1"/>
  <c r="W2896" i="1"/>
  <c r="X2896" i="1"/>
  <c r="Y2896" i="1"/>
  <c r="Z2896" i="1"/>
  <c r="AA2896" i="1"/>
  <c r="AB2896" i="1"/>
  <c r="AC2896" i="1"/>
  <c r="AD2896" i="1"/>
  <c r="AE2896" i="1"/>
  <c r="AF2896" i="1"/>
  <c r="P2897" i="1"/>
  <c r="Q2897" i="1"/>
  <c r="R2897" i="1"/>
  <c r="S2897" i="1"/>
  <c r="T2897" i="1"/>
  <c r="U2897" i="1"/>
  <c r="V2897" i="1"/>
  <c r="W2897" i="1"/>
  <c r="X2897" i="1"/>
  <c r="Y2897" i="1"/>
  <c r="Z2897" i="1"/>
  <c r="AA2897" i="1"/>
  <c r="AB2897" i="1"/>
  <c r="AC2897" i="1"/>
  <c r="AD2897" i="1"/>
  <c r="AE2897" i="1"/>
  <c r="AF2897" i="1"/>
  <c r="P2898" i="1"/>
  <c r="Q2898" i="1"/>
  <c r="R2898" i="1"/>
  <c r="S2898" i="1"/>
  <c r="T2898" i="1"/>
  <c r="U2898" i="1"/>
  <c r="V2898" i="1"/>
  <c r="W2898" i="1"/>
  <c r="X2898" i="1"/>
  <c r="Y2898" i="1"/>
  <c r="Z2898" i="1"/>
  <c r="AA2898" i="1"/>
  <c r="AB2898" i="1"/>
  <c r="AC2898" i="1"/>
  <c r="AD2898" i="1"/>
  <c r="AE2898" i="1"/>
  <c r="AF2898" i="1"/>
  <c r="P2899" i="1"/>
  <c r="Q2899" i="1"/>
  <c r="R2899" i="1"/>
  <c r="S2899" i="1"/>
  <c r="T2899" i="1"/>
  <c r="U2899" i="1"/>
  <c r="V2899" i="1"/>
  <c r="W2899" i="1"/>
  <c r="X2899" i="1"/>
  <c r="Y2899" i="1"/>
  <c r="Z2899" i="1"/>
  <c r="AA2899" i="1"/>
  <c r="AB2899" i="1"/>
  <c r="AC2899" i="1"/>
  <c r="AD2899" i="1"/>
  <c r="AE2899" i="1"/>
  <c r="AF2899" i="1"/>
  <c r="P2900" i="1"/>
  <c r="Q2900" i="1"/>
  <c r="R2900" i="1"/>
  <c r="S2900" i="1"/>
  <c r="T2900" i="1"/>
  <c r="U2900" i="1"/>
  <c r="V2900" i="1"/>
  <c r="W2900" i="1"/>
  <c r="X2900" i="1"/>
  <c r="Y2900" i="1"/>
  <c r="Z2900" i="1"/>
  <c r="AA2900" i="1"/>
  <c r="AB2900" i="1"/>
  <c r="AC2900" i="1"/>
  <c r="AD2900" i="1"/>
  <c r="AE2900" i="1"/>
  <c r="AF2900" i="1"/>
  <c r="P2901" i="1"/>
  <c r="Q2901" i="1"/>
  <c r="R2901" i="1"/>
  <c r="S2901" i="1"/>
  <c r="T2901" i="1"/>
  <c r="U2901" i="1"/>
  <c r="V2901" i="1"/>
  <c r="W2901" i="1"/>
  <c r="X2901" i="1"/>
  <c r="Y2901" i="1"/>
  <c r="Z2901" i="1"/>
  <c r="AA2901" i="1"/>
  <c r="AB2901" i="1"/>
  <c r="AC2901" i="1"/>
  <c r="AD2901" i="1"/>
  <c r="AE2901" i="1"/>
  <c r="AF2901" i="1"/>
  <c r="P2902" i="1"/>
  <c r="Q2902" i="1"/>
  <c r="R2902" i="1"/>
  <c r="S2902" i="1"/>
  <c r="T2902" i="1"/>
  <c r="U2902" i="1"/>
  <c r="V2902" i="1"/>
  <c r="W2902" i="1"/>
  <c r="X2902" i="1"/>
  <c r="Y2902" i="1"/>
  <c r="Z2902" i="1"/>
  <c r="AA2902" i="1"/>
  <c r="AB2902" i="1"/>
  <c r="AC2902" i="1"/>
  <c r="AD2902" i="1"/>
  <c r="AE2902" i="1"/>
  <c r="AF2902" i="1"/>
  <c r="P2903" i="1"/>
  <c r="Q2903" i="1"/>
  <c r="R2903" i="1"/>
  <c r="S2903" i="1"/>
  <c r="T2903" i="1"/>
  <c r="U2903" i="1"/>
  <c r="V2903" i="1"/>
  <c r="W2903" i="1"/>
  <c r="X2903" i="1"/>
  <c r="Y2903" i="1"/>
  <c r="Z2903" i="1"/>
  <c r="AA2903" i="1"/>
  <c r="AB2903" i="1"/>
  <c r="AC2903" i="1"/>
  <c r="AD2903" i="1"/>
  <c r="AE2903" i="1"/>
  <c r="AF2903" i="1"/>
  <c r="P2904" i="1"/>
  <c r="Q2904" i="1"/>
  <c r="R2904" i="1"/>
  <c r="S2904" i="1"/>
  <c r="T2904" i="1"/>
  <c r="U2904" i="1"/>
  <c r="V2904" i="1"/>
  <c r="W2904" i="1"/>
  <c r="X2904" i="1"/>
  <c r="Y2904" i="1"/>
  <c r="Z2904" i="1"/>
  <c r="AA2904" i="1"/>
  <c r="AB2904" i="1"/>
  <c r="AC2904" i="1"/>
  <c r="AD2904" i="1"/>
  <c r="AE2904" i="1"/>
  <c r="AF2904" i="1"/>
  <c r="P2905" i="1"/>
  <c r="Q2905" i="1"/>
  <c r="R2905" i="1"/>
  <c r="S2905" i="1"/>
  <c r="T2905" i="1"/>
  <c r="U2905" i="1"/>
  <c r="V2905" i="1"/>
  <c r="W2905" i="1"/>
  <c r="X2905" i="1"/>
  <c r="Y2905" i="1"/>
  <c r="Z2905" i="1"/>
  <c r="AA2905" i="1"/>
  <c r="AB2905" i="1"/>
  <c r="AC2905" i="1"/>
  <c r="AD2905" i="1"/>
  <c r="AE2905" i="1"/>
  <c r="AF2905" i="1"/>
  <c r="P2906" i="1"/>
  <c r="Q2906" i="1"/>
  <c r="R2906" i="1"/>
  <c r="S2906" i="1"/>
  <c r="T2906" i="1"/>
  <c r="U2906" i="1"/>
  <c r="V2906" i="1"/>
  <c r="W2906" i="1"/>
  <c r="X2906" i="1"/>
  <c r="Y2906" i="1"/>
  <c r="Z2906" i="1"/>
  <c r="AA2906" i="1"/>
  <c r="AB2906" i="1"/>
  <c r="AC2906" i="1"/>
  <c r="AD2906" i="1"/>
  <c r="AE2906" i="1"/>
  <c r="AF2906" i="1"/>
  <c r="P2907" i="1"/>
  <c r="Q2907" i="1"/>
  <c r="R2907" i="1"/>
  <c r="S2907" i="1"/>
  <c r="T2907" i="1"/>
  <c r="U2907" i="1"/>
  <c r="V2907" i="1"/>
  <c r="W2907" i="1"/>
  <c r="X2907" i="1"/>
  <c r="Y2907" i="1"/>
  <c r="Z2907" i="1"/>
  <c r="AA2907" i="1"/>
  <c r="AB2907" i="1"/>
  <c r="AC2907" i="1"/>
  <c r="AD2907" i="1"/>
  <c r="AE2907" i="1"/>
  <c r="AF2907" i="1"/>
  <c r="P2908" i="1"/>
  <c r="Q2908" i="1"/>
  <c r="R2908" i="1"/>
  <c r="S2908" i="1"/>
  <c r="T2908" i="1"/>
  <c r="U2908" i="1"/>
  <c r="V2908" i="1"/>
  <c r="W2908" i="1"/>
  <c r="X2908" i="1"/>
  <c r="Y2908" i="1"/>
  <c r="Z2908" i="1"/>
  <c r="AA2908" i="1"/>
  <c r="AB2908" i="1"/>
  <c r="AC2908" i="1"/>
  <c r="AD2908" i="1"/>
  <c r="AE2908" i="1"/>
  <c r="AF2908" i="1"/>
  <c r="P2909" i="1"/>
  <c r="Q2909" i="1"/>
  <c r="R2909" i="1"/>
  <c r="S2909" i="1"/>
  <c r="T2909" i="1"/>
  <c r="U2909" i="1"/>
  <c r="V2909" i="1"/>
  <c r="W2909" i="1"/>
  <c r="X2909" i="1"/>
  <c r="Y2909" i="1"/>
  <c r="Z2909" i="1"/>
  <c r="AA2909" i="1"/>
  <c r="AB2909" i="1"/>
  <c r="AC2909" i="1"/>
  <c r="AD2909" i="1"/>
  <c r="AE2909" i="1"/>
  <c r="AF2909" i="1"/>
  <c r="P2910" i="1"/>
  <c r="Q2910" i="1"/>
  <c r="R2910" i="1"/>
  <c r="S2910" i="1"/>
  <c r="T2910" i="1"/>
  <c r="U2910" i="1"/>
  <c r="V2910" i="1"/>
  <c r="W2910" i="1"/>
  <c r="X2910" i="1"/>
  <c r="Y2910" i="1"/>
  <c r="Z2910" i="1"/>
  <c r="AA2910" i="1"/>
  <c r="AB2910" i="1"/>
  <c r="AC2910" i="1"/>
  <c r="AD2910" i="1"/>
  <c r="AE2910" i="1"/>
  <c r="AF2910" i="1"/>
  <c r="P2911" i="1"/>
  <c r="Q2911" i="1"/>
  <c r="R2911" i="1"/>
  <c r="S2911" i="1"/>
  <c r="T2911" i="1"/>
  <c r="U2911" i="1"/>
  <c r="V2911" i="1"/>
  <c r="W2911" i="1"/>
  <c r="X2911" i="1"/>
  <c r="Y2911" i="1"/>
  <c r="Z2911" i="1"/>
  <c r="AA2911" i="1"/>
  <c r="AB2911" i="1"/>
  <c r="AC2911" i="1"/>
  <c r="AD2911" i="1"/>
  <c r="AE2911" i="1"/>
  <c r="AF2911" i="1"/>
  <c r="P2912" i="1"/>
  <c r="Q2912" i="1"/>
  <c r="R2912" i="1"/>
  <c r="S2912" i="1"/>
  <c r="T2912" i="1"/>
  <c r="U2912" i="1"/>
  <c r="V2912" i="1"/>
  <c r="W2912" i="1"/>
  <c r="X2912" i="1"/>
  <c r="Y2912" i="1"/>
  <c r="Z2912" i="1"/>
  <c r="AA2912" i="1"/>
  <c r="AB2912" i="1"/>
  <c r="AC2912" i="1"/>
  <c r="AD2912" i="1"/>
  <c r="AE2912" i="1"/>
  <c r="AF2912" i="1"/>
  <c r="P2913" i="1"/>
  <c r="Q2913" i="1"/>
  <c r="R2913" i="1"/>
  <c r="S2913" i="1"/>
  <c r="T2913" i="1"/>
  <c r="U2913" i="1"/>
  <c r="V2913" i="1"/>
  <c r="W2913" i="1"/>
  <c r="X2913" i="1"/>
  <c r="Y2913" i="1"/>
  <c r="Z2913" i="1"/>
  <c r="AA2913" i="1"/>
  <c r="AB2913" i="1"/>
  <c r="AC2913" i="1"/>
  <c r="AD2913" i="1"/>
  <c r="AE2913" i="1"/>
  <c r="AF2913" i="1"/>
  <c r="P2914" i="1"/>
  <c r="Q2914" i="1"/>
  <c r="R2914" i="1"/>
  <c r="S2914" i="1"/>
  <c r="T2914" i="1"/>
  <c r="U2914" i="1"/>
  <c r="V2914" i="1"/>
  <c r="W2914" i="1"/>
  <c r="X2914" i="1"/>
  <c r="Y2914" i="1"/>
  <c r="Z2914" i="1"/>
  <c r="AA2914" i="1"/>
  <c r="AB2914" i="1"/>
  <c r="AC2914" i="1"/>
  <c r="AD2914" i="1"/>
  <c r="AE2914" i="1"/>
  <c r="AF2914" i="1"/>
  <c r="P2915" i="1"/>
  <c r="Q2915" i="1"/>
  <c r="R2915" i="1"/>
  <c r="S2915" i="1"/>
  <c r="T2915" i="1"/>
  <c r="U2915" i="1"/>
  <c r="V2915" i="1"/>
  <c r="W2915" i="1"/>
  <c r="X2915" i="1"/>
  <c r="Y2915" i="1"/>
  <c r="Z2915" i="1"/>
  <c r="AA2915" i="1"/>
  <c r="AB2915" i="1"/>
  <c r="AC2915" i="1"/>
  <c r="AD2915" i="1"/>
  <c r="AE2915" i="1"/>
  <c r="AF2915" i="1"/>
  <c r="P2916" i="1"/>
  <c r="Q2916" i="1"/>
  <c r="R2916" i="1"/>
  <c r="S2916" i="1"/>
  <c r="T2916" i="1"/>
  <c r="U2916" i="1"/>
  <c r="V2916" i="1"/>
  <c r="W2916" i="1"/>
  <c r="X2916" i="1"/>
  <c r="Y2916" i="1"/>
  <c r="Z2916" i="1"/>
  <c r="AA2916" i="1"/>
  <c r="AB2916" i="1"/>
  <c r="AC2916" i="1"/>
  <c r="AD2916" i="1"/>
  <c r="AE2916" i="1"/>
  <c r="AF2916" i="1"/>
  <c r="P2917" i="1"/>
  <c r="Q2917" i="1"/>
  <c r="R2917" i="1"/>
  <c r="S2917" i="1"/>
  <c r="T2917" i="1"/>
  <c r="U2917" i="1"/>
  <c r="V2917" i="1"/>
  <c r="W2917" i="1"/>
  <c r="X2917" i="1"/>
  <c r="Y2917" i="1"/>
  <c r="Z2917" i="1"/>
  <c r="AA2917" i="1"/>
  <c r="AB2917" i="1"/>
  <c r="AC2917" i="1"/>
  <c r="AD2917" i="1"/>
  <c r="AE2917" i="1"/>
  <c r="AF2917" i="1"/>
  <c r="P2918" i="1"/>
  <c r="Q2918" i="1"/>
  <c r="R2918" i="1"/>
  <c r="S2918" i="1"/>
  <c r="T2918" i="1"/>
  <c r="U2918" i="1"/>
  <c r="V2918" i="1"/>
  <c r="W2918" i="1"/>
  <c r="X2918" i="1"/>
  <c r="Y2918" i="1"/>
  <c r="Z2918" i="1"/>
  <c r="AA2918" i="1"/>
  <c r="AB2918" i="1"/>
  <c r="AC2918" i="1"/>
  <c r="AD2918" i="1"/>
  <c r="AE2918" i="1"/>
  <c r="AF2918" i="1"/>
  <c r="P2919" i="1"/>
  <c r="Q2919" i="1"/>
  <c r="R2919" i="1"/>
  <c r="S2919" i="1"/>
  <c r="T2919" i="1"/>
  <c r="U2919" i="1"/>
  <c r="V2919" i="1"/>
  <c r="W2919" i="1"/>
  <c r="X2919" i="1"/>
  <c r="Y2919" i="1"/>
  <c r="Z2919" i="1"/>
  <c r="AA2919" i="1"/>
  <c r="AB2919" i="1"/>
  <c r="AC2919" i="1"/>
  <c r="AD2919" i="1"/>
  <c r="AE2919" i="1"/>
  <c r="AF2919" i="1"/>
  <c r="P2920" i="1"/>
  <c r="Q2920" i="1"/>
  <c r="R2920" i="1"/>
  <c r="S2920" i="1"/>
  <c r="T2920" i="1"/>
  <c r="U2920" i="1"/>
  <c r="V2920" i="1"/>
  <c r="W2920" i="1"/>
  <c r="X2920" i="1"/>
  <c r="Y2920" i="1"/>
  <c r="Z2920" i="1"/>
  <c r="AA2920" i="1"/>
  <c r="AB2920" i="1"/>
  <c r="AC2920" i="1"/>
  <c r="AD2920" i="1"/>
  <c r="AE2920" i="1"/>
  <c r="AF2920" i="1"/>
  <c r="P2921" i="1"/>
  <c r="Q2921" i="1"/>
  <c r="R2921" i="1"/>
  <c r="S2921" i="1"/>
  <c r="T2921" i="1"/>
  <c r="U2921" i="1"/>
  <c r="V2921" i="1"/>
  <c r="W2921" i="1"/>
  <c r="X2921" i="1"/>
  <c r="Y2921" i="1"/>
  <c r="Z2921" i="1"/>
  <c r="AA2921" i="1"/>
  <c r="AB2921" i="1"/>
  <c r="AC2921" i="1"/>
  <c r="AD2921" i="1"/>
  <c r="AE2921" i="1"/>
  <c r="AF2921" i="1"/>
  <c r="P2922" i="1"/>
  <c r="Q2922" i="1"/>
  <c r="R2922" i="1"/>
  <c r="S2922" i="1"/>
  <c r="T2922" i="1"/>
  <c r="U2922" i="1"/>
  <c r="V2922" i="1"/>
  <c r="W2922" i="1"/>
  <c r="X2922" i="1"/>
  <c r="Y2922" i="1"/>
  <c r="Z2922" i="1"/>
  <c r="AA2922" i="1"/>
  <c r="AB2922" i="1"/>
  <c r="AC2922" i="1"/>
  <c r="AD2922" i="1"/>
  <c r="AE2922" i="1"/>
  <c r="AF2922" i="1"/>
  <c r="P2923" i="1"/>
  <c r="Q2923" i="1"/>
  <c r="R2923" i="1"/>
  <c r="S2923" i="1"/>
  <c r="T2923" i="1"/>
  <c r="U2923" i="1"/>
  <c r="V2923" i="1"/>
  <c r="W2923" i="1"/>
  <c r="X2923" i="1"/>
  <c r="Y2923" i="1"/>
  <c r="Z2923" i="1"/>
  <c r="AA2923" i="1"/>
  <c r="AB2923" i="1"/>
  <c r="AC2923" i="1"/>
  <c r="AD2923" i="1"/>
  <c r="AE2923" i="1"/>
  <c r="AF2923" i="1"/>
  <c r="P2924" i="1"/>
  <c r="Q2924" i="1"/>
  <c r="R2924" i="1"/>
  <c r="S2924" i="1"/>
  <c r="T2924" i="1"/>
  <c r="U2924" i="1"/>
  <c r="V2924" i="1"/>
  <c r="W2924" i="1"/>
  <c r="X2924" i="1"/>
  <c r="Y2924" i="1"/>
  <c r="Z2924" i="1"/>
  <c r="AA2924" i="1"/>
  <c r="AB2924" i="1"/>
  <c r="AC2924" i="1"/>
  <c r="AD2924" i="1"/>
  <c r="AE2924" i="1"/>
  <c r="AF2924" i="1"/>
  <c r="P2925" i="1"/>
  <c r="Q2925" i="1"/>
  <c r="R2925" i="1"/>
  <c r="S2925" i="1"/>
  <c r="T2925" i="1"/>
  <c r="U2925" i="1"/>
  <c r="V2925" i="1"/>
  <c r="W2925" i="1"/>
  <c r="X2925" i="1"/>
  <c r="Y2925" i="1"/>
  <c r="Z2925" i="1"/>
  <c r="AA2925" i="1"/>
  <c r="AB2925" i="1"/>
  <c r="AC2925" i="1"/>
  <c r="AD2925" i="1"/>
  <c r="AE2925" i="1"/>
  <c r="AF2925" i="1"/>
  <c r="P2926" i="1"/>
  <c r="Q2926" i="1"/>
  <c r="R2926" i="1"/>
  <c r="S2926" i="1"/>
  <c r="T2926" i="1"/>
  <c r="U2926" i="1"/>
  <c r="V2926" i="1"/>
  <c r="W2926" i="1"/>
  <c r="X2926" i="1"/>
  <c r="Y2926" i="1"/>
  <c r="Z2926" i="1"/>
  <c r="AA2926" i="1"/>
  <c r="AB2926" i="1"/>
  <c r="AC2926" i="1"/>
  <c r="AD2926" i="1"/>
  <c r="AE2926" i="1"/>
  <c r="AF2926" i="1"/>
  <c r="P2927" i="1"/>
  <c r="Q2927" i="1"/>
  <c r="R2927" i="1"/>
  <c r="S2927" i="1"/>
  <c r="T2927" i="1"/>
  <c r="U2927" i="1"/>
  <c r="V2927" i="1"/>
  <c r="W2927" i="1"/>
  <c r="X2927" i="1"/>
  <c r="Y2927" i="1"/>
  <c r="Z2927" i="1"/>
  <c r="AA2927" i="1"/>
  <c r="AB2927" i="1"/>
  <c r="AC2927" i="1"/>
  <c r="AD2927" i="1"/>
  <c r="AE2927" i="1"/>
  <c r="AF2927" i="1"/>
  <c r="P2928" i="1"/>
  <c r="Q2928" i="1"/>
  <c r="R2928" i="1"/>
  <c r="S2928" i="1"/>
  <c r="T2928" i="1"/>
  <c r="U2928" i="1"/>
  <c r="V2928" i="1"/>
  <c r="W2928" i="1"/>
  <c r="X2928" i="1"/>
  <c r="Y2928" i="1"/>
  <c r="Z2928" i="1"/>
  <c r="AA2928" i="1"/>
  <c r="AB2928" i="1"/>
  <c r="AC2928" i="1"/>
  <c r="AD2928" i="1"/>
  <c r="AE2928" i="1"/>
  <c r="AF2928" i="1"/>
  <c r="P2929" i="1"/>
  <c r="Q2929" i="1"/>
  <c r="R2929" i="1"/>
  <c r="S2929" i="1"/>
  <c r="T2929" i="1"/>
  <c r="U2929" i="1"/>
  <c r="V2929" i="1"/>
  <c r="W2929" i="1"/>
  <c r="X2929" i="1"/>
  <c r="Y2929" i="1"/>
  <c r="Z2929" i="1"/>
  <c r="AA2929" i="1"/>
  <c r="AB2929" i="1"/>
  <c r="AC2929" i="1"/>
  <c r="AD2929" i="1"/>
  <c r="AE2929" i="1"/>
  <c r="AF2929" i="1"/>
  <c r="P2930" i="1"/>
  <c r="Q2930" i="1"/>
  <c r="R2930" i="1"/>
  <c r="S2930" i="1"/>
  <c r="T2930" i="1"/>
  <c r="U2930" i="1"/>
  <c r="V2930" i="1"/>
  <c r="W2930" i="1"/>
  <c r="X2930" i="1"/>
  <c r="Y2930" i="1"/>
  <c r="Z2930" i="1"/>
  <c r="AA2930" i="1"/>
  <c r="AB2930" i="1"/>
  <c r="AC2930" i="1"/>
  <c r="AD2930" i="1"/>
  <c r="AE2930" i="1"/>
  <c r="AF2930" i="1"/>
  <c r="P2931" i="1"/>
  <c r="Q2931" i="1"/>
  <c r="R2931" i="1"/>
  <c r="S2931" i="1"/>
  <c r="T2931" i="1"/>
  <c r="U2931" i="1"/>
  <c r="V2931" i="1"/>
  <c r="W2931" i="1"/>
  <c r="X2931" i="1"/>
  <c r="Y2931" i="1"/>
  <c r="Z2931" i="1"/>
  <c r="AA2931" i="1"/>
  <c r="AB2931" i="1"/>
  <c r="AC2931" i="1"/>
  <c r="AD2931" i="1"/>
  <c r="AE2931" i="1"/>
  <c r="AF2931" i="1"/>
  <c r="P2932" i="1"/>
  <c r="Q2932" i="1"/>
  <c r="R2932" i="1"/>
  <c r="S2932" i="1"/>
  <c r="T2932" i="1"/>
  <c r="U2932" i="1"/>
  <c r="V2932" i="1"/>
  <c r="W2932" i="1"/>
  <c r="X2932" i="1"/>
  <c r="Y2932" i="1"/>
  <c r="Z2932" i="1"/>
  <c r="AA2932" i="1"/>
  <c r="AB2932" i="1"/>
  <c r="AC2932" i="1"/>
  <c r="AD2932" i="1"/>
  <c r="AE2932" i="1"/>
  <c r="AF2932" i="1"/>
  <c r="P2933" i="1"/>
  <c r="Q2933" i="1"/>
  <c r="R2933" i="1"/>
  <c r="S2933" i="1"/>
  <c r="T2933" i="1"/>
  <c r="U2933" i="1"/>
  <c r="V2933" i="1"/>
  <c r="W2933" i="1"/>
  <c r="X2933" i="1"/>
  <c r="Y2933" i="1"/>
  <c r="Z2933" i="1"/>
  <c r="AA2933" i="1"/>
  <c r="AB2933" i="1"/>
  <c r="AC2933" i="1"/>
  <c r="AD2933" i="1"/>
  <c r="AE2933" i="1"/>
  <c r="AF2933" i="1"/>
  <c r="P2934" i="1"/>
  <c r="Q2934" i="1"/>
  <c r="R2934" i="1"/>
  <c r="S2934" i="1"/>
  <c r="T2934" i="1"/>
  <c r="U2934" i="1"/>
  <c r="V2934" i="1"/>
  <c r="W2934" i="1"/>
  <c r="X2934" i="1"/>
  <c r="Y2934" i="1"/>
  <c r="Z2934" i="1"/>
  <c r="AA2934" i="1"/>
  <c r="AB2934" i="1"/>
  <c r="AC2934" i="1"/>
  <c r="AD2934" i="1"/>
  <c r="AE2934" i="1"/>
  <c r="AF2934" i="1"/>
  <c r="P2935" i="1"/>
  <c r="Q2935" i="1"/>
  <c r="R2935" i="1"/>
  <c r="S2935" i="1"/>
  <c r="T2935" i="1"/>
  <c r="U2935" i="1"/>
  <c r="V2935" i="1"/>
  <c r="W2935" i="1"/>
  <c r="X2935" i="1"/>
  <c r="Y2935" i="1"/>
  <c r="Z2935" i="1"/>
  <c r="AA2935" i="1"/>
  <c r="AB2935" i="1"/>
  <c r="AC2935" i="1"/>
  <c r="AD2935" i="1"/>
  <c r="AE2935" i="1"/>
  <c r="AF2935" i="1"/>
  <c r="P2936" i="1"/>
  <c r="Q2936" i="1"/>
  <c r="R2936" i="1"/>
  <c r="S2936" i="1"/>
  <c r="T2936" i="1"/>
  <c r="U2936" i="1"/>
  <c r="V2936" i="1"/>
  <c r="W2936" i="1"/>
  <c r="X2936" i="1"/>
  <c r="Y2936" i="1"/>
  <c r="Z2936" i="1"/>
  <c r="AA2936" i="1"/>
  <c r="AB2936" i="1"/>
  <c r="AC2936" i="1"/>
  <c r="AD2936" i="1"/>
  <c r="AE2936" i="1"/>
  <c r="AF2936" i="1"/>
  <c r="P2937" i="1"/>
  <c r="Q2937" i="1"/>
  <c r="R2937" i="1"/>
  <c r="S2937" i="1"/>
  <c r="T2937" i="1"/>
  <c r="U2937" i="1"/>
  <c r="V2937" i="1"/>
  <c r="W2937" i="1"/>
  <c r="X2937" i="1"/>
  <c r="Y2937" i="1"/>
  <c r="Z2937" i="1"/>
  <c r="AA2937" i="1"/>
  <c r="AB2937" i="1"/>
  <c r="AC2937" i="1"/>
  <c r="AD2937" i="1"/>
  <c r="AE2937" i="1"/>
  <c r="AF2937" i="1"/>
  <c r="P2938" i="1"/>
  <c r="Q2938" i="1"/>
  <c r="R2938" i="1"/>
  <c r="S2938" i="1"/>
  <c r="T2938" i="1"/>
  <c r="U2938" i="1"/>
  <c r="V2938" i="1"/>
  <c r="W2938" i="1"/>
  <c r="X2938" i="1"/>
  <c r="Y2938" i="1"/>
  <c r="Z2938" i="1"/>
  <c r="AA2938" i="1"/>
  <c r="AB2938" i="1"/>
  <c r="AC2938" i="1"/>
  <c r="AD2938" i="1"/>
  <c r="AE2938" i="1"/>
  <c r="AF2938" i="1"/>
  <c r="P2939" i="1"/>
  <c r="Q2939" i="1"/>
  <c r="R2939" i="1"/>
  <c r="S2939" i="1"/>
  <c r="T2939" i="1"/>
  <c r="U2939" i="1"/>
  <c r="V2939" i="1"/>
  <c r="W2939" i="1"/>
  <c r="X2939" i="1"/>
  <c r="Y2939" i="1"/>
  <c r="Z2939" i="1"/>
  <c r="AA2939" i="1"/>
  <c r="AB2939" i="1"/>
  <c r="AC2939" i="1"/>
  <c r="AD2939" i="1"/>
  <c r="AE2939" i="1"/>
  <c r="AF2939" i="1"/>
  <c r="P2940" i="1"/>
  <c r="Q2940" i="1"/>
  <c r="R2940" i="1"/>
  <c r="S2940" i="1"/>
  <c r="T2940" i="1"/>
  <c r="U2940" i="1"/>
  <c r="V2940" i="1"/>
  <c r="W2940" i="1"/>
  <c r="X2940" i="1"/>
  <c r="Y2940" i="1"/>
  <c r="Z2940" i="1"/>
  <c r="AA2940" i="1"/>
  <c r="AB2940" i="1"/>
  <c r="AC2940" i="1"/>
  <c r="AD2940" i="1"/>
  <c r="AE2940" i="1"/>
  <c r="AF2940" i="1"/>
  <c r="P2941" i="1"/>
  <c r="Q2941" i="1"/>
  <c r="R2941" i="1"/>
  <c r="S2941" i="1"/>
  <c r="T2941" i="1"/>
  <c r="U2941" i="1"/>
  <c r="V2941" i="1"/>
  <c r="W2941" i="1"/>
  <c r="X2941" i="1"/>
  <c r="Y2941" i="1"/>
  <c r="Z2941" i="1"/>
  <c r="AA2941" i="1"/>
  <c r="AB2941" i="1"/>
  <c r="AC2941" i="1"/>
  <c r="AD2941" i="1"/>
  <c r="AE2941" i="1"/>
  <c r="AF2941" i="1"/>
  <c r="P2942" i="1"/>
  <c r="Q2942" i="1"/>
  <c r="R2942" i="1"/>
  <c r="S2942" i="1"/>
  <c r="T2942" i="1"/>
  <c r="U2942" i="1"/>
  <c r="V2942" i="1"/>
  <c r="W2942" i="1"/>
  <c r="X2942" i="1"/>
  <c r="Y2942" i="1"/>
  <c r="Z2942" i="1"/>
  <c r="AA2942" i="1"/>
  <c r="AB2942" i="1"/>
  <c r="AC2942" i="1"/>
  <c r="AD2942" i="1"/>
  <c r="AE2942" i="1"/>
  <c r="AF2942" i="1"/>
  <c r="P2943" i="1"/>
  <c r="Q2943" i="1"/>
  <c r="R2943" i="1"/>
  <c r="S2943" i="1"/>
  <c r="T2943" i="1"/>
  <c r="U2943" i="1"/>
  <c r="V2943" i="1"/>
  <c r="W2943" i="1"/>
  <c r="X2943" i="1"/>
  <c r="Y2943" i="1"/>
  <c r="Z2943" i="1"/>
  <c r="AA2943" i="1"/>
  <c r="AB2943" i="1"/>
  <c r="AC2943" i="1"/>
  <c r="AD2943" i="1"/>
  <c r="AE2943" i="1"/>
  <c r="AF2943" i="1"/>
  <c r="P2944" i="1"/>
  <c r="Q2944" i="1"/>
  <c r="R2944" i="1"/>
  <c r="S2944" i="1"/>
  <c r="T2944" i="1"/>
  <c r="U2944" i="1"/>
  <c r="V2944" i="1"/>
  <c r="W2944" i="1"/>
  <c r="X2944" i="1"/>
  <c r="Y2944" i="1"/>
  <c r="Z2944" i="1"/>
  <c r="AA2944" i="1"/>
  <c r="AB2944" i="1"/>
  <c r="AC2944" i="1"/>
  <c r="AD2944" i="1"/>
  <c r="AE2944" i="1"/>
  <c r="AF2944" i="1"/>
  <c r="P2945" i="1"/>
  <c r="Q2945" i="1"/>
  <c r="R2945" i="1"/>
  <c r="S2945" i="1"/>
  <c r="T2945" i="1"/>
  <c r="U2945" i="1"/>
  <c r="V2945" i="1"/>
  <c r="W2945" i="1"/>
  <c r="X2945" i="1"/>
  <c r="Y2945" i="1"/>
  <c r="Z2945" i="1"/>
  <c r="AA2945" i="1"/>
  <c r="AB2945" i="1"/>
  <c r="AC2945" i="1"/>
  <c r="AD2945" i="1"/>
  <c r="AE2945" i="1"/>
  <c r="AF2945" i="1"/>
  <c r="P2946" i="1"/>
  <c r="Q2946" i="1"/>
  <c r="R2946" i="1"/>
  <c r="S2946" i="1"/>
  <c r="T2946" i="1"/>
  <c r="U2946" i="1"/>
  <c r="V2946" i="1"/>
  <c r="W2946" i="1"/>
  <c r="X2946" i="1"/>
  <c r="Y2946" i="1"/>
  <c r="Z2946" i="1"/>
  <c r="AA2946" i="1"/>
  <c r="AB2946" i="1"/>
  <c r="AC2946" i="1"/>
  <c r="AD2946" i="1"/>
  <c r="AE2946" i="1"/>
  <c r="AF2946" i="1"/>
  <c r="P2947" i="1"/>
  <c r="Q2947" i="1"/>
  <c r="R2947" i="1"/>
  <c r="S2947" i="1"/>
  <c r="T2947" i="1"/>
  <c r="U2947" i="1"/>
  <c r="V2947" i="1"/>
  <c r="W2947" i="1"/>
  <c r="X2947" i="1"/>
  <c r="Y2947" i="1"/>
  <c r="Z2947" i="1"/>
  <c r="AA2947" i="1"/>
  <c r="AB2947" i="1"/>
  <c r="AC2947" i="1"/>
  <c r="AD2947" i="1"/>
  <c r="AE2947" i="1"/>
  <c r="AF2947" i="1"/>
  <c r="P2948" i="1"/>
  <c r="Q2948" i="1"/>
  <c r="R2948" i="1"/>
  <c r="S2948" i="1"/>
  <c r="T2948" i="1"/>
  <c r="U2948" i="1"/>
  <c r="V2948" i="1"/>
  <c r="W2948" i="1"/>
  <c r="X2948" i="1"/>
  <c r="Y2948" i="1"/>
  <c r="Z2948" i="1"/>
  <c r="AA2948" i="1"/>
  <c r="AB2948" i="1"/>
  <c r="AC2948" i="1"/>
  <c r="AD2948" i="1"/>
  <c r="AE2948" i="1"/>
  <c r="AF2948" i="1"/>
  <c r="P2949" i="1"/>
  <c r="Q2949" i="1"/>
  <c r="R2949" i="1"/>
  <c r="S2949" i="1"/>
  <c r="T2949" i="1"/>
  <c r="U2949" i="1"/>
  <c r="V2949" i="1"/>
  <c r="W2949" i="1"/>
  <c r="X2949" i="1"/>
  <c r="Y2949" i="1"/>
  <c r="Z2949" i="1"/>
  <c r="AA2949" i="1"/>
  <c r="AB2949" i="1"/>
  <c r="AC2949" i="1"/>
  <c r="AD2949" i="1"/>
  <c r="AE2949" i="1"/>
  <c r="AF2949" i="1"/>
  <c r="P2950" i="1"/>
  <c r="Q2950" i="1"/>
  <c r="R2950" i="1"/>
  <c r="S2950" i="1"/>
  <c r="T2950" i="1"/>
  <c r="U2950" i="1"/>
  <c r="V2950" i="1"/>
  <c r="W2950" i="1"/>
  <c r="X2950" i="1"/>
  <c r="Y2950" i="1"/>
  <c r="Z2950" i="1"/>
  <c r="AA2950" i="1"/>
  <c r="AB2950" i="1"/>
  <c r="AC2950" i="1"/>
  <c r="AD2950" i="1"/>
  <c r="AE2950" i="1"/>
  <c r="AF2950" i="1"/>
  <c r="P2951" i="1"/>
  <c r="Q2951" i="1"/>
  <c r="R2951" i="1"/>
  <c r="S2951" i="1"/>
  <c r="T2951" i="1"/>
  <c r="U2951" i="1"/>
  <c r="V2951" i="1"/>
  <c r="W2951" i="1"/>
  <c r="X2951" i="1"/>
  <c r="Y2951" i="1"/>
  <c r="Z2951" i="1"/>
  <c r="AA2951" i="1"/>
  <c r="AB2951" i="1"/>
  <c r="AC2951" i="1"/>
  <c r="AD2951" i="1"/>
  <c r="AE2951" i="1"/>
  <c r="AF2951" i="1"/>
  <c r="P2952" i="1"/>
  <c r="Q2952" i="1"/>
  <c r="R2952" i="1"/>
  <c r="S2952" i="1"/>
  <c r="T2952" i="1"/>
  <c r="U2952" i="1"/>
  <c r="V2952" i="1"/>
  <c r="W2952" i="1"/>
  <c r="X2952" i="1"/>
  <c r="Y2952" i="1"/>
  <c r="Z2952" i="1"/>
  <c r="AA2952" i="1"/>
  <c r="AB2952" i="1"/>
  <c r="AC2952" i="1"/>
  <c r="AD2952" i="1"/>
  <c r="AE2952" i="1"/>
  <c r="AF2952" i="1"/>
  <c r="P2953" i="1"/>
  <c r="Q2953" i="1"/>
  <c r="R2953" i="1"/>
  <c r="S2953" i="1"/>
  <c r="T2953" i="1"/>
  <c r="U2953" i="1"/>
  <c r="V2953" i="1"/>
  <c r="W2953" i="1"/>
  <c r="X2953" i="1"/>
  <c r="Y2953" i="1"/>
  <c r="Z2953" i="1"/>
  <c r="AA2953" i="1"/>
  <c r="AB2953" i="1"/>
  <c r="AC2953" i="1"/>
  <c r="AD2953" i="1"/>
  <c r="AE2953" i="1"/>
  <c r="AF2953" i="1"/>
  <c r="P2954" i="1"/>
  <c r="Q2954" i="1"/>
  <c r="R2954" i="1"/>
  <c r="S2954" i="1"/>
  <c r="T2954" i="1"/>
  <c r="U2954" i="1"/>
  <c r="V2954" i="1"/>
  <c r="W2954" i="1"/>
  <c r="X2954" i="1"/>
  <c r="Y2954" i="1"/>
  <c r="Z2954" i="1"/>
  <c r="AA2954" i="1"/>
  <c r="AB2954" i="1"/>
  <c r="AC2954" i="1"/>
  <c r="AD2954" i="1"/>
  <c r="AE2954" i="1"/>
  <c r="AF2954" i="1"/>
  <c r="P2955" i="1"/>
  <c r="Q2955" i="1"/>
  <c r="R2955" i="1"/>
  <c r="S2955" i="1"/>
  <c r="T2955" i="1"/>
  <c r="U2955" i="1"/>
  <c r="V2955" i="1"/>
  <c r="W2955" i="1"/>
  <c r="X2955" i="1"/>
  <c r="Y2955" i="1"/>
  <c r="Z2955" i="1"/>
  <c r="AA2955" i="1"/>
  <c r="AB2955" i="1"/>
  <c r="AC2955" i="1"/>
  <c r="AD2955" i="1"/>
  <c r="AE2955" i="1"/>
  <c r="AF2955" i="1"/>
  <c r="P2956" i="1"/>
  <c r="Q2956" i="1"/>
  <c r="R2956" i="1"/>
  <c r="S2956" i="1"/>
  <c r="T2956" i="1"/>
  <c r="U2956" i="1"/>
  <c r="V2956" i="1"/>
  <c r="W2956" i="1"/>
  <c r="X2956" i="1"/>
  <c r="Y2956" i="1"/>
  <c r="Z2956" i="1"/>
  <c r="AA2956" i="1"/>
  <c r="AB2956" i="1"/>
  <c r="AC2956" i="1"/>
  <c r="AD2956" i="1"/>
  <c r="AE2956" i="1"/>
  <c r="AF2956" i="1"/>
  <c r="P2957" i="1"/>
  <c r="Q2957" i="1"/>
  <c r="R2957" i="1"/>
  <c r="S2957" i="1"/>
  <c r="T2957" i="1"/>
  <c r="U2957" i="1"/>
  <c r="V2957" i="1"/>
  <c r="W2957" i="1"/>
  <c r="X2957" i="1"/>
  <c r="Y2957" i="1"/>
  <c r="Z2957" i="1"/>
  <c r="AA2957" i="1"/>
  <c r="AB2957" i="1"/>
  <c r="AC2957" i="1"/>
  <c r="AD2957" i="1"/>
  <c r="AE2957" i="1"/>
  <c r="AF2957" i="1"/>
  <c r="P2958" i="1"/>
  <c r="Q2958" i="1"/>
  <c r="R2958" i="1"/>
  <c r="S2958" i="1"/>
  <c r="T2958" i="1"/>
  <c r="U2958" i="1"/>
  <c r="V2958" i="1"/>
  <c r="W2958" i="1"/>
  <c r="X2958" i="1"/>
  <c r="Y2958" i="1"/>
  <c r="Z2958" i="1"/>
  <c r="AA2958" i="1"/>
  <c r="AB2958" i="1"/>
  <c r="AC2958" i="1"/>
  <c r="AD2958" i="1"/>
  <c r="AE2958" i="1"/>
  <c r="AF2958" i="1"/>
  <c r="P2959" i="1"/>
  <c r="Q2959" i="1"/>
  <c r="R2959" i="1"/>
  <c r="S2959" i="1"/>
  <c r="T2959" i="1"/>
  <c r="U2959" i="1"/>
  <c r="V2959" i="1"/>
  <c r="W2959" i="1"/>
  <c r="X2959" i="1"/>
  <c r="Y2959" i="1"/>
  <c r="Z2959" i="1"/>
  <c r="AA2959" i="1"/>
  <c r="AB2959" i="1"/>
  <c r="AC2959" i="1"/>
  <c r="AD2959" i="1"/>
  <c r="AE2959" i="1"/>
  <c r="AF2959" i="1"/>
  <c r="P2960" i="1"/>
  <c r="Q2960" i="1"/>
  <c r="R2960" i="1"/>
  <c r="S2960" i="1"/>
  <c r="T2960" i="1"/>
  <c r="U2960" i="1"/>
  <c r="V2960" i="1"/>
  <c r="W2960" i="1"/>
  <c r="X2960" i="1"/>
  <c r="Y2960" i="1"/>
  <c r="Z2960" i="1"/>
  <c r="AA2960" i="1"/>
  <c r="AB2960" i="1"/>
  <c r="AC2960" i="1"/>
  <c r="AD2960" i="1"/>
  <c r="AE2960" i="1"/>
  <c r="AF2960" i="1"/>
  <c r="P2961" i="1"/>
  <c r="Q2961" i="1"/>
  <c r="R2961" i="1"/>
  <c r="S2961" i="1"/>
  <c r="T2961" i="1"/>
  <c r="U2961" i="1"/>
  <c r="V2961" i="1"/>
  <c r="W2961" i="1"/>
  <c r="X2961" i="1"/>
  <c r="Y2961" i="1"/>
  <c r="Z2961" i="1"/>
  <c r="AA2961" i="1"/>
  <c r="AB2961" i="1"/>
  <c r="AC2961" i="1"/>
  <c r="AD2961" i="1"/>
  <c r="AE2961" i="1"/>
  <c r="AF2961" i="1"/>
  <c r="P2962" i="1"/>
  <c r="Q2962" i="1"/>
  <c r="R2962" i="1"/>
  <c r="S2962" i="1"/>
  <c r="T2962" i="1"/>
  <c r="U2962" i="1"/>
  <c r="V2962" i="1"/>
  <c r="W2962" i="1"/>
  <c r="X2962" i="1"/>
  <c r="Y2962" i="1"/>
  <c r="Z2962" i="1"/>
  <c r="AA2962" i="1"/>
  <c r="AB2962" i="1"/>
  <c r="AC2962" i="1"/>
  <c r="AD2962" i="1"/>
  <c r="AE2962" i="1"/>
  <c r="AF2962" i="1"/>
  <c r="P2963" i="1"/>
  <c r="Q2963" i="1"/>
  <c r="R2963" i="1"/>
  <c r="S2963" i="1"/>
  <c r="T2963" i="1"/>
  <c r="U2963" i="1"/>
  <c r="V2963" i="1"/>
  <c r="W2963" i="1"/>
  <c r="X2963" i="1"/>
  <c r="Y2963" i="1"/>
  <c r="Z2963" i="1"/>
  <c r="AA2963" i="1"/>
  <c r="AB2963" i="1"/>
  <c r="AC2963" i="1"/>
  <c r="AD2963" i="1"/>
  <c r="AE2963" i="1"/>
  <c r="AF2963" i="1"/>
  <c r="P2964" i="1"/>
  <c r="Q2964" i="1"/>
  <c r="R2964" i="1"/>
  <c r="S2964" i="1"/>
  <c r="T2964" i="1"/>
  <c r="U2964" i="1"/>
  <c r="V2964" i="1"/>
  <c r="W2964" i="1"/>
  <c r="X2964" i="1"/>
  <c r="Y2964" i="1"/>
  <c r="Z2964" i="1"/>
  <c r="AA2964" i="1"/>
  <c r="AB2964" i="1"/>
  <c r="AC2964" i="1"/>
  <c r="AD2964" i="1"/>
  <c r="AE2964" i="1"/>
  <c r="AF2964" i="1"/>
  <c r="P2965" i="1"/>
  <c r="Q2965" i="1"/>
  <c r="R2965" i="1"/>
  <c r="S2965" i="1"/>
  <c r="T2965" i="1"/>
  <c r="U2965" i="1"/>
  <c r="V2965" i="1"/>
  <c r="W2965" i="1"/>
  <c r="X2965" i="1"/>
  <c r="Y2965" i="1"/>
  <c r="Z2965" i="1"/>
  <c r="AA2965" i="1"/>
  <c r="AB2965" i="1"/>
  <c r="AC2965" i="1"/>
  <c r="AD2965" i="1"/>
  <c r="AE2965" i="1"/>
  <c r="AF2965" i="1"/>
  <c r="P2966" i="1"/>
  <c r="Q2966" i="1"/>
  <c r="R2966" i="1"/>
  <c r="S2966" i="1"/>
  <c r="T2966" i="1"/>
  <c r="U2966" i="1"/>
  <c r="V2966" i="1"/>
  <c r="W2966" i="1"/>
  <c r="X2966" i="1"/>
  <c r="Y2966" i="1"/>
  <c r="Z2966" i="1"/>
  <c r="AA2966" i="1"/>
  <c r="AB2966" i="1"/>
  <c r="AC2966" i="1"/>
  <c r="AD2966" i="1"/>
  <c r="AE2966" i="1"/>
  <c r="AF2966" i="1"/>
  <c r="P2967" i="1"/>
  <c r="Q2967" i="1"/>
  <c r="R2967" i="1"/>
  <c r="S2967" i="1"/>
  <c r="T2967" i="1"/>
  <c r="U2967" i="1"/>
  <c r="V2967" i="1"/>
  <c r="W2967" i="1"/>
  <c r="X2967" i="1"/>
  <c r="Y2967" i="1"/>
  <c r="Z2967" i="1"/>
  <c r="AA2967" i="1"/>
  <c r="AB2967" i="1"/>
  <c r="AC2967" i="1"/>
  <c r="AD2967" i="1"/>
  <c r="AE2967" i="1"/>
  <c r="AF2967" i="1"/>
  <c r="P2968" i="1"/>
  <c r="Q2968" i="1"/>
  <c r="R2968" i="1"/>
  <c r="S2968" i="1"/>
  <c r="T2968" i="1"/>
  <c r="U2968" i="1"/>
  <c r="V2968" i="1"/>
  <c r="W2968" i="1"/>
  <c r="X2968" i="1"/>
  <c r="Y2968" i="1"/>
  <c r="Z2968" i="1"/>
  <c r="AA2968" i="1"/>
  <c r="AB2968" i="1"/>
  <c r="AC2968" i="1"/>
  <c r="AD2968" i="1"/>
  <c r="AE2968" i="1"/>
  <c r="AF2968" i="1"/>
  <c r="P2969" i="1"/>
  <c r="Q2969" i="1"/>
  <c r="R2969" i="1"/>
  <c r="S2969" i="1"/>
  <c r="T2969" i="1"/>
  <c r="U2969" i="1"/>
  <c r="V2969" i="1"/>
  <c r="W2969" i="1"/>
  <c r="X2969" i="1"/>
  <c r="Y2969" i="1"/>
  <c r="Z2969" i="1"/>
  <c r="AA2969" i="1"/>
  <c r="AB2969" i="1"/>
  <c r="AC2969" i="1"/>
  <c r="AD2969" i="1"/>
  <c r="AE2969" i="1"/>
  <c r="AF2969" i="1"/>
  <c r="P2970" i="1"/>
  <c r="Q2970" i="1"/>
  <c r="R2970" i="1"/>
  <c r="S2970" i="1"/>
  <c r="T2970" i="1"/>
  <c r="U2970" i="1"/>
  <c r="V2970" i="1"/>
  <c r="W2970" i="1"/>
  <c r="X2970" i="1"/>
  <c r="Y2970" i="1"/>
  <c r="Z2970" i="1"/>
  <c r="AA2970" i="1"/>
  <c r="AB2970" i="1"/>
  <c r="AC2970" i="1"/>
  <c r="AD2970" i="1"/>
  <c r="AE2970" i="1"/>
  <c r="AF2970" i="1"/>
  <c r="P2971" i="1"/>
  <c r="Q2971" i="1"/>
  <c r="R2971" i="1"/>
  <c r="S2971" i="1"/>
  <c r="T2971" i="1"/>
  <c r="U2971" i="1"/>
  <c r="V2971" i="1"/>
  <c r="W2971" i="1"/>
  <c r="X2971" i="1"/>
  <c r="Y2971" i="1"/>
  <c r="Z2971" i="1"/>
  <c r="AA2971" i="1"/>
  <c r="AB2971" i="1"/>
  <c r="AC2971" i="1"/>
  <c r="AD2971" i="1"/>
  <c r="AE2971" i="1"/>
  <c r="AF2971" i="1"/>
  <c r="P2972" i="1"/>
  <c r="Q2972" i="1"/>
  <c r="R2972" i="1"/>
  <c r="S2972" i="1"/>
  <c r="T2972" i="1"/>
  <c r="U2972" i="1"/>
  <c r="V2972" i="1"/>
  <c r="W2972" i="1"/>
  <c r="X2972" i="1"/>
  <c r="Y2972" i="1"/>
  <c r="Z2972" i="1"/>
  <c r="AA2972" i="1"/>
  <c r="AB2972" i="1"/>
  <c r="AC2972" i="1"/>
  <c r="AD2972" i="1"/>
  <c r="AE2972" i="1"/>
  <c r="AF2972" i="1"/>
  <c r="P2973" i="1"/>
  <c r="Q2973" i="1"/>
  <c r="R2973" i="1"/>
  <c r="S2973" i="1"/>
  <c r="T2973" i="1"/>
  <c r="U2973" i="1"/>
  <c r="V2973" i="1"/>
  <c r="W2973" i="1"/>
  <c r="X2973" i="1"/>
  <c r="Y2973" i="1"/>
  <c r="Z2973" i="1"/>
  <c r="AA2973" i="1"/>
  <c r="AB2973" i="1"/>
  <c r="AC2973" i="1"/>
  <c r="AD2973" i="1"/>
  <c r="AE2973" i="1"/>
  <c r="AF2973" i="1"/>
  <c r="P2974" i="1"/>
  <c r="Q2974" i="1"/>
  <c r="R2974" i="1"/>
  <c r="S2974" i="1"/>
  <c r="T2974" i="1"/>
  <c r="U2974" i="1"/>
  <c r="V2974" i="1"/>
  <c r="W2974" i="1"/>
  <c r="X2974" i="1"/>
  <c r="Y2974" i="1"/>
  <c r="Z2974" i="1"/>
  <c r="AA2974" i="1"/>
  <c r="AB2974" i="1"/>
  <c r="AC2974" i="1"/>
  <c r="AD2974" i="1"/>
  <c r="AE2974" i="1"/>
  <c r="AF2974" i="1"/>
  <c r="P2975" i="1"/>
  <c r="Q2975" i="1"/>
  <c r="R2975" i="1"/>
  <c r="S2975" i="1"/>
  <c r="T2975" i="1"/>
  <c r="U2975" i="1"/>
  <c r="V2975" i="1"/>
  <c r="W2975" i="1"/>
  <c r="X2975" i="1"/>
  <c r="Y2975" i="1"/>
  <c r="Z2975" i="1"/>
  <c r="AA2975" i="1"/>
  <c r="AB2975" i="1"/>
  <c r="AC2975" i="1"/>
  <c r="AD2975" i="1"/>
  <c r="AE2975" i="1"/>
  <c r="AF2975" i="1"/>
  <c r="P2976" i="1"/>
  <c r="Q2976" i="1"/>
  <c r="R2976" i="1"/>
  <c r="S2976" i="1"/>
  <c r="T2976" i="1"/>
  <c r="U2976" i="1"/>
  <c r="V2976" i="1"/>
  <c r="W2976" i="1"/>
  <c r="X2976" i="1"/>
  <c r="Y2976" i="1"/>
  <c r="Z2976" i="1"/>
  <c r="AA2976" i="1"/>
  <c r="AB2976" i="1"/>
  <c r="AC2976" i="1"/>
  <c r="AD2976" i="1"/>
  <c r="AE2976" i="1"/>
  <c r="AF2976" i="1"/>
  <c r="P2977" i="1"/>
  <c r="Q2977" i="1"/>
  <c r="R2977" i="1"/>
  <c r="S2977" i="1"/>
  <c r="T2977" i="1"/>
  <c r="U2977" i="1"/>
  <c r="V2977" i="1"/>
  <c r="W2977" i="1"/>
  <c r="X2977" i="1"/>
  <c r="Y2977" i="1"/>
  <c r="Z2977" i="1"/>
  <c r="AA2977" i="1"/>
  <c r="AB2977" i="1"/>
  <c r="AC2977" i="1"/>
  <c r="AD2977" i="1"/>
  <c r="AE2977" i="1"/>
  <c r="AF2977" i="1"/>
  <c r="P2978" i="1"/>
  <c r="Q2978" i="1"/>
  <c r="R2978" i="1"/>
  <c r="S2978" i="1"/>
  <c r="T2978" i="1"/>
  <c r="U2978" i="1"/>
  <c r="V2978" i="1"/>
  <c r="W2978" i="1"/>
  <c r="X2978" i="1"/>
  <c r="Y2978" i="1"/>
  <c r="Z2978" i="1"/>
  <c r="AA2978" i="1"/>
  <c r="AB2978" i="1"/>
  <c r="AC2978" i="1"/>
  <c r="AD2978" i="1"/>
  <c r="AE2978" i="1"/>
  <c r="AF2978" i="1"/>
  <c r="P2979" i="1"/>
  <c r="Q2979" i="1"/>
  <c r="R2979" i="1"/>
  <c r="S2979" i="1"/>
  <c r="T2979" i="1"/>
  <c r="U2979" i="1"/>
  <c r="V2979" i="1"/>
  <c r="W2979" i="1"/>
  <c r="X2979" i="1"/>
  <c r="Y2979" i="1"/>
  <c r="Z2979" i="1"/>
  <c r="AA2979" i="1"/>
  <c r="AB2979" i="1"/>
  <c r="AC2979" i="1"/>
  <c r="AD2979" i="1"/>
  <c r="AE2979" i="1"/>
  <c r="AF2979" i="1"/>
  <c r="P2980" i="1"/>
  <c r="Q2980" i="1"/>
  <c r="R2980" i="1"/>
  <c r="S2980" i="1"/>
  <c r="T2980" i="1"/>
  <c r="U2980" i="1"/>
  <c r="V2980" i="1"/>
  <c r="W2980" i="1"/>
  <c r="X2980" i="1"/>
  <c r="Y2980" i="1"/>
  <c r="Z2980" i="1"/>
  <c r="AA2980" i="1"/>
  <c r="AB2980" i="1"/>
  <c r="AC2980" i="1"/>
  <c r="AD2980" i="1"/>
  <c r="AE2980" i="1"/>
  <c r="AF2980" i="1"/>
  <c r="P2981" i="1"/>
  <c r="Q2981" i="1"/>
  <c r="R2981" i="1"/>
  <c r="S2981" i="1"/>
  <c r="T2981" i="1"/>
  <c r="U2981" i="1"/>
  <c r="V2981" i="1"/>
  <c r="W2981" i="1"/>
  <c r="X2981" i="1"/>
  <c r="Y2981" i="1"/>
  <c r="Z2981" i="1"/>
  <c r="AA2981" i="1"/>
  <c r="AB2981" i="1"/>
  <c r="AC2981" i="1"/>
  <c r="AD2981" i="1"/>
  <c r="AE2981" i="1"/>
  <c r="AF2981" i="1"/>
  <c r="P2982" i="1"/>
  <c r="Q2982" i="1"/>
  <c r="R2982" i="1"/>
  <c r="S2982" i="1"/>
  <c r="T2982" i="1"/>
  <c r="U2982" i="1"/>
  <c r="V2982" i="1"/>
  <c r="W2982" i="1"/>
  <c r="X2982" i="1"/>
  <c r="Y2982" i="1"/>
  <c r="Z2982" i="1"/>
  <c r="AA2982" i="1"/>
  <c r="AB2982" i="1"/>
  <c r="AC2982" i="1"/>
  <c r="AD2982" i="1"/>
  <c r="AE2982" i="1"/>
  <c r="AF2982" i="1"/>
  <c r="P2983" i="1"/>
  <c r="Q2983" i="1"/>
  <c r="R2983" i="1"/>
  <c r="S2983" i="1"/>
  <c r="T2983" i="1"/>
  <c r="U2983" i="1"/>
  <c r="V2983" i="1"/>
  <c r="W2983" i="1"/>
  <c r="X2983" i="1"/>
  <c r="Y2983" i="1"/>
  <c r="Z2983" i="1"/>
  <c r="AA2983" i="1"/>
  <c r="AB2983" i="1"/>
  <c r="AC2983" i="1"/>
  <c r="AD2983" i="1"/>
  <c r="AE2983" i="1"/>
  <c r="AF2983" i="1"/>
  <c r="P2984" i="1"/>
  <c r="Q2984" i="1"/>
  <c r="R2984" i="1"/>
  <c r="S2984" i="1"/>
  <c r="T2984" i="1"/>
  <c r="U2984" i="1"/>
  <c r="V2984" i="1"/>
  <c r="W2984" i="1"/>
  <c r="X2984" i="1"/>
  <c r="Y2984" i="1"/>
  <c r="Z2984" i="1"/>
  <c r="AA2984" i="1"/>
  <c r="AB2984" i="1"/>
  <c r="AC2984" i="1"/>
  <c r="AD2984" i="1"/>
  <c r="AE2984" i="1"/>
  <c r="AF2984" i="1"/>
  <c r="P2985" i="1"/>
  <c r="Q2985" i="1"/>
  <c r="R2985" i="1"/>
  <c r="S2985" i="1"/>
  <c r="T2985" i="1"/>
  <c r="U2985" i="1"/>
  <c r="V2985" i="1"/>
  <c r="W2985" i="1"/>
  <c r="X2985" i="1"/>
  <c r="Y2985" i="1"/>
  <c r="Z2985" i="1"/>
  <c r="AA2985" i="1"/>
  <c r="AB2985" i="1"/>
  <c r="AC2985" i="1"/>
  <c r="AD2985" i="1"/>
  <c r="AE2985" i="1"/>
  <c r="AF2985" i="1"/>
  <c r="P2986" i="1"/>
  <c r="Q2986" i="1"/>
  <c r="R2986" i="1"/>
  <c r="S2986" i="1"/>
  <c r="T2986" i="1"/>
  <c r="U2986" i="1"/>
  <c r="V2986" i="1"/>
  <c r="W2986" i="1"/>
  <c r="X2986" i="1"/>
  <c r="Y2986" i="1"/>
  <c r="Z2986" i="1"/>
  <c r="AA2986" i="1"/>
  <c r="AB2986" i="1"/>
  <c r="AC2986" i="1"/>
  <c r="AD2986" i="1"/>
  <c r="AE2986" i="1"/>
  <c r="AF2986" i="1"/>
  <c r="P2987" i="1"/>
  <c r="Q2987" i="1"/>
  <c r="R2987" i="1"/>
  <c r="S2987" i="1"/>
  <c r="T2987" i="1"/>
  <c r="U2987" i="1"/>
  <c r="V2987" i="1"/>
  <c r="W2987" i="1"/>
  <c r="X2987" i="1"/>
  <c r="Y2987" i="1"/>
  <c r="Z2987" i="1"/>
  <c r="AA2987" i="1"/>
  <c r="AB2987" i="1"/>
  <c r="AC2987" i="1"/>
  <c r="AD2987" i="1"/>
  <c r="AE2987" i="1"/>
  <c r="AF2987" i="1"/>
  <c r="P2988" i="1"/>
  <c r="Q2988" i="1"/>
  <c r="R2988" i="1"/>
  <c r="S2988" i="1"/>
  <c r="T2988" i="1"/>
  <c r="U2988" i="1"/>
  <c r="V2988" i="1"/>
  <c r="W2988" i="1"/>
  <c r="X2988" i="1"/>
  <c r="Y2988" i="1"/>
  <c r="Z2988" i="1"/>
  <c r="AA2988" i="1"/>
  <c r="AB2988" i="1"/>
  <c r="AC2988" i="1"/>
  <c r="AD2988" i="1"/>
  <c r="AE2988" i="1"/>
  <c r="AF2988" i="1"/>
  <c r="P2989" i="1"/>
  <c r="Q2989" i="1"/>
  <c r="R2989" i="1"/>
  <c r="S2989" i="1"/>
  <c r="T2989" i="1"/>
  <c r="U2989" i="1"/>
  <c r="V2989" i="1"/>
  <c r="W2989" i="1"/>
  <c r="X2989" i="1"/>
  <c r="Y2989" i="1"/>
  <c r="Z2989" i="1"/>
  <c r="AA2989" i="1"/>
  <c r="AB2989" i="1"/>
  <c r="AC2989" i="1"/>
  <c r="AD2989" i="1"/>
  <c r="AE2989" i="1"/>
  <c r="AF2989" i="1"/>
  <c r="P2990" i="1"/>
  <c r="Q2990" i="1"/>
  <c r="R2990" i="1"/>
  <c r="S2990" i="1"/>
  <c r="T2990" i="1"/>
  <c r="U2990" i="1"/>
  <c r="V2990" i="1"/>
  <c r="W2990" i="1"/>
  <c r="X2990" i="1"/>
  <c r="Y2990" i="1"/>
  <c r="Z2990" i="1"/>
  <c r="AA2990" i="1"/>
  <c r="AB2990" i="1"/>
  <c r="AC2990" i="1"/>
  <c r="AD2990" i="1"/>
  <c r="AE2990" i="1"/>
  <c r="AF2990" i="1"/>
  <c r="P2991" i="1"/>
  <c r="Q2991" i="1"/>
  <c r="R2991" i="1"/>
  <c r="S2991" i="1"/>
  <c r="T2991" i="1"/>
  <c r="U2991" i="1"/>
  <c r="V2991" i="1"/>
  <c r="W2991" i="1"/>
  <c r="X2991" i="1"/>
  <c r="Y2991" i="1"/>
  <c r="Z2991" i="1"/>
  <c r="AA2991" i="1"/>
  <c r="AB2991" i="1"/>
  <c r="AC2991" i="1"/>
  <c r="AD2991" i="1"/>
  <c r="AE2991" i="1"/>
  <c r="AF2991" i="1"/>
  <c r="P2992" i="1"/>
  <c r="Q2992" i="1"/>
  <c r="R2992" i="1"/>
  <c r="S2992" i="1"/>
  <c r="T2992" i="1"/>
  <c r="U2992" i="1"/>
  <c r="V2992" i="1"/>
  <c r="W2992" i="1"/>
  <c r="X2992" i="1"/>
  <c r="Y2992" i="1"/>
  <c r="Z2992" i="1"/>
  <c r="AA2992" i="1"/>
  <c r="AB2992" i="1"/>
  <c r="AC2992" i="1"/>
  <c r="AD2992" i="1"/>
  <c r="AE2992" i="1"/>
  <c r="AF2992" i="1"/>
  <c r="P2993" i="1"/>
  <c r="Q2993" i="1"/>
  <c r="R2993" i="1"/>
  <c r="S2993" i="1"/>
  <c r="T2993" i="1"/>
  <c r="U2993" i="1"/>
  <c r="V2993" i="1"/>
  <c r="W2993" i="1"/>
  <c r="X2993" i="1"/>
  <c r="Y2993" i="1"/>
  <c r="Z2993" i="1"/>
  <c r="AA2993" i="1"/>
  <c r="AB2993" i="1"/>
  <c r="AC2993" i="1"/>
  <c r="AD2993" i="1"/>
  <c r="AE2993" i="1"/>
  <c r="AF2993" i="1"/>
  <c r="P2994" i="1"/>
  <c r="Q2994" i="1"/>
  <c r="R2994" i="1"/>
  <c r="S2994" i="1"/>
  <c r="T2994" i="1"/>
  <c r="U2994" i="1"/>
  <c r="V2994" i="1"/>
  <c r="W2994" i="1"/>
  <c r="X2994" i="1"/>
  <c r="Y2994" i="1"/>
  <c r="Z2994" i="1"/>
  <c r="AA2994" i="1"/>
  <c r="AB2994" i="1"/>
  <c r="AC2994" i="1"/>
  <c r="AD2994" i="1"/>
  <c r="AE2994" i="1"/>
  <c r="AF2994" i="1"/>
  <c r="P2995" i="1"/>
  <c r="Q2995" i="1"/>
  <c r="R2995" i="1"/>
  <c r="S2995" i="1"/>
  <c r="T2995" i="1"/>
  <c r="U2995" i="1"/>
  <c r="V2995" i="1"/>
  <c r="W2995" i="1"/>
  <c r="X2995" i="1"/>
  <c r="Y2995" i="1"/>
  <c r="Z2995" i="1"/>
  <c r="AA2995" i="1"/>
  <c r="AB2995" i="1"/>
  <c r="AC2995" i="1"/>
  <c r="AD2995" i="1"/>
  <c r="AE2995" i="1"/>
  <c r="AF2995" i="1"/>
  <c r="P2996" i="1"/>
  <c r="Q2996" i="1"/>
  <c r="R2996" i="1"/>
  <c r="S2996" i="1"/>
  <c r="T2996" i="1"/>
  <c r="U2996" i="1"/>
  <c r="V2996" i="1"/>
  <c r="W2996" i="1"/>
  <c r="X2996" i="1"/>
  <c r="Y2996" i="1"/>
  <c r="Z2996" i="1"/>
  <c r="AA2996" i="1"/>
  <c r="AB2996" i="1"/>
  <c r="AC2996" i="1"/>
  <c r="AD2996" i="1"/>
  <c r="AE2996" i="1"/>
  <c r="AF2996" i="1"/>
  <c r="P2997" i="1"/>
  <c r="Q2997" i="1"/>
  <c r="R2997" i="1"/>
  <c r="S2997" i="1"/>
  <c r="T2997" i="1"/>
  <c r="U2997" i="1"/>
  <c r="V2997" i="1"/>
  <c r="W2997" i="1"/>
  <c r="X2997" i="1"/>
  <c r="Y2997" i="1"/>
  <c r="Z2997" i="1"/>
  <c r="AA2997" i="1"/>
  <c r="AB2997" i="1"/>
  <c r="AC2997" i="1"/>
  <c r="AD2997" i="1"/>
  <c r="AE2997" i="1"/>
  <c r="AF2997" i="1"/>
  <c r="P2998" i="1"/>
  <c r="Q2998" i="1"/>
  <c r="R2998" i="1"/>
  <c r="S2998" i="1"/>
  <c r="T2998" i="1"/>
  <c r="U2998" i="1"/>
  <c r="V2998" i="1"/>
  <c r="W2998" i="1"/>
  <c r="X2998" i="1"/>
  <c r="Y2998" i="1"/>
  <c r="Z2998" i="1"/>
  <c r="AA2998" i="1"/>
  <c r="AB2998" i="1"/>
  <c r="AC2998" i="1"/>
  <c r="AD2998" i="1"/>
  <c r="AE2998" i="1"/>
  <c r="AF2998" i="1"/>
  <c r="P2999" i="1"/>
  <c r="Q2999" i="1"/>
  <c r="R2999" i="1"/>
  <c r="S2999" i="1"/>
  <c r="T2999" i="1"/>
  <c r="U2999" i="1"/>
  <c r="V2999" i="1"/>
  <c r="W2999" i="1"/>
  <c r="X2999" i="1"/>
  <c r="Y2999" i="1"/>
  <c r="Z2999" i="1"/>
  <c r="AA2999" i="1"/>
  <c r="AB2999" i="1"/>
  <c r="AC2999" i="1"/>
  <c r="AD2999" i="1"/>
  <c r="AE2999" i="1"/>
  <c r="AF2999" i="1"/>
  <c r="P3000" i="1"/>
  <c r="Q3000" i="1"/>
  <c r="R3000" i="1"/>
  <c r="S3000" i="1"/>
  <c r="T3000" i="1"/>
  <c r="U3000" i="1"/>
  <c r="V3000" i="1"/>
  <c r="W3000" i="1"/>
  <c r="X3000" i="1"/>
  <c r="Y3000" i="1"/>
  <c r="Z3000" i="1"/>
  <c r="AA3000" i="1"/>
  <c r="AB3000" i="1"/>
  <c r="AC3000" i="1"/>
  <c r="AD3000" i="1"/>
  <c r="AE3000" i="1"/>
  <c r="AF3000" i="1"/>
  <c r="P3001" i="1"/>
  <c r="Q3001" i="1"/>
  <c r="R3001" i="1"/>
  <c r="S3001" i="1"/>
  <c r="T3001" i="1"/>
  <c r="U3001" i="1"/>
  <c r="V3001" i="1"/>
  <c r="W3001" i="1"/>
  <c r="X3001" i="1"/>
  <c r="Y3001" i="1"/>
  <c r="Z3001" i="1"/>
  <c r="AA3001" i="1"/>
  <c r="AB3001" i="1"/>
  <c r="AC3001" i="1"/>
  <c r="AD3001" i="1"/>
  <c r="AE3001" i="1"/>
  <c r="AF3001" i="1"/>
  <c r="P3002" i="1"/>
  <c r="Q3002" i="1"/>
  <c r="R3002" i="1"/>
  <c r="S3002" i="1"/>
  <c r="T3002" i="1"/>
  <c r="U3002" i="1"/>
  <c r="V3002" i="1"/>
  <c r="W3002" i="1"/>
  <c r="X3002" i="1"/>
  <c r="Y3002" i="1"/>
  <c r="Z3002" i="1"/>
  <c r="AA3002" i="1"/>
  <c r="AB3002" i="1"/>
  <c r="AC3002" i="1"/>
  <c r="AD3002" i="1"/>
  <c r="AE3002" i="1"/>
  <c r="AF3002" i="1"/>
  <c r="P3003" i="1"/>
  <c r="Q3003" i="1"/>
  <c r="R3003" i="1"/>
  <c r="S3003" i="1"/>
  <c r="T3003" i="1"/>
  <c r="U3003" i="1"/>
  <c r="V3003" i="1"/>
  <c r="W3003" i="1"/>
  <c r="X3003" i="1"/>
  <c r="Y3003" i="1"/>
  <c r="Z3003" i="1"/>
  <c r="AA3003" i="1"/>
  <c r="AB3003" i="1"/>
  <c r="AC3003" i="1"/>
  <c r="AD3003" i="1"/>
  <c r="AE3003" i="1"/>
  <c r="AF3003" i="1"/>
  <c r="P3004" i="1"/>
  <c r="Q3004" i="1"/>
  <c r="R3004" i="1"/>
  <c r="S3004" i="1"/>
  <c r="T3004" i="1"/>
  <c r="U3004" i="1"/>
  <c r="V3004" i="1"/>
  <c r="W3004" i="1"/>
  <c r="X3004" i="1"/>
  <c r="Y3004" i="1"/>
  <c r="Z3004" i="1"/>
  <c r="AA3004" i="1"/>
  <c r="AB3004" i="1"/>
  <c r="AC3004" i="1"/>
  <c r="AD3004" i="1"/>
  <c r="AE3004" i="1"/>
  <c r="AF3004" i="1"/>
  <c r="P3005" i="1"/>
  <c r="Q3005" i="1"/>
  <c r="R3005" i="1"/>
  <c r="S3005" i="1"/>
  <c r="T3005" i="1"/>
  <c r="U3005" i="1"/>
  <c r="V3005" i="1"/>
  <c r="W3005" i="1"/>
  <c r="X3005" i="1"/>
  <c r="Y3005" i="1"/>
  <c r="Z3005" i="1"/>
  <c r="AA3005" i="1"/>
  <c r="AB3005" i="1"/>
  <c r="AC3005" i="1"/>
  <c r="AD3005" i="1"/>
  <c r="AE3005" i="1"/>
  <c r="AF3005" i="1"/>
  <c r="P3006" i="1"/>
  <c r="Q3006" i="1"/>
  <c r="R3006" i="1"/>
  <c r="S3006" i="1"/>
  <c r="T3006" i="1"/>
  <c r="U3006" i="1"/>
  <c r="V3006" i="1"/>
  <c r="W3006" i="1"/>
  <c r="X3006" i="1"/>
  <c r="Y3006" i="1"/>
  <c r="Z3006" i="1"/>
  <c r="AA3006" i="1"/>
  <c r="AB3006" i="1"/>
  <c r="AC3006" i="1"/>
  <c r="AD3006" i="1"/>
  <c r="AE3006" i="1"/>
  <c r="AF3006" i="1"/>
  <c r="P3007" i="1"/>
  <c r="Q3007" i="1"/>
  <c r="R3007" i="1"/>
  <c r="S3007" i="1"/>
  <c r="T3007" i="1"/>
  <c r="U3007" i="1"/>
  <c r="V3007" i="1"/>
  <c r="W3007" i="1"/>
  <c r="X3007" i="1"/>
  <c r="Y3007" i="1"/>
  <c r="Z3007" i="1"/>
  <c r="AA3007" i="1"/>
  <c r="AB3007" i="1"/>
  <c r="AC3007" i="1"/>
  <c r="AD3007" i="1"/>
  <c r="AE3007" i="1"/>
  <c r="AF3007" i="1"/>
  <c r="P3008" i="1"/>
  <c r="Q3008" i="1"/>
  <c r="R3008" i="1"/>
  <c r="S3008" i="1"/>
  <c r="T3008" i="1"/>
  <c r="U3008" i="1"/>
  <c r="V3008" i="1"/>
  <c r="W3008" i="1"/>
  <c r="X3008" i="1"/>
  <c r="Y3008" i="1"/>
  <c r="Z3008" i="1"/>
  <c r="AA3008" i="1"/>
  <c r="AB3008" i="1"/>
  <c r="AC3008" i="1"/>
  <c r="AD3008" i="1"/>
  <c r="AE3008" i="1"/>
  <c r="AF3008" i="1"/>
  <c r="P3009" i="1"/>
  <c r="Q3009" i="1"/>
  <c r="R3009" i="1"/>
  <c r="S3009" i="1"/>
  <c r="T3009" i="1"/>
  <c r="U3009" i="1"/>
  <c r="V3009" i="1"/>
  <c r="W3009" i="1"/>
  <c r="X3009" i="1"/>
  <c r="Y3009" i="1"/>
  <c r="Z3009" i="1"/>
  <c r="AA3009" i="1"/>
  <c r="AB3009" i="1"/>
  <c r="AC3009" i="1"/>
  <c r="AD3009" i="1"/>
  <c r="AE3009" i="1"/>
  <c r="AF3009" i="1"/>
  <c r="P3010" i="1"/>
  <c r="Q3010" i="1"/>
  <c r="R3010" i="1"/>
  <c r="S3010" i="1"/>
  <c r="T3010" i="1"/>
  <c r="U3010" i="1"/>
  <c r="V3010" i="1"/>
  <c r="W3010" i="1"/>
  <c r="X3010" i="1"/>
  <c r="Y3010" i="1"/>
  <c r="Z3010" i="1"/>
  <c r="AA3010" i="1"/>
  <c r="AB3010" i="1"/>
  <c r="AC3010" i="1"/>
  <c r="AD3010" i="1"/>
  <c r="AE3010" i="1"/>
  <c r="AF3010" i="1"/>
  <c r="P3011" i="1"/>
  <c r="Q3011" i="1"/>
  <c r="R3011" i="1"/>
  <c r="S3011" i="1"/>
  <c r="T3011" i="1"/>
  <c r="U3011" i="1"/>
  <c r="V3011" i="1"/>
  <c r="W3011" i="1"/>
  <c r="X3011" i="1"/>
  <c r="Y3011" i="1"/>
  <c r="Z3011" i="1"/>
  <c r="AA3011" i="1"/>
  <c r="AB3011" i="1"/>
  <c r="AC3011" i="1"/>
  <c r="AD3011" i="1"/>
  <c r="AE3011" i="1"/>
  <c r="AF3011" i="1"/>
  <c r="P3012" i="1"/>
  <c r="Q3012" i="1"/>
  <c r="R3012" i="1"/>
  <c r="S3012" i="1"/>
  <c r="T3012" i="1"/>
  <c r="U3012" i="1"/>
  <c r="V3012" i="1"/>
  <c r="W3012" i="1"/>
  <c r="X3012" i="1"/>
  <c r="Y3012" i="1"/>
  <c r="Z3012" i="1"/>
  <c r="AA3012" i="1"/>
  <c r="AB3012" i="1"/>
  <c r="AC3012" i="1"/>
  <c r="AD3012" i="1"/>
  <c r="AE3012" i="1"/>
  <c r="AF3012" i="1"/>
  <c r="P3013" i="1"/>
  <c r="Q3013" i="1"/>
  <c r="R3013" i="1"/>
  <c r="S3013" i="1"/>
  <c r="T3013" i="1"/>
  <c r="U3013" i="1"/>
  <c r="V3013" i="1"/>
  <c r="W3013" i="1"/>
  <c r="X3013" i="1"/>
  <c r="Y3013" i="1"/>
  <c r="Z3013" i="1"/>
  <c r="AA3013" i="1"/>
  <c r="AB3013" i="1"/>
  <c r="AC3013" i="1"/>
  <c r="AD3013" i="1"/>
  <c r="AE3013" i="1"/>
  <c r="AF3013" i="1"/>
  <c r="P3014" i="1"/>
  <c r="Q3014" i="1"/>
  <c r="R3014" i="1"/>
  <c r="S3014" i="1"/>
  <c r="T3014" i="1"/>
  <c r="U3014" i="1"/>
  <c r="V3014" i="1"/>
  <c r="W3014" i="1"/>
  <c r="X3014" i="1"/>
  <c r="Y3014" i="1"/>
  <c r="Z3014" i="1"/>
  <c r="AA3014" i="1"/>
  <c r="AB3014" i="1"/>
  <c r="AC3014" i="1"/>
  <c r="AD3014" i="1"/>
  <c r="AE3014" i="1"/>
  <c r="AF3014" i="1"/>
  <c r="P3015" i="1"/>
  <c r="Q3015" i="1"/>
  <c r="R3015" i="1"/>
  <c r="S3015" i="1"/>
  <c r="T3015" i="1"/>
  <c r="U3015" i="1"/>
  <c r="V3015" i="1"/>
  <c r="W3015" i="1"/>
  <c r="X3015" i="1"/>
  <c r="Y3015" i="1"/>
  <c r="Z3015" i="1"/>
  <c r="AA3015" i="1"/>
  <c r="AB3015" i="1"/>
  <c r="AC3015" i="1"/>
  <c r="AD3015" i="1"/>
  <c r="AE3015" i="1"/>
  <c r="AF3015" i="1"/>
  <c r="P3016" i="1"/>
  <c r="Q3016" i="1"/>
  <c r="R3016" i="1"/>
  <c r="S3016" i="1"/>
  <c r="T3016" i="1"/>
  <c r="U3016" i="1"/>
  <c r="V3016" i="1"/>
  <c r="W3016" i="1"/>
  <c r="X3016" i="1"/>
  <c r="Y3016" i="1"/>
  <c r="Z3016" i="1"/>
  <c r="AA3016" i="1"/>
  <c r="AB3016" i="1"/>
  <c r="AC3016" i="1"/>
  <c r="AD3016" i="1"/>
  <c r="AE3016" i="1"/>
  <c r="AF3016" i="1"/>
  <c r="P3017" i="1"/>
  <c r="Q3017" i="1"/>
  <c r="R3017" i="1"/>
  <c r="S3017" i="1"/>
  <c r="T3017" i="1"/>
  <c r="U3017" i="1"/>
  <c r="V3017" i="1"/>
  <c r="W3017" i="1"/>
  <c r="X3017" i="1"/>
  <c r="Y3017" i="1"/>
  <c r="Z3017" i="1"/>
  <c r="AA3017" i="1"/>
  <c r="AB3017" i="1"/>
  <c r="AC3017" i="1"/>
  <c r="AD3017" i="1"/>
  <c r="AE3017" i="1"/>
  <c r="AF3017" i="1"/>
  <c r="P3018" i="1"/>
  <c r="Q3018" i="1"/>
  <c r="R3018" i="1"/>
  <c r="S3018" i="1"/>
  <c r="T3018" i="1"/>
  <c r="U3018" i="1"/>
  <c r="V3018" i="1"/>
  <c r="W3018" i="1"/>
  <c r="X3018" i="1"/>
  <c r="Y3018" i="1"/>
  <c r="Z3018" i="1"/>
  <c r="AA3018" i="1"/>
  <c r="AB3018" i="1"/>
  <c r="AC3018" i="1"/>
  <c r="AD3018" i="1"/>
  <c r="AE3018" i="1"/>
  <c r="AF3018" i="1"/>
  <c r="P3019" i="1"/>
  <c r="Q3019" i="1"/>
  <c r="R3019" i="1"/>
  <c r="S3019" i="1"/>
  <c r="T3019" i="1"/>
  <c r="U3019" i="1"/>
  <c r="V3019" i="1"/>
  <c r="W3019" i="1"/>
  <c r="X3019" i="1"/>
  <c r="Y3019" i="1"/>
  <c r="Z3019" i="1"/>
  <c r="AA3019" i="1"/>
  <c r="AB3019" i="1"/>
  <c r="AC3019" i="1"/>
  <c r="AD3019" i="1"/>
  <c r="AE3019" i="1"/>
  <c r="AF3019" i="1"/>
  <c r="P3020" i="1"/>
  <c r="Q3020" i="1"/>
  <c r="R3020" i="1"/>
  <c r="S3020" i="1"/>
  <c r="T3020" i="1"/>
  <c r="U3020" i="1"/>
  <c r="V3020" i="1"/>
  <c r="W3020" i="1"/>
  <c r="X3020" i="1"/>
  <c r="Y3020" i="1"/>
  <c r="Z3020" i="1"/>
  <c r="AA3020" i="1"/>
  <c r="AB3020" i="1"/>
  <c r="AC3020" i="1"/>
  <c r="AD3020" i="1"/>
  <c r="AE3020" i="1"/>
  <c r="AF3020" i="1"/>
  <c r="P3021" i="1"/>
  <c r="Q3021" i="1"/>
  <c r="R3021" i="1"/>
  <c r="S3021" i="1"/>
  <c r="T3021" i="1"/>
  <c r="U3021" i="1"/>
  <c r="V3021" i="1"/>
  <c r="W3021" i="1"/>
  <c r="X3021" i="1"/>
  <c r="Y3021" i="1"/>
  <c r="Z3021" i="1"/>
  <c r="AA3021" i="1"/>
  <c r="AB3021" i="1"/>
  <c r="AC3021" i="1"/>
  <c r="AD3021" i="1"/>
  <c r="AE3021" i="1"/>
  <c r="AF3021" i="1"/>
  <c r="P3022" i="1"/>
  <c r="Q3022" i="1"/>
  <c r="R3022" i="1"/>
  <c r="S3022" i="1"/>
  <c r="T3022" i="1"/>
  <c r="U3022" i="1"/>
  <c r="V3022" i="1"/>
  <c r="W3022" i="1"/>
  <c r="X3022" i="1"/>
  <c r="Y3022" i="1"/>
  <c r="Z3022" i="1"/>
  <c r="AA3022" i="1"/>
  <c r="AB3022" i="1"/>
  <c r="AC3022" i="1"/>
  <c r="AD3022" i="1"/>
  <c r="AE3022" i="1"/>
  <c r="AF3022" i="1"/>
  <c r="P3023" i="1"/>
  <c r="Q3023" i="1"/>
  <c r="R3023" i="1"/>
  <c r="S3023" i="1"/>
  <c r="T3023" i="1"/>
  <c r="U3023" i="1"/>
  <c r="V3023" i="1"/>
  <c r="W3023" i="1"/>
  <c r="X3023" i="1"/>
  <c r="Y3023" i="1"/>
  <c r="Z3023" i="1"/>
  <c r="AA3023" i="1"/>
  <c r="AB3023" i="1"/>
  <c r="AC3023" i="1"/>
  <c r="AD3023" i="1"/>
  <c r="AE3023" i="1"/>
  <c r="AF3023" i="1"/>
  <c r="P3024" i="1"/>
  <c r="Q3024" i="1"/>
  <c r="R3024" i="1"/>
  <c r="S3024" i="1"/>
  <c r="T3024" i="1"/>
  <c r="U3024" i="1"/>
  <c r="V3024" i="1"/>
  <c r="W3024" i="1"/>
  <c r="X3024" i="1"/>
  <c r="Y3024" i="1"/>
  <c r="Z3024" i="1"/>
  <c r="AA3024" i="1"/>
  <c r="AB3024" i="1"/>
  <c r="AC3024" i="1"/>
  <c r="AD3024" i="1"/>
  <c r="AE3024" i="1"/>
  <c r="AF3024" i="1"/>
  <c r="P3025" i="1"/>
  <c r="Q3025" i="1"/>
  <c r="R3025" i="1"/>
  <c r="S3025" i="1"/>
  <c r="T3025" i="1"/>
  <c r="U3025" i="1"/>
  <c r="V3025" i="1"/>
  <c r="W3025" i="1"/>
  <c r="X3025" i="1"/>
  <c r="Y3025" i="1"/>
  <c r="Z3025" i="1"/>
  <c r="AA3025" i="1"/>
  <c r="AB3025" i="1"/>
  <c r="AC3025" i="1"/>
  <c r="AD3025" i="1"/>
  <c r="AE3025" i="1"/>
  <c r="AF3025" i="1"/>
  <c r="P3026" i="1"/>
  <c r="Q3026" i="1"/>
  <c r="R3026" i="1"/>
  <c r="S3026" i="1"/>
  <c r="T3026" i="1"/>
  <c r="U3026" i="1"/>
  <c r="V3026" i="1"/>
  <c r="W3026" i="1"/>
  <c r="X3026" i="1"/>
  <c r="Y3026" i="1"/>
  <c r="Z3026" i="1"/>
  <c r="AA3026" i="1"/>
  <c r="AB3026" i="1"/>
  <c r="AC3026" i="1"/>
  <c r="AD3026" i="1"/>
  <c r="AE3026" i="1"/>
  <c r="AF3026" i="1"/>
  <c r="P3027" i="1"/>
  <c r="Q3027" i="1"/>
  <c r="R3027" i="1"/>
  <c r="S3027" i="1"/>
  <c r="T3027" i="1"/>
  <c r="U3027" i="1"/>
  <c r="V3027" i="1"/>
  <c r="W3027" i="1"/>
  <c r="X3027" i="1"/>
  <c r="Y3027" i="1"/>
  <c r="Z3027" i="1"/>
  <c r="AA3027" i="1"/>
  <c r="AB3027" i="1"/>
  <c r="AC3027" i="1"/>
  <c r="AD3027" i="1"/>
  <c r="AE3027" i="1"/>
  <c r="AF3027" i="1"/>
  <c r="P3028" i="1"/>
  <c r="Q3028" i="1"/>
  <c r="R3028" i="1"/>
  <c r="S3028" i="1"/>
  <c r="T3028" i="1"/>
  <c r="U3028" i="1"/>
  <c r="V3028" i="1"/>
  <c r="W3028" i="1"/>
  <c r="X3028" i="1"/>
  <c r="Y3028" i="1"/>
  <c r="Z3028" i="1"/>
  <c r="AA3028" i="1"/>
  <c r="AB3028" i="1"/>
  <c r="AC3028" i="1"/>
  <c r="AD3028" i="1"/>
  <c r="AE3028" i="1"/>
  <c r="AF3028" i="1"/>
  <c r="P3029" i="1"/>
  <c r="Q3029" i="1"/>
  <c r="R3029" i="1"/>
  <c r="S3029" i="1"/>
  <c r="T3029" i="1"/>
  <c r="U3029" i="1"/>
  <c r="V3029" i="1"/>
  <c r="W3029" i="1"/>
  <c r="X3029" i="1"/>
  <c r="Y3029" i="1"/>
  <c r="Z3029" i="1"/>
  <c r="AA3029" i="1"/>
  <c r="AB3029" i="1"/>
  <c r="AC3029" i="1"/>
  <c r="AD3029" i="1"/>
  <c r="AE3029" i="1"/>
  <c r="AF3029" i="1"/>
  <c r="P3030" i="1"/>
  <c r="Q3030" i="1"/>
  <c r="R3030" i="1"/>
  <c r="S3030" i="1"/>
  <c r="T3030" i="1"/>
  <c r="U3030" i="1"/>
  <c r="V3030" i="1"/>
  <c r="W3030" i="1"/>
  <c r="X3030" i="1"/>
  <c r="Y3030" i="1"/>
  <c r="Z3030" i="1"/>
  <c r="AA3030" i="1"/>
  <c r="AB3030" i="1"/>
  <c r="AC3030" i="1"/>
  <c r="AD3030" i="1"/>
  <c r="AE3030" i="1"/>
  <c r="AF3030" i="1"/>
  <c r="P3031" i="1"/>
  <c r="Q3031" i="1"/>
  <c r="R3031" i="1"/>
  <c r="S3031" i="1"/>
  <c r="T3031" i="1"/>
  <c r="U3031" i="1"/>
  <c r="V3031" i="1"/>
  <c r="W3031" i="1"/>
  <c r="X3031" i="1"/>
  <c r="Y3031" i="1"/>
  <c r="Z3031" i="1"/>
  <c r="AA3031" i="1"/>
  <c r="AB3031" i="1"/>
  <c r="AC3031" i="1"/>
  <c r="AD3031" i="1"/>
  <c r="AE3031" i="1"/>
  <c r="AF3031" i="1"/>
  <c r="P3032" i="1"/>
  <c r="Q3032" i="1"/>
  <c r="R3032" i="1"/>
  <c r="S3032" i="1"/>
  <c r="T3032" i="1"/>
  <c r="U3032" i="1"/>
  <c r="V3032" i="1"/>
  <c r="W3032" i="1"/>
  <c r="X3032" i="1"/>
  <c r="Y3032" i="1"/>
  <c r="Z3032" i="1"/>
  <c r="AA3032" i="1"/>
  <c r="AB3032" i="1"/>
  <c r="AC3032" i="1"/>
  <c r="AD3032" i="1"/>
  <c r="AE3032" i="1"/>
  <c r="AF3032" i="1"/>
  <c r="P3033" i="1"/>
  <c r="Q3033" i="1"/>
  <c r="R3033" i="1"/>
  <c r="S3033" i="1"/>
  <c r="T3033" i="1"/>
  <c r="U3033" i="1"/>
  <c r="V3033" i="1"/>
  <c r="W3033" i="1"/>
  <c r="X3033" i="1"/>
  <c r="Y3033" i="1"/>
  <c r="Z3033" i="1"/>
  <c r="AA3033" i="1"/>
  <c r="AB3033" i="1"/>
  <c r="AC3033" i="1"/>
  <c r="AD3033" i="1"/>
  <c r="AE3033" i="1"/>
  <c r="AF3033" i="1"/>
  <c r="P3034" i="1"/>
  <c r="Q3034" i="1"/>
  <c r="R3034" i="1"/>
  <c r="S3034" i="1"/>
  <c r="T3034" i="1"/>
  <c r="U3034" i="1"/>
  <c r="V3034" i="1"/>
  <c r="W3034" i="1"/>
  <c r="X3034" i="1"/>
  <c r="Y3034" i="1"/>
  <c r="Z3034" i="1"/>
  <c r="AA3034" i="1"/>
  <c r="AB3034" i="1"/>
  <c r="AC3034" i="1"/>
  <c r="AD3034" i="1"/>
  <c r="AE3034" i="1"/>
  <c r="AF3034" i="1"/>
  <c r="P3035" i="1"/>
  <c r="Q3035" i="1"/>
  <c r="R3035" i="1"/>
  <c r="S3035" i="1"/>
  <c r="T3035" i="1"/>
  <c r="U3035" i="1"/>
  <c r="V3035" i="1"/>
  <c r="W3035" i="1"/>
  <c r="X3035" i="1"/>
  <c r="Y3035" i="1"/>
  <c r="Z3035" i="1"/>
  <c r="AA3035" i="1"/>
  <c r="AB3035" i="1"/>
  <c r="AC3035" i="1"/>
  <c r="AD3035" i="1"/>
  <c r="AE3035" i="1"/>
  <c r="AF3035" i="1"/>
  <c r="P3036" i="1"/>
  <c r="Q3036" i="1"/>
  <c r="R3036" i="1"/>
  <c r="S3036" i="1"/>
  <c r="T3036" i="1"/>
  <c r="U3036" i="1"/>
  <c r="V3036" i="1"/>
  <c r="W3036" i="1"/>
  <c r="X3036" i="1"/>
  <c r="Y3036" i="1"/>
  <c r="Z3036" i="1"/>
  <c r="AA3036" i="1"/>
  <c r="AB3036" i="1"/>
  <c r="AC3036" i="1"/>
  <c r="AD3036" i="1"/>
  <c r="AE3036" i="1"/>
  <c r="AF3036" i="1"/>
  <c r="P3037" i="1"/>
  <c r="Q3037" i="1"/>
  <c r="R3037" i="1"/>
  <c r="S3037" i="1"/>
  <c r="T3037" i="1"/>
  <c r="U3037" i="1"/>
  <c r="V3037" i="1"/>
  <c r="W3037" i="1"/>
  <c r="X3037" i="1"/>
  <c r="Y3037" i="1"/>
  <c r="Z3037" i="1"/>
  <c r="AA3037" i="1"/>
  <c r="AB3037" i="1"/>
  <c r="AC3037" i="1"/>
  <c r="AD3037" i="1"/>
  <c r="AE3037" i="1"/>
  <c r="AF3037" i="1"/>
  <c r="P3038" i="1"/>
  <c r="Q3038" i="1"/>
  <c r="R3038" i="1"/>
  <c r="S3038" i="1"/>
  <c r="T3038" i="1"/>
  <c r="U3038" i="1"/>
  <c r="V3038" i="1"/>
  <c r="W3038" i="1"/>
  <c r="X3038" i="1"/>
  <c r="Y3038" i="1"/>
  <c r="Z3038" i="1"/>
  <c r="AA3038" i="1"/>
  <c r="AB3038" i="1"/>
  <c r="AC3038" i="1"/>
  <c r="AD3038" i="1"/>
  <c r="AE3038" i="1"/>
  <c r="AF3038" i="1"/>
  <c r="P3039" i="1"/>
  <c r="Q3039" i="1"/>
  <c r="R3039" i="1"/>
  <c r="S3039" i="1"/>
  <c r="T3039" i="1"/>
  <c r="U3039" i="1"/>
  <c r="V3039" i="1"/>
  <c r="W3039" i="1"/>
  <c r="X3039" i="1"/>
  <c r="Y3039" i="1"/>
  <c r="Z3039" i="1"/>
  <c r="AA3039" i="1"/>
  <c r="AB3039" i="1"/>
  <c r="AC3039" i="1"/>
  <c r="AD3039" i="1"/>
  <c r="AE3039" i="1"/>
  <c r="AF3039" i="1"/>
  <c r="P3040" i="1"/>
  <c r="Q3040" i="1"/>
  <c r="R3040" i="1"/>
  <c r="S3040" i="1"/>
  <c r="T3040" i="1"/>
  <c r="U3040" i="1"/>
  <c r="V3040" i="1"/>
  <c r="W3040" i="1"/>
  <c r="X3040" i="1"/>
  <c r="Y3040" i="1"/>
  <c r="Z3040" i="1"/>
  <c r="AA3040" i="1"/>
  <c r="AB3040" i="1"/>
  <c r="AC3040" i="1"/>
  <c r="AD3040" i="1"/>
  <c r="AE3040" i="1"/>
  <c r="AF3040" i="1"/>
  <c r="P3041" i="1"/>
  <c r="Q3041" i="1"/>
  <c r="R3041" i="1"/>
  <c r="S3041" i="1"/>
  <c r="T3041" i="1"/>
  <c r="U3041" i="1"/>
  <c r="V3041" i="1"/>
  <c r="W3041" i="1"/>
  <c r="X3041" i="1"/>
  <c r="Y3041" i="1"/>
  <c r="Z3041" i="1"/>
  <c r="AA3041" i="1"/>
  <c r="AB3041" i="1"/>
  <c r="AC3041" i="1"/>
  <c r="AD3041" i="1"/>
  <c r="AE3041" i="1"/>
  <c r="AF3041" i="1"/>
  <c r="P3042" i="1"/>
  <c r="Q3042" i="1"/>
  <c r="R3042" i="1"/>
  <c r="S3042" i="1"/>
  <c r="T3042" i="1"/>
  <c r="U3042" i="1"/>
  <c r="V3042" i="1"/>
  <c r="W3042" i="1"/>
  <c r="X3042" i="1"/>
  <c r="Y3042" i="1"/>
  <c r="Z3042" i="1"/>
  <c r="AA3042" i="1"/>
  <c r="AB3042" i="1"/>
  <c r="AC3042" i="1"/>
  <c r="AD3042" i="1"/>
  <c r="AE3042" i="1"/>
  <c r="AF3042" i="1"/>
  <c r="P3043" i="1"/>
  <c r="Q3043" i="1"/>
  <c r="R3043" i="1"/>
  <c r="S3043" i="1"/>
  <c r="T3043" i="1"/>
  <c r="U3043" i="1"/>
  <c r="V3043" i="1"/>
  <c r="W3043" i="1"/>
  <c r="X3043" i="1"/>
  <c r="Y3043" i="1"/>
  <c r="Z3043" i="1"/>
  <c r="AA3043" i="1"/>
  <c r="AB3043" i="1"/>
  <c r="AC3043" i="1"/>
  <c r="AD3043" i="1"/>
  <c r="AE3043" i="1"/>
  <c r="AF3043" i="1"/>
  <c r="P3044" i="1"/>
  <c r="Q3044" i="1"/>
  <c r="R3044" i="1"/>
  <c r="S3044" i="1"/>
  <c r="T3044" i="1"/>
  <c r="U3044" i="1"/>
  <c r="V3044" i="1"/>
  <c r="W3044" i="1"/>
  <c r="X3044" i="1"/>
  <c r="Y3044" i="1"/>
  <c r="Z3044" i="1"/>
  <c r="AA3044" i="1"/>
  <c r="AB3044" i="1"/>
  <c r="AC3044" i="1"/>
  <c r="AD3044" i="1"/>
  <c r="AE3044" i="1"/>
  <c r="AF3044" i="1"/>
  <c r="P3045" i="1"/>
  <c r="Q3045" i="1"/>
  <c r="R3045" i="1"/>
  <c r="S3045" i="1"/>
  <c r="T3045" i="1"/>
  <c r="U3045" i="1"/>
  <c r="V3045" i="1"/>
  <c r="W3045" i="1"/>
  <c r="X3045" i="1"/>
  <c r="Y3045" i="1"/>
  <c r="Z3045" i="1"/>
  <c r="AA3045" i="1"/>
  <c r="AB3045" i="1"/>
  <c r="AC3045" i="1"/>
  <c r="AD3045" i="1"/>
  <c r="AE3045" i="1"/>
  <c r="AF3045" i="1"/>
  <c r="P3046" i="1"/>
  <c r="Q3046" i="1"/>
  <c r="R3046" i="1"/>
  <c r="S3046" i="1"/>
  <c r="T3046" i="1"/>
  <c r="U3046" i="1"/>
  <c r="V3046" i="1"/>
  <c r="W3046" i="1"/>
  <c r="X3046" i="1"/>
  <c r="Y3046" i="1"/>
  <c r="Z3046" i="1"/>
  <c r="AA3046" i="1"/>
  <c r="AB3046" i="1"/>
  <c r="AC3046" i="1"/>
  <c r="AD3046" i="1"/>
  <c r="AE3046" i="1"/>
  <c r="AF3046" i="1"/>
  <c r="P3047" i="1"/>
  <c r="Q3047" i="1"/>
  <c r="R3047" i="1"/>
  <c r="S3047" i="1"/>
  <c r="T3047" i="1"/>
  <c r="U3047" i="1"/>
  <c r="V3047" i="1"/>
  <c r="W3047" i="1"/>
  <c r="X3047" i="1"/>
  <c r="Y3047" i="1"/>
  <c r="Z3047" i="1"/>
  <c r="AA3047" i="1"/>
  <c r="AB3047" i="1"/>
  <c r="AC3047" i="1"/>
  <c r="AD3047" i="1"/>
  <c r="AE3047" i="1"/>
  <c r="AF3047" i="1"/>
  <c r="P3048" i="1"/>
  <c r="Q3048" i="1"/>
  <c r="R3048" i="1"/>
  <c r="S3048" i="1"/>
  <c r="T3048" i="1"/>
  <c r="U3048" i="1"/>
  <c r="V3048" i="1"/>
  <c r="W3048" i="1"/>
  <c r="X3048" i="1"/>
  <c r="Y3048" i="1"/>
  <c r="Z3048" i="1"/>
  <c r="AA3048" i="1"/>
  <c r="AB3048" i="1"/>
  <c r="AC3048" i="1"/>
  <c r="AD3048" i="1"/>
  <c r="AE3048" i="1"/>
  <c r="AF3048" i="1"/>
  <c r="P3049" i="1"/>
  <c r="Q3049" i="1"/>
  <c r="R3049" i="1"/>
  <c r="S3049" i="1"/>
  <c r="T3049" i="1"/>
  <c r="U3049" i="1"/>
  <c r="V3049" i="1"/>
  <c r="W3049" i="1"/>
  <c r="X3049" i="1"/>
  <c r="Y3049" i="1"/>
  <c r="Z3049" i="1"/>
  <c r="AA3049" i="1"/>
  <c r="AB3049" i="1"/>
  <c r="AC3049" i="1"/>
  <c r="AD3049" i="1"/>
  <c r="AE3049" i="1"/>
  <c r="AF3049" i="1"/>
  <c r="P3050" i="1"/>
  <c r="Q3050" i="1"/>
  <c r="R3050" i="1"/>
  <c r="S3050" i="1"/>
  <c r="T3050" i="1"/>
  <c r="U3050" i="1"/>
  <c r="V3050" i="1"/>
  <c r="W3050" i="1"/>
  <c r="X3050" i="1"/>
  <c r="Y3050" i="1"/>
  <c r="Z3050" i="1"/>
  <c r="AA3050" i="1"/>
  <c r="AB3050" i="1"/>
  <c r="AC3050" i="1"/>
  <c r="AD3050" i="1"/>
  <c r="AE3050" i="1"/>
  <c r="AF3050" i="1"/>
  <c r="P3051" i="1"/>
  <c r="Q3051" i="1"/>
  <c r="R3051" i="1"/>
  <c r="S3051" i="1"/>
  <c r="T3051" i="1"/>
  <c r="U3051" i="1"/>
  <c r="V3051" i="1"/>
  <c r="W3051" i="1"/>
  <c r="X3051" i="1"/>
  <c r="Y3051" i="1"/>
  <c r="Z3051" i="1"/>
  <c r="AA3051" i="1"/>
  <c r="AB3051" i="1"/>
  <c r="AC3051" i="1"/>
  <c r="AD3051" i="1"/>
  <c r="AE3051" i="1"/>
  <c r="AF3051" i="1"/>
  <c r="P3052" i="1"/>
  <c r="Q3052" i="1"/>
  <c r="R3052" i="1"/>
  <c r="S3052" i="1"/>
  <c r="T3052" i="1"/>
  <c r="U3052" i="1"/>
  <c r="V3052" i="1"/>
  <c r="W3052" i="1"/>
  <c r="X3052" i="1"/>
  <c r="Y3052" i="1"/>
  <c r="Z3052" i="1"/>
  <c r="AA3052" i="1"/>
  <c r="AB3052" i="1"/>
  <c r="AC3052" i="1"/>
  <c r="AD3052" i="1"/>
  <c r="AE3052" i="1"/>
  <c r="AF3052" i="1"/>
  <c r="P3053" i="1"/>
  <c r="Q3053" i="1"/>
  <c r="R3053" i="1"/>
  <c r="S3053" i="1"/>
  <c r="T3053" i="1"/>
  <c r="U3053" i="1"/>
  <c r="V3053" i="1"/>
  <c r="W3053" i="1"/>
  <c r="X3053" i="1"/>
  <c r="Y3053" i="1"/>
  <c r="Z3053" i="1"/>
  <c r="AA3053" i="1"/>
  <c r="AB3053" i="1"/>
  <c r="AC3053" i="1"/>
  <c r="AD3053" i="1"/>
  <c r="AE3053" i="1"/>
  <c r="AF3053" i="1"/>
  <c r="P3054" i="1"/>
  <c r="Q3054" i="1"/>
  <c r="R3054" i="1"/>
  <c r="S3054" i="1"/>
  <c r="T3054" i="1"/>
  <c r="U3054" i="1"/>
  <c r="V3054" i="1"/>
  <c r="W3054" i="1"/>
  <c r="X3054" i="1"/>
  <c r="Y3054" i="1"/>
  <c r="Z3054" i="1"/>
  <c r="AA3054" i="1"/>
  <c r="AB3054" i="1"/>
  <c r="AC3054" i="1"/>
  <c r="AD3054" i="1"/>
  <c r="AE3054" i="1"/>
  <c r="AF3054" i="1"/>
  <c r="P3055" i="1"/>
  <c r="Q3055" i="1"/>
  <c r="R3055" i="1"/>
  <c r="S3055" i="1"/>
  <c r="T3055" i="1"/>
  <c r="U3055" i="1"/>
  <c r="V3055" i="1"/>
  <c r="W3055" i="1"/>
  <c r="X3055" i="1"/>
  <c r="Y3055" i="1"/>
  <c r="Z3055" i="1"/>
  <c r="AA3055" i="1"/>
  <c r="AB3055" i="1"/>
  <c r="AC3055" i="1"/>
  <c r="AD3055" i="1"/>
  <c r="AE3055" i="1"/>
  <c r="AF3055" i="1"/>
  <c r="P3056" i="1"/>
  <c r="Q3056" i="1"/>
  <c r="R3056" i="1"/>
  <c r="S3056" i="1"/>
  <c r="T3056" i="1"/>
  <c r="U3056" i="1"/>
  <c r="V3056" i="1"/>
  <c r="W3056" i="1"/>
  <c r="X3056" i="1"/>
  <c r="Y3056" i="1"/>
  <c r="Z3056" i="1"/>
  <c r="AA3056" i="1"/>
  <c r="AB3056" i="1"/>
  <c r="AC3056" i="1"/>
  <c r="AD3056" i="1"/>
  <c r="AE3056" i="1"/>
  <c r="AF3056" i="1"/>
  <c r="P3057" i="1"/>
  <c r="Q3057" i="1"/>
  <c r="R3057" i="1"/>
  <c r="S3057" i="1"/>
  <c r="T3057" i="1"/>
  <c r="U3057" i="1"/>
  <c r="V3057" i="1"/>
  <c r="W3057" i="1"/>
  <c r="X3057" i="1"/>
  <c r="Y3057" i="1"/>
  <c r="Z3057" i="1"/>
  <c r="AA3057" i="1"/>
  <c r="AB3057" i="1"/>
  <c r="AC3057" i="1"/>
  <c r="AD3057" i="1"/>
  <c r="AE3057" i="1"/>
  <c r="AF3057" i="1"/>
  <c r="P3058" i="1"/>
  <c r="Q3058" i="1"/>
  <c r="R3058" i="1"/>
  <c r="S3058" i="1"/>
  <c r="T3058" i="1"/>
  <c r="U3058" i="1"/>
  <c r="V3058" i="1"/>
  <c r="W3058" i="1"/>
  <c r="X3058" i="1"/>
  <c r="Y3058" i="1"/>
  <c r="Z3058" i="1"/>
  <c r="AA3058" i="1"/>
  <c r="AB3058" i="1"/>
  <c r="AC3058" i="1"/>
  <c r="AD3058" i="1"/>
  <c r="AE3058" i="1"/>
  <c r="AF3058" i="1"/>
  <c r="P3059" i="1"/>
  <c r="Q3059" i="1"/>
  <c r="R3059" i="1"/>
  <c r="S3059" i="1"/>
  <c r="T3059" i="1"/>
  <c r="U3059" i="1"/>
  <c r="V3059" i="1"/>
  <c r="W3059" i="1"/>
  <c r="X3059" i="1"/>
  <c r="Y3059" i="1"/>
  <c r="Z3059" i="1"/>
  <c r="AA3059" i="1"/>
  <c r="AB3059" i="1"/>
  <c r="AC3059" i="1"/>
  <c r="AD3059" i="1"/>
  <c r="AE3059" i="1"/>
  <c r="AF3059" i="1"/>
  <c r="P3060" i="1"/>
  <c r="Q3060" i="1"/>
  <c r="R3060" i="1"/>
  <c r="S3060" i="1"/>
  <c r="T3060" i="1"/>
  <c r="U3060" i="1"/>
  <c r="V3060" i="1"/>
  <c r="W3060" i="1"/>
  <c r="X3060" i="1"/>
  <c r="Y3060" i="1"/>
  <c r="Z3060" i="1"/>
  <c r="AA3060" i="1"/>
  <c r="AB3060" i="1"/>
  <c r="AC3060" i="1"/>
  <c r="AD3060" i="1"/>
  <c r="AE3060" i="1"/>
  <c r="AF3060" i="1"/>
  <c r="P3061" i="1"/>
  <c r="Q3061" i="1"/>
  <c r="R3061" i="1"/>
  <c r="S3061" i="1"/>
  <c r="T3061" i="1"/>
  <c r="U3061" i="1"/>
  <c r="V3061" i="1"/>
  <c r="W3061" i="1"/>
  <c r="X3061" i="1"/>
  <c r="Y3061" i="1"/>
  <c r="Z3061" i="1"/>
  <c r="AA3061" i="1"/>
  <c r="AB3061" i="1"/>
  <c r="AC3061" i="1"/>
  <c r="AD3061" i="1"/>
  <c r="AE3061" i="1"/>
  <c r="AF3061" i="1"/>
  <c r="P3062" i="1"/>
  <c r="Q3062" i="1"/>
  <c r="R3062" i="1"/>
  <c r="S3062" i="1"/>
  <c r="T3062" i="1"/>
  <c r="U3062" i="1"/>
  <c r="V3062" i="1"/>
  <c r="W3062" i="1"/>
  <c r="X3062" i="1"/>
  <c r="Y3062" i="1"/>
  <c r="Z3062" i="1"/>
  <c r="AA3062" i="1"/>
  <c r="AB3062" i="1"/>
  <c r="AC3062" i="1"/>
  <c r="AD3062" i="1"/>
  <c r="AE3062" i="1"/>
  <c r="AF3062" i="1"/>
  <c r="P3063" i="1"/>
  <c r="Q3063" i="1"/>
  <c r="R3063" i="1"/>
  <c r="S3063" i="1"/>
  <c r="T3063" i="1"/>
  <c r="U3063" i="1"/>
  <c r="V3063" i="1"/>
  <c r="W3063" i="1"/>
  <c r="X3063" i="1"/>
  <c r="Y3063" i="1"/>
  <c r="Z3063" i="1"/>
  <c r="AA3063" i="1"/>
  <c r="AB3063" i="1"/>
  <c r="AC3063" i="1"/>
  <c r="AD3063" i="1"/>
  <c r="AE3063" i="1"/>
  <c r="AF3063" i="1"/>
  <c r="P3064" i="1"/>
  <c r="Q3064" i="1"/>
  <c r="R3064" i="1"/>
  <c r="S3064" i="1"/>
  <c r="T3064" i="1"/>
  <c r="U3064" i="1"/>
  <c r="V3064" i="1"/>
  <c r="W3064" i="1"/>
  <c r="X3064" i="1"/>
  <c r="Y3064" i="1"/>
  <c r="Z3064" i="1"/>
  <c r="AA3064" i="1"/>
  <c r="AB3064" i="1"/>
  <c r="AC3064" i="1"/>
  <c r="AD3064" i="1"/>
  <c r="AE3064" i="1"/>
  <c r="AF3064" i="1"/>
  <c r="P3065" i="1"/>
  <c r="Q3065" i="1"/>
  <c r="R3065" i="1"/>
  <c r="S3065" i="1"/>
  <c r="T3065" i="1"/>
  <c r="U3065" i="1"/>
  <c r="V3065" i="1"/>
  <c r="W3065" i="1"/>
  <c r="X3065" i="1"/>
  <c r="Y3065" i="1"/>
  <c r="Z3065" i="1"/>
  <c r="AA3065" i="1"/>
  <c r="AB3065" i="1"/>
  <c r="AC3065" i="1"/>
  <c r="AD3065" i="1"/>
  <c r="AE3065" i="1"/>
  <c r="AF3065" i="1"/>
  <c r="P3066" i="1"/>
  <c r="Q3066" i="1"/>
  <c r="R3066" i="1"/>
  <c r="S3066" i="1"/>
  <c r="T3066" i="1"/>
  <c r="U3066" i="1"/>
  <c r="V3066" i="1"/>
  <c r="W3066" i="1"/>
  <c r="X3066" i="1"/>
  <c r="Y3066" i="1"/>
  <c r="Z3066" i="1"/>
  <c r="AA3066" i="1"/>
  <c r="AB3066" i="1"/>
  <c r="AC3066" i="1"/>
  <c r="AD3066" i="1"/>
  <c r="AE3066" i="1"/>
  <c r="AF3066" i="1"/>
  <c r="P3067" i="1"/>
  <c r="Q3067" i="1"/>
  <c r="R3067" i="1"/>
  <c r="S3067" i="1"/>
  <c r="T3067" i="1"/>
  <c r="U3067" i="1"/>
  <c r="V3067" i="1"/>
  <c r="W3067" i="1"/>
  <c r="X3067" i="1"/>
  <c r="Y3067" i="1"/>
  <c r="Z3067" i="1"/>
  <c r="AA3067" i="1"/>
  <c r="AB3067" i="1"/>
  <c r="AC3067" i="1"/>
  <c r="AD3067" i="1"/>
  <c r="AE3067" i="1"/>
  <c r="AF3067" i="1"/>
  <c r="P3068" i="1"/>
  <c r="Q3068" i="1"/>
  <c r="R3068" i="1"/>
  <c r="S3068" i="1"/>
  <c r="T3068" i="1"/>
  <c r="U3068" i="1"/>
  <c r="V3068" i="1"/>
  <c r="W3068" i="1"/>
  <c r="X3068" i="1"/>
  <c r="Y3068" i="1"/>
  <c r="Z3068" i="1"/>
  <c r="AA3068" i="1"/>
  <c r="AB3068" i="1"/>
  <c r="AC3068" i="1"/>
  <c r="AD3068" i="1"/>
  <c r="AE3068" i="1"/>
  <c r="AF3068" i="1"/>
  <c r="P3069" i="1"/>
  <c r="Q3069" i="1"/>
  <c r="R3069" i="1"/>
  <c r="S3069" i="1"/>
  <c r="T3069" i="1"/>
  <c r="U3069" i="1"/>
  <c r="V3069" i="1"/>
  <c r="W3069" i="1"/>
  <c r="X3069" i="1"/>
  <c r="Y3069" i="1"/>
  <c r="Z3069" i="1"/>
  <c r="AA3069" i="1"/>
  <c r="AB3069" i="1"/>
  <c r="AC3069" i="1"/>
  <c r="AD3069" i="1"/>
  <c r="AE3069" i="1"/>
  <c r="AF3069" i="1"/>
  <c r="P3070" i="1"/>
  <c r="Q3070" i="1"/>
  <c r="R3070" i="1"/>
  <c r="S3070" i="1"/>
  <c r="T3070" i="1"/>
  <c r="U3070" i="1"/>
  <c r="V3070" i="1"/>
  <c r="W3070" i="1"/>
  <c r="X3070" i="1"/>
  <c r="Y3070" i="1"/>
  <c r="Z3070" i="1"/>
  <c r="AA3070" i="1"/>
  <c r="AB3070" i="1"/>
  <c r="AC3070" i="1"/>
  <c r="AD3070" i="1"/>
  <c r="AE3070" i="1"/>
  <c r="AF3070" i="1"/>
  <c r="P3071" i="1"/>
  <c r="Q3071" i="1"/>
  <c r="R3071" i="1"/>
  <c r="S3071" i="1"/>
  <c r="T3071" i="1"/>
  <c r="U3071" i="1"/>
  <c r="V3071" i="1"/>
  <c r="W3071" i="1"/>
  <c r="X3071" i="1"/>
  <c r="Y3071" i="1"/>
  <c r="Z3071" i="1"/>
  <c r="AA3071" i="1"/>
  <c r="AB3071" i="1"/>
  <c r="AC3071" i="1"/>
  <c r="AD3071" i="1"/>
  <c r="AE3071" i="1"/>
  <c r="AF3071" i="1"/>
  <c r="P3072" i="1"/>
  <c r="Q3072" i="1"/>
  <c r="R3072" i="1"/>
  <c r="S3072" i="1"/>
  <c r="T3072" i="1"/>
  <c r="U3072" i="1"/>
  <c r="V3072" i="1"/>
  <c r="W3072" i="1"/>
  <c r="X3072" i="1"/>
  <c r="Y3072" i="1"/>
  <c r="Z3072" i="1"/>
  <c r="AA3072" i="1"/>
  <c r="AB3072" i="1"/>
  <c r="AC3072" i="1"/>
  <c r="AD3072" i="1"/>
  <c r="AE3072" i="1"/>
  <c r="AF3072" i="1"/>
  <c r="P3073" i="1"/>
  <c r="Q3073" i="1"/>
  <c r="R3073" i="1"/>
  <c r="S3073" i="1"/>
  <c r="T3073" i="1"/>
  <c r="U3073" i="1"/>
  <c r="V3073" i="1"/>
  <c r="W3073" i="1"/>
  <c r="X3073" i="1"/>
  <c r="Y3073" i="1"/>
  <c r="Z3073" i="1"/>
  <c r="AA3073" i="1"/>
  <c r="AB3073" i="1"/>
  <c r="AC3073" i="1"/>
  <c r="AD3073" i="1"/>
  <c r="AE3073" i="1"/>
  <c r="AF3073" i="1"/>
  <c r="P3074" i="1"/>
  <c r="Q3074" i="1"/>
  <c r="R3074" i="1"/>
  <c r="S3074" i="1"/>
  <c r="T3074" i="1"/>
  <c r="U3074" i="1"/>
  <c r="V3074" i="1"/>
  <c r="W3074" i="1"/>
  <c r="X3074" i="1"/>
  <c r="Y3074" i="1"/>
  <c r="Z3074" i="1"/>
  <c r="AA3074" i="1"/>
  <c r="AB3074" i="1"/>
  <c r="AC3074" i="1"/>
  <c r="AD3074" i="1"/>
  <c r="AE3074" i="1"/>
  <c r="AF3074" i="1"/>
  <c r="P108" i="1"/>
  <c r="Q108" i="1"/>
  <c r="R108" i="1"/>
  <c r="S108" i="1"/>
  <c r="T108" i="1"/>
  <c r="U108" i="1"/>
  <c r="V108" i="1"/>
  <c r="W108" i="1"/>
  <c r="X108" i="1"/>
  <c r="Y108" i="1"/>
  <c r="Z108" i="1"/>
  <c r="AA108" i="1"/>
  <c r="AB108" i="1"/>
  <c r="AC108" i="1"/>
  <c r="AD108" i="1"/>
  <c r="AE108" i="1"/>
  <c r="AF108" i="1"/>
  <c r="P3075" i="1"/>
  <c r="Q3075" i="1"/>
  <c r="R3075" i="1"/>
  <c r="S3075" i="1"/>
  <c r="T3075" i="1"/>
  <c r="U3075" i="1"/>
  <c r="V3075" i="1"/>
  <c r="W3075" i="1"/>
  <c r="X3075" i="1"/>
  <c r="Y3075" i="1"/>
  <c r="Z3075" i="1"/>
  <c r="AA3075" i="1"/>
  <c r="AB3075" i="1"/>
  <c r="AC3075" i="1"/>
  <c r="AD3075" i="1"/>
  <c r="AE3075" i="1"/>
  <c r="AF3075" i="1"/>
  <c r="P3076" i="1"/>
  <c r="Q3076" i="1"/>
  <c r="R3076" i="1"/>
  <c r="S3076" i="1"/>
  <c r="T3076" i="1"/>
  <c r="U3076" i="1"/>
  <c r="V3076" i="1"/>
  <c r="W3076" i="1"/>
  <c r="X3076" i="1"/>
  <c r="Y3076" i="1"/>
  <c r="Z3076" i="1"/>
  <c r="AA3076" i="1"/>
  <c r="AB3076" i="1"/>
  <c r="AC3076" i="1"/>
  <c r="AD3076" i="1"/>
  <c r="AE3076" i="1"/>
  <c r="AF3076" i="1"/>
  <c r="P3077" i="1"/>
  <c r="Q3077" i="1"/>
  <c r="R3077" i="1"/>
  <c r="S3077" i="1"/>
  <c r="T3077" i="1"/>
  <c r="U3077" i="1"/>
  <c r="V3077" i="1"/>
  <c r="W3077" i="1"/>
  <c r="X3077" i="1"/>
  <c r="Y3077" i="1"/>
  <c r="Z3077" i="1"/>
  <c r="AA3077" i="1"/>
  <c r="AB3077" i="1"/>
  <c r="AC3077" i="1"/>
  <c r="AD3077" i="1"/>
  <c r="AE3077" i="1"/>
  <c r="AF3077" i="1"/>
  <c r="P3078" i="1"/>
  <c r="Q3078" i="1"/>
  <c r="R3078" i="1"/>
  <c r="S3078" i="1"/>
  <c r="T3078" i="1"/>
  <c r="U3078" i="1"/>
  <c r="V3078" i="1"/>
  <c r="W3078" i="1"/>
  <c r="X3078" i="1"/>
  <c r="Y3078" i="1"/>
  <c r="Z3078" i="1"/>
  <c r="AA3078" i="1"/>
  <c r="AB3078" i="1"/>
  <c r="AC3078" i="1"/>
  <c r="AD3078" i="1"/>
  <c r="AE3078" i="1"/>
  <c r="AF3078" i="1"/>
  <c r="P3079" i="1"/>
  <c r="Q3079" i="1"/>
  <c r="R3079" i="1"/>
  <c r="S3079" i="1"/>
  <c r="T3079" i="1"/>
  <c r="U3079" i="1"/>
  <c r="V3079" i="1"/>
  <c r="W3079" i="1"/>
  <c r="X3079" i="1"/>
  <c r="Y3079" i="1"/>
  <c r="Z3079" i="1"/>
  <c r="AA3079" i="1"/>
  <c r="AB3079" i="1"/>
  <c r="AC3079" i="1"/>
  <c r="AD3079" i="1"/>
  <c r="AE3079" i="1"/>
  <c r="AF3079" i="1"/>
  <c r="P3080" i="1"/>
  <c r="Q3080" i="1"/>
  <c r="R3080" i="1"/>
  <c r="S3080" i="1"/>
  <c r="T3080" i="1"/>
  <c r="U3080" i="1"/>
  <c r="V3080" i="1"/>
  <c r="W3080" i="1"/>
  <c r="X3080" i="1"/>
  <c r="Y3080" i="1"/>
  <c r="Z3080" i="1"/>
  <c r="AA3080" i="1"/>
  <c r="AB3080" i="1"/>
  <c r="AC3080" i="1"/>
  <c r="AD3080" i="1"/>
  <c r="AE3080" i="1"/>
  <c r="AF3080" i="1"/>
  <c r="P3081" i="1"/>
  <c r="Q3081" i="1"/>
  <c r="R3081" i="1"/>
  <c r="S3081" i="1"/>
  <c r="T3081" i="1"/>
  <c r="U3081" i="1"/>
  <c r="V3081" i="1"/>
  <c r="W3081" i="1"/>
  <c r="X3081" i="1"/>
  <c r="Y3081" i="1"/>
  <c r="Z3081" i="1"/>
  <c r="AA3081" i="1"/>
  <c r="AB3081" i="1"/>
  <c r="AC3081" i="1"/>
  <c r="AD3081" i="1"/>
  <c r="AE3081" i="1"/>
  <c r="AF3081" i="1"/>
  <c r="P3082" i="1"/>
  <c r="Q3082" i="1"/>
  <c r="R3082" i="1"/>
  <c r="S3082" i="1"/>
  <c r="T3082" i="1"/>
  <c r="U3082" i="1"/>
  <c r="V3082" i="1"/>
  <c r="W3082" i="1"/>
  <c r="X3082" i="1"/>
  <c r="Y3082" i="1"/>
  <c r="Z3082" i="1"/>
  <c r="AA3082" i="1"/>
  <c r="AB3082" i="1"/>
  <c r="AC3082" i="1"/>
  <c r="AD3082" i="1"/>
  <c r="AE3082" i="1"/>
  <c r="AF3082" i="1"/>
  <c r="P3083" i="1"/>
  <c r="Q3083" i="1"/>
  <c r="R3083" i="1"/>
  <c r="S3083" i="1"/>
  <c r="T3083" i="1"/>
  <c r="U3083" i="1"/>
  <c r="V3083" i="1"/>
  <c r="W3083" i="1"/>
  <c r="X3083" i="1"/>
  <c r="Y3083" i="1"/>
  <c r="Z3083" i="1"/>
  <c r="AA3083" i="1"/>
  <c r="AB3083" i="1"/>
  <c r="AC3083" i="1"/>
  <c r="AD3083" i="1"/>
  <c r="AE3083" i="1"/>
  <c r="AF3083" i="1"/>
  <c r="P3084" i="1"/>
  <c r="Q3084" i="1"/>
  <c r="R3084" i="1"/>
  <c r="S3084" i="1"/>
  <c r="T3084" i="1"/>
  <c r="U3084" i="1"/>
  <c r="V3084" i="1"/>
  <c r="W3084" i="1"/>
  <c r="X3084" i="1"/>
  <c r="Y3084" i="1"/>
  <c r="Z3084" i="1"/>
  <c r="AA3084" i="1"/>
  <c r="AB3084" i="1"/>
  <c r="AC3084" i="1"/>
  <c r="AD3084" i="1"/>
  <c r="AE3084" i="1"/>
  <c r="AF3084" i="1"/>
  <c r="P3085" i="1"/>
  <c r="Q3085" i="1"/>
  <c r="R3085" i="1"/>
  <c r="S3085" i="1"/>
  <c r="T3085" i="1"/>
  <c r="U3085" i="1"/>
  <c r="V3085" i="1"/>
  <c r="W3085" i="1"/>
  <c r="X3085" i="1"/>
  <c r="Y3085" i="1"/>
  <c r="Z3085" i="1"/>
  <c r="AA3085" i="1"/>
  <c r="AB3085" i="1"/>
  <c r="AC3085" i="1"/>
  <c r="AD3085" i="1"/>
  <c r="AE3085" i="1"/>
  <c r="AF3085" i="1"/>
  <c r="P3086" i="1"/>
  <c r="Q3086" i="1"/>
  <c r="R3086" i="1"/>
  <c r="S3086" i="1"/>
  <c r="T3086" i="1"/>
  <c r="U3086" i="1"/>
  <c r="V3086" i="1"/>
  <c r="W3086" i="1"/>
  <c r="X3086" i="1"/>
  <c r="Y3086" i="1"/>
  <c r="Z3086" i="1"/>
  <c r="AA3086" i="1"/>
  <c r="AB3086" i="1"/>
  <c r="AC3086" i="1"/>
  <c r="AD3086" i="1"/>
  <c r="AE3086" i="1"/>
  <c r="AF3086" i="1"/>
  <c r="P3087" i="1"/>
  <c r="Q3087" i="1"/>
  <c r="R3087" i="1"/>
  <c r="S3087" i="1"/>
  <c r="T3087" i="1"/>
  <c r="U3087" i="1"/>
  <c r="V3087" i="1"/>
  <c r="W3087" i="1"/>
  <c r="X3087" i="1"/>
  <c r="Y3087" i="1"/>
  <c r="Z3087" i="1"/>
  <c r="AA3087" i="1"/>
  <c r="AB3087" i="1"/>
  <c r="AC3087" i="1"/>
  <c r="AD3087" i="1"/>
  <c r="AE3087" i="1"/>
  <c r="AF3087" i="1"/>
  <c r="P3088" i="1"/>
  <c r="Q3088" i="1"/>
  <c r="R3088" i="1"/>
  <c r="S3088" i="1"/>
  <c r="T3088" i="1"/>
  <c r="U3088" i="1"/>
  <c r="V3088" i="1"/>
  <c r="W3088" i="1"/>
  <c r="X3088" i="1"/>
  <c r="Y3088" i="1"/>
  <c r="Z3088" i="1"/>
  <c r="AA3088" i="1"/>
  <c r="AB3088" i="1"/>
  <c r="AC3088" i="1"/>
  <c r="AD3088" i="1"/>
  <c r="AE3088" i="1"/>
  <c r="AF3088" i="1"/>
  <c r="P3089" i="1"/>
  <c r="Q3089" i="1"/>
  <c r="R3089" i="1"/>
  <c r="S3089" i="1"/>
  <c r="T3089" i="1"/>
  <c r="U3089" i="1"/>
  <c r="V3089" i="1"/>
  <c r="W3089" i="1"/>
  <c r="X3089" i="1"/>
  <c r="Y3089" i="1"/>
  <c r="Z3089" i="1"/>
  <c r="AA3089" i="1"/>
  <c r="AB3089" i="1"/>
  <c r="AC3089" i="1"/>
  <c r="AD3089" i="1"/>
  <c r="AE3089" i="1"/>
  <c r="AF3089" i="1"/>
  <c r="P3090" i="1"/>
  <c r="Q3090" i="1"/>
  <c r="R3090" i="1"/>
  <c r="S3090" i="1"/>
  <c r="T3090" i="1"/>
  <c r="U3090" i="1"/>
  <c r="V3090" i="1"/>
  <c r="W3090" i="1"/>
  <c r="X3090" i="1"/>
  <c r="Y3090" i="1"/>
  <c r="Z3090" i="1"/>
  <c r="AA3090" i="1"/>
  <c r="AB3090" i="1"/>
  <c r="AC3090" i="1"/>
  <c r="AD3090" i="1"/>
  <c r="AE3090" i="1"/>
  <c r="AF3090" i="1"/>
  <c r="P3091" i="1"/>
  <c r="Q3091" i="1"/>
  <c r="R3091" i="1"/>
  <c r="S3091" i="1"/>
  <c r="T3091" i="1"/>
  <c r="U3091" i="1"/>
  <c r="V3091" i="1"/>
  <c r="W3091" i="1"/>
  <c r="X3091" i="1"/>
  <c r="Y3091" i="1"/>
  <c r="Z3091" i="1"/>
  <c r="AA3091" i="1"/>
  <c r="AB3091" i="1"/>
  <c r="AC3091" i="1"/>
  <c r="AD3091" i="1"/>
  <c r="AE3091" i="1"/>
  <c r="AF3091" i="1"/>
  <c r="P3092" i="1"/>
  <c r="Q3092" i="1"/>
  <c r="R3092" i="1"/>
  <c r="S3092" i="1"/>
  <c r="T3092" i="1"/>
  <c r="U3092" i="1"/>
  <c r="V3092" i="1"/>
  <c r="W3092" i="1"/>
  <c r="X3092" i="1"/>
  <c r="Y3092" i="1"/>
  <c r="Z3092" i="1"/>
  <c r="AA3092" i="1"/>
  <c r="AB3092" i="1"/>
  <c r="AC3092" i="1"/>
  <c r="AD3092" i="1"/>
  <c r="AE3092" i="1"/>
  <c r="AF3092" i="1"/>
  <c r="P3093" i="1"/>
  <c r="Q3093" i="1"/>
  <c r="R3093" i="1"/>
  <c r="S3093" i="1"/>
  <c r="T3093" i="1"/>
  <c r="U3093" i="1"/>
  <c r="V3093" i="1"/>
  <c r="W3093" i="1"/>
  <c r="X3093" i="1"/>
  <c r="Y3093" i="1"/>
  <c r="Z3093" i="1"/>
  <c r="AA3093" i="1"/>
  <c r="AB3093" i="1"/>
  <c r="AC3093" i="1"/>
  <c r="AD3093" i="1"/>
  <c r="AE3093" i="1"/>
  <c r="AF3093" i="1"/>
  <c r="P3094" i="1"/>
  <c r="Q3094" i="1"/>
  <c r="R3094" i="1"/>
  <c r="S3094" i="1"/>
  <c r="T3094" i="1"/>
  <c r="U3094" i="1"/>
  <c r="V3094" i="1"/>
  <c r="W3094" i="1"/>
  <c r="X3094" i="1"/>
  <c r="Y3094" i="1"/>
  <c r="Z3094" i="1"/>
  <c r="AA3094" i="1"/>
  <c r="AB3094" i="1"/>
  <c r="AC3094" i="1"/>
  <c r="AD3094" i="1"/>
  <c r="AE3094" i="1"/>
  <c r="AF3094" i="1"/>
  <c r="P3095" i="1"/>
  <c r="Q3095" i="1"/>
  <c r="R3095" i="1"/>
  <c r="S3095" i="1"/>
  <c r="T3095" i="1"/>
  <c r="U3095" i="1"/>
  <c r="V3095" i="1"/>
  <c r="W3095" i="1"/>
  <c r="X3095" i="1"/>
  <c r="Y3095" i="1"/>
  <c r="Z3095" i="1"/>
  <c r="AA3095" i="1"/>
  <c r="AB3095" i="1"/>
  <c r="AC3095" i="1"/>
  <c r="AD3095" i="1"/>
  <c r="AE3095" i="1"/>
  <c r="AF3095" i="1"/>
  <c r="P3096" i="1"/>
  <c r="Q3096" i="1"/>
  <c r="R3096" i="1"/>
  <c r="S3096" i="1"/>
  <c r="T3096" i="1"/>
  <c r="U3096" i="1"/>
  <c r="V3096" i="1"/>
  <c r="W3096" i="1"/>
  <c r="X3096" i="1"/>
  <c r="Y3096" i="1"/>
  <c r="Z3096" i="1"/>
  <c r="AA3096" i="1"/>
  <c r="AB3096" i="1"/>
  <c r="AC3096" i="1"/>
  <c r="AD3096" i="1"/>
  <c r="AE3096" i="1"/>
  <c r="AF3096" i="1"/>
  <c r="P3097" i="1"/>
  <c r="Q3097" i="1"/>
  <c r="R3097" i="1"/>
  <c r="S3097" i="1"/>
  <c r="T3097" i="1"/>
  <c r="U3097" i="1"/>
  <c r="V3097" i="1"/>
  <c r="W3097" i="1"/>
  <c r="X3097" i="1"/>
  <c r="Y3097" i="1"/>
  <c r="Z3097" i="1"/>
  <c r="AA3097" i="1"/>
  <c r="AB3097" i="1"/>
  <c r="AC3097" i="1"/>
  <c r="AD3097" i="1"/>
  <c r="AE3097" i="1"/>
  <c r="AF3097" i="1"/>
  <c r="P3098" i="1"/>
  <c r="Q3098" i="1"/>
  <c r="R3098" i="1"/>
  <c r="S3098" i="1"/>
  <c r="T3098" i="1"/>
  <c r="U3098" i="1"/>
  <c r="V3098" i="1"/>
  <c r="W3098" i="1"/>
  <c r="X3098" i="1"/>
  <c r="Y3098" i="1"/>
  <c r="Z3098" i="1"/>
  <c r="AA3098" i="1"/>
  <c r="AB3098" i="1"/>
  <c r="AC3098" i="1"/>
  <c r="AD3098" i="1"/>
  <c r="AE3098" i="1"/>
  <c r="AF3098" i="1"/>
  <c r="P3099" i="1"/>
  <c r="Q3099" i="1"/>
  <c r="R3099" i="1"/>
  <c r="S3099" i="1"/>
  <c r="T3099" i="1"/>
  <c r="U3099" i="1"/>
  <c r="V3099" i="1"/>
  <c r="W3099" i="1"/>
  <c r="X3099" i="1"/>
  <c r="Y3099" i="1"/>
  <c r="Z3099" i="1"/>
  <c r="AA3099" i="1"/>
  <c r="AB3099" i="1"/>
  <c r="AC3099" i="1"/>
  <c r="AD3099" i="1"/>
  <c r="AE3099" i="1"/>
  <c r="AF3099" i="1"/>
  <c r="P3100" i="1"/>
  <c r="Q3100" i="1"/>
  <c r="R3100" i="1"/>
  <c r="S3100" i="1"/>
  <c r="T3100" i="1"/>
  <c r="U3100" i="1"/>
  <c r="V3100" i="1"/>
  <c r="W3100" i="1"/>
  <c r="X3100" i="1"/>
  <c r="Y3100" i="1"/>
  <c r="Z3100" i="1"/>
  <c r="AA3100" i="1"/>
  <c r="AB3100" i="1"/>
  <c r="AC3100" i="1"/>
  <c r="AD3100" i="1"/>
  <c r="AE3100" i="1"/>
  <c r="AF3100" i="1"/>
  <c r="P3101" i="1"/>
  <c r="Q3101" i="1"/>
  <c r="R3101" i="1"/>
  <c r="S3101" i="1"/>
  <c r="T3101" i="1"/>
  <c r="U3101" i="1"/>
  <c r="V3101" i="1"/>
  <c r="W3101" i="1"/>
  <c r="X3101" i="1"/>
  <c r="Y3101" i="1"/>
  <c r="Z3101" i="1"/>
  <c r="AA3101" i="1"/>
  <c r="AB3101" i="1"/>
  <c r="AC3101" i="1"/>
  <c r="AD3101" i="1"/>
  <c r="AE3101" i="1"/>
  <c r="AF3101" i="1"/>
  <c r="P3102" i="1"/>
  <c r="Q3102" i="1"/>
  <c r="R3102" i="1"/>
  <c r="S3102" i="1"/>
  <c r="T3102" i="1"/>
  <c r="U3102" i="1"/>
  <c r="V3102" i="1"/>
  <c r="W3102" i="1"/>
  <c r="X3102" i="1"/>
  <c r="Y3102" i="1"/>
  <c r="Z3102" i="1"/>
  <c r="AA3102" i="1"/>
  <c r="AB3102" i="1"/>
  <c r="AC3102" i="1"/>
  <c r="AD3102" i="1"/>
  <c r="AE3102" i="1"/>
  <c r="AF3102" i="1"/>
  <c r="P3103" i="1"/>
  <c r="Q3103" i="1"/>
  <c r="R3103" i="1"/>
  <c r="S3103" i="1"/>
  <c r="T3103" i="1"/>
  <c r="U3103" i="1"/>
  <c r="V3103" i="1"/>
  <c r="W3103" i="1"/>
  <c r="X3103" i="1"/>
  <c r="Y3103" i="1"/>
  <c r="Z3103" i="1"/>
  <c r="AA3103" i="1"/>
  <c r="AB3103" i="1"/>
  <c r="AC3103" i="1"/>
  <c r="AD3103" i="1"/>
  <c r="AE3103" i="1"/>
  <c r="AF3103" i="1"/>
  <c r="P3104" i="1"/>
  <c r="Q3104" i="1"/>
  <c r="R3104" i="1"/>
  <c r="S3104" i="1"/>
  <c r="T3104" i="1"/>
  <c r="U3104" i="1"/>
  <c r="V3104" i="1"/>
  <c r="W3104" i="1"/>
  <c r="X3104" i="1"/>
  <c r="Y3104" i="1"/>
  <c r="Z3104" i="1"/>
  <c r="AA3104" i="1"/>
  <c r="AB3104" i="1"/>
  <c r="AC3104" i="1"/>
  <c r="AD3104" i="1"/>
  <c r="AE3104" i="1"/>
  <c r="AF3104" i="1"/>
  <c r="P3105" i="1"/>
  <c r="Q3105" i="1"/>
  <c r="R3105" i="1"/>
  <c r="S3105" i="1"/>
  <c r="T3105" i="1"/>
  <c r="U3105" i="1"/>
  <c r="V3105" i="1"/>
  <c r="W3105" i="1"/>
  <c r="X3105" i="1"/>
  <c r="Y3105" i="1"/>
  <c r="Z3105" i="1"/>
  <c r="AA3105" i="1"/>
  <c r="AB3105" i="1"/>
  <c r="AC3105" i="1"/>
  <c r="AD3105" i="1"/>
  <c r="AE3105" i="1"/>
  <c r="AF3105" i="1"/>
  <c r="P3106" i="1"/>
  <c r="Q3106" i="1"/>
  <c r="R3106" i="1"/>
  <c r="S3106" i="1"/>
  <c r="T3106" i="1"/>
  <c r="U3106" i="1"/>
  <c r="V3106" i="1"/>
  <c r="W3106" i="1"/>
  <c r="X3106" i="1"/>
  <c r="Y3106" i="1"/>
  <c r="Z3106" i="1"/>
  <c r="AA3106" i="1"/>
  <c r="AB3106" i="1"/>
  <c r="AC3106" i="1"/>
  <c r="AD3106" i="1"/>
  <c r="AE3106" i="1"/>
  <c r="AF3106" i="1"/>
  <c r="P3107" i="1"/>
  <c r="Q3107" i="1"/>
  <c r="R3107" i="1"/>
  <c r="S3107" i="1"/>
  <c r="T3107" i="1"/>
  <c r="U3107" i="1"/>
  <c r="V3107" i="1"/>
  <c r="W3107" i="1"/>
  <c r="X3107" i="1"/>
  <c r="Y3107" i="1"/>
  <c r="Z3107" i="1"/>
  <c r="AA3107" i="1"/>
  <c r="AB3107" i="1"/>
  <c r="AC3107" i="1"/>
  <c r="AD3107" i="1"/>
  <c r="AE3107" i="1"/>
  <c r="AF3107" i="1"/>
  <c r="P229" i="1"/>
  <c r="Q229" i="1"/>
  <c r="R229" i="1"/>
  <c r="S229" i="1"/>
  <c r="T229" i="1"/>
  <c r="U229" i="1"/>
  <c r="V229" i="1"/>
  <c r="W229" i="1"/>
  <c r="X229" i="1"/>
  <c r="Y229" i="1"/>
  <c r="Z229" i="1"/>
  <c r="AA229" i="1"/>
  <c r="AB229" i="1"/>
  <c r="AC229" i="1"/>
  <c r="AD229" i="1"/>
  <c r="AE229" i="1"/>
  <c r="AF229" i="1"/>
  <c r="P3108" i="1"/>
  <c r="Q3108" i="1"/>
  <c r="R3108" i="1"/>
  <c r="S3108" i="1"/>
  <c r="T3108" i="1"/>
  <c r="U3108" i="1"/>
  <c r="V3108" i="1"/>
  <c r="W3108" i="1"/>
  <c r="X3108" i="1"/>
  <c r="Y3108" i="1"/>
  <c r="Z3108" i="1"/>
  <c r="AA3108" i="1"/>
  <c r="AB3108" i="1"/>
  <c r="AC3108" i="1"/>
  <c r="AD3108" i="1"/>
  <c r="AE3108" i="1"/>
  <c r="AF3108" i="1"/>
  <c r="P3109" i="1"/>
  <c r="Q3109" i="1"/>
  <c r="R3109" i="1"/>
  <c r="S3109" i="1"/>
  <c r="T3109" i="1"/>
  <c r="U3109" i="1"/>
  <c r="V3109" i="1"/>
  <c r="W3109" i="1"/>
  <c r="X3109" i="1"/>
  <c r="Y3109" i="1"/>
  <c r="Z3109" i="1"/>
  <c r="AA3109" i="1"/>
  <c r="AB3109" i="1"/>
  <c r="AC3109" i="1"/>
  <c r="AD3109" i="1"/>
  <c r="AE3109" i="1"/>
  <c r="AF3109" i="1"/>
  <c r="P230" i="1"/>
  <c r="Q230" i="1"/>
  <c r="R230" i="1"/>
  <c r="S230" i="1"/>
  <c r="T230" i="1"/>
  <c r="U230" i="1"/>
  <c r="V230" i="1"/>
  <c r="W230" i="1"/>
  <c r="X230" i="1"/>
  <c r="Y230" i="1"/>
  <c r="Z230" i="1"/>
  <c r="AA230" i="1"/>
  <c r="AB230" i="1"/>
  <c r="AC230" i="1"/>
  <c r="AD230" i="1"/>
  <c r="AE230" i="1"/>
  <c r="AF230" i="1"/>
  <c r="P3110" i="1"/>
  <c r="Q3110" i="1"/>
  <c r="R3110" i="1"/>
  <c r="S3110" i="1"/>
  <c r="T3110" i="1"/>
  <c r="U3110" i="1"/>
  <c r="V3110" i="1"/>
  <c r="W3110" i="1"/>
  <c r="X3110" i="1"/>
  <c r="Y3110" i="1"/>
  <c r="Z3110" i="1"/>
  <c r="AA3110" i="1"/>
  <c r="AB3110" i="1"/>
  <c r="AC3110" i="1"/>
  <c r="AD3110" i="1"/>
  <c r="AE3110" i="1"/>
  <c r="AF3110" i="1"/>
  <c r="P3111" i="1"/>
  <c r="Q3111" i="1"/>
  <c r="R3111" i="1"/>
  <c r="S3111" i="1"/>
  <c r="T3111" i="1"/>
  <c r="U3111" i="1"/>
  <c r="V3111" i="1"/>
  <c r="W3111" i="1"/>
  <c r="X3111" i="1"/>
  <c r="Y3111" i="1"/>
  <c r="Z3111" i="1"/>
  <c r="AA3111" i="1"/>
  <c r="AB3111" i="1"/>
  <c r="AC3111" i="1"/>
  <c r="AD3111" i="1"/>
  <c r="AE3111" i="1"/>
  <c r="AF3111" i="1"/>
  <c r="P3112" i="1"/>
  <c r="Q3112" i="1"/>
  <c r="R3112" i="1"/>
  <c r="S3112" i="1"/>
  <c r="T3112" i="1"/>
  <c r="U3112" i="1"/>
  <c r="V3112" i="1"/>
  <c r="W3112" i="1"/>
  <c r="X3112" i="1"/>
  <c r="Y3112" i="1"/>
  <c r="Z3112" i="1"/>
  <c r="AA3112" i="1"/>
  <c r="AB3112" i="1"/>
  <c r="AC3112" i="1"/>
  <c r="AD3112" i="1"/>
  <c r="AE3112" i="1"/>
  <c r="AF3112" i="1"/>
  <c r="P3113" i="1"/>
  <c r="Q3113" i="1"/>
  <c r="R3113" i="1"/>
  <c r="S3113" i="1"/>
  <c r="T3113" i="1"/>
  <c r="U3113" i="1"/>
  <c r="V3113" i="1"/>
  <c r="W3113" i="1"/>
  <c r="X3113" i="1"/>
  <c r="Y3113" i="1"/>
  <c r="Z3113" i="1"/>
  <c r="AA3113" i="1"/>
  <c r="AB3113" i="1"/>
  <c r="AC3113" i="1"/>
  <c r="AD3113" i="1"/>
  <c r="AE3113" i="1"/>
  <c r="AF3113" i="1"/>
  <c r="P3114" i="1"/>
  <c r="Q3114" i="1"/>
  <c r="R3114" i="1"/>
  <c r="S3114" i="1"/>
  <c r="T3114" i="1"/>
  <c r="U3114" i="1"/>
  <c r="V3114" i="1"/>
  <c r="W3114" i="1"/>
  <c r="X3114" i="1"/>
  <c r="Y3114" i="1"/>
  <c r="Z3114" i="1"/>
  <c r="AA3114" i="1"/>
  <c r="AB3114" i="1"/>
  <c r="AC3114" i="1"/>
  <c r="AD3114" i="1"/>
  <c r="AE3114" i="1"/>
  <c r="AF3114" i="1"/>
  <c r="P3115" i="1"/>
  <c r="Q3115" i="1"/>
  <c r="R3115" i="1"/>
  <c r="S3115" i="1"/>
  <c r="T3115" i="1"/>
  <c r="U3115" i="1"/>
  <c r="V3115" i="1"/>
  <c r="W3115" i="1"/>
  <c r="X3115" i="1"/>
  <c r="Y3115" i="1"/>
  <c r="Z3115" i="1"/>
  <c r="AA3115" i="1"/>
  <c r="AB3115" i="1"/>
  <c r="AC3115" i="1"/>
  <c r="AD3115" i="1"/>
  <c r="AE3115" i="1"/>
  <c r="AF3115" i="1"/>
  <c r="P3116" i="1"/>
  <c r="Q3116" i="1"/>
  <c r="R3116" i="1"/>
  <c r="S3116" i="1"/>
  <c r="T3116" i="1"/>
  <c r="U3116" i="1"/>
  <c r="V3116" i="1"/>
  <c r="W3116" i="1"/>
  <c r="X3116" i="1"/>
  <c r="Y3116" i="1"/>
  <c r="Z3116" i="1"/>
  <c r="AA3116" i="1"/>
  <c r="AB3116" i="1"/>
  <c r="AC3116" i="1"/>
  <c r="AD3116" i="1"/>
  <c r="AE3116" i="1"/>
  <c r="AF3116" i="1"/>
  <c r="P3117" i="1"/>
  <c r="Q3117" i="1"/>
  <c r="R3117" i="1"/>
  <c r="S3117" i="1"/>
  <c r="T3117" i="1"/>
  <c r="U3117" i="1"/>
  <c r="V3117" i="1"/>
  <c r="W3117" i="1"/>
  <c r="X3117" i="1"/>
  <c r="Y3117" i="1"/>
  <c r="Z3117" i="1"/>
  <c r="AA3117" i="1"/>
  <c r="AB3117" i="1"/>
  <c r="AC3117" i="1"/>
  <c r="AD3117" i="1"/>
  <c r="AE3117" i="1"/>
  <c r="AF3117" i="1"/>
  <c r="P231" i="1"/>
  <c r="Q231" i="1"/>
  <c r="R231" i="1"/>
  <c r="S231" i="1"/>
  <c r="T231" i="1"/>
  <c r="U231" i="1"/>
  <c r="V231" i="1"/>
  <c r="W231" i="1"/>
  <c r="X231" i="1"/>
  <c r="Y231" i="1"/>
  <c r="Z231" i="1"/>
  <c r="AA231" i="1"/>
  <c r="AB231" i="1"/>
  <c r="AC231" i="1"/>
  <c r="AD231" i="1"/>
  <c r="AE231" i="1"/>
  <c r="AF231" i="1"/>
  <c r="P3118" i="1"/>
  <c r="Q3118" i="1"/>
  <c r="R3118" i="1"/>
  <c r="S3118" i="1"/>
  <c r="T3118" i="1"/>
  <c r="U3118" i="1"/>
  <c r="V3118" i="1"/>
  <c r="W3118" i="1"/>
  <c r="X3118" i="1"/>
  <c r="Y3118" i="1"/>
  <c r="Z3118" i="1"/>
  <c r="AA3118" i="1"/>
  <c r="AB3118" i="1"/>
  <c r="AC3118" i="1"/>
  <c r="AD3118" i="1"/>
  <c r="AE3118" i="1"/>
  <c r="AF3118" i="1"/>
  <c r="P232" i="1"/>
  <c r="Q232" i="1"/>
  <c r="R232" i="1"/>
  <c r="S232" i="1"/>
  <c r="T232" i="1"/>
  <c r="U232" i="1"/>
  <c r="V232" i="1"/>
  <c r="W232" i="1"/>
  <c r="X232" i="1"/>
  <c r="Y232" i="1"/>
  <c r="Z232" i="1"/>
  <c r="AA232" i="1"/>
  <c r="AB232" i="1"/>
  <c r="AC232" i="1"/>
  <c r="AD232" i="1"/>
  <c r="AE232" i="1"/>
  <c r="AF232" i="1"/>
  <c r="P3119" i="1"/>
  <c r="Q3119" i="1"/>
  <c r="R3119" i="1"/>
  <c r="S3119" i="1"/>
  <c r="T3119" i="1"/>
  <c r="U3119" i="1"/>
  <c r="V3119" i="1"/>
  <c r="W3119" i="1"/>
  <c r="X3119" i="1"/>
  <c r="Y3119" i="1"/>
  <c r="Z3119" i="1"/>
  <c r="AA3119" i="1"/>
  <c r="AB3119" i="1"/>
  <c r="AC3119" i="1"/>
  <c r="AD3119" i="1"/>
  <c r="AE3119" i="1"/>
  <c r="AF3119" i="1"/>
  <c r="P233" i="1"/>
  <c r="Q233" i="1"/>
  <c r="R233" i="1"/>
  <c r="S233" i="1"/>
  <c r="T233" i="1"/>
  <c r="U233" i="1"/>
  <c r="V233" i="1"/>
  <c r="W233" i="1"/>
  <c r="X233" i="1"/>
  <c r="Y233" i="1"/>
  <c r="Z233" i="1"/>
  <c r="AA233" i="1"/>
  <c r="AB233" i="1"/>
  <c r="AC233" i="1"/>
  <c r="AD233" i="1"/>
  <c r="AE233" i="1"/>
  <c r="AF233" i="1"/>
  <c r="P234" i="1"/>
  <c r="Q234" i="1"/>
  <c r="R234" i="1"/>
  <c r="S234" i="1"/>
  <c r="T234" i="1"/>
  <c r="U234" i="1"/>
  <c r="V234" i="1"/>
  <c r="W234" i="1"/>
  <c r="X234" i="1"/>
  <c r="Y234" i="1"/>
  <c r="Z234" i="1"/>
  <c r="AA234" i="1"/>
  <c r="AB234" i="1"/>
  <c r="AC234" i="1"/>
  <c r="AD234" i="1"/>
  <c r="AE234" i="1"/>
  <c r="AF234" i="1"/>
  <c r="P3120" i="1"/>
  <c r="Q3120" i="1"/>
  <c r="R3120" i="1"/>
  <c r="S3120" i="1"/>
  <c r="T3120" i="1"/>
  <c r="U3120" i="1"/>
  <c r="V3120" i="1"/>
  <c r="W3120" i="1"/>
  <c r="X3120" i="1"/>
  <c r="Y3120" i="1"/>
  <c r="Z3120" i="1"/>
  <c r="AA3120" i="1"/>
  <c r="AB3120" i="1"/>
  <c r="AC3120" i="1"/>
  <c r="AD3120" i="1"/>
  <c r="AE3120" i="1"/>
  <c r="AF3120" i="1"/>
  <c r="P3121" i="1"/>
  <c r="Q3121" i="1"/>
  <c r="R3121" i="1"/>
  <c r="S3121" i="1"/>
  <c r="T3121" i="1"/>
  <c r="U3121" i="1"/>
  <c r="V3121" i="1"/>
  <c r="W3121" i="1"/>
  <c r="X3121" i="1"/>
  <c r="Y3121" i="1"/>
  <c r="Z3121" i="1"/>
  <c r="AA3121" i="1"/>
  <c r="AB3121" i="1"/>
  <c r="AC3121" i="1"/>
  <c r="AD3121" i="1"/>
  <c r="AE3121" i="1"/>
  <c r="AF3121" i="1"/>
  <c r="P3122" i="1"/>
  <c r="Q3122" i="1"/>
  <c r="R3122" i="1"/>
  <c r="S3122" i="1"/>
  <c r="T3122" i="1"/>
  <c r="U3122" i="1"/>
  <c r="V3122" i="1"/>
  <c r="W3122" i="1"/>
  <c r="X3122" i="1"/>
  <c r="Y3122" i="1"/>
  <c r="Z3122" i="1"/>
  <c r="AA3122" i="1"/>
  <c r="AB3122" i="1"/>
  <c r="AC3122" i="1"/>
  <c r="AD3122" i="1"/>
  <c r="AE3122" i="1"/>
  <c r="AF3122" i="1"/>
  <c r="P3123" i="1"/>
  <c r="Q3123" i="1"/>
  <c r="R3123" i="1"/>
  <c r="S3123" i="1"/>
  <c r="T3123" i="1"/>
  <c r="U3123" i="1"/>
  <c r="V3123" i="1"/>
  <c r="W3123" i="1"/>
  <c r="X3123" i="1"/>
  <c r="Y3123" i="1"/>
  <c r="Z3123" i="1"/>
  <c r="AA3123" i="1"/>
  <c r="AB3123" i="1"/>
  <c r="AC3123" i="1"/>
  <c r="AD3123" i="1"/>
  <c r="AE3123" i="1"/>
  <c r="AF3123" i="1"/>
  <c r="P3124" i="1"/>
  <c r="Q3124" i="1"/>
  <c r="R3124" i="1"/>
  <c r="S3124" i="1"/>
  <c r="T3124" i="1"/>
  <c r="U3124" i="1"/>
  <c r="V3124" i="1"/>
  <c r="W3124" i="1"/>
  <c r="X3124" i="1"/>
  <c r="Y3124" i="1"/>
  <c r="Z3124" i="1"/>
  <c r="AA3124" i="1"/>
  <c r="AB3124" i="1"/>
  <c r="AC3124" i="1"/>
  <c r="AD3124" i="1"/>
  <c r="AE3124" i="1"/>
  <c r="AF3124" i="1"/>
  <c r="P235" i="1"/>
  <c r="Q235" i="1"/>
  <c r="R235" i="1"/>
  <c r="S235" i="1"/>
  <c r="T235" i="1"/>
  <c r="U235" i="1"/>
  <c r="V235" i="1"/>
  <c r="W235" i="1"/>
  <c r="X235" i="1"/>
  <c r="Y235" i="1"/>
  <c r="Z235" i="1"/>
  <c r="AA235" i="1"/>
  <c r="AB235" i="1"/>
  <c r="AC235" i="1"/>
  <c r="AD235" i="1"/>
  <c r="AE235" i="1"/>
  <c r="AF235" i="1"/>
  <c r="P236" i="1"/>
  <c r="Q236" i="1"/>
  <c r="R236" i="1"/>
  <c r="S236" i="1"/>
  <c r="T236" i="1"/>
  <c r="U236" i="1"/>
  <c r="V236" i="1"/>
  <c r="W236" i="1"/>
  <c r="X236" i="1"/>
  <c r="Y236" i="1"/>
  <c r="Z236" i="1"/>
  <c r="AA236" i="1"/>
  <c r="AB236" i="1"/>
  <c r="AC236" i="1"/>
  <c r="AD236" i="1"/>
  <c r="AE236" i="1"/>
  <c r="AF236" i="1"/>
  <c r="P3125" i="1"/>
  <c r="Q3125" i="1"/>
  <c r="R3125" i="1"/>
  <c r="S3125" i="1"/>
  <c r="T3125" i="1"/>
  <c r="U3125" i="1"/>
  <c r="V3125" i="1"/>
  <c r="W3125" i="1"/>
  <c r="X3125" i="1"/>
  <c r="Y3125" i="1"/>
  <c r="Z3125" i="1"/>
  <c r="AA3125" i="1"/>
  <c r="AB3125" i="1"/>
  <c r="AC3125" i="1"/>
  <c r="AD3125" i="1"/>
  <c r="AE3125" i="1"/>
  <c r="AF3125" i="1"/>
  <c r="P3126" i="1"/>
  <c r="Q3126" i="1"/>
  <c r="R3126" i="1"/>
  <c r="S3126" i="1"/>
  <c r="T3126" i="1"/>
  <c r="U3126" i="1"/>
  <c r="V3126" i="1"/>
  <c r="W3126" i="1"/>
  <c r="X3126" i="1"/>
  <c r="Y3126" i="1"/>
  <c r="Z3126" i="1"/>
  <c r="AA3126" i="1"/>
  <c r="AB3126" i="1"/>
  <c r="AC3126" i="1"/>
  <c r="AD3126" i="1"/>
  <c r="AE3126" i="1"/>
  <c r="AF3126" i="1"/>
  <c r="P3127" i="1"/>
  <c r="Q3127" i="1"/>
  <c r="R3127" i="1"/>
  <c r="S3127" i="1"/>
  <c r="T3127" i="1"/>
  <c r="U3127" i="1"/>
  <c r="V3127" i="1"/>
  <c r="W3127" i="1"/>
  <c r="X3127" i="1"/>
  <c r="Y3127" i="1"/>
  <c r="Z3127" i="1"/>
  <c r="AA3127" i="1"/>
  <c r="AB3127" i="1"/>
  <c r="AC3127" i="1"/>
  <c r="AD3127" i="1"/>
  <c r="AE3127" i="1"/>
  <c r="AF3127" i="1"/>
  <c r="P3128" i="1"/>
  <c r="Q3128" i="1"/>
  <c r="R3128" i="1"/>
  <c r="S3128" i="1"/>
  <c r="T3128" i="1"/>
  <c r="U3128" i="1"/>
  <c r="V3128" i="1"/>
  <c r="W3128" i="1"/>
  <c r="X3128" i="1"/>
  <c r="Y3128" i="1"/>
  <c r="Z3128" i="1"/>
  <c r="AA3128" i="1"/>
  <c r="AB3128" i="1"/>
  <c r="AC3128" i="1"/>
  <c r="AD3128" i="1"/>
  <c r="AE3128" i="1"/>
  <c r="AF3128" i="1"/>
  <c r="P3129" i="1"/>
  <c r="Q3129" i="1"/>
  <c r="R3129" i="1"/>
  <c r="S3129" i="1"/>
  <c r="T3129" i="1"/>
  <c r="U3129" i="1"/>
  <c r="V3129" i="1"/>
  <c r="W3129" i="1"/>
  <c r="X3129" i="1"/>
  <c r="Y3129" i="1"/>
  <c r="Z3129" i="1"/>
  <c r="AA3129" i="1"/>
  <c r="AB3129" i="1"/>
  <c r="AC3129" i="1"/>
  <c r="AD3129" i="1"/>
  <c r="AE3129" i="1"/>
  <c r="AF3129" i="1"/>
  <c r="P237" i="1"/>
  <c r="Q237" i="1"/>
  <c r="R237" i="1"/>
  <c r="S237" i="1"/>
  <c r="T237" i="1"/>
  <c r="U237" i="1"/>
  <c r="V237" i="1"/>
  <c r="W237" i="1"/>
  <c r="X237" i="1"/>
  <c r="Y237" i="1"/>
  <c r="Z237" i="1"/>
  <c r="AA237" i="1"/>
  <c r="AB237" i="1"/>
  <c r="AC237" i="1"/>
  <c r="AD237" i="1"/>
  <c r="AE237" i="1"/>
  <c r="AF237" i="1"/>
  <c r="P3130" i="1"/>
  <c r="Q3130" i="1"/>
  <c r="R3130" i="1"/>
  <c r="S3130" i="1"/>
  <c r="T3130" i="1"/>
  <c r="U3130" i="1"/>
  <c r="V3130" i="1"/>
  <c r="W3130" i="1"/>
  <c r="X3130" i="1"/>
  <c r="Y3130" i="1"/>
  <c r="Z3130" i="1"/>
  <c r="AA3130" i="1"/>
  <c r="AB3130" i="1"/>
  <c r="AC3130" i="1"/>
  <c r="AD3130" i="1"/>
  <c r="AE3130" i="1"/>
  <c r="AF3130" i="1"/>
  <c r="P3131" i="1"/>
  <c r="Q3131" i="1"/>
  <c r="R3131" i="1"/>
  <c r="S3131" i="1"/>
  <c r="T3131" i="1"/>
  <c r="U3131" i="1"/>
  <c r="V3131" i="1"/>
  <c r="W3131" i="1"/>
  <c r="X3131" i="1"/>
  <c r="Y3131" i="1"/>
  <c r="Z3131" i="1"/>
  <c r="AA3131" i="1"/>
  <c r="AB3131" i="1"/>
  <c r="AC3131" i="1"/>
  <c r="AD3131" i="1"/>
  <c r="AE3131" i="1"/>
  <c r="AF3131" i="1"/>
  <c r="P3132" i="1"/>
  <c r="Q3132" i="1"/>
  <c r="R3132" i="1"/>
  <c r="S3132" i="1"/>
  <c r="T3132" i="1"/>
  <c r="U3132" i="1"/>
  <c r="V3132" i="1"/>
  <c r="W3132" i="1"/>
  <c r="X3132" i="1"/>
  <c r="Y3132" i="1"/>
  <c r="Z3132" i="1"/>
  <c r="AA3132" i="1"/>
  <c r="AB3132" i="1"/>
  <c r="AC3132" i="1"/>
  <c r="AD3132" i="1"/>
  <c r="AE3132" i="1"/>
  <c r="AF3132" i="1"/>
  <c r="P3133" i="1"/>
  <c r="Q3133" i="1"/>
  <c r="R3133" i="1"/>
  <c r="S3133" i="1"/>
  <c r="T3133" i="1"/>
  <c r="U3133" i="1"/>
  <c r="V3133" i="1"/>
  <c r="W3133" i="1"/>
  <c r="X3133" i="1"/>
  <c r="Y3133" i="1"/>
  <c r="Z3133" i="1"/>
  <c r="AA3133" i="1"/>
  <c r="AB3133" i="1"/>
  <c r="AC3133" i="1"/>
  <c r="AD3133" i="1"/>
  <c r="AE3133" i="1"/>
  <c r="AF3133" i="1"/>
  <c r="P3134" i="1"/>
  <c r="Q3134" i="1"/>
  <c r="R3134" i="1"/>
  <c r="S3134" i="1"/>
  <c r="T3134" i="1"/>
  <c r="U3134" i="1"/>
  <c r="V3134" i="1"/>
  <c r="W3134" i="1"/>
  <c r="X3134" i="1"/>
  <c r="Y3134" i="1"/>
  <c r="Z3134" i="1"/>
  <c r="AA3134" i="1"/>
  <c r="AB3134" i="1"/>
  <c r="AC3134" i="1"/>
  <c r="AD3134" i="1"/>
  <c r="AE3134" i="1"/>
  <c r="AF3134" i="1"/>
  <c r="P3135" i="1"/>
  <c r="Q3135" i="1"/>
  <c r="R3135" i="1"/>
  <c r="S3135" i="1"/>
  <c r="T3135" i="1"/>
  <c r="U3135" i="1"/>
  <c r="V3135" i="1"/>
  <c r="W3135" i="1"/>
  <c r="X3135" i="1"/>
  <c r="Y3135" i="1"/>
  <c r="Z3135" i="1"/>
  <c r="AA3135" i="1"/>
  <c r="AB3135" i="1"/>
  <c r="AC3135" i="1"/>
  <c r="AD3135" i="1"/>
  <c r="AE3135" i="1"/>
  <c r="AF3135" i="1"/>
  <c r="P3136" i="1"/>
  <c r="Q3136" i="1"/>
  <c r="R3136" i="1"/>
  <c r="S3136" i="1"/>
  <c r="T3136" i="1"/>
  <c r="U3136" i="1"/>
  <c r="V3136" i="1"/>
  <c r="W3136" i="1"/>
  <c r="X3136" i="1"/>
  <c r="Y3136" i="1"/>
  <c r="Z3136" i="1"/>
  <c r="AA3136" i="1"/>
  <c r="AB3136" i="1"/>
  <c r="AC3136" i="1"/>
  <c r="AD3136" i="1"/>
  <c r="AE3136" i="1"/>
  <c r="AF3136" i="1"/>
  <c r="P3137" i="1"/>
  <c r="Q3137" i="1"/>
  <c r="R3137" i="1"/>
  <c r="S3137" i="1"/>
  <c r="T3137" i="1"/>
  <c r="U3137" i="1"/>
  <c r="V3137" i="1"/>
  <c r="W3137" i="1"/>
  <c r="X3137" i="1"/>
  <c r="Y3137" i="1"/>
  <c r="Z3137" i="1"/>
  <c r="AA3137" i="1"/>
  <c r="AB3137" i="1"/>
  <c r="AC3137" i="1"/>
  <c r="AD3137" i="1"/>
  <c r="AE3137" i="1"/>
  <c r="AF3137" i="1"/>
  <c r="P3138" i="1"/>
  <c r="Q3138" i="1"/>
  <c r="R3138" i="1"/>
  <c r="S3138" i="1"/>
  <c r="T3138" i="1"/>
  <c r="U3138" i="1"/>
  <c r="V3138" i="1"/>
  <c r="W3138" i="1"/>
  <c r="X3138" i="1"/>
  <c r="Y3138" i="1"/>
  <c r="Z3138" i="1"/>
  <c r="AA3138" i="1"/>
  <c r="AB3138" i="1"/>
  <c r="AC3138" i="1"/>
  <c r="AD3138" i="1"/>
  <c r="AE3138" i="1"/>
  <c r="AF3138" i="1"/>
  <c r="P3139" i="1"/>
  <c r="Q3139" i="1"/>
  <c r="R3139" i="1"/>
  <c r="S3139" i="1"/>
  <c r="T3139" i="1"/>
  <c r="U3139" i="1"/>
  <c r="V3139" i="1"/>
  <c r="W3139" i="1"/>
  <c r="X3139" i="1"/>
  <c r="Y3139" i="1"/>
  <c r="Z3139" i="1"/>
  <c r="AA3139" i="1"/>
  <c r="AB3139" i="1"/>
  <c r="AC3139" i="1"/>
  <c r="AD3139" i="1"/>
  <c r="AE3139" i="1"/>
  <c r="AF3139" i="1"/>
  <c r="P3140" i="1"/>
  <c r="Q3140" i="1"/>
  <c r="R3140" i="1"/>
  <c r="S3140" i="1"/>
  <c r="T3140" i="1"/>
  <c r="U3140" i="1"/>
  <c r="V3140" i="1"/>
  <c r="W3140" i="1"/>
  <c r="X3140" i="1"/>
  <c r="Y3140" i="1"/>
  <c r="Z3140" i="1"/>
  <c r="AA3140" i="1"/>
  <c r="AB3140" i="1"/>
  <c r="AC3140" i="1"/>
  <c r="AD3140" i="1"/>
  <c r="AE3140" i="1"/>
  <c r="AF3140" i="1"/>
  <c r="P3141" i="1"/>
  <c r="Q3141" i="1"/>
  <c r="R3141" i="1"/>
  <c r="S3141" i="1"/>
  <c r="T3141" i="1"/>
  <c r="U3141" i="1"/>
  <c r="V3141" i="1"/>
  <c r="W3141" i="1"/>
  <c r="X3141" i="1"/>
  <c r="Y3141" i="1"/>
  <c r="Z3141" i="1"/>
  <c r="AA3141" i="1"/>
  <c r="AB3141" i="1"/>
  <c r="AC3141" i="1"/>
  <c r="AD3141" i="1"/>
  <c r="AE3141" i="1"/>
  <c r="AF3141" i="1"/>
  <c r="P3142" i="1"/>
  <c r="Q3142" i="1"/>
  <c r="R3142" i="1"/>
  <c r="S3142" i="1"/>
  <c r="T3142" i="1"/>
  <c r="U3142" i="1"/>
  <c r="V3142" i="1"/>
  <c r="W3142" i="1"/>
  <c r="X3142" i="1"/>
  <c r="Y3142" i="1"/>
  <c r="Z3142" i="1"/>
  <c r="AA3142" i="1"/>
  <c r="AB3142" i="1"/>
  <c r="AC3142" i="1"/>
  <c r="AD3142" i="1"/>
  <c r="AE3142" i="1"/>
  <c r="AF3142" i="1"/>
  <c r="P3143" i="1"/>
  <c r="Q3143" i="1"/>
  <c r="R3143" i="1"/>
  <c r="S3143" i="1"/>
  <c r="T3143" i="1"/>
  <c r="U3143" i="1"/>
  <c r="V3143" i="1"/>
  <c r="W3143" i="1"/>
  <c r="X3143" i="1"/>
  <c r="Y3143" i="1"/>
  <c r="Z3143" i="1"/>
  <c r="AA3143" i="1"/>
  <c r="AB3143" i="1"/>
  <c r="AC3143" i="1"/>
  <c r="AD3143" i="1"/>
  <c r="AE3143" i="1"/>
  <c r="AF3143" i="1"/>
  <c r="P3144" i="1"/>
  <c r="Q3144" i="1"/>
  <c r="R3144" i="1"/>
  <c r="S3144" i="1"/>
  <c r="T3144" i="1"/>
  <c r="U3144" i="1"/>
  <c r="V3144" i="1"/>
  <c r="W3144" i="1"/>
  <c r="X3144" i="1"/>
  <c r="Y3144" i="1"/>
  <c r="Z3144" i="1"/>
  <c r="AA3144" i="1"/>
  <c r="AB3144" i="1"/>
  <c r="AC3144" i="1"/>
  <c r="AD3144" i="1"/>
  <c r="AE3144" i="1"/>
  <c r="AF3144" i="1"/>
  <c r="P3145" i="1"/>
  <c r="Q3145" i="1"/>
  <c r="R3145" i="1"/>
  <c r="S3145" i="1"/>
  <c r="T3145" i="1"/>
  <c r="U3145" i="1"/>
  <c r="V3145" i="1"/>
  <c r="W3145" i="1"/>
  <c r="X3145" i="1"/>
  <c r="Y3145" i="1"/>
  <c r="Z3145" i="1"/>
  <c r="AA3145" i="1"/>
  <c r="AB3145" i="1"/>
  <c r="AC3145" i="1"/>
  <c r="AD3145" i="1"/>
  <c r="AE3145" i="1"/>
  <c r="AF3145" i="1"/>
  <c r="P3146" i="1"/>
  <c r="Q3146" i="1"/>
  <c r="R3146" i="1"/>
  <c r="S3146" i="1"/>
  <c r="T3146" i="1"/>
  <c r="U3146" i="1"/>
  <c r="V3146" i="1"/>
  <c r="W3146" i="1"/>
  <c r="X3146" i="1"/>
  <c r="Y3146" i="1"/>
  <c r="Z3146" i="1"/>
  <c r="AA3146" i="1"/>
  <c r="AB3146" i="1"/>
  <c r="AC3146" i="1"/>
  <c r="AD3146" i="1"/>
  <c r="AE3146" i="1"/>
  <c r="AF3146" i="1"/>
  <c r="P3147" i="1"/>
  <c r="Q3147" i="1"/>
  <c r="R3147" i="1"/>
  <c r="S3147" i="1"/>
  <c r="T3147" i="1"/>
  <c r="U3147" i="1"/>
  <c r="V3147" i="1"/>
  <c r="W3147" i="1"/>
  <c r="X3147" i="1"/>
  <c r="Y3147" i="1"/>
  <c r="Z3147" i="1"/>
  <c r="AA3147" i="1"/>
  <c r="AB3147" i="1"/>
  <c r="AC3147" i="1"/>
  <c r="AD3147" i="1"/>
  <c r="AE3147" i="1"/>
  <c r="AF3147" i="1"/>
  <c r="P3148" i="1"/>
  <c r="Q3148" i="1"/>
  <c r="R3148" i="1"/>
  <c r="S3148" i="1"/>
  <c r="T3148" i="1"/>
  <c r="U3148" i="1"/>
  <c r="V3148" i="1"/>
  <c r="W3148" i="1"/>
  <c r="X3148" i="1"/>
  <c r="Y3148" i="1"/>
  <c r="Z3148" i="1"/>
  <c r="AA3148" i="1"/>
  <c r="AB3148" i="1"/>
  <c r="AC3148" i="1"/>
  <c r="AD3148" i="1"/>
  <c r="AE3148" i="1"/>
  <c r="AF3148" i="1"/>
  <c r="P3149" i="1"/>
  <c r="Q3149" i="1"/>
  <c r="R3149" i="1"/>
  <c r="S3149" i="1"/>
  <c r="T3149" i="1"/>
  <c r="U3149" i="1"/>
  <c r="V3149" i="1"/>
  <c r="W3149" i="1"/>
  <c r="X3149" i="1"/>
  <c r="Y3149" i="1"/>
  <c r="Z3149" i="1"/>
  <c r="AA3149" i="1"/>
  <c r="AB3149" i="1"/>
  <c r="AC3149" i="1"/>
  <c r="AD3149" i="1"/>
  <c r="AE3149" i="1"/>
  <c r="AF3149" i="1"/>
  <c r="P3150" i="1"/>
  <c r="Q3150" i="1"/>
  <c r="R3150" i="1"/>
  <c r="S3150" i="1"/>
  <c r="T3150" i="1"/>
  <c r="U3150" i="1"/>
  <c r="V3150" i="1"/>
  <c r="W3150" i="1"/>
  <c r="X3150" i="1"/>
  <c r="Y3150" i="1"/>
  <c r="Z3150" i="1"/>
  <c r="AA3150" i="1"/>
  <c r="AB3150" i="1"/>
  <c r="AC3150" i="1"/>
  <c r="AD3150" i="1"/>
  <c r="AE3150" i="1"/>
  <c r="AF3150" i="1"/>
  <c r="P3151" i="1"/>
  <c r="Q3151" i="1"/>
  <c r="R3151" i="1"/>
  <c r="S3151" i="1"/>
  <c r="T3151" i="1"/>
  <c r="U3151" i="1"/>
  <c r="V3151" i="1"/>
  <c r="W3151" i="1"/>
  <c r="X3151" i="1"/>
  <c r="Y3151" i="1"/>
  <c r="Z3151" i="1"/>
  <c r="AA3151" i="1"/>
  <c r="AB3151" i="1"/>
  <c r="AC3151" i="1"/>
  <c r="AD3151" i="1"/>
  <c r="AE3151" i="1"/>
  <c r="AF3151" i="1"/>
  <c r="P3152" i="1"/>
  <c r="Q3152" i="1"/>
  <c r="R3152" i="1"/>
  <c r="S3152" i="1"/>
  <c r="T3152" i="1"/>
  <c r="U3152" i="1"/>
  <c r="V3152" i="1"/>
  <c r="W3152" i="1"/>
  <c r="X3152" i="1"/>
  <c r="Y3152" i="1"/>
  <c r="Z3152" i="1"/>
  <c r="AA3152" i="1"/>
  <c r="AB3152" i="1"/>
  <c r="AC3152" i="1"/>
  <c r="AD3152" i="1"/>
  <c r="AE3152" i="1"/>
  <c r="AF3152" i="1"/>
  <c r="P3153" i="1"/>
  <c r="Q3153" i="1"/>
  <c r="R3153" i="1"/>
  <c r="S3153" i="1"/>
  <c r="T3153" i="1"/>
  <c r="U3153" i="1"/>
  <c r="V3153" i="1"/>
  <c r="W3153" i="1"/>
  <c r="X3153" i="1"/>
  <c r="Y3153" i="1"/>
  <c r="Z3153" i="1"/>
  <c r="AA3153" i="1"/>
  <c r="AB3153" i="1"/>
  <c r="AC3153" i="1"/>
  <c r="AD3153" i="1"/>
  <c r="AE3153" i="1"/>
  <c r="AF3153" i="1"/>
  <c r="P3154" i="1"/>
  <c r="Q3154" i="1"/>
  <c r="R3154" i="1"/>
  <c r="S3154" i="1"/>
  <c r="T3154" i="1"/>
  <c r="U3154" i="1"/>
  <c r="V3154" i="1"/>
  <c r="W3154" i="1"/>
  <c r="X3154" i="1"/>
  <c r="Y3154" i="1"/>
  <c r="Z3154" i="1"/>
  <c r="AA3154" i="1"/>
  <c r="AB3154" i="1"/>
  <c r="AC3154" i="1"/>
  <c r="AD3154" i="1"/>
  <c r="AE3154" i="1"/>
  <c r="AF3154" i="1"/>
  <c r="P3155" i="1"/>
  <c r="Q3155" i="1"/>
  <c r="R3155" i="1"/>
  <c r="S3155" i="1"/>
  <c r="T3155" i="1"/>
  <c r="U3155" i="1"/>
  <c r="V3155" i="1"/>
  <c r="W3155" i="1"/>
  <c r="X3155" i="1"/>
  <c r="Y3155" i="1"/>
  <c r="Z3155" i="1"/>
  <c r="AA3155" i="1"/>
  <c r="AB3155" i="1"/>
  <c r="AC3155" i="1"/>
  <c r="AD3155" i="1"/>
  <c r="AE3155" i="1"/>
  <c r="AF3155" i="1"/>
  <c r="P3156" i="1"/>
  <c r="Q3156" i="1"/>
  <c r="R3156" i="1"/>
  <c r="S3156" i="1"/>
  <c r="T3156" i="1"/>
  <c r="U3156" i="1"/>
  <c r="V3156" i="1"/>
  <c r="W3156" i="1"/>
  <c r="X3156" i="1"/>
  <c r="Y3156" i="1"/>
  <c r="Z3156" i="1"/>
  <c r="AA3156" i="1"/>
  <c r="AB3156" i="1"/>
  <c r="AC3156" i="1"/>
  <c r="AD3156" i="1"/>
  <c r="AE3156" i="1"/>
  <c r="AF3156" i="1"/>
  <c r="P238" i="1"/>
  <c r="Q238" i="1"/>
  <c r="R238" i="1"/>
  <c r="S238" i="1"/>
  <c r="T238" i="1"/>
  <c r="U238" i="1"/>
  <c r="V238" i="1"/>
  <c r="W238" i="1"/>
  <c r="X238" i="1"/>
  <c r="Y238" i="1"/>
  <c r="Z238" i="1"/>
  <c r="AA238" i="1"/>
  <c r="AB238" i="1"/>
  <c r="AC238" i="1"/>
  <c r="AD238" i="1"/>
  <c r="AE238" i="1"/>
  <c r="AF238" i="1"/>
  <c r="P239" i="1"/>
  <c r="Q239" i="1"/>
  <c r="R239" i="1"/>
  <c r="S239" i="1"/>
  <c r="T239" i="1"/>
  <c r="U239" i="1"/>
  <c r="V239" i="1"/>
  <c r="W239" i="1"/>
  <c r="X239" i="1"/>
  <c r="Y239" i="1"/>
  <c r="Z239" i="1"/>
  <c r="AA239" i="1"/>
  <c r="AB239" i="1"/>
  <c r="AC239" i="1"/>
  <c r="AD239" i="1"/>
  <c r="AE239" i="1"/>
  <c r="AF239" i="1"/>
  <c r="P3157" i="1"/>
  <c r="Q3157" i="1"/>
  <c r="R3157" i="1"/>
  <c r="S3157" i="1"/>
  <c r="T3157" i="1"/>
  <c r="U3157" i="1"/>
  <c r="V3157" i="1"/>
  <c r="W3157" i="1"/>
  <c r="X3157" i="1"/>
  <c r="Y3157" i="1"/>
  <c r="Z3157" i="1"/>
  <c r="AA3157" i="1"/>
  <c r="AB3157" i="1"/>
  <c r="AC3157" i="1"/>
  <c r="AD3157" i="1"/>
  <c r="AE3157" i="1"/>
  <c r="AF3157" i="1"/>
  <c r="P240" i="1"/>
  <c r="Q240" i="1"/>
  <c r="R240" i="1"/>
  <c r="S240" i="1"/>
  <c r="T240" i="1"/>
  <c r="U240" i="1"/>
  <c r="V240" i="1"/>
  <c r="W240" i="1"/>
  <c r="X240" i="1"/>
  <c r="Y240" i="1"/>
  <c r="Z240" i="1"/>
  <c r="AA240" i="1"/>
  <c r="AB240" i="1"/>
  <c r="AC240" i="1"/>
  <c r="AD240" i="1"/>
  <c r="AE240" i="1"/>
  <c r="AF240" i="1"/>
  <c r="P3158" i="1"/>
  <c r="Q3158" i="1"/>
  <c r="R3158" i="1"/>
  <c r="S3158" i="1"/>
  <c r="T3158" i="1"/>
  <c r="U3158" i="1"/>
  <c r="V3158" i="1"/>
  <c r="W3158" i="1"/>
  <c r="X3158" i="1"/>
  <c r="Y3158" i="1"/>
  <c r="Z3158" i="1"/>
  <c r="AA3158" i="1"/>
  <c r="AB3158" i="1"/>
  <c r="AC3158" i="1"/>
  <c r="AD3158" i="1"/>
  <c r="AE3158" i="1"/>
  <c r="AF3158" i="1"/>
  <c r="P3159" i="1"/>
  <c r="Q3159" i="1"/>
  <c r="R3159" i="1"/>
  <c r="S3159" i="1"/>
  <c r="T3159" i="1"/>
  <c r="U3159" i="1"/>
  <c r="V3159" i="1"/>
  <c r="W3159" i="1"/>
  <c r="X3159" i="1"/>
  <c r="Y3159" i="1"/>
  <c r="Z3159" i="1"/>
  <c r="AA3159" i="1"/>
  <c r="AB3159" i="1"/>
  <c r="AC3159" i="1"/>
  <c r="AD3159" i="1"/>
  <c r="AE3159" i="1"/>
  <c r="AF3159" i="1"/>
  <c r="P3160" i="1"/>
  <c r="Q3160" i="1"/>
  <c r="R3160" i="1"/>
  <c r="S3160" i="1"/>
  <c r="T3160" i="1"/>
  <c r="U3160" i="1"/>
  <c r="V3160" i="1"/>
  <c r="W3160" i="1"/>
  <c r="X3160" i="1"/>
  <c r="Y3160" i="1"/>
  <c r="Z3160" i="1"/>
  <c r="AA3160" i="1"/>
  <c r="AB3160" i="1"/>
  <c r="AC3160" i="1"/>
  <c r="AD3160" i="1"/>
  <c r="AE3160" i="1"/>
  <c r="AF3160" i="1"/>
  <c r="P3161" i="1"/>
  <c r="Q3161" i="1"/>
  <c r="R3161" i="1"/>
  <c r="S3161" i="1"/>
  <c r="T3161" i="1"/>
  <c r="U3161" i="1"/>
  <c r="V3161" i="1"/>
  <c r="W3161" i="1"/>
  <c r="X3161" i="1"/>
  <c r="Y3161" i="1"/>
  <c r="Z3161" i="1"/>
  <c r="AA3161" i="1"/>
  <c r="AB3161" i="1"/>
  <c r="AC3161" i="1"/>
  <c r="AD3161" i="1"/>
  <c r="AE3161" i="1"/>
  <c r="AF3161" i="1"/>
  <c r="P3162" i="1"/>
  <c r="Q3162" i="1"/>
  <c r="R3162" i="1"/>
  <c r="S3162" i="1"/>
  <c r="T3162" i="1"/>
  <c r="U3162" i="1"/>
  <c r="V3162" i="1"/>
  <c r="W3162" i="1"/>
  <c r="X3162" i="1"/>
  <c r="Y3162" i="1"/>
  <c r="Z3162" i="1"/>
  <c r="AA3162" i="1"/>
  <c r="AB3162" i="1"/>
  <c r="AC3162" i="1"/>
  <c r="AD3162" i="1"/>
  <c r="AE3162" i="1"/>
  <c r="AF3162" i="1"/>
  <c r="P241" i="1"/>
  <c r="Q241" i="1"/>
  <c r="R241" i="1"/>
  <c r="S241" i="1"/>
  <c r="T241" i="1"/>
  <c r="U241" i="1"/>
  <c r="V241" i="1"/>
  <c r="W241" i="1"/>
  <c r="X241" i="1"/>
  <c r="Y241" i="1"/>
  <c r="Z241" i="1"/>
  <c r="AA241" i="1"/>
  <c r="AB241" i="1"/>
  <c r="AC241" i="1"/>
  <c r="AD241" i="1"/>
  <c r="AE241" i="1"/>
  <c r="AF241" i="1"/>
  <c r="P3163" i="1"/>
  <c r="Q3163" i="1"/>
  <c r="R3163" i="1"/>
  <c r="S3163" i="1"/>
  <c r="T3163" i="1"/>
  <c r="U3163" i="1"/>
  <c r="V3163" i="1"/>
  <c r="W3163" i="1"/>
  <c r="X3163" i="1"/>
  <c r="Y3163" i="1"/>
  <c r="Z3163" i="1"/>
  <c r="AA3163" i="1"/>
  <c r="AB3163" i="1"/>
  <c r="AC3163" i="1"/>
  <c r="AD3163" i="1"/>
  <c r="AE3163" i="1"/>
  <c r="AF3163" i="1"/>
  <c r="P3164" i="1"/>
  <c r="Q3164" i="1"/>
  <c r="R3164" i="1"/>
  <c r="S3164" i="1"/>
  <c r="T3164" i="1"/>
  <c r="U3164" i="1"/>
  <c r="V3164" i="1"/>
  <c r="W3164" i="1"/>
  <c r="X3164" i="1"/>
  <c r="Y3164" i="1"/>
  <c r="Z3164" i="1"/>
  <c r="AA3164" i="1"/>
  <c r="AB3164" i="1"/>
  <c r="AC3164" i="1"/>
  <c r="AD3164" i="1"/>
  <c r="AE3164" i="1"/>
  <c r="AF3164" i="1"/>
  <c r="P3165" i="1"/>
  <c r="Q3165" i="1"/>
  <c r="R3165" i="1"/>
  <c r="S3165" i="1"/>
  <c r="T3165" i="1"/>
  <c r="U3165" i="1"/>
  <c r="V3165" i="1"/>
  <c r="W3165" i="1"/>
  <c r="X3165" i="1"/>
  <c r="Y3165" i="1"/>
  <c r="Z3165" i="1"/>
  <c r="AA3165" i="1"/>
  <c r="AB3165" i="1"/>
  <c r="AC3165" i="1"/>
  <c r="AD3165" i="1"/>
  <c r="AE3165" i="1"/>
  <c r="AF3165" i="1"/>
  <c r="P3166" i="1"/>
  <c r="Q3166" i="1"/>
  <c r="R3166" i="1"/>
  <c r="S3166" i="1"/>
  <c r="T3166" i="1"/>
  <c r="U3166" i="1"/>
  <c r="V3166" i="1"/>
  <c r="W3166" i="1"/>
  <c r="X3166" i="1"/>
  <c r="Y3166" i="1"/>
  <c r="Z3166" i="1"/>
  <c r="AA3166" i="1"/>
  <c r="AB3166" i="1"/>
  <c r="AC3166" i="1"/>
  <c r="AD3166" i="1"/>
  <c r="AE3166" i="1"/>
  <c r="AF3166" i="1"/>
  <c r="P3167" i="1"/>
  <c r="Q3167" i="1"/>
  <c r="R3167" i="1"/>
  <c r="S3167" i="1"/>
  <c r="T3167" i="1"/>
  <c r="U3167" i="1"/>
  <c r="V3167" i="1"/>
  <c r="W3167" i="1"/>
  <c r="X3167" i="1"/>
  <c r="Y3167" i="1"/>
  <c r="Z3167" i="1"/>
  <c r="AA3167" i="1"/>
  <c r="AB3167" i="1"/>
  <c r="AC3167" i="1"/>
  <c r="AD3167" i="1"/>
  <c r="AE3167" i="1"/>
  <c r="AF3167" i="1"/>
  <c r="P3168" i="1"/>
  <c r="Q3168" i="1"/>
  <c r="R3168" i="1"/>
  <c r="S3168" i="1"/>
  <c r="T3168" i="1"/>
  <c r="U3168" i="1"/>
  <c r="V3168" i="1"/>
  <c r="W3168" i="1"/>
  <c r="X3168" i="1"/>
  <c r="Y3168" i="1"/>
  <c r="Z3168" i="1"/>
  <c r="AA3168" i="1"/>
  <c r="AB3168" i="1"/>
  <c r="AC3168" i="1"/>
  <c r="AD3168" i="1"/>
  <c r="AE3168" i="1"/>
  <c r="AF3168" i="1"/>
  <c r="P3169" i="1"/>
  <c r="Q3169" i="1"/>
  <c r="R3169" i="1"/>
  <c r="S3169" i="1"/>
  <c r="T3169" i="1"/>
  <c r="U3169" i="1"/>
  <c r="V3169" i="1"/>
  <c r="W3169" i="1"/>
  <c r="X3169" i="1"/>
  <c r="Y3169" i="1"/>
  <c r="Z3169" i="1"/>
  <c r="AA3169" i="1"/>
  <c r="AB3169" i="1"/>
  <c r="AC3169" i="1"/>
  <c r="AD3169" i="1"/>
  <c r="AE3169" i="1"/>
  <c r="AF3169" i="1"/>
  <c r="P3170" i="1"/>
  <c r="Q3170" i="1"/>
  <c r="R3170" i="1"/>
  <c r="S3170" i="1"/>
  <c r="T3170" i="1"/>
  <c r="U3170" i="1"/>
  <c r="V3170" i="1"/>
  <c r="W3170" i="1"/>
  <c r="X3170" i="1"/>
  <c r="Y3170" i="1"/>
  <c r="Z3170" i="1"/>
  <c r="AA3170" i="1"/>
  <c r="AB3170" i="1"/>
  <c r="AC3170" i="1"/>
  <c r="AD3170" i="1"/>
  <c r="AE3170" i="1"/>
  <c r="AF3170" i="1"/>
  <c r="P242" i="1"/>
  <c r="Q242" i="1"/>
  <c r="R242" i="1"/>
  <c r="S242" i="1"/>
  <c r="T242" i="1"/>
  <c r="U242" i="1"/>
  <c r="V242" i="1"/>
  <c r="W242" i="1"/>
  <c r="X242" i="1"/>
  <c r="Y242" i="1"/>
  <c r="Z242" i="1"/>
  <c r="AA242" i="1"/>
  <c r="AB242" i="1"/>
  <c r="AC242" i="1"/>
  <c r="AD242" i="1"/>
  <c r="AE242" i="1"/>
  <c r="AF242" i="1"/>
  <c r="P3171" i="1"/>
  <c r="Q3171" i="1"/>
  <c r="R3171" i="1"/>
  <c r="S3171" i="1"/>
  <c r="T3171" i="1"/>
  <c r="U3171" i="1"/>
  <c r="V3171" i="1"/>
  <c r="W3171" i="1"/>
  <c r="X3171" i="1"/>
  <c r="Y3171" i="1"/>
  <c r="Z3171" i="1"/>
  <c r="AA3171" i="1"/>
  <c r="AB3171" i="1"/>
  <c r="AC3171" i="1"/>
  <c r="AD3171" i="1"/>
  <c r="AE3171" i="1"/>
  <c r="AF3171" i="1"/>
  <c r="P3172" i="1"/>
  <c r="Q3172" i="1"/>
  <c r="R3172" i="1"/>
  <c r="S3172" i="1"/>
  <c r="T3172" i="1"/>
  <c r="U3172" i="1"/>
  <c r="V3172" i="1"/>
  <c r="W3172" i="1"/>
  <c r="X3172" i="1"/>
  <c r="Y3172" i="1"/>
  <c r="Z3172" i="1"/>
  <c r="AA3172" i="1"/>
  <c r="AB3172" i="1"/>
  <c r="AC3172" i="1"/>
  <c r="AD3172" i="1"/>
  <c r="AE3172" i="1"/>
  <c r="AF3172" i="1"/>
  <c r="P3173" i="1"/>
  <c r="Q3173" i="1"/>
  <c r="R3173" i="1"/>
  <c r="S3173" i="1"/>
  <c r="T3173" i="1"/>
  <c r="U3173" i="1"/>
  <c r="V3173" i="1"/>
  <c r="W3173" i="1"/>
  <c r="X3173" i="1"/>
  <c r="Y3173" i="1"/>
  <c r="Z3173" i="1"/>
  <c r="AA3173" i="1"/>
  <c r="AB3173" i="1"/>
  <c r="AC3173" i="1"/>
  <c r="AD3173" i="1"/>
  <c r="AE3173" i="1"/>
  <c r="AF3173" i="1"/>
  <c r="P3174" i="1"/>
  <c r="Q3174" i="1"/>
  <c r="R3174" i="1"/>
  <c r="S3174" i="1"/>
  <c r="T3174" i="1"/>
  <c r="U3174" i="1"/>
  <c r="V3174" i="1"/>
  <c r="W3174" i="1"/>
  <c r="X3174" i="1"/>
  <c r="Y3174" i="1"/>
  <c r="Z3174" i="1"/>
  <c r="AA3174" i="1"/>
  <c r="AB3174" i="1"/>
  <c r="AC3174" i="1"/>
  <c r="AD3174" i="1"/>
  <c r="AE3174" i="1"/>
  <c r="AF3174" i="1"/>
  <c r="P3175" i="1"/>
  <c r="Q3175" i="1"/>
  <c r="R3175" i="1"/>
  <c r="S3175" i="1"/>
  <c r="T3175" i="1"/>
  <c r="U3175" i="1"/>
  <c r="V3175" i="1"/>
  <c r="W3175" i="1"/>
  <c r="X3175" i="1"/>
  <c r="Y3175" i="1"/>
  <c r="Z3175" i="1"/>
  <c r="AA3175" i="1"/>
  <c r="AB3175" i="1"/>
  <c r="AC3175" i="1"/>
  <c r="AD3175" i="1"/>
  <c r="AE3175" i="1"/>
  <c r="AF3175" i="1"/>
  <c r="P3176" i="1"/>
  <c r="Q3176" i="1"/>
  <c r="R3176" i="1"/>
  <c r="S3176" i="1"/>
  <c r="T3176" i="1"/>
  <c r="U3176" i="1"/>
  <c r="V3176" i="1"/>
  <c r="W3176" i="1"/>
  <c r="X3176" i="1"/>
  <c r="Y3176" i="1"/>
  <c r="Z3176" i="1"/>
  <c r="AA3176" i="1"/>
  <c r="AB3176" i="1"/>
  <c r="AC3176" i="1"/>
  <c r="AD3176" i="1"/>
  <c r="AE3176" i="1"/>
  <c r="AF3176" i="1"/>
  <c r="P3177" i="1"/>
  <c r="Q3177" i="1"/>
  <c r="R3177" i="1"/>
  <c r="S3177" i="1"/>
  <c r="T3177" i="1"/>
  <c r="U3177" i="1"/>
  <c r="V3177" i="1"/>
  <c r="W3177" i="1"/>
  <c r="X3177" i="1"/>
  <c r="Y3177" i="1"/>
  <c r="Z3177" i="1"/>
  <c r="AA3177" i="1"/>
  <c r="AB3177" i="1"/>
  <c r="AC3177" i="1"/>
  <c r="AD3177" i="1"/>
  <c r="AE3177" i="1"/>
  <c r="AF3177" i="1"/>
  <c r="P3178" i="1"/>
  <c r="Q3178" i="1"/>
  <c r="R3178" i="1"/>
  <c r="S3178" i="1"/>
  <c r="T3178" i="1"/>
  <c r="U3178" i="1"/>
  <c r="V3178" i="1"/>
  <c r="W3178" i="1"/>
  <c r="X3178" i="1"/>
  <c r="Y3178" i="1"/>
  <c r="Z3178" i="1"/>
  <c r="AA3178" i="1"/>
  <c r="AB3178" i="1"/>
  <c r="AC3178" i="1"/>
  <c r="AD3178" i="1"/>
  <c r="AE3178" i="1"/>
  <c r="AF3178" i="1"/>
  <c r="P3179" i="1"/>
  <c r="Q3179" i="1"/>
  <c r="R3179" i="1"/>
  <c r="S3179" i="1"/>
  <c r="T3179" i="1"/>
  <c r="U3179" i="1"/>
  <c r="V3179" i="1"/>
  <c r="W3179" i="1"/>
  <c r="X3179" i="1"/>
  <c r="Y3179" i="1"/>
  <c r="Z3179" i="1"/>
  <c r="AA3179" i="1"/>
  <c r="AB3179" i="1"/>
  <c r="AC3179" i="1"/>
  <c r="AD3179" i="1"/>
  <c r="AE3179" i="1"/>
  <c r="AF3179" i="1"/>
  <c r="P3180" i="1"/>
  <c r="Q3180" i="1"/>
  <c r="R3180" i="1"/>
  <c r="S3180" i="1"/>
  <c r="T3180" i="1"/>
  <c r="U3180" i="1"/>
  <c r="V3180" i="1"/>
  <c r="W3180" i="1"/>
  <c r="X3180" i="1"/>
  <c r="Y3180" i="1"/>
  <c r="Z3180" i="1"/>
  <c r="AA3180" i="1"/>
  <c r="AB3180" i="1"/>
  <c r="AC3180" i="1"/>
  <c r="AD3180" i="1"/>
  <c r="AE3180" i="1"/>
  <c r="AF3180" i="1"/>
  <c r="P3181" i="1"/>
  <c r="Q3181" i="1"/>
  <c r="R3181" i="1"/>
  <c r="S3181" i="1"/>
  <c r="T3181" i="1"/>
  <c r="U3181" i="1"/>
  <c r="V3181" i="1"/>
  <c r="W3181" i="1"/>
  <c r="X3181" i="1"/>
  <c r="Y3181" i="1"/>
  <c r="Z3181" i="1"/>
  <c r="AA3181" i="1"/>
  <c r="AB3181" i="1"/>
  <c r="AC3181" i="1"/>
  <c r="AD3181" i="1"/>
  <c r="AE3181" i="1"/>
  <c r="AF3181" i="1"/>
  <c r="P243" i="1"/>
  <c r="Q243" i="1"/>
  <c r="R243" i="1"/>
  <c r="S243" i="1"/>
  <c r="T243" i="1"/>
  <c r="U243" i="1"/>
  <c r="V243" i="1"/>
  <c r="W243" i="1"/>
  <c r="X243" i="1"/>
  <c r="Y243" i="1"/>
  <c r="Z243" i="1"/>
  <c r="AA243" i="1"/>
  <c r="AB243" i="1"/>
  <c r="AC243" i="1"/>
  <c r="AD243" i="1"/>
  <c r="AE243" i="1"/>
  <c r="AF243" i="1"/>
  <c r="P3182" i="1"/>
  <c r="Q3182" i="1"/>
  <c r="R3182" i="1"/>
  <c r="S3182" i="1"/>
  <c r="T3182" i="1"/>
  <c r="U3182" i="1"/>
  <c r="V3182" i="1"/>
  <c r="W3182" i="1"/>
  <c r="X3182" i="1"/>
  <c r="Y3182" i="1"/>
  <c r="Z3182" i="1"/>
  <c r="AA3182" i="1"/>
  <c r="AB3182" i="1"/>
  <c r="AC3182" i="1"/>
  <c r="AD3182" i="1"/>
  <c r="AE3182" i="1"/>
  <c r="AF3182" i="1"/>
  <c r="P3183" i="1"/>
  <c r="Q3183" i="1"/>
  <c r="R3183" i="1"/>
  <c r="S3183" i="1"/>
  <c r="T3183" i="1"/>
  <c r="U3183" i="1"/>
  <c r="V3183" i="1"/>
  <c r="W3183" i="1"/>
  <c r="X3183" i="1"/>
  <c r="Y3183" i="1"/>
  <c r="Z3183" i="1"/>
  <c r="AA3183" i="1"/>
  <c r="AB3183" i="1"/>
  <c r="AC3183" i="1"/>
  <c r="AD3183" i="1"/>
  <c r="AE3183" i="1"/>
  <c r="AF3183" i="1"/>
  <c r="P3184" i="1"/>
  <c r="Q3184" i="1"/>
  <c r="R3184" i="1"/>
  <c r="S3184" i="1"/>
  <c r="T3184" i="1"/>
  <c r="U3184" i="1"/>
  <c r="V3184" i="1"/>
  <c r="W3184" i="1"/>
  <c r="X3184" i="1"/>
  <c r="Y3184" i="1"/>
  <c r="Z3184" i="1"/>
  <c r="AA3184" i="1"/>
  <c r="AB3184" i="1"/>
  <c r="AC3184" i="1"/>
  <c r="AD3184" i="1"/>
  <c r="AE3184" i="1"/>
  <c r="AF3184" i="1"/>
  <c r="P3185" i="1"/>
  <c r="Q3185" i="1"/>
  <c r="R3185" i="1"/>
  <c r="S3185" i="1"/>
  <c r="T3185" i="1"/>
  <c r="U3185" i="1"/>
  <c r="V3185" i="1"/>
  <c r="W3185" i="1"/>
  <c r="X3185" i="1"/>
  <c r="Y3185" i="1"/>
  <c r="Z3185" i="1"/>
  <c r="AA3185" i="1"/>
  <c r="AB3185" i="1"/>
  <c r="AC3185" i="1"/>
  <c r="AD3185" i="1"/>
  <c r="AE3185" i="1"/>
  <c r="AF3185" i="1"/>
  <c r="P3186" i="1"/>
  <c r="Q3186" i="1"/>
  <c r="R3186" i="1"/>
  <c r="S3186" i="1"/>
  <c r="T3186" i="1"/>
  <c r="U3186" i="1"/>
  <c r="V3186" i="1"/>
  <c r="W3186" i="1"/>
  <c r="X3186" i="1"/>
  <c r="Y3186" i="1"/>
  <c r="Z3186" i="1"/>
  <c r="AA3186" i="1"/>
  <c r="AB3186" i="1"/>
  <c r="AC3186" i="1"/>
  <c r="AD3186" i="1"/>
  <c r="AE3186" i="1"/>
  <c r="AF3186" i="1"/>
  <c r="P3187" i="1"/>
  <c r="Q3187" i="1"/>
  <c r="R3187" i="1"/>
  <c r="S3187" i="1"/>
  <c r="T3187" i="1"/>
  <c r="U3187" i="1"/>
  <c r="V3187" i="1"/>
  <c r="W3187" i="1"/>
  <c r="X3187" i="1"/>
  <c r="Y3187" i="1"/>
  <c r="Z3187" i="1"/>
  <c r="AA3187" i="1"/>
  <c r="AB3187" i="1"/>
  <c r="AC3187" i="1"/>
  <c r="AD3187" i="1"/>
  <c r="AE3187" i="1"/>
  <c r="AF3187" i="1"/>
  <c r="P3188" i="1"/>
  <c r="Q3188" i="1"/>
  <c r="R3188" i="1"/>
  <c r="S3188" i="1"/>
  <c r="T3188" i="1"/>
  <c r="U3188" i="1"/>
  <c r="V3188" i="1"/>
  <c r="W3188" i="1"/>
  <c r="X3188" i="1"/>
  <c r="Y3188" i="1"/>
  <c r="Z3188" i="1"/>
  <c r="AA3188" i="1"/>
  <c r="AB3188" i="1"/>
  <c r="AC3188" i="1"/>
  <c r="AD3188" i="1"/>
  <c r="AE3188" i="1"/>
  <c r="AF3188" i="1"/>
  <c r="P3189" i="1"/>
  <c r="Q3189" i="1"/>
  <c r="R3189" i="1"/>
  <c r="S3189" i="1"/>
  <c r="T3189" i="1"/>
  <c r="U3189" i="1"/>
  <c r="V3189" i="1"/>
  <c r="W3189" i="1"/>
  <c r="X3189" i="1"/>
  <c r="Y3189" i="1"/>
  <c r="Z3189" i="1"/>
  <c r="AA3189" i="1"/>
  <c r="AB3189" i="1"/>
  <c r="AC3189" i="1"/>
  <c r="AD3189" i="1"/>
  <c r="AE3189" i="1"/>
  <c r="AF3189" i="1"/>
  <c r="P3190" i="1"/>
  <c r="Q3190" i="1"/>
  <c r="R3190" i="1"/>
  <c r="S3190" i="1"/>
  <c r="T3190" i="1"/>
  <c r="U3190" i="1"/>
  <c r="V3190" i="1"/>
  <c r="W3190" i="1"/>
  <c r="X3190" i="1"/>
  <c r="Y3190" i="1"/>
  <c r="Z3190" i="1"/>
  <c r="AA3190" i="1"/>
  <c r="AB3190" i="1"/>
  <c r="AC3190" i="1"/>
  <c r="AD3190" i="1"/>
  <c r="AE3190" i="1"/>
  <c r="AF3190" i="1"/>
  <c r="P3191" i="1"/>
  <c r="Q3191" i="1"/>
  <c r="R3191" i="1"/>
  <c r="S3191" i="1"/>
  <c r="T3191" i="1"/>
  <c r="U3191" i="1"/>
  <c r="V3191" i="1"/>
  <c r="W3191" i="1"/>
  <c r="X3191" i="1"/>
  <c r="Y3191" i="1"/>
  <c r="Z3191" i="1"/>
  <c r="AA3191" i="1"/>
  <c r="AB3191" i="1"/>
  <c r="AC3191" i="1"/>
  <c r="AD3191" i="1"/>
  <c r="AE3191" i="1"/>
  <c r="AF3191" i="1"/>
  <c r="P3192" i="1"/>
  <c r="Q3192" i="1"/>
  <c r="R3192" i="1"/>
  <c r="S3192" i="1"/>
  <c r="T3192" i="1"/>
  <c r="U3192" i="1"/>
  <c r="V3192" i="1"/>
  <c r="W3192" i="1"/>
  <c r="X3192" i="1"/>
  <c r="Y3192" i="1"/>
  <c r="Z3192" i="1"/>
  <c r="AA3192" i="1"/>
  <c r="AB3192" i="1"/>
  <c r="AC3192" i="1"/>
  <c r="AD3192" i="1"/>
  <c r="AE3192" i="1"/>
  <c r="AF3192" i="1"/>
  <c r="P3193" i="1"/>
  <c r="Q3193" i="1"/>
  <c r="R3193" i="1"/>
  <c r="S3193" i="1"/>
  <c r="T3193" i="1"/>
  <c r="U3193" i="1"/>
  <c r="V3193" i="1"/>
  <c r="W3193" i="1"/>
  <c r="X3193" i="1"/>
  <c r="Y3193" i="1"/>
  <c r="Z3193" i="1"/>
  <c r="AA3193" i="1"/>
  <c r="AB3193" i="1"/>
  <c r="AC3193" i="1"/>
  <c r="AD3193" i="1"/>
  <c r="AE3193" i="1"/>
  <c r="AF3193" i="1"/>
  <c r="P3194" i="1"/>
  <c r="Q3194" i="1"/>
  <c r="R3194" i="1"/>
  <c r="S3194" i="1"/>
  <c r="T3194" i="1"/>
  <c r="U3194" i="1"/>
  <c r="V3194" i="1"/>
  <c r="W3194" i="1"/>
  <c r="X3194" i="1"/>
  <c r="Y3194" i="1"/>
  <c r="Z3194" i="1"/>
  <c r="AA3194" i="1"/>
  <c r="AB3194" i="1"/>
  <c r="AC3194" i="1"/>
  <c r="AD3194" i="1"/>
  <c r="AE3194" i="1"/>
  <c r="AF3194" i="1"/>
  <c r="P3195" i="1"/>
  <c r="Q3195" i="1"/>
  <c r="R3195" i="1"/>
  <c r="S3195" i="1"/>
  <c r="T3195" i="1"/>
  <c r="U3195" i="1"/>
  <c r="V3195" i="1"/>
  <c r="W3195" i="1"/>
  <c r="X3195" i="1"/>
  <c r="Y3195" i="1"/>
  <c r="Z3195" i="1"/>
  <c r="AA3195" i="1"/>
  <c r="AB3195" i="1"/>
  <c r="AC3195" i="1"/>
  <c r="AD3195" i="1"/>
  <c r="AE3195" i="1"/>
  <c r="AF3195" i="1"/>
  <c r="P3196" i="1"/>
  <c r="Q3196" i="1"/>
  <c r="R3196" i="1"/>
  <c r="S3196" i="1"/>
  <c r="T3196" i="1"/>
  <c r="U3196" i="1"/>
  <c r="V3196" i="1"/>
  <c r="W3196" i="1"/>
  <c r="X3196" i="1"/>
  <c r="Y3196" i="1"/>
  <c r="Z3196" i="1"/>
  <c r="AA3196" i="1"/>
  <c r="AB3196" i="1"/>
  <c r="AC3196" i="1"/>
  <c r="AD3196" i="1"/>
  <c r="AE3196" i="1"/>
  <c r="AF3196" i="1"/>
  <c r="P3197" i="1"/>
  <c r="Q3197" i="1"/>
  <c r="R3197" i="1"/>
  <c r="S3197" i="1"/>
  <c r="T3197" i="1"/>
  <c r="U3197" i="1"/>
  <c r="V3197" i="1"/>
  <c r="W3197" i="1"/>
  <c r="X3197" i="1"/>
  <c r="Y3197" i="1"/>
  <c r="Z3197" i="1"/>
  <c r="AA3197" i="1"/>
  <c r="AB3197" i="1"/>
  <c r="AC3197" i="1"/>
  <c r="AD3197" i="1"/>
  <c r="AE3197" i="1"/>
  <c r="AF3197" i="1"/>
  <c r="P3198" i="1"/>
  <c r="Q3198" i="1"/>
  <c r="R3198" i="1"/>
  <c r="S3198" i="1"/>
  <c r="T3198" i="1"/>
  <c r="U3198" i="1"/>
  <c r="V3198" i="1"/>
  <c r="W3198" i="1"/>
  <c r="X3198" i="1"/>
  <c r="Y3198" i="1"/>
  <c r="Z3198" i="1"/>
  <c r="AA3198" i="1"/>
  <c r="AB3198" i="1"/>
  <c r="AC3198" i="1"/>
  <c r="AD3198" i="1"/>
  <c r="AE3198" i="1"/>
  <c r="AF3198" i="1"/>
  <c r="P3199" i="1"/>
  <c r="Q3199" i="1"/>
  <c r="R3199" i="1"/>
  <c r="S3199" i="1"/>
  <c r="T3199" i="1"/>
  <c r="U3199" i="1"/>
  <c r="V3199" i="1"/>
  <c r="W3199" i="1"/>
  <c r="X3199" i="1"/>
  <c r="Y3199" i="1"/>
  <c r="Z3199" i="1"/>
  <c r="AA3199" i="1"/>
  <c r="AB3199" i="1"/>
  <c r="AC3199" i="1"/>
  <c r="AD3199" i="1"/>
  <c r="AE3199" i="1"/>
  <c r="AF3199" i="1"/>
  <c r="P3200" i="1"/>
  <c r="Q3200" i="1"/>
  <c r="R3200" i="1"/>
  <c r="S3200" i="1"/>
  <c r="T3200" i="1"/>
  <c r="U3200" i="1"/>
  <c r="V3200" i="1"/>
  <c r="W3200" i="1"/>
  <c r="X3200" i="1"/>
  <c r="Y3200" i="1"/>
  <c r="Z3200" i="1"/>
  <c r="AA3200" i="1"/>
  <c r="AB3200" i="1"/>
  <c r="AC3200" i="1"/>
  <c r="AD3200" i="1"/>
  <c r="AE3200" i="1"/>
  <c r="AF3200" i="1"/>
  <c r="P3201" i="1"/>
  <c r="Q3201" i="1"/>
  <c r="R3201" i="1"/>
  <c r="S3201" i="1"/>
  <c r="T3201" i="1"/>
  <c r="U3201" i="1"/>
  <c r="V3201" i="1"/>
  <c r="W3201" i="1"/>
  <c r="X3201" i="1"/>
  <c r="Y3201" i="1"/>
  <c r="Z3201" i="1"/>
  <c r="AA3201" i="1"/>
  <c r="AB3201" i="1"/>
  <c r="AC3201" i="1"/>
  <c r="AD3201" i="1"/>
  <c r="AE3201" i="1"/>
  <c r="AF3201" i="1"/>
  <c r="P3202" i="1"/>
  <c r="Q3202" i="1"/>
  <c r="R3202" i="1"/>
  <c r="S3202" i="1"/>
  <c r="T3202" i="1"/>
  <c r="U3202" i="1"/>
  <c r="V3202" i="1"/>
  <c r="W3202" i="1"/>
  <c r="X3202" i="1"/>
  <c r="Y3202" i="1"/>
  <c r="Z3202" i="1"/>
  <c r="AA3202" i="1"/>
  <c r="AB3202" i="1"/>
  <c r="AC3202" i="1"/>
  <c r="AD3202" i="1"/>
  <c r="AE3202" i="1"/>
  <c r="AF3202" i="1"/>
  <c r="P3203" i="1"/>
  <c r="Q3203" i="1"/>
  <c r="R3203" i="1"/>
  <c r="S3203" i="1"/>
  <c r="T3203" i="1"/>
  <c r="U3203" i="1"/>
  <c r="V3203" i="1"/>
  <c r="W3203" i="1"/>
  <c r="X3203" i="1"/>
  <c r="Y3203" i="1"/>
  <c r="Z3203" i="1"/>
  <c r="AA3203" i="1"/>
  <c r="AB3203" i="1"/>
  <c r="AC3203" i="1"/>
  <c r="AD3203" i="1"/>
  <c r="AE3203" i="1"/>
  <c r="AF3203" i="1"/>
  <c r="P3204" i="1"/>
  <c r="Q3204" i="1"/>
  <c r="R3204" i="1"/>
  <c r="S3204" i="1"/>
  <c r="T3204" i="1"/>
  <c r="U3204" i="1"/>
  <c r="V3204" i="1"/>
  <c r="W3204" i="1"/>
  <c r="X3204" i="1"/>
  <c r="Y3204" i="1"/>
  <c r="Z3204" i="1"/>
  <c r="AA3204" i="1"/>
  <c r="AB3204" i="1"/>
  <c r="AC3204" i="1"/>
  <c r="AD3204" i="1"/>
  <c r="AE3204" i="1"/>
  <c r="AF3204" i="1"/>
  <c r="P3205" i="1"/>
  <c r="Q3205" i="1"/>
  <c r="R3205" i="1"/>
  <c r="S3205" i="1"/>
  <c r="T3205" i="1"/>
  <c r="U3205" i="1"/>
  <c r="V3205" i="1"/>
  <c r="W3205" i="1"/>
  <c r="X3205" i="1"/>
  <c r="Y3205" i="1"/>
  <c r="Z3205" i="1"/>
  <c r="AA3205" i="1"/>
  <c r="AB3205" i="1"/>
  <c r="AC3205" i="1"/>
  <c r="AD3205" i="1"/>
  <c r="AE3205" i="1"/>
  <c r="AF3205" i="1"/>
  <c r="P3206" i="1"/>
  <c r="Q3206" i="1"/>
  <c r="R3206" i="1"/>
  <c r="S3206" i="1"/>
  <c r="T3206" i="1"/>
  <c r="U3206" i="1"/>
  <c r="V3206" i="1"/>
  <c r="W3206" i="1"/>
  <c r="X3206" i="1"/>
  <c r="Y3206" i="1"/>
  <c r="Z3206" i="1"/>
  <c r="AA3206" i="1"/>
  <c r="AB3206" i="1"/>
  <c r="AC3206" i="1"/>
  <c r="AD3206" i="1"/>
  <c r="AE3206" i="1"/>
  <c r="AF3206" i="1"/>
  <c r="P3207" i="1"/>
  <c r="Q3207" i="1"/>
  <c r="R3207" i="1"/>
  <c r="S3207" i="1"/>
  <c r="T3207" i="1"/>
  <c r="U3207" i="1"/>
  <c r="V3207" i="1"/>
  <c r="W3207" i="1"/>
  <c r="X3207" i="1"/>
  <c r="Y3207" i="1"/>
  <c r="Z3207" i="1"/>
  <c r="AA3207" i="1"/>
  <c r="AB3207" i="1"/>
  <c r="AC3207" i="1"/>
  <c r="AD3207" i="1"/>
  <c r="AE3207" i="1"/>
  <c r="AF3207" i="1"/>
  <c r="P3208" i="1"/>
  <c r="Q3208" i="1"/>
  <c r="R3208" i="1"/>
  <c r="S3208" i="1"/>
  <c r="T3208" i="1"/>
  <c r="U3208" i="1"/>
  <c r="V3208" i="1"/>
  <c r="W3208" i="1"/>
  <c r="X3208" i="1"/>
  <c r="Y3208" i="1"/>
  <c r="Z3208" i="1"/>
  <c r="AA3208" i="1"/>
  <c r="AB3208" i="1"/>
  <c r="AC3208" i="1"/>
  <c r="AD3208" i="1"/>
  <c r="AE3208" i="1"/>
  <c r="AF3208" i="1"/>
  <c r="P3209" i="1"/>
  <c r="Q3209" i="1"/>
  <c r="R3209" i="1"/>
  <c r="S3209" i="1"/>
  <c r="T3209" i="1"/>
  <c r="U3209" i="1"/>
  <c r="V3209" i="1"/>
  <c r="W3209" i="1"/>
  <c r="X3209" i="1"/>
  <c r="Y3209" i="1"/>
  <c r="Z3209" i="1"/>
  <c r="AA3209" i="1"/>
  <c r="AB3209" i="1"/>
  <c r="AC3209" i="1"/>
  <c r="AD3209" i="1"/>
  <c r="AE3209" i="1"/>
  <c r="AF3209" i="1"/>
  <c r="P3210" i="1"/>
  <c r="Q3210" i="1"/>
  <c r="R3210" i="1"/>
  <c r="S3210" i="1"/>
  <c r="T3210" i="1"/>
  <c r="U3210" i="1"/>
  <c r="V3210" i="1"/>
  <c r="W3210" i="1"/>
  <c r="X3210" i="1"/>
  <c r="Y3210" i="1"/>
  <c r="Z3210" i="1"/>
  <c r="AA3210" i="1"/>
  <c r="AB3210" i="1"/>
  <c r="AC3210" i="1"/>
  <c r="AD3210" i="1"/>
  <c r="AE3210" i="1"/>
  <c r="AF3210" i="1"/>
  <c r="P3211" i="1"/>
  <c r="Q3211" i="1"/>
  <c r="R3211" i="1"/>
  <c r="S3211" i="1"/>
  <c r="T3211" i="1"/>
  <c r="U3211" i="1"/>
  <c r="V3211" i="1"/>
  <c r="W3211" i="1"/>
  <c r="X3211" i="1"/>
  <c r="Y3211" i="1"/>
  <c r="Z3211" i="1"/>
  <c r="AA3211" i="1"/>
  <c r="AB3211" i="1"/>
  <c r="AC3211" i="1"/>
  <c r="AD3211" i="1"/>
  <c r="AE3211" i="1"/>
  <c r="AF3211" i="1"/>
  <c r="P3212" i="1"/>
  <c r="Q3212" i="1"/>
  <c r="R3212" i="1"/>
  <c r="S3212" i="1"/>
  <c r="T3212" i="1"/>
  <c r="U3212" i="1"/>
  <c r="V3212" i="1"/>
  <c r="W3212" i="1"/>
  <c r="X3212" i="1"/>
  <c r="Y3212" i="1"/>
  <c r="Z3212" i="1"/>
  <c r="AA3212" i="1"/>
  <c r="AB3212" i="1"/>
  <c r="AC3212" i="1"/>
  <c r="AD3212" i="1"/>
  <c r="AE3212" i="1"/>
  <c r="AF3212" i="1"/>
  <c r="P3213" i="1"/>
  <c r="Q3213" i="1"/>
  <c r="R3213" i="1"/>
  <c r="S3213" i="1"/>
  <c r="T3213" i="1"/>
  <c r="U3213" i="1"/>
  <c r="V3213" i="1"/>
  <c r="W3213" i="1"/>
  <c r="X3213" i="1"/>
  <c r="Y3213" i="1"/>
  <c r="Z3213" i="1"/>
  <c r="AA3213" i="1"/>
  <c r="AB3213" i="1"/>
  <c r="AC3213" i="1"/>
  <c r="AD3213" i="1"/>
  <c r="AE3213" i="1"/>
  <c r="AF3213" i="1"/>
  <c r="P3214" i="1"/>
  <c r="Q3214" i="1"/>
  <c r="R3214" i="1"/>
  <c r="S3214" i="1"/>
  <c r="T3214" i="1"/>
  <c r="U3214" i="1"/>
  <c r="V3214" i="1"/>
  <c r="W3214" i="1"/>
  <c r="X3214" i="1"/>
  <c r="Y3214" i="1"/>
  <c r="Z3214" i="1"/>
  <c r="AA3214" i="1"/>
  <c r="AB3214" i="1"/>
  <c r="AC3214" i="1"/>
  <c r="AD3214" i="1"/>
  <c r="AE3214" i="1"/>
  <c r="AF3214" i="1"/>
  <c r="P3215" i="1"/>
  <c r="Q3215" i="1"/>
  <c r="R3215" i="1"/>
  <c r="S3215" i="1"/>
  <c r="T3215" i="1"/>
  <c r="U3215" i="1"/>
  <c r="V3215" i="1"/>
  <c r="W3215" i="1"/>
  <c r="X3215" i="1"/>
  <c r="Y3215" i="1"/>
  <c r="Z3215" i="1"/>
  <c r="AA3215" i="1"/>
  <c r="AB3215" i="1"/>
  <c r="AC3215" i="1"/>
  <c r="AD3215" i="1"/>
  <c r="AE3215" i="1"/>
  <c r="AF3215" i="1"/>
  <c r="P244" i="1"/>
  <c r="Q244" i="1"/>
  <c r="R244" i="1"/>
  <c r="S244" i="1"/>
  <c r="T244" i="1"/>
  <c r="U244" i="1"/>
  <c r="V244" i="1"/>
  <c r="W244" i="1"/>
  <c r="X244" i="1"/>
  <c r="Y244" i="1"/>
  <c r="Z244" i="1"/>
  <c r="AA244" i="1"/>
  <c r="AB244" i="1"/>
  <c r="AC244" i="1"/>
  <c r="AD244" i="1"/>
  <c r="AE244" i="1"/>
  <c r="AF244" i="1"/>
  <c r="P3216" i="1"/>
  <c r="Q3216" i="1"/>
  <c r="R3216" i="1"/>
  <c r="S3216" i="1"/>
  <c r="T3216" i="1"/>
  <c r="U3216" i="1"/>
  <c r="V3216" i="1"/>
  <c r="W3216" i="1"/>
  <c r="X3216" i="1"/>
  <c r="Y3216" i="1"/>
  <c r="Z3216" i="1"/>
  <c r="AA3216" i="1"/>
  <c r="AB3216" i="1"/>
  <c r="AC3216" i="1"/>
  <c r="AD3216" i="1"/>
  <c r="AE3216" i="1"/>
  <c r="AF3216" i="1"/>
  <c r="P3217" i="1"/>
  <c r="Q3217" i="1"/>
  <c r="R3217" i="1"/>
  <c r="S3217" i="1"/>
  <c r="T3217" i="1"/>
  <c r="U3217" i="1"/>
  <c r="V3217" i="1"/>
  <c r="W3217" i="1"/>
  <c r="X3217" i="1"/>
  <c r="Y3217" i="1"/>
  <c r="Z3217" i="1"/>
  <c r="AA3217" i="1"/>
  <c r="AB3217" i="1"/>
  <c r="AC3217" i="1"/>
  <c r="AD3217" i="1"/>
  <c r="AE3217" i="1"/>
  <c r="AF3217" i="1"/>
  <c r="P3218" i="1"/>
  <c r="Q3218" i="1"/>
  <c r="R3218" i="1"/>
  <c r="S3218" i="1"/>
  <c r="T3218" i="1"/>
  <c r="U3218" i="1"/>
  <c r="V3218" i="1"/>
  <c r="W3218" i="1"/>
  <c r="X3218" i="1"/>
  <c r="Y3218" i="1"/>
  <c r="Z3218" i="1"/>
  <c r="AA3218" i="1"/>
  <c r="AB3218" i="1"/>
  <c r="AC3218" i="1"/>
  <c r="AD3218" i="1"/>
  <c r="AE3218" i="1"/>
  <c r="AF3218" i="1"/>
  <c r="P3219" i="1"/>
  <c r="Q3219" i="1"/>
  <c r="R3219" i="1"/>
  <c r="S3219" i="1"/>
  <c r="T3219" i="1"/>
  <c r="U3219" i="1"/>
  <c r="V3219" i="1"/>
  <c r="W3219" i="1"/>
  <c r="X3219" i="1"/>
  <c r="Y3219" i="1"/>
  <c r="Z3219" i="1"/>
  <c r="AA3219" i="1"/>
  <c r="AB3219" i="1"/>
  <c r="AC3219" i="1"/>
  <c r="AD3219" i="1"/>
  <c r="AE3219" i="1"/>
  <c r="AF3219" i="1"/>
  <c r="P3220" i="1"/>
  <c r="Q3220" i="1"/>
  <c r="R3220" i="1"/>
  <c r="S3220" i="1"/>
  <c r="T3220" i="1"/>
  <c r="U3220" i="1"/>
  <c r="V3220" i="1"/>
  <c r="W3220" i="1"/>
  <c r="X3220" i="1"/>
  <c r="Y3220" i="1"/>
  <c r="Z3220" i="1"/>
  <c r="AA3220" i="1"/>
  <c r="AB3220" i="1"/>
  <c r="AC3220" i="1"/>
  <c r="AD3220" i="1"/>
  <c r="AE3220" i="1"/>
  <c r="AF3220" i="1"/>
  <c r="P3221" i="1"/>
  <c r="Q3221" i="1"/>
  <c r="R3221" i="1"/>
  <c r="S3221" i="1"/>
  <c r="T3221" i="1"/>
  <c r="U3221" i="1"/>
  <c r="V3221" i="1"/>
  <c r="W3221" i="1"/>
  <c r="X3221" i="1"/>
  <c r="Y3221" i="1"/>
  <c r="Z3221" i="1"/>
  <c r="AA3221" i="1"/>
  <c r="AB3221" i="1"/>
  <c r="AC3221" i="1"/>
  <c r="AD3221" i="1"/>
  <c r="AE3221" i="1"/>
  <c r="AF3221" i="1"/>
  <c r="P3222" i="1"/>
  <c r="Q3222" i="1"/>
  <c r="R3222" i="1"/>
  <c r="S3222" i="1"/>
  <c r="T3222" i="1"/>
  <c r="U3222" i="1"/>
  <c r="V3222" i="1"/>
  <c r="W3222" i="1"/>
  <c r="X3222" i="1"/>
  <c r="Y3222" i="1"/>
  <c r="Z3222" i="1"/>
  <c r="AA3222" i="1"/>
  <c r="AB3222" i="1"/>
  <c r="AC3222" i="1"/>
  <c r="AD3222" i="1"/>
  <c r="AE3222" i="1"/>
  <c r="AF3222" i="1"/>
  <c r="P3223" i="1"/>
  <c r="Q3223" i="1"/>
  <c r="R3223" i="1"/>
  <c r="S3223" i="1"/>
  <c r="T3223" i="1"/>
  <c r="U3223" i="1"/>
  <c r="V3223" i="1"/>
  <c r="W3223" i="1"/>
  <c r="X3223" i="1"/>
  <c r="Y3223" i="1"/>
  <c r="Z3223" i="1"/>
  <c r="AA3223" i="1"/>
  <c r="AB3223" i="1"/>
  <c r="AC3223" i="1"/>
  <c r="AD3223" i="1"/>
  <c r="AE3223" i="1"/>
  <c r="AF3223" i="1"/>
  <c r="P3224" i="1"/>
  <c r="Q3224" i="1"/>
  <c r="R3224" i="1"/>
  <c r="S3224" i="1"/>
  <c r="T3224" i="1"/>
  <c r="U3224" i="1"/>
  <c r="V3224" i="1"/>
  <c r="W3224" i="1"/>
  <c r="X3224" i="1"/>
  <c r="Y3224" i="1"/>
  <c r="Z3224" i="1"/>
  <c r="AA3224" i="1"/>
  <c r="AB3224" i="1"/>
  <c r="AC3224" i="1"/>
  <c r="AD3224" i="1"/>
  <c r="AE3224" i="1"/>
  <c r="AF3224" i="1"/>
  <c r="P3225" i="1"/>
  <c r="Q3225" i="1"/>
  <c r="R3225" i="1"/>
  <c r="S3225" i="1"/>
  <c r="T3225" i="1"/>
  <c r="U3225" i="1"/>
  <c r="V3225" i="1"/>
  <c r="W3225" i="1"/>
  <c r="X3225" i="1"/>
  <c r="Y3225" i="1"/>
  <c r="Z3225" i="1"/>
  <c r="AA3225" i="1"/>
  <c r="AB3225" i="1"/>
  <c r="AC3225" i="1"/>
  <c r="AD3225" i="1"/>
  <c r="AE3225" i="1"/>
  <c r="AF3225" i="1"/>
  <c r="P3226" i="1"/>
  <c r="Q3226" i="1"/>
  <c r="R3226" i="1"/>
  <c r="S3226" i="1"/>
  <c r="T3226" i="1"/>
  <c r="U3226" i="1"/>
  <c r="V3226" i="1"/>
  <c r="W3226" i="1"/>
  <c r="X3226" i="1"/>
  <c r="Y3226" i="1"/>
  <c r="Z3226" i="1"/>
  <c r="AA3226" i="1"/>
  <c r="AB3226" i="1"/>
  <c r="AC3226" i="1"/>
  <c r="AD3226" i="1"/>
  <c r="AE3226" i="1"/>
  <c r="AF3226" i="1"/>
  <c r="P3227" i="1"/>
  <c r="Q3227" i="1"/>
  <c r="R3227" i="1"/>
  <c r="S3227" i="1"/>
  <c r="T3227" i="1"/>
  <c r="U3227" i="1"/>
  <c r="V3227" i="1"/>
  <c r="W3227" i="1"/>
  <c r="X3227" i="1"/>
  <c r="Y3227" i="1"/>
  <c r="Z3227" i="1"/>
  <c r="AA3227" i="1"/>
  <c r="AB3227" i="1"/>
  <c r="AC3227" i="1"/>
  <c r="AD3227" i="1"/>
  <c r="AE3227" i="1"/>
  <c r="AF3227" i="1"/>
  <c r="P3228" i="1"/>
  <c r="Q3228" i="1"/>
  <c r="R3228" i="1"/>
  <c r="S3228" i="1"/>
  <c r="T3228" i="1"/>
  <c r="U3228" i="1"/>
  <c r="V3228" i="1"/>
  <c r="W3228" i="1"/>
  <c r="X3228" i="1"/>
  <c r="Y3228" i="1"/>
  <c r="Z3228" i="1"/>
  <c r="AA3228" i="1"/>
  <c r="AB3228" i="1"/>
  <c r="AC3228" i="1"/>
  <c r="AD3228" i="1"/>
  <c r="AE3228" i="1"/>
  <c r="AF3228" i="1"/>
  <c r="P3229" i="1"/>
  <c r="Q3229" i="1"/>
  <c r="R3229" i="1"/>
  <c r="S3229" i="1"/>
  <c r="T3229" i="1"/>
  <c r="U3229" i="1"/>
  <c r="V3229" i="1"/>
  <c r="W3229" i="1"/>
  <c r="X3229" i="1"/>
  <c r="Y3229" i="1"/>
  <c r="Z3229" i="1"/>
  <c r="AA3229" i="1"/>
  <c r="AB3229" i="1"/>
  <c r="AC3229" i="1"/>
  <c r="AD3229" i="1"/>
  <c r="AE3229" i="1"/>
  <c r="AF3229" i="1"/>
  <c r="P3230" i="1"/>
  <c r="Q3230" i="1"/>
  <c r="R3230" i="1"/>
  <c r="S3230" i="1"/>
  <c r="T3230" i="1"/>
  <c r="U3230" i="1"/>
  <c r="V3230" i="1"/>
  <c r="W3230" i="1"/>
  <c r="X3230" i="1"/>
  <c r="Y3230" i="1"/>
  <c r="Z3230" i="1"/>
  <c r="AA3230" i="1"/>
  <c r="AB3230" i="1"/>
  <c r="AC3230" i="1"/>
  <c r="AD3230" i="1"/>
  <c r="AE3230" i="1"/>
  <c r="AF3230" i="1"/>
  <c r="P3231" i="1"/>
  <c r="Q3231" i="1"/>
  <c r="R3231" i="1"/>
  <c r="S3231" i="1"/>
  <c r="T3231" i="1"/>
  <c r="U3231" i="1"/>
  <c r="V3231" i="1"/>
  <c r="W3231" i="1"/>
  <c r="X3231" i="1"/>
  <c r="Y3231" i="1"/>
  <c r="Z3231" i="1"/>
  <c r="AA3231" i="1"/>
  <c r="AB3231" i="1"/>
  <c r="AC3231" i="1"/>
  <c r="AD3231" i="1"/>
  <c r="AE3231" i="1"/>
  <c r="AF3231" i="1"/>
  <c r="P3232" i="1"/>
  <c r="Q3232" i="1"/>
  <c r="R3232" i="1"/>
  <c r="S3232" i="1"/>
  <c r="T3232" i="1"/>
  <c r="U3232" i="1"/>
  <c r="V3232" i="1"/>
  <c r="W3232" i="1"/>
  <c r="X3232" i="1"/>
  <c r="Y3232" i="1"/>
  <c r="Z3232" i="1"/>
  <c r="AA3232" i="1"/>
  <c r="AB3232" i="1"/>
  <c r="AC3232" i="1"/>
  <c r="AD3232" i="1"/>
  <c r="AE3232" i="1"/>
  <c r="AF3232" i="1"/>
  <c r="P3233" i="1"/>
  <c r="Q3233" i="1"/>
  <c r="R3233" i="1"/>
  <c r="S3233" i="1"/>
  <c r="T3233" i="1"/>
  <c r="U3233" i="1"/>
  <c r="V3233" i="1"/>
  <c r="W3233" i="1"/>
  <c r="X3233" i="1"/>
  <c r="Y3233" i="1"/>
  <c r="Z3233" i="1"/>
  <c r="AA3233" i="1"/>
  <c r="AB3233" i="1"/>
  <c r="AC3233" i="1"/>
  <c r="AD3233" i="1"/>
  <c r="AE3233" i="1"/>
  <c r="AF3233" i="1"/>
  <c r="P3234" i="1"/>
  <c r="Q3234" i="1"/>
  <c r="R3234" i="1"/>
  <c r="S3234" i="1"/>
  <c r="T3234" i="1"/>
  <c r="U3234" i="1"/>
  <c r="V3234" i="1"/>
  <c r="W3234" i="1"/>
  <c r="X3234" i="1"/>
  <c r="Y3234" i="1"/>
  <c r="Z3234" i="1"/>
  <c r="AA3234" i="1"/>
  <c r="AB3234" i="1"/>
  <c r="AC3234" i="1"/>
  <c r="AD3234" i="1"/>
  <c r="AE3234" i="1"/>
  <c r="AF3234" i="1"/>
  <c r="P3235" i="1"/>
  <c r="Q3235" i="1"/>
  <c r="R3235" i="1"/>
  <c r="S3235" i="1"/>
  <c r="T3235" i="1"/>
  <c r="U3235" i="1"/>
  <c r="V3235" i="1"/>
  <c r="W3235" i="1"/>
  <c r="X3235" i="1"/>
  <c r="Y3235" i="1"/>
  <c r="Z3235" i="1"/>
  <c r="AA3235" i="1"/>
  <c r="AB3235" i="1"/>
  <c r="AC3235" i="1"/>
  <c r="AD3235" i="1"/>
  <c r="AE3235" i="1"/>
  <c r="AF3235" i="1"/>
  <c r="P3236" i="1"/>
  <c r="Q3236" i="1"/>
  <c r="R3236" i="1"/>
  <c r="S3236" i="1"/>
  <c r="T3236" i="1"/>
  <c r="U3236" i="1"/>
  <c r="V3236" i="1"/>
  <c r="W3236" i="1"/>
  <c r="X3236" i="1"/>
  <c r="Y3236" i="1"/>
  <c r="Z3236" i="1"/>
  <c r="AA3236" i="1"/>
  <c r="AB3236" i="1"/>
  <c r="AC3236" i="1"/>
  <c r="AD3236" i="1"/>
  <c r="AE3236" i="1"/>
  <c r="AF3236" i="1"/>
  <c r="P3237" i="1"/>
  <c r="Q3237" i="1"/>
  <c r="R3237" i="1"/>
  <c r="S3237" i="1"/>
  <c r="T3237" i="1"/>
  <c r="U3237" i="1"/>
  <c r="V3237" i="1"/>
  <c r="W3237" i="1"/>
  <c r="X3237" i="1"/>
  <c r="Y3237" i="1"/>
  <c r="Z3237" i="1"/>
  <c r="AA3237" i="1"/>
  <c r="AB3237" i="1"/>
  <c r="AC3237" i="1"/>
  <c r="AD3237" i="1"/>
  <c r="AE3237" i="1"/>
  <c r="AF3237" i="1"/>
  <c r="P3238" i="1"/>
  <c r="Q3238" i="1"/>
  <c r="R3238" i="1"/>
  <c r="S3238" i="1"/>
  <c r="T3238" i="1"/>
  <c r="U3238" i="1"/>
  <c r="V3238" i="1"/>
  <c r="W3238" i="1"/>
  <c r="X3238" i="1"/>
  <c r="Y3238" i="1"/>
  <c r="Z3238" i="1"/>
  <c r="AA3238" i="1"/>
  <c r="AB3238" i="1"/>
  <c r="AC3238" i="1"/>
  <c r="AD3238" i="1"/>
  <c r="AE3238" i="1"/>
  <c r="AF3238" i="1"/>
  <c r="P3239" i="1"/>
  <c r="Q3239" i="1"/>
  <c r="R3239" i="1"/>
  <c r="S3239" i="1"/>
  <c r="T3239" i="1"/>
  <c r="U3239" i="1"/>
  <c r="V3239" i="1"/>
  <c r="W3239" i="1"/>
  <c r="X3239" i="1"/>
  <c r="Y3239" i="1"/>
  <c r="Z3239" i="1"/>
  <c r="AA3239" i="1"/>
  <c r="AB3239" i="1"/>
  <c r="AC3239" i="1"/>
  <c r="AD3239" i="1"/>
  <c r="AE3239" i="1"/>
  <c r="AF3239" i="1"/>
  <c r="P3240" i="1"/>
  <c r="Q3240" i="1"/>
  <c r="R3240" i="1"/>
  <c r="S3240" i="1"/>
  <c r="T3240" i="1"/>
  <c r="U3240" i="1"/>
  <c r="V3240" i="1"/>
  <c r="W3240" i="1"/>
  <c r="X3240" i="1"/>
  <c r="Y3240" i="1"/>
  <c r="Z3240" i="1"/>
  <c r="AA3240" i="1"/>
  <c r="AB3240" i="1"/>
  <c r="AC3240" i="1"/>
  <c r="AD3240" i="1"/>
  <c r="AE3240" i="1"/>
  <c r="AF3240" i="1"/>
  <c r="P3241" i="1"/>
  <c r="Q3241" i="1"/>
  <c r="R3241" i="1"/>
  <c r="S3241" i="1"/>
  <c r="T3241" i="1"/>
  <c r="U3241" i="1"/>
  <c r="V3241" i="1"/>
  <c r="W3241" i="1"/>
  <c r="X3241" i="1"/>
  <c r="Y3241" i="1"/>
  <c r="Z3241" i="1"/>
  <c r="AA3241" i="1"/>
  <c r="AB3241" i="1"/>
  <c r="AC3241" i="1"/>
  <c r="AD3241" i="1"/>
  <c r="AE3241" i="1"/>
  <c r="AF3241" i="1"/>
  <c r="P3242" i="1"/>
  <c r="Q3242" i="1"/>
  <c r="R3242" i="1"/>
  <c r="S3242" i="1"/>
  <c r="T3242" i="1"/>
  <c r="U3242" i="1"/>
  <c r="V3242" i="1"/>
  <c r="W3242" i="1"/>
  <c r="X3242" i="1"/>
  <c r="Y3242" i="1"/>
  <c r="Z3242" i="1"/>
  <c r="AA3242" i="1"/>
  <c r="AB3242" i="1"/>
  <c r="AC3242" i="1"/>
  <c r="AD3242" i="1"/>
  <c r="AE3242" i="1"/>
  <c r="AF3242" i="1"/>
  <c r="P3243" i="1"/>
  <c r="Q3243" i="1"/>
  <c r="R3243" i="1"/>
  <c r="S3243" i="1"/>
  <c r="T3243" i="1"/>
  <c r="U3243" i="1"/>
  <c r="V3243" i="1"/>
  <c r="W3243" i="1"/>
  <c r="X3243" i="1"/>
  <c r="Y3243" i="1"/>
  <c r="Z3243" i="1"/>
  <c r="AA3243" i="1"/>
  <c r="AB3243" i="1"/>
  <c r="AC3243" i="1"/>
  <c r="AD3243" i="1"/>
  <c r="AE3243" i="1"/>
  <c r="AF3243" i="1"/>
  <c r="P3244" i="1"/>
  <c r="Q3244" i="1"/>
  <c r="R3244" i="1"/>
  <c r="S3244" i="1"/>
  <c r="T3244" i="1"/>
  <c r="U3244" i="1"/>
  <c r="V3244" i="1"/>
  <c r="W3244" i="1"/>
  <c r="X3244" i="1"/>
  <c r="Y3244" i="1"/>
  <c r="Z3244" i="1"/>
  <c r="AA3244" i="1"/>
  <c r="AB3244" i="1"/>
  <c r="AC3244" i="1"/>
  <c r="AD3244" i="1"/>
  <c r="AE3244" i="1"/>
  <c r="AF3244" i="1"/>
  <c r="P3245" i="1"/>
  <c r="Q3245" i="1"/>
  <c r="R3245" i="1"/>
  <c r="S3245" i="1"/>
  <c r="T3245" i="1"/>
  <c r="U3245" i="1"/>
  <c r="V3245" i="1"/>
  <c r="W3245" i="1"/>
  <c r="X3245" i="1"/>
  <c r="Y3245" i="1"/>
  <c r="Z3245" i="1"/>
  <c r="AA3245" i="1"/>
  <c r="AB3245" i="1"/>
  <c r="AC3245" i="1"/>
  <c r="AD3245" i="1"/>
  <c r="AE3245" i="1"/>
  <c r="AF3245" i="1"/>
  <c r="P3246" i="1"/>
  <c r="Q3246" i="1"/>
  <c r="R3246" i="1"/>
  <c r="S3246" i="1"/>
  <c r="T3246" i="1"/>
  <c r="U3246" i="1"/>
  <c r="V3246" i="1"/>
  <c r="W3246" i="1"/>
  <c r="X3246" i="1"/>
  <c r="Y3246" i="1"/>
  <c r="Z3246" i="1"/>
  <c r="AA3246" i="1"/>
  <c r="AB3246" i="1"/>
  <c r="AC3246" i="1"/>
  <c r="AD3246" i="1"/>
  <c r="AE3246" i="1"/>
  <c r="AF3246" i="1"/>
  <c r="P3247" i="1"/>
  <c r="Q3247" i="1"/>
  <c r="R3247" i="1"/>
  <c r="S3247" i="1"/>
  <c r="T3247" i="1"/>
  <c r="U3247" i="1"/>
  <c r="V3247" i="1"/>
  <c r="W3247" i="1"/>
  <c r="X3247" i="1"/>
  <c r="Y3247" i="1"/>
  <c r="Z3247" i="1"/>
  <c r="AA3247" i="1"/>
  <c r="AB3247" i="1"/>
  <c r="AC3247" i="1"/>
  <c r="AD3247" i="1"/>
  <c r="AE3247" i="1"/>
  <c r="AF3247" i="1"/>
  <c r="P3248" i="1"/>
  <c r="Q3248" i="1"/>
  <c r="R3248" i="1"/>
  <c r="S3248" i="1"/>
  <c r="T3248" i="1"/>
  <c r="U3248" i="1"/>
  <c r="V3248" i="1"/>
  <c r="W3248" i="1"/>
  <c r="X3248" i="1"/>
  <c r="Y3248" i="1"/>
  <c r="Z3248" i="1"/>
  <c r="AA3248" i="1"/>
  <c r="AB3248" i="1"/>
  <c r="AC3248" i="1"/>
  <c r="AD3248" i="1"/>
  <c r="AE3248" i="1"/>
  <c r="AF3248" i="1"/>
  <c r="P3249" i="1"/>
  <c r="Q3249" i="1"/>
  <c r="R3249" i="1"/>
  <c r="S3249" i="1"/>
  <c r="T3249" i="1"/>
  <c r="U3249" i="1"/>
  <c r="V3249" i="1"/>
  <c r="W3249" i="1"/>
  <c r="X3249" i="1"/>
  <c r="Y3249" i="1"/>
  <c r="Z3249" i="1"/>
  <c r="AA3249" i="1"/>
  <c r="AB3249" i="1"/>
  <c r="AC3249" i="1"/>
  <c r="AD3249" i="1"/>
  <c r="AE3249" i="1"/>
  <c r="AF3249" i="1"/>
  <c r="P3250" i="1"/>
  <c r="Q3250" i="1"/>
  <c r="R3250" i="1"/>
  <c r="S3250" i="1"/>
  <c r="T3250" i="1"/>
  <c r="U3250" i="1"/>
  <c r="V3250" i="1"/>
  <c r="W3250" i="1"/>
  <c r="X3250" i="1"/>
  <c r="Y3250" i="1"/>
  <c r="Z3250" i="1"/>
  <c r="AA3250" i="1"/>
  <c r="AB3250" i="1"/>
  <c r="AC3250" i="1"/>
  <c r="AD3250" i="1"/>
  <c r="AE3250" i="1"/>
  <c r="AF3250" i="1"/>
  <c r="P3251" i="1"/>
  <c r="Q3251" i="1"/>
  <c r="R3251" i="1"/>
  <c r="S3251" i="1"/>
  <c r="T3251" i="1"/>
  <c r="U3251" i="1"/>
  <c r="V3251" i="1"/>
  <c r="W3251" i="1"/>
  <c r="X3251" i="1"/>
  <c r="Y3251" i="1"/>
  <c r="Z3251" i="1"/>
  <c r="AA3251" i="1"/>
  <c r="AB3251" i="1"/>
  <c r="AC3251" i="1"/>
  <c r="AD3251" i="1"/>
  <c r="AE3251" i="1"/>
  <c r="AF3251" i="1"/>
  <c r="P3252" i="1"/>
  <c r="Q3252" i="1"/>
  <c r="R3252" i="1"/>
  <c r="S3252" i="1"/>
  <c r="T3252" i="1"/>
  <c r="U3252" i="1"/>
  <c r="V3252" i="1"/>
  <c r="W3252" i="1"/>
  <c r="X3252" i="1"/>
  <c r="Y3252" i="1"/>
  <c r="Z3252" i="1"/>
  <c r="AA3252" i="1"/>
  <c r="AB3252" i="1"/>
  <c r="AC3252" i="1"/>
  <c r="AD3252" i="1"/>
  <c r="AE3252" i="1"/>
  <c r="AF3252" i="1"/>
  <c r="P3253" i="1"/>
  <c r="Q3253" i="1"/>
  <c r="R3253" i="1"/>
  <c r="S3253" i="1"/>
  <c r="T3253" i="1"/>
  <c r="U3253" i="1"/>
  <c r="V3253" i="1"/>
  <c r="W3253" i="1"/>
  <c r="X3253" i="1"/>
  <c r="Y3253" i="1"/>
  <c r="Z3253" i="1"/>
  <c r="AA3253" i="1"/>
  <c r="AB3253" i="1"/>
  <c r="AC3253" i="1"/>
  <c r="AD3253" i="1"/>
  <c r="AE3253" i="1"/>
  <c r="AF3253" i="1"/>
  <c r="P3254" i="1"/>
  <c r="Q3254" i="1"/>
  <c r="R3254" i="1"/>
  <c r="S3254" i="1"/>
  <c r="T3254" i="1"/>
  <c r="U3254" i="1"/>
  <c r="V3254" i="1"/>
  <c r="W3254" i="1"/>
  <c r="X3254" i="1"/>
  <c r="Y3254" i="1"/>
  <c r="Z3254" i="1"/>
  <c r="AA3254" i="1"/>
  <c r="AB3254" i="1"/>
  <c r="AC3254" i="1"/>
  <c r="AD3254" i="1"/>
  <c r="AE3254" i="1"/>
  <c r="AF3254" i="1"/>
  <c r="P3255" i="1"/>
  <c r="Q3255" i="1"/>
  <c r="R3255" i="1"/>
  <c r="S3255" i="1"/>
  <c r="T3255" i="1"/>
  <c r="U3255" i="1"/>
  <c r="V3255" i="1"/>
  <c r="W3255" i="1"/>
  <c r="X3255" i="1"/>
  <c r="Y3255" i="1"/>
  <c r="Z3255" i="1"/>
  <c r="AA3255" i="1"/>
  <c r="AB3255" i="1"/>
  <c r="AC3255" i="1"/>
  <c r="AD3255" i="1"/>
  <c r="AE3255" i="1"/>
  <c r="AF3255" i="1"/>
  <c r="P3256" i="1"/>
  <c r="Q3256" i="1"/>
  <c r="R3256" i="1"/>
  <c r="S3256" i="1"/>
  <c r="T3256" i="1"/>
  <c r="U3256" i="1"/>
  <c r="V3256" i="1"/>
  <c r="W3256" i="1"/>
  <c r="X3256" i="1"/>
  <c r="Y3256" i="1"/>
  <c r="Z3256" i="1"/>
  <c r="AA3256" i="1"/>
  <c r="AB3256" i="1"/>
  <c r="AC3256" i="1"/>
  <c r="AD3256" i="1"/>
  <c r="AE3256" i="1"/>
  <c r="AF3256" i="1"/>
  <c r="P3257" i="1"/>
  <c r="Q3257" i="1"/>
  <c r="R3257" i="1"/>
  <c r="S3257" i="1"/>
  <c r="T3257" i="1"/>
  <c r="U3257" i="1"/>
  <c r="V3257" i="1"/>
  <c r="W3257" i="1"/>
  <c r="X3257" i="1"/>
  <c r="Y3257" i="1"/>
  <c r="Z3257" i="1"/>
  <c r="AA3257" i="1"/>
  <c r="AB3257" i="1"/>
  <c r="AC3257" i="1"/>
  <c r="AD3257" i="1"/>
  <c r="AE3257" i="1"/>
  <c r="AF3257" i="1"/>
  <c r="P3258" i="1"/>
  <c r="Q3258" i="1"/>
  <c r="R3258" i="1"/>
  <c r="S3258" i="1"/>
  <c r="T3258" i="1"/>
  <c r="U3258" i="1"/>
  <c r="V3258" i="1"/>
  <c r="W3258" i="1"/>
  <c r="X3258" i="1"/>
  <c r="Y3258" i="1"/>
  <c r="Z3258" i="1"/>
  <c r="AA3258" i="1"/>
  <c r="AB3258" i="1"/>
  <c r="AC3258" i="1"/>
  <c r="AD3258" i="1"/>
  <c r="AE3258" i="1"/>
  <c r="AF3258" i="1"/>
  <c r="P3259" i="1"/>
  <c r="Q3259" i="1"/>
  <c r="R3259" i="1"/>
  <c r="S3259" i="1"/>
  <c r="T3259" i="1"/>
  <c r="U3259" i="1"/>
  <c r="V3259" i="1"/>
  <c r="W3259" i="1"/>
  <c r="X3259" i="1"/>
  <c r="Y3259" i="1"/>
  <c r="Z3259" i="1"/>
  <c r="AA3259" i="1"/>
  <c r="AB3259" i="1"/>
  <c r="AC3259" i="1"/>
  <c r="AD3259" i="1"/>
  <c r="AE3259" i="1"/>
  <c r="AF3259" i="1"/>
  <c r="P3260" i="1"/>
  <c r="Q3260" i="1"/>
  <c r="R3260" i="1"/>
  <c r="S3260" i="1"/>
  <c r="T3260" i="1"/>
  <c r="U3260" i="1"/>
  <c r="V3260" i="1"/>
  <c r="W3260" i="1"/>
  <c r="X3260" i="1"/>
  <c r="Y3260" i="1"/>
  <c r="Z3260" i="1"/>
  <c r="AA3260" i="1"/>
  <c r="AB3260" i="1"/>
  <c r="AC3260" i="1"/>
  <c r="AD3260" i="1"/>
  <c r="AE3260" i="1"/>
  <c r="AF3260" i="1"/>
  <c r="P3261" i="1"/>
  <c r="Q3261" i="1"/>
  <c r="R3261" i="1"/>
  <c r="S3261" i="1"/>
  <c r="T3261" i="1"/>
  <c r="U3261" i="1"/>
  <c r="V3261" i="1"/>
  <c r="W3261" i="1"/>
  <c r="X3261" i="1"/>
  <c r="Y3261" i="1"/>
  <c r="Z3261" i="1"/>
  <c r="AA3261" i="1"/>
  <c r="AB3261" i="1"/>
  <c r="AC3261" i="1"/>
  <c r="AD3261" i="1"/>
  <c r="AE3261" i="1"/>
  <c r="AF3261" i="1"/>
  <c r="P3262" i="1"/>
  <c r="Q3262" i="1"/>
  <c r="R3262" i="1"/>
  <c r="S3262" i="1"/>
  <c r="T3262" i="1"/>
  <c r="U3262" i="1"/>
  <c r="V3262" i="1"/>
  <c r="W3262" i="1"/>
  <c r="X3262" i="1"/>
  <c r="Y3262" i="1"/>
  <c r="Z3262" i="1"/>
  <c r="AA3262" i="1"/>
  <c r="AB3262" i="1"/>
  <c r="AC3262" i="1"/>
  <c r="AD3262" i="1"/>
  <c r="AE3262" i="1"/>
  <c r="AF3262" i="1"/>
  <c r="P3263" i="1"/>
  <c r="Q3263" i="1"/>
  <c r="R3263" i="1"/>
  <c r="S3263" i="1"/>
  <c r="T3263" i="1"/>
  <c r="U3263" i="1"/>
  <c r="V3263" i="1"/>
  <c r="W3263" i="1"/>
  <c r="X3263" i="1"/>
  <c r="Y3263" i="1"/>
  <c r="Z3263" i="1"/>
  <c r="AA3263" i="1"/>
  <c r="AB3263" i="1"/>
  <c r="AC3263" i="1"/>
  <c r="AD3263" i="1"/>
  <c r="AE3263" i="1"/>
  <c r="AF3263" i="1"/>
  <c r="P3264" i="1"/>
  <c r="Q3264" i="1"/>
  <c r="R3264" i="1"/>
  <c r="S3264" i="1"/>
  <c r="T3264" i="1"/>
  <c r="U3264" i="1"/>
  <c r="V3264" i="1"/>
  <c r="W3264" i="1"/>
  <c r="X3264" i="1"/>
  <c r="Y3264" i="1"/>
  <c r="Z3264" i="1"/>
  <c r="AA3264" i="1"/>
  <c r="AB3264" i="1"/>
  <c r="AC3264" i="1"/>
  <c r="AD3264" i="1"/>
  <c r="AE3264" i="1"/>
  <c r="AF3264" i="1"/>
  <c r="P3265" i="1"/>
  <c r="Q3265" i="1"/>
  <c r="R3265" i="1"/>
  <c r="S3265" i="1"/>
  <c r="T3265" i="1"/>
  <c r="U3265" i="1"/>
  <c r="V3265" i="1"/>
  <c r="W3265" i="1"/>
  <c r="X3265" i="1"/>
  <c r="Y3265" i="1"/>
  <c r="Z3265" i="1"/>
  <c r="AA3265" i="1"/>
  <c r="AB3265" i="1"/>
  <c r="AC3265" i="1"/>
  <c r="AD3265" i="1"/>
  <c r="AE3265" i="1"/>
  <c r="AF3265" i="1"/>
  <c r="P3266" i="1"/>
  <c r="Q3266" i="1"/>
  <c r="R3266" i="1"/>
  <c r="S3266" i="1"/>
  <c r="T3266" i="1"/>
  <c r="U3266" i="1"/>
  <c r="V3266" i="1"/>
  <c r="W3266" i="1"/>
  <c r="X3266" i="1"/>
  <c r="Y3266" i="1"/>
  <c r="Z3266" i="1"/>
  <c r="AA3266" i="1"/>
  <c r="AB3266" i="1"/>
  <c r="AC3266" i="1"/>
  <c r="AD3266" i="1"/>
  <c r="AE3266" i="1"/>
  <c r="AF3266" i="1"/>
  <c r="P245" i="1"/>
  <c r="Q245" i="1"/>
  <c r="R245" i="1"/>
  <c r="S245" i="1"/>
  <c r="T245" i="1"/>
  <c r="U245" i="1"/>
  <c r="V245" i="1"/>
  <c r="W245" i="1"/>
  <c r="X245" i="1"/>
  <c r="Y245" i="1"/>
  <c r="Z245" i="1"/>
  <c r="AA245" i="1"/>
  <c r="AB245" i="1"/>
  <c r="AC245" i="1"/>
  <c r="AD245" i="1"/>
  <c r="AE245" i="1"/>
  <c r="AF245" i="1"/>
  <c r="P3267" i="1"/>
  <c r="Q3267" i="1"/>
  <c r="R3267" i="1"/>
  <c r="S3267" i="1"/>
  <c r="T3267" i="1"/>
  <c r="U3267" i="1"/>
  <c r="V3267" i="1"/>
  <c r="W3267" i="1"/>
  <c r="X3267" i="1"/>
  <c r="Y3267" i="1"/>
  <c r="Z3267" i="1"/>
  <c r="AA3267" i="1"/>
  <c r="AB3267" i="1"/>
  <c r="AC3267" i="1"/>
  <c r="AD3267" i="1"/>
  <c r="AE3267" i="1"/>
  <c r="AF3267" i="1"/>
  <c r="P3268" i="1"/>
  <c r="Q3268" i="1"/>
  <c r="R3268" i="1"/>
  <c r="S3268" i="1"/>
  <c r="T3268" i="1"/>
  <c r="U3268" i="1"/>
  <c r="V3268" i="1"/>
  <c r="W3268" i="1"/>
  <c r="X3268" i="1"/>
  <c r="Y3268" i="1"/>
  <c r="Z3268" i="1"/>
  <c r="AA3268" i="1"/>
  <c r="AB3268" i="1"/>
  <c r="AC3268" i="1"/>
  <c r="AD3268" i="1"/>
  <c r="AE3268" i="1"/>
  <c r="AF3268" i="1"/>
  <c r="P3269" i="1"/>
  <c r="Q3269" i="1"/>
  <c r="R3269" i="1"/>
  <c r="S3269" i="1"/>
  <c r="T3269" i="1"/>
  <c r="U3269" i="1"/>
  <c r="V3269" i="1"/>
  <c r="W3269" i="1"/>
  <c r="X3269" i="1"/>
  <c r="Y3269" i="1"/>
  <c r="Z3269" i="1"/>
  <c r="AA3269" i="1"/>
  <c r="AB3269" i="1"/>
  <c r="AC3269" i="1"/>
  <c r="AD3269" i="1"/>
  <c r="AE3269" i="1"/>
  <c r="AF3269" i="1"/>
  <c r="P3270" i="1"/>
  <c r="Q3270" i="1"/>
  <c r="R3270" i="1"/>
  <c r="S3270" i="1"/>
  <c r="T3270" i="1"/>
  <c r="U3270" i="1"/>
  <c r="V3270" i="1"/>
  <c r="W3270" i="1"/>
  <c r="X3270" i="1"/>
  <c r="Y3270" i="1"/>
  <c r="Z3270" i="1"/>
  <c r="AA3270" i="1"/>
  <c r="AB3270" i="1"/>
  <c r="AC3270" i="1"/>
  <c r="AD3270" i="1"/>
  <c r="AE3270" i="1"/>
  <c r="AF3270" i="1"/>
  <c r="P3271" i="1"/>
  <c r="Q3271" i="1"/>
  <c r="R3271" i="1"/>
  <c r="S3271" i="1"/>
  <c r="T3271" i="1"/>
  <c r="U3271" i="1"/>
  <c r="V3271" i="1"/>
  <c r="W3271" i="1"/>
  <c r="X3271" i="1"/>
  <c r="Y3271" i="1"/>
  <c r="Z3271" i="1"/>
  <c r="AA3271" i="1"/>
  <c r="AB3271" i="1"/>
  <c r="AC3271" i="1"/>
  <c r="AD3271" i="1"/>
  <c r="AE3271" i="1"/>
  <c r="AF3271" i="1"/>
  <c r="P3272" i="1"/>
  <c r="Q3272" i="1"/>
  <c r="R3272" i="1"/>
  <c r="S3272" i="1"/>
  <c r="T3272" i="1"/>
  <c r="U3272" i="1"/>
  <c r="V3272" i="1"/>
  <c r="W3272" i="1"/>
  <c r="X3272" i="1"/>
  <c r="Y3272" i="1"/>
  <c r="Z3272" i="1"/>
  <c r="AA3272" i="1"/>
  <c r="AB3272" i="1"/>
  <c r="AC3272" i="1"/>
  <c r="AD3272" i="1"/>
  <c r="AE3272" i="1"/>
  <c r="AF3272" i="1"/>
  <c r="P3273" i="1"/>
  <c r="Q3273" i="1"/>
  <c r="R3273" i="1"/>
  <c r="S3273" i="1"/>
  <c r="T3273" i="1"/>
  <c r="U3273" i="1"/>
  <c r="V3273" i="1"/>
  <c r="W3273" i="1"/>
  <c r="X3273" i="1"/>
  <c r="Y3273" i="1"/>
  <c r="Z3273" i="1"/>
  <c r="AA3273" i="1"/>
  <c r="AB3273" i="1"/>
  <c r="AC3273" i="1"/>
  <c r="AD3273" i="1"/>
  <c r="AE3273" i="1"/>
  <c r="AF3273" i="1"/>
  <c r="P3274" i="1"/>
  <c r="Q3274" i="1"/>
  <c r="R3274" i="1"/>
  <c r="S3274" i="1"/>
  <c r="T3274" i="1"/>
  <c r="U3274" i="1"/>
  <c r="V3274" i="1"/>
  <c r="W3274" i="1"/>
  <c r="X3274" i="1"/>
  <c r="Y3274" i="1"/>
  <c r="Z3274" i="1"/>
  <c r="AA3274" i="1"/>
  <c r="AB3274" i="1"/>
  <c r="AC3274" i="1"/>
  <c r="AD3274" i="1"/>
  <c r="AE3274" i="1"/>
  <c r="AF3274" i="1"/>
  <c r="P3275" i="1"/>
  <c r="Q3275" i="1"/>
  <c r="R3275" i="1"/>
  <c r="S3275" i="1"/>
  <c r="T3275" i="1"/>
  <c r="U3275" i="1"/>
  <c r="V3275" i="1"/>
  <c r="W3275" i="1"/>
  <c r="X3275" i="1"/>
  <c r="Y3275" i="1"/>
  <c r="Z3275" i="1"/>
  <c r="AA3275" i="1"/>
  <c r="AB3275" i="1"/>
  <c r="AC3275" i="1"/>
  <c r="AD3275" i="1"/>
  <c r="AE3275" i="1"/>
  <c r="AF3275" i="1"/>
  <c r="P3276" i="1"/>
  <c r="Q3276" i="1"/>
  <c r="R3276" i="1"/>
  <c r="S3276" i="1"/>
  <c r="T3276" i="1"/>
  <c r="U3276" i="1"/>
  <c r="V3276" i="1"/>
  <c r="W3276" i="1"/>
  <c r="X3276" i="1"/>
  <c r="Y3276" i="1"/>
  <c r="Z3276" i="1"/>
  <c r="AA3276" i="1"/>
  <c r="AB3276" i="1"/>
  <c r="AC3276" i="1"/>
  <c r="AD3276" i="1"/>
  <c r="AE3276" i="1"/>
  <c r="AF3276" i="1"/>
  <c r="P3277" i="1"/>
  <c r="Q3277" i="1"/>
  <c r="R3277" i="1"/>
  <c r="S3277" i="1"/>
  <c r="T3277" i="1"/>
  <c r="U3277" i="1"/>
  <c r="V3277" i="1"/>
  <c r="W3277" i="1"/>
  <c r="X3277" i="1"/>
  <c r="Y3277" i="1"/>
  <c r="Z3277" i="1"/>
  <c r="AA3277" i="1"/>
  <c r="AB3277" i="1"/>
  <c r="AC3277" i="1"/>
  <c r="AD3277" i="1"/>
  <c r="AE3277" i="1"/>
  <c r="AF3277" i="1"/>
  <c r="P3278" i="1"/>
  <c r="Q3278" i="1"/>
  <c r="R3278" i="1"/>
  <c r="S3278" i="1"/>
  <c r="T3278" i="1"/>
  <c r="U3278" i="1"/>
  <c r="V3278" i="1"/>
  <c r="W3278" i="1"/>
  <c r="X3278" i="1"/>
  <c r="Y3278" i="1"/>
  <c r="Z3278" i="1"/>
  <c r="AA3278" i="1"/>
  <c r="AB3278" i="1"/>
  <c r="AC3278" i="1"/>
  <c r="AD3278" i="1"/>
  <c r="AE3278" i="1"/>
  <c r="AF3278" i="1"/>
  <c r="P3279" i="1"/>
  <c r="Q3279" i="1"/>
  <c r="R3279" i="1"/>
  <c r="S3279" i="1"/>
  <c r="T3279" i="1"/>
  <c r="U3279" i="1"/>
  <c r="V3279" i="1"/>
  <c r="W3279" i="1"/>
  <c r="X3279" i="1"/>
  <c r="Y3279" i="1"/>
  <c r="Z3279" i="1"/>
  <c r="AA3279" i="1"/>
  <c r="AB3279" i="1"/>
  <c r="AC3279" i="1"/>
  <c r="AD3279" i="1"/>
  <c r="AE3279" i="1"/>
  <c r="AF3279" i="1"/>
  <c r="P246" i="1"/>
  <c r="Q246" i="1"/>
  <c r="R246" i="1"/>
  <c r="S246" i="1"/>
  <c r="T246" i="1"/>
  <c r="U246" i="1"/>
  <c r="V246" i="1"/>
  <c r="W246" i="1"/>
  <c r="X246" i="1"/>
  <c r="Y246" i="1"/>
  <c r="Z246" i="1"/>
  <c r="AA246" i="1"/>
  <c r="AB246" i="1"/>
  <c r="AC246" i="1"/>
  <c r="AD246" i="1"/>
  <c r="AE246" i="1"/>
  <c r="AF246" i="1"/>
  <c r="P247" i="1"/>
  <c r="Q247" i="1"/>
  <c r="R247" i="1"/>
  <c r="S247" i="1"/>
  <c r="T247" i="1"/>
  <c r="U247" i="1"/>
  <c r="V247" i="1"/>
  <c r="W247" i="1"/>
  <c r="X247" i="1"/>
  <c r="Y247" i="1"/>
  <c r="Z247" i="1"/>
  <c r="AA247" i="1"/>
  <c r="AB247" i="1"/>
  <c r="AC247" i="1"/>
  <c r="AD247" i="1"/>
  <c r="AE247" i="1"/>
  <c r="AF247" i="1"/>
  <c r="P3280" i="1"/>
  <c r="Q3280" i="1"/>
  <c r="R3280" i="1"/>
  <c r="S3280" i="1"/>
  <c r="T3280" i="1"/>
  <c r="U3280" i="1"/>
  <c r="V3280" i="1"/>
  <c r="W3280" i="1"/>
  <c r="X3280" i="1"/>
  <c r="Y3280" i="1"/>
  <c r="Z3280" i="1"/>
  <c r="AA3280" i="1"/>
  <c r="AB3280" i="1"/>
  <c r="AC3280" i="1"/>
  <c r="AD3280" i="1"/>
  <c r="AE3280" i="1"/>
  <c r="AF3280" i="1"/>
  <c r="P3281" i="1"/>
  <c r="Q3281" i="1"/>
  <c r="R3281" i="1"/>
  <c r="S3281" i="1"/>
  <c r="T3281" i="1"/>
  <c r="U3281" i="1"/>
  <c r="V3281" i="1"/>
  <c r="W3281" i="1"/>
  <c r="X3281" i="1"/>
  <c r="Y3281" i="1"/>
  <c r="Z3281" i="1"/>
  <c r="AA3281" i="1"/>
  <c r="AB3281" i="1"/>
  <c r="AC3281" i="1"/>
  <c r="AD3281" i="1"/>
  <c r="AE3281" i="1"/>
  <c r="AF3281" i="1"/>
  <c r="P3282" i="1"/>
  <c r="Q3282" i="1"/>
  <c r="R3282" i="1"/>
  <c r="S3282" i="1"/>
  <c r="T3282" i="1"/>
  <c r="U3282" i="1"/>
  <c r="V3282" i="1"/>
  <c r="W3282" i="1"/>
  <c r="X3282" i="1"/>
  <c r="Y3282" i="1"/>
  <c r="Z3282" i="1"/>
  <c r="AA3282" i="1"/>
  <c r="AB3282" i="1"/>
  <c r="AC3282" i="1"/>
  <c r="AD3282" i="1"/>
  <c r="AE3282" i="1"/>
  <c r="AF3282" i="1"/>
  <c r="P3283" i="1"/>
  <c r="Q3283" i="1"/>
  <c r="R3283" i="1"/>
  <c r="S3283" i="1"/>
  <c r="T3283" i="1"/>
  <c r="U3283" i="1"/>
  <c r="V3283" i="1"/>
  <c r="W3283" i="1"/>
  <c r="X3283" i="1"/>
  <c r="Y3283" i="1"/>
  <c r="Z3283" i="1"/>
  <c r="AA3283" i="1"/>
  <c r="AB3283" i="1"/>
  <c r="AC3283" i="1"/>
  <c r="AD3283" i="1"/>
  <c r="AE3283" i="1"/>
  <c r="AF3283" i="1"/>
  <c r="P3284" i="1"/>
  <c r="Q3284" i="1"/>
  <c r="R3284" i="1"/>
  <c r="S3284" i="1"/>
  <c r="T3284" i="1"/>
  <c r="U3284" i="1"/>
  <c r="V3284" i="1"/>
  <c r="W3284" i="1"/>
  <c r="X3284" i="1"/>
  <c r="Y3284" i="1"/>
  <c r="Z3284" i="1"/>
  <c r="AA3284" i="1"/>
  <c r="AB3284" i="1"/>
  <c r="AC3284" i="1"/>
  <c r="AD3284" i="1"/>
  <c r="AE3284" i="1"/>
  <c r="AF3284" i="1"/>
  <c r="P3285" i="1"/>
  <c r="Q3285" i="1"/>
  <c r="R3285" i="1"/>
  <c r="S3285" i="1"/>
  <c r="T3285" i="1"/>
  <c r="U3285" i="1"/>
  <c r="V3285" i="1"/>
  <c r="W3285" i="1"/>
  <c r="X3285" i="1"/>
  <c r="Y3285" i="1"/>
  <c r="Z3285" i="1"/>
  <c r="AA3285" i="1"/>
  <c r="AB3285" i="1"/>
  <c r="AC3285" i="1"/>
  <c r="AD3285" i="1"/>
  <c r="AE3285" i="1"/>
  <c r="AF3285" i="1"/>
  <c r="P3286" i="1"/>
  <c r="Q3286" i="1"/>
  <c r="R3286" i="1"/>
  <c r="S3286" i="1"/>
  <c r="T3286" i="1"/>
  <c r="U3286" i="1"/>
  <c r="V3286" i="1"/>
  <c r="W3286" i="1"/>
  <c r="X3286" i="1"/>
  <c r="Y3286" i="1"/>
  <c r="Z3286" i="1"/>
  <c r="AA3286" i="1"/>
  <c r="AB3286" i="1"/>
  <c r="AC3286" i="1"/>
  <c r="AD3286" i="1"/>
  <c r="AE3286" i="1"/>
  <c r="AF3286" i="1"/>
  <c r="P3287" i="1"/>
  <c r="Q3287" i="1"/>
  <c r="R3287" i="1"/>
  <c r="S3287" i="1"/>
  <c r="T3287" i="1"/>
  <c r="U3287" i="1"/>
  <c r="V3287" i="1"/>
  <c r="W3287" i="1"/>
  <c r="X3287" i="1"/>
  <c r="Y3287" i="1"/>
  <c r="Z3287" i="1"/>
  <c r="AA3287" i="1"/>
  <c r="AB3287" i="1"/>
  <c r="AC3287" i="1"/>
  <c r="AD3287" i="1"/>
  <c r="AE3287" i="1"/>
  <c r="AF3287" i="1"/>
  <c r="P3288" i="1"/>
  <c r="Q3288" i="1"/>
  <c r="R3288" i="1"/>
  <c r="S3288" i="1"/>
  <c r="T3288" i="1"/>
  <c r="U3288" i="1"/>
  <c r="V3288" i="1"/>
  <c r="W3288" i="1"/>
  <c r="X3288" i="1"/>
  <c r="Y3288" i="1"/>
  <c r="Z3288" i="1"/>
  <c r="AA3288" i="1"/>
  <c r="AB3288" i="1"/>
  <c r="AC3288" i="1"/>
  <c r="AD3288" i="1"/>
  <c r="AE3288" i="1"/>
  <c r="AF3288" i="1"/>
  <c r="P3289" i="1"/>
  <c r="Q3289" i="1"/>
  <c r="R3289" i="1"/>
  <c r="S3289" i="1"/>
  <c r="T3289" i="1"/>
  <c r="U3289" i="1"/>
  <c r="V3289" i="1"/>
  <c r="W3289" i="1"/>
  <c r="X3289" i="1"/>
  <c r="Y3289" i="1"/>
  <c r="Z3289" i="1"/>
  <c r="AA3289" i="1"/>
  <c r="AB3289" i="1"/>
  <c r="AC3289" i="1"/>
  <c r="AD3289" i="1"/>
  <c r="AE3289" i="1"/>
  <c r="AF3289" i="1"/>
  <c r="P3290" i="1"/>
  <c r="Q3290" i="1"/>
  <c r="R3290" i="1"/>
  <c r="S3290" i="1"/>
  <c r="T3290" i="1"/>
  <c r="U3290" i="1"/>
  <c r="V3290" i="1"/>
  <c r="W3290" i="1"/>
  <c r="X3290" i="1"/>
  <c r="Y3290" i="1"/>
  <c r="Z3290" i="1"/>
  <c r="AA3290" i="1"/>
  <c r="AB3290" i="1"/>
  <c r="AC3290" i="1"/>
  <c r="AD3290" i="1"/>
  <c r="AE3290" i="1"/>
  <c r="AF3290" i="1"/>
  <c r="P3291" i="1"/>
  <c r="Q3291" i="1"/>
  <c r="R3291" i="1"/>
  <c r="S3291" i="1"/>
  <c r="T3291" i="1"/>
  <c r="U3291" i="1"/>
  <c r="V3291" i="1"/>
  <c r="W3291" i="1"/>
  <c r="X3291" i="1"/>
  <c r="Y3291" i="1"/>
  <c r="Z3291" i="1"/>
  <c r="AA3291" i="1"/>
  <c r="AB3291" i="1"/>
  <c r="AC3291" i="1"/>
  <c r="AD3291" i="1"/>
  <c r="AE3291" i="1"/>
  <c r="AF3291" i="1"/>
  <c r="P3292" i="1"/>
  <c r="Q3292" i="1"/>
  <c r="R3292" i="1"/>
  <c r="S3292" i="1"/>
  <c r="T3292" i="1"/>
  <c r="U3292" i="1"/>
  <c r="V3292" i="1"/>
  <c r="W3292" i="1"/>
  <c r="X3292" i="1"/>
  <c r="Y3292" i="1"/>
  <c r="Z3292" i="1"/>
  <c r="AA3292" i="1"/>
  <c r="AB3292" i="1"/>
  <c r="AC3292" i="1"/>
  <c r="AD3292" i="1"/>
  <c r="AE3292" i="1"/>
  <c r="AF3292" i="1"/>
  <c r="P3293" i="1"/>
  <c r="Q3293" i="1"/>
  <c r="R3293" i="1"/>
  <c r="S3293" i="1"/>
  <c r="T3293" i="1"/>
  <c r="U3293" i="1"/>
  <c r="V3293" i="1"/>
  <c r="W3293" i="1"/>
  <c r="X3293" i="1"/>
  <c r="Y3293" i="1"/>
  <c r="Z3293" i="1"/>
  <c r="AA3293" i="1"/>
  <c r="AB3293" i="1"/>
  <c r="AC3293" i="1"/>
  <c r="AD3293" i="1"/>
  <c r="AE3293" i="1"/>
  <c r="AF3293" i="1"/>
  <c r="P3294" i="1"/>
  <c r="Q3294" i="1"/>
  <c r="R3294" i="1"/>
  <c r="S3294" i="1"/>
  <c r="T3294" i="1"/>
  <c r="U3294" i="1"/>
  <c r="V3294" i="1"/>
  <c r="W3294" i="1"/>
  <c r="X3294" i="1"/>
  <c r="Y3294" i="1"/>
  <c r="Z3294" i="1"/>
  <c r="AA3294" i="1"/>
  <c r="AB3294" i="1"/>
  <c r="AC3294" i="1"/>
  <c r="AD3294" i="1"/>
  <c r="AE3294" i="1"/>
  <c r="AF3294" i="1"/>
  <c r="P3295" i="1"/>
  <c r="Q3295" i="1"/>
  <c r="R3295" i="1"/>
  <c r="S3295" i="1"/>
  <c r="T3295" i="1"/>
  <c r="U3295" i="1"/>
  <c r="V3295" i="1"/>
  <c r="W3295" i="1"/>
  <c r="X3295" i="1"/>
  <c r="Y3295" i="1"/>
  <c r="Z3295" i="1"/>
  <c r="AA3295" i="1"/>
  <c r="AB3295" i="1"/>
  <c r="AC3295" i="1"/>
  <c r="AD3295" i="1"/>
  <c r="AE3295" i="1"/>
  <c r="AF3295" i="1"/>
  <c r="P3296" i="1"/>
  <c r="Q3296" i="1"/>
  <c r="R3296" i="1"/>
  <c r="S3296" i="1"/>
  <c r="T3296" i="1"/>
  <c r="U3296" i="1"/>
  <c r="V3296" i="1"/>
  <c r="W3296" i="1"/>
  <c r="X3296" i="1"/>
  <c r="Y3296" i="1"/>
  <c r="Z3296" i="1"/>
  <c r="AA3296" i="1"/>
  <c r="AB3296" i="1"/>
  <c r="AC3296" i="1"/>
  <c r="AD3296" i="1"/>
  <c r="AE3296" i="1"/>
  <c r="AF3296" i="1"/>
  <c r="P3297" i="1"/>
  <c r="Q3297" i="1"/>
  <c r="R3297" i="1"/>
  <c r="S3297" i="1"/>
  <c r="T3297" i="1"/>
  <c r="U3297" i="1"/>
  <c r="V3297" i="1"/>
  <c r="W3297" i="1"/>
  <c r="X3297" i="1"/>
  <c r="Y3297" i="1"/>
  <c r="Z3297" i="1"/>
  <c r="AA3297" i="1"/>
  <c r="AB3297" i="1"/>
  <c r="AC3297" i="1"/>
  <c r="AD3297" i="1"/>
  <c r="AE3297" i="1"/>
  <c r="AF3297" i="1"/>
  <c r="P3298" i="1"/>
  <c r="Q3298" i="1"/>
  <c r="R3298" i="1"/>
  <c r="S3298" i="1"/>
  <c r="T3298" i="1"/>
  <c r="U3298" i="1"/>
  <c r="V3298" i="1"/>
  <c r="W3298" i="1"/>
  <c r="X3298" i="1"/>
  <c r="Y3298" i="1"/>
  <c r="Z3298" i="1"/>
  <c r="AA3298" i="1"/>
  <c r="AB3298" i="1"/>
  <c r="AC3298" i="1"/>
  <c r="AD3298" i="1"/>
  <c r="AE3298" i="1"/>
  <c r="AF3298" i="1"/>
  <c r="P3299" i="1"/>
  <c r="Q3299" i="1"/>
  <c r="R3299" i="1"/>
  <c r="S3299" i="1"/>
  <c r="T3299" i="1"/>
  <c r="U3299" i="1"/>
  <c r="V3299" i="1"/>
  <c r="W3299" i="1"/>
  <c r="X3299" i="1"/>
  <c r="Y3299" i="1"/>
  <c r="Z3299" i="1"/>
  <c r="AA3299" i="1"/>
  <c r="AB3299" i="1"/>
  <c r="AC3299" i="1"/>
  <c r="AD3299" i="1"/>
  <c r="AE3299" i="1"/>
  <c r="AF3299" i="1"/>
  <c r="P3300" i="1"/>
  <c r="Q3300" i="1"/>
  <c r="R3300" i="1"/>
  <c r="S3300" i="1"/>
  <c r="T3300" i="1"/>
  <c r="U3300" i="1"/>
  <c r="V3300" i="1"/>
  <c r="W3300" i="1"/>
  <c r="X3300" i="1"/>
  <c r="Y3300" i="1"/>
  <c r="Z3300" i="1"/>
  <c r="AA3300" i="1"/>
  <c r="AB3300" i="1"/>
  <c r="AC3300" i="1"/>
  <c r="AD3300" i="1"/>
  <c r="AE3300" i="1"/>
  <c r="AF3300" i="1"/>
  <c r="P3301" i="1"/>
  <c r="Q3301" i="1"/>
  <c r="R3301" i="1"/>
  <c r="S3301" i="1"/>
  <c r="T3301" i="1"/>
  <c r="U3301" i="1"/>
  <c r="V3301" i="1"/>
  <c r="W3301" i="1"/>
  <c r="X3301" i="1"/>
  <c r="Y3301" i="1"/>
  <c r="Z3301" i="1"/>
  <c r="AA3301" i="1"/>
  <c r="AB3301" i="1"/>
  <c r="AC3301" i="1"/>
  <c r="AD3301" i="1"/>
  <c r="AE3301" i="1"/>
  <c r="AF3301" i="1"/>
  <c r="P3302" i="1"/>
  <c r="Q3302" i="1"/>
  <c r="R3302" i="1"/>
  <c r="S3302" i="1"/>
  <c r="T3302" i="1"/>
  <c r="U3302" i="1"/>
  <c r="V3302" i="1"/>
  <c r="W3302" i="1"/>
  <c r="X3302" i="1"/>
  <c r="Y3302" i="1"/>
  <c r="Z3302" i="1"/>
  <c r="AA3302" i="1"/>
  <c r="AB3302" i="1"/>
  <c r="AC3302" i="1"/>
  <c r="AD3302" i="1"/>
  <c r="AE3302" i="1"/>
  <c r="AF3302" i="1"/>
  <c r="P3303" i="1"/>
  <c r="Q3303" i="1"/>
  <c r="R3303" i="1"/>
  <c r="S3303" i="1"/>
  <c r="T3303" i="1"/>
  <c r="U3303" i="1"/>
  <c r="V3303" i="1"/>
  <c r="W3303" i="1"/>
  <c r="X3303" i="1"/>
  <c r="Y3303" i="1"/>
  <c r="Z3303" i="1"/>
  <c r="AA3303" i="1"/>
  <c r="AB3303" i="1"/>
  <c r="AC3303" i="1"/>
  <c r="AD3303" i="1"/>
  <c r="AE3303" i="1"/>
  <c r="AF3303" i="1"/>
  <c r="P3304" i="1"/>
  <c r="Q3304" i="1"/>
  <c r="R3304" i="1"/>
  <c r="S3304" i="1"/>
  <c r="T3304" i="1"/>
  <c r="U3304" i="1"/>
  <c r="V3304" i="1"/>
  <c r="W3304" i="1"/>
  <c r="X3304" i="1"/>
  <c r="Y3304" i="1"/>
  <c r="Z3304" i="1"/>
  <c r="AA3304" i="1"/>
  <c r="AB3304" i="1"/>
  <c r="AC3304" i="1"/>
  <c r="AD3304" i="1"/>
  <c r="AE3304" i="1"/>
  <c r="AF3304" i="1"/>
  <c r="P3305" i="1"/>
  <c r="Q3305" i="1"/>
  <c r="R3305" i="1"/>
  <c r="S3305" i="1"/>
  <c r="T3305" i="1"/>
  <c r="U3305" i="1"/>
  <c r="V3305" i="1"/>
  <c r="W3305" i="1"/>
  <c r="X3305" i="1"/>
  <c r="Y3305" i="1"/>
  <c r="Z3305" i="1"/>
  <c r="AA3305" i="1"/>
  <c r="AB3305" i="1"/>
  <c r="AC3305" i="1"/>
  <c r="AD3305" i="1"/>
  <c r="AE3305" i="1"/>
  <c r="AF3305" i="1"/>
  <c r="P3306" i="1"/>
  <c r="Q3306" i="1"/>
  <c r="R3306" i="1"/>
  <c r="S3306" i="1"/>
  <c r="T3306" i="1"/>
  <c r="U3306" i="1"/>
  <c r="V3306" i="1"/>
  <c r="W3306" i="1"/>
  <c r="X3306" i="1"/>
  <c r="Y3306" i="1"/>
  <c r="Z3306" i="1"/>
  <c r="AA3306" i="1"/>
  <c r="AB3306" i="1"/>
  <c r="AC3306" i="1"/>
  <c r="AD3306" i="1"/>
  <c r="AE3306" i="1"/>
  <c r="AF3306" i="1"/>
  <c r="P3307" i="1"/>
  <c r="Q3307" i="1"/>
  <c r="R3307" i="1"/>
  <c r="S3307" i="1"/>
  <c r="T3307" i="1"/>
  <c r="U3307" i="1"/>
  <c r="V3307" i="1"/>
  <c r="W3307" i="1"/>
  <c r="X3307" i="1"/>
  <c r="Y3307" i="1"/>
  <c r="Z3307" i="1"/>
  <c r="AA3307" i="1"/>
  <c r="AB3307" i="1"/>
  <c r="AC3307" i="1"/>
  <c r="AD3307" i="1"/>
  <c r="AE3307" i="1"/>
  <c r="AF3307" i="1"/>
  <c r="P3308" i="1"/>
  <c r="Q3308" i="1"/>
  <c r="R3308" i="1"/>
  <c r="S3308" i="1"/>
  <c r="T3308" i="1"/>
  <c r="U3308" i="1"/>
  <c r="V3308" i="1"/>
  <c r="W3308" i="1"/>
  <c r="X3308" i="1"/>
  <c r="Y3308" i="1"/>
  <c r="Z3308" i="1"/>
  <c r="AA3308" i="1"/>
  <c r="AB3308" i="1"/>
  <c r="AC3308" i="1"/>
  <c r="AD3308" i="1"/>
  <c r="AE3308" i="1"/>
  <c r="AF3308" i="1"/>
  <c r="P3309" i="1"/>
  <c r="Q3309" i="1"/>
  <c r="R3309" i="1"/>
  <c r="S3309" i="1"/>
  <c r="T3309" i="1"/>
  <c r="U3309" i="1"/>
  <c r="V3309" i="1"/>
  <c r="W3309" i="1"/>
  <c r="X3309" i="1"/>
  <c r="Y3309" i="1"/>
  <c r="Z3309" i="1"/>
  <c r="AA3309" i="1"/>
  <c r="AB3309" i="1"/>
  <c r="AC3309" i="1"/>
  <c r="AD3309" i="1"/>
  <c r="AE3309" i="1"/>
  <c r="AF3309" i="1"/>
  <c r="P3310" i="1"/>
  <c r="Q3310" i="1"/>
  <c r="R3310" i="1"/>
  <c r="S3310" i="1"/>
  <c r="T3310" i="1"/>
  <c r="U3310" i="1"/>
  <c r="V3310" i="1"/>
  <c r="W3310" i="1"/>
  <c r="X3310" i="1"/>
  <c r="Y3310" i="1"/>
  <c r="Z3310" i="1"/>
  <c r="AA3310" i="1"/>
  <c r="AB3310" i="1"/>
  <c r="AC3310" i="1"/>
  <c r="AD3310" i="1"/>
  <c r="AE3310" i="1"/>
  <c r="AF3310" i="1"/>
  <c r="P3311" i="1"/>
  <c r="Q3311" i="1"/>
  <c r="R3311" i="1"/>
  <c r="S3311" i="1"/>
  <c r="T3311" i="1"/>
  <c r="U3311" i="1"/>
  <c r="V3311" i="1"/>
  <c r="W3311" i="1"/>
  <c r="X3311" i="1"/>
  <c r="Y3311" i="1"/>
  <c r="Z3311" i="1"/>
  <c r="AA3311" i="1"/>
  <c r="AB3311" i="1"/>
  <c r="AC3311" i="1"/>
  <c r="AD3311" i="1"/>
  <c r="AE3311" i="1"/>
  <c r="AF3311" i="1"/>
  <c r="P3312" i="1"/>
  <c r="Q3312" i="1"/>
  <c r="R3312" i="1"/>
  <c r="S3312" i="1"/>
  <c r="T3312" i="1"/>
  <c r="U3312" i="1"/>
  <c r="V3312" i="1"/>
  <c r="W3312" i="1"/>
  <c r="X3312" i="1"/>
  <c r="Y3312" i="1"/>
  <c r="Z3312" i="1"/>
  <c r="AA3312" i="1"/>
  <c r="AB3312" i="1"/>
  <c r="AC3312" i="1"/>
  <c r="AD3312" i="1"/>
  <c r="AE3312" i="1"/>
  <c r="AF3312" i="1"/>
  <c r="P3313" i="1"/>
  <c r="Q3313" i="1"/>
  <c r="R3313" i="1"/>
  <c r="S3313" i="1"/>
  <c r="T3313" i="1"/>
  <c r="U3313" i="1"/>
  <c r="V3313" i="1"/>
  <c r="W3313" i="1"/>
  <c r="X3313" i="1"/>
  <c r="Y3313" i="1"/>
  <c r="Z3313" i="1"/>
  <c r="AA3313" i="1"/>
  <c r="AB3313" i="1"/>
  <c r="AC3313" i="1"/>
  <c r="AD3313" i="1"/>
  <c r="AE3313" i="1"/>
  <c r="AF3313" i="1"/>
  <c r="P3314" i="1"/>
  <c r="Q3314" i="1"/>
  <c r="R3314" i="1"/>
  <c r="S3314" i="1"/>
  <c r="T3314" i="1"/>
  <c r="U3314" i="1"/>
  <c r="V3314" i="1"/>
  <c r="W3314" i="1"/>
  <c r="X3314" i="1"/>
  <c r="Y3314" i="1"/>
  <c r="Z3314" i="1"/>
  <c r="AA3314" i="1"/>
  <c r="AB3314" i="1"/>
  <c r="AC3314" i="1"/>
  <c r="AD3314" i="1"/>
  <c r="AE3314" i="1"/>
  <c r="AF3314" i="1"/>
  <c r="P3315" i="1"/>
  <c r="Q3315" i="1"/>
  <c r="R3315" i="1"/>
  <c r="S3315" i="1"/>
  <c r="T3315" i="1"/>
  <c r="U3315" i="1"/>
  <c r="V3315" i="1"/>
  <c r="W3315" i="1"/>
  <c r="X3315" i="1"/>
  <c r="Y3315" i="1"/>
  <c r="Z3315" i="1"/>
  <c r="AA3315" i="1"/>
  <c r="AB3315" i="1"/>
  <c r="AC3315" i="1"/>
  <c r="AD3315" i="1"/>
  <c r="AE3315" i="1"/>
  <c r="AF3315" i="1"/>
  <c r="P3316" i="1"/>
  <c r="Q3316" i="1"/>
  <c r="R3316" i="1"/>
  <c r="S3316" i="1"/>
  <c r="T3316" i="1"/>
  <c r="U3316" i="1"/>
  <c r="V3316" i="1"/>
  <c r="W3316" i="1"/>
  <c r="X3316" i="1"/>
  <c r="Y3316" i="1"/>
  <c r="Z3316" i="1"/>
  <c r="AA3316" i="1"/>
  <c r="AB3316" i="1"/>
  <c r="AC3316" i="1"/>
  <c r="AD3316" i="1"/>
  <c r="AE3316" i="1"/>
  <c r="AF3316" i="1"/>
  <c r="P3317" i="1"/>
  <c r="Q3317" i="1"/>
  <c r="R3317" i="1"/>
  <c r="S3317" i="1"/>
  <c r="T3317" i="1"/>
  <c r="U3317" i="1"/>
  <c r="V3317" i="1"/>
  <c r="W3317" i="1"/>
  <c r="X3317" i="1"/>
  <c r="Y3317" i="1"/>
  <c r="Z3317" i="1"/>
  <c r="AA3317" i="1"/>
  <c r="AB3317" i="1"/>
  <c r="AC3317" i="1"/>
  <c r="AD3317" i="1"/>
  <c r="AE3317" i="1"/>
  <c r="AF3317" i="1"/>
  <c r="P3318" i="1"/>
  <c r="Q3318" i="1"/>
  <c r="R3318" i="1"/>
  <c r="S3318" i="1"/>
  <c r="T3318" i="1"/>
  <c r="U3318" i="1"/>
  <c r="V3318" i="1"/>
  <c r="W3318" i="1"/>
  <c r="X3318" i="1"/>
  <c r="Y3318" i="1"/>
  <c r="Z3318" i="1"/>
  <c r="AA3318" i="1"/>
  <c r="AB3318" i="1"/>
  <c r="AC3318" i="1"/>
  <c r="AD3318" i="1"/>
  <c r="AE3318" i="1"/>
  <c r="AF3318" i="1"/>
  <c r="P3319" i="1"/>
  <c r="Q3319" i="1"/>
  <c r="R3319" i="1"/>
  <c r="S3319" i="1"/>
  <c r="T3319" i="1"/>
  <c r="U3319" i="1"/>
  <c r="V3319" i="1"/>
  <c r="W3319" i="1"/>
  <c r="X3319" i="1"/>
  <c r="Y3319" i="1"/>
  <c r="Z3319" i="1"/>
  <c r="AA3319" i="1"/>
  <c r="AB3319" i="1"/>
  <c r="AC3319" i="1"/>
  <c r="AD3319" i="1"/>
  <c r="AE3319" i="1"/>
  <c r="AF3319" i="1"/>
  <c r="P3320" i="1"/>
  <c r="Q3320" i="1"/>
  <c r="R3320" i="1"/>
  <c r="S3320" i="1"/>
  <c r="T3320" i="1"/>
  <c r="U3320" i="1"/>
  <c r="V3320" i="1"/>
  <c r="W3320" i="1"/>
  <c r="X3320" i="1"/>
  <c r="Y3320" i="1"/>
  <c r="Z3320" i="1"/>
  <c r="AA3320" i="1"/>
  <c r="AB3320" i="1"/>
  <c r="AC3320" i="1"/>
  <c r="AD3320" i="1"/>
  <c r="AE3320" i="1"/>
  <c r="AF3320" i="1"/>
  <c r="P3321" i="1"/>
  <c r="Q3321" i="1"/>
  <c r="R3321" i="1"/>
  <c r="S3321" i="1"/>
  <c r="T3321" i="1"/>
  <c r="U3321" i="1"/>
  <c r="V3321" i="1"/>
  <c r="W3321" i="1"/>
  <c r="X3321" i="1"/>
  <c r="Y3321" i="1"/>
  <c r="Z3321" i="1"/>
  <c r="AA3321" i="1"/>
  <c r="AB3321" i="1"/>
  <c r="AC3321" i="1"/>
  <c r="AD3321" i="1"/>
  <c r="AE3321" i="1"/>
  <c r="AF3321" i="1"/>
  <c r="P3322" i="1"/>
  <c r="Q3322" i="1"/>
  <c r="R3322" i="1"/>
  <c r="S3322" i="1"/>
  <c r="T3322" i="1"/>
  <c r="U3322" i="1"/>
  <c r="V3322" i="1"/>
  <c r="W3322" i="1"/>
  <c r="X3322" i="1"/>
  <c r="Y3322" i="1"/>
  <c r="Z3322" i="1"/>
  <c r="AA3322" i="1"/>
  <c r="AB3322" i="1"/>
  <c r="AC3322" i="1"/>
  <c r="AD3322" i="1"/>
  <c r="AE3322" i="1"/>
  <c r="AF3322" i="1"/>
  <c r="P3323" i="1"/>
  <c r="Q3323" i="1"/>
  <c r="R3323" i="1"/>
  <c r="S3323" i="1"/>
  <c r="T3323" i="1"/>
  <c r="U3323" i="1"/>
  <c r="V3323" i="1"/>
  <c r="W3323" i="1"/>
  <c r="X3323" i="1"/>
  <c r="Y3323" i="1"/>
  <c r="Z3323" i="1"/>
  <c r="AA3323" i="1"/>
  <c r="AB3323" i="1"/>
  <c r="AC3323" i="1"/>
  <c r="AD3323" i="1"/>
  <c r="AE3323" i="1"/>
  <c r="AF3323" i="1"/>
  <c r="P248" i="1"/>
  <c r="Q248" i="1"/>
  <c r="R248" i="1"/>
  <c r="S248" i="1"/>
  <c r="T248" i="1"/>
  <c r="U248" i="1"/>
  <c r="V248" i="1"/>
  <c r="W248" i="1"/>
  <c r="X248" i="1"/>
  <c r="Y248" i="1"/>
  <c r="Z248" i="1"/>
  <c r="AA248" i="1"/>
  <c r="AB248" i="1"/>
  <c r="AC248" i="1"/>
  <c r="AD248" i="1"/>
  <c r="AE248" i="1"/>
  <c r="AF248" i="1"/>
  <c r="P3324" i="1"/>
  <c r="Q3324" i="1"/>
  <c r="R3324" i="1"/>
  <c r="S3324" i="1"/>
  <c r="T3324" i="1"/>
  <c r="U3324" i="1"/>
  <c r="V3324" i="1"/>
  <c r="W3324" i="1"/>
  <c r="X3324" i="1"/>
  <c r="Y3324" i="1"/>
  <c r="Z3324" i="1"/>
  <c r="AA3324" i="1"/>
  <c r="AB3324" i="1"/>
  <c r="AC3324" i="1"/>
  <c r="AD3324" i="1"/>
  <c r="AE3324" i="1"/>
  <c r="AF3324" i="1"/>
  <c r="P3325" i="1"/>
  <c r="Q3325" i="1"/>
  <c r="R3325" i="1"/>
  <c r="S3325" i="1"/>
  <c r="T3325" i="1"/>
  <c r="U3325" i="1"/>
  <c r="V3325" i="1"/>
  <c r="W3325" i="1"/>
  <c r="X3325" i="1"/>
  <c r="Y3325" i="1"/>
  <c r="Z3325" i="1"/>
  <c r="AA3325" i="1"/>
  <c r="AB3325" i="1"/>
  <c r="AC3325" i="1"/>
  <c r="AD3325" i="1"/>
  <c r="AE3325" i="1"/>
  <c r="AF3325" i="1"/>
  <c r="P3326" i="1"/>
  <c r="Q3326" i="1"/>
  <c r="R3326" i="1"/>
  <c r="S3326" i="1"/>
  <c r="T3326" i="1"/>
  <c r="U3326" i="1"/>
  <c r="V3326" i="1"/>
  <c r="W3326" i="1"/>
  <c r="X3326" i="1"/>
  <c r="Y3326" i="1"/>
  <c r="Z3326" i="1"/>
  <c r="AA3326" i="1"/>
  <c r="AB3326" i="1"/>
  <c r="AC3326" i="1"/>
  <c r="AD3326" i="1"/>
  <c r="AE3326" i="1"/>
  <c r="AF3326" i="1"/>
  <c r="P3327" i="1"/>
  <c r="Q3327" i="1"/>
  <c r="R3327" i="1"/>
  <c r="S3327" i="1"/>
  <c r="T3327" i="1"/>
  <c r="U3327" i="1"/>
  <c r="V3327" i="1"/>
  <c r="W3327" i="1"/>
  <c r="X3327" i="1"/>
  <c r="Y3327" i="1"/>
  <c r="Z3327" i="1"/>
  <c r="AA3327" i="1"/>
  <c r="AB3327" i="1"/>
  <c r="AC3327" i="1"/>
  <c r="AD3327" i="1"/>
  <c r="AE3327" i="1"/>
  <c r="AF3327" i="1"/>
  <c r="P3328" i="1"/>
  <c r="Q3328" i="1"/>
  <c r="R3328" i="1"/>
  <c r="S3328" i="1"/>
  <c r="T3328" i="1"/>
  <c r="U3328" i="1"/>
  <c r="V3328" i="1"/>
  <c r="W3328" i="1"/>
  <c r="X3328" i="1"/>
  <c r="Y3328" i="1"/>
  <c r="Z3328" i="1"/>
  <c r="AA3328" i="1"/>
  <c r="AB3328" i="1"/>
  <c r="AC3328" i="1"/>
  <c r="AD3328" i="1"/>
  <c r="AE3328" i="1"/>
  <c r="AF3328" i="1"/>
  <c r="P3329" i="1"/>
  <c r="Q3329" i="1"/>
  <c r="R3329" i="1"/>
  <c r="S3329" i="1"/>
  <c r="T3329" i="1"/>
  <c r="U3329" i="1"/>
  <c r="V3329" i="1"/>
  <c r="W3329" i="1"/>
  <c r="X3329" i="1"/>
  <c r="Y3329" i="1"/>
  <c r="Z3329" i="1"/>
  <c r="AA3329" i="1"/>
  <c r="AB3329" i="1"/>
  <c r="AC3329" i="1"/>
  <c r="AD3329" i="1"/>
  <c r="AE3329" i="1"/>
  <c r="AF3329" i="1"/>
  <c r="P3330" i="1"/>
  <c r="Q3330" i="1"/>
  <c r="R3330" i="1"/>
  <c r="S3330" i="1"/>
  <c r="T3330" i="1"/>
  <c r="U3330" i="1"/>
  <c r="V3330" i="1"/>
  <c r="W3330" i="1"/>
  <c r="X3330" i="1"/>
  <c r="Y3330" i="1"/>
  <c r="Z3330" i="1"/>
  <c r="AA3330" i="1"/>
  <c r="AB3330" i="1"/>
  <c r="AC3330" i="1"/>
  <c r="AD3330" i="1"/>
  <c r="AE3330" i="1"/>
  <c r="AF3330" i="1"/>
  <c r="P3331" i="1"/>
  <c r="Q3331" i="1"/>
  <c r="R3331" i="1"/>
  <c r="S3331" i="1"/>
  <c r="T3331" i="1"/>
  <c r="U3331" i="1"/>
  <c r="V3331" i="1"/>
  <c r="W3331" i="1"/>
  <c r="X3331" i="1"/>
  <c r="Y3331" i="1"/>
  <c r="Z3331" i="1"/>
  <c r="AA3331" i="1"/>
  <c r="AB3331" i="1"/>
  <c r="AC3331" i="1"/>
  <c r="AD3331" i="1"/>
  <c r="AE3331" i="1"/>
  <c r="AF3331" i="1"/>
  <c r="P3332" i="1"/>
  <c r="Q3332" i="1"/>
  <c r="R3332" i="1"/>
  <c r="S3332" i="1"/>
  <c r="T3332" i="1"/>
  <c r="U3332" i="1"/>
  <c r="V3332" i="1"/>
  <c r="W3332" i="1"/>
  <c r="X3332" i="1"/>
  <c r="Y3332" i="1"/>
  <c r="Z3332" i="1"/>
  <c r="AA3332" i="1"/>
  <c r="AB3332" i="1"/>
  <c r="AC3332" i="1"/>
  <c r="AD3332" i="1"/>
  <c r="AE3332" i="1"/>
  <c r="AF3332" i="1"/>
  <c r="P3333" i="1"/>
  <c r="Q3333" i="1"/>
  <c r="R3333" i="1"/>
  <c r="S3333" i="1"/>
  <c r="T3333" i="1"/>
  <c r="U3333" i="1"/>
  <c r="V3333" i="1"/>
  <c r="W3333" i="1"/>
  <c r="X3333" i="1"/>
  <c r="Y3333" i="1"/>
  <c r="Z3333" i="1"/>
  <c r="AA3333" i="1"/>
  <c r="AB3333" i="1"/>
  <c r="AC3333" i="1"/>
  <c r="AD3333" i="1"/>
  <c r="AE3333" i="1"/>
  <c r="AF3333" i="1"/>
  <c r="P3334" i="1"/>
  <c r="Q3334" i="1"/>
  <c r="R3334" i="1"/>
  <c r="S3334" i="1"/>
  <c r="T3334" i="1"/>
  <c r="U3334" i="1"/>
  <c r="V3334" i="1"/>
  <c r="W3334" i="1"/>
  <c r="X3334" i="1"/>
  <c r="Y3334" i="1"/>
  <c r="Z3334" i="1"/>
  <c r="AA3334" i="1"/>
  <c r="AB3334" i="1"/>
  <c r="AC3334" i="1"/>
  <c r="AD3334" i="1"/>
  <c r="AE3334" i="1"/>
  <c r="AF3334" i="1"/>
  <c r="P3335" i="1"/>
  <c r="Q3335" i="1"/>
  <c r="R3335" i="1"/>
  <c r="S3335" i="1"/>
  <c r="T3335" i="1"/>
  <c r="U3335" i="1"/>
  <c r="V3335" i="1"/>
  <c r="W3335" i="1"/>
  <c r="X3335" i="1"/>
  <c r="Y3335" i="1"/>
  <c r="Z3335" i="1"/>
  <c r="AA3335" i="1"/>
  <c r="AB3335" i="1"/>
  <c r="AC3335" i="1"/>
  <c r="AD3335" i="1"/>
  <c r="AE3335" i="1"/>
  <c r="AF3335" i="1"/>
  <c r="P3336" i="1"/>
  <c r="Q3336" i="1"/>
  <c r="R3336" i="1"/>
  <c r="S3336" i="1"/>
  <c r="T3336" i="1"/>
  <c r="U3336" i="1"/>
  <c r="V3336" i="1"/>
  <c r="W3336" i="1"/>
  <c r="X3336" i="1"/>
  <c r="Y3336" i="1"/>
  <c r="Z3336" i="1"/>
  <c r="AA3336" i="1"/>
  <c r="AB3336" i="1"/>
  <c r="AC3336" i="1"/>
  <c r="AD3336" i="1"/>
  <c r="AE3336" i="1"/>
  <c r="AF3336" i="1"/>
  <c r="P3337" i="1"/>
  <c r="Q3337" i="1"/>
  <c r="R3337" i="1"/>
  <c r="S3337" i="1"/>
  <c r="T3337" i="1"/>
  <c r="U3337" i="1"/>
  <c r="V3337" i="1"/>
  <c r="W3337" i="1"/>
  <c r="X3337" i="1"/>
  <c r="Y3337" i="1"/>
  <c r="Z3337" i="1"/>
  <c r="AA3337" i="1"/>
  <c r="AB3337" i="1"/>
  <c r="AC3337" i="1"/>
  <c r="AD3337" i="1"/>
  <c r="AE3337" i="1"/>
  <c r="AF3337" i="1"/>
  <c r="P3338" i="1"/>
  <c r="Q3338" i="1"/>
  <c r="R3338" i="1"/>
  <c r="S3338" i="1"/>
  <c r="T3338" i="1"/>
  <c r="U3338" i="1"/>
  <c r="V3338" i="1"/>
  <c r="W3338" i="1"/>
  <c r="X3338" i="1"/>
  <c r="Y3338" i="1"/>
  <c r="Z3338" i="1"/>
  <c r="AA3338" i="1"/>
  <c r="AB3338" i="1"/>
  <c r="AC3338" i="1"/>
  <c r="AD3338" i="1"/>
  <c r="AE3338" i="1"/>
  <c r="AF3338" i="1"/>
  <c r="P3339" i="1"/>
  <c r="Q3339" i="1"/>
  <c r="R3339" i="1"/>
  <c r="S3339" i="1"/>
  <c r="T3339" i="1"/>
  <c r="U3339" i="1"/>
  <c r="V3339" i="1"/>
  <c r="W3339" i="1"/>
  <c r="X3339" i="1"/>
  <c r="Y3339" i="1"/>
  <c r="Z3339" i="1"/>
  <c r="AA3339" i="1"/>
  <c r="AB3339" i="1"/>
  <c r="AC3339" i="1"/>
  <c r="AD3339" i="1"/>
  <c r="AE3339" i="1"/>
  <c r="AF3339" i="1"/>
  <c r="P3340" i="1"/>
  <c r="Q3340" i="1"/>
  <c r="R3340" i="1"/>
  <c r="S3340" i="1"/>
  <c r="T3340" i="1"/>
  <c r="U3340" i="1"/>
  <c r="V3340" i="1"/>
  <c r="W3340" i="1"/>
  <c r="X3340" i="1"/>
  <c r="Y3340" i="1"/>
  <c r="Z3340" i="1"/>
  <c r="AA3340" i="1"/>
  <c r="AB3340" i="1"/>
  <c r="AC3340" i="1"/>
  <c r="AD3340" i="1"/>
  <c r="AE3340" i="1"/>
  <c r="AF3340" i="1"/>
  <c r="P3341" i="1"/>
  <c r="Q3341" i="1"/>
  <c r="R3341" i="1"/>
  <c r="S3341" i="1"/>
  <c r="T3341" i="1"/>
  <c r="U3341" i="1"/>
  <c r="V3341" i="1"/>
  <c r="W3341" i="1"/>
  <c r="X3341" i="1"/>
  <c r="Y3341" i="1"/>
  <c r="Z3341" i="1"/>
  <c r="AA3341" i="1"/>
  <c r="AB3341" i="1"/>
  <c r="AC3341" i="1"/>
  <c r="AD3341" i="1"/>
  <c r="AE3341" i="1"/>
  <c r="AF3341" i="1"/>
  <c r="P3342" i="1"/>
  <c r="Q3342" i="1"/>
  <c r="R3342" i="1"/>
  <c r="S3342" i="1"/>
  <c r="T3342" i="1"/>
  <c r="U3342" i="1"/>
  <c r="V3342" i="1"/>
  <c r="W3342" i="1"/>
  <c r="X3342" i="1"/>
  <c r="Y3342" i="1"/>
  <c r="Z3342" i="1"/>
  <c r="AA3342" i="1"/>
  <c r="AB3342" i="1"/>
  <c r="AC3342" i="1"/>
  <c r="AD3342" i="1"/>
  <c r="AE3342" i="1"/>
  <c r="AF3342" i="1"/>
  <c r="P3343" i="1"/>
  <c r="Q3343" i="1"/>
  <c r="R3343" i="1"/>
  <c r="S3343" i="1"/>
  <c r="T3343" i="1"/>
  <c r="U3343" i="1"/>
  <c r="V3343" i="1"/>
  <c r="W3343" i="1"/>
  <c r="X3343" i="1"/>
  <c r="Y3343" i="1"/>
  <c r="Z3343" i="1"/>
  <c r="AA3343" i="1"/>
  <c r="AB3343" i="1"/>
  <c r="AC3343" i="1"/>
  <c r="AD3343" i="1"/>
  <c r="AE3343" i="1"/>
  <c r="AF3343" i="1"/>
  <c r="P3344" i="1"/>
  <c r="Q3344" i="1"/>
  <c r="R3344" i="1"/>
  <c r="S3344" i="1"/>
  <c r="T3344" i="1"/>
  <c r="U3344" i="1"/>
  <c r="V3344" i="1"/>
  <c r="W3344" i="1"/>
  <c r="X3344" i="1"/>
  <c r="Y3344" i="1"/>
  <c r="Z3344" i="1"/>
  <c r="AA3344" i="1"/>
  <c r="AB3344" i="1"/>
  <c r="AC3344" i="1"/>
  <c r="AD3344" i="1"/>
  <c r="AE3344" i="1"/>
  <c r="AF3344" i="1"/>
  <c r="P3345" i="1"/>
  <c r="Q3345" i="1"/>
  <c r="R3345" i="1"/>
  <c r="S3345" i="1"/>
  <c r="T3345" i="1"/>
  <c r="U3345" i="1"/>
  <c r="V3345" i="1"/>
  <c r="W3345" i="1"/>
  <c r="X3345" i="1"/>
  <c r="Y3345" i="1"/>
  <c r="Z3345" i="1"/>
  <c r="AA3345" i="1"/>
  <c r="AB3345" i="1"/>
  <c r="AC3345" i="1"/>
  <c r="AD3345" i="1"/>
  <c r="AE3345" i="1"/>
  <c r="AF3345" i="1"/>
  <c r="P3346" i="1"/>
  <c r="Q3346" i="1"/>
  <c r="R3346" i="1"/>
  <c r="S3346" i="1"/>
  <c r="T3346" i="1"/>
  <c r="U3346" i="1"/>
  <c r="V3346" i="1"/>
  <c r="W3346" i="1"/>
  <c r="X3346" i="1"/>
  <c r="Y3346" i="1"/>
  <c r="Z3346" i="1"/>
  <c r="AA3346" i="1"/>
  <c r="AB3346" i="1"/>
  <c r="AC3346" i="1"/>
  <c r="AD3346" i="1"/>
  <c r="AE3346" i="1"/>
  <c r="AF3346" i="1"/>
  <c r="P3347" i="1"/>
  <c r="Q3347" i="1"/>
  <c r="R3347" i="1"/>
  <c r="S3347" i="1"/>
  <c r="T3347" i="1"/>
  <c r="U3347" i="1"/>
  <c r="V3347" i="1"/>
  <c r="W3347" i="1"/>
  <c r="X3347" i="1"/>
  <c r="Y3347" i="1"/>
  <c r="Z3347" i="1"/>
  <c r="AA3347" i="1"/>
  <c r="AB3347" i="1"/>
  <c r="AC3347" i="1"/>
  <c r="AD3347" i="1"/>
  <c r="AE3347" i="1"/>
  <c r="AF3347" i="1"/>
  <c r="P3348" i="1"/>
  <c r="Q3348" i="1"/>
  <c r="R3348" i="1"/>
  <c r="S3348" i="1"/>
  <c r="T3348" i="1"/>
  <c r="U3348" i="1"/>
  <c r="V3348" i="1"/>
  <c r="W3348" i="1"/>
  <c r="X3348" i="1"/>
  <c r="Y3348" i="1"/>
  <c r="Z3348" i="1"/>
  <c r="AA3348" i="1"/>
  <c r="AB3348" i="1"/>
  <c r="AC3348" i="1"/>
  <c r="AD3348" i="1"/>
  <c r="AE3348" i="1"/>
  <c r="AF3348" i="1"/>
  <c r="P3349" i="1"/>
  <c r="Q3349" i="1"/>
  <c r="R3349" i="1"/>
  <c r="S3349" i="1"/>
  <c r="T3349" i="1"/>
  <c r="U3349" i="1"/>
  <c r="V3349" i="1"/>
  <c r="W3349" i="1"/>
  <c r="X3349" i="1"/>
  <c r="Y3349" i="1"/>
  <c r="Z3349" i="1"/>
  <c r="AA3349" i="1"/>
  <c r="AB3349" i="1"/>
  <c r="AC3349" i="1"/>
  <c r="AD3349" i="1"/>
  <c r="AE3349" i="1"/>
  <c r="AF3349" i="1"/>
  <c r="P3350" i="1"/>
  <c r="Q3350" i="1"/>
  <c r="R3350" i="1"/>
  <c r="S3350" i="1"/>
  <c r="T3350" i="1"/>
  <c r="U3350" i="1"/>
  <c r="V3350" i="1"/>
  <c r="W3350" i="1"/>
  <c r="X3350" i="1"/>
  <c r="Y3350" i="1"/>
  <c r="Z3350" i="1"/>
  <c r="AA3350" i="1"/>
  <c r="AB3350" i="1"/>
  <c r="AC3350" i="1"/>
  <c r="AD3350" i="1"/>
  <c r="AE3350" i="1"/>
  <c r="AF3350" i="1"/>
  <c r="P3351" i="1"/>
  <c r="Q3351" i="1"/>
  <c r="R3351" i="1"/>
  <c r="S3351" i="1"/>
  <c r="T3351" i="1"/>
  <c r="U3351" i="1"/>
  <c r="V3351" i="1"/>
  <c r="W3351" i="1"/>
  <c r="X3351" i="1"/>
  <c r="Y3351" i="1"/>
  <c r="Z3351" i="1"/>
  <c r="AA3351" i="1"/>
  <c r="AB3351" i="1"/>
  <c r="AC3351" i="1"/>
  <c r="AD3351" i="1"/>
  <c r="AE3351" i="1"/>
  <c r="AF3351" i="1"/>
  <c r="P3352" i="1"/>
  <c r="Q3352" i="1"/>
  <c r="R3352" i="1"/>
  <c r="S3352" i="1"/>
  <c r="T3352" i="1"/>
  <c r="U3352" i="1"/>
  <c r="V3352" i="1"/>
  <c r="W3352" i="1"/>
  <c r="X3352" i="1"/>
  <c r="Y3352" i="1"/>
  <c r="Z3352" i="1"/>
  <c r="AA3352" i="1"/>
  <c r="AB3352" i="1"/>
  <c r="AC3352" i="1"/>
  <c r="AD3352" i="1"/>
  <c r="AE3352" i="1"/>
  <c r="AF3352" i="1"/>
  <c r="P3353" i="1"/>
  <c r="Q3353" i="1"/>
  <c r="R3353" i="1"/>
  <c r="S3353" i="1"/>
  <c r="T3353" i="1"/>
  <c r="U3353" i="1"/>
  <c r="V3353" i="1"/>
  <c r="W3353" i="1"/>
  <c r="X3353" i="1"/>
  <c r="Y3353" i="1"/>
  <c r="Z3353" i="1"/>
  <c r="AA3353" i="1"/>
  <c r="AB3353" i="1"/>
  <c r="AC3353" i="1"/>
  <c r="AD3353" i="1"/>
  <c r="AE3353" i="1"/>
  <c r="AF3353" i="1"/>
  <c r="P3354" i="1"/>
  <c r="Q3354" i="1"/>
  <c r="R3354" i="1"/>
  <c r="S3354" i="1"/>
  <c r="T3354" i="1"/>
  <c r="U3354" i="1"/>
  <c r="V3354" i="1"/>
  <c r="W3354" i="1"/>
  <c r="X3354" i="1"/>
  <c r="Y3354" i="1"/>
  <c r="Z3354" i="1"/>
  <c r="AA3354" i="1"/>
  <c r="AB3354" i="1"/>
  <c r="AC3354" i="1"/>
  <c r="AD3354" i="1"/>
  <c r="AE3354" i="1"/>
  <c r="AF3354" i="1"/>
  <c r="P3355" i="1"/>
  <c r="Q3355" i="1"/>
  <c r="R3355" i="1"/>
  <c r="S3355" i="1"/>
  <c r="T3355" i="1"/>
  <c r="U3355" i="1"/>
  <c r="V3355" i="1"/>
  <c r="W3355" i="1"/>
  <c r="X3355" i="1"/>
  <c r="Y3355" i="1"/>
  <c r="Z3355" i="1"/>
  <c r="AA3355" i="1"/>
  <c r="AB3355" i="1"/>
  <c r="AC3355" i="1"/>
  <c r="AD3355" i="1"/>
  <c r="AE3355" i="1"/>
  <c r="AF3355" i="1"/>
  <c r="P3356" i="1"/>
  <c r="Q3356" i="1"/>
  <c r="R3356" i="1"/>
  <c r="S3356" i="1"/>
  <c r="T3356" i="1"/>
  <c r="U3356" i="1"/>
  <c r="V3356" i="1"/>
  <c r="W3356" i="1"/>
  <c r="X3356" i="1"/>
  <c r="Y3356" i="1"/>
  <c r="Z3356" i="1"/>
  <c r="AA3356" i="1"/>
  <c r="AB3356" i="1"/>
  <c r="AC3356" i="1"/>
  <c r="AD3356" i="1"/>
  <c r="AE3356" i="1"/>
  <c r="AF3356" i="1"/>
  <c r="P3357" i="1"/>
  <c r="Q3357" i="1"/>
  <c r="R3357" i="1"/>
  <c r="S3357" i="1"/>
  <c r="T3357" i="1"/>
  <c r="U3357" i="1"/>
  <c r="V3357" i="1"/>
  <c r="W3357" i="1"/>
  <c r="X3357" i="1"/>
  <c r="Y3357" i="1"/>
  <c r="Z3357" i="1"/>
  <c r="AA3357" i="1"/>
  <c r="AB3357" i="1"/>
  <c r="AC3357" i="1"/>
  <c r="AD3357" i="1"/>
  <c r="AE3357" i="1"/>
  <c r="AF3357" i="1"/>
  <c r="P249" i="1"/>
  <c r="Q249" i="1"/>
  <c r="R249" i="1"/>
  <c r="S249" i="1"/>
  <c r="T249" i="1"/>
  <c r="U249" i="1"/>
  <c r="V249" i="1"/>
  <c r="W249" i="1"/>
  <c r="X249" i="1"/>
  <c r="Y249" i="1"/>
  <c r="Z249" i="1"/>
  <c r="AA249" i="1"/>
  <c r="AB249" i="1"/>
  <c r="AC249" i="1"/>
  <c r="AD249" i="1"/>
  <c r="AE249" i="1"/>
  <c r="AF249" i="1"/>
  <c r="P3358" i="1"/>
  <c r="Q3358" i="1"/>
  <c r="R3358" i="1"/>
  <c r="S3358" i="1"/>
  <c r="T3358" i="1"/>
  <c r="U3358" i="1"/>
  <c r="V3358" i="1"/>
  <c r="W3358" i="1"/>
  <c r="X3358" i="1"/>
  <c r="Y3358" i="1"/>
  <c r="Z3358" i="1"/>
  <c r="AA3358" i="1"/>
  <c r="AB3358" i="1"/>
  <c r="AC3358" i="1"/>
  <c r="AD3358" i="1"/>
  <c r="AE3358" i="1"/>
  <c r="AF3358" i="1"/>
  <c r="P3359" i="1"/>
  <c r="Q3359" i="1"/>
  <c r="R3359" i="1"/>
  <c r="S3359" i="1"/>
  <c r="T3359" i="1"/>
  <c r="U3359" i="1"/>
  <c r="V3359" i="1"/>
  <c r="W3359" i="1"/>
  <c r="X3359" i="1"/>
  <c r="Y3359" i="1"/>
  <c r="Z3359" i="1"/>
  <c r="AA3359" i="1"/>
  <c r="AB3359" i="1"/>
  <c r="AC3359" i="1"/>
  <c r="AD3359" i="1"/>
  <c r="AE3359" i="1"/>
  <c r="AF3359" i="1"/>
  <c r="P3360" i="1"/>
  <c r="Q3360" i="1"/>
  <c r="R3360" i="1"/>
  <c r="S3360" i="1"/>
  <c r="T3360" i="1"/>
  <c r="U3360" i="1"/>
  <c r="V3360" i="1"/>
  <c r="W3360" i="1"/>
  <c r="X3360" i="1"/>
  <c r="Y3360" i="1"/>
  <c r="Z3360" i="1"/>
  <c r="AA3360" i="1"/>
  <c r="AB3360" i="1"/>
  <c r="AC3360" i="1"/>
  <c r="AD3360" i="1"/>
  <c r="AE3360" i="1"/>
  <c r="AF3360" i="1"/>
  <c r="P3361" i="1"/>
  <c r="Q3361" i="1"/>
  <c r="R3361" i="1"/>
  <c r="S3361" i="1"/>
  <c r="T3361" i="1"/>
  <c r="U3361" i="1"/>
  <c r="V3361" i="1"/>
  <c r="W3361" i="1"/>
  <c r="X3361" i="1"/>
  <c r="Y3361" i="1"/>
  <c r="Z3361" i="1"/>
  <c r="AA3361" i="1"/>
  <c r="AB3361" i="1"/>
  <c r="AC3361" i="1"/>
  <c r="AD3361" i="1"/>
  <c r="AE3361" i="1"/>
  <c r="AF3361" i="1"/>
  <c r="P3362" i="1"/>
  <c r="Q3362" i="1"/>
  <c r="R3362" i="1"/>
  <c r="S3362" i="1"/>
  <c r="T3362" i="1"/>
  <c r="U3362" i="1"/>
  <c r="V3362" i="1"/>
  <c r="W3362" i="1"/>
  <c r="X3362" i="1"/>
  <c r="Y3362" i="1"/>
  <c r="Z3362" i="1"/>
  <c r="AA3362" i="1"/>
  <c r="AB3362" i="1"/>
  <c r="AC3362" i="1"/>
  <c r="AD3362" i="1"/>
  <c r="AE3362" i="1"/>
  <c r="AF3362" i="1"/>
  <c r="P3363" i="1"/>
  <c r="Q3363" i="1"/>
  <c r="R3363" i="1"/>
  <c r="S3363" i="1"/>
  <c r="T3363" i="1"/>
  <c r="U3363" i="1"/>
  <c r="V3363" i="1"/>
  <c r="W3363" i="1"/>
  <c r="X3363" i="1"/>
  <c r="Y3363" i="1"/>
  <c r="Z3363" i="1"/>
  <c r="AA3363" i="1"/>
  <c r="AB3363" i="1"/>
  <c r="AC3363" i="1"/>
  <c r="AD3363" i="1"/>
  <c r="AE3363" i="1"/>
  <c r="AF3363" i="1"/>
  <c r="P3364" i="1"/>
  <c r="Q3364" i="1"/>
  <c r="R3364" i="1"/>
  <c r="S3364" i="1"/>
  <c r="T3364" i="1"/>
  <c r="U3364" i="1"/>
  <c r="V3364" i="1"/>
  <c r="W3364" i="1"/>
  <c r="X3364" i="1"/>
  <c r="Y3364" i="1"/>
  <c r="Z3364" i="1"/>
  <c r="AA3364" i="1"/>
  <c r="AB3364" i="1"/>
  <c r="AC3364" i="1"/>
  <c r="AD3364" i="1"/>
  <c r="AE3364" i="1"/>
  <c r="AF3364" i="1"/>
  <c r="P3365" i="1"/>
  <c r="Q3365" i="1"/>
  <c r="R3365" i="1"/>
  <c r="S3365" i="1"/>
  <c r="T3365" i="1"/>
  <c r="U3365" i="1"/>
  <c r="V3365" i="1"/>
  <c r="W3365" i="1"/>
  <c r="X3365" i="1"/>
  <c r="Y3365" i="1"/>
  <c r="Z3365" i="1"/>
  <c r="AA3365" i="1"/>
  <c r="AB3365" i="1"/>
  <c r="AC3365" i="1"/>
  <c r="AD3365" i="1"/>
  <c r="AE3365" i="1"/>
  <c r="AF3365" i="1"/>
  <c r="P3366" i="1"/>
  <c r="Q3366" i="1"/>
  <c r="R3366" i="1"/>
  <c r="S3366" i="1"/>
  <c r="T3366" i="1"/>
  <c r="U3366" i="1"/>
  <c r="V3366" i="1"/>
  <c r="W3366" i="1"/>
  <c r="X3366" i="1"/>
  <c r="Y3366" i="1"/>
  <c r="Z3366" i="1"/>
  <c r="AA3366" i="1"/>
  <c r="AB3366" i="1"/>
  <c r="AC3366" i="1"/>
  <c r="AD3366" i="1"/>
  <c r="AE3366" i="1"/>
  <c r="AF3366" i="1"/>
  <c r="P3367" i="1"/>
  <c r="Q3367" i="1"/>
  <c r="R3367" i="1"/>
  <c r="S3367" i="1"/>
  <c r="T3367" i="1"/>
  <c r="U3367" i="1"/>
  <c r="V3367" i="1"/>
  <c r="W3367" i="1"/>
  <c r="X3367" i="1"/>
  <c r="Y3367" i="1"/>
  <c r="Z3367" i="1"/>
  <c r="AA3367" i="1"/>
  <c r="AB3367" i="1"/>
  <c r="AC3367" i="1"/>
  <c r="AD3367" i="1"/>
  <c r="AE3367" i="1"/>
  <c r="AF3367" i="1"/>
  <c r="P3368" i="1"/>
  <c r="Q3368" i="1"/>
  <c r="R3368" i="1"/>
  <c r="S3368" i="1"/>
  <c r="T3368" i="1"/>
  <c r="U3368" i="1"/>
  <c r="V3368" i="1"/>
  <c r="W3368" i="1"/>
  <c r="X3368" i="1"/>
  <c r="Y3368" i="1"/>
  <c r="Z3368" i="1"/>
  <c r="AA3368" i="1"/>
  <c r="AB3368" i="1"/>
  <c r="AC3368" i="1"/>
  <c r="AD3368" i="1"/>
  <c r="AE3368" i="1"/>
  <c r="AF3368" i="1"/>
  <c r="P3369" i="1"/>
  <c r="Q3369" i="1"/>
  <c r="R3369" i="1"/>
  <c r="S3369" i="1"/>
  <c r="T3369" i="1"/>
  <c r="U3369" i="1"/>
  <c r="V3369" i="1"/>
  <c r="W3369" i="1"/>
  <c r="X3369" i="1"/>
  <c r="Y3369" i="1"/>
  <c r="Z3369" i="1"/>
  <c r="AA3369" i="1"/>
  <c r="AB3369" i="1"/>
  <c r="AC3369" i="1"/>
  <c r="AD3369" i="1"/>
  <c r="AE3369" i="1"/>
  <c r="AF3369" i="1"/>
  <c r="P3370" i="1"/>
  <c r="Q3370" i="1"/>
  <c r="R3370" i="1"/>
  <c r="S3370" i="1"/>
  <c r="T3370" i="1"/>
  <c r="U3370" i="1"/>
  <c r="V3370" i="1"/>
  <c r="W3370" i="1"/>
  <c r="X3370" i="1"/>
  <c r="Y3370" i="1"/>
  <c r="Z3370" i="1"/>
  <c r="AA3370" i="1"/>
  <c r="AB3370" i="1"/>
  <c r="AC3370" i="1"/>
  <c r="AD3370" i="1"/>
  <c r="AE3370" i="1"/>
  <c r="AF3370" i="1"/>
  <c r="P3371" i="1"/>
  <c r="Q3371" i="1"/>
  <c r="R3371" i="1"/>
  <c r="S3371" i="1"/>
  <c r="T3371" i="1"/>
  <c r="U3371" i="1"/>
  <c r="V3371" i="1"/>
  <c r="W3371" i="1"/>
  <c r="X3371" i="1"/>
  <c r="Y3371" i="1"/>
  <c r="Z3371" i="1"/>
  <c r="AA3371" i="1"/>
  <c r="AB3371" i="1"/>
  <c r="AC3371" i="1"/>
  <c r="AD3371" i="1"/>
  <c r="AE3371" i="1"/>
  <c r="AF3371" i="1"/>
  <c r="P3372" i="1"/>
  <c r="Q3372" i="1"/>
  <c r="R3372" i="1"/>
  <c r="S3372" i="1"/>
  <c r="T3372" i="1"/>
  <c r="U3372" i="1"/>
  <c r="V3372" i="1"/>
  <c r="W3372" i="1"/>
  <c r="X3372" i="1"/>
  <c r="Y3372" i="1"/>
  <c r="Z3372" i="1"/>
  <c r="AA3372" i="1"/>
  <c r="AB3372" i="1"/>
  <c r="AC3372" i="1"/>
  <c r="AD3372" i="1"/>
  <c r="AE3372" i="1"/>
  <c r="AF3372" i="1"/>
  <c r="P3373" i="1"/>
  <c r="Q3373" i="1"/>
  <c r="R3373" i="1"/>
  <c r="S3373" i="1"/>
  <c r="T3373" i="1"/>
  <c r="U3373" i="1"/>
  <c r="V3373" i="1"/>
  <c r="W3373" i="1"/>
  <c r="X3373" i="1"/>
  <c r="Y3373" i="1"/>
  <c r="Z3373" i="1"/>
  <c r="AA3373" i="1"/>
  <c r="AB3373" i="1"/>
  <c r="AC3373" i="1"/>
  <c r="AD3373" i="1"/>
  <c r="AE3373" i="1"/>
  <c r="AF3373" i="1"/>
  <c r="P3374" i="1"/>
  <c r="Q3374" i="1"/>
  <c r="R3374" i="1"/>
  <c r="S3374" i="1"/>
  <c r="T3374" i="1"/>
  <c r="U3374" i="1"/>
  <c r="V3374" i="1"/>
  <c r="W3374" i="1"/>
  <c r="X3374" i="1"/>
  <c r="Y3374" i="1"/>
  <c r="Z3374" i="1"/>
  <c r="AA3374" i="1"/>
  <c r="AB3374" i="1"/>
  <c r="AC3374" i="1"/>
  <c r="AD3374" i="1"/>
  <c r="AE3374" i="1"/>
  <c r="AF3374" i="1"/>
  <c r="P3375" i="1"/>
  <c r="Q3375" i="1"/>
  <c r="R3375" i="1"/>
  <c r="S3375" i="1"/>
  <c r="T3375" i="1"/>
  <c r="U3375" i="1"/>
  <c r="V3375" i="1"/>
  <c r="W3375" i="1"/>
  <c r="X3375" i="1"/>
  <c r="Y3375" i="1"/>
  <c r="Z3375" i="1"/>
  <c r="AA3375" i="1"/>
  <c r="AB3375" i="1"/>
  <c r="AC3375" i="1"/>
  <c r="AD3375" i="1"/>
  <c r="AE3375" i="1"/>
  <c r="AF3375" i="1"/>
  <c r="P3376" i="1"/>
  <c r="Q3376" i="1"/>
  <c r="R3376" i="1"/>
  <c r="S3376" i="1"/>
  <c r="T3376" i="1"/>
  <c r="U3376" i="1"/>
  <c r="V3376" i="1"/>
  <c r="W3376" i="1"/>
  <c r="X3376" i="1"/>
  <c r="Y3376" i="1"/>
  <c r="Z3376" i="1"/>
  <c r="AA3376" i="1"/>
  <c r="AB3376" i="1"/>
  <c r="AC3376" i="1"/>
  <c r="AD3376" i="1"/>
  <c r="AE3376" i="1"/>
  <c r="AF3376" i="1"/>
  <c r="P3377" i="1"/>
  <c r="Q3377" i="1"/>
  <c r="R3377" i="1"/>
  <c r="S3377" i="1"/>
  <c r="T3377" i="1"/>
  <c r="U3377" i="1"/>
  <c r="V3377" i="1"/>
  <c r="W3377" i="1"/>
  <c r="X3377" i="1"/>
  <c r="Y3377" i="1"/>
  <c r="Z3377" i="1"/>
  <c r="AA3377" i="1"/>
  <c r="AB3377" i="1"/>
  <c r="AC3377" i="1"/>
  <c r="AD3377" i="1"/>
  <c r="AE3377" i="1"/>
  <c r="AF3377" i="1"/>
  <c r="P3378" i="1"/>
  <c r="Q3378" i="1"/>
  <c r="R3378" i="1"/>
  <c r="S3378" i="1"/>
  <c r="T3378" i="1"/>
  <c r="U3378" i="1"/>
  <c r="V3378" i="1"/>
  <c r="W3378" i="1"/>
  <c r="X3378" i="1"/>
  <c r="Y3378" i="1"/>
  <c r="Z3378" i="1"/>
  <c r="AA3378" i="1"/>
  <c r="AB3378" i="1"/>
  <c r="AC3378" i="1"/>
  <c r="AD3378" i="1"/>
  <c r="AE3378" i="1"/>
  <c r="AF3378" i="1"/>
  <c r="P3379" i="1"/>
  <c r="Q3379" i="1"/>
  <c r="R3379" i="1"/>
  <c r="S3379" i="1"/>
  <c r="T3379" i="1"/>
  <c r="U3379" i="1"/>
  <c r="V3379" i="1"/>
  <c r="W3379" i="1"/>
  <c r="X3379" i="1"/>
  <c r="Y3379" i="1"/>
  <c r="Z3379" i="1"/>
  <c r="AA3379" i="1"/>
  <c r="AB3379" i="1"/>
  <c r="AC3379" i="1"/>
  <c r="AD3379" i="1"/>
  <c r="AE3379" i="1"/>
  <c r="AF3379" i="1"/>
  <c r="P3380" i="1"/>
  <c r="Q3380" i="1"/>
  <c r="R3380" i="1"/>
  <c r="S3380" i="1"/>
  <c r="T3380" i="1"/>
  <c r="U3380" i="1"/>
  <c r="V3380" i="1"/>
  <c r="W3380" i="1"/>
  <c r="X3380" i="1"/>
  <c r="Y3380" i="1"/>
  <c r="Z3380" i="1"/>
  <c r="AA3380" i="1"/>
  <c r="AB3380" i="1"/>
  <c r="AC3380" i="1"/>
  <c r="AD3380" i="1"/>
  <c r="AE3380" i="1"/>
  <c r="AF3380" i="1"/>
  <c r="P3381" i="1"/>
  <c r="Q3381" i="1"/>
  <c r="R3381" i="1"/>
  <c r="S3381" i="1"/>
  <c r="T3381" i="1"/>
  <c r="U3381" i="1"/>
  <c r="V3381" i="1"/>
  <c r="W3381" i="1"/>
  <c r="X3381" i="1"/>
  <c r="Y3381" i="1"/>
  <c r="Z3381" i="1"/>
  <c r="AA3381" i="1"/>
  <c r="AB3381" i="1"/>
  <c r="AC3381" i="1"/>
  <c r="AD3381" i="1"/>
  <c r="AE3381" i="1"/>
  <c r="AF3381" i="1"/>
  <c r="P3382" i="1"/>
  <c r="Q3382" i="1"/>
  <c r="R3382" i="1"/>
  <c r="S3382" i="1"/>
  <c r="T3382" i="1"/>
  <c r="U3382" i="1"/>
  <c r="V3382" i="1"/>
  <c r="W3382" i="1"/>
  <c r="X3382" i="1"/>
  <c r="Y3382" i="1"/>
  <c r="Z3382" i="1"/>
  <c r="AA3382" i="1"/>
  <c r="AB3382" i="1"/>
  <c r="AC3382" i="1"/>
  <c r="AD3382" i="1"/>
  <c r="AE3382" i="1"/>
  <c r="AF3382" i="1"/>
  <c r="P3383" i="1"/>
  <c r="Q3383" i="1"/>
  <c r="R3383" i="1"/>
  <c r="S3383" i="1"/>
  <c r="T3383" i="1"/>
  <c r="U3383" i="1"/>
  <c r="V3383" i="1"/>
  <c r="W3383" i="1"/>
  <c r="X3383" i="1"/>
  <c r="Y3383" i="1"/>
  <c r="Z3383" i="1"/>
  <c r="AA3383" i="1"/>
  <c r="AB3383" i="1"/>
  <c r="AC3383" i="1"/>
  <c r="AD3383" i="1"/>
  <c r="AE3383" i="1"/>
  <c r="AF3383" i="1"/>
  <c r="P3384" i="1"/>
  <c r="Q3384" i="1"/>
  <c r="R3384" i="1"/>
  <c r="S3384" i="1"/>
  <c r="T3384" i="1"/>
  <c r="U3384" i="1"/>
  <c r="V3384" i="1"/>
  <c r="W3384" i="1"/>
  <c r="X3384" i="1"/>
  <c r="Y3384" i="1"/>
  <c r="Z3384" i="1"/>
  <c r="AA3384" i="1"/>
  <c r="AB3384" i="1"/>
  <c r="AC3384" i="1"/>
  <c r="AD3384" i="1"/>
  <c r="AE3384" i="1"/>
  <c r="AF3384" i="1"/>
  <c r="P3385" i="1"/>
  <c r="Q3385" i="1"/>
  <c r="R3385" i="1"/>
  <c r="S3385" i="1"/>
  <c r="T3385" i="1"/>
  <c r="U3385" i="1"/>
  <c r="V3385" i="1"/>
  <c r="W3385" i="1"/>
  <c r="X3385" i="1"/>
  <c r="Y3385" i="1"/>
  <c r="Z3385" i="1"/>
  <c r="AA3385" i="1"/>
  <c r="AB3385" i="1"/>
  <c r="AC3385" i="1"/>
  <c r="AD3385" i="1"/>
  <c r="AE3385" i="1"/>
  <c r="AF3385" i="1"/>
  <c r="P3386" i="1"/>
  <c r="Q3386" i="1"/>
  <c r="R3386" i="1"/>
  <c r="S3386" i="1"/>
  <c r="T3386" i="1"/>
  <c r="U3386" i="1"/>
  <c r="V3386" i="1"/>
  <c r="W3386" i="1"/>
  <c r="X3386" i="1"/>
  <c r="Y3386" i="1"/>
  <c r="Z3386" i="1"/>
  <c r="AA3386" i="1"/>
  <c r="AB3386" i="1"/>
  <c r="AC3386" i="1"/>
  <c r="AD3386" i="1"/>
  <c r="AE3386" i="1"/>
  <c r="AF3386" i="1"/>
  <c r="P3387" i="1"/>
  <c r="Q3387" i="1"/>
  <c r="R3387" i="1"/>
  <c r="S3387" i="1"/>
  <c r="T3387" i="1"/>
  <c r="U3387" i="1"/>
  <c r="V3387" i="1"/>
  <c r="W3387" i="1"/>
  <c r="X3387" i="1"/>
  <c r="Y3387" i="1"/>
  <c r="Z3387" i="1"/>
  <c r="AA3387" i="1"/>
  <c r="AB3387" i="1"/>
  <c r="AC3387" i="1"/>
  <c r="AD3387" i="1"/>
  <c r="AE3387" i="1"/>
  <c r="AF3387" i="1"/>
  <c r="P3388" i="1"/>
  <c r="Q3388" i="1"/>
  <c r="R3388" i="1"/>
  <c r="S3388" i="1"/>
  <c r="T3388" i="1"/>
  <c r="U3388" i="1"/>
  <c r="V3388" i="1"/>
  <c r="W3388" i="1"/>
  <c r="X3388" i="1"/>
  <c r="Y3388" i="1"/>
  <c r="Z3388" i="1"/>
  <c r="AA3388" i="1"/>
  <c r="AB3388" i="1"/>
  <c r="AC3388" i="1"/>
  <c r="AD3388" i="1"/>
  <c r="AE3388" i="1"/>
  <c r="AF3388" i="1"/>
  <c r="P3389" i="1"/>
  <c r="Q3389" i="1"/>
  <c r="R3389" i="1"/>
  <c r="S3389" i="1"/>
  <c r="T3389" i="1"/>
  <c r="U3389" i="1"/>
  <c r="V3389" i="1"/>
  <c r="W3389" i="1"/>
  <c r="X3389" i="1"/>
  <c r="Y3389" i="1"/>
  <c r="Z3389" i="1"/>
  <c r="AA3389" i="1"/>
  <c r="AB3389" i="1"/>
  <c r="AC3389" i="1"/>
  <c r="AD3389" i="1"/>
  <c r="AE3389" i="1"/>
  <c r="AF3389" i="1"/>
  <c r="P3390" i="1"/>
  <c r="Q3390" i="1"/>
  <c r="R3390" i="1"/>
  <c r="S3390" i="1"/>
  <c r="T3390" i="1"/>
  <c r="U3390" i="1"/>
  <c r="V3390" i="1"/>
  <c r="W3390" i="1"/>
  <c r="X3390" i="1"/>
  <c r="Y3390" i="1"/>
  <c r="Z3390" i="1"/>
  <c r="AA3390" i="1"/>
  <c r="AB3390" i="1"/>
  <c r="AC3390" i="1"/>
  <c r="AD3390" i="1"/>
  <c r="AE3390" i="1"/>
  <c r="AF3390" i="1"/>
  <c r="P3391" i="1"/>
  <c r="Q3391" i="1"/>
  <c r="R3391" i="1"/>
  <c r="S3391" i="1"/>
  <c r="T3391" i="1"/>
  <c r="U3391" i="1"/>
  <c r="V3391" i="1"/>
  <c r="W3391" i="1"/>
  <c r="X3391" i="1"/>
  <c r="Y3391" i="1"/>
  <c r="Z3391" i="1"/>
  <c r="AA3391" i="1"/>
  <c r="AB3391" i="1"/>
  <c r="AC3391" i="1"/>
  <c r="AD3391" i="1"/>
  <c r="AE3391" i="1"/>
  <c r="AF3391" i="1"/>
  <c r="P3392" i="1"/>
  <c r="Q3392" i="1"/>
  <c r="R3392" i="1"/>
  <c r="S3392" i="1"/>
  <c r="T3392" i="1"/>
  <c r="U3392" i="1"/>
  <c r="V3392" i="1"/>
  <c r="W3392" i="1"/>
  <c r="X3392" i="1"/>
  <c r="Y3392" i="1"/>
  <c r="Z3392" i="1"/>
  <c r="AA3392" i="1"/>
  <c r="AB3392" i="1"/>
  <c r="AC3392" i="1"/>
  <c r="AD3392" i="1"/>
  <c r="AE3392" i="1"/>
  <c r="AF3392" i="1"/>
  <c r="P3393" i="1"/>
  <c r="Q3393" i="1"/>
  <c r="R3393" i="1"/>
  <c r="S3393" i="1"/>
  <c r="T3393" i="1"/>
  <c r="U3393" i="1"/>
  <c r="V3393" i="1"/>
  <c r="W3393" i="1"/>
  <c r="X3393" i="1"/>
  <c r="Y3393" i="1"/>
  <c r="Z3393" i="1"/>
  <c r="AA3393" i="1"/>
  <c r="AB3393" i="1"/>
  <c r="AC3393" i="1"/>
  <c r="AD3393" i="1"/>
  <c r="AE3393" i="1"/>
  <c r="AF3393" i="1"/>
  <c r="P3394" i="1"/>
  <c r="Q3394" i="1"/>
  <c r="R3394" i="1"/>
  <c r="S3394" i="1"/>
  <c r="T3394" i="1"/>
  <c r="U3394" i="1"/>
  <c r="V3394" i="1"/>
  <c r="W3394" i="1"/>
  <c r="X3394" i="1"/>
  <c r="Y3394" i="1"/>
  <c r="Z3394" i="1"/>
  <c r="AA3394" i="1"/>
  <c r="AB3394" i="1"/>
  <c r="AC3394" i="1"/>
  <c r="AD3394" i="1"/>
  <c r="AE3394" i="1"/>
  <c r="AF3394" i="1"/>
  <c r="P3395" i="1"/>
  <c r="Q3395" i="1"/>
  <c r="R3395" i="1"/>
  <c r="S3395" i="1"/>
  <c r="T3395" i="1"/>
  <c r="U3395" i="1"/>
  <c r="V3395" i="1"/>
  <c r="W3395" i="1"/>
  <c r="X3395" i="1"/>
  <c r="Y3395" i="1"/>
  <c r="Z3395" i="1"/>
  <c r="AA3395" i="1"/>
  <c r="AB3395" i="1"/>
  <c r="AC3395" i="1"/>
  <c r="AD3395" i="1"/>
  <c r="AE3395" i="1"/>
  <c r="AF3395" i="1"/>
  <c r="P3396" i="1"/>
  <c r="Q3396" i="1"/>
  <c r="R3396" i="1"/>
  <c r="S3396" i="1"/>
  <c r="T3396" i="1"/>
  <c r="U3396" i="1"/>
  <c r="V3396" i="1"/>
  <c r="W3396" i="1"/>
  <c r="X3396" i="1"/>
  <c r="Y3396" i="1"/>
  <c r="Z3396" i="1"/>
  <c r="AA3396" i="1"/>
  <c r="AB3396" i="1"/>
  <c r="AC3396" i="1"/>
  <c r="AD3396" i="1"/>
  <c r="AE3396" i="1"/>
  <c r="AF3396" i="1"/>
  <c r="P3397" i="1"/>
  <c r="Q3397" i="1"/>
  <c r="R3397" i="1"/>
  <c r="S3397" i="1"/>
  <c r="T3397" i="1"/>
  <c r="U3397" i="1"/>
  <c r="V3397" i="1"/>
  <c r="W3397" i="1"/>
  <c r="X3397" i="1"/>
  <c r="Y3397" i="1"/>
  <c r="Z3397" i="1"/>
  <c r="AA3397" i="1"/>
  <c r="AB3397" i="1"/>
  <c r="AC3397" i="1"/>
  <c r="AD3397" i="1"/>
  <c r="AE3397" i="1"/>
  <c r="AF3397" i="1"/>
  <c r="P3398" i="1"/>
  <c r="Q3398" i="1"/>
  <c r="R3398" i="1"/>
  <c r="S3398" i="1"/>
  <c r="T3398" i="1"/>
  <c r="U3398" i="1"/>
  <c r="V3398" i="1"/>
  <c r="W3398" i="1"/>
  <c r="X3398" i="1"/>
  <c r="Y3398" i="1"/>
  <c r="Z3398" i="1"/>
  <c r="AA3398" i="1"/>
  <c r="AB3398" i="1"/>
  <c r="AC3398" i="1"/>
  <c r="AD3398" i="1"/>
  <c r="AE3398" i="1"/>
  <c r="AF3398" i="1"/>
  <c r="P3399" i="1"/>
  <c r="Q3399" i="1"/>
  <c r="R3399" i="1"/>
  <c r="S3399" i="1"/>
  <c r="T3399" i="1"/>
  <c r="U3399" i="1"/>
  <c r="V3399" i="1"/>
  <c r="W3399" i="1"/>
  <c r="X3399" i="1"/>
  <c r="Y3399" i="1"/>
  <c r="Z3399" i="1"/>
  <c r="AA3399" i="1"/>
  <c r="AB3399" i="1"/>
  <c r="AC3399" i="1"/>
  <c r="AD3399" i="1"/>
  <c r="AE3399" i="1"/>
  <c r="AF3399" i="1"/>
  <c r="P3400" i="1"/>
  <c r="Q3400" i="1"/>
  <c r="R3400" i="1"/>
  <c r="S3400" i="1"/>
  <c r="T3400" i="1"/>
  <c r="U3400" i="1"/>
  <c r="V3400" i="1"/>
  <c r="W3400" i="1"/>
  <c r="X3400" i="1"/>
  <c r="Y3400" i="1"/>
  <c r="Z3400" i="1"/>
  <c r="AA3400" i="1"/>
  <c r="AB3400" i="1"/>
  <c r="AC3400" i="1"/>
  <c r="AD3400" i="1"/>
  <c r="AE3400" i="1"/>
  <c r="AF3400" i="1"/>
  <c r="P3401" i="1"/>
  <c r="Q3401" i="1"/>
  <c r="R3401" i="1"/>
  <c r="S3401" i="1"/>
  <c r="T3401" i="1"/>
  <c r="U3401" i="1"/>
  <c r="V3401" i="1"/>
  <c r="W3401" i="1"/>
  <c r="X3401" i="1"/>
  <c r="Y3401" i="1"/>
  <c r="Z3401" i="1"/>
  <c r="AA3401" i="1"/>
  <c r="AB3401" i="1"/>
  <c r="AC3401" i="1"/>
  <c r="AD3401" i="1"/>
  <c r="AE3401" i="1"/>
  <c r="AF3401" i="1"/>
  <c r="P3402" i="1"/>
  <c r="Q3402" i="1"/>
  <c r="R3402" i="1"/>
  <c r="S3402" i="1"/>
  <c r="T3402" i="1"/>
  <c r="U3402" i="1"/>
  <c r="V3402" i="1"/>
  <c r="W3402" i="1"/>
  <c r="X3402" i="1"/>
  <c r="Y3402" i="1"/>
  <c r="Z3402" i="1"/>
  <c r="AA3402" i="1"/>
  <c r="AB3402" i="1"/>
  <c r="AC3402" i="1"/>
  <c r="AD3402" i="1"/>
  <c r="AE3402" i="1"/>
  <c r="AF3402" i="1"/>
  <c r="P3403" i="1"/>
  <c r="Q3403" i="1"/>
  <c r="R3403" i="1"/>
  <c r="S3403" i="1"/>
  <c r="T3403" i="1"/>
  <c r="U3403" i="1"/>
  <c r="V3403" i="1"/>
  <c r="W3403" i="1"/>
  <c r="X3403" i="1"/>
  <c r="Y3403" i="1"/>
  <c r="Z3403" i="1"/>
  <c r="AA3403" i="1"/>
  <c r="AB3403" i="1"/>
  <c r="AC3403" i="1"/>
  <c r="AD3403" i="1"/>
  <c r="AE3403" i="1"/>
  <c r="AF3403" i="1"/>
  <c r="P3404" i="1"/>
  <c r="Q3404" i="1"/>
  <c r="R3404" i="1"/>
  <c r="S3404" i="1"/>
  <c r="T3404" i="1"/>
  <c r="U3404" i="1"/>
  <c r="V3404" i="1"/>
  <c r="W3404" i="1"/>
  <c r="X3404" i="1"/>
  <c r="Y3404" i="1"/>
  <c r="Z3404" i="1"/>
  <c r="AA3404" i="1"/>
  <c r="AB3404" i="1"/>
  <c r="AC3404" i="1"/>
  <c r="AD3404" i="1"/>
  <c r="AE3404" i="1"/>
  <c r="AF3404" i="1"/>
  <c r="P3405" i="1"/>
  <c r="Q3405" i="1"/>
  <c r="R3405" i="1"/>
  <c r="S3405" i="1"/>
  <c r="T3405" i="1"/>
  <c r="U3405" i="1"/>
  <c r="V3405" i="1"/>
  <c r="W3405" i="1"/>
  <c r="X3405" i="1"/>
  <c r="Y3405" i="1"/>
  <c r="Z3405" i="1"/>
  <c r="AA3405" i="1"/>
  <c r="AB3405" i="1"/>
  <c r="AC3405" i="1"/>
  <c r="AD3405" i="1"/>
  <c r="AE3405" i="1"/>
  <c r="AF3405" i="1"/>
  <c r="P3406" i="1"/>
  <c r="Q3406" i="1"/>
  <c r="R3406" i="1"/>
  <c r="S3406" i="1"/>
  <c r="T3406" i="1"/>
  <c r="U3406" i="1"/>
  <c r="V3406" i="1"/>
  <c r="W3406" i="1"/>
  <c r="X3406" i="1"/>
  <c r="Y3406" i="1"/>
  <c r="Z3406" i="1"/>
  <c r="AA3406" i="1"/>
  <c r="AB3406" i="1"/>
  <c r="AC3406" i="1"/>
  <c r="AD3406" i="1"/>
  <c r="AE3406" i="1"/>
  <c r="AF3406" i="1"/>
  <c r="P3407" i="1"/>
  <c r="Q3407" i="1"/>
  <c r="R3407" i="1"/>
  <c r="S3407" i="1"/>
  <c r="T3407" i="1"/>
  <c r="U3407" i="1"/>
  <c r="V3407" i="1"/>
  <c r="W3407" i="1"/>
  <c r="X3407" i="1"/>
  <c r="Y3407" i="1"/>
  <c r="Z3407" i="1"/>
  <c r="AA3407" i="1"/>
  <c r="AB3407" i="1"/>
  <c r="AC3407" i="1"/>
  <c r="AD3407" i="1"/>
  <c r="AE3407" i="1"/>
  <c r="AF3407" i="1"/>
  <c r="P3408" i="1"/>
  <c r="Q3408" i="1"/>
  <c r="R3408" i="1"/>
  <c r="S3408" i="1"/>
  <c r="T3408" i="1"/>
  <c r="U3408" i="1"/>
  <c r="V3408" i="1"/>
  <c r="W3408" i="1"/>
  <c r="X3408" i="1"/>
  <c r="Y3408" i="1"/>
  <c r="Z3408" i="1"/>
  <c r="AA3408" i="1"/>
  <c r="AB3408" i="1"/>
  <c r="AC3408" i="1"/>
  <c r="AD3408" i="1"/>
  <c r="AE3408" i="1"/>
  <c r="AF3408" i="1"/>
  <c r="P3409" i="1"/>
  <c r="Q3409" i="1"/>
  <c r="R3409" i="1"/>
  <c r="S3409" i="1"/>
  <c r="T3409" i="1"/>
  <c r="U3409" i="1"/>
  <c r="V3409" i="1"/>
  <c r="W3409" i="1"/>
  <c r="X3409" i="1"/>
  <c r="Y3409" i="1"/>
  <c r="Z3409" i="1"/>
  <c r="AA3409" i="1"/>
  <c r="AB3409" i="1"/>
  <c r="AC3409" i="1"/>
  <c r="AD3409" i="1"/>
  <c r="AE3409" i="1"/>
  <c r="AF3409" i="1"/>
  <c r="P3410" i="1"/>
  <c r="Q3410" i="1"/>
  <c r="R3410" i="1"/>
  <c r="S3410" i="1"/>
  <c r="T3410" i="1"/>
  <c r="U3410" i="1"/>
  <c r="V3410" i="1"/>
  <c r="W3410" i="1"/>
  <c r="X3410" i="1"/>
  <c r="Y3410" i="1"/>
  <c r="Z3410" i="1"/>
  <c r="AA3410" i="1"/>
  <c r="AB3410" i="1"/>
  <c r="AC3410" i="1"/>
  <c r="AD3410" i="1"/>
  <c r="AE3410" i="1"/>
  <c r="AF3410" i="1"/>
  <c r="P3411" i="1"/>
  <c r="Q3411" i="1"/>
  <c r="R3411" i="1"/>
  <c r="S3411" i="1"/>
  <c r="T3411" i="1"/>
  <c r="U3411" i="1"/>
  <c r="V3411" i="1"/>
  <c r="W3411" i="1"/>
  <c r="X3411" i="1"/>
  <c r="Y3411" i="1"/>
  <c r="Z3411" i="1"/>
  <c r="AA3411" i="1"/>
  <c r="AB3411" i="1"/>
  <c r="AC3411" i="1"/>
  <c r="AD3411" i="1"/>
  <c r="AE3411" i="1"/>
  <c r="AF3411" i="1"/>
  <c r="P3412" i="1"/>
  <c r="Q3412" i="1"/>
  <c r="R3412" i="1"/>
  <c r="S3412" i="1"/>
  <c r="T3412" i="1"/>
  <c r="U3412" i="1"/>
  <c r="V3412" i="1"/>
  <c r="W3412" i="1"/>
  <c r="X3412" i="1"/>
  <c r="Y3412" i="1"/>
  <c r="Z3412" i="1"/>
  <c r="AA3412" i="1"/>
  <c r="AB3412" i="1"/>
  <c r="AC3412" i="1"/>
  <c r="AD3412" i="1"/>
  <c r="AE3412" i="1"/>
  <c r="AF3412" i="1"/>
  <c r="P3413" i="1"/>
  <c r="Q3413" i="1"/>
  <c r="R3413" i="1"/>
  <c r="S3413" i="1"/>
  <c r="T3413" i="1"/>
  <c r="U3413" i="1"/>
  <c r="V3413" i="1"/>
  <c r="W3413" i="1"/>
  <c r="X3413" i="1"/>
  <c r="Y3413" i="1"/>
  <c r="Z3413" i="1"/>
  <c r="AA3413" i="1"/>
  <c r="AB3413" i="1"/>
  <c r="AC3413" i="1"/>
  <c r="AD3413" i="1"/>
  <c r="AE3413" i="1"/>
  <c r="AF3413" i="1"/>
  <c r="P3414" i="1"/>
  <c r="Q3414" i="1"/>
  <c r="R3414" i="1"/>
  <c r="S3414" i="1"/>
  <c r="T3414" i="1"/>
  <c r="U3414" i="1"/>
  <c r="V3414" i="1"/>
  <c r="W3414" i="1"/>
  <c r="X3414" i="1"/>
  <c r="Y3414" i="1"/>
  <c r="Z3414" i="1"/>
  <c r="AA3414" i="1"/>
  <c r="AB3414" i="1"/>
  <c r="AC3414" i="1"/>
  <c r="AD3414" i="1"/>
  <c r="AE3414" i="1"/>
  <c r="AF3414" i="1"/>
  <c r="P3415" i="1"/>
  <c r="Q3415" i="1"/>
  <c r="R3415" i="1"/>
  <c r="S3415" i="1"/>
  <c r="T3415" i="1"/>
  <c r="U3415" i="1"/>
  <c r="V3415" i="1"/>
  <c r="W3415" i="1"/>
  <c r="X3415" i="1"/>
  <c r="Y3415" i="1"/>
  <c r="Z3415" i="1"/>
  <c r="AA3415" i="1"/>
  <c r="AB3415" i="1"/>
  <c r="AC3415" i="1"/>
  <c r="AD3415" i="1"/>
  <c r="AE3415" i="1"/>
  <c r="AF3415" i="1"/>
  <c r="P3416" i="1"/>
  <c r="Q3416" i="1"/>
  <c r="R3416" i="1"/>
  <c r="S3416" i="1"/>
  <c r="T3416" i="1"/>
  <c r="U3416" i="1"/>
  <c r="V3416" i="1"/>
  <c r="W3416" i="1"/>
  <c r="X3416" i="1"/>
  <c r="Y3416" i="1"/>
  <c r="Z3416" i="1"/>
  <c r="AA3416" i="1"/>
  <c r="AB3416" i="1"/>
  <c r="AC3416" i="1"/>
  <c r="AD3416" i="1"/>
  <c r="AE3416" i="1"/>
  <c r="AF3416" i="1"/>
  <c r="P3417" i="1"/>
  <c r="Q3417" i="1"/>
  <c r="R3417" i="1"/>
  <c r="S3417" i="1"/>
  <c r="T3417" i="1"/>
  <c r="U3417" i="1"/>
  <c r="V3417" i="1"/>
  <c r="W3417" i="1"/>
  <c r="X3417" i="1"/>
  <c r="Y3417" i="1"/>
  <c r="Z3417" i="1"/>
  <c r="AA3417" i="1"/>
  <c r="AB3417" i="1"/>
  <c r="AC3417" i="1"/>
  <c r="AD3417" i="1"/>
  <c r="AE3417" i="1"/>
  <c r="AF3417" i="1"/>
  <c r="P3418" i="1"/>
  <c r="Q3418" i="1"/>
  <c r="R3418" i="1"/>
  <c r="S3418" i="1"/>
  <c r="T3418" i="1"/>
  <c r="U3418" i="1"/>
  <c r="V3418" i="1"/>
  <c r="W3418" i="1"/>
  <c r="X3418" i="1"/>
  <c r="Y3418" i="1"/>
  <c r="Z3418" i="1"/>
  <c r="AA3418" i="1"/>
  <c r="AB3418" i="1"/>
  <c r="AC3418" i="1"/>
  <c r="AD3418" i="1"/>
  <c r="AE3418" i="1"/>
  <c r="AF3418" i="1"/>
  <c r="P3419" i="1"/>
  <c r="Q3419" i="1"/>
  <c r="R3419" i="1"/>
  <c r="S3419" i="1"/>
  <c r="T3419" i="1"/>
  <c r="U3419" i="1"/>
  <c r="V3419" i="1"/>
  <c r="W3419" i="1"/>
  <c r="X3419" i="1"/>
  <c r="Y3419" i="1"/>
  <c r="Z3419" i="1"/>
  <c r="AA3419" i="1"/>
  <c r="AB3419" i="1"/>
  <c r="AC3419" i="1"/>
  <c r="AD3419" i="1"/>
  <c r="AE3419" i="1"/>
  <c r="AF3419" i="1"/>
  <c r="P3420" i="1"/>
  <c r="Q3420" i="1"/>
  <c r="R3420" i="1"/>
  <c r="S3420" i="1"/>
  <c r="T3420" i="1"/>
  <c r="U3420" i="1"/>
  <c r="V3420" i="1"/>
  <c r="W3420" i="1"/>
  <c r="X3420" i="1"/>
  <c r="Y3420" i="1"/>
  <c r="Z3420" i="1"/>
  <c r="AA3420" i="1"/>
  <c r="AB3420" i="1"/>
  <c r="AC3420" i="1"/>
  <c r="AD3420" i="1"/>
  <c r="AE3420" i="1"/>
  <c r="AF3420" i="1"/>
  <c r="P3421" i="1"/>
  <c r="Q3421" i="1"/>
  <c r="R3421" i="1"/>
  <c r="S3421" i="1"/>
  <c r="T3421" i="1"/>
  <c r="U3421" i="1"/>
  <c r="V3421" i="1"/>
  <c r="W3421" i="1"/>
  <c r="X3421" i="1"/>
  <c r="Y3421" i="1"/>
  <c r="Z3421" i="1"/>
  <c r="AA3421" i="1"/>
  <c r="AB3421" i="1"/>
  <c r="AC3421" i="1"/>
  <c r="AD3421" i="1"/>
  <c r="AE3421" i="1"/>
  <c r="AF3421" i="1"/>
  <c r="P3422" i="1"/>
  <c r="Q3422" i="1"/>
  <c r="R3422" i="1"/>
  <c r="S3422" i="1"/>
  <c r="T3422" i="1"/>
  <c r="U3422" i="1"/>
  <c r="V3422" i="1"/>
  <c r="W3422" i="1"/>
  <c r="X3422" i="1"/>
  <c r="Y3422" i="1"/>
  <c r="Z3422" i="1"/>
  <c r="AA3422" i="1"/>
  <c r="AB3422" i="1"/>
  <c r="AC3422" i="1"/>
  <c r="AD3422" i="1"/>
  <c r="AE3422" i="1"/>
  <c r="AF3422" i="1"/>
  <c r="P3423" i="1"/>
  <c r="Q3423" i="1"/>
  <c r="R3423" i="1"/>
  <c r="S3423" i="1"/>
  <c r="T3423" i="1"/>
  <c r="U3423" i="1"/>
  <c r="V3423" i="1"/>
  <c r="W3423" i="1"/>
  <c r="X3423" i="1"/>
  <c r="Y3423" i="1"/>
  <c r="Z3423" i="1"/>
  <c r="AA3423" i="1"/>
  <c r="AB3423" i="1"/>
  <c r="AC3423" i="1"/>
  <c r="AD3423" i="1"/>
  <c r="AE3423" i="1"/>
  <c r="AF3423" i="1"/>
  <c r="P3424" i="1"/>
  <c r="Q3424" i="1"/>
  <c r="R3424" i="1"/>
  <c r="S3424" i="1"/>
  <c r="T3424" i="1"/>
  <c r="U3424" i="1"/>
  <c r="V3424" i="1"/>
  <c r="W3424" i="1"/>
  <c r="X3424" i="1"/>
  <c r="Y3424" i="1"/>
  <c r="Z3424" i="1"/>
  <c r="AA3424" i="1"/>
  <c r="AB3424" i="1"/>
  <c r="AC3424" i="1"/>
  <c r="AD3424" i="1"/>
  <c r="AE3424" i="1"/>
  <c r="AF3424" i="1"/>
  <c r="P3425" i="1"/>
  <c r="Q3425" i="1"/>
  <c r="R3425" i="1"/>
  <c r="S3425" i="1"/>
  <c r="T3425" i="1"/>
  <c r="U3425" i="1"/>
  <c r="V3425" i="1"/>
  <c r="W3425" i="1"/>
  <c r="X3425" i="1"/>
  <c r="Y3425" i="1"/>
  <c r="Z3425" i="1"/>
  <c r="AA3425" i="1"/>
  <c r="AB3425" i="1"/>
  <c r="AC3425" i="1"/>
  <c r="AD3425" i="1"/>
  <c r="AE3425" i="1"/>
  <c r="AF3425" i="1"/>
  <c r="P3426" i="1"/>
  <c r="Q3426" i="1"/>
  <c r="R3426" i="1"/>
  <c r="S3426" i="1"/>
  <c r="T3426" i="1"/>
  <c r="U3426" i="1"/>
  <c r="V3426" i="1"/>
  <c r="W3426" i="1"/>
  <c r="X3426" i="1"/>
  <c r="Y3426" i="1"/>
  <c r="Z3426" i="1"/>
  <c r="AA3426" i="1"/>
  <c r="AB3426" i="1"/>
  <c r="AC3426" i="1"/>
  <c r="AD3426" i="1"/>
  <c r="AE3426" i="1"/>
  <c r="AF3426" i="1"/>
  <c r="P3427" i="1"/>
  <c r="Q3427" i="1"/>
  <c r="R3427" i="1"/>
  <c r="S3427" i="1"/>
  <c r="T3427" i="1"/>
  <c r="U3427" i="1"/>
  <c r="V3427" i="1"/>
  <c r="W3427" i="1"/>
  <c r="X3427" i="1"/>
  <c r="Y3427" i="1"/>
  <c r="Z3427" i="1"/>
  <c r="AA3427" i="1"/>
  <c r="AB3427" i="1"/>
  <c r="AC3427" i="1"/>
  <c r="AD3427" i="1"/>
  <c r="AE3427" i="1"/>
  <c r="AF3427" i="1"/>
  <c r="P3428" i="1"/>
  <c r="Q3428" i="1"/>
  <c r="R3428" i="1"/>
  <c r="S3428" i="1"/>
  <c r="T3428" i="1"/>
  <c r="U3428" i="1"/>
  <c r="V3428" i="1"/>
  <c r="W3428" i="1"/>
  <c r="X3428" i="1"/>
  <c r="Y3428" i="1"/>
  <c r="Z3428" i="1"/>
  <c r="AA3428" i="1"/>
  <c r="AB3428" i="1"/>
  <c r="AC3428" i="1"/>
  <c r="AD3428" i="1"/>
  <c r="AE3428" i="1"/>
  <c r="AF3428" i="1"/>
  <c r="P3429" i="1"/>
  <c r="Q3429" i="1"/>
  <c r="R3429" i="1"/>
  <c r="S3429" i="1"/>
  <c r="T3429" i="1"/>
  <c r="U3429" i="1"/>
  <c r="V3429" i="1"/>
  <c r="W3429" i="1"/>
  <c r="X3429" i="1"/>
  <c r="Y3429" i="1"/>
  <c r="Z3429" i="1"/>
  <c r="AA3429" i="1"/>
  <c r="AB3429" i="1"/>
  <c r="AC3429" i="1"/>
  <c r="AD3429" i="1"/>
  <c r="AE3429" i="1"/>
  <c r="AF3429" i="1"/>
  <c r="P3430" i="1"/>
  <c r="Q3430" i="1"/>
  <c r="R3430" i="1"/>
  <c r="S3430" i="1"/>
  <c r="T3430" i="1"/>
  <c r="U3430" i="1"/>
  <c r="V3430" i="1"/>
  <c r="W3430" i="1"/>
  <c r="X3430" i="1"/>
  <c r="Y3430" i="1"/>
  <c r="Z3430" i="1"/>
  <c r="AA3430" i="1"/>
  <c r="AB3430" i="1"/>
  <c r="AC3430" i="1"/>
  <c r="AD3430" i="1"/>
  <c r="AE3430" i="1"/>
  <c r="AF3430" i="1"/>
  <c r="P3431" i="1"/>
  <c r="Q3431" i="1"/>
  <c r="R3431" i="1"/>
  <c r="S3431" i="1"/>
  <c r="T3431" i="1"/>
  <c r="U3431" i="1"/>
  <c r="V3431" i="1"/>
  <c r="W3431" i="1"/>
  <c r="X3431" i="1"/>
  <c r="Y3431" i="1"/>
  <c r="Z3431" i="1"/>
  <c r="AA3431" i="1"/>
  <c r="AB3431" i="1"/>
  <c r="AC3431" i="1"/>
  <c r="AD3431" i="1"/>
  <c r="AE3431" i="1"/>
  <c r="AF3431" i="1"/>
  <c r="P3432" i="1"/>
  <c r="Q3432" i="1"/>
  <c r="R3432" i="1"/>
  <c r="S3432" i="1"/>
  <c r="T3432" i="1"/>
  <c r="U3432" i="1"/>
  <c r="V3432" i="1"/>
  <c r="W3432" i="1"/>
  <c r="X3432" i="1"/>
  <c r="Y3432" i="1"/>
  <c r="Z3432" i="1"/>
  <c r="AA3432" i="1"/>
  <c r="AB3432" i="1"/>
  <c r="AC3432" i="1"/>
  <c r="AD3432" i="1"/>
  <c r="AE3432" i="1"/>
  <c r="AF3432" i="1"/>
  <c r="P3433" i="1"/>
  <c r="Q3433" i="1"/>
  <c r="R3433" i="1"/>
  <c r="S3433" i="1"/>
  <c r="T3433" i="1"/>
  <c r="U3433" i="1"/>
  <c r="V3433" i="1"/>
  <c r="W3433" i="1"/>
  <c r="X3433" i="1"/>
  <c r="Y3433" i="1"/>
  <c r="Z3433" i="1"/>
  <c r="AA3433" i="1"/>
  <c r="AB3433" i="1"/>
  <c r="AC3433" i="1"/>
  <c r="AD3433" i="1"/>
  <c r="AE3433" i="1"/>
  <c r="AF3433" i="1"/>
  <c r="P3434" i="1"/>
  <c r="Q3434" i="1"/>
  <c r="R3434" i="1"/>
  <c r="S3434" i="1"/>
  <c r="T3434" i="1"/>
  <c r="U3434" i="1"/>
  <c r="V3434" i="1"/>
  <c r="W3434" i="1"/>
  <c r="X3434" i="1"/>
  <c r="Y3434" i="1"/>
  <c r="Z3434" i="1"/>
  <c r="AA3434" i="1"/>
  <c r="AB3434" i="1"/>
  <c r="AC3434" i="1"/>
  <c r="AD3434" i="1"/>
  <c r="AE3434" i="1"/>
  <c r="AF3434" i="1"/>
  <c r="P3435" i="1"/>
  <c r="Q3435" i="1"/>
  <c r="R3435" i="1"/>
  <c r="S3435" i="1"/>
  <c r="T3435" i="1"/>
  <c r="U3435" i="1"/>
  <c r="V3435" i="1"/>
  <c r="W3435" i="1"/>
  <c r="X3435" i="1"/>
  <c r="Y3435" i="1"/>
  <c r="Z3435" i="1"/>
  <c r="AA3435" i="1"/>
  <c r="AB3435" i="1"/>
  <c r="AC3435" i="1"/>
  <c r="AD3435" i="1"/>
  <c r="AE3435" i="1"/>
  <c r="AF3435" i="1"/>
  <c r="P3436" i="1"/>
  <c r="Q3436" i="1"/>
  <c r="R3436" i="1"/>
  <c r="S3436" i="1"/>
  <c r="T3436" i="1"/>
  <c r="U3436" i="1"/>
  <c r="V3436" i="1"/>
  <c r="W3436" i="1"/>
  <c r="X3436" i="1"/>
  <c r="Y3436" i="1"/>
  <c r="Z3436" i="1"/>
  <c r="AA3436" i="1"/>
  <c r="AB3436" i="1"/>
  <c r="AC3436" i="1"/>
  <c r="AD3436" i="1"/>
  <c r="AE3436" i="1"/>
  <c r="AF3436" i="1"/>
  <c r="P3437" i="1"/>
  <c r="Q3437" i="1"/>
  <c r="R3437" i="1"/>
  <c r="S3437" i="1"/>
  <c r="T3437" i="1"/>
  <c r="U3437" i="1"/>
  <c r="V3437" i="1"/>
  <c r="W3437" i="1"/>
  <c r="X3437" i="1"/>
  <c r="Y3437" i="1"/>
  <c r="Z3437" i="1"/>
  <c r="AA3437" i="1"/>
  <c r="AB3437" i="1"/>
  <c r="AC3437" i="1"/>
  <c r="AD3437" i="1"/>
  <c r="AE3437" i="1"/>
  <c r="AF3437" i="1"/>
  <c r="P3438" i="1"/>
  <c r="Q3438" i="1"/>
  <c r="R3438" i="1"/>
  <c r="S3438" i="1"/>
  <c r="T3438" i="1"/>
  <c r="U3438" i="1"/>
  <c r="V3438" i="1"/>
  <c r="W3438" i="1"/>
  <c r="X3438" i="1"/>
  <c r="Y3438" i="1"/>
  <c r="Z3438" i="1"/>
  <c r="AA3438" i="1"/>
  <c r="AB3438" i="1"/>
  <c r="AC3438" i="1"/>
  <c r="AD3438" i="1"/>
  <c r="AE3438" i="1"/>
  <c r="AF3438" i="1"/>
  <c r="P3439" i="1"/>
  <c r="Q3439" i="1"/>
  <c r="R3439" i="1"/>
  <c r="S3439" i="1"/>
  <c r="T3439" i="1"/>
  <c r="U3439" i="1"/>
  <c r="V3439" i="1"/>
  <c r="W3439" i="1"/>
  <c r="X3439" i="1"/>
  <c r="Y3439" i="1"/>
  <c r="Z3439" i="1"/>
  <c r="AA3439" i="1"/>
  <c r="AB3439" i="1"/>
  <c r="AC3439" i="1"/>
  <c r="AD3439" i="1"/>
  <c r="AE3439" i="1"/>
  <c r="AF3439" i="1"/>
  <c r="P3440" i="1"/>
  <c r="Q3440" i="1"/>
  <c r="R3440" i="1"/>
  <c r="S3440" i="1"/>
  <c r="T3440" i="1"/>
  <c r="U3440" i="1"/>
  <c r="V3440" i="1"/>
  <c r="W3440" i="1"/>
  <c r="X3440" i="1"/>
  <c r="Y3440" i="1"/>
  <c r="Z3440" i="1"/>
  <c r="AA3440" i="1"/>
  <c r="AB3440" i="1"/>
  <c r="AC3440" i="1"/>
  <c r="AD3440" i="1"/>
  <c r="AE3440" i="1"/>
  <c r="AF3440" i="1"/>
  <c r="P3441" i="1"/>
  <c r="Q3441" i="1"/>
  <c r="R3441" i="1"/>
  <c r="S3441" i="1"/>
  <c r="T3441" i="1"/>
  <c r="U3441" i="1"/>
  <c r="V3441" i="1"/>
  <c r="W3441" i="1"/>
  <c r="X3441" i="1"/>
  <c r="Y3441" i="1"/>
  <c r="Z3441" i="1"/>
  <c r="AA3441" i="1"/>
  <c r="AB3441" i="1"/>
  <c r="AC3441" i="1"/>
  <c r="AD3441" i="1"/>
  <c r="AE3441" i="1"/>
  <c r="AF3441" i="1"/>
  <c r="AF250" i="1"/>
  <c r="AE250" i="1"/>
  <c r="AD250" i="1"/>
  <c r="AC250" i="1"/>
  <c r="AB250" i="1"/>
  <c r="AA250" i="1"/>
  <c r="Z250" i="1"/>
  <c r="Y250" i="1"/>
  <c r="X250" i="1"/>
  <c r="W250" i="1"/>
  <c r="V250" i="1"/>
  <c r="U250" i="1"/>
  <c r="T250" i="1"/>
  <c r="S250" i="1"/>
  <c r="R250" i="1"/>
  <c r="Q250" i="1"/>
  <c r="P250" i="1"/>
  <c r="C3" i="1"/>
  <c r="C323" i="1"/>
  <c r="C324" i="1"/>
  <c r="C325" i="1"/>
  <c r="C326" i="1"/>
  <c r="C327" i="1"/>
  <c r="C4" i="1"/>
  <c r="C328" i="1"/>
  <c r="C329" i="1"/>
  <c r="C330" i="1"/>
  <c r="C331" i="1"/>
  <c r="C5" i="1"/>
  <c r="C332" i="1"/>
  <c r="C333" i="1"/>
  <c r="C334" i="1"/>
  <c r="C335" i="1"/>
  <c r="C6" i="1"/>
  <c r="C336" i="1"/>
  <c r="C337" i="1"/>
  <c r="C338" i="1"/>
  <c r="C339" i="1"/>
  <c r="C340" i="1"/>
  <c r="C341" i="1"/>
  <c r="C342" i="1"/>
  <c r="C7" i="1"/>
  <c r="C8" i="1"/>
  <c r="C343" i="1"/>
  <c r="C344" i="1"/>
  <c r="C345" i="1"/>
  <c r="C346" i="1"/>
  <c r="C347" i="1"/>
  <c r="C348" i="1"/>
  <c r="C349" i="1"/>
  <c r="C350" i="1"/>
  <c r="C351" i="1"/>
  <c r="C352" i="1"/>
  <c r="C353" i="1"/>
  <c r="C354" i="1"/>
  <c r="C9" i="1"/>
  <c r="C10" i="1"/>
  <c r="C355" i="1"/>
  <c r="C356" i="1"/>
  <c r="C357" i="1"/>
  <c r="C358" i="1"/>
  <c r="C359" i="1"/>
  <c r="C360" i="1"/>
  <c r="C361" i="1"/>
  <c r="C362" i="1"/>
  <c r="C11" i="1"/>
  <c r="C363" i="1"/>
  <c r="C364" i="1"/>
  <c r="C12" i="1"/>
  <c r="C13" i="1"/>
  <c r="C365" i="1"/>
  <c r="C366" i="1"/>
  <c r="C14" i="1"/>
  <c r="C367" i="1"/>
  <c r="C368" i="1"/>
  <c r="C369" i="1"/>
  <c r="C370" i="1"/>
  <c r="C371" i="1"/>
  <c r="C372" i="1"/>
  <c r="C373" i="1"/>
  <c r="C374" i="1"/>
  <c r="C375" i="1"/>
  <c r="C376" i="1"/>
  <c r="C377" i="1"/>
  <c r="C378" i="1"/>
  <c r="C379" i="1"/>
  <c r="C380" i="1"/>
  <c r="C381" i="1"/>
  <c r="C382" i="1"/>
  <c r="C383" i="1"/>
  <c r="C15" i="1"/>
  <c r="C384" i="1"/>
  <c r="C385" i="1"/>
  <c r="C386" i="1"/>
  <c r="C387" i="1"/>
  <c r="C16" i="1"/>
  <c r="C388" i="1"/>
  <c r="C389" i="1"/>
  <c r="C390" i="1"/>
  <c r="C391" i="1"/>
  <c r="C392" i="1"/>
  <c r="C109" i="1"/>
  <c r="C393" i="1"/>
  <c r="C394" i="1"/>
  <c r="C395" i="1"/>
  <c r="C17" i="1"/>
  <c r="C396" i="1"/>
  <c r="C397" i="1"/>
  <c r="C398" i="1"/>
  <c r="C18" i="1"/>
  <c r="C399" i="1"/>
  <c r="C400" i="1"/>
  <c r="C401" i="1"/>
  <c r="C402" i="1"/>
  <c r="C403" i="1"/>
  <c r="C404" i="1"/>
  <c r="C405" i="1"/>
  <c r="C19" i="1"/>
  <c r="C406" i="1"/>
  <c r="C407" i="1"/>
  <c r="C408" i="1"/>
  <c r="C20" i="1"/>
  <c r="C409" i="1"/>
  <c r="C21" i="1"/>
  <c r="C410" i="1"/>
  <c r="C411" i="1"/>
  <c r="C412" i="1"/>
  <c r="C413" i="1"/>
  <c r="C414" i="1"/>
  <c r="C415" i="1"/>
  <c r="C416" i="1"/>
  <c r="C417" i="1"/>
  <c r="C418" i="1"/>
  <c r="C419" i="1"/>
  <c r="C420" i="1"/>
  <c r="C421" i="1"/>
  <c r="C22" i="1"/>
  <c r="C23"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110"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24" i="1"/>
  <c r="C522" i="1"/>
  <c r="C523" i="1"/>
  <c r="C524" i="1"/>
  <c r="C525" i="1"/>
  <c r="C526" i="1"/>
  <c r="C527" i="1"/>
  <c r="C528" i="1"/>
  <c r="C529" i="1"/>
  <c r="C25"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26" i="1"/>
  <c r="C555" i="1"/>
  <c r="C27" i="1"/>
  <c r="C556" i="1"/>
  <c r="C557" i="1"/>
  <c r="C558" i="1"/>
  <c r="C559" i="1"/>
  <c r="C560" i="1"/>
  <c r="C561" i="1"/>
  <c r="C562" i="1"/>
  <c r="C563" i="1"/>
  <c r="C564" i="1"/>
  <c r="C565" i="1"/>
  <c r="C566" i="1"/>
  <c r="C567" i="1"/>
  <c r="C568" i="1"/>
  <c r="C569" i="1"/>
  <c r="C570" i="1"/>
  <c r="C571" i="1"/>
  <c r="C572" i="1"/>
  <c r="C573" i="1"/>
  <c r="C574" i="1"/>
  <c r="C575" i="1"/>
  <c r="C576" i="1"/>
  <c r="C577" i="1"/>
  <c r="C28" i="1"/>
  <c r="C578" i="1"/>
  <c r="C579" i="1"/>
  <c r="C580" i="1"/>
  <c r="C581" i="1"/>
  <c r="C582" i="1"/>
  <c r="C583" i="1"/>
  <c r="C584" i="1"/>
  <c r="C585" i="1"/>
  <c r="C586" i="1"/>
  <c r="C587" i="1"/>
  <c r="C588" i="1"/>
  <c r="C589" i="1"/>
  <c r="C29" i="1"/>
  <c r="C590" i="1"/>
  <c r="C591" i="1"/>
  <c r="C592" i="1"/>
  <c r="C593" i="1"/>
  <c r="C594" i="1"/>
  <c r="C595" i="1"/>
  <c r="C596" i="1"/>
  <c r="C597" i="1"/>
  <c r="C598" i="1"/>
  <c r="C599" i="1"/>
  <c r="C600" i="1"/>
  <c r="C601" i="1"/>
  <c r="C602" i="1"/>
  <c r="C111" i="1"/>
  <c r="C603" i="1"/>
  <c r="C604" i="1"/>
  <c r="C605" i="1"/>
  <c r="C606" i="1"/>
  <c r="C607" i="1"/>
  <c r="C608" i="1"/>
  <c r="C609" i="1"/>
  <c r="C610" i="1"/>
  <c r="C611" i="1"/>
  <c r="C112" i="1"/>
  <c r="C113" i="1"/>
  <c r="C612" i="1"/>
  <c r="C613" i="1"/>
  <c r="C614" i="1"/>
  <c r="C1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30"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31" i="1"/>
  <c r="C784" i="1"/>
  <c r="C785" i="1"/>
  <c r="C786" i="1"/>
  <c r="C787" i="1"/>
  <c r="C788" i="1"/>
  <c r="C789" i="1"/>
  <c r="C115" i="1"/>
  <c r="C790" i="1"/>
  <c r="C791" i="1"/>
  <c r="C792" i="1"/>
  <c r="C793" i="1"/>
  <c r="C794" i="1"/>
  <c r="C795" i="1"/>
  <c r="C796" i="1"/>
  <c r="C32" i="1"/>
  <c r="C797" i="1"/>
  <c r="C798" i="1"/>
  <c r="C799" i="1"/>
  <c r="C800" i="1"/>
  <c r="C116"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33" i="1"/>
  <c r="C34" i="1"/>
  <c r="C831" i="1"/>
  <c r="C832" i="1"/>
  <c r="C833" i="1"/>
  <c r="C834" i="1"/>
  <c r="C117" i="1"/>
  <c r="C835" i="1"/>
  <c r="C836" i="1"/>
  <c r="C837" i="1"/>
  <c r="C35" i="1"/>
  <c r="C838" i="1"/>
  <c r="C36" i="1"/>
  <c r="C839" i="1"/>
  <c r="C37" i="1"/>
  <c r="C840" i="1"/>
  <c r="C118" i="1"/>
  <c r="C841" i="1"/>
  <c r="C842" i="1"/>
  <c r="C38" i="1"/>
  <c r="C39" i="1"/>
  <c r="C843" i="1"/>
  <c r="C119" i="1"/>
  <c r="C844" i="1"/>
  <c r="C845" i="1"/>
  <c r="C40" i="1"/>
  <c r="C846" i="1"/>
  <c r="C847" i="1"/>
  <c r="C848" i="1"/>
  <c r="C849" i="1"/>
  <c r="C850" i="1"/>
  <c r="C851" i="1"/>
  <c r="C852" i="1"/>
  <c r="C41" i="1"/>
  <c r="C853" i="1"/>
  <c r="C854" i="1"/>
  <c r="C855" i="1"/>
  <c r="C856" i="1"/>
  <c r="C857" i="1"/>
  <c r="C858" i="1"/>
  <c r="C859" i="1"/>
  <c r="C860" i="1"/>
  <c r="C861" i="1"/>
  <c r="C862" i="1"/>
  <c r="C863" i="1"/>
  <c r="C864" i="1"/>
  <c r="C865" i="1"/>
  <c r="C42" i="1"/>
  <c r="C866" i="1"/>
  <c r="C867" i="1"/>
  <c r="C868" i="1"/>
  <c r="C869" i="1"/>
  <c r="C43" i="1"/>
  <c r="C44" i="1"/>
  <c r="C870" i="1"/>
  <c r="C871" i="1"/>
  <c r="C872" i="1"/>
  <c r="C873" i="1"/>
  <c r="C874" i="1"/>
  <c r="C875" i="1"/>
  <c r="C876" i="1"/>
  <c r="C877" i="1"/>
  <c r="C878" i="1"/>
  <c r="C879" i="1"/>
  <c r="C880" i="1"/>
  <c r="C881" i="1"/>
  <c r="C882" i="1"/>
  <c r="C883" i="1"/>
  <c r="C884" i="1"/>
  <c r="C885" i="1"/>
  <c r="C886" i="1"/>
  <c r="C887" i="1"/>
  <c r="C888" i="1"/>
  <c r="C889" i="1"/>
  <c r="C890" i="1"/>
  <c r="C891" i="1"/>
  <c r="C892" i="1"/>
  <c r="C893" i="1"/>
  <c r="C120" i="1"/>
  <c r="C894" i="1"/>
  <c r="C45" i="1"/>
  <c r="C895" i="1"/>
  <c r="C896" i="1"/>
  <c r="C897" i="1"/>
  <c r="C898" i="1"/>
  <c r="C899" i="1"/>
  <c r="C900" i="1"/>
  <c r="C901" i="1"/>
  <c r="C902" i="1"/>
  <c r="C903" i="1"/>
  <c r="C904" i="1"/>
  <c r="C905" i="1"/>
  <c r="C906" i="1"/>
  <c r="C907" i="1"/>
  <c r="C908" i="1"/>
  <c r="C909" i="1"/>
  <c r="C910" i="1"/>
  <c r="C911" i="1"/>
  <c r="C912" i="1"/>
  <c r="C913" i="1"/>
  <c r="C914" i="1"/>
  <c r="C915" i="1"/>
  <c r="C916" i="1"/>
  <c r="C917" i="1"/>
  <c r="C918" i="1"/>
  <c r="C46"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47" i="1"/>
  <c r="C944" i="1"/>
  <c r="C945" i="1"/>
  <c r="C946" i="1"/>
  <c r="C947" i="1"/>
  <c r="C948" i="1"/>
  <c r="C949" i="1"/>
  <c r="C950" i="1"/>
  <c r="C951" i="1"/>
  <c r="C952" i="1"/>
  <c r="C953" i="1"/>
  <c r="C954" i="1"/>
  <c r="C955" i="1"/>
  <c r="C956" i="1"/>
  <c r="C957" i="1"/>
  <c r="C958" i="1"/>
  <c r="C959" i="1"/>
  <c r="C121" i="1"/>
  <c r="C960" i="1"/>
  <c r="C961" i="1"/>
  <c r="C962" i="1"/>
  <c r="C963" i="1"/>
  <c r="C964" i="1"/>
  <c r="C965" i="1"/>
  <c r="C966" i="1"/>
  <c r="C967" i="1"/>
  <c r="C968" i="1"/>
  <c r="C969" i="1"/>
  <c r="C970" i="1"/>
  <c r="C971" i="1"/>
  <c r="C972" i="1"/>
  <c r="C973" i="1"/>
  <c r="C974" i="1"/>
  <c r="C975" i="1"/>
  <c r="C122" i="1"/>
  <c r="C123" i="1"/>
  <c r="C976" i="1"/>
  <c r="C977" i="1"/>
  <c r="C978" i="1"/>
  <c r="C979" i="1"/>
  <c r="C48" i="1"/>
  <c r="C980" i="1"/>
  <c r="C981" i="1"/>
  <c r="C982" i="1"/>
  <c r="C983" i="1"/>
  <c r="C984" i="1"/>
  <c r="C985" i="1"/>
  <c r="C986" i="1"/>
  <c r="C987" i="1"/>
  <c r="C988" i="1"/>
  <c r="C989" i="1"/>
  <c r="C990" i="1"/>
  <c r="C991" i="1"/>
  <c r="C992" i="1"/>
  <c r="C124" i="1"/>
  <c r="C993" i="1"/>
  <c r="C994" i="1"/>
  <c r="C995" i="1"/>
  <c r="C996" i="1"/>
  <c r="C997" i="1"/>
  <c r="C998" i="1"/>
  <c r="C999" i="1"/>
  <c r="C1000" i="1"/>
  <c r="C1001" i="1"/>
  <c r="C1002" i="1"/>
  <c r="C1003" i="1"/>
  <c r="C1004" i="1"/>
  <c r="C1005" i="1"/>
  <c r="C1006" i="1"/>
  <c r="C1007" i="1"/>
  <c r="C1008" i="1"/>
  <c r="C49" i="1"/>
  <c r="C1009" i="1"/>
  <c r="C1010" i="1"/>
  <c r="C1011" i="1"/>
  <c r="C1012" i="1"/>
  <c r="C1013" i="1"/>
  <c r="C1014" i="1"/>
  <c r="C1015" i="1"/>
  <c r="C125" i="1"/>
  <c r="C1016" i="1"/>
  <c r="C1017" i="1"/>
  <c r="C1018" i="1"/>
  <c r="C1019" i="1"/>
  <c r="C1020" i="1"/>
  <c r="C1021" i="1"/>
  <c r="C1022" i="1"/>
  <c r="C1023" i="1"/>
  <c r="C1024" i="1"/>
  <c r="C1025" i="1"/>
  <c r="C1026" i="1"/>
  <c r="C126" i="1"/>
  <c r="C1027" i="1"/>
  <c r="C1028" i="1"/>
  <c r="C1029" i="1"/>
  <c r="C1030" i="1"/>
  <c r="C1031" i="1"/>
  <c r="C127" i="1"/>
  <c r="C1032" i="1"/>
  <c r="C1033" i="1"/>
  <c r="C1034" i="1"/>
  <c r="C1035" i="1"/>
  <c r="C128" i="1"/>
  <c r="C129" i="1"/>
  <c r="C1036" i="1"/>
  <c r="C1037" i="1"/>
  <c r="C50" i="1"/>
  <c r="C51"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30" i="1"/>
  <c r="C131" i="1"/>
  <c r="C1063" i="1"/>
  <c r="C1064" i="1"/>
  <c r="C1065" i="1"/>
  <c r="C1066" i="1"/>
  <c r="C1067" i="1"/>
  <c r="C1068" i="1"/>
  <c r="C1069" i="1"/>
  <c r="C1070" i="1"/>
  <c r="C1071" i="1"/>
  <c r="C1072" i="1"/>
  <c r="C1073" i="1"/>
  <c r="C1074" i="1"/>
  <c r="C1075" i="1"/>
  <c r="C1076" i="1"/>
  <c r="C1077" i="1"/>
  <c r="C1078" i="1"/>
  <c r="C1079" i="1"/>
  <c r="C1080" i="1"/>
  <c r="C1081" i="1"/>
  <c r="C1082" i="1"/>
  <c r="C13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34" i="1"/>
  <c r="C1178" i="1"/>
  <c r="C1179" i="1"/>
  <c r="C135"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36" i="1"/>
  <c r="C1203" i="1"/>
  <c r="C1204" i="1"/>
  <c r="C1205" i="1"/>
  <c r="C1206" i="1"/>
  <c r="C1207" i="1"/>
  <c r="C137" i="1"/>
  <c r="C138" i="1"/>
  <c r="C1208" i="1"/>
  <c r="C1209" i="1"/>
  <c r="C1210" i="1"/>
  <c r="C1211" i="1"/>
  <c r="C52" i="1"/>
  <c r="C53" i="1"/>
  <c r="C1212" i="1"/>
  <c r="C1213" i="1"/>
  <c r="C1214" i="1"/>
  <c r="C1215" i="1"/>
  <c r="C1216" i="1"/>
  <c r="C1217" i="1"/>
  <c r="C1218" i="1"/>
  <c r="C1219" i="1"/>
  <c r="C139" i="1"/>
  <c r="C1220" i="1"/>
  <c r="C1221" i="1"/>
  <c r="C1222" i="1"/>
  <c r="C1223" i="1"/>
  <c r="C1224" i="1"/>
  <c r="C1225" i="1"/>
  <c r="C1226" i="1"/>
  <c r="C1227" i="1"/>
  <c r="C1228" i="1"/>
  <c r="C1229" i="1"/>
  <c r="C1230" i="1"/>
  <c r="C1231" i="1"/>
  <c r="C1232" i="1"/>
  <c r="C140" i="1"/>
  <c r="C1233" i="1"/>
  <c r="C1234" i="1"/>
  <c r="C1235" i="1"/>
  <c r="C1236" i="1"/>
  <c r="C1237" i="1"/>
  <c r="C1238" i="1"/>
  <c r="C1239" i="1"/>
  <c r="C1240" i="1"/>
  <c r="C1241" i="1"/>
  <c r="C1242" i="1"/>
  <c r="C1243" i="1"/>
  <c r="C1244" i="1"/>
  <c r="C1245" i="1"/>
  <c r="C1246" i="1"/>
  <c r="C1247" i="1"/>
  <c r="C1248" i="1"/>
  <c r="C1249" i="1"/>
  <c r="C1250" i="1"/>
  <c r="C141"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42" i="1"/>
  <c r="C1293" i="1"/>
  <c r="C1294" i="1"/>
  <c r="C1295" i="1"/>
  <c r="C1296" i="1"/>
  <c r="C1297" i="1"/>
  <c r="C1298" i="1"/>
  <c r="C1299" i="1"/>
  <c r="C1300" i="1"/>
  <c r="C1301" i="1"/>
  <c r="C1302" i="1"/>
  <c r="C1303" i="1"/>
  <c r="C54" i="1"/>
  <c r="C1304" i="1"/>
  <c r="C1305" i="1"/>
  <c r="C1306" i="1"/>
  <c r="C1307" i="1"/>
  <c r="C1308" i="1"/>
  <c r="C1309" i="1"/>
  <c r="C1310" i="1"/>
  <c r="C1311" i="1"/>
  <c r="C1312" i="1"/>
  <c r="C1313" i="1"/>
  <c r="C1314" i="1"/>
  <c r="C1315" i="1"/>
  <c r="C1316" i="1"/>
  <c r="C1317" i="1"/>
  <c r="C1318" i="1"/>
  <c r="C1319" i="1"/>
  <c r="C1320" i="1"/>
  <c r="C1321" i="1"/>
  <c r="C1322" i="1"/>
  <c r="C1323" i="1"/>
  <c r="C1324" i="1"/>
  <c r="C1325" i="1"/>
  <c r="C143"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44"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55" i="1"/>
  <c r="C145"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56" i="1"/>
  <c r="C57" i="1"/>
  <c r="C58" i="1"/>
  <c r="C59" i="1"/>
  <c r="C1513" i="1"/>
  <c r="C1514" i="1"/>
  <c r="C1515" i="1"/>
  <c r="C1516" i="1"/>
  <c r="C60" i="1"/>
  <c r="C1517" i="1"/>
  <c r="C1518" i="1"/>
  <c r="C61" i="1"/>
  <c r="C62" i="1"/>
  <c r="C1519" i="1"/>
  <c r="C1520" i="1"/>
  <c r="C63"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46" i="1"/>
  <c r="C1545" i="1"/>
  <c r="C1546" i="1"/>
  <c r="C1547" i="1"/>
  <c r="C1548" i="1"/>
  <c r="C64" i="1"/>
  <c r="C1549" i="1"/>
  <c r="C1550" i="1"/>
  <c r="C1551" i="1"/>
  <c r="C1552" i="1"/>
  <c r="C1553" i="1"/>
  <c r="C1554" i="1"/>
  <c r="C1555" i="1"/>
  <c r="C1556" i="1"/>
  <c r="C1557" i="1"/>
  <c r="C14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65"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66"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48" i="1"/>
  <c r="C1703" i="1"/>
  <c r="C1704" i="1"/>
  <c r="C1705" i="1"/>
  <c r="C1706" i="1"/>
  <c r="C1707" i="1"/>
  <c r="C1708" i="1"/>
  <c r="C1709" i="1"/>
  <c r="C1710" i="1"/>
  <c r="C1711" i="1"/>
  <c r="C1712" i="1"/>
  <c r="C1713" i="1"/>
  <c r="C1714" i="1"/>
  <c r="C1715" i="1"/>
  <c r="C1716" i="1"/>
  <c r="C1717" i="1"/>
  <c r="C1718" i="1"/>
  <c r="C1719" i="1"/>
  <c r="C1720" i="1"/>
  <c r="C1721" i="1"/>
  <c r="C1722" i="1"/>
  <c r="C1723" i="1"/>
  <c r="C1724" i="1"/>
  <c r="C67" i="1"/>
  <c r="C1725" i="1"/>
  <c r="C1726" i="1"/>
  <c r="C149" i="1"/>
  <c r="C1727" i="1"/>
  <c r="C68"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50"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51" i="1"/>
  <c r="C1794" i="1"/>
  <c r="C1795" i="1"/>
  <c r="C1796" i="1"/>
  <c r="C152" i="1"/>
  <c r="C153" i="1"/>
  <c r="C1797" i="1"/>
  <c r="C1798" i="1"/>
  <c r="C154" i="1"/>
  <c r="C1799" i="1"/>
  <c r="C155" i="1"/>
  <c r="C156" i="1"/>
  <c r="C1800" i="1"/>
  <c r="C157" i="1"/>
  <c r="C158" i="1"/>
  <c r="C159" i="1"/>
  <c r="C160" i="1"/>
  <c r="C161" i="1"/>
  <c r="C1801" i="1"/>
  <c r="C1802" i="1"/>
  <c r="C162" i="1"/>
  <c r="C1803" i="1"/>
  <c r="C1804" i="1"/>
  <c r="C1805" i="1"/>
  <c r="C1806" i="1"/>
  <c r="C1807" i="1"/>
  <c r="C1808" i="1"/>
  <c r="C1809" i="1"/>
  <c r="C1810" i="1"/>
  <c r="C1811" i="1"/>
  <c r="C1812" i="1"/>
  <c r="C1813" i="1"/>
  <c r="C69" i="1"/>
  <c r="C163" i="1"/>
  <c r="C1814" i="1"/>
  <c r="C1815" i="1"/>
  <c r="C164" i="1"/>
  <c r="C1816" i="1"/>
  <c r="C1817" i="1"/>
  <c r="C1818" i="1"/>
  <c r="C1819" i="1"/>
  <c r="C1820" i="1"/>
  <c r="C1821" i="1"/>
  <c r="C1822" i="1"/>
  <c r="C1823" i="1"/>
  <c r="C1824" i="1"/>
  <c r="C165"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66" i="1"/>
  <c r="C1859" i="1"/>
  <c r="C1860" i="1"/>
  <c r="C167" i="1"/>
  <c r="C1861" i="1"/>
  <c r="C1862" i="1"/>
  <c r="C1863" i="1"/>
  <c r="C1864" i="1"/>
  <c r="C1865" i="1"/>
  <c r="C1866" i="1"/>
  <c r="C1867" i="1"/>
  <c r="C1868" i="1"/>
  <c r="C1869" i="1"/>
  <c r="C1870" i="1"/>
  <c r="C1871" i="1"/>
  <c r="C1872" i="1"/>
  <c r="C1873" i="1"/>
  <c r="C1874" i="1"/>
  <c r="C168" i="1"/>
  <c r="C1875" i="1"/>
  <c r="C169" i="1"/>
  <c r="C1876" i="1"/>
  <c r="C170" i="1"/>
  <c r="C171" i="1"/>
  <c r="C172" i="1"/>
  <c r="C173" i="1"/>
  <c r="C1877" i="1"/>
  <c r="C1878" i="1"/>
  <c r="C1879" i="1"/>
  <c r="C1880" i="1"/>
  <c r="C1881" i="1"/>
  <c r="C1882" i="1"/>
  <c r="C1883" i="1"/>
  <c r="C1884" i="1"/>
  <c r="C1885" i="1"/>
  <c r="C1886" i="1"/>
  <c r="C1887" i="1"/>
  <c r="C1888" i="1"/>
  <c r="C1889" i="1"/>
  <c r="C1890" i="1"/>
  <c r="C1891" i="1"/>
  <c r="C1892" i="1"/>
  <c r="C1893" i="1"/>
  <c r="C1894" i="1"/>
  <c r="C1895" i="1"/>
  <c r="C1896" i="1"/>
  <c r="C1897" i="1"/>
  <c r="C1898" i="1"/>
  <c r="C174" i="1"/>
  <c r="C1899" i="1"/>
  <c r="C1900" i="1"/>
  <c r="C1901" i="1"/>
  <c r="C1902" i="1"/>
  <c r="C1903" i="1"/>
  <c r="C1904" i="1"/>
  <c r="C1905" i="1"/>
  <c r="C1906" i="1"/>
  <c r="C175" i="1"/>
  <c r="C1907" i="1"/>
  <c r="C176" i="1"/>
  <c r="C1908" i="1"/>
  <c r="C1909" i="1"/>
  <c r="C1910" i="1"/>
  <c r="C1911" i="1"/>
  <c r="C1912" i="1"/>
  <c r="C1913" i="1"/>
  <c r="C70" i="1"/>
  <c r="C1914" i="1"/>
  <c r="C1915" i="1"/>
  <c r="C1916" i="1"/>
  <c r="C177" i="1"/>
  <c r="C71" i="1"/>
  <c r="C1917" i="1"/>
  <c r="C1918" i="1"/>
  <c r="C1919" i="1"/>
  <c r="C1920" i="1"/>
  <c r="C1921" i="1"/>
  <c r="C1922" i="1"/>
  <c r="C1923" i="1"/>
  <c r="C1924" i="1"/>
  <c r="C1925" i="1"/>
  <c r="C1926" i="1"/>
  <c r="C1927" i="1"/>
  <c r="C1928" i="1"/>
  <c r="C1929" i="1"/>
  <c r="C1930" i="1"/>
  <c r="C1931" i="1"/>
  <c r="C1932" i="1"/>
  <c r="C1933" i="1"/>
  <c r="C1934" i="1"/>
  <c r="C1935" i="1"/>
  <c r="C1936" i="1"/>
  <c r="C1937" i="1"/>
  <c r="C1938" i="1"/>
  <c r="C178" i="1"/>
  <c r="C1939" i="1"/>
  <c r="C1940" i="1"/>
  <c r="C1941" i="1"/>
  <c r="C72" i="1"/>
  <c r="C1942" i="1"/>
  <c r="C1943" i="1"/>
  <c r="C1944" i="1"/>
  <c r="C1945" i="1"/>
  <c r="C1946" i="1"/>
  <c r="C1947" i="1"/>
  <c r="C1948" i="1"/>
  <c r="C1949" i="1"/>
  <c r="C1950" i="1"/>
  <c r="C1951" i="1"/>
  <c r="C1952" i="1"/>
  <c r="C1953" i="1"/>
  <c r="C1954" i="1"/>
  <c r="C1955" i="1"/>
  <c r="C1956" i="1"/>
  <c r="C1957" i="1"/>
  <c r="C1958" i="1"/>
  <c r="C1959" i="1"/>
  <c r="C1960" i="1"/>
  <c r="C1961" i="1"/>
  <c r="C1962" i="1"/>
  <c r="C1963" i="1"/>
  <c r="C73" i="1"/>
  <c r="C1964" i="1"/>
  <c r="C1965" i="1"/>
  <c r="C1966" i="1"/>
  <c r="C1967" i="1"/>
  <c r="C1968" i="1"/>
  <c r="C1969" i="1"/>
  <c r="C1970" i="1"/>
  <c r="C1971" i="1"/>
  <c r="C179" i="1"/>
  <c r="C1972" i="1"/>
  <c r="C74" i="1"/>
  <c r="C1973" i="1"/>
  <c r="C75" i="1"/>
  <c r="C1974" i="1"/>
  <c r="C1975" i="1"/>
  <c r="C1976" i="1"/>
  <c r="C1977" i="1"/>
  <c r="C1978" i="1"/>
  <c r="C1979" i="1"/>
  <c r="C76"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180" i="1"/>
  <c r="C2011" i="1"/>
  <c r="C2012" i="1"/>
  <c r="C2013" i="1"/>
  <c r="C2014" i="1"/>
  <c r="C2015" i="1"/>
  <c r="C2016" i="1"/>
  <c r="C2017" i="1"/>
  <c r="C181" i="1"/>
  <c r="C2018" i="1"/>
  <c r="C77" i="1"/>
  <c r="C2019" i="1"/>
  <c r="C78" i="1"/>
  <c r="C2020" i="1"/>
  <c r="C79" i="1"/>
  <c r="C2021" i="1"/>
  <c r="C80" i="1"/>
  <c r="C2022" i="1"/>
  <c r="C182" i="1"/>
  <c r="C2023" i="1"/>
  <c r="C2024" i="1"/>
  <c r="C2025" i="1"/>
  <c r="C2026" i="1"/>
  <c r="C2027" i="1"/>
  <c r="C2028" i="1"/>
  <c r="C2029" i="1"/>
  <c r="C183" i="1"/>
  <c r="C2030" i="1"/>
  <c r="C2031" i="1"/>
  <c r="C2032" i="1"/>
  <c r="C2033" i="1"/>
  <c r="C2034" i="1"/>
  <c r="C2035" i="1"/>
  <c r="C81" i="1"/>
  <c r="C2036" i="1"/>
  <c r="C2037" i="1"/>
  <c r="C82" i="1"/>
  <c r="C2038" i="1"/>
  <c r="C83" i="1"/>
  <c r="C2039" i="1"/>
  <c r="C2040" i="1"/>
  <c r="C2041" i="1"/>
  <c r="C2042" i="1"/>
  <c r="C2043" i="1"/>
  <c r="C2044" i="1"/>
  <c r="C2045" i="1"/>
  <c r="C2046" i="1"/>
  <c r="C2047" i="1"/>
  <c r="C2048" i="1"/>
  <c r="C2049" i="1"/>
  <c r="C2050" i="1"/>
  <c r="C2051" i="1"/>
  <c r="C2052" i="1"/>
  <c r="C84" i="1"/>
  <c r="C85" i="1"/>
  <c r="C2053" i="1"/>
  <c r="C86"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184" i="1"/>
  <c r="C185" i="1"/>
  <c r="C186" i="1"/>
  <c r="C2093" i="1"/>
  <c r="C2094" i="1"/>
  <c r="C2095" i="1"/>
  <c r="C2096" i="1"/>
  <c r="C2097" i="1"/>
  <c r="C2098" i="1"/>
  <c r="C2099" i="1"/>
  <c r="C2100" i="1"/>
  <c r="C2101" i="1"/>
  <c r="C2102" i="1"/>
  <c r="C2103" i="1"/>
  <c r="C87"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187" i="1"/>
  <c r="C2134" i="1"/>
  <c r="C188"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189" i="1"/>
  <c r="C2181" i="1"/>
  <c r="C2182" i="1"/>
  <c r="C2183" i="1"/>
  <c r="C2184" i="1"/>
  <c r="C2185" i="1"/>
  <c r="C2186" i="1"/>
  <c r="C2187" i="1"/>
  <c r="C2188" i="1"/>
  <c r="C2189" i="1"/>
  <c r="C2190" i="1"/>
  <c r="C2191" i="1"/>
  <c r="C2192" i="1"/>
  <c r="C2193" i="1"/>
  <c r="C2194" i="1"/>
  <c r="C2195" i="1"/>
  <c r="C2196" i="1"/>
  <c r="C2197" i="1"/>
  <c r="C2198" i="1"/>
  <c r="C2199" i="1"/>
  <c r="C2200" i="1"/>
  <c r="C19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191"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192"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193" i="1"/>
  <c r="C2349" i="1"/>
  <c r="C2350" i="1"/>
  <c r="C2351" i="1"/>
  <c r="C2352" i="1"/>
  <c r="C2353" i="1"/>
  <c r="C2354" i="1"/>
  <c r="C2355" i="1"/>
  <c r="C2356" i="1"/>
  <c r="C2357" i="1"/>
  <c r="C2358" i="1"/>
  <c r="C88" i="1"/>
  <c r="C2359" i="1"/>
  <c r="C2360" i="1"/>
  <c r="C2361" i="1"/>
  <c r="C2362" i="1"/>
  <c r="C89" i="1"/>
  <c r="C2363" i="1"/>
  <c r="C2364" i="1"/>
  <c r="C2365" i="1"/>
  <c r="C2366" i="1"/>
  <c r="C2367" i="1"/>
  <c r="C2368" i="1"/>
  <c r="C2369" i="1"/>
  <c r="C2370" i="1"/>
  <c r="C2371" i="1"/>
  <c r="C2372" i="1"/>
  <c r="C2373" i="1"/>
  <c r="C2374" i="1"/>
  <c r="C2375" i="1"/>
  <c r="C2376" i="1"/>
  <c r="C194" i="1"/>
  <c r="C2377" i="1"/>
  <c r="C2378" i="1"/>
  <c r="C2379" i="1"/>
  <c r="C2380" i="1"/>
  <c r="C2381" i="1"/>
  <c r="C2382" i="1"/>
  <c r="C2383" i="1"/>
  <c r="C2384" i="1"/>
  <c r="C2385" i="1"/>
  <c r="C2386" i="1"/>
  <c r="C2387" i="1"/>
  <c r="C2388" i="1"/>
  <c r="C2389" i="1"/>
  <c r="C2390" i="1"/>
  <c r="C2391" i="1"/>
  <c r="C2392" i="1"/>
  <c r="C2393" i="1"/>
  <c r="C2394" i="1"/>
  <c r="C2395" i="1"/>
  <c r="C90" i="1"/>
  <c r="C91" i="1"/>
  <c r="C92" i="1"/>
  <c r="C2396" i="1"/>
  <c r="C2397" i="1"/>
  <c r="C2398" i="1"/>
  <c r="C2399" i="1"/>
  <c r="C2400" i="1"/>
  <c r="C2401" i="1"/>
  <c r="C2402" i="1"/>
  <c r="C2403" i="1"/>
  <c r="C2404" i="1"/>
  <c r="C2405" i="1"/>
  <c r="C93"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9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95" i="1"/>
  <c r="C2458" i="1"/>
  <c r="C2459" i="1"/>
  <c r="C2460" i="1"/>
  <c r="C2461" i="1"/>
  <c r="C2462" i="1"/>
  <c r="C2463" i="1"/>
  <c r="C2464" i="1"/>
  <c r="C2465" i="1"/>
  <c r="C2466" i="1"/>
  <c r="C195" i="1"/>
  <c r="C2467" i="1"/>
  <c r="C2468" i="1"/>
  <c r="C2469" i="1"/>
  <c r="C2470" i="1"/>
  <c r="C2471" i="1"/>
  <c r="C2472" i="1"/>
  <c r="C196" i="1"/>
  <c r="C2473" i="1"/>
  <c r="C197" i="1"/>
  <c r="C2474" i="1"/>
  <c r="C2475" i="1"/>
  <c r="C2476" i="1"/>
  <c r="C2477" i="1"/>
  <c r="C2478" i="1"/>
  <c r="C2479" i="1"/>
  <c r="C2480" i="1"/>
  <c r="C2481" i="1"/>
  <c r="C96" i="1"/>
  <c r="C2482" i="1"/>
  <c r="C2483" i="1"/>
  <c r="C2484" i="1"/>
  <c r="C198" i="1"/>
  <c r="C199" i="1"/>
  <c r="C97"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00"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01"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02" i="1"/>
  <c r="C2614" i="1"/>
  <c r="C2615" i="1"/>
  <c r="C2616" i="1"/>
  <c r="C2617" i="1"/>
  <c r="C2618" i="1"/>
  <c r="C2619" i="1"/>
  <c r="C2620" i="1"/>
  <c r="C2621" i="1"/>
  <c r="C2622" i="1"/>
  <c r="C2623" i="1"/>
  <c r="C2624" i="1"/>
  <c r="C2625" i="1"/>
  <c r="C2626" i="1"/>
  <c r="C2627" i="1"/>
  <c r="C2628" i="1"/>
  <c r="C203" i="1"/>
  <c r="C2629" i="1"/>
  <c r="C204"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98" i="1"/>
  <c r="C2661" i="1"/>
  <c r="C2662" i="1"/>
  <c r="C2663" i="1"/>
  <c r="C2664" i="1"/>
  <c r="C99" i="1"/>
  <c r="C100" i="1"/>
  <c r="C2665" i="1"/>
  <c r="C2666" i="1"/>
  <c r="C2667" i="1"/>
  <c r="C2668" i="1"/>
  <c r="C2669" i="1"/>
  <c r="C2670" i="1"/>
  <c r="C101" i="1"/>
  <c r="C2671" i="1"/>
  <c r="C2672" i="1"/>
  <c r="C2673" i="1"/>
  <c r="C2674" i="1"/>
  <c r="C2675" i="1"/>
  <c r="C2676" i="1"/>
  <c r="C2677" i="1"/>
  <c r="C2678" i="1"/>
  <c r="C2679" i="1"/>
  <c r="C2680" i="1"/>
  <c r="C2681" i="1"/>
  <c r="C2682" i="1"/>
  <c r="C102" i="1"/>
  <c r="C2683" i="1"/>
  <c r="C2684" i="1"/>
  <c r="C2685" i="1"/>
  <c r="C2686" i="1"/>
  <c r="C2687" i="1"/>
  <c r="C2688" i="1"/>
  <c r="C2689" i="1"/>
  <c r="C205" i="1"/>
  <c r="C206" i="1"/>
  <c r="C207" i="1"/>
  <c r="C2690" i="1"/>
  <c r="C2691" i="1"/>
  <c r="C2692" i="1"/>
  <c r="C2693" i="1"/>
  <c r="C2694" i="1"/>
  <c r="C2695" i="1"/>
  <c r="C2696" i="1"/>
  <c r="C2697" i="1"/>
  <c r="C2698" i="1"/>
  <c r="C2699" i="1"/>
  <c r="C2700" i="1"/>
  <c r="C2701" i="1"/>
  <c r="C2702" i="1"/>
  <c r="C2703" i="1"/>
  <c r="C2704" i="1"/>
  <c r="C2705" i="1"/>
  <c r="C103" i="1"/>
  <c r="C2706" i="1"/>
  <c r="C2707" i="1"/>
  <c r="C2708" i="1"/>
  <c r="C2709" i="1"/>
  <c r="C2710" i="1"/>
  <c r="C2711" i="1"/>
  <c r="C2712" i="1"/>
  <c r="C2713" i="1"/>
  <c r="C2714" i="1"/>
  <c r="C2715" i="1"/>
  <c r="C2716" i="1"/>
  <c r="C104" i="1"/>
  <c r="C2717" i="1"/>
  <c r="C2718" i="1"/>
  <c r="C2719" i="1"/>
  <c r="C2720" i="1"/>
  <c r="C2721" i="1"/>
  <c r="C2722" i="1"/>
  <c r="C2723" i="1"/>
  <c r="C2724" i="1"/>
  <c r="C2725" i="1"/>
  <c r="C208" i="1"/>
  <c r="C2726" i="1"/>
  <c r="C2727" i="1"/>
  <c r="C2728" i="1"/>
  <c r="C2729" i="1"/>
  <c r="C2730" i="1"/>
  <c r="C2731" i="1"/>
  <c r="C2732" i="1"/>
  <c r="C2733" i="1"/>
  <c r="C2734" i="1"/>
  <c r="C2735" i="1"/>
  <c r="C2736" i="1"/>
  <c r="C2737" i="1"/>
  <c r="C2738" i="1"/>
  <c r="C2739" i="1"/>
  <c r="C2740" i="1"/>
  <c r="C2741" i="1"/>
  <c r="C2742" i="1"/>
  <c r="C2743" i="1"/>
  <c r="C2744" i="1"/>
  <c r="C2745" i="1"/>
  <c r="C2746" i="1"/>
  <c r="C105" i="1"/>
  <c r="C106" i="1"/>
  <c r="C2747" i="1"/>
  <c r="C2748" i="1"/>
  <c r="C209" i="1"/>
  <c r="C2749" i="1"/>
  <c r="C2750" i="1"/>
  <c r="C2751" i="1"/>
  <c r="C2752" i="1"/>
  <c r="C2753" i="1"/>
  <c r="C2754" i="1"/>
  <c r="C2755" i="1"/>
  <c r="C2756" i="1"/>
  <c r="C210" i="1"/>
  <c r="C211" i="1"/>
  <c r="C2757" i="1"/>
  <c r="C212" i="1"/>
  <c r="C2758" i="1"/>
  <c r="C2759" i="1"/>
  <c r="C2760" i="1"/>
  <c r="C2761" i="1"/>
  <c r="C2762" i="1"/>
  <c r="C2763" i="1"/>
  <c r="C2764" i="1"/>
  <c r="C213" i="1"/>
  <c r="C2765" i="1"/>
  <c r="C2766" i="1"/>
  <c r="C2767" i="1"/>
  <c r="C2768" i="1"/>
  <c r="C2769" i="1"/>
  <c r="C2770" i="1"/>
  <c r="C2771" i="1"/>
  <c r="C214" i="1"/>
  <c r="C215" i="1"/>
  <c r="C2772" i="1"/>
  <c r="C2773" i="1"/>
  <c r="C2774" i="1"/>
  <c r="C2775" i="1"/>
  <c r="C216" i="1"/>
  <c r="C217" i="1"/>
  <c r="C218" i="1"/>
  <c r="C219" i="1"/>
  <c r="C2776" i="1"/>
  <c r="C2777" i="1"/>
  <c r="C2778" i="1"/>
  <c r="C2779" i="1"/>
  <c r="C220" i="1"/>
  <c r="C2780" i="1"/>
  <c r="C2781" i="1"/>
  <c r="C221" i="1"/>
  <c r="C222" i="1"/>
  <c r="C223" i="1"/>
  <c r="C224" i="1"/>
  <c r="C225" i="1"/>
  <c r="C226"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27" i="1"/>
  <c r="C2847" i="1"/>
  <c r="C2848" i="1"/>
  <c r="C2849" i="1"/>
  <c r="C2850" i="1"/>
  <c r="C2851" i="1"/>
  <c r="C2852" i="1"/>
  <c r="C2853" i="1"/>
  <c r="C2854" i="1"/>
  <c r="C228" i="1"/>
  <c r="C2855" i="1"/>
  <c r="C2856" i="1"/>
  <c r="C2857" i="1"/>
  <c r="C2858" i="1"/>
  <c r="C2859" i="1"/>
  <c r="C2860" i="1"/>
  <c r="C2861" i="1"/>
  <c r="C107"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B2912" i="1"/>
  <c r="C2912" i="1"/>
  <c r="B2913" i="1"/>
  <c r="C2913" i="1"/>
  <c r="B2914" i="1"/>
  <c r="C2914" i="1"/>
  <c r="B2915" i="1"/>
  <c r="C2915" i="1"/>
  <c r="B2916" i="1"/>
  <c r="C2916" i="1"/>
  <c r="B2917" i="1"/>
  <c r="C2917" i="1"/>
  <c r="B2918" i="1"/>
  <c r="C2918" i="1"/>
  <c r="B2919" i="1"/>
  <c r="C2919" i="1"/>
  <c r="B2920" i="1"/>
  <c r="C2920" i="1"/>
  <c r="B2921" i="1"/>
  <c r="C2921" i="1"/>
  <c r="B2922" i="1"/>
  <c r="C2922" i="1"/>
  <c r="B2923"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B3056" i="1"/>
  <c r="C3056" i="1"/>
  <c r="B3057" i="1"/>
  <c r="C3057" i="1"/>
  <c r="B3058" i="1"/>
  <c r="C3058" i="1"/>
  <c r="C3059" i="1"/>
  <c r="C3060" i="1"/>
  <c r="C3061" i="1"/>
  <c r="C3062" i="1"/>
  <c r="C3063" i="1"/>
  <c r="C3064" i="1"/>
  <c r="C3065" i="1"/>
  <c r="C3066" i="1"/>
  <c r="C3067" i="1"/>
  <c r="C3068" i="1"/>
  <c r="C3069" i="1"/>
  <c r="C3070" i="1"/>
  <c r="C3071" i="1"/>
  <c r="C3072" i="1"/>
  <c r="C3073" i="1"/>
  <c r="C3074" i="1"/>
  <c r="C108"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229" i="1"/>
  <c r="C3108" i="1"/>
  <c r="C3109" i="1"/>
  <c r="C230" i="1"/>
  <c r="C3110" i="1"/>
  <c r="C3111" i="1"/>
  <c r="C3112" i="1"/>
  <c r="C3113" i="1"/>
  <c r="C3114" i="1"/>
  <c r="C3115" i="1"/>
  <c r="C3116" i="1"/>
  <c r="C3117" i="1"/>
  <c r="C231" i="1"/>
  <c r="C3118" i="1"/>
  <c r="C232" i="1"/>
  <c r="C3119" i="1"/>
  <c r="C233" i="1"/>
  <c r="C234" i="1"/>
  <c r="C3120" i="1"/>
  <c r="C3121" i="1"/>
  <c r="C3122" i="1"/>
  <c r="C3123" i="1"/>
  <c r="C3124" i="1"/>
  <c r="C235" i="1"/>
  <c r="C236" i="1"/>
  <c r="C3125" i="1"/>
  <c r="C3126" i="1"/>
  <c r="C3127" i="1"/>
  <c r="C3128" i="1"/>
  <c r="C3129" i="1"/>
  <c r="C237"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238" i="1"/>
  <c r="C239" i="1"/>
  <c r="C3157" i="1"/>
  <c r="C240" i="1"/>
  <c r="C3158" i="1"/>
  <c r="C3159" i="1"/>
  <c r="C3160" i="1"/>
  <c r="C3161" i="1"/>
  <c r="C3162" i="1"/>
  <c r="C241" i="1"/>
  <c r="C3163" i="1"/>
  <c r="C3164" i="1"/>
  <c r="C3165" i="1"/>
  <c r="C3166" i="1"/>
  <c r="C3167" i="1"/>
  <c r="C3168" i="1"/>
  <c r="C3169" i="1"/>
  <c r="C3170" i="1"/>
  <c r="C242" i="1"/>
  <c r="C3171" i="1"/>
  <c r="C3172" i="1"/>
  <c r="C3173" i="1"/>
  <c r="C3174" i="1"/>
  <c r="C3175" i="1"/>
  <c r="C3176" i="1"/>
  <c r="C3177" i="1"/>
  <c r="C3178" i="1"/>
  <c r="C3179" i="1"/>
  <c r="C3180" i="1"/>
  <c r="C3181" i="1"/>
  <c r="C243"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244"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245" i="1"/>
  <c r="C3267" i="1"/>
  <c r="C3268" i="1"/>
  <c r="C3269" i="1"/>
  <c r="C3270" i="1"/>
  <c r="C3271" i="1"/>
  <c r="C3272" i="1"/>
  <c r="C3273" i="1"/>
  <c r="C3274" i="1"/>
  <c r="C3275" i="1"/>
  <c r="C3276" i="1"/>
  <c r="C3277" i="1"/>
  <c r="C3278" i="1"/>
  <c r="C3279" i="1"/>
  <c r="C246" i="1"/>
  <c r="C247"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248"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249"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250" i="1"/>
  <c r="C1502" i="3" l="1"/>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B1462" i="1" s="1"/>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B1463" i="1" s="1"/>
  <c r="C1409" i="3"/>
  <c r="C1410" i="3"/>
  <c r="C1411" i="3"/>
  <c r="C1412" i="3"/>
  <c r="C1413" i="3"/>
  <c r="C1414" i="3"/>
  <c r="C1415" i="3"/>
  <c r="C1416" i="3"/>
  <c r="C1417" i="3"/>
  <c r="B1464" i="1" s="1"/>
  <c r="C1418" i="3"/>
  <c r="C1419" i="3"/>
  <c r="B1466" i="1" s="1"/>
  <c r="C1420" i="3"/>
  <c r="B1467" i="1" s="1"/>
  <c r="C1421" i="3"/>
  <c r="C1422" i="3"/>
  <c r="B1468" i="1" s="1"/>
  <c r="C1423" i="3"/>
  <c r="C1424" i="3"/>
  <c r="B1469" i="1" s="1"/>
  <c r="C1425" i="3"/>
  <c r="C1426" i="3"/>
  <c r="C1427" i="3"/>
  <c r="C1428" i="3"/>
  <c r="C1429" i="3"/>
  <c r="C1430" i="3"/>
  <c r="C1431" i="3"/>
  <c r="C1432" i="3"/>
  <c r="C1433" i="3"/>
  <c r="C1434" i="3"/>
  <c r="C1435" i="3"/>
  <c r="C1436" i="3"/>
  <c r="C1437" i="3"/>
  <c r="C1438" i="3"/>
  <c r="C1439" i="3"/>
  <c r="B1473" i="1" s="1"/>
  <c r="C1440" i="3"/>
  <c r="C1441" i="3"/>
  <c r="C1442" i="3"/>
  <c r="B1474" i="1" s="1"/>
  <c r="C1443" i="3"/>
  <c r="B1475" i="1" s="1"/>
  <c r="C1444" i="3"/>
  <c r="C1445" i="3"/>
  <c r="B1476" i="1" s="1"/>
  <c r="C1446" i="3"/>
  <c r="B1477" i="1" s="1"/>
  <c r="C1447" i="3"/>
  <c r="C1448" i="3"/>
  <c r="C1449" i="3"/>
  <c r="C1450" i="3"/>
  <c r="C1451" i="3"/>
  <c r="C1452" i="3"/>
  <c r="B1147" i="1" s="1"/>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B1465" i="1" s="1"/>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201" i="3"/>
  <c r="B3001" i="1" l="1"/>
  <c r="B3000" i="1"/>
  <c r="S132" i="4"/>
  <c r="S133" i="4"/>
  <c r="S161" i="4"/>
  <c r="S215" i="4"/>
  <c r="S229" i="4"/>
  <c r="S230" i="4"/>
  <c r="S233" i="4"/>
  <c r="S234" i="4"/>
  <c r="S271" i="4"/>
  <c r="S273" i="4"/>
  <c r="S279" i="4"/>
  <c r="S280" i="4"/>
  <c r="S284" i="4"/>
  <c r="S297" i="4"/>
  <c r="S299" i="4"/>
  <c r="S311" i="4"/>
  <c r="S313" i="4"/>
  <c r="S314" i="4"/>
  <c r="S315" i="4"/>
  <c r="S316" i="4"/>
  <c r="S317" i="4"/>
  <c r="S318" i="4"/>
  <c r="S319" i="4"/>
  <c r="S320" i="4"/>
  <c r="S321" i="4"/>
  <c r="S322" i="4"/>
  <c r="S323" i="4"/>
  <c r="S324" i="4"/>
  <c r="S325" i="4"/>
  <c r="S326" i="4"/>
  <c r="S327" i="4"/>
  <c r="S328" i="4"/>
  <c r="S329" i="4"/>
  <c r="S330" i="4"/>
  <c r="S331" i="4"/>
  <c r="S332" i="4"/>
  <c r="S333" i="4"/>
  <c r="S334" i="4"/>
  <c r="S335" i="4"/>
  <c r="S336" i="4"/>
  <c r="S337" i="4"/>
  <c r="S338" i="4"/>
  <c r="S339" i="4"/>
  <c r="S340" i="4"/>
  <c r="S341" i="4"/>
  <c r="S342" i="4"/>
  <c r="S343" i="4"/>
  <c r="S344" i="4"/>
  <c r="S346" i="4"/>
  <c r="S347" i="4"/>
  <c r="S348" i="4"/>
  <c r="S349" i="4"/>
  <c r="S350" i="4"/>
  <c r="S351" i="4"/>
  <c r="S352" i="4"/>
  <c r="S353" i="4"/>
  <c r="S354" i="4"/>
  <c r="S355" i="4"/>
  <c r="S356" i="4"/>
  <c r="S357" i="4"/>
  <c r="S358" i="4"/>
  <c r="S359" i="4"/>
  <c r="S360" i="4"/>
  <c r="S361" i="4"/>
  <c r="S362" i="4"/>
  <c r="S363" i="4"/>
  <c r="S364" i="4"/>
  <c r="S365" i="4"/>
  <c r="S366" i="4"/>
  <c r="S367" i="4"/>
  <c r="S368" i="4"/>
  <c r="S373" i="4"/>
  <c r="S378" i="4"/>
  <c r="S382" i="4"/>
  <c r="S383" i="4"/>
  <c r="S388" i="4"/>
  <c r="S391" i="4"/>
  <c r="S397" i="4"/>
  <c r="S406" i="4"/>
  <c r="S407" i="4"/>
  <c r="S410" i="4"/>
  <c r="S415" i="4"/>
  <c r="S416" i="4"/>
  <c r="S417" i="4"/>
  <c r="S418" i="4"/>
  <c r="S419" i="4"/>
  <c r="S420" i="4"/>
  <c r="S421" i="4"/>
  <c r="S422" i="4"/>
  <c r="S423" i="4"/>
  <c r="S424" i="4"/>
  <c r="S425" i="4"/>
  <c r="S426" i="4"/>
  <c r="S427" i="4"/>
  <c r="S428" i="4"/>
  <c r="S429" i="4"/>
  <c r="S430" i="4"/>
  <c r="S431" i="4"/>
  <c r="S432" i="4"/>
  <c r="S433" i="4"/>
  <c r="S434" i="4"/>
  <c r="S435" i="4"/>
  <c r="S436" i="4"/>
  <c r="S437" i="4"/>
  <c r="S438" i="4"/>
  <c r="S439" i="4"/>
  <c r="S440" i="4"/>
  <c r="S441" i="4"/>
  <c r="S442" i="4"/>
  <c r="S443" i="4"/>
  <c r="S444" i="4"/>
  <c r="S445" i="4"/>
  <c r="S446" i="4"/>
  <c r="S447" i="4"/>
  <c r="S467" i="4"/>
  <c r="S468" i="4"/>
  <c r="S472" i="4"/>
  <c r="S480" i="4"/>
  <c r="S515" i="4"/>
  <c r="S516" i="4"/>
  <c r="S530" i="4"/>
  <c r="S531" i="4"/>
  <c r="S533" i="4"/>
  <c r="S543" i="4"/>
  <c r="S557" i="4"/>
  <c r="S558" i="4"/>
  <c r="S570" i="4"/>
  <c r="S571" i="4"/>
  <c r="S572" i="4"/>
  <c r="S573" i="4"/>
  <c r="S574" i="4"/>
  <c r="S596" i="4"/>
  <c r="S597" i="4"/>
  <c r="S598" i="4"/>
  <c r="S603" i="4"/>
  <c r="S610" i="4"/>
  <c r="S612" i="4"/>
  <c r="S614" i="4"/>
  <c r="S617" i="4"/>
  <c r="S618" i="4"/>
  <c r="S625" i="4"/>
  <c r="S626" i="4"/>
  <c r="S631" i="4"/>
  <c r="S632" i="4"/>
  <c r="S635" i="4"/>
  <c r="S636" i="4"/>
  <c r="S640" i="4"/>
  <c r="S641" i="4"/>
  <c r="S643" i="4"/>
  <c r="S644" i="4"/>
  <c r="S652" i="4"/>
  <c r="S665" i="4"/>
  <c r="S666" i="4"/>
  <c r="S667" i="4"/>
  <c r="S669" i="4"/>
  <c r="S670" i="4"/>
  <c r="S671" i="4"/>
  <c r="S672" i="4"/>
  <c r="S673" i="4"/>
  <c r="S677" i="4"/>
  <c r="S680" i="4"/>
  <c r="S681" i="4"/>
  <c r="S693" i="4"/>
  <c r="S696" i="4"/>
  <c r="S697" i="4"/>
  <c r="S698" i="4"/>
  <c r="S699" i="4"/>
  <c r="S700" i="4"/>
  <c r="S701" i="4"/>
  <c r="S702" i="4"/>
  <c r="S703" i="4"/>
  <c r="S704" i="4"/>
  <c r="S705" i="4"/>
  <c r="S706" i="4"/>
  <c r="S707" i="4"/>
  <c r="S708" i="4"/>
  <c r="S709" i="4"/>
  <c r="S710" i="4"/>
  <c r="S711" i="4"/>
  <c r="S712" i="4"/>
  <c r="S713" i="4"/>
  <c r="S714" i="4"/>
  <c r="S715" i="4"/>
  <c r="S716" i="4"/>
  <c r="S717" i="4"/>
  <c r="S718" i="4"/>
  <c r="S719" i="4"/>
  <c r="S720" i="4"/>
  <c r="S721" i="4"/>
  <c r="S722" i="4"/>
  <c r="S723" i="4"/>
  <c r="S724" i="4"/>
  <c r="S725" i="4"/>
  <c r="S726" i="4"/>
  <c r="S727" i="4"/>
  <c r="S728" i="4"/>
  <c r="S729" i="4"/>
  <c r="S730" i="4"/>
  <c r="S731" i="4"/>
  <c r="S732" i="4"/>
  <c r="S733" i="4"/>
  <c r="S734" i="4"/>
  <c r="S735" i="4"/>
  <c r="S736" i="4"/>
  <c r="S737" i="4"/>
  <c r="S738" i="4"/>
  <c r="S739" i="4"/>
  <c r="S740" i="4"/>
  <c r="S741" i="4"/>
  <c r="S744" i="4"/>
  <c r="S747" i="4"/>
  <c r="S752" i="4"/>
  <c r="S754" i="4"/>
  <c r="S755" i="4"/>
  <c r="S759" i="4"/>
  <c r="S760" i="4"/>
  <c r="S761" i="4"/>
  <c r="S762" i="4"/>
  <c r="S763" i="4"/>
  <c r="S764" i="4"/>
  <c r="S765" i="4"/>
  <c r="S766" i="4"/>
  <c r="S768" i="4"/>
  <c r="S769" i="4"/>
  <c r="S787" i="4"/>
  <c r="S788" i="4"/>
  <c r="S789" i="4"/>
  <c r="S790" i="4"/>
  <c r="S791" i="4"/>
  <c r="S794" i="4"/>
  <c r="S795" i="4"/>
  <c r="S796" i="4"/>
  <c r="S797" i="4"/>
  <c r="S798" i="4"/>
  <c r="S822" i="4"/>
  <c r="S823" i="4"/>
  <c r="S825" i="4"/>
  <c r="S826" i="4"/>
  <c r="S827" i="4"/>
  <c r="S828" i="4"/>
  <c r="S829" i="4"/>
  <c r="S830" i="4"/>
  <c r="S831" i="4"/>
  <c r="S832" i="4"/>
  <c r="S833" i="4"/>
  <c r="S834" i="4"/>
  <c r="S835" i="4"/>
  <c r="S836" i="4"/>
  <c r="S837" i="4"/>
  <c r="S838" i="4"/>
  <c r="S839" i="4"/>
  <c r="S840" i="4"/>
  <c r="S844" i="4"/>
  <c r="S845" i="4"/>
  <c r="S846" i="4"/>
  <c r="S847" i="4"/>
  <c r="S848" i="4"/>
  <c r="S849" i="4"/>
  <c r="S850" i="4"/>
  <c r="S851" i="4"/>
  <c r="S852" i="4"/>
  <c r="S853" i="4"/>
  <c r="S854" i="4"/>
  <c r="S855" i="4"/>
  <c r="S856" i="4"/>
  <c r="S857" i="4"/>
  <c r="S858" i="4"/>
  <c r="S859" i="4"/>
  <c r="S860" i="4"/>
  <c r="S861" i="4"/>
  <c r="S862" i="4"/>
  <c r="S863" i="4"/>
  <c r="S864" i="4"/>
  <c r="S865" i="4"/>
  <c r="S866" i="4"/>
  <c r="S867" i="4"/>
  <c r="S868" i="4"/>
  <c r="S869" i="4"/>
  <c r="S870" i="4"/>
  <c r="S871" i="4"/>
  <c r="S872" i="4"/>
  <c r="S873" i="4"/>
  <c r="S874" i="4"/>
  <c r="S875" i="4"/>
  <c r="S876" i="4"/>
  <c r="S877" i="4"/>
  <c r="S878" i="4"/>
  <c r="S879" i="4"/>
  <c r="S880" i="4"/>
  <c r="S881" i="4"/>
  <c r="S882" i="4"/>
  <c r="S883" i="4"/>
  <c r="S884" i="4"/>
  <c r="S885" i="4"/>
  <c r="S886" i="4"/>
  <c r="S887" i="4"/>
  <c r="S888" i="4"/>
  <c r="S889" i="4"/>
  <c r="S890" i="4"/>
  <c r="S891" i="4"/>
  <c r="S892" i="4"/>
  <c r="S893" i="4"/>
  <c r="AG1" i="1" l="1"/>
  <c r="N1" i="1" l="1"/>
  <c r="M1" i="1"/>
  <c r="L1" i="1"/>
  <c r="K1" i="1"/>
  <c r="C1186" i="3" l="1"/>
  <c r="C1187" i="3"/>
  <c r="C1188" i="3"/>
  <c r="C1189" i="3"/>
  <c r="C1190" i="3"/>
  <c r="C1191" i="3"/>
  <c r="C1192" i="3"/>
  <c r="C1193" i="3"/>
  <c r="C1194" i="3"/>
  <c r="C1195" i="3"/>
  <c r="C1196" i="3"/>
  <c r="C1197" i="3"/>
  <c r="C1198" i="3"/>
  <c r="C1199" i="3"/>
  <c r="C1200" i="3"/>
  <c r="C1185" i="3"/>
  <c r="C1184" i="3"/>
  <c r="C1183" i="3"/>
  <c r="C1182" i="3"/>
  <c r="C1181" i="3"/>
  <c r="C1180" i="3"/>
  <c r="C1179" i="3"/>
  <c r="C1178" i="3"/>
  <c r="C1177" i="3"/>
  <c r="C1176" i="3"/>
  <c r="C1175" i="3"/>
  <c r="C1174" i="3"/>
  <c r="C1173" i="3"/>
  <c r="C1172" i="3"/>
  <c r="C1171" i="3"/>
  <c r="C1170" i="3"/>
  <c r="C1169" i="3"/>
  <c r="C1168" i="3"/>
  <c r="C1167" i="3"/>
  <c r="C1166" i="3"/>
  <c r="C1165" i="3"/>
  <c r="C1164" i="3"/>
  <c r="C1163" i="3"/>
  <c r="C1162" i="3"/>
  <c r="C1161" i="3"/>
  <c r="C1160" i="3"/>
  <c r="C1159" i="3"/>
  <c r="C1158" i="3"/>
  <c r="C1157" i="3"/>
  <c r="B2947" i="1" s="1"/>
  <c r="C1156" i="3"/>
  <c r="C1155" i="3"/>
  <c r="C1154" i="3"/>
  <c r="B2966" i="1" s="1"/>
  <c r="C1153" i="3"/>
  <c r="B3375" i="1" s="1"/>
  <c r="C1152" i="3"/>
  <c r="S691" i="4" s="1"/>
  <c r="C1151" i="3"/>
  <c r="S690" i="4" s="1"/>
  <c r="C1150" i="3"/>
  <c r="S688" i="4" s="1"/>
  <c r="C1149" i="3"/>
  <c r="C1148" i="3"/>
  <c r="C1147" i="3"/>
  <c r="C1146" i="3"/>
  <c r="C1145" i="3"/>
  <c r="C1144" i="3"/>
  <c r="C1143" i="3"/>
  <c r="C1142" i="3"/>
  <c r="C1141" i="3"/>
  <c r="C1140" i="3"/>
  <c r="C1139" i="3"/>
  <c r="C1138" i="3"/>
  <c r="C1137" i="3"/>
  <c r="C1136" i="3"/>
  <c r="C1135" i="3"/>
  <c r="C1134" i="3"/>
  <c r="C1133" i="3"/>
  <c r="C1132" i="3"/>
  <c r="C1131" i="3"/>
  <c r="C1130" i="3"/>
  <c r="C1129" i="3"/>
  <c r="C1128" i="3"/>
  <c r="C1127" i="3"/>
  <c r="C1126" i="3"/>
  <c r="C1125" i="3"/>
  <c r="C1124" i="3"/>
  <c r="C1123" i="3"/>
  <c r="C1122" i="3"/>
  <c r="C1121" i="3"/>
  <c r="C1120" i="3"/>
  <c r="C1119" i="3"/>
  <c r="C1118" i="3"/>
  <c r="C1117" i="3"/>
  <c r="C1116" i="3"/>
  <c r="C1115" i="3"/>
  <c r="C1114" i="3"/>
  <c r="C1113" i="3"/>
  <c r="C1112" i="3"/>
  <c r="B3004" i="1" s="1"/>
  <c r="C1111" i="3"/>
  <c r="B449" i="1" s="1"/>
  <c r="C1110" i="3"/>
  <c r="B1498" i="1" s="1"/>
  <c r="C1109" i="3"/>
  <c r="C1108" i="3"/>
  <c r="C1107" i="3"/>
  <c r="C1106" i="3"/>
  <c r="C1105" i="3"/>
  <c r="C1104" i="3"/>
  <c r="C1103" i="3"/>
  <c r="C1102" i="3"/>
  <c r="C1101" i="3"/>
  <c r="C1100" i="3"/>
  <c r="B1324" i="1" s="1"/>
  <c r="C1099" i="3"/>
  <c r="B1322" i="1" s="1"/>
  <c r="C1098" i="3"/>
  <c r="B1320" i="1" s="1"/>
  <c r="C1097" i="3"/>
  <c r="B1319" i="1" s="1"/>
  <c r="C1096" i="3"/>
  <c r="C1095" i="3"/>
  <c r="B1483" i="1" s="1"/>
  <c r="C1094" i="3"/>
  <c r="B1482" i="1" s="1"/>
  <c r="C1093" i="3"/>
  <c r="B1229" i="1" s="1"/>
  <c r="C1092" i="3"/>
  <c r="B1321" i="1" s="1"/>
  <c r="C1091" i="3"/>
  <c r="B1325" i="1" s="1"/>
  <c r="C1090" i="3"/>
  <c r="B2981" i="1" s="1"/>
  <c r="C1089" i="3"/>
  <c r="B1323" i="1" s="1"/>
  <c r="C1088" i="3"/>
  <c r="B2991" i="1" s="1"/>
  <c r="C1087" i="3"/>
  <c r="B1499" i="1" s="1"/>
  <c r="C1086" i="3"/>
  <c r="B1495" i="1" s="1"/>
  <c r="C1085" i="3"/>
  <c r="C1084" i="3"/>
  <c r="B1404" i="1" s="1"/>
  <c r="C1083" i="3"/>
  <c r="B1396" i="1" s="1"/>
  <c r="C1082" i="3"/>
  <c r="B1395" i="1" s="1"/>
  <c r="C1081" i="3"/>
  <c r="B1393" i="1" s="1"/>
  <c r="C1080" i="3"/>
  <c r="B1388" i="1" s="1"/>
  <c r="C1079" i="3"/>
  <c r="B1394" i="1" s="1"/>
  <c r="C1078" i="3"/>
  <c r="B1391" i="1" s="1"/>
  <c r="C1077" i="3"/>
  <c r="B1390" i="1" s="1"/>
  <c r="C1076" i="3"/>
  <c r="B1497" i="1" s="1"/>
  <c r="C1075" i="3"/>
  <c r="B1496" i="1" s="1"/>
  <c r="C1074" i="3"/>
  <c r="B1494" i="1" s="1"/>
  <c r="C1073" i="3"/>
  <c r="B1492" i="1" s="1"/>
  <c r="C1072" i="3"/>
  <c r="B1491" i="1" s="1"/>
  <c r="C1071" i="3"/>
  <c r="B1490" i="1" s="1"/>
  <c r="C1070" i="3"/>
  <c r="B1489" i="1" s="1"/>
  <c r="C1069" i="3"/>
  <c r="B1488" i="1" s="1"/>
  <c r="C1068" i="3"/>
  <c r="B1481" i="1" s="1"/>
  <c r="C1067" i="3"/>
  <c r="B1403" i="1" s="1"/>
  <c r="C1066" i="3"/>
  <c r="B1402" i="1" s="1"/>
  <c r="C1065" i="3"/>
  <c r="B1401" i="1" s="1"/>
  <c r="C1064" i="3"/>
  <c r="B1392" i="1" s="1"/>
  <c r="C1063" i="3"/>
  <c r="B1386" i="1" s="1"/>
  <c r="C1062" i="3"/>
  <c r="B1487" i="1" s="1"/>
  <c r="C1061" i="3"/>
  <c r="B1484" i="1" s="1"/>
  <c r="C1060" i="3"/>
  <c r="B1493" i="1" s="1"/>
  <c r="C1059" i="3"/>
  <c r="C1058" i="3"/>
  <c r="C1057" i="3"/>
  <c r="C1056" i="3"/>
  <c r="C1055" i="3"/>
  <c r="C1054" i="3"/>
  <c r="C1053" i="3"/>
  <c r="C1052" i="3"/>
  <c r="C1051" i="3"/>
  <c r="C1050" i="3"/>
  <c r="C1049" i="3"/>
  <c r="C1048" i="3"/>
  <c r="B1216" i="1" s="1"/>
  <c r="C1047" i="3"/>
  <c r="C1046" i="3"/>
  <c r="C1045" i="3"/>
  <c r="C1044" i="3"/>
  <c r="C1043" i="3"/>
  <c r="B2960" i="1" s="1"/>
  <c r="C1042" i="3"/>
  <c r="B2997" i="1" s="1"/>
  <c r="C1041" i="3"/>
  <c r="B1400" i="1" s="1"/>
  <c r="C1040" i="3"/>
  <c r="B1389" i="1" s="1"/>
  <c r="C1039" i="3"/>
  <c r="B3374" i="1" s="1"/>
  <c r="C1038" i="3"/>
  <c r="B1448" i="1" s="1"/>
  <c r="C1037" i="3"/>
  <c r="B1445" i="1" s="1"/>
  <c r="C1036" i="3"/>
  <c r="B1444" i="1" s="1"/>
  <c r="C1035" i="3"/>
  <c r="B1439" i="1" s="1"/>
  <c r="C1034" i="3"/>
  <c r="B1438" i="1" s="1"/>
  <c r="C1033" i="3"/>
  <c r="B1437" i="1" s="1"/>
  <c r="C1032" i="3"/>
  <c r="B1436" i="1" s="1"/>
  <c r="C1031" i="3"/>
  <c r="B1424" i="1" s="1"/>
  <c r="C1030" i="3"/>
  <c r="B1423" i="1" s="1"/>
  <c r="C1029" i="3"/>
  <c r="B1422" i="1" s="1"/>
  <c r="C1028" i="3"/>
  <c r="B1421" i="1" s="1"/>
  <c r="C1027" i="3"/>
  <c r="B1420" i="1" s="1"/>
  <c r="C1026" i="3"/>
  <c r="B1380" i="1" s="1"/>
  <c r="C1025" i="3"/>
  <c r="B1449" i="1" s="1"/>
  <c r="C1024" i="3"/>
  <c r="B1446" i="1" s="1"/>
  <c r="C1023" i="3"/>
  <c r="B1443" i="1" s="1"/>
  <c r="C1022" i="3"/>
  <c r="B1442" i="1" s="1"/>
  <c r="C1021" i="3"/>
  <c r="B1440" i="1" s="1"/>
  <c r="C1020" i="3"/>
  <c r="B1435" i="1" s="1"/>
  <c r="C1019" i="3"/>
  <c r="B1434" i="1" s="1"/>
  <c r="C1018" i="3"/>
  <c r="B1433" i="1" s="1"/>
  <c r="C1017" i="3"/>
  <c r="B1432" i="1" s="1"/>
  <c r="C1016" i="3"/>
  <c r="B1431" i="1" s="1"/>
  <c r="C1015" i="3"/>
  <c r="B1427" i="1" s="1"/>
  <c r="C1014" i="3"/>
  <c r="B1426" i="1" s="1"/>
  <c r="C1013" i="3"/>
  <c r="B1425" i="1" s="1"/>
  <c r="C1012" i="3"/>
  <c r="B1430" i="1" s="1"/>
  <c r="C1011" i="3"/>
  <c r="B1429" i="1" s="1"/>
  <c r="C1010" i="3"/>
  <c r="B1428" i="1" s="1"/>
  <c r="C1009" i="3"/>
  <c r="B1974" i="1" s="1"/>
  <c r="C1008" i="3"/>
  <c r="B1441" i="1" s="1"/>
  <c r="C1007" i="3"/>
  <c r="B1452" i="1" s="1"/>
  <c r="C1006" i="3"/>
  <c r="B1379" i="1" s="1"/>
  <c r="C1005" i="3"/>
  <c r="B1227" i="1" s="1"/>
  <c r="C1004" i="3"/>
  <c r="B1451" i="1" s="1"/>
  <c r="C1003" i="3"/>
  <c r="B1231" i="1" s="1"/>
  <c r="C1002" i="3"/>
  <c r="B1238" i="1" s="1"/>
  <c r="C1001" i="3"/>
  <c r="B1236" i="1" s="1"/>
  <c r="C1000" i="3"/>
  <c r="B1230" i="1" s="1"/>
  <c r="C999" i="3"/>
  <c r="B1228" i="1" s="1"/>
  <c r="C998" i="3"/>
  <c r="B1225" i="1" s="1"/>
  <c r="C997" i="3"/>
  <c r="B1224" i="1" s="1"/>
  <c r="C996" i="3"/>
  <c r="B1202" i="1" s="1"/>
  <c r="C995" i="3"/>
  <c r="B1201" i="1" s="1"/>
  <c r="C994" i="3"/>
  <c r="B1196" i="1" s="1"/>
  <c r="C993" i="3"/>
  <c r="B1195" i="1" s="1"/>
  <c r="C992" i="3"/>
  <c r="B1194" i="1" s="1"/>
  <c r="C991" i="3"/>
  <c r="B1166" i="1" s="1"/>
  <c r="C990" i="3"/>
  <c r="B1165" i="1" s="1"/>
  <c r="C989" i="3"/>
  <c r="B1163" i="1" s="1"/>
  <c r="C988" i="3"/>
  <c r="B1161" i="1" s="1"/>
  <c r="C987" i="3"/>
  <c r="B1160" i="1" s="1"/>
  <c r="C986" i="3"/>
  <c r="B1450" i="1" s="1"/>
  <c r="C985" i="3"/>
  <c r="B1447" i="1" s="1"/>
  <c r="C984" i="3"/>
  <c r="B1232" i="1" s="1"/>
  <c r="C983" i="3"/>
  <c r="B1226" i="1" s="1"/>
  <c r="C982" i="3"/>
  <c r="B1240" i="1" s="1"/>
  <c r="C981" i="3"/>
  <c r="B1239" i="1" s="1"/>
  <c r="C980" i="3"/>
  <c r="B1199" i="1" s="1"/>
  <c r="C979" i="3"/>
  <c r="B1198" i="1" s="1"/>
  <c r="C978" i="3"/>
  <c r="B1197" i="1" s="1"/>
  <c r="C977" i="3"/>
  <c r="B1164" i="1" s="1"/>
  <c r="C976" i="3"/>
  <c r="B1237" i="1" s="1"/>
  <c r="C975" i="3"/>
  <c r="B1193" i="1" s="1"/>
  <c r="C974" i="3"/>
  <c r="B1168" i="1" s="1"/>
  <c r="C973" i="3"/>
  <c r="B1167" i="1" s="1"/>
  <c r="C972" i="3"/>
  <c r="C971" i="3"/>
  <c r="C970" i="3"/>
  <c r="C969" i="3"/>
  <c r="B1162" i="1" s="1"/>
  <c r="C968" i="3"/>
  <c r="C967" i="3"/>
  <c r="C966" i="3"/>
  <c r="B2952" i="1" s="1"/>
  <c r="C965" i="3"/>
  <c r="C964" i="3"/>
  <c r="C963" i="3"/>
  <c r="C962" i="3"/>
  <c r="C961" i="3"/>
  <c r="C960" i="3"/>
  <c r="C959" i="3"/>
  <c r="C958" i="3"/>
  <c r="B1459" i="1" s="1"/>
  <c r="C957" i="3"/>
  <c r="B1458" i="1" s="1"/>
  <c r="C956" i="3"/>
  <c r="B1457" i="1" s="1"/>
  <c r="C955" i="3"/>
  <c r="B1456" i="1" s="1"/>
  <c r="C954" i="3"/>
  <c r="B1455" i="1" s="1"/>
  <c r="C953" i="3"/>
  <c r="B1454" i="1" s="1"/>
  <c r="C952" i="3"/>
  <c r="B1399" i="1" s="1"/>
  <c r="C951" i="3"/>
  <c r="B1385" i="1" s="1"/>
  <c r="C950" i="3"/>
  <c r="B1384" i="1" s="1"/>
  <c r="C949" i="3"/>
  <c r="B1383" i="1" s="1"/>
  <c r="C948" i="3"/>
  <c r="B1382" i="1" s="1"/>
  <c r="C947" i="3"/>
  <c r="C946" i="3"/>
  <c r="B1764" i="1" s="1"/>
  <c r="C945" i="3"/>
  <c r="B1763" i="1" s="1"/>
  <c r="C944" i="3"/>
  <c r="B1762" i="1" s="1"/>
  <c r="C943" i="3"/>
  <c r="B1761" i="1" s="1"/>
  <c r="C942" i="3"/>
  <c r="B1756" i="1" s="1"/>
  <c r="C941" i="3"/>
  <c r="B1758" i="1" s="1"/>
  <c r="C940" i="3"/>
  <c r="C939" i="3"/>
  <c r="C938" i="3"/>
  <c r="C937" i="3"/>
  <c r="B1398" i="1" s="1"/>
  <c r="C936" i="3"/>
  <c r="C935" i="3"/>
  <c r="C934" i="3"/>
  <c r="C933" i="3"/>
  <c r="C932" i="3"/>
  <c r="C931" i="3"/>
  <c r="C930" i="3"/>
  <c r="C929" i="3"/>
  <c r="C928" i="3"/>
  <c r="C927" i="3"/>
  <c r="C926" i="3"/>
  <c r="B3070" i="1" s="1"/>
  <c r="C925" i="3"/>
  <c r="B3069" i="1" s="1"/>
  <c r="C924" i="3"/>
  <c r="B3068" i="1" s="1"/>
  <c r="C923" i="3"/>
  <c r="C922" i="3"/>
  <c r="B2943" i="1" s="1"/>
  <c r="C921" i="3"/>
  <c r="C920" i="3"/>
  <c r="C919" i="3"/>
  <c r="C918" i="3"/>
  <c r="C917" i="3"/>
  <c r="C916" i="3"/>
  <c r="C915" i="3"/>
  <c r="C914" i="3"/>
  <c r="C913" i="3"/>
  <c r="C912" i="3"/>
  <c r="C911" i="3"/>
  <c r="C910" i="3"/>
  <c r="C909" i="3"/>
  <c r="C908" i="3"/>
  <c r="C907" i="3"/>
  <c r="C906" i="3"/>
  <c r="C905" i="3"/>
  <c r="C904" i="3"/>
  <c r="C903" i="3"/>
  <c r="C902" i="3"/>
  <c r="C901" i="3"/>
  <c r="C900" i="3"/>
  <c r="C899" i="3"/>
  <c r="C898" i="3"/>
  <c r="C897" i="3"/>
  <c r="C896" i="3"/>
  <c r="C895" i="3"/>
  <c r="C894" i="3"/>
  <c r="C893" i="3"/>
  <c r="C892" i="3"/>
  <c r="C891" i="3"/>
  <c r="C890" i="3"/>
  <c r="C889" i="3"/>
  <c r="C888" i="3"/>
  <c r="C887" i="3"/>
  <c r="C886" i="3"/>
  <c r="C885" i="3"/>
  <c r="C884" i="3"/>
  <c r="C883" i="3"/>
  <c r="C882" i="3"/>
  <c r="C881" i="3"/>
  <c r="C880" i="3"/>
  <c r="C879" i="3"/>
  <c r="C878" i="3"/>
  <c r="C877" i="3"/>
  <c r="C876" i="3"/>
  <c r="C875" i="3"/>
  <c r="C874" i="3"/>
  <c r="C873" i="3"/>
  <c r="C872" i="3"/>
  <c r="C871" i="3"/>
  <c r="C870" i="3"/>
  <c r="C869" i="3"/>
  <c r="C868" i="3"/>
  <c r="C867" i="3"/>
  <c r="C866" i="3"/>
  <c r="C865" i="3"/>
  <c r="C864" i="3"/>
  <c r="C863" i="3"/>
  <c r="C862" i="3"/>
  <c r="C861" i="3"/>
  <c r="C860" i="3"/>
  <c r="C859" i="3"/>
  <c r="C858" i="3"/>
  <c r="C857" i="3"/>
  <c r="C856" i="3"/>
  <c r="C855" i="3"/>
  <c r="C854" i="3"/>
  <c r="C853" i="3"/>
  <c r="C852" i="3"/>
  <c r="C851" i="3"/>
  <c r="C850" i="3"/>
  <c r="C849" i="3"/>
  <c r="C848" i="3"/>
  <c r="C847" i="3"/>
  <c r="C846" i="3"/>
  <c r="C845" i="3"/>
  <c r="C844" i="3"/>
  <c r="C843" i="3"/>
  <c r="C842" i="3"/>
  <c r="C841" i="3"/>
  <c r="C840" i="3"/>
  <c r="C839" i="3"/>
  <c r="C838" i="3"/>
  <c r="C837" i="3"/>
  <c r="C836" i="3"/>
  <c r="C835" i="3"/>
  <c r="C834" i="3"/>
  <c r="C833" i="3"/>
  <c r="C832" i="3"/>
  <c r="C831" i="3"/>
  <c r="C830" i="3"/>
  <c r="C829" i="3"/>
  <c r="C828" i="3"/>
  <c r="C827" i="3"/>
  <c r="C826" i="3"/>
  <c r="C825" i="3"/>
  <c r="C824" i="3"/>
  <c r="C823" i="3"/>
  <c r="C822" i="3"/>
  <c r="C821" i="3"/>
  <c r="C820" i="3"/>
  <c r="C819" i="3"/>
  <c r="C818" i="3"/>
  <c r="C817" i="3"/>
  <c r="C816" i="3"/>
  <c r="C815" i="3"/>
  <c r="C814" i="3"/>
  <c r="C813" i="3"/>
  <c r="C812" i="3"/>
  <c r="C811" i="3"/>
  <c r="C810" i="3"/>
  <c r="C809" i="3"/>
  <c r="C808" i="3"/>
  <c r="C807" i="3"/>
  <c r="C806" i="3"/>
  <c r="C805" i="3"/>
  <c r="C804" i="3"/>
  <c r="C803" i="3"/>
  <c r="C802" i="3"/>
  <c r="C801" i="3"/>
  <c r="C800" i="3"/>
  <c r="C799" i="3"/>
  <c r="C798" i="3"/>
  <c r="C797" i="3"/>
  <c r="C796" i="3"/>
  <c r="C795" i="3"/>
  <c r="C794" i="3"/>
  <c r="C793" i="3"/>
  <c r="C792" i="3"/>
  <c r="C791" i="3"/>
  <c r="C790" i="3"/>
  <c r="C789" i="3"/>
  <c r="C788" i="3"/>
  <c r="C787" i="3"/>
  <c r="C786" i="3"/>
  <c r="C785" i="3"/>
  <c r="C784" i="3"/>
  <c r="C783" i="3"/>
  <c r="C782" i="3"/>
  <c r="C781" i="3"/>
  <c r="C780" i="3"/>
  <c r="C779" i="3"/>
  <c r="C778" i="3"/>
  <c r="C777" i="3"/>
  <c r="C776" i="3"/>
  <c r="C775" i="3"/>
  <c r="C774" i="3"/>
  <c r="C773" i="3"/>
  <c r="C772" i="3"/>
  <c r="C771" i="3"/>
  <c r="C770" i="3"/>
  <c r="C769" i="3"/>
  <c r="C768" i="3"/>
  <c r="C767" i="3"/>
  <c r="C766" i="3"/>
  <c r="C765" i="3"/>
  <c r="C764" i="3"/>
  <c r="C763" i="3"/>
  <c r="C762" i="3"/>
  <c r="C761" i="3"/>
  <c r="C760" i="3"/>
  <c r="C759" i="3"/>
  <c r="C758" i="3"/>
  <c r="C757" i="3"/>
  <c r="C756" i="3"/>
  <c r="C755" i="3"/>
  <c r="C754" i="3"/>
  <c r="C753" i="3"/>
  <c r="C752" i="3"/>
  <c r="C751" i="3"/>
  <c r="C750" i="3"/>
  <c r="C749" i="3"/>
  <c r="C748" i="3"/>
  <c r="C747" i="3"/>
  <c r="C746" i="3"/>
  <c r="C745" i="3"/>
  <c r="C744" i="3"/>
  <c r="C743" i="3"/>
  <c r="C742" i="3"/>
  <c r="C741" i="3"/>
  <c r="C740" i="3"/>
  <c r="C739" i="3"/>
  <c r="C738" i="3"/>
  <c r="C737" i="3"/>
  <c r="C736" i="3"/>
  <c r="C735" i="3"/>
  <c r="C734" i="3"/>
  <c r="C733" i="3"/>
  <c r="C732" i="3"/>
  <c r="C731" i="3"/>
  <c r="C730" i="3"/>
  <c r="C729" i="3"/>
  <c r="C728" i="3"/>
  <c r="C727" i="3"/>
  <c r="C726" i="3"/>
  <c r="C725" i="3"/>
  <c r="C724" i="3"/>
  <c r="C723" i="3"/>
  <c r="C722" i="3"/>
  <c r="C721" i="3"/>
  <c r="C720" i="3"/>
  <c r="C719" i="3"/>
  <c r="C718" i="3"/>
  <c r="C717" i="3"/>
  <c r="C716" i="3"/>
  <c r="C715" i="3"/>
  <c r="C714" i="3"/>
  <c r="C713" i="3"/>
  <c r="C712" i="3"/>
  <c r="C711" i="3"/>
  <c r="C710" i="3"/>
  <c r="C709" i="3"/>
  <c r="C708" i="3"/>
  <c r="C707" i="3"/>
  <c r="C706" i="3"/>
  <c r="C705" i="3"/>
  <c r="C704" i="3"/>
  <c r="C703" i="3"/>
  <c r="C702" i="3"/>
  <c r="C701" i="3"/>
  <c r="C700" i="3"/>
  <c r="C699" i="3"/>
  <c r="C698" i="3"/>
  <c r="C697" i="3"/>
  <c r="C696" i="3"/>
  <c r="C695" i="3"/>
  <c r="C694" i="3"/>
  <c r="C693" i="3"/>
  <c r="C692" i="3"/>
  <c r="C691" i="3"/>
  <c r="C690" i="3"/>
  <c r="C689" i="3"/>
  <c r="C688" i="3"/>
  <c r="C687" i="3"/>
  <c r="C686" i="3"/>
  <c r="C685" i="3"/>
  <c r="C684" i="3"/>
  <c r="C683" i="3"/>
  <c r="C682" i="3"/>
  <c r="C681" i="3"/>
  <c r="C680" i="3"/>
  <c r="C679" i="3"/>
  <c r="C678" i="3"/>
  <c r="C677" i="3"/>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B2942" i="1" s="1"/>
  <c r="C590" i="3"/>
  <c r="C589" i="3"/>
  <c r="C588" i="3"/>
  <c r="C587" i="3"/>
  <c r="C586" i="3"/>
  <c r="C585" i="3"/>
  <c r="C584" i="3"/>
  <c r="C583" i="3"/>
  <c r="C582" i="3"/>
  <c r="C581" i="3"/>
  <c r="C580" i="3"/>
  <c r="C579" i="3"/>
  <c r="C578" i="3"/>
  <c r="C577" i="3"/>
  <c r="C576" i="3"/>
  <c r="C575" i="3"/>
  <c r="C574" i="3"/>
  <c r="C573" i="3"/>
  <c r="C572" i="3"/>
  <c r="C571" i="3"/>
  <c r="C570" i="3"/>
  <c r="C569" i="3"/>
  <c r="C568" i="3"/>
  <c r="B2982" i="1" s="1"/>
  <c r="C567" i="3"/>
  <c r="B2980" i="1" s="1"/>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B2944" i="1" s="1"/>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B1479" i="1" s="1"/>
  <c r="C260" i="3"/>
  <c r="B1478" i="1" s="1"/>
  <c r="C259" i="3"/>
  <c r="C258" i="3"/>
  <c r="C257" i="3"/>
  <c r="C256" i="3"/>
  <c r="C255" i="3"/>
  <c r="C254" i="3"/>
  <c r="C253" i="3"/>
  <c r="C252" i="3"/>
  <c r="C251" i="3"/>
  <c r="C250" i="3"/>
  <c r="C249" i="3"/>
  <c r="C248" i="3"/>
  <c r="C247" i="3"/>
  <c r="C246" i="3"/>
  <c r="C245" i="3"/>
  <c r="C244" i="3"/>
  <c r="C243" i="3"/>
  <c r="C242" i="3"/>
  <c r="B2397" i="1" s="1"/>
  <c r="C241" i="3"/>
  <c r="B2396" i="1" s="1"/>
  <c r="C240" i="3"/>
  <c r="C239" i="3"/>
  <c r="C238" i="3"/>
  <c r="C237" i="3"/>
  <c r="C236" i="3"/>
  <c r="C235" i="3"/>
  <c r="C234" i="3"/>
  <c r="C233" i="3"/>
  <c r="C232" i="3"/>
  <c r="B2047" i="1" s="1"/>
  <c r="C231" i="3"/>
  <c r="C230" i="3"/>
  <c r="C229" i="3"/>
  <c r="C228" i="3"/>
  <c r="B1318" i="1" s="1"/>
  <c r="C227" i="3"/>
  <c r="B1316" i="1" s="1"/>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B1486" i="1" s="1"/>
  <c r="C177" i="3"/>
  <c r="B1485" i="1" s="1"/>
  <c r="C176" i="3"/>
  <c r="B1480" i="1" s="1"/>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B1235" i="1" s="1"/>
  <c r="C90" i="3"/>
  <c r="B1200" i="1" s="1"/>
  <c r="C89" i="3"/>
  <c r="C88" i="3"/>
  <c r="C87" i="3"/>
  <c r="C86" i="3"/>
  <c r="C85" i="3"/>
  <c r="C84" i="3"/>
  <c r="C83" i="3"/>
  <c r="C82" i="3"/>
  <c r="C81" i="3"/>
  <c r="C80" i="3"/>
  <c r="C79" i="3"/>
  <c r="C78" i="3"/>
  <c r="C77" i="3"/>
  <c r="C76" i="3"/>
  <c r="C75" i="3"/>
  <c r="C74" i="3"/>
  <c r="C73" i="3"/>
  <c r="C72" i="3"/>
  <c r="C71" i="3"/>
  <c r="C70" i="3"/>
  <c r="C69" i="3"/>
  <c r="C68" i="3"/>
  <c r="C67" i="3"/>
  <c r="C66" i="3"/>
  <c r="C65" i="3"/>
  <c r="B1760" i="1" s="1"/>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B1765" i="1" s="1"/>
  <c r="C33" i="3"/>
  <c r="B1759" i="1" s="1"/>
  <c r="C32" i="3"/>
  <c r="B1757" i="1" s="1"/>
  <c r="C31" i="3"/>
  <c r="B1755" i="1" s="1"/>
  <c r="C30" i="3"/>
  <c r="B1754" i="1" s="1"/>
  <c r="C29" i="3"/>
  <c r="C28" i="3"/>
  <c r="C27" i="3"/>
  <c r="C26" i="3"/>
  <c r="C25" i="3"/>
  <c r="C24" i="3"/>
  <c r="C23" i="3"/>
  <c r="C22" i="3"/>
  <c r="B1461" i="1" s="1"/>
  <c r="C21" i="3"/>
  <c r="B1460" i="1" s="1"/>
  <c r="C20" i="3"/>
  <c r="B1453" i="1" s="1"/>
  <c r="C19" i="3"/>
  <c r="B1397" i="1" s="1"/>
  <c r="C18" i="3"/>
  <c r="B1387" i="1" s="1"/>
  <c r="C17" i="3"/>
  <c r="B1381" i="1" s="1"/>
  <c r="C16" i="3"/>
  <c r="B1317" i="1" s="1"/>
  <c r="C15" i="3"/>
  <c r="C14" i="3"/>
  <c r="C13" i="3"/>
  <c r="C12" i="3"/>
  <c r="C11" i="3"/>
  <c r="C10" i="3"/>
  <c r="C9" i="3"/>
  <c r="C8" i="3"/>
  <c r="C7" i="3"/>
  <c r="C6" i="3"/>
  <c r="C5" i="3"/>
  <c r="C4" i="3"/>
  <c r="C3" i="3"/>
  <c r="C2" i="3"/>
  <c r="S135" i="4" l="1"/>
  <c r="B286" i="1"/>
  <c r="B288" i="1"/>
  <c r="B289" i="1"/>
  <c r="B287" i="1"/>
  <c r="B27" i="1"/>
  <c r="B556" i="1"/>
  <c r="B555" i="1"/>
  <c r="S88" i="4"/>
  <c r="B1676" i="1"/>
  <c r="B1678" i="1"/>
  <c r="B1680" i="1"/>
  <c r="B1681" i="1"/>
  <c r="B1679" i="1"/>
  <c r="B1677" i="1"/>
  <c r="B2407" i="1"/>
  <c r="B2406" i="1"/>
  <c r="B2408" i="1"/>
  <c r="B1291" i="1"/>
  <c r="B1292" i="1"/>
  <c r="B1290" i="1"/>
  <c r="B98" i="1"/>
  <c r="B2660" i="1"/>
  <c r="B2661" i="1"/>
  <c r="B3205" i="1"/>
  <c r="B3207" i="1"/>
  <c r="B3206" i="1"/>
  <c r="B1823" i="1"/>
  <c r="B1822" i="1"/>
  <c r="B1872" i="1"/>
  <c r="B1873" i="1"/>
  <c r="B1871" i="1"/>
  <c r="S170" i="4"/>
  <c r="B569" i="1"/>
  <c r="B567" i="1"/>
  <c r="B568" i="1"/>
  <c r="S506" i="4"/>
  <c r="B184" i="1"/>
  <c r="B185" i="1"/>
  <c r="B2092" i="1"/>
  <c r="S114" i="4"/>
  <c r="B610" i="1"/>
  <c r="B611" i="1"/>
  <c r="B609" i="1"/>
  <c r="S91" i="4"/>
  <c r="B691" i="1"/>
  <c r="B689" i="1"/>
  <c r="B693" i="1"/>
  <c r="B690" i="1"/>
  <c r="B694" i="1"/>
  <c r="B692" i="1"/>
  <c r="S105" i="4"/>
  <c r="B2184" i="1"/>
  <c r="B2182" i="1"/>
  <c r="B2186" i="1"/>
  <c r="B2185" i="1"/>
  <c r="B2183" i="1"/>
  <c r="B2187" i="1"/>
  <c r="S189" i="4"/>
  <c r="B667" i="1"/>
  <c r="B669" i="1"/>
  <c r="B668" i="1"/>
  <c r="S528" i="4"/>
  <c r="B2203" i="1"/>
  <c r="B2201" i="1"/>
  <c r="B2202" i="1"/>
  <c r="S272" i="4"/>
  <c r="B1149" i="1"/>
  <c r="B1150" i="1"/>
  <c r="B1148" i="1"/>
  <c r="S639" i="4"/>
  <c r="B2744" i="1"/>
  <c r="B2745" i="1"/>
  <c r="B2743" i="1"/>
  <c r="B1126" i="1"/>
  <c r="B1127" i="1"/>
  <c r="B1125" i="1"/>
  <c r="B2757" i="1"/>
  <c r="B2758" i="1"/>
  <c r="B212" i="1"/>
  <c r="S785" i="4"/>
  <c r="B3232" i="1"/>
  <c r="B3234" i="1"/>
  <c r="B3233" i="1"/>
  <c r="S150" i="4"/>
  <c r="B437" i="1"/>
  <c r="B438" i="1"/>
  <c r="B436" i="1"/>
  <c r="B794" i="1"/>
  <c r="B796" i="1"/>
  <c r="B797" i="1"/>
  <c r="B795" i="1"/>
  <c r="B32" i="1"/>
  <c r="B798" i="1"/>
  <c r="B2083" i="1"/>
  <c r="B2082" i="1"/>
  <c r="B2084" i="1"/>
  <c r="B553" i="1"/>
  <c r="B26" i="1"/>
  <c r="B554" i="1"/>
  <c r="S204" i="4"/>
  <c r="B782" i="1"/>
  <c r="B781" i="1"/>
  <c r="B783" i="1"/>
  <c r="B2234" i="1"/>
  <c r="B2236" i="1"/>
  <c r="B2235" i="1"/>
  <c r="S555" i="4"/>
  <c r="B2343" i="1"/>
  <c r="B2342" i="1"/>
  <c r="B2344" i="1"/>
  <c r="S200" i="4"/>
  <c r="B770" i="1"/>
  <c r="B769" i="1"/>
  <c r="B771" i="1"/>
  <c r="B144" i="1"/>
  <c r="B1355" i="1"/>
  <c r="B1357" i="1"/>
  <c r="B1354" i="1"/>
  <c r="B1353" i="1"/>
  <c r="B1356" i="1"/>
  <c r="B2230" i="1"/>
  <c r="B2228" i="1"/>
  <c r="B2229" i="1"/>
  <c r="S198" i="4"/>
  <c r="B748" i="1"/>
  <c r="B750" i="1"/>
  <c r="B749" i="1"/>
  <c r="B799" i="1"/>
  <c r="B116" i="1"/>
  <c r="B800" i="1"/>
  <c r="B136" i="1"/>
  <c r="B1204" i="1"/>
  <c r="B1203" i="1"/>
  <c r="S283" i="4"/>
  <c r="B1223" i="1"/>
  <c r="B1222" i="1"/>
  <c r="S546" i="4"/>
  <c r="B2289" i="1"/>
  <c r="B2293" i="1"/>
  <c r="B2291" i="1"/>
  <c r="B2292" i="1"/>
  <c r="B2290" i="1"/>
  <c r="B2288" i="1"/>
  <c r="S560" i="4"/>
  <c r="B2356" i="1"/>
  <c r="B2358" i="1"/>
  <c r="B2357" i="1"/>
  <c r="B3332" i="1"/>
  <c r="B3331" i="1"/>
  <c r="B3333" i="1"/>
  <c r="B959" i="1"/>
  <c r="B958" i="1"/>
  <c r="B121" i="1"/>
  <c r="B1724" i="1"/>
  <c r="B67" i="1"/>
  <c r="B1723" i="1"/>
  <c r="B2545" i="1"/>
  <c r="B2549" i="1"/>
  <c r="B2547" i="1"/>
  <c r="B2548" i="1"/>
  <c r="B2546" i="1"/>
  <c r="B2544" i="1"/>
  <c r="S239" i="4"/>
  <c r="B949" i="1"/>
  <c r="B951" i="1"/>
  <c r="B950" i="1"/>
  <c r="B1031" i="1"/>
  <c r="B1032" i="1"/>
  <c r="B127" i="1"/>
  <c r="S584" i="4"/>
  <c r="B2473" i="1"/>
  <c r="B197" i="1"/>
  <c r="B196" i="1"/>
  <c r="B2883" i="1"/>
  <c r="B2885" i="1"/>
  <c r="B2884" i="1"/>
  <c r="B964" i="1"/>
  <c r="B965" i="1"/>
  <c r="B963" i="1"/>
  <c r="B1326" i="1"/>
  <c r="B1327" i="1"/>
  <c r="B143" i="1"/>
  <c r="B2483" i="1"/>
  <c r="B2484" i="1"/>
  <c r="B2482" i="1"/>
  <c r="B2631" i="1"/>
  <c r="B2632" i="1"/>
  <c r="B2630" i="1"/>
  <c r="S246" i="4"/>
  <c r="B985" i="1"/>
  <c r="B986" i="1"/>
  <c r="B984" i="1"/>
  <c r="S804" i="4"/>
  <c r="B3275" i="1"/>
  <c r="B3276" i="1"/>
  <c r="B3274" i="1"/>
  <c r="S808" i="4"/>
  <c r="B3295" i="1"/>
  <c r="B3293" i="1"/>
  <c r="B3294" i="1"/>
  <c r="B3031" i="1"/>
  <c r="B3032" i="1"/>
  <c r="B3441" i="1"/>
  <c r="B3440" i="1"/>
  <c r="S137" i="4"/>
  <c r="B345" i="1"/>
  <c r="B344" i="1"/>
  <c r="B463" i="1"/>
  <c r="B464" i="1"/>
  <c r="B462" i="1"/>
  <c r="S160" i="4"/>
  <c r="B501" i="1"/>
  <c r="B500" i="1"/>
  <c r="B502" i="1"/>
  <c r="S377" i="4"/>
  <c r="B1549" i="1"/>
  <c r="B1551" i="1"/>
  <c r="B1550" i="1"/>
  <c r="S398" i="4"/>
  <c r="B1641" i="1"/>
  <c r="B1642" i="1"/>
  <c r="B1640" i="1"/>
  <c r="B1914" i="1"/>
  <c r="B70" i="1"/>
  <c r="B1915" i="1"/>
  <c r="S486" i="4"/>
  <c r="B1939" i="1"/>
  <c r="B1941" i="1"/>
  <c r="B1940" i="1"/>
  <c r="S501" i="4"/>
  <c r="B2061" i="1"/>
  <c r="B2063" i="1"/>
  <c r="B2065" i="1"/>
  <c r="B2064" i="1"/>
  <c r="B2066" i="1"/>
  <c r="B2062" i="1"/>
  <c r="S8" i="4"/>
  <c r="B329" i="1"/>
  <c r="B330" i="1"/>
  <c r="B328" i="1"/>
  <c r="S142" i="4"/>
  <c r="B373" i="1"/>
  <c r="B374" i="1"/>
  <c r="B372" i="1"/>
  <c r="S97" i="4"/>
  <c r="B491" i="1"/>
  <c r="B495" i="1"/>
  <c r="B493" i="1"/>
  <c r="B492" i="1"/>
  <c r="B496" i="1"/>
  <c r="B494" i="1"/>
  <c r="B1520" i="1"/>
  <c r="B1521" i="1"/>
  <c r="B63" i="1"/>
  <c r="B1522" i="1"/>
  <c r="S489" i="4"/>
  <c r="B1958" i="1"/>
  <c r="B1956" i="1"/>
  <c r="B1957" i="1"/>
  <c r="S503" i="4"/>
  <c r="B2077" i="1"/>
  <c r="B2078" i="1"/>
  <c r="B2076" i="1"/>
  <c r="B108" i="1"/>
  <c r="B3076" i="1"/>
  <c r="B3075" i="1"/>
  <c r="B367" i="1"/>
  <c r="B368" i="1"/>
  <c r="B14" i="1"/>
  <c r="B522" i="1"/>
  <c r="B524" i="1"/>
  <c r="B526" i="1"/>
  <c r="B523" i="1"/>
  <c r="B24" i="1"/>
  <c r="B525" i="1"/>
  <c r="S371" i="4"/>
  <c r="B1515" i="1"/>
  <c r="B1513" i="1"/>
  <c r="B1516" i="1"/>
  <c r="B1514" i="1"/>
  <c r="S380" i="4"/>
  <c r="B1562" i="1"/>
  <c r="B1563" i="1"/>
  <c r="B1561" i="1"/>
  <c r="S403" i="4"/>
  <c r="B1670" i="1"/>
  <c r="B1672" i="1"/>
  <c r="B1671" i="1"/>
  <c r="B1972" i="1"/>
  <c r="B1971" i="1"/>
  <c r="B1973" i="1"/>
  <c r="B179" i="1"/>
  <c r="B75" i="1"/>
  <c r="B74" i="1"/>
  <c r="S58" i="4"/>
  <c r="B80" i="1"/>
  <c r="B182" i="1"/>
  <c r="B2022" i="1"/>
  <c r="B2021" i="1"/>
  <c r="B93" i="1"/>
  <c r="B2404" i="1"/>
  <c r="B2405" i="1"/>
  <c r="S141" i="4"/>
  <c r="B369" i="1"/>
  <c r="B371" i="1"/>
  <c r="B370" i="1"/>
  <c r="S278" i="4"/>
  <c r="B1189" i="1"/>
  <c r="B1191" i="1"/>
  <c r="B1190" i="1"/>
  <c r="B1192" i="1"/>
  <c r="B1287" i="1"/>
  <c r="B1289" i="1"/>
  <c r="B1288" i="1"/>
  <c r="S394" i="4"/>
  <c r="B1625" i="1"/>
  <c r="B1626" i="1"/>
  <c r="B1624" i="1"/>
  <c r="S567" i="4"/>
  <c r="B2393" i="1"/>
  <c r="B2395" i="1"/>
  <c r="B2394" i="1"/>
  <c r="B2392" i="1"/>
  <c r="B2666" i="1"/>
  <c r="B2668" i="1"/>
  <c r="B2670" i="1"/>
  <c r="B101" i="1"/>
  <c r="B2669" i="1"/>
  <c r="B2667" i="1"/>
  <c r="S629" i="4"/>
  <c r="B207" i="1"/>
  <c r="B2690" i="1"/>
  <c r="B206" i="1"/>
  <c r="B2701" i="1"/>
  <c r="B2700" i="1"/>
  <c r="B2702" i="1"/>
  <c r="B1804" i="1"/>
  <c r="B1805" i="1"/>
  <c r="B1803" i="1"/>
  <c r="S124" i="4"/>
  <c r="B2773" i="1"/>
  <c r="B2775" i="1"/>
  <c r="B2774" i="1"/>
  <c r="B2772" i="1"/>
  <c r="S131" i="4"/>
  <c r="B221" i="1"/>
  <c r="B222" i="1"/>
  <c r="B2781" i="1"/>
  <c r="B3218" i="1"/>
  <c r="B3220" i="1"/>
  <c r="B3219" i="1"/>
  <c r="B3217" i="1"/>
  <c r="B349" i="1"/>
  <c r="B350" i="1"/>
  <c r="B483" i="1"/>
  <c r="B484" i="1"/>
  <c r="B482" i="1"/>
  <c r="B40" i="1"/>
  <c r="B846" i="1"/>
  <c r="B845" i="1"/>
  <c r="S396" i="4"/>
  <c r="B1631" i="1"/>
  <c r="B1633" i="1"/>
  <c r="B1632" i="1"/>
  <c r="B1899" i="1"/>
  <c r="B174" i="1"/>
  <c r="B1900" i="1"/>
  <c r="S48" i="4"/>
  <c r="B1983" i="1"/>
  <c r="B1985" i="1"/>
  <c r="B1984" i="1"/>
  <c r="B2024" i="1"/>
  <c r="B2023" i="1"/>
  <c r="B2025" i="1"/>
  <c r="B256" i="1"/>
  <c r="B255" i="1"/>
  <c r="B257" i="1"/>
  <c r="B268" i="1"/>
  <c r="B267" i="1"/>
  <c r="B269" i="1"/>
  <c r="B280" i="1"/>
  <c r="B279" i="1"/>
  <c r="B281" i="1"/>
  <c r="B298" i="1"/>
  <c r="B296" i="1"/>
  <c r="B297" i="1"/>
  <c r="B310" i="1"/>
  <c r="B308" i="1"/>
  <c r="B309" i="1"/>
  <c r="B835" i="1"/>
  <c r="B837" i="1"/>
  <c r="B838" i="1"/>
  <c r="B35" i="1"/>
  <c r="B836" i="1"/>
  <c r="B117" i="1"/>
  <c r="B44" i="1"/>
  <c r="B871" i="1"/>
  <c r="B873" i="1"/>
  <c r="B872" i="1"/>
  <c r="B870" i="1"/>
  <c r="B43" i="1"/>
  <c r="B1169" i="1"/>
  <c r="B1171" i="1"/>
  <c r="B1172" i="1"/>
  <c r="B1170" i="1"/>
  <c r="B1666" i="1"/>
  <c r="B1665" i="1"/>
  <c r="B66" i="1"/>
  <c r="S500" i="4"/>
  <c r="B2055" i="1"/>
  <c r="B2057" i="1"/>
  <c r="B2056" i="1"/>
  <c r="B2054" i="1"/>
  <c r="B2376" i="1"/>
  <c r="B194" i="1"/>
  <c r="B2375" i="1"/>
  <c r="S606" i="4"/>
  <c r="B2604" i="1"/>
  <c r="B2603" i="1"/>
  <c r="B2605" i="1"/>
  <c r="B503" i="1"/>
  <c r="B505" i="1"/>
  <c r="B504" i="1"/>
  <c r="S220" i="4"/>
  <c r="B860" i="1"/>
  <c r="B861" i="1"/>
  <c r="B859" i="1"/>
  <c r="S224" i="4"/>
  <c r="B889" i="1"/>
  <c r="B891" i="1"/>
  <c r="B890" i="1"/>
  <c r="S401" i="4"/>
  <c r="B1655" i="1"/>
  <c r="B1657" i="1"/>
  <c r="B1656" i="1"/>
  <c r="S562" i="4"/>
  <c r="B2366" i="1"/>
  <c r="B2368" i="1"/>
  <c r="B2367" i="1"/>
  <c r="B507" i="1"/>
  <c r="B509" i="1"/>
  <c r="B508" i="1"/>
  <c r="B506" i="1"/>
  <c r="S222" i="4"/>
  <c r="B877" i="1"/>
  <c r="B879" i="1"/>
  <c r="B878" i="1"/>
  <c r="B1157" i="1"/>
  <c r="B1159" i="1"/>
  <c r="B1158" i="1"/>
  <c r="S392" i="4"/>
  <c r="B1611" i="1"/>
  <c r="B1613" i="1"/>
  <c r="B1612" i="1"/>
  <c r="S607" i="4"/>
  <c r="B2606" i="1"/>
  <c r="B2608" i="1"/>
  <c r="B2610" i="1"/>
  <c r="B2611" i="1"/>
  <c r="B2609" i="1"/>
  <c r="B2607" i="1"/>
  <c r="B2655" i="1"/>
  <c r="B2656" i="1"/>
  <c r="B2654" i="1"/>
  <c r="S288" i="4"/>
  <c r="B1255" i="1"/>
  <c r="B1254" i="1"/>
  <c r="B1256" i="1"/>
  <c r="S291" i="4"/>
  <c r="B1269" i="1"/>
  <c r="B1271" i="1"/>
  <c r="B1270" i="1"/>
  <c r="B1302" i="1"/>
  <c r="B54" i="1"/>
  <c r="B1303" i="1"/>
  <c r="B1334" i="1"/>
  <c r="B1336" i="1"/>
  <c r="B1335" i="1"/>
  <c r="B102" i="1"/>
  <c r="B2684" i="1"/>
  <c r="B2683" i="1"/>
  <c r="B1751" i="1"/>
  <c r="B1753" i="1"/>
  <c r="B1752" i="1"/>
  <c r="B1854" i="1"/>
  <c r="B1853" i="1"/>
  <c r="B1855" i="1"/>
  <c r="B2812" i="1"/>
  <c r="B2814" i="1"/>
  <c r="B2813" i="1"/>
  <c r="B2824" i="1"/>
  <c r="B2826" i="1"/>
  <c r="B2827" i="1"/>
  <c r="B2825" i="1"/>
  <c r="B3120" i="1"/>
  <c r="B234" i="1"/>
  <c r="B3131" i="1"/>
  <c r="B3130" i="1"/>
  <c r="B3203" i="1"/>
  <c r="B3204" i="1"/>
  <c r="B3230" i="1"/>
  <c r="B3231" i="1"/>
  <c r="B3229" i="1"/>
  <c r="B911" i="1"/>
  <c r="B910" i="1"/>
  <c r="B1074" i="1"/>
  <c r="B1076" i="1"/>
  <c r="B1075" i="1"/>
  <c r="B1128" i="1"/>
  <c r="B1130" i="1"/>
  <c r="B1129" i="1"/>
  <c r="B1539" i="1"/>
  <c r="B1540" i="1"/>
  <c r="B1538" i="1"/>
  <c r="B1639" i="1"/>
  <c r="B1637" i="1"/>
  <c r="B1638" i="1"/>
  <c r="S488" i="4"/>
  <c r="B1954" i="1"/>
  <c r="B1955" i="1"/>
  <c r="B1953" i="1"/>
  <c r="S599" i="4"/>
  <c r="B2553" i="1"/>
  <c r="B2555" i="1"/>
  <c r="B2554" i="1"/>
  <c r="S602" i="4"/>
  <c r="B2590" i="1"/>
  <c r="B2591" i="1"/>
  <c r="B2589" i="1"/>
  <c r="S139" i="4"/>
  <c r="B355" i="1"/>
  <c r="B357" i="1"/>
  <c r="B356" i="1"/>
  <c r="B421" i="1"/>
  <c r="B23" i="1"/>
  <c r="B22" i="1"/>
  <c r="B420" i="1"/>
  <c r="B521" i="1"/>
  <c r="B519" i="1"/>
  <c r="B520" i="1"/>
  <c r="B1586" i="1"/>
  <c r="B1587" i="1"/>
  <c r="B1585" i="1"/>
  <c r="S485" i="4"/>
  <c r="B1934" i="1"/>
  <c r="B1933" i="1"/>
  <c r="B2016" i="1"/>
  <c r="B181" i="1"/>
  <c r="B2017" i="1"/>
  <c r="B2059" i="1"/>
  <c r="B2058" i="1"/>
  <c r="B2060" i="1"/>
  <c r="B1085" i="1"/>
  <c r="B1087" i="1"/>
  <c r="B1086" i="1"/>
  <c r="B1132" i="1"/>
  <c r="B133" i="1"/>
  <c r="B1133" i="1"/>
  <c r="B1131" i="1"/>
  <c r="B1741" i="1"/>
  <c r="B1740" i="1"/>
  <c r="S575" i="4"/>
  <c r="B2419" i="1"/>
  <c r="B2420" i="1"/>
  <c r="B2418" i="1"/>
  <c r="B2580" i="1"/>
  <c r="B2582" i="1"/>
  <c r="B2581" i="1"/>
  <c r="B415" i="1"/>
  <c r="B416" i="1"/>
  <c r="B414" i="1"/>
  <c r="B924" i="1"/>
  <c r="B925" i="1"/>
  <c r="B923" i="1"/>
  <c r="B1346" i="1"/>
  <c r="B1348" i="1"/>
  <c r="B1347" i="1"/>
  <c r="B1735" i="1"/>
  <c r="B1734" i="1"/>
  <c r="B1736" i="1"/>
  <c r="B1950" i="1"/>
  <c r="B1952" i="1"/>
  <c r="B1951" i="1"/>
  <c r="B69" i="1"/>
  <c r="B163" i="1"/>
  <c r="B1813" i="1"/>
  <c r="S461" i="4"/>
  <c r="B1840" i="1"/>
  <c r="B1841" i="1"/>
  <c r="B1859" i="1"/>
  <c r="B166" i="1"/>
  <c r="B1870" i="1"/>
  <c r="B1868" i="1"/>
  <c r="B1869" i="1"/>
  <c r="S656" i="4"/>
  <c r="B2792" i="1"/>
  <c r="B2794" i="1"/>
  <c r="B2793" i="1"/>
  <c r="S758" i="4"/>
  <c r="B3155" i="1"/>
  <c r="B3154" i="1"/>
  <c r="B3156" i="1"/>
  <c r="S169" i="4"/>
  <c r="B561" i="1"/>
  <c r="B565" i="1"/>
  <c r="B563" i="1"/>
  <c r="B566" i="1"/>
  <c r="B564" i="1"/>
  <c r="B562" i="1"/>
  <c r="S102" i="4"/>
  <c r="B584" i="1"/>
  <c r="B586" i="1"/>
  <c r="B585" i="1"/>
  <c r="S502" i="4"/>
  <c r="B2073" i="1"/>
  <c r="B2075" i="1"/>
  <c r="B2071" i="1"/>
  <c r="B2072" i="1"/>
  <c r="B2070" i="1"/>
  <c r="B2074" i="1"/>
  <c r="S509" i="4"/>
  <c r="B2102" i="1"/>
  <c r="B2101" i="1"/>
  <c r="B2103" i="1"/>
  <c r="S517" i="4"/>
  <c r="B2134" i="1"/>
  <c r="B187" i="1"/>
  <c r="B188" i="1"/>
  <c r="S743" i="4"/>
  <c r="B3098" i="1"/>
  <c r="B3100" i="1"/>
  <c r="B3102" i="1"/>
  <c r="B3101" i="1"/>
  <c r="B3099" i="1"/>
  <c r="B3097" i="1"/>
  <c r="S179" i="4"/>
  <c r="B619" i="1"/>
  <c r="B621" i="1"/>
  <c r="B618" i="1"/>
  <c r="B620" i="1"/>
  <c r="B671" i="1"/>
  <c r="B672" i="1"/>
  <c r="B670" i="1"/>
  <c r="S190" i="4"/>
  <c r="B683" i="1"/>
  <c r="B685" i="1"/>
  <c r="B682" i="1"/>
  <c r="B684" i="1"/>
  <c r="S194" i="4"/>
  <c r="B732" i="1"/>
  <c r="B730" i="1"/>
  <c r="B731" i="1"/>
  <c r="S66" i="4"/>
  <c r="B2155" i="1"/>
  <c r="B2157" i="1"/>
  <c r="B2159" i="1"/>
  <c r="B2154" i="1"/>
  <c r="B2156" i="1"/>
  <c r="B2158" i="1"/>
  <c r="S523" i="4"/>
  <c r="B2169" i="1"/>
  <c r="B2173" i="1"/>
  <c r="B2171" i="1"/>
  <c r="B2170" i="1"/>
  <c r="B2172" i="1"/>
  <c r="B2168" i="1"/>
  <c r="B2207" i="1"/>
  <c r="B2209" i="1"/>
  <c r="B2208" i="1"/>
  <c r="S185" i="4"/>
  <c r="B639" i="1"/>
  <c r="B637" i="1"/>
  <c r="B638" i="1"/>
  <c r="B665" i="1"/>
  <c r="B666" i="1"/>
  <c r="B664" i="1"/>
  <c r="B704" i="1"/>
  <c r="B705" i="1"/>
  <c r="B703" i="1"/>
  <c r="B736" i="1"/>
  <c r="B738" i="1"/>
  <c r="B737" i="1"/>
  <c r="B2175" i="1"/>
  <c r="B2176" i="1"/>
  <c r="B2174" i="1"/>
  <c r="S616" i="4"/>
  <c r="B2643" i="1"/>
  <c r="B2644" i="1"/>
  <c r="B2642" i="1"/>
  <c r="S232" i="4"/>
  <c r="B917" i="1"/>
  <c r="S270" i="4"/>
  <c r="B1094" i="1"/>
  <c r="B1096" i="1"/>
  <c r="B1095" i="1"/>
  <c r="S409" i="4"/>
  <c r="B1731" i="1"/>
  <c r="B1733" i="1"/>
  <c r="B1732" i="1"/>
  <c r="B2568" i="1"/>
  <c r="B2570" i="1"/>
  <c r="B2569" i="1"/>
  <c r="B2740" i="1"/>
  <c r="B2742" i="1"/>
  <c r="B2741" i="1"/>
  <c r="S686" i="4"/>
  <c r="B3019" i="1"/>
  <c r="B3021" i="1"/>
  <c r="B3022" i="1"/>
  <c r="B3020" i="1"/>
  <c r="S266" i="4"/>
  <c r="B1080" i="1"/>
  <c r="B1082" i="1"/>
  <c r="B1081" i="1"/>
  <c r="B1120" i="1"/>
  <c r="B1121" i="1"/>
  <c r="B1119" i="1"/>
  <c r="B1413" i="1"/>
  <c r="B1415" i="1"/>
  <c r="B1414" i="1"/>
  <c r="B1412" i="1"/>
  <c r="B2572" i="1"/>
  <c r="B2571" i="1"/>
  <c r="B2573" i="1"/>
  <c r="B2721" i="1"/>
  <c r="B2722" i="1"/>
  <c r="B2720" i="1"/>
  <c r="B3011" i="1"/>
  <c r="B3013" i="1"/>
  <c r="B3012" i="1"/>
  <c r="B3172" i="1"/>
  <c r="B3171" i="1"/>
  <c r="S776" i="4"/>
  <c r="B3185" i="1"/>
  <c r="B3187" i="1"/>
  <c r="B3184" i="1"/>
  <c r="B3186" i="1"/>
  <c r="B3242" i="1"/>
  <c r="B3243" i="1"/>
  <c r="S803" i="4"/>
  <c r="B3264" i="1"/>
  <c r="B3263" i="1"/>
  <c r="B3265" i="1"/>
  <c r="B3371" i="1"/>
  <c r="B3370" i="1"/>
  <c r="B549" i="1"/>
  <c r="B547" i="1"/>
  <c r="B548" i="1"/>
  <c r="S176" i="4"/>
  <c r="B597" i="1"/>
  <c r="B595" i="1"/>
  <c r="B596" i="1"/>
  <c r="B1601" i="1"/>
  <c r="B1599" i="1"/>
  <c r="B1600" i="1"/>
  <c r="S104" i="4"/>
  <c r="B1682" i="1"/>
  <c r="B1684" i="1"/>
  <c r="B1683" i="1"/>
  <c r="S499" i="4"/>
  <c r="B2044" i="1"/>
  <c r="B2046" i="1"/>
  <c r="B2045" i="1"/>
  <c r="B2109" i="1"/>
  <c r="B2111" i="1"/>
  <c r="B2110" i="1"/>
  <c r="B2129" i="1"/>
  <c r="B2130" i="1"/>
  <c r="S167" i="4"/>
  <c r="B551" i="1"/>
  <c r="B552" i="1"/>
  <c r="B550" i="1"/>
  <c r="S76" i="4"/>
  <c r="B604" i="1"/>
  <c r="B608" i="1"/>
  <c r="B606" i="1"/>
  <c r="B605" i="1"/>
  <c r="B603" i="1"/>
  <c r="B607" i="1"/>
  <c r="B768" i="1"/>
  <c r="B766" i="1"/>
  <c r="B767" i="1"/>
  <c r="B814" i="1"/>
  <c r="B815" i="1"/>
  <c r="B813" i="1"/>
  <c r="B2113" i="1"/>
  <c r="B2114" i="1"/>
  <c r="B2112" i="1"/>
  <c r="S537" i="4"/>
  <c r="B2232" i="1"/>
  <c r="B2231" i="1"/>
  <c r="B2233" i="1"/>
  <c r="S548" i="4"/>
  <c r="B2305" i="1"/>
  <c r="B2303" i="1"/>
  <c r="B2307" i="1"/>
  <c r="B2308" i="1"/>
  <c r="B2306" i="1"/>
  <c r="B2304" i="1"/>
  <c r="S550" i="4"/>
  <c r="B2325" i="1"/>
  <c r="B2326" i="1"/>
  <c r="B2324" i="1"/>
  <c r="B663" i="1"/>
  <c r="B661" i="1"/>
  <c r="B662" i="1"/>
  <c r="S193" i="4"/>
  <c r="B728" i="1"/>
  <c r="B729" i="1"/>
  <c r="B727" i="1"/>
  <c r="B764" i="1"/>
  <c r="B765" i="1"/>
  <c r="B763" i="1"/>
  <c r="S305" i="4"/>
  <c r="B1350" i="1"/>
  <c r="B1352" i="1"/>
  <c r="B1351" i="1"/>
  <c r="B1349" i="1"/>
  <c r="B1367" i="1"/>
  <c r="B1369" i="1"/>
  <c r="B1368" i="1"/>
  <c r="S520" i="4"/>
  <c r="B2143" i="1"/>
  <c r="B2145" i="1"/>
  <c r="B2147" i="1"/>
  <c r="B2146" i="1"/>
  <c r="B2144" i="1"/>
  <c r="B2142" i="1"/>
  <c r="B2227" i="1"/>
  <c r="B2226" i="1"/>
  <c r="B191" i="1"/>
  <c r="B2250" i="1"/>
  <c r="B2252" i="1"/>
  <c r="B2253" i="1"/>
  <c r="B2251" i="1"/>
  <c r="B2714" i="1"/>
  <c r="B2716" i="1"/>
  <c r="B2715" i="1"/>
  <c r="B104" i="1"/>
  <c r="S201" i="4"/>
  <c r="B772" i="1"/>
  <c r="B774" i="1"/>
  <c r="B773" i="1"/>
  <c r="S205" i="4"/>
  <c r="B792" i="1"/>
  <c r="B791" i="1"/>
  <c r="B793" i="1"/>
  <c r="S211" i="4"/>
  <c r="B810" i="1"/>
  <c r="B812" i="1"/>
  <c r="B811" i="1"/>
  <c r="B50" i="1"/>
  <c r="B1037" i="1"/>
  <c r="B51" i="1"/>
  <c r="B1210" i="1"/>
  <c r="B1211" i="1"/>
  <c r="B1209" i="1"/>
  <c r="B139" i="1"/>
  <c r="B1221" i="1"/>
  <c r="B1220" i="1"/>
  <c r="S538" i="4"/>
  <c r="B2242" i="1"/>
  <c r="B2243" i="1"/>
  <c r="B2241" i="1"/>
  <c r="S545" i="4"/>
  <c r="B2285" i="1"/>
  <c r="B2287" i="1"/>
  <c r="B2286" i="1"/>
  <c r="B2284" i="1"/>
  <c r="S551" i="4"/>
  <c r="B2331" i="1"/>
  <c r="B2332" i="1"/>
  <c r="B2330" i="1"/>
  <c r="B193" i="1"/>
  <c r="B2349" i="1"/>
  <c r="B2348" i="1"/>
  <c r="B2755" i="1"/>
  <c r="B210" i="1"/>
  <c r="B211" i="1"/>
  <c r="B2756" i="1"/>
  <c r="B3330" i="1"/>
  <c r="B3329" i="1"/>
  <c r="S815" i="4"/>
  <c r="B3340" i="1"/>
  <c r="B3339" i="1"/>
  <c r="B3341" i="1"/>
  <c r="S237" i="4"/>
  <c r="B942" i="1"/>
  <c r="B943" i="1"/>
  <c r="B941" i="1"/>
  <c r="B48" i="1"/>
  <c r="B979" i="1"/>
  <c r="B980" i="1"/>
  <c r="B1702" i="1"/>
  <c r="B148" i="1"/>
  <c r="B1701" i="1"/>
  <c r="S580" i="4"/>
  <c r="B2452" i="1"/>
  <c r="B2450" i="1"/>
  <c r="B2451" i="1"/>
  <c r="S585" i="4"/>
  <c r="B2476" i="1"/>
  <c r="B2474" i="1"/>
  <c r="B2475" i="1"/>
  <c r="B2525" i="1"/>
  <c r="B2524" i="1"/>
  <c r="B2526" i="1"/>
  <c r="B2844" i="1"/>
  <c r="B2846" i="1"/>
  <c r="B2845" i="1"/>
  <c r="S745" i="4"/>
  <c r="B3110" i="1"/>
  <c r="B3112" i="1"/>
  <c r="B3111" i="1"/>
  <c r="S250" i="4"/>
  <c r="B996" i="1"/>
  <c r="B997" i="1"/>
  <c r="B995" i="1"/>
  <c r="S257" i="4"/>
  <c r="B1029" i="1"/>
  <c r="B1028" i="1"/>
  <c r="B1030" i="1"/>
  <c r="S119" i="4"/>
  <c r="B1719" i="1"/>
  <c r="B1720" i="1"/>
  <c r="B1718" i="1"/>
  <c r="B2463" i="1"/>
  <c r="B2464" i="1"/>
  <c r="B2462" i="1"/>
  <c r="B2492" i="1"/>
  <c r="B2493" i="1"/>
  <c r="B2491" i="1"/>
  <c r="B2881" i="1"/>
  <c r="B2882" i="1"/>
  <c r="S668" i="4"/>
  <c r="B2895" i="1"/>
  <c r="B2896" i="1"/>
  <c r="B2894" i="1"/>
  <c r="B932" i="1"/>
  <c r="B934" i="1"/>
  <c r="B933" i="1"/>
  <c r="S254" i="4"/>
  <c r="B1018" i="1"/>
  <c r="B1017" i="1"/>
  <c r="B1019" i="1"/>
  <c r="B140" i="1"/>
  <c r="B1234" i="1"/>
  <c r="B1233" i="1"/>
  <c r="B2429" i="1"/>
  <c r="B2427" i="1"/>
  <c r="B2428" i="1"/>
  <c r="S583" i="4"/>
  <c r="B2468" i="1"/>
  <c r="B2467" i="1"/>
  <c r="B2469" i="1"/>
  <c r="S590" i="4"/>
  <c r="B2512" i="1"/>
  <c r="B2510" i="1"/>
  <c r="B2511" i="1"/>
  <c r="B2531" i="1"/>
  <c r="B2533" i="1"/>
  <c r="B2532" i="1"/>
  <c r="S664" i="4"/>
  <c r="B2873" i="1"/>
  <c r="B2874" i="1"/>
  <c r="B2872" i="1"/>
  <c r="B47" i="1"/>
  <c r="B945" i="1"/>
  <c r="B944" i="1"/>
  <c r="S244" i="4"/>
  <c r="B972" i="1"/>
  <c r="B974" i="1"/>
  <c r="B973" i="1"/>
  <c r="S110" i="4"/>
  <c r="B1009" i="1"/>
  <c r="B1011" i="1"/>
  <c r="B1013" i="1"/>
  <c r="B1010" i="1"/>
  <c r="B1012" i="1"/>
  <c r="B1014" i="1"/>
  <c r="B1705" i="1"/>
  <c r="B1703" i="1"/>
  <c r="B1704" i="1"/>
  <c r="B1782" i="1"/>
  <c r="B1780" i="1"/>
  <c r="B1781" i="1"/>
  <c r="S581" i="4"/>
  <c r="B2454" i="1"/>
  <c r="B2453" i="1"/>
  <c r="B2455" i="1"/>
  <c r="B2539" i="1"/>
  <c r="B2540" i="1"/>
  <c r="B2538" i="1"/>
  <c r="B228" i="1"/>
  <c r="B2856" i="1"/>
  <c r="B2855" i="1"/>
  <c r="B3106" i="1"/>
  <c r="B229" i="1"/>
  <c r="B3107" i="1"/>
  <c r="B1371" i="1"/>
  <c r="B1370" i="1"/>
  <c r="B1372" i="1"/>
  <c r="B151" i="1"/>
  <c r="B1792" i="1"/>
  <c r="B1794" i="1"/>
  <c r="B1793" i="1"/>
  <c r="B2748" i="1"/>
  <c r="B209" i="1"/>
  <c r="B2747" i="1"/>
  <c r="B3269" i="1"/>
  <c r="B3270" i="1"/>
  <c r="B3268" i="1"/>
  <c r="B3285" i="1"/>
  <c r="B3284" i="1"/>
  <c r="B3286" i="1"/>
  <c r="S128" i="4"/>
  <c r="B3299" i="1"/>
  <c r="B3301" i="1"/>
  <c r="B3300" i="1"/>
  <c r="B3324" i="1"/>
  <c r="B248" i="1"/>
  <c r="B3325" i="1"/>
  <c r="S594" i="4"/>
  <c r="B2534" i="1"/>
  <c r="S242" i="4"/>
  <c r="B960" i="1"/>
  <c r="B962" i="1"/>
  <c r="B961" i="1"/>
  <c r="S812" i="4"/>
  <c r="B3323" i="1"/>
  <c r="B3321" i="1"/>
  <c r="B3322" i="1"/>
  <c r="S682" i="4"/>
  <c r="B3003" i="1"/>
  <c r="B3002" i="1"/>
  <c r="S692" i="4"/>
  <c r="B3029" i="1"/>
  <c r="B3030" i="1"/>
  <c r="B3028" i="1"/>
  <c r="B3041" i="1"/>
  <c r="B3043" i="1"/>
  <c r="B3042" i="1"/>
  <c r="S454" i="4"/>
  <c r="B162" i="1"/>
  <c r="B1801" i="1"/>
  <c r="B161" i="1"/>
  <c r="B1802" i="1"/>
  <c r="S782" i="4"/>
  <c r="B3222" i="1"/>
  <c r="B3223" i="1"/>
  <c r="B3221" i="1"/>
  <c r="B2963" i="1"/>
  <c r="B2965" i="1"/>
  <c r="B2964" i="1"/>
  <c r="B2977" i="1"/>
  <c r="B2976" i="1"/>
  <c r="B2800" i="1"/>
  <c r="B2802" i="1"/>
  <c r="B2801" i="1"/>
  <c r="B3377" i="1"/>
  <c r="B3376" i="1"/>
  <c r="B3017" i="1"/>
  <c r="B3018" i="1"/>
  <c r="B3135" i="1"/>
  <c r="B3134" i="1"/>
  <c r="B3136" i="1"/>
  <c r="S770" i="4"/>
  <c r="B3160" i="1"/>
  <c r="B3162" i="1"/>
  <c r="B3161" i="1"/>
  <c r="S458" i="4"/>
  <c r="B1821" i="1"/>
  <c r="B1819" i="1"/>
  <c r="B1820" i="1"/>
  <c r="S655" i="4"/>
  <c r="B2790" i="1"/>
  <c r="B2791" i="1"/>
  <c r="B3417" i="1"/>
  <c r="B3418" i="1"/>
  <c r="B3416" i="1"/>
  <c r="B3429" i="1"/>
  <c r="B3430" i="1"/>
  <c r="B3428" i="1"/>
  <c r="B3385" i="1"/>
  <c r="B3386" i="1"/>
  <c r="B3384" i="1"/>
  <c r="B3401" i="1"/>
  <c r="B3399" i="1"/>
  <c r="B3400" i="1"/>
  <c r="B3051" i="1"/>
  <c r="B3052" i="1"/>
  <c r="B3050" i="1"/>
  <c r="B3163" i="1"/>
  <c r="B241" i="1"/>
  <c r="S676" i="4"/>
  <c r="B2967" i="1"/>
  <c r="B2969" i="1"/>
  <c r="B2968" i="1"/>
  <c r="S842" i="4"/>
  <c r="B3365" i="1"/>
  <c r="B3366" i="1"/>
  <c r="B3364" i="1"/>
  <c r="S799" i="4"/>
  <c r="B3254" i="1"/>
  <c r="B3255" i="1"/>
  <c r="S287" i="4"/>
  <c r="B1244" i="1"/>
  <c r="B1245" i="1"/>
  <c r="B2939" i="1"/>
  <c r="B2941" i="1"/>
  <c r="B2940" i="1"/>
  <c r="S819" i="4"/>
  <c r="B3350" i="1"/>
  <c r="B3349" i="1"/>
  <c r="B2925" i="1"/>
  <c r="B2927" i="1"/>
  <c r="B2929" i="1"/>
  <c r="B2926" i="1"/>
  <c r="B2924" i="1"/>
  <c r="B2928" i="1"/>
  <c r="S393" i="4"/>
  <c r="B1617" i="1"/>
  <c r="S152" i="4"/>
  <c r="B443" i="1"/>
  <c r="B445" i="1"/>
  <c r="B444" i="1"/>
  <c r="B442" i="1"/>
  <c r="B3137" i="1"/>
  <c r="B3138" i="1"/>
  <c r="S455" i="4"/>
  <c r="B1814" i="1"/>
  <c r="B1815" i="1"/>
  <c r="B165" i="1"/>
  <c r="B1825" i="1"/>
  <c r="B1824" i="1"/>
  <c r="S675" i="4"/>
  <c r="B2961" i="1"/>
  <c r="B2962" i="1"/>
  <c r="B3421" i="1"/>
  <c r="B3419" i="1"/>
  <c r="B3420" i="1"/>
  <c r="B3433" i="1"/>
  <c r="B3431" i="1"/>
  <c r="B3432" i="1"/>
  <c r="B3389" i="1"/>
  <c r="B3387" i="1"/>
  <c r="B3388" i="1"/>
  <c r="B3403" i="1"/>
  <c r="B3402" i="1"/>
  <c r="B3404" i="1"/>
  <c r="B2993" i="1"/>
  <c r="B2995" i="1"/>
  <c r="B2994" i="1"/>
  <c r="B2992" i="1"/>
  <c r="S772" i="4"/>
  <c r="B3165" i="1"/>
  <c r="B3167" i="1"/>
  <c r="B3166" i="1"/>
  <c r="B3164" i="1"/>
  <c r="S775" i="4"/>
  <c r="B3180" i="1"/>
  <c r="B3181" i="1"/>
  <c r="B3179" i="1"/>
  <c r="S777" i="4"/>
  <c r="B3189" i="1"/>
  <c r="B3190" i="1"/>
  <c r="B3188" i="1"/>
  <c r="S801" i="4"/>
  <c r="B3260" i="1"/>
  <c r="B3259" i="1"/>
  <c r="B3356" i="1"/>
  <c r="B249" i="1"/>
  <c r="B3357" i="1"/>
  <c r="S818" i="4"/>
  <c r="B3348" i="1"/>
  <c r="B3347" i="1"/>
  <c r="S514" i="4"/>
  <c r="B2128" i="1"/>
  <c r="B2987" i="1"/>
  <c r="B2989" i="1"/>
  <c r="B2990" i="1"/>
  <c r="B2988" i="1"/>
  <c r="B391" i="1"/>
  <c r="B109" i="1"/>
  <c r="B394" i="1"/>
  <c r="B392" i="1"/>
  <c r="B395" i="1"/>
  <c r="B393" i="1"/>
  <c r="S384" i="4"/>
  <c r="B1568" i="1"/>
  <c r="B1570" i="1"/>
  <c r="B1569" i="1"/>
  <c r="B1567" i="1"/>
  <c r="B1962" i="1"/>
  <c r="B73" i="1"/>
  <c r="B1963" i="1"/>
  <c r="B334" i="1"/>
  <c r="B6" i="1"/>
  <c r="B335" i="1"/>
  <c r="B29" i="1"/>
  <c r="B591" i="1"/>
  <c r="B590" i="1"/>
  <c r="S478" i="4"/>
  <c r="B1894" i="1"/>
  <c r="B1893" i="1"/>
  <c r="B1895" i="1"/>
  <c r="B3104" i="1"/>
  <c r="B3103" i="1"/>
  <c r="B3105" i="1"/>
  <c r="S144" i="4"/>
  <c r="B389" i="1"/>
  <c r="B390" i="1"/>
  <c r="B388" i="1"/>
  <c r="B1588" i="1"/>
  <c r="B65" i="1"/>
  <c r="B1591" i="1"/>
  <c r="B1589" i="1"/>
  <c r="B1592" i="1"/>
  <c r="B1590" i="1"/>
  <c r="B2035" i="1"/>
  <c r="B81" i="1"/>
  <c r="B2034" i="1"/>
  <c r="S31" i="4"/>
  <c r="B1903" i="1"/>
  <c r="B1901" i="1"/>
  <c r="B1902" i="1"/>
  <c r="S498" i="4"/>
  <c r="B2040" i="1"/>
  <c r="B2042" i="1"/>
  <c r="B2043" i="1"/>
  <c r="B2041" i="1"/>
  <c r="B270" i="1"/>
  <c r="B272" i="1"/>
  <c r="B271" i="1"/>
  <c r="B300" i="1"/>
  <c r="B301" i="1"/>
  <c r="B299" i="1"/>
  <c r="B839" i="1"/>
  <c r="B37" i="1"/>
  <c r="B36" i="1"/>
  <c r="S276" i="4"/>
  <c r="B1181" i="1"/>
  <c r="B1182" i="1"/>
  <c r="B1180" i="1"/>
  <c r="B2359" i="1"/>
  <c r="B2360" i="1"/>
  <c r="B88" i="1"/>
  <c r="B2612" i="1"/>
  <c r="B202" i="1"/>
  <c r="B2615" i="1"/>
  <c r="B2614" i="1"/>
  <c r="B2613" i="1"/>
  <c r="B2616" i="1"/>
  <c r="B862" i="1"/>
  <c r="B864" i="1"/>
  <c r="B863" i="1"/>
  <c r="B1529" i="1"/>
  <c r="B1531" i="1"/>
  <c r="B1530" i="1"/>
  <c r="S162" i="4"/>
  <c r="B511" i="1"/>
  <c r="B512" i="1"/>
  <c r="B510" i="1"/>
  <c r="B1246" i="1"/>
  <c r="B1248" i="1"/>
  <c r="B1247" i="1"/>
  <c r="S609" i="4"/>
  <c r="B2621" i="1"/>
  <c r="B2622" i="1"/>
  <c r="B2620" i="1"/>
  <c r="S292" i="4"/>
  <c r="B1273" i="1"/>
  <c r="B1274" i="1"/>
  <c r="B1272" i="1"/>
  <c r="B1305" i="1"/>
  <c r="B1306" i="1"/>
  <c r="B1304" i="1"/>
  <c r="B2686" i="1"/>
  <c r="B2687" i="1"/>
  <c r="B2685" i="1"/>
  <c r="B2816" i="1"/>
  <c r="B2817" i="1"/>
  <c r="B2815" i="1"/>
  <c r="B3122" i="1"/>
  <c r="B3121" i="1"/>
  <c r="B3123" i="1"/>
  <c r="S140" i="4"/>
  <c r="B359" i="1"/>
  <c r="B358" i="1"/>
  <c r="B360" i="1"/>
  <c r="S269" i="4"/>
  <c r="B1091" i="1"/>
  <c r="B1092" i="1"/>
  <c r="B1093" i="1"/>
  <c r="S375" i="4"/>
  <c r="B1541" i="1"/>
  <c r="B1543" i="1"/>
  <c r="B1542" i="1"/>
  <c r="B1969" i="1"/>
  <c r="B1970" i="1"/>
  <c r="B1968" i="1"/>
  <c r="B3082" i="1"/>
  <c r="B3083" i="1"/>
  <c r="B3081" i="1"/>
  <c r="B423" i="1"/>
  <c r="B424" i="1"/>
  <c r="B422" i="1"/>
  <c r="B1615" i="1"/>
  <c r="B1616" i="1"/>
  <c r="B1614" i="1"/>
  <c r="B2028" i="1"/>
  <c r="B2026" i="1"/>
  <c r="B2027" i="1"/>
  <c r="B1137" i="1"/>
  <c r="B1139" i="1"/>
  <c r="B1138" i="1"/>
  <c r="B1745" i="1"/>
  <c r="B1747" i="1"/>
  <c r="B1746" i="1"/>
  <c r="B2592" i="1"/>
  <c r="B2593" i="1"/>
  <c r="B1104" i="1"/>
  <c r="B1105" i="1"/>
  <c r="B1103" i="1"/>
  <c r="B1784" i="1"/>
  <c r="B1785" i="1"/>
  <c r="B1783" i="1"/>
  <c r="S462" i="4"/>
  <c r="B1842" i="1"/>
  <c r="B1844" i="1"/>
  <c r="B1843" i="1"/>
  <c r="B1845" i="1"/>
  <c r="B3158" i="1"/>
  <c r="B3159" i="1"/>
  <c r="B240" i="1"/>
  <c r="B2107" i="1"/>
  <c r="B2108" i="1"/>
  <c r="B2106" i="1"/>
  <c r="S181" i="4"/>
  <c r="B627" i="1"/>
  <c r="B625" i="1"/>
  <c r="B626" i="1"/>
  <c r="S116" i="4"/>
  <c r="B1696" i="1"/>
  <c r="B1697" i="1"/>
  <c r="B1695" i="1"/>
  <c r="S638" i="4"/>
  <c r="B2738" i="1"/>
  <c r="B2737" i="1"/>
  <c r="B2739" i="1"/>
  <c r="B708" i="1"/>
  <c r="B706" i="1"/>
  <c r="B707" i="1"/>
  <c r="B347" i="1"/>
  <c r="B348" i="1"/>
  <c r="B346" i="1"/>
  <c r="B2723" i="1"/>
  <c r="B2725" i="1"/>
  <c r="B2724" i="1"/>
  <c r="B1106" i="1"/>
  <c r="B1108" i="1"/>
  <c r="B1109" i="1"/>
  <c r="B1107" i="1"/>
  <c r="S619" i="4"/>
  <c r="B2645" i="1"/>
  <c r="B2647" i="1"/>
  <c r="B2646" i="1"/>
  <c r="B3174" i="1"/>
  <c r="B3176" i="1"/>
  <c r="B3175" i="1"/>
  <c r="B3173" i="1"/>
  <c r="S841" i="4"/>
  <c r="B3359" i="1"/>
  <c r="B3358" i="1"/>
  <c r="B3360" i="1"/>
  <c r="B1619" i="1"/>
  <c r="B1620" i="1"/>
  <c r="B1618" i="1"/>
  <c r="B2117" i="1"/>
  <c r="B2115" i="1"/>
  <c r="B2116" i="1"/>
  <c r="B816" i="1"/>
  <c r="B818" i="1"/>
  <c r="B817" i="1"/>
  <c r="B2951" i="1"/>
  <c r="B2950" i="1"/>
  <c r="S620" i="4"/>
  <c r="B2657" i="1"/>
  <c r="B2659" i="1"/>
  <c r="B2658" i="1"/>
  <c r="B1800" i="1"/>
  <c r="B156" i="1"/>
  <c r="B1808" i="1"/>
  <c r="B1806" i="1"/>
  <c r="B1807" i="1"/>
  <c r="S783" i="4"/>
  <c r="B3224" i="1"/>
  <c r="B3225" i="1"/>
  <c r="S678" i="4"/>
  <c r="B2996" i="1"/>
  <c r="S750" i="4"/>
  <c r="B3126" i="1"/>
  <c r="B3127" i="1"/>
  <c r="B3125" i="1"/>
  <c r="B314" i="1"/>
  <c r="B313" i="1"/>
  <c r="B315" i="1"/>
  <c r="B17" i="1"/>
  <c r="B397" i="1"/>
  <c r="B18" i="1"/>
  <c r="B398" i="1"/>
  <c r="B396" i="1"/>
  <c r="B399" i="1"/>
  <c r="S156" i="4"/>
  <c r="B469" i="1"/>
  <c r="B472" i="1"/>
  <c r="B470" i="1"/>
  <c r="B468" i="1"/>
  <c r="B473" i="1"/>
  <c r="B471" i="1"/>
  <c r="B46" i="1"/>
  <c r="B919" i="1"/>
  <c r="B918" i="1"/>
  <c r="S369" i="4"/>
  <c r="B1503" i="1"/>
  <c r="B1504" i="1"/>
  <c r="B1502" i="1"/>
  <c r="S386" i="4"/>
  <c r="B1576" i="1"/>
  <c r="B1577" i="1"/>
  <c r="B1575" i="1"/>
  <c r="S476" i="4"/>
  <c r="B1888" i="1"/>
  <c r="B1889" i="1"/>
  <c r="B1887" i="1"/>
  <c r="B1926" i="1"/>
  <c r="B1928" i="1"/>
  <c r="B1927" i="1"/>
  <c r="B2012" i="1"/>
  <c r="B2009" i="1"/>
  <c r="B180" i="1"/>
  <c r="B2008" i="1"/>
  <c r="B2011" i="1"/>
  <c r="B2010" i="1"/>
  <c r="B316" i="1"/>
  <c r="B318" i="1"/>
  <c r="B317" i="1"/>
  <c r="B341" i="1"/>
  <c r="B342" i="1"/>
  <c r="B340" i="1"/>
  <c r="S151" i="4"/>
  <c r="B439" i="1"/>
  <c r="B441" i="1"/>
  <c r="B440" i="1"/>
  <c r="B1501" i="1"/>
  <c r="B1500" i="1"/>
  <c r="S39" i="4"/>
  <c r="B1690" i="1"/>
  <c r="B1691" i="1"/>
  <c r="B1689" i="1"/>
  <c r="S50" i="4"/>
  <c r="B1909" i="1"/>
  <c r="B1911" i="1"/>
  <c r="B1913" i="1"/>
  <c r="B1912" i="1"/>
  <c r="B1910" i="1"/>
  <c r="B1908" i="1"/>
  <c r="B183" i="1"/>
  <c r="B2030" i="1"/>
  <c r="B2029" i="1"/>
  <c r="S504" i="4"/>
  <c r="B2085" i="1"/>
  <c r="B2087" i="1"/>
  <c r="B2088" i="1"/>
  <c r="B2086" i="1"/>
  <c r="B7" i="1"/>
  <c r="B343" i="1"/>
  <c r="B8" i="1"/>
  <c r="S143" i="4"/>
  <c r="B381" i="1"/>
  <c r="B383" i="1"/>
  <c r="B382" i="1"/>
  <c r="S149" i="4"/>
  <c r="B433" i="1"/>
  <c r="B435" i="1"/>
  <c r="B432" i="1"/>
  <c r="B434" i="1"/>
  <c r="B1555" i="1"/>
  <c r="B1557" i="1"/>
  <c r="B147" i="1"/>
  <c r="B1556" i="1"/>
  <c r="S395" i="4"/>
  <c r="B1627" i="1"/>
  <c r="B1629" i="1"/>
  <c r="B1628" i="1"/>
  <c r="B1630" i="1"/>
  <c r="B71" i="1"/>
  <c r="B1916" i="1"/>
  <c r="B177" i="1"/>
  <c r="B77" i="1"/>
  <c r="B2019" i="1"/>
  <c r="B2018" i="1"/>
  <c r="S51" i="4"/>
  <c r="B2048" i="1"/>
  <c r="B2050" i="1"/>
  <c r="B2049" i="1"/>
  <c r="B3373" i="1"/>
  <c r="B3372" i="1"/>
  <c r="B1178" i="1"/>
  <c r="B135" i="1"/>
  <c r="B1179" i="1"/>
  <c r="S294" i="4"/>
  <c r="B1281" i="1"/>
  <c r="B1283" i="1"/>
  <c r="B1282" i="1"/>
  <c r="B142" i="1"/>
  <c r="B1294" i="1"/>
  <c r="B1293" i="1"/>
  <c r="S471" i="4"/>
  <c r="B171" i="1"/>
  <c r="B173" i="1"/>
  <c r="B172" i="1"/>
  <c r="B2662" i="1"/>
  <c r="B2664" i="1"/>
  <c r="B2663" i="1"/>
  <c r="S624" i="4"/>
  <c r="B2675" i="1"/>
  <c r="B2677" i="1"/>
  <c r="B2679" i="1"/>
  <c r="B2678" i="1"/>
  <c r="B2676" i="1"/>
  <c r="B2674" i="1"/>
  <c r="B2695" i="1"/>
  <c r="B2696" i="1"/>
  <c r="B2694" i="1"/>
  <c r="B2706" i="1"/>
  <c r="B2708" i="1"/>
  <c r="B2710" i="1"/>
  <c r="B2707" i="1"/>
  <c r="B103" i="1"/>
  <c r="B2709" i="1"/>
  <c r="S647" i="4"/>
  <c r="B2762" i="1"/>
  <c r="B2764" i="1"/>
  <c r="B2763" i="1"/>
  <c r="B2761" i="1"/>
  <c r="S650" i="4"/>
  <c r="B2777" i="1"/>
  <c r="B2778" i="1"/>
  <c r="B2776" i="1"/>
  <c r="B2782" i="1"/>
  <c r="B226" i="1"/>
  <c r="B2783" i="1"/>
  <c r="S57" i="4"/>
  <c r="B336" i="1"/>
  <c r="B20" i="1"/>
  <c r="B21" i="1"/>
  <c r="B410" i="1"/>
  <c r="B409" i="1"/>
  <c r="B25" i="1"/>
  <c r="B531" i="1"/>
  <c r="B530" i="1"/>
  <c r="B894" i="1"/>
  <c r="B895" i="1"/>
  <c r="B45" i="1"/>
  <c r="B56" i="1"/>
  <c r="B1509" i="1"/>
  <c r="B1511" i="1"/>
  <c r="B1512" i="1"/>
  <c r="B1510" i="1"/>
  <c r="B1508" i="1"/>
  <c r="B1674" i="1"/>
  <c r="B1675" i="1"/>
  <c r="B1673" i="1"/>
  <c r="S96" i="4"/>
  <c r="B175" i="1"/>
  <c r="B176" i="1"/>
  <c r="B1907" i="1"/>
  <c r="B1999" i="1"/>
  <c r="B2001" i="1"/>
  <c r="B1998" i="1"/>
  <c r="B2000" i="1"/>
  <c r="S46" i="4"/>
  <c r="B3078" i="1"/>
  <c r="B3080" i="1"/>
  <c r="B3079" i="1"/>
  <c r="B3077" i="1"/>
  <c r="B262" i="1"/>
  <c r="B263" i="1"/>
  <c r="B261" i="1"/>
  <c r="B274" i="1"/>
  <c r="B275" i="1"/>
  <c r="B273" i="1"/>
  <c r="S136" i="4"/>
  <c r="B290" i="1"/>
  <c r="B292" i="1"/>
  <c r="B291" i="1"/>
  <c r="B302" i="1"/>
  <c r="B304" i="1"/>
  <c r="B303" i="1"/>
  <c r="B34" i="1"/>
  <c r="B831" i="1"/>
  <c r="B33" i="1"/>
  <c r="B840" i="1"/>
  <c r="B841" i="1"/>
  <c r="B118" i="1"/>
  <c r="S226" i="4"/>
  <c r="B897" i="1"/>
  <c r="B899" i="1"/>
  <c r="B896" i="1"/>
  <c r="B898" i="1"/>
  <c r="S38" i="4"/>
  <c r="B2036" i="1"/>
  <c r="B83" i="1"/>
  <c r="B82" i="1"/>
  <c r="B2037" i="1"/>
  <c r="B2039" i="1"/>
  <c r="B2038" i="1"/>
  <c r="B89" i="1"/>
  <c r="B2361" i="1"/>
  <c r="B2362" i="1"/>
  <c r="S566" i="4"/>
  <c r="B2389" i="1"/>
  <c r="B2387" i="1"/>
  <c r="B2391" i="1"/>
  <c r="B2386" i="1"/>
  <c r="B2390" i="1"/>
  <c r="B2388" i="1"/>
  <c r="B2398" i="1"/>
  <c r="B2400" i="1"/>
  <c r="B2399" i="1"/>
  <c r="S608" i="4"/>
  <c r="B2617" i="1"/>
  <c r="B2619" i="1"/>
  <c r="B2618" i="1"/>
  <c r="B847" i="1"/>
  <c r="B849" i="1"/>
  <c r="B848" i="1"/>
  <c r="S221" i="4"/>
  <c r="B875" i="1"/>
  <c r="B874" i="1"/>
  <c r="B876" i="1"/>
  <c r="S228" i="4"/>
  <c r="B901" i="1"/>
  <c r="B903" i="1"/>
  <c r="B902" i="1"/>
  <c r="S390" i="4"/>
  <c r="B1593" i="1"/>
  <c r="B1595" i="1"/>
  <c r="B1594" i="1"/>
  <c r="S85" i="4"/>
  <c r="B1905" i="1"/>
  <c r="B1906" i="1"/>
  <c r="B1904" i="1"/>
  <c r="S564" i="4"/>
  <c r="B2381" i="1"/>
  <c r="B2382" i="1"/>
  <c r="B2380" i="1"/>
  <c r="B41" i="1"/>
  <c r="B854" i="1"/>
  <c r="B853" i="1"/>
  <c r="B855" i="1"/>
  <c r="S117" i="4"/>
  <c r="B1151" i="1"/>
  <c r="B1153" i="1"/>
  <c r="B1152" i="1"/>
  <c r="S293" i="4"/>
  <c r="B1277" i="1"/>
  <c r="B1275" i="1"/>
  <c r="B1276" i="1"/>
  <c r="S604" i="4"/>
  <c r="B2598" i="1"/>
  <c r="B2599" i="1"/>
  <c r="B2597" i="1"/>
  <c r="S611" i="4"/>
  <c r="B2623" i="1"/>
  <c r="B2625" i="1"/>
  <c r="B2624" i="1"/>
  <c r="B1250" i="1"/>
  <c r="B141" i="1"/>
  <c r="B1249" i="1"/>
  <c r="B1265" i="1"/>
  <c r="B1263" i="1"/>
  <c r="B1264" i="1"/>
  <c r="S295" i="4"/>
  <c r="B1296" i="1"/>
  <c r="B1297" i="1"/>
  <c r="B1295" i="1"/>
  <c r="S298" i="4"/>
  <c r="B1311" i="1"/>
  <c r="B1312" i="1"/>
  <c r="B1310" i="1"/>
  <c r="S309" i="4"/>
  <c r="B1373" i="1"/>
  <c r="B1375" i="1"/>
  <c r="B1374" i="1"/>
  <c r="B2712" i="1"/>
  <c r="B2713" i="1"/>
  <c r="B2711" i="1"/>
  <c r="B1828" i="1"/>
  <c r="B1830" i="1"/>
  <c r="B1829" i="1"/>
  <c r="B2806" i="1"/>
  <c r="B2808" i="1"/>
  <c r="B2807" i="1"/>
  <c r="B2818" i="1"/>
  <c r="B2820" i="1"/>
  <c r="B2819" i="1"/>
  <c r="B2834" i="1"/>
  <c r="B2836" i="1"/>
  <c r="B2837" i="1"/>
  <c r="B2835" i="1"/>
  <c r="B3124" i="1"/>
  <c r="B236" i="1"/>
  <c r="B235" i="1"/>
  <c r="S780" i="4"/>
  <c r="B3197" i="1"/>
  <c r="B3199" i="1"/>
  <c r="B3198" i="1"/>
  <c r="S781" i="4"/>
  <c r="B3209" i="1"/>
  <c r="B3208" i="1"/>
  <c r="B3210" i="1"/>
  <c r="B411" i="1"/>
  <c r="B413" i="1"/>
  <c r="B412" i="1"/>
  <c r="B926" i="1"/>
  <c r="B928" i="1"/>
  <c r="B927" i="1"/>
  <c r="B1110" i="1"/>
  <c r="B1112" i="1"/>
  <c r="B1111" i="1"/>
  <c r="S345" i="4"/>
  <c r="B1471" i="1"/>
  <c r="B1472" i="1"/>
  <c r="B1470" i="1"/>
  <c r="S387" i="4"/>
  <c r="B1584" i="1"/>
  <c r="B1582" i="1"/>
  <c r="B1583" i="1"/>
  <c r="B1659" i="1"/>
  <c r="B1660" i="1"/>
  <c r="B1658" i="1"/>
  <c r="S493" i="4"/>
  <c r="B1987" i="1"/>
  <c r="B1988" i="1"/>
  <c r="B1986" i="1"/>
  <c r="S601" i="4"/>
  <c r="B2584" i="1"/>
  <c r="B2585" i="1"/>
  <c r="B2583" i="1"/>
  <c r="B3084" i="1"/>
  <c r="B3086" i="1"/>
  <c r="B3085" i="1"/>
  <c r="S146" i="4"/>
  <c r="B407" i="1"/>
  <c r="B408" i="1"/>
  <c r="B406" i="1"/>
  <c r="B453" i="1"/>
  <c r="B455" i="1"/>
  <c r="B454" i="1"/>
  <c r="B1135" i="1"/>
  <c r="B1136" i="1"/>
  <c r="B1134" i="1"/>
  <c r="S474" i="4"/>
  <c r="B1880" i="1"/>
  <c r="B1882" i="1"/>
  <c r="B1883" i="1"/>
  <c r="B1881" i="1"/>
  <c r="S487" i="4"/>
  <c r="B1948" i="1"/>
  <c r="B1947" i="1"/>
  <c r="B1949" i="1"/>
  <c r="B2033" i="1"/>
  <c r="B2031" i="1"/>
  <c r="B2032" i="1"/>
  <c r="B477" i="1"/>
  <c r="B110" i="1"/>
  <c r="B478" i="1"/>
  <c r="B1098" i="1"/>
  <c r="B1097" i="1"/>
  <c r="B1099" i="1"/>
  <c r="B1605" i="1"/>
  <c r="B1607" i="1"/>
  <c r="B1606" i="1"/>
  <c r="B2413" i="1"/>
  <c r="B2414" i="1"/>
  <c r="B2412" i="1"/>
  <c r="B2551" i="1"/>
  <c r="B2552" i="1"/>
  <c r="B2550" i="1"/>
  <c r="B2945" i="1"/>
  <c r="B2946" i="1"/>
  <c r="S163" i="4"/>
  <c r="B513" i="1"/>
  <c r="B515" i="1"/>
  <c r="B514" i="1"/>
  <c r="S303" i="4"/>
  <c r="B1340" i="1"/>
  <c r="B1342" i="1"/>
  <c r="B1341" i="1"/>
  <c r="B1609" i="1"/>
  <c r="B1610" i="1"/>
  <c r="B1608" i="1"/>
  <c r="B1786" i="1"/>
  <c r="B1788" i="1"/>
  <c r="B1787" i="1"/>
  <c r="S576" i="4"/>
  <c r="B2425" i="1"/>
  <c r="B2426" i="1"/>
  <c r="B2424" i="1"/>
  <c r="B1834" i="1"/>
  <c r="B1836" i="1"/>
  <c r="B1835" i="1"/>
  <c r="S463" i="4"/>
  <c r="B1846" i="1"/>
  <c r="B1848" i="1"/>
  <c r="B1849" i="1"/>
  <c r="B1847" i="1"/>
  <c r="B1862" i="1"/>
  <c r="B1863" i="1"/>
  <c r="B1874" i="1"/>
  <c r="B1875" i="1"/>
  <c r="B168" i="1"/>
  <c r="B3145" i="1"/>
  <c r="B3146" i="1"/>
  <c r="S134" i="4"/>
  <c r="B250" i="1"/>
  <c r="B251" i="1"/>
  <c r="S171" i="4"/>
  <c r="B571" i="1"/>
  <c r="B572" i="1"/>
  <c r="B570" i="1"/>
  <c r="B601" i="1"/>
  <c r="B111" i="1"/>
  <c r="B602" i="1"/>
  <c r="B186" i="1"/>
  <c r="B2094" i="1"/>
  <c r="B2093" i="1"/>
  <c r="S511" i="4"/>
  <c r="B2121" i="1"/>
  <c r="B2123" i="1"/>
  <c r="B2122" i="1"/>
  <c r="B2732" i="1"/>
  <c r="B2733" i="1"/>
  <c r="B2731" i="1"/>
  <c r="S112" i="4"/>
  <c r="B112" i="1"/>
  <c r="B612" i="1"/>
  <c r="B113" i="1"/>
  <c r="S182" i="4"/>
  <c r="B629" i="1"/>
  <c r="B630" i="1"/>
  <c r="B628" i="1"/>
  <c r="B677" i="1"/>
  <c r="B678" i="1"/>
  <c r="B676" i="1"/>
  <c r="B695" i="1"/>
  <c r="B698" i="1"/>
  <c r="B697" i="1"/>
  <c r="B30" i="1"/>
  <c r="B696" i="1"/>
  <c r="B699" i="1"/>
  <c r="B1698" i="1"/>
  <c r="B1700" i="1"/>
  <c r="B1699" i="1"/>
  <c r="B2163" i="1"/>
  <c r="B2164" i="1"/>
  <c r="B2188" i="1"/>
  <c r="B2190" i="1"/>
  <c r="B2189" i="1"/>
  <c r="S186" i="4"/>
  <c r="B647" i="1"/>
  <c r="B648" i="1"/>
  <c r="B646" i="1"/>
  <c r="B687" i="1"/>
  <c r="B688" i="1"/>
  <c r="B686" i="1"/>
  <c r="S192" i="4"/>
  <c r="B724" i="1"/>
  <c r="B726" i="1"/>
  <c r="B725" i="1"/>
  <c r="S286" i="4"/>
  <c r="B1242" i="1"/>
  <c r="B1243" i="1"/>
  <c r="B1241" i="1"/>
  <c r="S529" i="4"/>
  <c r="B2205" i="1"/>
  <c r="B2206" i="1"/>
  <c r="B2204" i="1"/>
  <c r="B535" i="1"/>
  <c r="B537" i="1"/>
  <c r="B536" i="1"/>
  <c r="S265" i="4"/>
  <c r="B1062" i="1"/>
  <c r="B131" i="1"/>
  <c r="B130" i="1"/>
  <c r="B1063" i="1"/>
  <c r="B1405" i="1"/>
  <c r="B1407" i="1"/>
  <c r="B1406" i="1"/>
  <c r="B2563" i="1"/>
  <c r="B2564" i="1"/>
  <c r="B2562" i="1"/>
  <c r="B2726" i="1"/>
  <c r="B2727" i="1"/>
  <c r="B208" i="1"/>
  <c r="B1064" i="1"/>
  <c r="B1066" i="1"/>
  <c r="B1065" i="1"/>
  <c r="B1067" i="1"/>
  <c r="B1114" i="1"/>
  <c r="B1113" i="1"/>
  <c r="B1115" i="1"/>
  <c r="B1141" i="1"/>
  <c r="B1142" i="1"/>
  <c r="B1140" i="1"/>
  <c r="S414" i="4"/>
  <c r="B1778" i="1"/>
  <c r="B1779" i="1"/>
  <c r="B1777" i="1"/>
  <c r="B2649" i="1"/>
  <c r="B2650" i="1"/>
  <c r="B2648" i="1"/>
  <c r="B3114" i="1"/>
  <c r="B3115" i="1"/>
  <c r="B3113" i="1"/>
  <c r="S774" i="4"/>
  <c r="B3178" i="1"/>
  <c r="B3177" i="1"/>
  <c r="S786" i="4"/>
  <c r="B3236" i="1"/>
  <c r="B3238" i="1"/>
  <c r="B3237" i="1"/>
  <c r="B3235" i="1"/>
  <c r="B3252" i="1"/>
  <c r="B3253" i="1"/>
  <c r="B3363" i="1"/>
  <c r="B3361" i="1"/>
  <c r="B3362" i="1"/>
  <c r="S166" i="4"/>
  <c r="B541" i="1"/>
  <c r="B539" i="1"/>
  <c r="B543" i="1"/>
  <c r="B538" i="1"/>
  <c r="B542" i="1"/>
  <c r="B540" i="1"/>
  <c r="B580" i="1"/>
  <c r="B578" i="1"/>
  <c r="B579" i="1"/>
  <c r="B1523" i="1"/>
  <c r="B1525" i="1"/>
  <c r="B1524" i="1"/>
  <c r="S399" i="4"/>
  <c r="B1651" i="1"/>
  <c r="B1649" i="1"/>
  <c r="B1650" i="1"/>
  <c r="B1960" i="1"/>
  <c r="B1961" i="1"/>
  <c r="B1959" i="1"/>
  <c r="S505" i="4"/>
  <c r="B2089" i="1"/>
  <c r="B2091" i="1"/>
  <c r="B2090" i="1"/>
  <c r="S510" i="4"/>
  <c r="B2119" i="1"/>
  <c r="B2118" i="1"/>
  <c r="B2120" i="1"/>
  <c r="B2329" i="1"/>
  <c r="B2327" i="1"/>
  <c r="B2328" i="1"/>
  <c r="S172" i="4"/>
  <c r="B573" i="1"/>
  <c r="B575" i="1"/>
  <c r="B574" i="1"/>
  <c r="S180" i="4"/>
  <c r="B623" i="1"/>
  <c r="B624" i="1"/>
  <c r="B622" i="1"/>
  <c r="B787" i="1"/>
  <c r="B786" i="1"/>
  <c r="B788" i="1"/>
  <c r="S404" i="4"/>
  <c r="B1686" i="1"/>
  <c r="B1688" i="1"/>
  <c r="B1687" i="1"/>
  <c r="B1685" i="1"/>
  <c r="S534" i="4"/>
  <c r="B2219" i="1"/>
  <c r="B2217" i="1"/>
  <c r="B2218" i="1"/>
  <c r="B2216" i="1"/>
  <c r="S539" i="4"/>
  <c r="B2254" i="1"/>
  <c r="B2256" i="1"/>
  <c r="B2255" i="1"/>
  <c r="B2313" i="1"/>
  <c r="B2314" i="1"/>
  <c r="B2312" i="1"/>
  <c r="S184" i="4"/>
  <c r="B635" i="1"/>
  <c r="B634" i="1"/>
  <c r="B636" i="1"/>
  <c r="B716" i="1"/>
  <c r="B717" i="1"/>
  <c r="B715" i="1"/>
  <c r="S197" i="4"/>
  <c r="B746" i="1"/>
  <c r="B745" i="1"/>
  <c r="B747" i="1"/>
  <c r="S210" i="4"/>
  <c r="B808" i="1"/>
  <c r="B807" i="1"/>
  <c r="B809" i="1"/>
  <c r="S308" i="4"/>
  <c r="B1361" i="1"/>
  <c r="B1363" i="1"/>
  <c r="B1362" i="1"/>
  <c r="S413" i="4"/>
  <c r="B1768" i="1"/>
  <c r="B1770" i="1"/>
  <c r="B1769" i="1"/>
  <c r="B2196" i="1"/>
  <c r="B2198" i="1"/>
  <c r="B2195" i="1"/>
  <c r="B2197" i="1"/>
  <c r="B2246" i="1"/>
  <c r="B2244" i="1"/>
  <c r="B2245" i="1"/>
  <c r="B2273" i="1"/>
  <c r="B2271" i="1"/>
  <c r="B2274" i="1"/>
  <c r="B2272" i="1"/>
  <c r="S199" i="4"/>
  <c r="B752" i="1"/>
  <c r="B756" i="1"/>
  <c r="B754" i="1"/>
  <c r="B753" i="1"/>
  <c r="B751" i="1"/>
  <c r="B755" i="1"/>
  <c r="S203" i="4"/>
  <c r="B778" i="1"/>
  <c r="B780" i="1"/>
  <c r="B779" i="1"/>
  <c r="S208" i="4"/>
  <c r="B802" i="1"/>
  <c r="B801" i="1"/>
  <c r="B803" i="1"/>
  <c r="S214" i="4"/>
  <c r="B826" i="1"/>
  <c r="B825" i="1"/>
  <c r="B827" i="1"/>
  <c r="B1206" i="1"/>
  <c r="B1205" i="1"/>
  <c r="B1207" i="1"/>
  <c r="S281" i="4"/>
  <c r="B1214" i="1"/>
  <c r="B1215" i="1"/>
  <c r="B1213" i="1"/>
  <c r="S307" i="4"/>
  <c r="B1359" i="1"/>
  <c r="B1360" i="1"/>
  <c r="B1358" i="1"/>
  <c r="B2261" i="1"/>
  <c r="B2262" i="1"/>
  <c r="B192" i="1"/>
  <c r="B2295" i="1"/>
  <c r="B2294" i="1"/>
  <c r="B2296" i="1"/>
  <c r="S553" i="4"/>
  <c r="B2337" i="1"/>
  <c r="B2338" i="1"/>
  <c r="B2336" i="1"/>
  <c r="S593" i="4"/>
  <c r="B2527" i="1"/>
  <c r="B2529" i="1"/>
  <c r="B2530" i="1"/>
  <c r="B2528" i="1"/>
  <c r="S683" i="4"/>
  <c r="B3005" i="1"/>
  <c r="B3007" i="1"/>
  <c r="B3006" i="1"/>
  <c r="B3334" i="1"/>
  <c r="B3335" i="1"/>
  <c r="S817" i="4"/>
  <c r="B3346" i="1"/>
  <c r="B3344" i="1"/>
  <c r="B3345" i="1"/>
  <c r="S245" i="4"/>
  <c r="B122" i="1"/>
  <c r="B123" i="1"/>
  <c r="B975" i="1"/>
  <c r="S256" i="4"/>
  <c r="B1024" i="1"/>
  <c r="B1023" i="1"/>
  <c r="B1025" i="1"/>
  <c r="B1729" i="1"/>
  <c r="B1730" i="1"/>
  <c r="B1728" i="1"/>
  <c r="B2461" i="1"/>
  <c r="B2459" i="1"/>
  <c r="B2460" i="1"/>
  <c r="B2480" i="1"/>
  <c r="B96" i="1"/>
  <c r="B2481" i="1"/>
  <c r="B2838" i="1"/>
  <c r="B2840" i="1"/>
  <c r="B2839" i="1"/>
  <c r="S661" i="4"/>
  <c r="B2858" i="1"/>
  <c r="B2859" i="1"/>
  <c r="B2857" i="1"/>
  <c r="S243" i="4"/>
  <c r="B966" i="1"/>
  <c r="B968" i="1"/>
  <c r="B967" i="1"/>
  <c r="B1015" i="1"/>
  <c r="B1016" i="1"/>
  <c r="B125" i="1"/>
  <c r="S261" i="4"/>
  <c r="B1042" i="1"/>
  <c r="B1041" i="1"/>
  <c r="B1043" i="1"/>
  <c r="B1725" i="1"/>
  <c r="B1726" i="1"/>
  <c r="B97" i="1"/>
  <c r="B198" i="1"/>
  <c r="B199" i="1"/>
  <c r="B2865" i="1"/>
  <c r="B2867" i="1"/>
  <c r="B2866" i="1"/>
  <c r="B2887" i="1"/>
  <c r="B2886" i="1"/>
  <c r="B3109" i="1"/>
  <c r="B230" i="1"/>
  <c r="B3108" i="1"/>
  <c r="B970" i="1"/>
  <c r="B971" i="1"/>
  <c r="B969" i="1"/>
  <c r="B1050" i="1"/>
  <c r="B1052" i="1"/>
  <c r="B1051" i="1"/>
  <c r="B1328" i="1"/>
  <c r="B1330" i="1"/>
  <c r="B1329" i="1"/>
  <c r="S118" i="4"/>
  <c r="B2436" i="1"/>
  <c r="B2437" i="1"/>
  <c r="B2435" i="1"/>
  <c r="S588" i="4"/>
  <c r="B2500" i="1"/>
  <c r="B2498" i="1"/>
  <c r="B2499" i="1"/>
  <c r="B2519" i="1"/>
  <c r="B2520" i="1"/>
  <c r="B200" i="1"/>
  <c r="B2633" i="1"/>
  <c r="B2635" i="1"/>
  <c r="B2634" i="1"/>
  <c r="B2877" i="1"/>
  <c r="B2878" i="1"/>
  <c r="S240" i="4"/>
  <c r="B953" i="1"/>
  <c r="B954" i="1"/>
  <c r="B952" i="1"/>
  <c r="S247" i="4"/>
  <c r="B987" i="1"/>
  <c r="B989" i="1"/>
  <c r="B988" i="1"/>
  <c r="S260" i="4"/>
  <c r="B1038" i="1"/>
  <c r="B1040" i="1"/>
  <c r="B1039" i="1"/>
  <c r="B1713" i="1"/>
  <c r="B1714" i="1"/>
  <c r="B1712" i="1"/>
  <c r="B2442" i="1"/>
  <c r="B2443" i="1"/>
  <c r="B2441" i="1"/>
  <c r="S87" i="4"/>
  <c r="B2504" i="1"/>
  <c r="B2506" i="1"/>
  <c r="B2505" i="1"/>
  <c r="S615" i="4"/>
  <c r="B2639" i="1"/>
  <c r="B2641" i="1"/>
  <c r="B2640" i="1"/>
  <c r="S662" i="4"/>
  <c r="B2863" i="1"/>
  <c r="B2864" i="1"/>
  <c r="B2862" i="1"/>
  <c r="B128" i="1"/>
  <c r="B1036" i="1"/>
  <c r="B129" i="1"/>
  <c r="S13" i="4"/>
  <c r="B1417" i="1"/>
  <c r="B1419" i="1"/>
  <c r="B1418" i="1"/>
  <c r="S591" i="4"/>
  <c r="B2516" i="1"/>
  <c r="B2518" i="1"/>
  <c r="B2517" i="1"/>
  <c r="S113" i="4"/>
  <c r="B2753" i="1"/>
  <c r="B2754" i="1"/>
  <c r="B2752" i="1"/>
  <c r="S129" i="4"/>
  <c r="B3277" i="1"/>
  <c r="B3279" i="1"/>
  <c r="B3278" i="1"/>
  <c r="S130" i="4"/>
  <c r="B3291" i="1"/>
  <c r="B3292" i="1"/>
  <c r="B3290" i="1"/>
  <c r="B3309" i="1"/>
  <c r="B3308" i="1"/>
  <c r="B3310" i="1"/>
  <c r="S695" i="4"/>
  <c r="B3067" i="1"/>
  <c r="B3066" i="1"/>
  <c r="B2488" i="1"/>
  <c r="B2490" i="1"/>
  <c r="B2489" i="1"/>
  <c r="B3035" i="1"/>
  <c r="B3037" i="1"/>
  <c r="B3036" i="1"/>
  <c r="S809" i="4"/>
  <c r="B3311" i="1"/>
  <c r="B3313" i="1"/>
  <c r="B3312" i="1"/>
  <c r="B3303" i="1"/>
  <c r="B3304" i="1"/>
  <c r="B3302" i="1"/>
  <c r="B3033" i="1"/>
  <c r="B3034" i="1"/>
  <c r="B3088" i="1"/>
  <c r="B3090" i="1"/>
  <c r="B3087" i="1"/>
  <c r="B3089" i="1"/>
  <c r="B2901" i="1"/>
  <c r="B2903" i="1"/>
  <c r="B2905" i="1"/>
  <c r="B2904" i="1"/>
  <c r="B2902" i="1"/>
  <c r="B2900" i="1"/>
  <c r="S679" i="4"/>
  <c r="B2999" i="1"/>
  <c r="B2998" i="1"/>
  <c r="B3411" i="1"/>
  <c r="B3412" i="1"/>
  <c r="B3435" i="1"/>
  <c r="B3434" i="1"/>
  <c r="B3436" i="1"/>
  <c r="S452" i="4"/>
  <c r="B158" i="1"/>
  <c r="B157" i="1"/>
  <c r="B2765" i="1"/>
  <c r="B213" i="1"/>
  <c r="S473" i="4"/>
  <c r="B1878" i="1"/>
  <c r="B1877" i="1"/>
  <c r="B1879" i="1"/>
  <c r="S784" i="4"/>
  <c r="B3226" i="1"/>
  <c r="B3228" i="1"/>
  <c r="B3227" i="1"/>
  <c r="B3133" i="1"/>
  <c r="B3132" i="1"/>
  <c r="B238" i="1"/>
  <c r="B3157" i="1"/>
  <c r="B239" i="1"/>
  <c r="S753" i="4"/>
  <c r="B3143" i="1"/>
  <c r="B3142" i="1"/>
  <c r="B3144" i="1"/>
  <c r="B164" i="1"/>
  <c r="B1816" i="1"/>
  <c r="S464" i="4"/>
  <c r="B1850" i="1"/>
  <c r="B1852" i="1"/>
  <c r="B1851" i="1"/>
  <c r="B3397" i="1"/>
  <c r="B3398" i="1"/>
  <c r="B3396" i="1"/>
  <c r="B3423" i="1"/>
  <c r="B3422" i="1"/>
  <c r="B3424" i="1"/>
  <c r="B3379" i="1"/>
  <c r="B3378" i="1"/>
  <c r="B3380" i="1"/>
  <c r="B3391" i="1"/>
  <c r="B3390" i="1"/>
  <c r="B3392" i="1"/>
  <c r="B3405" i="1"/>
  <c r="B3407" i="1"/>
  <c r="B3406" i="1"/>
  <c r="B2728" i="1"/>
  <c r="B2730" i="1"/>
  <c r="B2729" i="1"/>
  <c r="B2953" i="1"/>
  <c r="B2954" i="1"/>
  <c r="S687" i="4"/>
  <c r="B3023" i="1"/>
  <c r="B3025" i="1"/>
  <c r="B3026" i="1"/>
  <c r="B3024" i="1"/>
  <c r="S778" i="4"/>
  <c r="B3191" i="1"/>
  <c r="B3193" i="1"/>
  <c r="B3192" i="1"/>
  <c r="S657" i="4"/>
  <c r="B2798" i="1"/>
  <c r="B2799" i="1"/>
  <c r="S802" i="4"/>
  <c r="B3262" i="1"/>
  <c r="B3261" i="1"/>
  <c r="S646" i="4"/>
  <c r="B2760" i="1"/>
  <c r="B2759" i="1"/>
  <c r="S820" i="4"/>
  <c r="B3352" i="1"/>
  <c r="B3351" i="1"/>
  <c r="S513" i="4"/>
  <c r="B2127" i="1"/>
  <c r="B2979" i="1"/>
  <c r="B2978" i="1"/>
  <c r="B2983" i="1"/>
  <c r="B2985" i="1"/>
  <c r="B2986" i="1"/>
  <c r="B2984" i="1"/>
  <c r="S155" i="4"/>
  <c r="B465" i="1"/>
  <c r="B467" i="1"/>
  <c r="B466" i="1"/>
  <c r="S483" i="4"/>
  <c r="B1924" i="1"/>
  <c r="B1925" i="1"/>
  <c r="B1923" i="1"/>
  <c r="S568" i="4"/>
  <c r="B2402" i="1"/>
  <c r="B2403" i="1"/>
  <c r="B2401" i="1"/>
  <c r="S148" i="4"/>
  <c r="B429" i="1"/>
  <c r="B431" i="1"/>
  <c r="B430" i="1"/>
  <c r="B428" i="1"/>
  <c r="S381" i="4"/>
  <c r="B1564" i="1"/>
  <c r="B1566" i="1"/>
  <c r="B1565" i="1"/>
  <c r="S490" i="4"/>
  <c r="B1965" i="1"/>
  <c r="B1967" i="1"/>
  <c r="B1966" i="1"/>
  <c r="B1964" i="1"/>
  <c r="B2079" i="1"/>
  <c r="B2081" i="1"/>
  <c r="B2080" i="1"/>
  <c r="S9" i="4"/>
  <c r="B375" i="1"/>
  <c r="B377" i="1"/>
  <c r="B379" i="1"/>
  <c r="B378" i="1"/>
  <c r="B376" i="1"/>
  <c r="B380" i="1"/>
  <c r="B1518" i="1"/>
  <c r="B60" i="1"/>
  <c r="B1517" i="1"/>
  <c r="S492" i="4"/>
  <c r="B1981" i="1"/>
  <c r="B1982" i="1"/>
  <c r="B1980" i="1"/>
  <c r="B1173" i="1"/>
  <c r="B1175" i="1"/>
  <c r="B1177" i="1"/>
  <c r="B1176" i="1"/>
  <c r="B1174" i="1"/>
  <c r="B134" i="1"/>
  <c r="B1279" i="1"/>
  <c r="B1278" i="1"/>
  <c r="B1280" i="1"/>
  <c r="S450" i="4"/>
  <c r="B154" i="1"/>
  <c r="B155" i="1"/>
  <c r="B1799" i="1"/>
  <c r="S623" i="4"/>
  <c r="B2671" i="1"/>
  <c r="B2673" i="1"/>
  <c r="B2672" i="1"/>
  <c r="B2691" i="1"/>
  <c r="B2693" i="1"/>
  <c r="B2692" i="1"/>
  <c r="S633" i="4"/>
  <c r="B2703" i="1"/>
  <c r="B2705" i="1"/>
  <c r="B2704" i="1"/>
  <c r="B1810" i="1"/>
  <c r="B1812" i="1"/>
  <c r="B1809" i="1"/>
  <c r="B1811" i="1"/>
  <c r="S125" i="4"/>
  <c r="B217" i="1"/>
  <c r="B219" i="1"/>
  <c r="B216" i="1"/>
  <c r="B218" i="1"/>
  <c r="S127" i="4"/>
  <c r="B223" i="1"/>
  <c r="B225" i="1"/>
  <c r="B224" i="1"/>
  <c r="S3" i="4"/>
  <c r="B326" i="1"/>
  <c r="B4" i="1"/>
  <c r="B325" i="1"/>
  <c r="B327" i="1"/>
  <c r="S145" i="4"/>
  <c r="B400" i="1"/>
  <c r="B402" i="1"/>
  <c r="B401" i="1"/>
  <c r="B485" i="1"/>
  <c r="B487" i="1"/>
  <c r="B486" i="1"/>
  <c r="B42" i="1"/>
  <c r="B867" i="1"/>
  <c r="B869" i="1"/>
  <c r="B868" i="1"/>
  <c r="B866" i="1"/>
  <c r="B865" i="1"/>
  <c r="B1643" i="1"/>
  <c r="B1645" i="1"/>
  <c r="B1644" i="1"/>
  <c r="B1995" i="1"/>
  <c r="B1997" i="1"/>
  <c r="B1996" i="1"/>
  <c r="B258" i="1"/>
  <c r="B260" i="1"/>
  <c r="B259" i="1"/>
  <c r="B282" i="1"/>
  <c r="B284" i="1"/>
  <c r="B285" i="1"/>
  <c r="B283" i="1"/>
  <c r="B312" i="1"/>
  <c r="B311" i="1"/>
  <c r="S223" i="4"/>
  <c r="B881" i="1"/>
  <c r="B882" i="1"/>
  <c r="B880" i="1"/>
  <c r="B1978" i="1"/>
  <c r="B76" i="1"/>
  <c r="B1979" i="1"/>
  <c r="B2377" i="1"/>
  <c r="B2379" i="1"/>
  <c r="B2378" i="1"/>
  <c r="B843" i="1"/>
  <c r="B844" i="1"/>
  <c r="B119" i="1"/>
  <c r="B893" i="1"/>
  <c r="B120" i="1"/>
  <c r="B892" i="1"/>
  <c r="B1668" i="1"/>
  <c r="B1667" i="1"/>
  <c r="B1669" i="1"/>
  <c r="S563" i="4"/>
  <c r="B2374" i="1"/>
  <c r="B2372" i="1"/>
  <c r="B2373" i="1"/>
  <c r="B883" i="1"/>
  <c r="B885" i="1"/>
  <c r="B884" i="1"/>
  <c r="S411" i="4"/>
  <c r="B1749" i="1"/>
  <c r="B1750" i="1"/>
  <c r="B1748" i="1"/>
  <c r="B9" i="1"/>
  <c r="B10" i="1"/>
  <c r="B354" i="1"/>
  <c r="S289" i="4"/>
  <c r="B1257" i="1"/>
  <c r="B1261" i="1"/>
  <c r="B1259" i="1"/>
  <c r="B1262" i="1"/>
  <c r="B1260" i="1"/>
  <c r="B1258" i="1"/>
  <c r="S302" i="4"/>
  <c r="B1338" i="1"/>
  <c r="B1339" i="1"/>
  <c r="B1337" i="1"/>
  <c r="B1826" i="1"/>
  <c r="B1827" i="1"/>
  <c r="B2804" i="1"/>
  <c r="B2805" i="1"/>
  <c r="B2803" i="1"/>
  <c r="B2828" i="1"/>
  <c r="B2830" i="1"/>
  <c r="B2829" i="1"/>
  <c r="S779" i="4"/>
  <c r="B3195" i="1"/>
  <c r="B3196" i="1"/>
  <c r="B3194" i="1"/>
  <c r="S231" i="4"/>
  <c r="B915" i="1"/>
  <c r="B916" i="1"/>
  <c r="B914" i="1"/>
  <c r="B1143" i="1"/>
  <c r="B1145" i="1"/>
  <c r="B1144" i="1"/>
  <c r="B1146" i="1"/>
  <c r="B1647" i="1"/>
  <c r="B1648" i="1"/>
  <c r="B1646" i="1"/>
  <c r="B2578" i="1"/>
  <c r="B2579" i="1"/>
  <c r="B2577" i="1"/>
  <c r="B404" i="1"/>
  <c r="B19" i="1"/>
  <c r="B405" i="1"/>
  <c r="B403" i="1"/>
  <c r="S164" i="4"/>
  <c r="B528" i="1"/>
  <c r="B529" i="1"/>
  <c r="B527" i="1"/>
  <c r="S111" i="4"/>
  <c r="B1946" i="1"/>
  <c r="B1944" i="1"/>
  <c r="B1945" i="1"/>
  <c r="B2409" i="1"/>
  <c r="B2411" i="1"/>
  <c r="B2410" i="1"/>
  <c r="S268" i="4"/>
  <c r="B1089" i="1"/>
  <c r="B1090" i="1"/>
  <c r="B1088" i="1"/>
  <c r="B2421" i="1"/>
  <c r="B2423" i="1"/>
  <c r="B2422" i="1"/>
  <c r="B476" i="1"/>
  <c r="B474" i="1"/>
  <c r="B475" i="1"/>
  <c r="B1553" i="1"/>
  <c r="B1554" i="1"/>
  <c r="B1552" i="1"/>
  <c r="S496" i="4"/>
  <c r="B2014" i="1"/>
  <c r="B2015" i="1"/>
  <c r="B2013" i="1"/>
  <c r="B167" i="1"/>
  <c r="B1860" i="1"/>
  <c r="B1861" i="1"/>
  <c r="B2796" i="1"/>
  <c r="B2797" i="1"/>
  <c r="B2795" i="1"/>
  <c r="B593" i="1"/>
  <c r="B594" i="1"/>
  <c r="B592" i="1"/>
  <c r="B189" i="1"/>
  <c r="B2180" i="1"/>
  <c r="B2181" i="1"/>
  <c r="B675" i="1"/>
  <c r="B673" i="1"/>
  <c r="B674" i="1"/>
  <c r="S522" i="4"/>
  <c r="B2161" i="1"/>
  <c r="B2162" i="1"/>
  <c r="B2160" i="1"/>
  <c r="B641" i="1"/>
  <c r="B642" i="1"/>
  <c r="B640" i="1"/>
  <c r="S195" i="4"/>
  <c r="B740" i="1"/>
  <c r="B741" i="1"/>
  <c r="B739" i="1"/>
  <c r="B920" i="1"/>
  <c r="B922" i="1"/>
  <c r="B921" i="1"/>
  <c r="B2559" i="1"/>
  <c r="B2561" i="1"/>
  <c r="B2560" i="1"/>
  <c r="S147" i="4"/>
  <c r="B425" i="1"/>
  <c r="B427" i="1"/>
  <c r="B426" i="1"/>
  <c r="B1774" i="1"/>
  <c r="B1776" i="1"/>
  <c r="B1775" i="1"/>
  <c r="B3250" i="1"/>
  <c r="B3251" i="1"/>
  <c r="B3249" i="1"/>
  <c r="B577" i="1"/>
  <c r="B576" i="1"/>
  <c r="B28" i="1"/>
  <c r="B1938" i="1"/>
  <c r="B178" i="1"/>
  <c r="S547" i="4"/>
  <c r="B2297" i="1"/>
  <c r="B2301" i="1"/>
  <c r="B2299" i="1"/>
  <c r="B2302" i="1"/>
  <c r="B2300" i="1"/>
  <c r="B2298" i="1"/>
  <c r="B614" i="1"/>
  <c r="B114" i="1"/>
  <c r="B613" i="1"/>
  <c r="S524" i="4"/>
  <c r="B2177" i="1"/>
  <c r="B2179" i="1"/>
  <c r="B2178" i="1"/>
  <c r="B2309" i="1"/>
  <c r="B2311" i="1"/>
  <c r="B2310" i="1"/>
  <c r="B712" i="1"/>
  <c r="B714" i="1"/>
  <c r="B713" i="1"/>
  <c r="S196" i="4"/>
  <c r="B744" i="1"/>
  <c r="B742" i="1"/>
  <c r="B743" i="1"/>
  <c r="B150" i="1"/>
  <c r="B1767" i="1"/>
  <c r="B1766" i="1"/>
  <c r="S526" i="4"/>
  <c r="B2192" i="1"/>
  <c r="B2194" i="1"/>
  <c r="B2193" i="1"/>
  <c r="B2191" i="1"/>
  <c r="B2269" i="1"/>
  <c r="B2267" i="1"/>
  <c r="B2270" i="1"/>
  <c r="B2268" i="1"/>
  <c r="S202" i="4"/>
  <c r="B776" i="1"/>
  <c r="B775" i="1"/>
  <c r="B777" i="1"/>
  <c r="S213" i="4"/>
  <c r="B822" i="1"/>
  <c r="B824" i="1"/>
  <c r="B823" i="1"/>
  <c r="B52" i="1"/>
  <c r="B1212" i="1"/>
  <c r="B53" i="1"/>
  <c r="S540" i="4"/>
  <c r="B2258" i="1"/>
  <c r="B2260" i="1"/>
  <c r="B2259" i="1"/>
  <c r="B2257" i="1"/>
  <c r="S552" i="4"/>
  <c r="B2333" i="1"/>
  <c r="B2335" i="1"/>
  <c r="B2334" i="1"/>
  <c r="S122" i="4"/>
  <c r="B2767" i="1"/>
  <c r="B2768" i="1"/>
  <c r="B2766" i="1"/>
  <c r="S816" i="4"/>
  <c r="B3342" i="1"/>
  <c r="B3343" i="1"/>
  <c r="S54" i="4"/>
  <c r="B981" i="1"/>
  <c r="B983" i="1"/>
  <c r="B982" i="1"/>
  <c r="B2456" i="1"/>
  <c r="B95" i="1"/>
  <c r="B2458" i="1"/>
  <c r="B2457" i="1"/>
  <c r="S107" i="4"/>
  <c r="B2478" i="1"/>
  <c r="B2479" i="1"/>
  <c r="B2477" i="1"/>
  <c r="S660" i="4"/>
  <c r="B2853" i="1"/>
  <c r="B2852" i="1"/>
  <c r="B2854" i="1"/>
  <c r="S251" i="4"/>
  <c r="B998" i="1"/>
  <c r="B1000" i="1"/>
  <c r="B1002" i="1"/>
  <c r="B999" i="1"/>
  <c r="B1001" i="1"/>
  <c r="B1003" i="1"/>
  <c r="B1722" i="1"/>
  <c r="B1721" i="1"/>
  <c r="B2847" i="1"/>
  <c r="B2848" i="1"/>
  <c r="B227" i="1"/>
  <c r="B2897" i="1"/>
  <c r="B2899" i="1"/>
  <c r="B2898" i="1"/>
  <c r="S255" i="4"/>
  <c r="B1020" i="1"/>
  <c r="B1022" i="1"/>
  <c r="B1021" i="1"/>
  <c r="S577" i="4"/>
  <c r="B2431" i="1"/>
  <c r="B2430" i="1"/>
  <c r="B2432" i="1"/>
  <c r="B2514" i="1"/>
  <c r="B2515" i="1"/>
  <c r="B2513" i="1"/>
  <c r="B2875" i="1"/>
  <c r="B2876" i="1"/>
  <c r="S238" i="4"/>
  <c r="B947" i="1"/>
  <c r="B948" i="1"/>
  <c r="B946" i="1"/>
  <c r="S259" i="4"/>
  <c r="B1034" i="1"/>
  <c r="B1033" i="1"/>
  <c r="B1035" i="1"/>
  <c r="B1707" i="1"/>
  <c r="B1706" i="1"/>
  <c r="B1708" i="1"/>
  <c r="B2433" i="1"/>
  <c r="B94" i="1"/>
  <c r="B2434" i="1"/>
  <c r="S587" i="4"/>
  <c r="B2496" i="1"/>
  <c r="B2494" i="1"/>
  <c r="B2497" i="1"/>
  <c r="B2495" i="1"/>
  <c r="S595" i="4"/>
  <c r="B2541" i="1"/>
  <c r="B2543" i="1"/>
  <c r="B2542" i="1"/>
  <c r="B2860" i="1"/>
  <c r="B107" i="1"/>
  <c r="B2861" i="1"/>
  <c r="B938" i="1"/>
  <c r="B940" i="1"/>
  <c r="B939" i="1"/>
  <c r="B55" i="1"/>
  <c r="B145" i="1"/>
  <c r="B1416" i="1"/>
  <c r="S449" i="4"/>
  <c r="B152" i="1"/>
  <c r="B1795" i="1"/>
  <c r="B1797" i="1"/>
  <c r="B1798" i="1"/>
  <c r="B1796" i="1"/>
  <c r="B153" i="1"/>
  <c r="S35" i="4"/>
  <c r="B2749" i="1"/>
  <c r="B2751" i="1"/>
  <c r="B2750" i="1"/>
  <c r="B3273" i="1"/>
  <c r="B3271" i="1"/>
  <c r="B3272" i="1"/>
  <c r="S807" i="4"/>
  <c r="B3287" i="1"/>
  <c r="B3289" i="1"/>
  <c r="B3288" i="1"/>
  <c r="B3307" i="1"/>
  <c r="B3305" i="1"/>
  <c r="B3306" i="1"/>
  <c r="S814" i="4"/>
  <c r="B3326" i="1"/>
  <c r="B3328" i="1"/>
  <c r="B3327" i="1"/>
  <c r="B3" i="1"/>
  <c r="B324" i="1"/>
  <c r="B323" i="1"/>
  <c r="B322" i="1"/>
  <c r="S154" i="4"/>
  <c r="B457" i="1"/>
  <c r="B459" i="1"/>
  <c r="B461" i="1"/>
  <c r="B456" i="1"/>
  <c r="B460" i="1"/>
  <c r="B458" i="1"/>
  <c r="S159" i="4"/>
  <c r="B499" i="1"/>
  <c r="B497" i="1"/>
  <c r="B498" i="1"/>
  <c r="S370" i="4"/>
  <c r="B1505" i="1"/>
  <c r="B1507" i="1"/>
  <c r="B1506" i="1"/>
  <c r="B1635" i="1"/>
  <c r="B1636" i="1"/>
  <c r="B1634" i="1"/>
  <c r="S477" i="4"/>
  <c r="B1890" i="1"/>
  <c r="B1892" i="1"/>
  <c r="B1891" i="1"/>
  <c r="S33" i="4"/>
  <c r="B1936" i="1"/>
  <c r="B1935" i="1"/>
  <c r="B1937" i="1"/>
  <c r="S44" i="4"/>
  <c r="B85" i="1"/>
  <c r="B86" i="1"/>
  <c r="B2053" i="1"/>
  <c r="B320" i="1"/>
  <c r="B319" i="1"/>
  <c r="B321" i="1"/>
  <c r="B364" i="1"/>
  <c r="B13" i="1"/>
  <c r="B366" i="1"/>
  <c r="B12" i="1"/>
  <c r="B363" i="1"/>
  <c r="B365" i="1"/>
  <c r="S153" i="4"/>
  <c r="B447" i="1"/>
  <c r="B448" i="1"/>
  <c r="B446" i="1"/>
  <c r="B62" i="1"/>
  <c r="B1519" i="1"/>
  <c r="B61" i="1"/>
  <c r="B1743" i="1"/>
  <c r="B1742" i="1"/>
  <c r="B1744" i="1"/>
  <c r="S481" i="4"/>
  <c r="B1918" i="1"/>
  <c r="B1917" i="1"/>
  <c r="B1919" i="1"/>
  <c r="S56" i="4"/>
  <c r="B2069" i="1"/>
  <c r="B2067" i="1"/>
  <c r="B2068" i="1"/>
  <c r="S508" i="4"/>
  <c r="B2096" i="1"/>
  <c r="B2097" i="1"/>
  <c r="B2095" i="1"/>
  <c r="B361" i="1"/>
  <c r="B11" i="1"/>
  <c r="B362" i="1"/>
  <c r="B384" i="1"/>
  <c r="B386" i="1"/>
  <c r="B16" i="1"/>
  <c r="B385" i="1"/>
  <c r="B15" i="1"/>
  <c r="B387" i="1"/>
  <c r="B489" i="1"/>
  <c r="B490" i="1"/>
  <c r="B488" i="1"/>
  <c r="B58" i="1"/>
  <c r="B59" i="1"/>
  <c r="B57" i="1"/>
  <c r="B1558" i="1"/>
  <c r="B1560" i="1"/>
  <c r="B1559" i="1"/>
  <c r="S402" i="4"/>
  <c r="B1661" i="1"/>
  <c r="B1663" i="1"/>
  <c r="B1664" i="1"/>
  <c r="B1662" i="1"/>
  <c r="B1942" i="1"/>
  <c r="B1943" i="1"/>
  <c r="B72" i="1"/>
  <c r="S42" i="4"/>
  <c r="B78" i="1"/>
  <c r="B79" i="1"/>
  <c r="B2020" i="1"/>
  <c r="S559" i="4"/>
  <c r="B2354" i="1"/>
  <c r="B2355" i="1"/>
  <c r="B2353" i="1"/>
  <c r="B331" i="1"/>
  <c r="B332" i="1"/>
  <c r="B5" i="1"/>
  <c r="B333" i="1"/>
  <c r="S277" i="4"/>
  <c r="B1183" i="1"/>
  <c r="B1185" i="1"/>
  <c r="B1187" i="1"/>
  <c r="B1188" i="1"/>
  <c r="B1186" i="1"/>
  <c r="B1184" i="1"/>
  <c r="B1285" i="1"/>
  <c r="B1286" i="1"/>
  <c r="B1284" i="1"/>
  <c r="B146" i="1"/>
  <c r="B1546" i="1"/>
  <c r="B1544" i="1"/>
  <c r="B1545" i="1"/>
  <c r="B2350" i="1"/>
  <c r="B2352" i="1"/>
  <c r="B2351" i="1"/>
  <c r="S11" i="4"/>
  <c r="B100" i="1"/>
  <c r="B2665" i="1"/>
  <c r="B99" i="1"/>
  <c r="B2688" i="1"/>
  <c r="B205" i="1"/>
  <c r="B2689" i="1"/>
  <c r="S630" i="4"/>
  <c r="B2697" i="1"/>
  <c r="B2699" i="1"/>
  <c r="B2698" i="1"/>
  <c r="S685" i="4"/>
  <c r="B3015" i="1"/>
  <c r="B3014" i="1"/>
  <c r="B3016" i="1"/>
  <c r="S123" i="4"/>
  <c r="B2771" i="1"/>
  <c r="B215" i="1"/>
  <c r="B214" i="1"/>
  <c r="B2779" i="1"/>
  <c r="B2780" i="1"/>
  <c r="B220" i="1"/>
  <c r="B3215" i="1"/>
  <c r="B3216" i="1"/>
  <c r="B244" i="1"/>
  <c r="B3214" i="1"/>
  <c r="B337" i="1"/>
  <c r="B339" i="1"/>
  <c r="B338" i="1"/>
  <c r="S80" i="4"/>
  <c r="B451" i="1"/>
  <c r="B452" i="1"/>
  <c r="B450" i="1"/>
  <c r="S165" i="4"/>
  <c r="B533" i="1"/>
  <c r="B534" i="1"/>
  <c r="B532" i="1"/>
  <c r="B1548" i="1"/>
  <c r="B64" i="1"/>
  <c r="B1547" i="1"/>
  <c r="S475" i="4"/>
  <c r="B1886" i="1"/>
  <c r="B1884" i="1"/>
  <c r="B1885" i="1"/>
  <c r="S484" i="4"/>
  <c r="B1930" i="1"/>
  <c r="B1932" i="1"/>
  <c r="B1931" i="1"/>
  <c r="B1929" i="1"/>
  <c r="S495" i="4"/>
  <c r="B2003" i="1"/>
  <c r="B2007" i="1"/>
  <c r="B2005" i="1"/>
  <c r="B2006" i="1"/>
  <c r="B2004" i="1"/>
  <c r="B2002" i="1"/>
  <c r="B252" i="1"/>
  <c r="B254" i="1"/>
  <c r="B253" i="1"/>
  <c r="B264" i="1"/>
  <c r="B266" i="1"/>
  <c r="B265" i="1"/>
  <c r="B278" i="1"/>
  <c r="B276" i="1"/>
  <c r="B277" i="1"/>
  <c r="B294" i="1"/>
  <c r="B295" i="1"/>
  <c r="B293" i="1"/>
  <c r="B306" i="1"/>
  <c r="B307" i="1"/>
  <c r="B305" i="1"/>
  <c r="B832" i="1"/>
  <c r="B834" i="1"/>
  <c r="B833" i="1"/>
  <c r="B38" i="1"/>
  <c r="B842" i="1"/>
  <c r="B39" i="1"/>
  <c r="B905" i="1"/>
  <c r="B904" i="1"/>
  <c r="B906" i="1"/>
  <c r="B2370" i="1"/>
  <c r="B2371" i="1"/>
  <c r="B2369" i="1"/>
  <c r="S26" i="4"/>
  <c r="B91" i="1"/>
  <c r="B92" i="1"/>
  <c r="B90" i="1"/>
  <c r="B2594" i="1"/>
  <c r="B2596" i="1"/>
  <c r="B2595" i="1"/>
  <c r="B2627" i="1"/>
  <c r="B2628" i="1"/>
  <c r="B2626" i="1"/>
  <c r="S218" i="4"/>
  <c r="B851" i="1"/>
  <c r="B852" i="1"/>
  <c r="B850" i="1"/>
  <c r="B887" i="1"/>
  <c r="B888" i="1"/>
  <c r="B886" i="1"/>
  <c r="B1597" i="1"/>
  <c r="B1596" i="1"/>
  <c r="B1598" i="1"/>
  <c r="S561" i="4"/>
  <c r="B2364" i="1"/>
  <c r="B2363" i="1"/>
  <c r="B2365" i="1"/>
  <c r="S565" i="4"/>
  <c r="B2385" i="1"/>
  <c r="B2383" i="1"/>
  <c r="B2384" i="1"/>
  <c r="B856" i="1"/>
  <c r="B858" i="1"/>
  <c r="B857" i="1"/>
  <c r="S274" i="4"/>
  <c r="B1155" i="1"/>
  <c r="B1156" i="1"/>
  <c r="B1154" i="1"/>
  <c r="S310" i="4"/>
  <c r="B1377" i="1"/>
  <c r="B1378" i="1"/>
  <c r="B1376" i="1"/>
  <c r="S605" i="4"/>
  <c r="B2600" i="1"/>
  <c r="B2602" i="1"/>
  <c r="B2601" i="1"/>
  <c r="B2651" i="1"/>
  <c r="B2653" i="1"/>
  <c r="B2652" i="1"/>
  <c r="B1253" i="1"/>
  <c r="B1251" i="1"/>
  <c r="B1252" i="1"/>
  <c r="S290" i="4"/>
  <c r="B1267" i="1"/>
  <c r="B1268" i="1"/>
  <c r="B1266" i="1"/>
  <c r="S296" i="4"/>
  <c r="B1298" i="1"/>
  <c r="B1300" i="1"/>
  <c r="B1301" i="1"/>
  <c r="B1299" i="1"/>
  <c r="S301" i="4"/>
  <c r="B1332" i="1"/>
  <c r="B1331" i="1"/>
  <c r="B1333" i="1"/>
  <c r="S627" i="4"/>
  <c r="B2681" i="1"/>
  <c r="B2680" i="1"/>
  <c r="B2682" i="1"/>
  <c r="S385" i="4"/>
  <c r="B1572" i="1"/>
  <c r="B1574" i="1"/>
  <c r="B1573" i="1"/>
  <c r="B1571" i="1"/>
  <c r="B1832" i="1"/>
  <c r="B1833" i="1"/>
  <c r="B1831" i="1"/>
  <c r="B2810" i="1"/>
  <c r="B2811" i="1"/>
  <c r="B2809" i="1"/>
  <c r="B2822" i="1"/>
  <c r="B2821" i="1"/>
  <c r="B2823" i="1"/>
  <c r="S748" i="4"/>
  <c r="B232" i="1"/>
  <c r="B233" i="1"/>
  <c r="B3119" i="1"/>
  <c r="B3118" i="1"/>
  <c r="B3128" i="1"/>
  <c r="B237" i="1"/>
  <c r="B3129" i="1"/>
  <c r="B3201" i="1"/>
  <c r="B3200" i="1"/>
  <c r="B3202" i="1"/>
  <c r="B3211" i="1"/>
  <c r="B3213" i="1"/>
  <c r="B3212" i="1"/>
  <c r="B907" i="1"/>
  <c r="B909" i="1"/>
  <c r="B908" i="1"/>
  <c r="B1068" i="1"/>
  <c r="B1070" i="1"/>
  <c r="B1069" i="1"/>
  <c r="B1122" i="1"/>
  <c r="B1124" i="1"/>
  <c r="B1123" i="1"/>
  <c r="B1535" i="1"/>
  <c r="B1537" i="1"/>
  <c r="B1536" i="1"/>
  <c r="B1603" i="1"/>
  <c r="B1604" i="1"/>
  <c r="B1602" i="1"/>
  <c r="S482" i="4"/>
  <c r="B1920" i="1"/>
  <c r="B1922" i="1"/>
  <c r="B1921" i="1"/>
  <c r="S494" i="4"/>
  <c r="B1991" i="1"/>
  <c r="B1989" i="1"/>
  <c r="B1990" i="1"/>
  <c r="B2586" i="1"/>
  <c r="B2588" i="1"/>
  <c r="B2587" i="1"/>
  <c r="S138" i="4"/>
  <c r="B351" i="1"/>
  <c r="B353" i="1"/>
  <c r="B352" i="1"/>
  <c r="B417" i="1"/>
  <c r="B419" i="1"/>
  <c r="B418" i="1"/>
  <c r="S158" i="4"/>
  <c r="B479" i="1"/>
  <c r="B481" i="1"/>
  <c r="B480" i="1"/>
  <c r="S374" i="4"/>
  <c r="B1533" i="1"/>
  <c r="B1534" i="1"/>
  <c r="B1532" i="1"/>
  <c r="B1896" i="1"/>
  <c r="B1898" i="1"/>
  <c r="B1897" i="1"/>
  <c r="B1993" i="1"/>
  <c r="B1992" i="1"/>
  <c r="B1994" i="1"/>
  <c r="B2052" i="1"/>
  <c r="B2051" i="1"/>
  <c r="B84" i="1"/>
  <c r="B1072" i="1"/>
  <c r="B1071" i="1"/>
  <c r="B1073" i="1"/>
  <c r="B1100" i="1"/>
  <c r="B1102" i="1"/>
  <c r="B1101" i="1"/>
  <c r="B1739" i="1"/>
  <c r="B1737" i="1"/>
  <c r="B1738" i="1"/>
  <c r="B2417" i="1"/>
  <c r="B2415" i="1"/>
  <c r="B2416" i="1"/>
  <c r="B2574" i="1"/>
  <c r="B2576" i="1"/>
  <c r="B2575" i="1"/>
  <c r="S684" i="4"/>
  <c r="B3009" i="1"/>
  <c r="B3010" i="1"/>
  <c r="B3008" i="1"/>
  <c r="B517" i="1"/>
  <c r="B516" i="1"/>
  <c r="B518" i="1"/>
  <c r="S304" i="4"/>
  <c r="B1344" i="1"/>
  <c r="B1345" i="1"/>
  <c r="B1343" i="1"/>
  <c r="B1621" i="1"/>
  <c r="B1623" i="1"/>
  <c r="B1622" i="1"/>
  <c r="B1790" i="1"/>
  <c r="B1791" i="1"/>
  <c r="B1789" i="1"/>
  <c r="S653" i="4"/>
  <c r="B2784" i="1"/>
  <c r="B2786" i="1"/>
  <c r="B2787" i="1"/>
  <c r="B2785" i="1"/>
  <c r="S460" i="4"/>
  <c r="B1838" i="1"/>
  <c r="B1839" i="1"/>
  <c r="B1837" i="1"/>
  <c r="B1858" i="1"/>
  <c r="B1856" i="1"/>
  <c r="B1857" i="1"/>
  <c r="B1864" i="1"/>
  <c r="B1866" i="1"/>
  <c r="B1865" i="1"/>
  <c r="B1867" i="1"/>
  <c r="S470" i="4"/>
  <c r="B1876" i="1"/>
  <c r="B170" i="1"/>
  <c r="B169" i="1"/>
  <c r="S757" i="4"/>
  <c r="B3151" i="1"/>
  <c r="B3153" i="1"/>
  <c r="B3152" i="1"/>
  <c r="S168" i="4"/>
  <c r="B557" i="1"/>
  <c r="B559" i="1"/>
  <c r="B560" i="1"/>
  <c r="B558" i="1"/>
  <c r="S174" i="4"/>
  <c r="B582" i="1"/>
  <c r="B583" i="1"/>
  <c r="B581" i="1"/>
  <c r="S187" i="4"/>
  <c r="B651" i="1"/>
  <c r="B649" i="1"/>
  <c r="B650" i="1"/>
  <c r="S120" i="4"/>
  <c r="B2098" i="1"/>
  <c r="B2100" i="1"/>
  <c r="B2099" i="1"/>
  <c r="S99" i="4"/>
  <c r="B2131" i="1"/>
  <c r="B2133" i="1"/>
  <c r="B2132" i="1"/>
  <c r="S742" i="4"/>
  <c r="B3092" i="1"/>
  <c r="B3094" i="1"/>
  <c r="B3096" i="1"/>
  <c r="B3095" i="1"/>
  <c r="B3093" i="1"/>
  <c r="B3091" i="1"/>
  <c r="B615" i="1"/>
  <c r="B617" i="1"/>
  <c r="B616" i="1"/>
  <c r="B659" i="1"/>
  <c r="B658" i="1"/>
  <c r="B660" i="1"/>
  <c r="B679" i="1"/>
  <c r="B681" i="1"/>
  <c r="B680" i="1"/>
  <c r="S121" i="4"/>
  <c r="B722" i="1"/>
  <c r="B721" i="1"/>
  <c r="B723" i="1"/>
  <c r="S518" i="4"/>
  <c r="B2135" i="1"/>
  <c r="B2137" i="1"/>
  <c r="B2136" i="1"/>
  <c r="B2165" i="1"/>
  <c r="B2167" i="1"/>
  <c r="B2166" i="1"/>
  <c r="B2200" i="1"/>
  <c r="B190" i="1"/>
  <c r="B2199" i="1"/>
  <c r="S183" i="4"/>
  <c r="B631" i="1"/>
  <c r="B633" i="1"/>
  <c r="B632" i="1"/>
  <c r="S188" i="4"/>
  <c r="B655" i="1"/>
  <c r="B653" i="1"/>
  <c r="B657" i="1"/>
  <c r="B656" i="1"/>
  <c r="B654" i="1"/>
  <c r="B652" i="1"/>
  <c r="B702" i="1"/>
  <c r="B700" i="1"/>
  <c r="B701" i="1"/>
  <c r="B734" i="1"/>
  <c r="B735" i="1"/>
  <c r="B733" i="1"/>
  <c r="S521" i="4"/>
  <c r="B2149" i="1"/>
  <c r="B2151" i="1"/>
  <c r="B2153" i="1"/>
  <c r="B2152" i="1"/>
  <c r="B2150" i="1"/>
  <c r="B2148" i="1"/>
  <c r="S103" i="4"/>
  <c r="B2265" i="1"/>
  <c r="B2263" i="1"/>
  <c r="B2266" i="1"/>
  <c r="B2264" i="1"/>
  <c r="B913" i="1"/>
  <c r="B912" i="1"/>
  <c r="B1083" i="1"/>
  <c r="B1084" i="1"/>
  <c r="B132" i="1"/>
  <c r="B1580" i="1"/>
  <c r="B1578" i="1"/>
  <c r="B1581" i="1"/>
  <c r="B1579" i="1"/>
  <c r="B2565" i="1"/>
  <c r="B2566" i="1"/>
  <c r="B2567" i="1"/>
  <c r="B201" i="1"/>
  <c r="S637" i="4"/>
  <c r="B2734" i="1"/>
  <c r="B2736" i="1"/>
  <c r="B2735" i="1"/>
  <c r="B1078" i="1"/>
  <c r="B1077" i="1"/>
  <c r="B1079" i="1"/>
  <c r="B1116" i="1"/>
  <c r="B1118" i="1"/>
  <c r="B1117" i="1"/>
  <c r="B1313" i="1"/>
  <c r="B1315" i="1"/>
  <c r="B1314" i="1"/>
  <c r="B2557" i="1"/>
  <c r="B2556" i="1"/>
  <c r="B2558" i="1"/>
  <c r="B2717" i="1"/>
  <c r="B2719" i="1"/>
  <c r="B2718" i="1"/>
  <c r="B2959" i="1"/>
  <c r="B2958" i="1"/>
  <c r="B3169" i="1"/>
  <c r="B242" i="1"/>
  <c r="B3170" i="1"/>
  <c r="B3168" i="1"/>
  <c r="B243" i="1"/>
  <c r="B3183" i="1"/>
  <c r="B3182" i="1"/>
  <c r="S792" i="4"/>
  <c r="B3240" i="1"/>
  <c r="B3239" i="1"/>
  <c r="B3241" i="1"/>
  <c r="S800" i="4"/>
  <c r="B3256" i="1"/>
  <c r="B3258" i="1"/>
  <c r="B3257" i="1"/>
  <c r="S843" i="4"/>
  <c r="B3367" i="1"/>
  <c r="B3369" i="1"/>
  <c r="B3368" i="1"/>
  <c r="B545" i="1"/>
  <c r="B546" i="1"/>
  <c r="B544" i="1"/>
  <c r="S175" i="4"/>
  <c r="B588" i="1"/>
  <c r="B589" i="1"/>
  <c r="B587" i="1"/>
  <c r="B1527" i="1"/>
  <c r="B1528" i="1"/>
  <c r="B1526" i="1"/>
  <c r="S400" i="4"/>
  <c r="B1653" i="1"/>
  <c r="B1652" i="1"/>
  <c r="B1654" i="1"/>
  <c r="S491" i="4"/>
  <c r="B1976" i="1"/>
  <c r="B1975" i="1"/>
  <c r="B1977" i="1"/>
  <c r="B2105" i="1"/>
  <c r="B87" i="1"/>
  <c r="B2104" i="1"/>
  <c r="S512" i="4"/>
  <c r="B2125" i="1"/>
  <c r="B2124" i="1"/>
  <c r="B2126" i="1"/>
  <c r="B2345" i="1"/>
  <c r="B2347" i="1"/>
  <c r="B2346" i="1"/>
  <c r="B599" i="1"/>
  <c r="B598" i="1"/>
  <c r="B600" i="1"/>
  <c r="S191" i="4"/>
  <c r="B710" i="1"/>
  <c r="B711" i="1"/>
  <c r="B709" i="1"/>
  <c r="B789" i="1"/>
  <c r="B790" i="1"/>
  <c r="B115" i="1"/>
  <c r="S405" i="4"/>
  <c r="B1694" i="1"/>
  <c r="B1692" i="1"/>
  <c r="B1693" i="1"/>
  <c r="S535" i="4"/>
  <c r="B2223" i="1"/>
  <c r="B2221" i="1"/>
  <c r="B2225" i="1"/>
  <c r="B2224" i="1"/>
  <c r="B2222" i="1"/>
  <c r="B2220" i="1"/>
  <c r="S542" i="4"/>
  <c r="B2279" i="1"/>
  <c r="B2278" i="1"/>
  <c r="B2280" i="1"/>
  <c r="B2321" i="1"/>
  <c r="B2323" i="1"/>
  <c r="B2322" i="1"/>
  <c r="B643" i="1"/>
  <c r="B645" i="1"/>
  <c r="B644" i="1"/>
  <c r="B720" i="1"/>
  <c r="B718" i="1"/>
  <c r="B719" i="1"/>
  <c r="B760" i="1"/>
  <c r="B762" i="1"/>
  <c r="B761" i="1"/>
  <c r="S212" i="4"/>
  <c r="B820" i="1"/>
  <c r="B821" i="1"/>
  <c r="B819" i="1"/>
  <c r="B1365" i="1"/>
  <c r="B1366" i="1"/>
  <c r="B1364" i="1"/>
  <c r="S519" i="4"/>
  <c r="B2139" i="1"/>
  <c r="B2141" i="1"/>
  <c r="B2140" i="1"/>
  <c r="B2138" i="1"/>
  <c r="S532" i="4"/>
  <c r="B2211" i="1"/>
  <c r="B2215" i="1"/>
  <c r="B2213" i="1"/>
  <c r="B2214" i="1"/>
  <c r="B2212" i="1"/>
  <c r="B2210" i="1"/>
  <c r="B2248" i="1"/>
  <c r="B2247" i="1"/>
  <c r="B2249" i="1"/>
  <c r="S541" i="4"/>
  <c r="B2277" i="1"/>
  <c r="B2275" i="1"/>
  <c r="B2276" i="1"/>
  <c r="B758" i="1"/>
  <c r="B759" i="1"/>
  <c r="B757" i="1"/>
  <c r="B31" i="1"/>
  <c r="B785" i="1"/>
  <c r="B784" i="1"/>
  <c r="S209" i="4"/>
  <c r="B804" i="1"/>
  <c r="B806" i="1"/>
  <c r="B805" i="1"/>
  <c r="B828" i="1"/>
  <c r="B830" i="1"/>
  <c r="B829" i="1"/>
  <c r="S81" i="4"/>
  <c r="B137" i="1"/>
  <c r="B1208" i="1"/>
  <c r="B138" i="1"/>
  <c r="B1218" i="1"/>
  <c r="B1217" i="1"/>
  <c r="B1219" i="1"/>
  <c r="S312" i="4"/>
  <c r="B1409" i="1"/>
  <c r="B1411" i="1"/>
  <c r="B1410" i="1"/>
  <c r="B1408" i="1"/>
  <c r="S544" i="4"/>
  <c r="B2281" i="1"/>
  <c r="B2283" i="1"/>
  <c r="B2282" i="1"/>
  <c r="S549" i="4"/>
  <c r="B2317" i="1"/>
  <c r="B2315" i="1"/>
  <c r="B2319" i="1"/>
  <c r="B2318" i="1"/>
  <c r="B2316" i="1"/>
  <c r="B2320" i="1"/>
  <c r="S554" i="4"/>
  <c r="B2341" i="1"/>
  <c r="B2339" i="1"/>
  <c r="B2340" i="1"/>
  <c r="B203" i="1"/>
  <c r="B204" i="1"/>
  <c r="B2629" i="1"/>
  <c r="B3116" i="1"/>
  <c r="B231" i="1"/>
  <c r="B3117" i="1"/>
  <c r="B3338" i="1"/>
  <c r="B3336" i="1"/>
  <c r="B3337" i="1"/>
  <c r="S236" i="4"/>
  <c r="B936" i="1"/>
  <c r="B935" i="1"/>
  <c r="B937" i="1"/>
  <c r="B976" i="1"/>
  <c r="B978" i="1"/>
  <c r="B977" i="1"/>
  <c r="S263" i="4"/>
  <c r="B1056" i="1"/>
  <c r="B1058" i="1"/>
  <c r="B1057" i="1"/>
  <c r="S579" i="4"/>
  <c r="B2448" i="1"/>
  <c r="B2449" i="1"/>
  <c r="B2447" i="1"/>
  <c r="B2470" i="1"/>
  <c r="B2472" i="1"/>
  <c r="B2471" i="1"/>
  <c r="B2502" i="1"/>
  <c r="B2501" i="1"/>
  <c r="B2503" i="1"/>
  <c r="S89" i="4"/>
  <c r="B2842" i="1"/>
  <c r="B2843" i="1"/>
  <c r="B2841" i="1"/>
  <c r="B2869" i="1"/>
  <c r="B2871" i="1"/>
  <c r="B2870" i="1"/>
  <c r="B124" i="1"/>
  <c r="B994" i="1"/>
  <c r="B993" i="1"/>
  <c r="B1026" i="1"/>
  <c r="B1027" i="1"/>
  <c r="B126" i="1"/>
  <c r="S264" i="4"/>
  <c r="B1060" i="1"/>
  <c r="B1059" i="1"/>
  <c r="B1061" i="1"/>
  <c r="B2440" i="1"/>
  <c r="B2438" i="1"/>
  <c r="B2439" i="1"/>
  <c r="S586" i="4"/>
  <c r="B2486" i="1"/>
  <c r="B2485" i="1"/>
  <c r="B2487" i="1"/>
  <c r="B2879" i="1"/>
  <c r="B2880" i="1"/>
  <c r="B2891" i="1"/>
  <c r="B2893" i="1"/>
  <c r="B2892" i="1"/>
  <c r="S235" i="4"/>
  <c r="B930" i="1"/>
  <c r="B931" i="1"/>
  <c r="B929" i="1"/>
  <c r="B1004" i="1"/>
  <c r="B1006" i="1"/>
  <c r="B1008" i="1"/>
  <c r="B1005" i="1"/>
  <c r="B1007" i="1"/>
  <c r="B49" i="1"/>
  <c r="B1054" i="1"/>
  <c r="B1053" i="1"/>
  <c r="B1055" i="1"/>
  <c r="B1717" i="1"/>
  <c r="B1715" i="1"/>
  <c r="B1716" i="1"/>
  <c r="B2465" i="1"/>
  <c r="B195" i="1"/>
  <c r="B2466" i="1"/>
  <c r="S589" i="4"/>
  <c r="B2508" i="1"/>
  <c r="B2509" i="1"/>
  <c r="B2507" i="1"/>
  <c r="B2523" i="1"/>
  <c r="B2521" i="1"/>
  <c r="B2522" i="1"/>
  <c r="S613" i="4"/>
  <c r="B2637" i="1"/>
  <c r="B2636" i="1"/>
  <c r="B2638" i="1"/>
  <c r="B2889" i="1"/>
  <c r="B2890" i="1"/>
  <c r="B2888" i="1"/>
  <c r="S241" i="4"/>
  <c r="B955" i="1"/>
  <c r="B957" i="1"/>
  <c r="B956" i="1"/>
  <c r="S248" i="4"/>
  <c r="B991" i="1"/>
  <c r="B992" i="1"/>
  <c r="B990" i="1"/>
  <c r="B1048" i="1"/>
  <c r="B1047" i="1"/>
  <c r="B1049" i="1"/>
  <c r="B149" i="1"/>
  <c r="B68" i="1"/>
  <c r="B1727" i="1"/>
  <c r="S578" i="4"/>
  <c r="B2446" i="1"/>
  <c r="B2444" i="1"/>
  <c r="B2445" i="1"/>
  <c r="B2535" i="1"/>
  <c r="B2537" i="1"/>
  <c r="B2536" i="1"/>
  <c r="S659" i="4"/>
  <c r="B2849" i="1"/>
  <c r="B2851" i="1"/>
  <c r="B2850" i="1"/>
  <c r="B3071" i="1"/>
  <c r="B3073" i="1"/>
  <c r="B3072" i="1"/>
  <c r="B3074" i="1"/>
  <c r="S262" i="4"/>
  <c r="B1044" i="1"/>
  <c r="B1046" i="1"/>
  <c r="B1045" i="1"/>
  <c r="S408" i="4"/>
  <c r="B1709" i="1"/>
  <c r="B1711" i="1"/>
  <c r="B1710" i="1"/>
  <c r="S10" i="4"/>
  <c r="B2746" i="1"/>
  <c r="B106" i="1"/>
  <c r="B105" i="1"/>
  <c r="B3266" i="1"/>
  <c r="B3267" i="1"/>
  <c r="B245" i="1"/>
  <c r="S806" i="4"/>
  <c r="B3283" i="1"/>
  <c r="B3281" i="1"/>
  <c r="B3282" i="1"/>
  <c r="B3297" i="1"/>
  <c r="B3298" i="1"/>
  <c r="B3296" i="1"/>
  <c r="S811" i="4"/>
  <c r="B3319" i="1"/>
  <c r="B3317" i="1"/>
  <c r="B3320" i="1"/>
  <c r="B3318" i="1"/>
  <c r="B3053" i="1"/>
  <c r="B3055" i="1"/>
  <c r="B3054" i="1"/>
  <c r="B247" i="1"/>
  <c r="B3280" i="1"/>
  <c r="B246" i="1"/>
  <c r="S810" i="4"/>
  <c r="B3315" i="1"/>
  <c r="B3316" i="1"/>
  <c r="B3314" i="1"/>
  <c r="S694" i="4"/>
  <c r="B3065" i="1"/>
  <c r="B3039" i="1"/>
  <c r="B3038" i="1"/>
  <c r="B3040" i="1"/>
  <c r="B2907" i="1"/>
  <c r="B2909" i="1"/>
  <c r="B2911" i="1"/>
  <c r="B2906" i="1"/>
  <c r="B2910" i="1"/>
  <c r="B2908" i="1"/>
  <c r="B2949" i="1"/>
  <c r="B2948" i="1"/>
  <c r="B3059" i="1"/>
  <c r="B3061" i="1"/>
  <c r="B3063" i="1"/>
  <c r="B3064" i="1"/>
  <c r="B3062" i="1"/>
  <c r="B3060" i="1"/>
  <c r="B3437" i="1"/>
  <c r="B3439" i="1"/>
  <c r="B3438" i="1"/>
  <c r="S689" i="4"/>
  <c r="B3027" i="1"/>
  <c r="S453" i="4"/>
  <c r="B160" i="1"/>
  <c r="B159" i="1"/>
  <c r="S649" i="4"/>
  <c r="B2769" i="1"/>
  <c r="B2770" i="1"/>
  <c r="B3045" i="1"/>
  <c r="B3047" i="1"/>
  <c r="B3049" i="1"/>
  <c r="B3046" i="1"/>
  <c r="B3044" i="1"/>
  <c r="B3048" i="1"/>
  <c r="B2832" i="1"/>
  <c r="B2833" i="1"/>
  <c r="B2831" i="1"/>
  <c r="B3139" i="1"/>
  <c r="B3141" i="1"/>
  <c r="B3140" i="1"/>
  <c r="S674" i="4"/>
  <c r="B2955" i="1"/>
  <c r="B2957" i="1"/>
  <c r="B2956" i="1"/>
  <c r="S756" i="4"/>
  <c r="B3147" i="1"/>
  <c r="B3149" i="1"/>
  <c r="B3150" i="1"/>
  <c r="B3148" i="1"/>
  <c r="S457" i="4"/>
  <c r="B1817" i="1"/>
  <c r="B1818" i="1"/>
  <c r="S654" i="4"/>
  <c r="B2788" i="1"/>
  <c r="B2789" i="1"/>
  <c r="B3413" i="1"/>
  <c r="B3415" i="1"/>
  <c r="B3414" i="1"/>
  <c r="B3425" i="1"/>
  <c r="B3427" i="1"/>
  <c r="B3426" i="1"/>
  <c r="B3381" i="1"/>
  <c r="B3383" i="1"/>
  <c r="B3382" i="1"/>
  <c r="B3393" i="1"/>
  <c r="B3395" i="1"/>
  <c r="B3394" i="1"/>
  <c r="B3409" i="1"/>
  <c r="B3408" i="1"/>
  <c r="B3410" i="1"/>
  <c r="B2937" i="1"/>
  <c r="B2938" i="1"/>
  <c r="B2936" i="1"/>
  <c r="B1307" i="1"/>
  <c r="B1309" i="1"/>
  <c r="B1308" i="1"/>
  <c r="B1772" i="1"/>
  <c r="B1771" i="1"/>
  <c r="B1773" i="1"/>
  <c r="S793" i="4"/>
  <c r="B3246" i="1"/>
  <c r="B3248" i="1"/>
  <c r="B3247" i="1"/>
  <c r="B3244" i="1"/>
  <c r="B3245" i="1"/>
  <c r="B2971" i="1"/>
  <c r="B2973" i="1"/>
  <c r="B2975" i="1"/>
  <c r="B2974" i="1"/>
  <c r="B2972" i="1"/>
  <c r="B2970" i="1"/>
  <c r="B2238" i="1"/>
  <c r="B2240" i="1"/>
  <c r="B2239" i="1"/>
  <c r="B2237" i="1"/>
  <c r="S821" i="4"/>
  <c r="B3354" i="1"/>
  <c r="B3355" i="1"/>
  <c r="B3353" i="1"/>
  <c r="B2931" i="1"/>
  <c r="B2933" i="1"/>
  <c r="B2935" i="1"/>
  <c r="B2934" i="1"/>
  <c r="B2932" i="1"/>
  <c r="B2930" i="1"/>
  <c r="S227" i="4"/>
  <c r="B900" i="1"/>
  <c r="S663" i="4"/>
  <c r="B2868" i="1"/>
  <c r="S805" i="4"/>
  <c r="S285" i="4"/>
  <c r="S109" i="4"/>
  <c r="S84" i="4"/>
  <c r="S824" i="4"/>
  <c r="S79" i="4"/>
  <c r="S372" i="4"/>
  <c r="S7" i="4"/>
  <c r="S77" i="4"/>
  <c r="S749" i="4"/>
  <c r="S465" i="4"/>
  <c r="S49" i="4"/>
  <c r="S19" i="4"/>
  <c r="S379" i="4"/>
  <c r="S275" i="4"/>
  <c r="S634" i="4"/>
  <c r="S651" i="4"/>
  <c r="S36" i="4"/>
  <c r="S219" i="4"/>
  <c r="S2" i="4"/>
  <c r="S24" i="4"/>
  <c r="S29" i="4"/>
  <c r="S115" i="4"/>
  <c r="S64" i="4"/>
  <c r="S6" i="4"/>
  <c r="S17" i="4"/>
  <c r="S90" i="4"/>
  <c r="S376" i="4"/>
  <c r="S628" i="4"/>
  <c r="S126" i="4"/>
  <c r="S82" i="4"/>
  <c r="S216" i="4"/>
  <c r="S751" i="4"/>
  <c r="S22" i="4"/>
  <c r="S527" i="4"/>
  <c r="S267" i="4"/>
  <c r="S600" i="4"/>
  <c r="S773" i="4"/>
  <c r="S27" i="4"/>
  <c r="S71" i="4"/>
  <c r="S746" i="4"/>
  <c r="S249" i="4"/>
  <c r="S252" i="4"/>
  <c r="S582" i="4"/>
  <c r="S67" i="4"/>
  <c r="S23" i="4"/>
  <c r="S68" i="4"/>
  <c r="S34" i="4"/>
  <c r="S556" i="4"/>
  <c r="S448" i="4"/>
  <c r="S642" i="4"/>
  <c r="S771" i="4"/>
  <c r="S43" i="4"/>
  <c r="S101" i="4"/>
  <c r="S569" i="4"/>
  <c r="S622" i="4"/>
  <c r="S479" i="4"/>
  <c r="S73" i="4"/>
  <c r="S536" i="4"/>
  <c r="S75" i="4"/>
  <c r="S5" i="4"/>
  <c r="S93" i="4"/>
  <c r="S32" i="4"/>
  <c r="S813" i="4"/>
  <c r="S52" i="4"/>
  <c r="S60" i="4"/>
  <c r="S20" i="4"/>
  <c r="S16" i="4"/>
  <c r="S74" i="4"/>
  <c r="S28" i="4"/>
  <c r="S389" i="4"/>
  <c r="S94" i="4"/>
  <c r="S621" i="4"/>
  <c r="S25" i="4"/>
  <c r="S53" i="4"/>
  <c r="S100" i="4"/>
  <c r="S86" i="4"/>
  <c r="S106" i="4"/>
  <c r="S217" i="4"/>
  <c r="S225" i="4"/>
  <c r="S41" i="4"/>
  <c r="S55" i="4"/>
  <c r="S466" i="4"/>
  <c r="S525" i="4"/>
  <c r="S645" i="4"/>
  <c r="S173" i="4"/>
  <c r="S206" i="4"/>
  <c r="S30" i="4"/>
  <c r="S178" i="4"/>
  <c r="S306" i="4"/>
  <c r="S412" i="4"/>
  <c r="S207" i="4"/>
  <c r="S95" i="4"/>
  <c r="S14" i="4"/>
  <c r="S62" i="4"/>
  <c r="S47" i="4"/>
  <c r="S258" i="4"/>
  <c r="S658" i="4"/>
  <c r="S300" i="4"/>
  <c r="S92" i="4"/>
  <c r="S70" i="4"/>
  <c r="S4" i="4"/>
  <c r="S451" i="4"/>
  <c r="S459" i="4"/>
  <c r="S37" i="4"/>
  <c r="S61" i="4"/>
  <c r="S108" i="4"/>
  <c r="S78" i="4"/>
  <c r="S18" i="4"/>
  <c r="S21" i="4"/>
  <c r="S282" i="4"/>
  <c r="S59" i="4"/>
  <c r="S12" i="4"/>
  <c r="S497" i="4"/>
  <c r="S15" i="4"/>
  <c r="S63" i="4"/>
  <c r="S83" i="4"/>
  <c r="S69" i="4"/>
  <c r="S98" i="4"/>
  <c r="S72" i="4"/>
  <c r="S45" i="4"/>
  <c r="S157" i="4"/>
  <c r="S469" i="4"/>
  <c r="S177" i="4"/>
  <c r="S507" i="4"/>
  <c r="S65" i="4"/>
  <c r="S40" i="4"/>
  <c r="S253" i="4"/>
  <c r="S592" i="4"/>
  <c r="S648" i="4"/>
  <c r="S767" i="4"/>
  <c r="S456" i="4"/>
</calcChain>
</file>

<file path=xl/sharedStrings.xml><?xml version="1.0" encoding="utf-8"?>
<sst xmlns="http://schemas.openxmlformats.org/spreadsheetml/2006/main" count="23544" uniqueCount="5394">
  <si>
    <t>Sector</t>
  </si>
  <si>
    <t>Cluster</t>
  </si>
  <si>
    <t>PH10105C2</t>
  </si>
  <si>
    <t>PH10115A1</t>
  </si>
  <si>
    <t>PH10135D6</t>
  </si>
  <si>
    <t>PH20104D2</t>
  </si>
  <si>
    <t>PH30159G3</t>
  </si>
  <si>
    <t>PH10106G4</t>
  </si>
  <si>
    <t>PH10603H1</t>
  </si>
  <si>
    <t>PH10603H2</t>
  </si>
  <si>
    <t>PH20192B2</t>
  </si>
  <si>
    <t>PH10141D4</t>
  </si>
  <si>
    <t>PH10148B3</t>
  </si>
  <si>
    <t>PH23901A2</t>
  </si>
  <si>
    <t>PH30186D3</t>
  </si>
  <si>
    <t>PH10902C3</t>
  </si>
  <si>
    <t>PH30239C1</t>
  </si>
  <si>
    <t>PH10230E3</t>
  </si>
  <si>
    <t>PH10524G4</t>
  </si>
  <si>
    <t>PH11204A1</t>
  </si>
  <si>
    <t>PH11204A2</t>
  </si>
  <si>
    <t>PH30243B1</t>
  </si>
  <si>
    <t>PH13602A2</t>
  </si>
  <si>
    <t>PH20897D3</t>
  </si>
  <si>
    <t>PH30811H3</t>
  </si>
  <si>
    <t>PH33604A2</t>
  </si>
  <si>
    <t>PH33604A3</t>
  </si>
  <si>
    <t>PH11208A2</t>
  </si>
  <si>
    <t>PH10877A3</t>
  </si>
  <si>
    <t>PH11208A1</t>
  </si>
  <si>
    <t>PH32704A4</t>
  </si>
  <si>
    <t>PH20895B3</t>
  </si>
  <si>
    <t>PH30138D3</t>
  </si>
  <si>
    <t>PH10129C4</t>
  </si>
  <si>
    <t>PH31707B2</t>
  </si>
  <si>
    <t>PH30187C3</t>
  </si>
  <si>
    <t>PH20107C2</t>
  </si>
  <si>
    <t>PH30639D2</t>
  </si>
  <si>
    <t>PH10123E2</t>
  </si>
  <si>
    <t>PH10607B3</t>
  </si>
  <si>
    <t>PH10148B4</t>
  </si>
  <si>
    <t>PH10860A1</t>
  </si>
  <si>
    <t>PH33817A2</t>
  </si>
  <si>
    <t>PH41207B3</t>
  </si>
  <si>
    <t>PH23805C4</t>
  </si>
  <si>
    <t>PH30158D2</t>
  </si>
  <si>
    <t>PH12207A1</t>
  </si>
  <si>
    <t>PH43903C2</t>
  </si>
  <si>
    <t>PH10525A3</t>
  </si>
  <si>
    <t>PH24005A1</t>
  </si>
  <si>
    <t>PH13602A3</t>
  </si>
  <si>
    <t>PH30168E3</t>
  </si>
  <si>
    <t>PH33407B1</t>
  </si>
  <si>
    <t>PH30421E1</t>
  </si>
  <si>
    <t>PH30639D3</t>
  </si>
  <si>
    <t>PH30639D1</t>
  </si>
  <si>
    <t>PH20106A1</t>
  </si>
  <si>
    <t>PH35213W</t>
  </si>
  <si>
    <t>PH37679A</t>
  </si>
  <si>
    <t>PH37680A</t>
  </si>
  <si>
    <t>PH20162W</t>
  </si>
  <si>
    <t>PH10637W</t>
  </si>
  <si>
    <t>PH37667A</t>
  </si>
  <si>
    <t>PH37677A</t>
  </si>
  <si>
    <t>PH37668A</t>
  </si>
  <si>
    <t>PH37669A</t>
  </si>
  <si>
    <t>PH37500A</t>
  </si>
  <si>
    <t>PH37644A</t>
  </si>
  <si>
    <t>PH37391A</t>
  </si>
  <si>
    <t>PH37392A</t>
  </si>
  <si>
    <t>PH30254W</t>
  </si>
  <si>
    <t>PH30255W</t>
  </si>
  <si>
    <t>Site ID</t>
  </si>
  <si>
    <t>Super-Cluster</t>
  </si>
  <si>
    <t>PH10030A</t>
  </si>
  <si>
    <t>PH10101B</t>
  </si>
  <si>
    <t>PH10105C</t>
  </si>
  <si>
    <t>PH10118G</t>
  </si>
  <si>
    <t>PH10138E</t>
  </si>
  <si>
    <t>PH10139F</t>
  </si>
  <si>
    <t>PH10172K</t>
  </si>
  <si>
    <t>PH10173I</t>
  </si>
  <si>
    <t>PH10174A</t>
  </si>
  <si>
    <t>PH10175G</t>
  </si>
  <si>
    <t>PH10183D</t>
  </si>
  <si>
    <t>PH10184E</t>
  </si>
  <si>
    <t>PH10218F</t>
  </si>
  <si>
    <t>PH10708K</t>
  </si>
  <si>
    <t>PH1203BA</t>
  </si>
  <si>
    <t>PH1304BA</t>
  </si>
  <si>
    <t>PH1311BA</t>
  </si>
  <si>
    <t>PH1322BA</t>
  </si>
  <si>
    <t>PH1501BA</t>
  </si>
  <si>
    <t>PH1508BA</t>
  </si>
  <si>
    <t>PH1509BA</t>
  </si>
  <si>
    <t>PH20101F</t>
  </si>
  <si>
    <t>PH20102D</t>
  </si>
  <si>
    <t>PH20119E</t>
  </si>
  <si>
    <t>PH20132B</t>
  </si>
  <si>
    <t>PH20136D</t>
  </si>
  <si>
    <t>PH20175A</t>
  </si>
  <si>
    <t>PH20181B</t>
  </si>
  <si>
    <t>PH2101BA</t>
  </si>
  <si>
    <t>PH2102BA</t>
  </si>
  <si>
    <t>PH2104BA</t>
  </si>
  <si>
    <t>PH2106BA</t>
  </si>
  <si>
    <t>PH2112BA</t>
  </si>
  <si>
    <t>PH30103B</t>
  </si>
  <si>
    <t>PH30104G</t>
  </si>
  <si>
    <t>PH30116F</t>
  </si>
  <si>
    <t>PH30121A</t>
  </si>
  <si>
    <t>PH30122H</t>
  </si>
  <si>
    <t>PH30126H</t>
  </si>
  <si>
    <t>PH30129H</t>
  </si>
  <si>
    <t>PH30138D</t>
  </si>
  <si>
    <t>PH30155E</t>
  </si>
  <si>
    <t>PH30187C</t>
  </si>
  <si>
    <t>PH30192A</t>
  </si>
  <si>
    <t>PH30648A</t>
  </si>
  <si>
    <t>PH10103A</t>
  </si>
  <si>
    <t>PH10104A</t>
  </si>
  <si>
    <t>PH10107F</t>
  </si>
  <si>
    <t>PH10110A</t>
  </si>
  <si>
    <t>PH10113E</t>
  </si>
  <si>
    <t>PH10129C</t>
  </si>
  <si>
    <t>PH10132B</t>
  </si>
  <si>
    <t>PH10154D</t>
  </si>
  <si>
    <t>PH10159A</t>
  </si>
  <si>
    <t>PH10163N</t>
  </si>
  <si>
    <t>PH10182A</t>
  </si>
  <si>
    <t>PH10243B</t>
  </si>
  <si>
    <t>PH20100B</t>
  </si>
  <si>
    <t>PH20107C</t>
  </si>
  <si>
    <t>PH20108D</t>
  </si>
  <si>
    <t>PH20125F</t>
  </si>
  <si>
    <t>PH20233F</t>
  </si>
  <si>
    <t>PH20926D</t>
  </si>
  <si>
    <t>PH2107BA</t>
  </si>
  <si>
    <t>PH30105D</t>
  </si>
  <si>
    <t>PH30115F</t>
  </si>
  <si>
    <t>PH30118B</t>
  </si>
  <si>
    <t>PH30135A</t>
  </si>
  <si>
    <t>PH30139D</t>
  </si>
  <si>
    <t>PH30164D</t>
  </si>
  <si>
    <t>PH30195F</t>
  </si>
  <si>
    <t>PH30206C</t>
  </si>
  <si>
    <t>PH30208C</t>
  </si>
  <si>
    <t>PH30236A</t>
  </si>
  <si>
    <t>PH30240J</t>
  </si>
  <si>
    <t>PH40100A</t>
  </si>
  <si>
    <t>PH40251C</t>
  </si>
  <si>
    <t>PH10115A</t>
  </si>
  <si>
    <t>PH10128D</t>
  </si>
  <si>
    <t>PH10130D</t>
  </si>
  <si>
    <t>PH10133A</t>
  </si>
  <si>
    <t>PH10134B</t>
  </si>
  <si>
    <t>PH10135D</t>
  </si>
  <si>
    <t>PH10135D2</t>
  </si>
  <si>
    <t>PH10137H</t>
  </si>
  <si>
    <t>PH10156E</t>
  </si>
  <si>
    <t>PH10181C</t>
  </si>
  <si>
    <t>PH10195A</t>
  </si>
  <si>
    <t>PH1117BA</t>
  </si>
  <si>
    <t>PH1130BA</t>
  </si>
  <si>
    <t>PH20104D</t>
  </si>
  <si>
    <t>PH20105D</t>
  </si>
  <si>
    <t>PH20106A</t>
  </si>
  <si>
    <t>PH20122D</t>
  </si>
  <si>
    <t>PH20123C</t>
  </si>
  <si>
    <t>PH20124D</t>
  </si>
  <si>
    <t>PH20149E</t>
  </si>
  <si>
    <t>PH20171C</t>
  </si>
  <si>
    <t>PH20191D</t>
  </si>
  <si>
    <t>PH20194B</t>
  </si>
  <si>
    <t>PH20198E</t>
  </si>
  <si>
    <t>PH30117F</t>
  </si>
  <si>
    <t>PH30130C</t>
  </si>
  <si>
    <t>PH30141I</t>
  </si>
  <si>
    <t>PH30147E</t>
  </si>
  <si>
    <t>PH30158D</t>
  </si>
  <si>
    <t>PH30159G</t>
  </si>
  <si>
    <t>PH30161A</t>
  </si>
  <si>
    <t>PH30168E</t>
  </si>
  <si>
    <t>PH30181A</t>
  </si>
  <si>
    <t>PH30604B</t>
  </si>
  <si>
    <t>PH30650A</t>
  </si>
  <si>
    <t>PH30665C</t>
  </si>
  <si>
    <t>PH7102BA</t>
  </si>
  <si>
    <t>PH10109K</t>
  </si>
  <si>
    <t>PH10131J</t>
  </si>
  <si>
    <t>PH11102F</t>
  </si>
  <si>
    <t>PH11103E</t>
  </si>
  <si>
    <t>PH11106A</t>
  </si>
  <si>
    <t>PH11107C</t>
  </si>
  <si>
    <t>PH11702B</t>
  </si>
  <si>
    <t>PH11703C</t>
  </si>
  <si>
    <t>PH11704H</t>
  </si>
  <si>
    <t>PH11706D</t>
  </si>
  <si>
    <t>PH11708C</t>
  </si>
  <si>
    <t>PH11709B</t>
  </si>
  <si>
    <t>PH20117D</t>
  </si>
  <si>
    <t>PH20170C</t>
  </si>
  <si>
    <t>PH23801A</t>
  </si>
  <si>
    <t>PH24005A</t>
  </si>
  <si>
    <t>PH30603C</t>
  </si>
  <si>
    <t>PH30638F</t>
  </si>
  <si>
    <t>PH31704L</t>
  </si>
  <si>
    <t>PH31705A</t>
  </si>
  <si>
    <t>PH31707B</t>
  </si>
  <si>
    <t>PH31708C</t>
  </si>
  <si>
    <t>PH31711D</t>
  </si>
  <si>
    <t>PH31712A</t>
  </si>
  <si>
    <t>PH32301E</t>
  </si>
  <si>
    <t>PH32303A</t>
  </si>
  <si>
    <t>PH32304A</t>
  </si>
  <si>
    <t>PH32305A</t>
  </si>
  <si>
    <t>PH32306D</t>
  </si>
  <si>
    <t>PH32308C</t>
  </si>
  <si>
    <t>PH32504E</t>
  </si>
  <si>
    <t>PH32505A</t>
  </si>
  <si>
    <t>PH37709A</t>
  </si>
  <si>
    <t>PH23811C</t>
  </si>
  <si>
    <t>PH23814A</t>
  </si>
  <si>
    <t>PH33807B</t>
  </si>
  <si>
    <t>PH33811B</t>
  </si>
  <si>
    <t>PH33812M</t>
  </si>
  <si>
    <t>PH33813P</t>
  </si>
  <si>
    <t>PH33814A</t>
  </si>
  <si>
    <t>PH33815A</t>
  </si>
  <si>
    <t>PH33816A</t>
  </si>
  <si>
    <t>PH33817A</t>
  </si>
  <si>
    <t>PH33821B</t>
  </si>
  <si>
    <t>PH44213A</t>
  </si>
  <si>
    <t>PH44214A</t>
  </si>
  <si>
    <t>PH10106G</t>
  </si>
  <si>
    <t>PH10111D</t>
  </si>
  <si>
    <t>PH10112E</t>
  </si>
  <si>
    <t>PH10120C</t>
  </si>
  <si>
    <t>PH10140E</t>
  </si>
  <si>
    <t>PH10144F</t>
  </si>
  <si>
    <t>PH10168E</t>
  </si>
  <si>
    <t>PH10179C</t>
  </si>
  <si>
    <t>PH10180A</t>
  </si>
  <si>
    <t>PH10197C</t>
  </si>
  <si>
    <t>PH10198B</t>
  </si>
  <si>
    <t>PH10613A</t>
  </si>
  <si>
    <t>PH10625H</t>
  </si>
  <si>
    <t>PH10635A</t>
  </si>
  <si>
    <t>PH1903BA</t>
  </si>
  <si>
    <t>PH1908BA</t>
  </si>
  <si>
    <t>PH1909BA</t>
  </si>
  <si>
    <t>PH20103D</t>
  </si>
  <si>
    <t>PH20118C</t>
  </si>
  <si>
    <t>PH20173A</t>
  </si>
  <si>
    <t>PH20182B</t>
  </si>
  <si>
    <t>PH20195A</t>
  </si>
  <si>
    <t>PH30102B</t>
  </si>
  <si>
    <t>PH30107A</t>
  </si>
  <si>
    <t>PH30110B</t>
  </si>
  <si>
    <t>PH30113G</t>
  </si>
  <si>
    <t>PH30124B</t>
  </si>
  <si>
    <t>PH30148A</t>
  </si>
  <si>
    <t>PH30152D</t>
  </si>
  <si>
    <t>PH30153C</t>
  </si>
  <si>
    <t>PH30154A</t>
  </si>
  <si>
    <t>PH30162D</t>
  </si>
  <si>
    <t>PH30174C</t>
  </si>
  <si>
    <t>PH40101C</t>
  </si>
  <si>
    <t>PH10017A</t>
  </si>
  <si>
    <t>PH10018A</t>
  </si>
  <si>
    <t>PH10019A</t>
  </si>
  <si>
    <t>PH10020A</t>
  </si>
  <si>
    <t>PH10021A</t>
  </si>
  <si>
    <t>PH10022A</t>
  </si>
  <si>
    <t>PH10023A</t>
  </si>
  <si>
    <t>PH10024A</t>
  </si>
  <si>
    <t>PH10025A</t>
  </si>
  <si>
    <t>PH10026A</t>
  </si>
  <si>
    <t>PH10027A</t>
  </si>
  <si>
    <t>PH10034A</t>
  </si>
  <si>
    <t>PH10035A</t>
  </si>
  <si>
    <t>PH10036A</t>
  </si>
  <si>
    <t>PH10037A</t>
  </si>
  <si>
    <t>PH10038A</t>
  </si>
  <si>
    <t>PH10039A</t>
  </si>
  <si>
    <t>PH10040A</t>
  </si>
  <si>
    <t>PH10041A</t>
  </si>
  <si>
    <t>PH10603H</t>
  </si>
  <si>
    <t>PH10604E</t>
  </si>
  <si>
    <t>PH10606E</t>
  </si>
  <si>
    <t>PH10607B</t>
  </si>
  <si>
    <t>PH10609C</t>
  </si>
  <si>
    <t>PH10611C</t>
  </si>
  <si>
    <t>PH10626C</t>
  </si>
  <si>
    <t>PH10629F</t>
  </si>
  <si>
    <t>PH10636D</t>
  </si>
  <si>
    <t>PH10649A</t>
  </si>
  <si>
    <t>PH11100C</t>
  </si>
  <si>
    <t>PH11104E</t>
  </si>
  <si>
    <t>PH1202BA</t>
  </si>
  <si>
    <t>PH1204BA</t>
  </si>
  <si>
    <t>PH20192B</t>
  </si>
  <si>
    <t>PH30146A</t>
  </si>
  <si>
    <t>PH30169D</t>
  </si>
  <si>
    <t>PH30180A</t>
  </si>
  <si>
    <t>PH30188E</t>
  </si>
  <si>
    <t>PH30627A</t>
  </si>
  <si>
    <t>PH30628A</t>
  </si>
  <si>
    <t>PH30631A</t>
  </si>
  <si>
    <t>PH30633I</t>
  </si>
  <si>
    <t>PH30634D</t>
  </si>
  <si>
    <t>PH30637D</t>
  </si>
  <si>
    <t>PH30639D</t>
  </si>
  <si>
    <t>PH30641A</t>
  </si>
  <si>
    <t>PH30642A</t>
  </si>
  <si>
    <t>PH30646A</t>
  </si>
  <si>
    <t>PH31006A</t>
  </si>
  <si>
    <t>PH31009E</t>
  </si>
  <si>
    <t>PH31011A</t>
  </si>
  <si>
    <t>PH31012A</t>
  </si>
  <si>
    <t>PH31018A</t>
  </si>
  <si>
    <t>PH10187F</t>
  </si>
  <si>
    <t>PH10612I</t>
  </si>
  <si>
    <t>PH10614A</t>
  </si>
  <si>
    <t>PH10615A</t>
  </si>
  <si>
    <t>PH10620E</t>
  </si>
  <si>
    <t>PH10622D</t>
  </si>
  <si>
    <t>PH10627D</t>
  </si>
  <si>
    <t>PH10632A</t>
  </si>
  <si>
    <t>PH10633C</t>
  </si>
  <si>
    <t>PH10634B</t>
  </si>
  <si>
    <t>PH10639B</t>
  </si>
  <si>
    <t>PH1901BA</t>
  </si>
  <si>
    <t>PH1902BA</t>
  </si>
  <si>
    <t>PH20111E</t>
  </si>
  <si>
    <t>PH20150D</t>
  </si>
  <si>
    <t>PH20151D</t>
  </si>
  <si>
    <t>PH20187A</t>
  </si>
  <si>
    <t>PH20193C</t>
  </si>
  <si>
    <t>PH30111J</t>
  </si>
  <si>
    <t>PH30629A</t>
  </si>
  <si>
    <t>PH30630A</t>
  </si>
  <si>
    <t>PH30632C</t>
  </si>
  <si>
    <t>PH30635C</t>
  </si>
  <si>
    <t>PH30636D</t>
  </si>
  <si>
    <t>PH10188D</t>
  </si>
  <si>
    <t>PH10189E</t>
  </si>
  <si>
    <t>PH10616E</t>
  </si>
  <si>
    <t>PH10618F</t>
  </si>
  <si>
    <t>PH10628E</t>
  </si>
  <si>
    <t>PH10631D</t>
  </si>
  <si>
    <t>PH11004A</t>
  </si>
  <si>
    <t>PH11005E</t>
  </si>
  <si>
    <t>PH11006D</t>
  </si>
  <si>
    <t>PH11601D</t>
  </si>
  <si>
    <t>PH11610C</t>
  </si>
  <si>
    <t>PH12903G</t>
  </si>
  <si>
    <t>PH20159A</t>
  </si>
  <si>
    <t>PH21004F</t>
  </si>
  <si>
    <t>PH31007A</t>
  </si>
  <si>
    <t>PH31008E</t>
  </si>
  <si>
    <t>PH31010A</t>
  </si>
  <si>
    <t>PH31013A</t>
  </si>
  <si>
    <t>PH31016C</t>
  </si>
  <si>
    <t>PH31603C</t>
  </si>
  <si>
    <t>PH31604J</t>
  </si>
  <si>
    <t>PH10123E</t>
  </si>
  <si>
    <t>PH11602F</t>
  </si>
  <si>
    <t>PH11603C</t>
  </si>
  <si>
    <t>PH11604E</t>
  </si>
  <si>
    <t>PH11605A</t>
  </si>
  <si>
    <t>PH11606B</t>
  </si>
  <si>
    <t>PH11607E</t>
  </si>
  <si>
    <t>PH11608E</t>
  </si>
  <si>
    <t>PH11609E</t>
  </si>
  <si>
    <t>PH12001E</t>
  </si>
  <si>
    <t>PH12006B</t>
  </si>
  <si>
    <t>PH12009E</t>
  </si>
  <si>
    <t>PH12011A</t>
  </si>
  <si>
    <t>PH12024E</t>
  </si>
  <si>
    <t>PH12501A</t>
  </si>
  <si>
    <t>PH12504I</t>
  </si>
  <si>
    <t>PH12507A</t>
  </si>
  <si>
    <t>PH12901C</t>
  </si>
  <si>
    <t>PH32003A</t>
  </si>
  <si>
    <t>PH32004B</t>
  </si>
  <si>
    <t>PH32005A</t>
  </si>
  <si>
    <t>PH32506G</t>
  </si>
  <si>
    <t>PH20135B</t>
  </si>
  <si>
    <t>PH21005F</t>
  </si>
  <si>
    <t>PH23913E</t>
  </si>
  <si>
    <t>PH23914D</t>
  </si>
  <si>
    <t>PH23919A</t>
  </si>
  <si>
    <t>PH23928S</t>
  </si>
  <si>
    <t>PH35102C</t>
  </si>
  <si>
    <t>PH35103C</t>
  </si>
  <si>
    <t>PH35104H</t>
  </si>
  <si>
    <t>PH35105A</t>
  </si>
  <si>
    <t>PH35107D</t>
  </si>
  <si>
    <t>PH35108G</t>
  </si>
  <si>
    <t>PH35109B</t>
  </si>
  <si>
    <t>PH35111A</t>
  </si>
  <si>
    <t>PH35117D</t>
  </si>
  <si>
    <t>PH35133A</t>
  </si>
  <si>
    <t>PH43903C</t>
  </si>
  <si>
    <t>PH43904D</t>
  </si>
  <si>
    <t>PH43905A</t>
  </si>
  <si>
    <t>PH43906D</t>
  </si>
  <si>
    <t>PH43908A</t>
  </si>
  <si>
    <t>PH43909A</t>
  </si>
  <si>
    <t>PH44200A</t>
  </si>
  <si>
    <t>PH44201A</t>
  </si>
  <si>
    <t>PH44204A</t>
  </si>
  <si>
    <t>PH44205A</t>
  </si>
  <si>
    <t>PH44207B</t>
  </si>
  <si>
    <t>PH44208A</t>
  </si>
  <si>
    <t>PH44212A</t>
  </si>
  <si>
    <t>PH44218A</t>
  </si>
  <si>
    <t>PH10126D</t>
  </si>
  <si>
    <t>PH10145F</t>
  </si>
  <si>
    <t>PH10701D</t>
  </si>
  <si>
    <t>PH10702C</t>
  </si>
  <si>
    <t>PH10706D</t>
  </si>
  <si>
    <t>PH10713F</t>
  </si>
  <si>
    <t>PH10905C</t>
  </si>
  <si>
    <t>PH10907A</t>
  </si>
  <si>
    <t>PH10918F</t>
  </si>
  <si>
    <t>PH10925D</t>
  </si>
  <si>
    <t>PH10929B</t>
  </si>
  <si>
    <t>PH10931J</t>
  </si>
  <si>
    <t>PH10939F</t>
  </si>
  <si>
    <t>PH17705A</t>
  </si>
  <si>
    <t>PH20114E</t>
  </si>
  <si>
    <t>PH20115B</t>
  </si>
  <si>
    <t>PH20116B</t>
  </si>
  <si>
    <t>PH20140A</t>
  </si>
  <si>
    <t>PH20155D</t>
  </si>
  <si>
    <t>PH20180E</t>
  </si>
  <si>
    <t>PH20183E</t>
  </si>
  <si>
    <t>PH20188E</t>
  </si>
  <si>
    <t>PH30119A</t>
  </si>
  <si>
    <t>PH30134F</t>
  </si>
  <si>
    <t>PH30140C</t>
  </si>
  <si>
    <t>PH30149A</t>
  </si>
  <si>
    <t>PH30150A</t>
  </si>
  <si>
    <t>PH30923E</t>
  </si>
  <si>
    <t>PH30931F</t>
  </si>
  <si>
    <t>PH30933B</t>
  </si>
  <si>
    <t>PH30934B</t>
  </si>
  <si>
    <t>PH30935F</t>
  </si>
  <si>
    <t>PH40103A</t>
  </si>
  <si>
    <t>PH40116C</t>
  </si>
  <si>
    <t>PH10121B</t>
  </si>
  <si>
    <t>PH10125E</t>
  </si>
  <si>
    <t>PH10141D</t>
  </si>
  <si>
    <t>PH10143L</t>
  </si>
  <si>
    <t>PH10147F</t>
  </si>
  <si>
    <t>PH10148B</t>
  </si>
  <si>
    <t>PH10150H</t>
  </si>
  <si>
    <t>PH10169G</t>
  </si>
  <si>
    <t>PH10178D</t>
  </si>
  <si>
    <t>PH10194A</t>
  </si>
  <si>
    <t>PH10196B</t>
  </si>
  <si>
    <t>PH10933A</t>
  </si>
  <si>
    <t>PH20113B</t>
  </si>
  <si>
    <t>PH20142D</t>
  </si>
  <si>
    <t>PH20160B</t>
  </si>
  <si>
    <t>PH30101G</t>
  </si>
  <si>
    <t>PH30106C</t>
  </si>
  <si>
    <t>PH30125A</t>
  </si>
  <si>
    <t>PH30131D</t>
  </si>
  <si>
    <t>PH30132D</t>
  </si>
  <si>
    <t>PH30151D</t>
  </si>
  <si>
    <t>PH30157D</t>
  </si>
  <si>
    <t>PH30163E</t>
  </si>
  <si>
    <t>PH30165F</t>
  </si>
  <si>
    <t>PH30186D</t>
  </si>
  <si>
    <t>PH30191C</t>
  </si>
  <si>
    <t>PH30710B</t>
  </si>
  <si>
    <t>PH10177O</t>
  </si>
  <si>
    <t>PH10906E</t>
  </si>
  <si>
    <t>PH10913D</t>
  </si>
  <si>
    <t>PH10916A</t>
  </si>
  <si>
    <t>PH10920F</t>
  </si>
  <si>
    <t>PH10921B</t>
  </si>
  <si>
    <t>PH10932B</t>
  </si>
  <si>
    <t>PH10934D</t>
  </si>
  <si>
    <t>PH20156D</t>
  </si>
  <si>
    <t>PH20920E</t>
  </si>
  <si>
    <t>PH20921A</t>
  </si>
  <si>
    <t>PH20939A</t>
  </si>
  <si>
    <t>PH30711D</t>
  </si>
  <si>
    <t>PH30712A</t>
  </si>
  <si>
    <t>PH30713D</t>
  </si>
  <si>
    <t>PH30714B</t>
  </si>
  <si>
    <t>PH30922B</t>
  </si>
  <si>
    <t>PH30930A</t>
  </si>
  <si>
    <t>PH30932C</t>
  </si>
  <si>
    <t>PH30998E</t>
  </si>
  <si>
    <t>PH37600A</t>
  </si>
  <si>
    <t>PH37702A</t>
  </si>
  <si>
    <t>PH10146C</t>
  </si>
  <si>
    <t>PH10176A</t>
  </si>
  <si>
    <t>PH10192B</t>
  </si>
  <si>
    <t>PH10193D</t>
  </si>
  <si>
    <t>PH10710D</t>
  </si>
  <si>
    <t>PH10922D</t>
  </si>
  <si>
    <t>PH12602C</t>
  </si>
  <si>
    <t>PH12603F</t>
  </si>
  <si>
    <t>PH12604D</t>
  </si>
  <si>
    <t>PH20120A</t>
  </si>
  <si>
    <t>PH20157D</t>
  </si>
  <si>
    <t>PH20168C</t>
  </si>
  <si>
    <t>PH20919E</t>
  </si>
  <si>
    <t>PH23000G</t>
  </si>
  <si>
    <t>PH23001J</t>
  </si>
  <si>
    <t>PH23002B</t>
  </si>
  <si>
    <t>PH30133C</t>
  </si>
  <si>
    <t>PH30156A</t>
  </si>
  <si>
    <t>PH30715F</t>
  </si>
  <si>
    <t>PH33934E</t>
  </si>
  <si>
    <t>PH23901A</t>
  </si>
  <si>
    <t>PH23911B</t>
  </si>
  <si>
    <t>PH23921C</t>
  </si>
  <si>
    <t>PH23922A</t>
  </si>
  <si>
    <t>PH23923B</t>
  </si>
  <si>
    <t>PH23924C</t>
  </si>
  <si>
    <t>PH23925F</t>
  </si>
  <si>
    <t>PH23929D</t>
  </si>
  <si>
    <t>PH23930A</t>
  </si>
  <si>
    <t>PH23932E</t>
  </si>
  <si>
    <t>PH23933A</t>
  </si>
  <si>
    <t>PH23935A</t>
  </si>
  <si>
    <t>PH23944A</t>
  </si>
  <si>
    <t>PH23946C</t>
  </si>
  <si>
    <t>PH24001A</t>
  </si>
  <si>
    <t>PH24003A</t>
  </si>
  <si>
    <t>PH33939D</t>
  </si>
  <si>
    <t>PH34010A</t>
  </si>
  <si>
    <t>PH43916A</t>
  </si>
  <si>
    <t>PH43951B</t>
  </si>
  <si>
    <t>PH43952B</t>
  </si>
  <si>
    <t>PH43991A</t>
  </si>
  <si>
    <t>PH10001A</t>
  </si>
  <si>
    <t>PH10219N</t>
  </si>
  <si>
    <t>PH10220F</t>
  </si>
  <si>
    <t>PH10221G</t>
  </si>
  <si>
    <t>PH10225F</t>
  </si>
  <si>
    <t>PH10233D</t>
  </si>
  <si>
    <t>PH10240E</t>
  </si>
  <si>
    <t>PH10244D</t>
  </si>
  <si>
    <t>PH10301C</t>
  </si>
  <si>
    <t>PH10328H</t>
  </si>
  <si>
    <t>PH30205C</t>
  </si>
  <si>
    <t>PH30238A</t>
  </si>
  <si>
    <t>PH30239C</t>
  </si>
  <si>
    <t>PH30241C</t>
  </si>
  <si>
    <t>PH30242D</t>
  </si>
  <si>
    <t>PH30245I</t>
  </si>
  <si>
    <t>PH30251D</t>
  </si>
  <si>
    <t>PH30347A</t>
  </si>
  <si>
    <t>PH30349D</t>
  </si>
  <si>
    <t>PH30374D</t>
  </si>
  <si>
    <t>PH33413A</t>
  </si>
  <si>
    <t>PH40249C</t>
  </si>
  <si>
    <t>PH40250C</t>
  </si>
  <si>
    <t>PH10303A</t>
  </si>
  <si>
    <t>PH10304C</t>
  </si>
  <si>
    <t>PH10309C</t>
  </si>
  <si>
    <t>PH10311A</t>
  </si>
  <si>
    <t>PH10313A</t>
  </si>
  <si>
    <t>PH10314A</t>
  </si>
  <si>
    <t>PH10332E</t>
  </si>
  <si>
    <t>PH10347C</t>
  </si>
  <si>
    <t>PH10348C</t>
  </si>
  <si>
    <t>PH10349A</t>
  </si>
  <si>
    <t>PH10350E</t>
  </si>
  <si>
    <t>PH10351A</t>
  </si>
  <si>
    <t>PH10353B</t>
  </si>
  <si>
    <t>PH10354E</t>
  </si>
  <si>
    <t>PH10365C</t>
  </si>
  <si>
    <t>PH10371A</t>
  </si>
  <si>
    <t>PH20348B</t>
  </si>
  <si>
    <t>PH20350A</t>
  </si>
  <si>
    <t>PH30360C</t>
  </si>
  <si>
    <t>PH30366E</t>
  </si>
  <si>
    <t>PH30367A</t>
  </si>
  <si>
    <t>PH30369B</t>
  </si>
  <si>
    <t>PH30370E</t>
  </si>
  <si>
    <t>PH30371B</t>
  </si>
  <si>
    <t>PH30375C</t>
  </si>
  <si>
    <t>PH30376A</t>
  </si>
  <si>
    <t>PH30380D</t>
  </si>
  <si>
    <t>PH30386E</t>
  </si>
  <si>
    <t>PH33415A</t>
  </si>
  <si>
    <t>PH37508A</t>
  </si>
  <si>
    <t>PH10315C</t>
  </si>
  <si>
    <t>PH10319B</t>
  </si>
  <si>
    <t>PH10324B</t>
  </si>
  <si>
    <t>PH10327A</t>
  </si>
  <si>
    <t>PH10331B</t>
  </si>
  <si>
    <t>PH10338D</t>
  </si>
  <si>
    <t>PH10345A</t>
  </si>
  <si>
    <t>PH10352F</t>
  </si>
  <si>
    <t>PH10355B</t>
  </si>
  <si>
    <t>PH10356D</t>
  </si>
  <si>
    <t>PH10357D</t>
  </si>
  <si>
    <t>PH10366A</t>
  </si>
  <si>
    <t>PH10372A</t>
  </si>
  <si>
    <t>PH10374C</t>
  </si>
  <si>
    <t>PH10375A</t>
  </si>
  <si>
    <t>PH11404D</t>
  </si>
  <si>
    <t>PH30364A</t>
  </si>
  <si>
    <t>PH30372B</t>
  </si>
  <si>
    <t>PH30381E</t>
  </si>
  <si>
    <t>PH30382E</t>
  </si>
  <si>
    <t>PH30423C</t>
  </si>
  <si>
    <t>PH31409D</t>
  </si>
  <si>
    <t>PH10119B</t>
  </si>
  <si>
    <t>PH10199C</t>
  </si>
  <si>
    <t>PH10703H</t>
  </si>
  <si>
    <t>PH10707A</t>
  </si>
  <si>
    <t>PH10709H</t>
  </si>
  <si>
    <t>PH10902C</t>
  </si>
  <si>
    <t>PH10910A</t>
  </si>
  <si>
    <t>PH10919D</t>
  </si>
  <si>
    <t>PH10949A</t>
  </si>
  <si>
    <t>PH13403H</t>
  </si>
  <si>
    <t>PH20138C</t>
  </si>
  <si>
    <t>PH20914A</t>
  </si>
  <si>
    <t>PH30925C</t>
  </si>
  <si>
    <t>PH30926C</t>
  </si>
  <si>
    <t>PH30927G</t>
  </si>
  <si>
    <t>PH30928H</t>
  </si>
  <si>
    <t>PH33406B</t>
  </si>
  <si>
    <t>PH33407B</t>
  </si>
  <si>
    <t>PH33414A</t>
  </si>
  <si>
    <t>PH33417A</t>
  </si>
  <si>
    <t>PH33418A</t>
  </si>
  <si>
    <t>PH37673A</t>
  </si>
  <si>
    <t>PH37678A</t>
  </si>
  <si>
    <t>PH37713A</t>
  </si>
  <si>
    <t>PH10153E</t>
  </si>
  <si>
    <t>PH10903G</t>
  </si>
  <si>
    <t>PH10908B</t>
  </si>
  <si>
    <t>PH10909G</t>
  </si>
  <si>
    <t>PH10923A</t>
  </si>
  <si>
    <t>PH10926E</t>
  </si>
  <si>
    <t>PH10927B</t>
  </si>
  <si>
    <t>PH10928B</t>
  </si>
  <si>
    <t>PH10930B</t>
  </si>
  <si>
    <t>PH10936A</t>
  </si>
  <si>
    <t>PH12026A</t>
  </si>
  <si>
    <t>PH13406A</t>
  </si>
  <si>
    <t>PH21506F</t>
  </si>
  <si>
    <t>PH21507A</t>
  </si>
  <si>
    <t>PH30924C</t>
  </si>
  <si>
    <t>PH30929F</t>
  </si>
  <si>
    <t>PH31507A</t>
  </si>
  <si>
    <t>PH31508H</t>
  </si>
  <si>
    <t>PH33404B</t>
  </si>
  <si>
    <t>PH33405G</t>
  </si>
  <si>
    <t>PH33704A</t>
  </si>
  <si>
    <t>PH37504A</t>
  </si>
  <si>
    <t>PH37645A</t>
  </si>
  <si>
    <t>PH37704A</t>
  </si>
  <si>
    <t>PH37704B</t>
  </si>
  <si>
    <t>PH40930D</t>
  </si>
  <si>
    <t>PH44103B</t>
  </si>
  <si>
    <t>PH44104A</t>
  </si>
  <si>
    <t>PH44105D</t>
  </si>
  <si>
    <t>PH44106C</t>
  </si>
  <si>
    <t>PH44111D</t>
  </si>
  <si>
    <t>PH44112E</t>
  </si>
  <si>
    <t>PH44300A</t>
  </si>
  <si>
    <t>PH44301A</t>
  </si>
  <si>
    <t>PH44700A</t>
  </si>
  <si>
    <t>PH44701A</t>
  </si>
  <si>
    <t>PH44707A</t>
  </si>
  <si>
    <t>PH44709A</t>
  </si>
  <si>
    <t>PH44751A</t>
  </si>
  <si>
    <t>PH44900I</t>
  </si>
  <si>
    <t>PH46202A</t>
  </si>
  <si>
    <t>PH46203A</t>
  </si>
  <si>
    <t>PH46205A</t>
  </si>
  <si>
    <t>PH46208A</t>
  </si>
  <si>
    <t>PH10158I</t>
  </si>
  <si>
    <t>PH10208G</t>
  </si>
  <si>
    <t>PH10209C</t>
  </si>
  <si>
    <t>PH10212F</t>
  </si>
  <si>
    <t>PH10230E</t>
  </si>
  <si>
    <t>PH10231B</t>
  </si>
  <si>
    <t>PH10241A</t>
  </si>
  <si>
    <t>PH10245H</t>
  </si>
  <si>
    <t>PH10524G</t>
  </si>
  <si>
    <t>PH20109A</t>
  </si>
  <si>
    <t>PH20110G</t>
  </si>
  <si>
    <t>PH20154A</t>
  </si>
  <si>
    <t>PH20163E</t>
  </si>
  <si>
    <t>PH20184B</t>
  </si>
  <si>
    <t>PH20185A</t>
  </si>
  <si>
    <t>PH20202B</t>
  </si>
  <si>
    <t>PH30127A</t>
  </si>
  <si>
    <t>PH30136A</t>
  </si>
  <si>
    <t>PH30145F</t>
  </si>
  <si>
    <t>PH30177D</t>
  </si>
  <si>
    <t>PH30235D</t>
  </si>
  <si>
    <t>PH30237A</t>
  </si>
  <si>
    <t>PH30243B</t>
  </si>
  <si>
    <t>PH30247C</t>
  </si>
  <si>
    <t>PH30249C</t>
  </si>
  <si>
    <t>PH30250E</t>
  </si>
  <si>
    <t>PH30253E</t>
  </si>
  <si>
    <t>PH30258A</t>
  </si>
  <si>
    <t>PH30526H</t>
  </si>
  <si>
    <t>PH30534B</t>
  </si>
  <si>
    <t>PH30543A</t>
  </si>
  <si>
    <t>PH10213C</t>
  </si>
  <si>
    <t>PH10217C</t>
  </si>
  <si>
    <t>PH10229E</t>
  </si>
  <si>
    <t>PH10246D</t>
  </si>
  <si>
    <t>PH10302C</t>
  </si>
  <si>
    <t>PH10306A</t>
  </si>
  <si>
    <t>PH10312F</t>
  </si>
  <si>
    <t>PH10358D</t>
  </si>
  <si>
    <t>PH10412D</t>
  </si>
  <si>
    <t>PH10510C</t>
  </si>
  <si>
    <t>PH10516A</t>
  </si>
  <si>
    <t>PH10520B</t>
  </si>
  <si>
    <t>PH10534A</t>
  </si>
  <si>
    <t>PH10535E</t>
  </si>
  <si>
    <t>PH20232G</t>
  </si>
  <si>
    <t>PH20234A</t>
  </si>
  <si>
    <t>PH30248D</t>
  </si>
  <si>
    <t>PH30373A</t>
  </si>
  <si>
    <t>PH30407A</t>
  </si>
  <si>
    <t>PH30408A</t>
  </si>
  <si>
    <t>PH30411B</t>
  </si>
  <si>
    <t>PH30412B</t>
  </si>
  <si>
    <t>PH30419F</t>
  </si>
  <si>
    <t>PH30435A</t>
  </si>
  <si>
    <t>PH30527I</t>
  </si>
  <si>
    <t>PH30528D</t>
  </si>
  <si>
    <t>PH30529J</t>
  </si>
  <si>
    <t>PH30532F</t>
  </si>
  <si>
    <t>PH30533A</t>
  </si>
  <si>
    <t>PH30542A</t>
  </si>
  <si>
    <t>PH10316A</t>
  </si>
  <si>
    <t>PH10325C</t>
  </si>
  <si>
    <t>PH10333K</t>
  </si>
  <si>
    <t>PH10359B</t>
  </si>
  <si>
    <t>PH10360A</t>
  </si>
  <si>
    <t>PH10362D</t>
  </si>
  <si>
    <t>PH10369I</t>
  </si>
  <si>
    <t>PH10376A</t>
  </si>
  <si>
    <t>PH10404C</t>
  </si>
  <si>
    <t>PH10409A</t>
  </si>
  <si>
    <t>PH10411F</t>
  </si>
  <si>
    <t>PH10414E</t>
  </si>
  <si>
    <t>PH10532B</t>
  </si>
  <si>
    <t>PH10537D</t>
  </si>
  <si>
    <t>PH12703A</t>
  </si>
  <si>
    <t>PH12705A</t>
  </si>
  <si>
    <t>PH12709C</t>
  </si>
  <si>
    <t>PH12710A</t>
  </si>
  <si>
    <t>PH12713E</t>
  </si>
  <si>
    <t>PH21407A</t>
  </si>
  <si>
    <t>PH21408A</t>
  </si>
  <si>
    <t>PH30362B</t>
  </si>
  <si>
    <t>PH30363H</t>
  </si>
  <si>
    <t>PH30378E</t>
  </si>
  <si>
    <t>PH30379A</t>
  </si>
  <si>
    <t>PH30402A</t>
  </si>
  <si>
    <t>PH30409A</t>
  </si>
  <si>
    <t>PH30410A</t>
  </si>
  <si>
    <t>PH30415D</t>
  </si>
  <si>
    <t>PH30416A</t>
  </si>
  <si>
    <t>PH30418F</t>
  </si>
  <si>
    <t>PH30424E</t>
  </si>
  <si>
    <t>PH30427E</t>
  </si>
  <si>
    <t>PH30433E</t>
  </si>
  <si>
    <t>PH32704A</t>
  </si>
  <si>
    <t>PH10405A</t>
  </si>
  <si>
    <t>PH10406G</t>
  </si>
  <si>
    <t>PH10408E</t>
  </si>
  <si>
    <t>PH10416G</t>
  </si>
  <si>
    <t>PH10504F</t>
  </si>
  <si>
    <t>PH10505F</t>
  </si>
  <si>
    <t>PH10515K</t>
  </si>
  <si>
    <t>PH10523E</t>
  </si>
  <si>
    <t>PH10525A</t>
  </si>
  <si>
    <t>PH10529D</t>
  </si>
  <si>
    <t>PH10531A</t>
  </si>
  <si>
    <t>PH10533C</t>
  </si>
  <si>
    <t>PH10538D</t>
  </si>
  <si>
    <t>PH10539B</t>
  </si>
  <si>
    <t>PH10542A</t>
  </si>
  <si>
    <t>PH10877A</t>
  </si>
  <si>
    <t>PH11202B</t>
  </si>
  <si>
    <t>PH11203C</t>
  </si>
  <si>
    <t>PH11204A</t>
  </si>
  <si>
    <t>PH11206E</t>
  </si>
  <si>
    <t>PH11208A</t>
  </si>
  <si>
    <t>PH11209D</t>
  </si>
  <si>
    <t>PH11210D</t>
  </si>
  <si>
    <t>PH11214B</t>
  </si>
  <si>
    <t>PH11215A</t>
  </si>
  <si>
    <t>PH12707C</t>
  </si>
  <si>
    <t>PH13404F</t>
  </si>
  <si>
    <t>PH30414A</t>
  </si>
  <si>
    <t>PH30420A</t>
  </si>
  <si>
    <t>PH30421E</t>
  </si>
  <si>
    <t>PH30504D</t>
  </si>
  <si>
    <t>PH30505G</t>
  </si>
  <si>
    <t>PH30506B</t>
  </si>
  <si>
    <t>PH30507E</t>
  </si>
  <si>
    <t>PH30531B</t>
  </si>
  <si>
    <t>PH30536F</t>
  </si>
  <si>
    <t>PH30537D</t>
  </si>
  <si>
    <t>PH30538F</t>
  </si>
  <si>
    <t>PH30539F</t>
  </si>
  <si>
    <t>PH30544A</t>
  </si>
  <si>
    <t>PH30615A</t>
  </si>
  <si>
    <t>PH30885A</t>
  </si>
  <si>
    <t>PH31205A</t>
  </si>
  <si>
    <t>PH33703D</t>
  </si>
  <si>
    <t>PH33809C</t>
  </si>
  <si>
    <t>PH37701G</t>
  </si>
  <si>
    <t>PH41207B</t>
  </si>
  <si>
    <t>PH45101B</t>
  </si>
  <si>
    <t>PH45102A</t>
  </si>
  <si>
    <t>PH45103A</t>
  </si>
  <si>
    <t>PH45104B</t>
  </si>
  <si>
    <t>PH45105B</t>
  </si>
  <si>
    <t>PH45106A</t>
  </si>
  <si>
    <t>PH45107B</t>
  </si>
  <si>
    <t>PH10804A</t>
  </si>
  <si>
    <t>PH10811E</t>
  </si>
  <si>
    <t>PH10819B</t>
  </si>
  <si>
    <t>PH10846B</t>
  </si>
  <si>
    <t>PH10847G</t>
  </si>
  <si>
    <t>PH10849B</t>
  </si>
  <si>
    <t>PH10850K</t>
  </si>
  <si>
    <t>PH10869C</t>
  </si>
  <si>
    <t>PH10895D</t>
  </si>
  <si>
    <t>PH20802E</t>
  </si>
  <si>
    <t>PH20895B</t>
  </si>
  <si>
    <t>PH20898C</t>
  </si>
  <si>
    <t>PH30808B</t>
  </si>
  <si>
    <t>PH30809A</t>
  </si>
  <si>
    <t>PH30811H</t>
  </si>
  <si>
    <t>PH30813C</t>
  </si>
  <si>
    <t>PH30818L</t>
  </si>
  <si>
    <t>PH30820A</t>
  </si>
  <si>
    <t>PH30821A</t>
  </si>
  <si>
    <t>PH30822C</t>
  </si>
  <si>
    <t>PH30838A</t>
  </si>
  <si>
    <t>PH30868E</t>
  </si>
  <si>
    <t>PH30899B</t>
  </si>
  <si>
    <t>PH35201G</t>
  </si>
  <si>
    <t>PH35202A</t>
  </si>
  <si>
    <t>PH35203F</t>
  </si>
  <si>
    <t>PH35206A</t>
  </si>
  <si>
    <t>PH35208D</t>
  </si>
  <si>
    <t>PH35214D</t>
  </si>
  <si>
    <t>PH40837A</t>
  </si>
  <si>
    <t>PH10815A</t>
  </si>
  <si>
    <t>PH10840A</t>
  </si>
  <si>
    <t>PH10860A</t>
  </si>
  <si>
    <t>PH10861D</t>
  </si>
  <si>
    <t>PH10862D</t>
  </si>
  <si>
    <t>PH10866F</t>
  </si>
  <si>
    <t>PH10870A</t>
  </si>
  <si>
    <t>PH10871B</t>
  </si>
  <si>
    <t>PH10872A</t>
  </si>
  <si>
    <t>PH10884E</t>
  </si>
  <si>
    <t>PH10896C</t>
  </si>
  <si>
    <t>PH20892C</t>
  </si>
  <si>
    <t>PH20893B</t>
  </si>
  <si>
    <t>PH20896A</t>
  </si>
  <si>
    <t>PH30805I</t>
  </si>
  <si>
    <t>PH30814E</t>
  </si>
  <si>
    <t>PH30819A</t>
  </si>
  <si>
    <t>PH30827G</t>
  </si>
  <si>
    <t>PH30829I</t>
  </si>
  <si>
    <t>PH30833A</t>
  </si>
  <si>
    <t>PH35204F</t>
  </si>
  <si>
    <t>PH35212E</t>
  </si>
  <si>
    <t>PH35303A</t>
  </si>
  <si>
    <t>PH35304A</t>
  </si>
  <si>
    <t>PH35305C</t>
  </si>
  <si>
    <t>PH35306A</t>
  </si>
  <si>
    <t>PH35308E</t>
  </si>
  <si>
    <t>PH35309C</t>
  </si>
  <si>
    <t>PH35311D</t>
  </si>
  <si>
    <t>PH40836G</t>
  </si>
  <si>
    <t>PH10801A</t>
  </si>
  <si>
    <t>PH10803A</t>
  </si>
  <si>
    <t>PH10839C</t>
  </si>
  <si>
    <t>PH10842A</t>
  </si>
  <si>
    <t>PH10864C</t>
  </si>
  <si>
    <t>PH10867A</t>
  </si>
  <si>
    <t>PH10868A</t>
  </si>
  <si>
    <t>PH10889F</t>
  </si>
  <si>
    <t>PH10894B</t>
  </si>
  <si>
    <t>PH11302F</t>
  </si>
  <si>
    <t>PH12207A</t>
  </si>
  <si>
    <t>PH12208A</t>
  </si>
  <si>
    <t>PH20883N</t>
  </si>
  <si>
    <t>PH30800A</t>
  </si>
  <si>
    <t>PH30802A</t>
  </si>
  <si>
    <t>PH30804D</t>
  </si>
  <si>
    <t>PH30815C</t>
  </si>
  <si>
    <t>PH30816F</t>
  </si>
  <si>
    <t>PH30823C</t>
  </si>
  <si>
    <t>PH30836A</t>
  </si>
  <si>
    <t>PH30840A</t>
  </si>
  <si>
    <t>PH30841A</t>
  </si>
  <si>
    <t>PH30842D</t>
  </si>
  <si>
    <t>PH30857B</t>
  </si>
  <si>
    <t>PH30861A</t>
  </si>
  <si>
    <t>PH30887N</t>
  </si>
  <si>
    <t>PH31304A</t>
  </si>
  <si>
    <t>PH31305A</t>
  </si>
  <si>
    <t>PH31306A</t>
  </si>
  <si>
    <t>PH35215F</t>
  </si>
  <si>
    <t>PH35300A</t>
  </si>
  <si>
    <t>PH35301A</t>
  </si>
  <si>
    <t>PH35307C</t>
  </si>
  <si>
    <t>PH10813A</t>
  </si>
  <si>
    <t>PH10814B</t>
  </si>
  <si>
    <t>PH10816D</t>
  </si>
  <si>
    <t>PH10817D</t>
  </si>
  <si>
    <t>PH10845C</t>
  </si>
  <si>
    <t>PH10853F</t>
  </si>
  <si>
    <t>PH10857B</t>
  </si>
  <si>
    <t>PH10859B</t>
  </si>
  <si>
    <t>PH10865J</t>
  </si>
  <si>
    <t>PH10873A</t>
  </si>
  <si>
    <t>PH10882A</t>
  </si>
  <si>
    <t>PH10888A</t>
  </si>
  <si>
    <t>PH20808C</t>
  </si>
  <si>
    <t>PH20821D</t>
  </si>
  <si>
    <t>PH20829B</t>
  </si>
  <si>
    <t>PH20897D</t>
  </si>
  <si>
    <t>PH22804I</t>
  </si>
  <si>
    <t>PH30803A</t>
  </si>
  <si>
    <t>PH30806C</t>
  </si>
  <si>
    <t>PH30807A</t>
  </si>
  <si>
    <t>PH30810A</t>
  </si>
  <si>
    <t>PH30834B</t>
  </si>
  <si>
    <t>PH30839E</t>
  </si>
  <si>
    <t>PH30889F</t>
  </si>
  <si>
    <t>PH30893G</t>
  </si>
  <si>
    <t>PH30896E</t>
  </si>
  <si>
    <t>PH31319G</t>
  </si>
  <si>
    <t>PH35205G</t>
  </si>
  <si>
    <t>PH35207A</t>
  </si>
  <si>
    <t>PH35209B</t>
  </si>
  <si>
    <t>PH35210B</t>
  </si>
  <si>
    <t>PH38607A</t>
  </si>
  <si>
    <t>PH40830B</t>
  </si>
  <si>
    <t>PH10805E</t>
  </si>
  <si>
    <t>PH10875A</t>
  </si>
  <si>
    <t>PH10885A</t>
  </si>
  <si>
    <t>PH12803K</t>
  </si>
  <si>
    <t>PH13602A</t>
  </si>
  <si>
    <t>PH13603A</t>
  </si>
  <si>
    <t>PH20824A</t>
  </si>
  <si>
    <t>PH23601D</t>
  </si>
  <si>
    <t>PH23603A</t>
  </si>
  <si>
    <t>PH30849A</t>
  </si>
  <si>
    <t>PH33604A</t>
  </si>
  <si>
    <t>PH33605A</t>
  </si>
  <si>
    <t>PH33606A</t>
  </si>
  <si>
    <t>PH33607A</t>
  </si>
  <si>
    <t>PH45000D</t>
  </si>
  <si>
    <t>PH45001A</t>
  </si>
  <si>
    <t>PH45002A</t>
  </si>
  <si>
    <t>PH45005I</t>
  </si>
  <si>
    <t>PH45007D</t>
  </si>
  <si>
    <t>PH45008E</t>
  </si>
  <si>
    <t>PH45010B</t>
  </si>
  <si>
    <t>PH45013B</t>
  </si>
  <si>
    <t>PH45020A</t>
  </si>
  <si>
    <t>PH45021B</t>
  </si>
  <si>
    <t>PH45028A</t>
  </si>
  <si>
    <t>PH45029A</t>
  </si>
  <si>
    <t>PH45032A</t>
  </si>
  <si>
    <t>PH45034A</t>
  </si>
  <si>
    <t>PH45035A</t>
  </si>
  <si>
    <t>PH38602A</t>
  </si>
  <si>
    <t>PH37738A</t>
  </si>
  <si>
    <t>PH30888A</t>
  </si>
  <si>
    <t>PH37506A</t>
  </si>
  <si>
    <t>PH30830E</t>
  </si>
  <si>
    <t>PH38604A</t>
  </si>
  <si>
    <t>PH38605A</t>
  </si>
  <si>
    <t>PH38606A</t>
  </si>
  <si>
    <t>PH37732A</t>
  </si>
  <si>
    <t>PH45006E</t>
  </si>
  <si>
    <t>PH10835E</t>
  </si>
  <si>
    <t>PH45004B</t>
  </si>
  <si>
    <t>PH45030A</t>
  </si>
  <si>
    <t>PH45031A</t>
  </si>
  <si>
    <t>PH45033A</t>
  </si>
  <si>
    <t>PH45019D</t>
  </si>
  <si>
    <t>PH45025C</t>
  </si>
  <si>
    <t>PH38601A</t>
  </si>
  <si>
    <t>PH1324BA</t>
  </si>
  <si>
    <t>PH37730B</t>
  </si>
  <si>
    <t>PH37731A</t>
  </si>
  <si>
    <t>PH37734A</t>
  </si>
  <si>
    <t>PH2105BA</t>
  </si>
  <si>
    <t>PH2103BA</t>
  </si>
  <si>
    <t>PH2108BA</t>
  </si>
  <si>
    <t>PH2109BA</t>
  </si>
  <si>
    <t>PH2110BA</t>
  </si>
  <si>
    <t>PH2111BA</t>
  </si>
  <si>
    <t>PH40132A</t>
  </si>
  <si>
    <t>PH1305BA</t>
  </si>
  <si>
    <t>PH1306BA</t>
  </si>
  <si>
    <t>PH1307BA</t>
  </si>
  <si>
    <t>PH1308BA</t>
  </si>
  <si>
    <t>PH1325BA</t>
  </si>
  <si>
    <t>PH1502BA</t>
  </si>
  <si>
    <t>PH1503BA</t>
  </si>
  <si>
    <t>PH1504BA</t>
  </si>
  <si>
    <t>PH1505BA</t>
  </si>
  <si>
    <t>PH1506BA</t>
  </si>
  <si>
    <t>PH1507BA</t>
  </si>
  <si>
    <t>PH37341A</t>
  </si>
  <si>
    <t>PH37342A</t>
  </si>
  <si>
    <t>PH37695A</t>
  </si>
  <si>
    <t>PH37634A</t>
  </si>
  <si>
    <t>PH37691A</t>
  </si>
  <si>
    <t>PH37609A</t>
  </si>
  <si>
    <t>PH37725A</t>
  </si>
  <si>
    <t>PH37637A</t>
  </si>
  <si>
    <t>PXTST00A</t>
  </si>
  <si>
    <t>PH37743A</t>
  </si>
  <si>
    <t>PH1103BA</t>
  </si>
  <si>
    <t>PXY1203A</t>
  </si>
  <si>
    <t>PXY1201A</t>
  </si>
  <si>
    <t>PXY1202A</t>
  </si>
  <si>
    <t>PH1108BA</t>
  </si>
  <si>
    <t>PH1109BA</t>
  </si>
  <si>
    <t>PH1110BA</t>
  </si>
  <si>
    <t>PH1132BA</t>
  </si>
  <si>
    <t>PH1105BA</t>
  </si>
  <si>
    <t>PH1114BA</t>
  </si>
  <si>
    <t>PH1115BA</t>
  </si>
  <si>
    <t>PH1116BA</t>
  </si>
  <si>
    <t>PH1134BA</t>
  </si>
  <si>
    <t>PH1135BA</t>
  </si>
  <si>
    <t>PH1123BA</t>
  </si>
  <si>
    <t>PH1129BA</t>
  </si>
  <si>
    <t>PH1432BA</t>
  </si>
  <si>
    <t>PH1436BA</t>
  </si>
  <si>
    <t>PH1101BA</t>
  </si>
  <si>
    <t>PH1102BA</t>
  </si>
  <si>
    <t>PH1104BA</t>
  </si>
  <si>
    <t>PH1106BA</t>
  </si>
  <si>
    <t>PH1107BA</t>
  </si>
  <si>
    <t>PH1111BA</t>
  </si>
  <si>
    <t>PH1112BA</t>
  </si>
  <si>
    <t>PH1113BA</t>
  </si>
  <si>
    <t>PH1118BA</t>
  </si>
  <si>
    <t>PH1119BA</t>
  </si>
  <si>
    <t>PH1121BA</t>
  </si>
  <si>
    <t>PH1122BA</t>
  </si>
  <si>
    <t>PH1125BA</t>
  </si>
  <si>
    <t>PH1127BA</t>
  </si>
  <si>
    <t>PH1131BA</t>
  </si>
  <si>
    <t>PH1133BA</t>
  </si>
  <si>
    <t>PH1128BA</t>
  </si>
  <si>
    <t>PH1437BA</t>
  </si>
  <si>
    <t>PH1124BA</t>
  </si>
  <si>
    <t>PH1302BA</t>
  </si>
  <si>
    <t>PH1438BA</t>
  </si>
  <si>
    <t>PH1423BA</t>
  </si>
  <si>
    <t>PH30144A</t>
  </si>
  <si>
    <t>PH1409BA</t>
  </si>
  <si>
    <t>PH1410BA</t>
  </si>
  <si>
    <t>PH1411BA</t>
  </si>
  <si>
    <t>PH1406BA</t>
  </si>
  <si>
    <t>PH1407BA</t>
  </si>
  <si>
    <t>PH1408BA</t>
  </si>
  <si>
    <t>PH1412BA</t>
  </si>
  <si>
    <t>PH1413BA</t>
  </si>
  <si>
    <t>PH1414BA</t>
  </si>
  <si>
    <t>PH1415BA</t>
  </si>
  <si>
    <t>PH1416BA</t>
  </si>
  <si>
    <t>PH1422BA</t>
  </si>
  <si>
    <t>PH1424BA</t>
  </si>
  <si>
    <t>PH1425BA</t>
  </si>
  <si>
    <t>PH1431BA</t>
  </si>
  <si>
    <t>PH1435BA</t>
  </si>
  <si>
    <t>PH1303BA</t>
  </si>
  <si>
    <t>PH1401BA</t>
  </si>
  <si>
    <t>PH1402BA</t>
  </si>
  <si>
    <t>PH1403BA</t>
  </si>
  <si>
    <t>PH1404BA</t>
  </si>
  <si>
    <t>PH1405BA</t>
  </si>
  <si>
    <t>PH1418BA</t>
  </si>
  <si>
    <t>PH1419BA</t>
  </si>
  <si>
    <t>PH1420BA</t>
  </si>
  <si>
    <t>PH1421BA</t>
  </si>
  <si>
    <t>PH1428BA</t>
  </si>
  <si>
    <t>PH1429BA</t>
  </si>
  <si>
    <t>PH1433BA</t>
  </si>
  <si>
    <t>PH7154BA</t>
  </si>
  <si>
    <t>PH1313BA</t>
  </si>
  <si>
    <t>PH1326BA</t>
  </si>
  <si>
    <t>PH37689A</t>
  </si>
  <si>
    <t>PH37649A</t>
  </si>
  <si>
    <t>PH37720A</t>
  </si>
  <si>
    <t>PH37735B</t>
  </si>
  <si>
    <t>PH31703A</t>
  </si>
  <si>
    <t>PH37735C</t>
  </si>
  <si>
    <t>PH1120BA</t>
  </si>
  <si>
    <t>PH31706A</t>
  </si>
  <si>
    <t>PH23802A</t>
  </si>
  <si>
    <t>PH23803B</t>
  </si>
  <si>
    <t>PH23804A</t>
  </si>
  <si>
    <t>PH23805C</t>
  </si>
  <si>
    <t>PH23813A</t>
  </si>
  <si>
    <t>PH33808C</t>
  </si>
  <si>
    <t>PH33810B</t>
  </si>
  <si>
    <t>PH44215A</t>
  </si>
  <si>
    <t>PH44216A</t>
  </si>
  <si>
    <t>PH27706A</t>
  </si>
  <si>
    <t>PH1917BA</t>
  </si>
  <si>
    <t>PH1907BA</t>
  </si>
  <si>
    <t>PH1910BA</t>
  </si>
  <si>
    <t>PH1309BA</t>
  </si>
  <si>
    <t>PH1317BA</t>
  </si>
  <si>
    <t>PH1327BA</t>
  </si>
  <si>
    <t>PH1328BA</t>
  </si>
  <si>
    <t>PH1330BA</t>
  </si>
  <si>
    <t>PH1904BA</t>
  </si>
  <si>
    <t>PH1911BA</t>
  </si>
  <si>
    <t>PH1912BA</t>
  </si>
  <si>
    <t>PH1913BA</t>
  </si>
  <si>
    <t>PH1915BA</t>
  </si>
  <si>
    <t>PH1916BA</t>
  </si>
  <si>
    <t>PH1918BA</t>
  </si>
  <si>
    <t>PH1920BA</t>
  </si>
  <si>
    <t>PH1921BA</t>
  </si>
  <si>
    <t>PH1315BA</t>
  </si>
  <si>
    <t>PH1316BA</t>
  </si>
  <si>
    <t>PH1319BA</t>
  </si>
  <si>
    <t>PH1312BA</t>
  </si>
  <si>
    <t>PH1318BA</t>
  </si>
  <si>
    <t>PH1320BA</t>
  </si>
  <si>
    <t>PH1321BA</t>
  </si>
  <si>
    <t>PH1331BA</t>
  </si>
  <si>
    <t>PH37651A</t>
  </si>
  <si>
    <t>PH1919BA</t>
  </si>
  <si>
    <t>PH1923BA</t>
  </si>
  <si>
    <t>PH37683A</t>
  </si>
  <si>
    <t>PH1213BA</t>
  </si>
  <si>
    <t>PH37676A</t>
  </si>
  <si>
    <t>PH1215BA</t>
  </si>
  <si>
    <t>PH1207BA</t>
  </si>
  <si>
    <t>PH1126BA</t>
  </si>
  <si>
    <t>PH1905BA</t>
  </si>
  <si>
    <t>PH1906BA</t>
  </si>
  <si>
    <t>PH37736A</t>
  </si>
  <si>
    <t>PH1205BA</t>
  </si>
  <si>
    <t>PH1206BA</t>
  </si>
  <si>
    <t>PH1209BA</t>
  </si>
  <si>
    <t>PH1214BA</t>
  </si>
  <si>
    <t>PH37666A</t>
  </si>
  <si>
    <t>PH37688A</t>
  </si>
  <si>
    <t>PH44217A</t>
  </si>
  <si>
    <t>PH35124B</t>
  </si>
  <si>
    <t>PH35101D</t>
  </si>
  <si>
    <t>PH43907A</t>
  </si>
  <si>
    <t>PH43910A</t>
  </si>
  <si>
    <t>PH43913B</t>
  </si>
  <si>
    <t>PH99996A</t>
  </si>
  <si>
    <t>PH1922BA</t>
  </si>
  <si>
    <t>PH10167B</t>
  </si>
  <si>
    <t>PH37697A</t>
  </si>
  <si>
    <t>PH37711A</t>
  </si>
  <si>
    <t>PH10162A</t>
  </si>
  <si>
    <t>PH43968B</t>
  </si>
  <si>
    <t>PH37642A</t>
  </si>
  <si>
    <t>PH43911A</t>
  </si>
  <si>
    <t>PH43912A</t>
  </si>
  <si>
    <t>PH43915B</t>
  </si>
  <si>
    <t>PH43950A</t>
  </si>
  <si>
    <t>PH43992B</t>
  </si>
  <si>
    <t>PH23907A</t>
  </si>
  <si>
    <t>PH23908C</t>
  </si>
  <si>
    <t>PH23909B</t>
  </si>
  <si>
    <t>PH23910C</t>
  </si>
  <si>
    <t>PH23912D</t>
  </si>
  <si>
    <t>PH23927B</t>
  </si>
  <si>
    <t>PH33937A</t>
  </si>
  <si>
    <t>PH33938A</t>
  </si>
  <si>
    <t>PH37650A</t>
  </si>
  <si>
    <t>PXB0209A</t>
  </si>
  <si>
    <t>PXY1001A</t>
  </si>
  <si>
    <t>PXY1002A</t>
  </si>
  <si>
    <t>PXY1003A</t>
  </si>
  <si>
    <t>PXY1004A</t>
  </si>
  <si>
    <t>PXY1005A</t>
  </si>
  <si>
    <t>PXY1006A</t>
  </si>
  <si>
    <t>PXY1007A</t>
  </si>
  <si>
    <t>PXB0201A</t>
  </si>
  <si>
    <t>PXB0203A</t>
  </si>
  <si>
    <t>PXB0204A</t>
  </si>
  <si>
    <t>PXB0205A</t>
  </si>
  <si>
    <t>PXB0207A</t>
  </si>
  <si>
    <t>PXB0208A</t>
  </si>
  <si>
    <t>PXB0212A</t>
  </si>
  <si>
    <t>PXB0213A</t>
  </si>
  <si>
    <t>PXB0215A</t>
  </si>
  <si>
    <t>PXB0216A</t>
  </si>
  <si>
    <t>PH37737A</t>
  </si>
  <si>
    <t>PH37716A</t>
  </si>
  <si>
    <t>PH37723A</t>
  </si>
  <si>
    <t>PH37724A</t>
  </si>
  <si>
    <t>PH7211WA</t>
  </si>
  <si>
    <t>PH37652A</t>
  </si>
  <si>
    <t>PH33408A</t>
  </si>
  <si>
    <t>PH37501A</t>
  </si>
  <si>
    <t>PH37607A</t>
  </si>
  <si>
    <t>PH37687A</t>
  </si>
  <si>
    <t>PH37640A</t>
  </si>
  <si>
    <t>PH12013B</t>
  </si>
  <si>
    <t>PH44100A</t>
  </si>
  <si>
    <t>PH44102A</t>
  </si>
  <si>
    <t>PH37714A</t>
  </si>
  <si>
    <t>PH21501H</t>
  </si>
  <si>
    <t>PH37655A</t>
  </si>
  <si>
    <t>PH44107E</t>
  </si>
  <si>
    <t>PH44114A</t>
  </si>
  <si>
    <t>PH44704B</t>
  </si>
  <si>
    <t>PH46204A</t>
  </si>
  <si>
    <t>PH44113A</t>
  </si>
  <si>
    <t>PH34011A</t>
  </si>
  <si>
    <t>PH44702A</t>
  </si>
  <si>
    <t>PH44750B</t>
  </si>
  <si>
    <t>PH44752B</t>
  </si>
  <si>
    <t>PH44753A</t>
  </si>
  <si>
    <t>PH37660A</t>
  </si>
  <si>
    <t>PH11407B</t>
  </si>
  <si>
    <t>PH45207A</t>
  </si>
  <si>
    <t>PH33806B</t>
  </si>
  <si>
    <t>PH30413A</t>
  </si>
  <si>
    <t>PH37503A</t>
  </si>
  <si>
    <t>PH45108B</t>
  </si>
  <si>
    <t>PH45110A</t>
  </si>
  <si>
    <t>PH45111A</t>
  </si>
  <si>
    <t>PH45109A</t>
  </si>
  <si>
    <t>Congested</t>
  </si>
  <si>
    <t>Leakage</t>
  </si>
  <si>
    <t>DCR</t>
  </si>
  <si>
    <t>Sub-Cluster</t>
  </si>
  <si>
    <t>Optimization Completed(Yes/No)</t>
  </si>
  <si>
    <t>Status(Complete/In-progress)</t>
  </si>
  <si>
    <t>Perm Solution (Describe the solution)</t>
  </si>
  <si>
    <t>Analysis(Why this site is on the list)</t>
  </si>
  <si>
    <t>Comments (What can be done short term)</t>
  </si>
  <si>
    <t>Cell Split</t>
  </si>
  <si>
    <t>Coverage Strategy</t>
  </si>
  <si>
    <t>DART</t>
  </si>
  <si>
    <t>Hardening National</t>
  </si>
  <si>
    <t>L1900 Capacity</t>
  </si>
  <si>
    <t>L2100 Capacity</t>
  </si>
  <si>
    <t>L700</t>
  </si>
  <si>
    <t>Market Infill</t>
  </si>
  <si>
    <t>Modernization</t>
  </si>
  <si>
    <t>New Build Infill</t>
  </si>
  <si>
    <t>Replacement</t>
  </si>
  <si>
    <t>ROB</t>
  </si>
  <si>
    <t>Rural America</t>
  </si>
  <si>
    <t>Sector Add</t>
  </si>
  <si>
    <t>Small Cell Strategy</t>
  </si>
  <si>
    <t>T-Mobile Store</t>
  </si>
  <si>
    <t>Venue ACS</t>
  </si>
  <si>
    <t/>
  </si>
  <si>
    <t>PH08540A</t>
  </si>
  <si>
    <t>PH08541A</t>
  </si>
  <si>
    <t>PH10186D</t>
  </si>
  <si>
    <t>PH10602D</t>
  </si>
  <si>
    <t>PH10641D</t>
  </si>
  <si>
    <t>PH10643A</t>
  </si>
  <si>
    <t>PH10720B</t>
  </si>
  <si>
    <t>PH10721A</t>
  </si>
  <si>
    <t>PH10945W</t>
  </si>
  <si>
    <t>PH10954D</t>
  </si>
  <si>
    <t>PH11108D</t>
  </si>
  <si>
    <t>PH11112A</t>
  </si>
  <si>
    <t>PH11230A</t>
  </si>
  <si>
    <t>PH12010I</t>
  </si>
  <si>
    <t>PH12200A</t>
  </si>
  <si>
    <t>PH1301BA</t>
  </si>
  <si>
    <t>PH13604D</t>
  </si>
  <si>
    <t>PH1601BA</t>
  </si>
  <si>
    <t>PH1606BA</t>
  </si>
  <si>
    <t>PH1609BA</t>
  </si>
  <si>
    <t>PH1610BA</t>
  </si>
  <si>
    <t>PH1613BA</t>
  </si>
  <si>
    <t>PH1614BA</t>
  </si>
  <si>
    <t>PH1615BA</t>
  </si>
  <si>
    <t>PH1616BA</t>
  </si>
  <si>
    <t>PH1617BA</t>
  </si>
  <si>
    <t>PH1620BA</t>
  </si>
  <si>
    <t>PH1623BA</t>
  </si>
  <si>
    <t>PH1624BA</t>
  </si>
  <si>
    <t>PH1701BA</t>
  </si>
  <si>
    <t>PH1702BA</t>
  </si>
  <si>
    <t>PH1703BA</t>
  </si>
  <si>
    <t>PH1704BA</t>
  </si>
  <si>
    <t>PH1705BA</t>
  </si>
  <si>
    <t>PH1706BA</t>
  </si>
  <si>
    <t>PH1707BA</t>
  </si>
  <si>
    <t>PH1708BA</t>
  </si>
  <si>
    <t>PH1710BA</t>
  </si>
  <si>
    <t>PH1711BA</t>
  </si>
  <si>
    <t>PH1712BA</t>
  </si>
  <si>
    <t>PH1713BA</t>
  </si>
  <si>
    <t>PH1714BA</t>
  </si>
  <si>
    <t>PH1715BA</t>
  </si>
  <si>
    <t>PH1717BA</t>
  </si>
  <si>
    <t>PH1718BA</t>
  </si>
  <si>
    <t>PH1719BA</t>
  </si>
  <si>
    <t>PH1720BA</t>
  </si>
  <si>
    <t>PH1721BA</t>
  </si>
  <si>
    <t>PH1801BA</t>
  </si>
  <si>
    <t>PH1802BA</t>
  </si>
  <si>
    <t>PH1803BA</t>
  </si>
  <si>
    <t>PH1804BA</t>
  </si>
  <si>
    <t>PH1805BA</t>
  </si>
  <si>
    <t>PH1806BA</t>
  </si>
  <si>
    <t>PH1807BA</t>
  </si>
  <si>
    <t>PH1808BA</t>
  </si>
  <si>
    <t>PH1809BA</t>
  </si>
  <si>
    <t>PH1810BA</t>
  </si>
  <si>
    <t>PH1811BA</t>
  </si>
  <si>
    <t>PH1812BA</t>
  </si>
  <si>
    <t>PH1813BA</t>
  </si>
  <si>
    <t>PH1814BA</t>
  </si>
  <si>
    <t>PH1815BA</t>
  </si>
  <si>
    <t>PH1816BA</t>
  </si>
  <si>
    <t>PH1817BA</t>
  </si>
  <si>
    <t>PH1818BA</t>
  </si>
  <si>
    <t>PH1819BA</t>
  </si>
  <si>
    <t>PH1820BA</t>
  </si>
  <si>
    <t>PH1821BA</t>
  </si>
  <si>
    <t>PH1822BA</t>
  </si>
  <si>
    <t>PH1914BA</t>
  </si>
  <si>
    <t>PH20112D</t>
  </si>
  <si>
    <t>PH20121D</t>
  </si>
  <si>
    <t>PH20128A</t>
  </si>
  <si>
    <t>PH20130A</t>
  </si>
  <si>
    <t>PH20144A</t>
  </si>
  <si>
    <t>PH20152A</t>
  </si>
  <si>
    <t>PH20179A</t>
  </si>
  <si>
    <t>PH20817F</t>
  </si>
  <si>
    <t>PH20823D</t>
  </si>
  <si>
    <t>PH20941A</t>
  </si>
  <si>
    <t>PH2201BA</t>
  </si>
  <si>
    <t>PH2202BA</t>
  </si>
  <si>
    <t>PH2203BA</t>
  </si>
  <si>
    <t>PH2204BA</t>
  </si>
  <si>
    <t>PH2205BA</t>
  </si>
  <si>
    <t>PH2206BA</t>
  </si>
  <si>
    <t>PH2207BA</t>
  </si>
  <si>
    <t>PH2208BA</t>
  </si>
  <si>
    <t>PH2301BA</t>
  </si>
  <si>
    <t>PH2302BA</t>
  </si>
  <si>
    <t>PH2303BA</t>
  </si>
  <si>
    <t>PH2304BA</t>
  </si>
  <si>
    <t>PH2305BA</t>
  </si>
  <si>
    <t>PH2306BA</t>
  </si>
  <si>
    <t>PH2307BA</t>
  </si>
  <si>
    <t>PH2308BA</t>
  </si>
  <si>
    <t>PH2309BA</t>
  </si>
  <si>
    <t>PH2310BA</t>
  </si>
  <si>
    <t>PH2311BA</t>
  </si>
  <si>
    <t>PH2312BA</t>
  </si>
  <si>
    <t>PH2313BA</t>
  </si>
  <si>
    <t>PH2314BA</t>
  </si>
  <si>
    <t>PH2315BA</t>
  </si>
  <si>
    <t>PH2316BA</t>
  </si>
  <si>
    <t>PH2317BA</t>
  </si>
  <si>
    <t>PH2318BA</t>
  </si>
  <si>
    <t>PH2319BA</t>
  </si>
  <si>
    <t>PH2320BA</t>
  </si>
  <si>
    <t>PH2321BA</t>
  </si>
  <si>
    <t>PH2322BA</t>
  </si>
  <si>
    <t>PH2323BA</t>
  </si>
  <si>
    <t>PH2324BA</t>
  </si>
  <si>
    <t>PH2325BA</t>
  </si>
  <si>
    <t>PH23942D</t>
  </si>
  <si>
    <t>PH23959A</t>
  </si>
  <si>
    <t>PH24012A</t>
  </si>
  <si>
    <t>PH30108A</t>
  </si>
  <si>
    <t>PH30256F</t>
  </si>
  <si>
    <t>PH30257A</t>
  </si>
  <si>
    <t>PH30391A</t>
  </si>
  <si>
    <t>PH30392A</t>
  </si>
  <si>
    <t>PH30403W</t>
  </si>
  <si>
    <t>PH30439A</t>
  </si>
  <si>
    <t>PH30547G</t>
  </si>
  <si>
    <t>PH30551A</t>
  </si>
  <si>
    <t>PH30671A</t>
  </si>
  <si>
    <t>PH30677A</t>
  </si>
  <si>
    <t>PH30678A</t>
  </si>
  <si>
    <t>PH30679A</t>
  </si>
  <si>
    <t>PH30681A</t>
  </si>
  <si>
    <t>PH30919B</t>
  </si>
  <si>
    <t>PH30920A</t>
  </si>
  <si>
    <t>PH30921D</t>
  </si>
  <si>
    <t>PH30944A</t>
  </si>
  <si>
    <t>PH31015H</t>
  </si>
  <si>
    <t>PH31207A</t>
  </si>
  <si>
    <t>PH31308A</t>
  </si>
  <si>
    <t>PH31500C</t>
  </si>
  <si>
    <t>PH31501A</t>
  </si>
  <si>
    <t>PH31717W</t>
  </si>
  <si>
    <t>PH31720A</t>
  </si>
  <si>
    <t>PH32313A</t>
  </si>
  <si>
    <t>PH32314A</t>
  </si>
  <si>
    <t>PH32800A</t>
  </si>
  <si>
    <t>PH32801A</t>
  </si>
  <si>
    <t>PH33419A</t>
  </si>
  <si>
    <t>PH33420A</t>
  </si>
  <si>
    <t>PH33620B</t>
  </si>
  <si>
    <t>PH33623A</t>
  </si>
  <si>
    <t>PH33844D</t>
  </si>
  <si>
    <t>PH35277A</t>
  </si>
  <si>
    <t>PH35279A</t>
  </si>
  <si>
    <t>PH35281A</t>
  </si>
  <si>
    <t>PH35352B</t>
  </si>
  <si>
    <t>PH35360B</t>
  </si>
  <si>
    <t>PH35361A</t>
  </si>
  <si>
    <t>PH35362A</t>
  </si>
  <si>
    <t>PH35368A</t>
  </si>
  <si>
    <t>PH37672A</t>
  </si>
  <si>
    <t>PH37693A</t>
  </si>
  <si>
    <t>PH37694A</t>
  </si>
  <si>
    <t>PH38575A</t>
  </si>
  <si>
    <t>PH40104A</t>
  </si>
  <si>
    <t>PH40105A</t>
  </si>
  <si>
    <t>PH40106A</t>
  </si>
  <si>
    <t>PH40107A</t>
  </si>
  <si>
    <t>PH40108A</t>
  </si>
  <si>
    <t>PH40117B</t>
  </si>
  <si>
    <t>PH40121B</t>
  </si>
  <si>
    <t>PH40128B</t>
  </si>
  <si>
    <t>PH40129D</t>
  </si>
  <si>
    <t>PH40133A</t>
  </si>
  <si>
    <t>PH40134A</t>
  </si>
  <si>
    <t>PH40136A</t>
  </si>
  <si>
    <t>PH40138A</t>
  </si>
  <si>
    <t>PH40139A</t>
  </si>
  <si>
    <t>PH40140A</t>
  </si>
  <si>
    <t>PH40141A</t>
  </si>
  <si>
    <t>PH40142A</t>
  </si>
  <si>
    <t>PH40143A</t>
  </si>
  <si>
    <t>PH40145A</t>
  </si>
  <si>
    <t>PH40146A</t>
  </si>
  <si>
    <t>PH40147A</t>
  </si>
  <si>
    <t>PH40148A</t>
  </si>
  <si>
    <t>PH40149A</t>
  </si>
  <si>
    <t>PH40150A</t>
  </si>
  <si>
    <t>PH40152A</t>
  </si>
  <si>
    <t>PH40153A</t>
  </si>
  <si>
    <t>PH40154A</t>
  </si>
  <si>
    <t>PH40155A</t>
  </si>
  <si>
    <t>PH40156A</t>
  </si>
  <si>
    <t>PH40160A</t>
  </si>
  <si>
    <t>PH40165A</t>
  </si>
  <si>
    <t>PH40166A</t>
  </si>
  <si>
    <t>PH40167A</t>
  </si>
  <si>
    <t>PH40179B</t>
  </si>
  <si>
    <t>PH40180A</t>
  </si>
  <si>
    <t>PH40181A</t>
  </si>
  <si>
    <t>PH40183A</t>
  </si>
  <si>
    <t>PH40184A</t>
  </si>
  <si>
    <t>PH40188A</t>
  </si>
  <si>
    <t>PH40190A</t>
  </si>
  <si>
    <t>PH40191A</t>
  </si>
  <si>
    <t>PH40192A</t>
  </si>
  <si>
    <t>PH40194A</t>
  </si>
  <si>
    <t>PH40196A</t>
  </si>
  <si>
    <t>PH40198A</t>
  </si>
  <si>
    <t>PH40201A</t>
  </si>
  <si>
    <t>PH40800B</t>
  </si>
  <si>
    <t>PH43901C</t>
  </si>
  <si>
    <t>PH43914A</t>
  </si>
  <si>
    <t>PH43917B</t>
  </si>
  <si>
    <t>PH43918A</t>
  </si>
  <si>
    <t>PH43960A</t>
  </si>
  <si>
    <t>PH43961C</t>
  </si>
  <si>
    <t>PH43962A</t>
  </si>
  <si>
    <t>PH43963A</t>
  </si>
  <si>
    <t>PH43964A</t>
  </si>
  <si>
    <t>PH43965A</t>
  </si>
  <si>
    <t>PH43966B</t>
  </si>
  <si>
    <t>PH43967B</t>
  </si>
  <si>
    <t>PH43969C</t>
  </si>
  <si>
    <t>PH43990B</t>
  </si>
  <si>
    <t>PH44400B</t>
  </si>
  <si>
    <t>PH44401C</t>
  </si>
  <si>
    <t>PH44402A</t>
  </si>
  <si>
    <t>PH44403A</t>
  </si>
  <si>
    <t>PH44404B</t>
  </si>
  <si>
    <t>PH44711A</t>
  </si>
  <si>
    <t>PH44712A</t>
  </si>
  <si>
    <t>PH44714B</t>
  </si>
  <si>
    <t>PH44716A</t>
  </si>
  <si>
    <t>PH44717A</t>
  </si>
  <si>
    <t>PH45205C</t>
  </si>
  <si>
    <t>PH45206B</t>
  </si>
  <si>
    <t>PH45209A</t>
  </si>
  <si>
    <t>PH45210A</t>
  </si>
  <si>
    <t>PH45211A</t>
  </si>
  <si>
    <t>PH45212A</t>
  </si>
  <si>
    <t>PH45215A</t>
  </si>
  <si>
    <t>PH45216A</t>
  </si>
  <si>
    <t>PH45217A</t>
  </si>
  <si>
    <t>PH45219B</t>
  </si>
  <si>
    <t>PH45221C</t>
  </si>
  <si>
    <t>PH45400A</t>
  </si>
  <si>
    <t>PH45402A</t>
  </si>
  <si>
    <t>PH45404D</t>
  </si>
  <si>
    <t>PH45405C</t>
  </si>
  <si>
    <t>PH45406B</t>
  </si>
  <si>
    <t>PH45407A</t>
  </si>
  <si>
    <t>PH45408C</t>
  </si>
  <si>
    <t>PH46222A</t>
  </si>
  <si>
    <t>PH46223A</t>
  </si>
  <si>
    <t>PH47153A</t>
  </si>
  <si>
    <t>PH47159A</t>
  </si>
  <si>
    <t>PH50101A</t>
  </si>
  <si>
    <t>PH50102A</t>
  </si>
  <si>
    <t>PH50103A</t>
  </si>
  <si>
    <t>PH50104A</t>
  </si>
  <si>
    <t>PH50105A</t>
  </si>
  <si>
    <t>PH7101BA</t>
  </si>
  <si>
    <t>PH7103BB</t>
  </si>
  <si>
    <t>PH7104BC</t>
  </si>
  <si>
    <t>PH7105BB</t>
  </si>
  <si>
    <t>PH7106BB</t>
  </si>
  <si>
    <t>PH7108BB</t>
  </si>
  <si>
    <t>PH7111BB</t>
  </si>
  <si>
    <t>PH7112BA</t>
  </si>
  <si>
    <t>PH7114BB</t>
  </si>
  <si>
    <t>PH7115BB</t>
  </si>
  <si>
    <t>PH7122BA</t>
  </si>
  <si>
    <t>PH7123BA</t>
  </si>
  <si>
    <t>PH7130BA</t>
  </si>
  <si>
    <t>PH7131BA</t>
  </si>
  <si>
    <t>PH7132BA</t>
  </si>
  <si>
    <t>PH7133BA</t>
  </si>
  <si>
    <t>PH7134BA</t>
  </si>
  <si>
    <t>PH7135BA</t>
  </si>
  <si>
    <t>PH7136BA</t>
  </si>
  <si>
    <t>PH7137BA</t>
  </si>
  <si>
    <t>PH7138BA</t>
  </si>
  <si>
    <t>PH7140BB</t>
  </si>
  <si>
    <t>PH7151BB</t>
  </si>
  <si>
    <t>PH7155BB</t>
  </si>
  <si>
    <t>PH7159BA</t>
  </si>
  <si>
    <t>PH7162BA</t>
  </si>
  <si>
    <t>PH7164BA</t>
  </si>
  <si>
    <t>PH7168BB</t>
  </si>
  <si>
    <t>PH7172BB</t>
  </si>
  <si>
    <t>PXY0701A</t>
  </si>
  <si>
    <t>PXYH006A</t>
  </si>
  <si>
    <t>PXYH008A</t>
  </si>
  <si>
    <t>PXYH009A</t>
  </si>
  <si>
    <t>PXYH011A</t>
  </si>
  <si>
    <t>PXYH015A</t>
  </si>
  <si>
    <t>PXYH017A</t>
  </si>
  <si>
    <t>PXYH020A</t>
  </si>
  <si>
    <t>PXYH021A</t>
  </si>
  <si>
    <t>PXYH024A</t>
  </si>
  <si>
    <t>PXYH028A</t>
  </si>
  <si>
    <t>PXYH096A</t>
  </si>
  <si>
    <t>Site</t>
  </si>
  <si>
    <t>POR status( Expected/On Air date and POR Type)</t>
  </si>
  <si>
    <t>IMLB active. CIO Activated to Sector 1, Verified no other offload available using Starling data. Awaiting L1900.</t>
  </si>
  <si>
    <t>IMLB Active. CIO Activated to neighbors.   L1900 overlay just activated needs to be optimized to relieve congestion.</t>
  </si>
  <si>
    <t>IMLB Active. CIO Activated to neighbors.   L1900 overlay just activated needs to be optimized to relieve congestion.  IMLB will be deactivaed to help with leakage.</t>
  </si>
  <si>
    <t>Complete</t>
  </si>
  <si>
    <t>In-Progress</t>
  </si>
  <si>
    <t>Yes</t>
  </si>
  <si>
    <t>No</t>
  </si>
  <si>
    <t>Check RET SW for optimization</t>
  </si>
  <si>
    <t>IMLB not Required as 3G is also congested. New Site POR required or increase antenna radiation center for PH33607A</t>
  </si>
  <si>
    <t>In-progress</t>
  </si>
  <si>
    <t>L1900 Resolved Congestion</t>
  </si>
  <si>
    <t>Terrain Obstructions Causing Drops along I-40.  Need Infill Coverage</t>
  </si>
  <si>
    <t>4/30/17 - L1900 &amp; L700</t>
  </si>
  <si>
    <t>Replace Flagpole with Array</t>
  </si>
  <si>
    <t>2/28/17 - L1900 &amp; L700</t>
  </si>
  <si>
    <t>2/28/17 - L1900</t>
  </si>
  <si>
    <t xml:space="preserve">Degraded with IMLB. </t>
  </si>
  <si>
    <t>Indoor</t>
  </si>
  <si>
    <t>New site</t>
  </si>
  <si>
    <t>West</t>
  </si>
  <si>
    <t>Phoenix</t>
  </si>
  <si>
    <t>PH10109K2</t>
  </si>
  <si>
    <t>PH10110A3</t>
  </si>
  <si>
    <t>PH10115A2</t>
  </si>
  <si>
    <t>PH10123E3</t>
  </si>
  <si>
    <t>PH10128D3</t>
  </si>
  <si>
    <t>PH10129C3</t>
  </si>
  <si>
    <t>PH10130D1</t>
  </si>
  <si>
    <t>PH10135D1</t>
  </si>
  <si>
    <t>PH10139F1</t>
  </si>
  <si>
    <t>PH10139F5</t>
  </si>
  <si>
    <t>PH10144F1</t>
  </si>
  <si>
    <t>PH10144F3</t>
  </si>
  <si>
    <t>PH10195A1</t>
  </si>
  <si>
    <t>PH10197C1</t>
  </si>
  <si>
    <t>PH10217C3</t>
  </si>
  <si>
    <t>PH10218F2</t>
  </si>
  <si>
    <t>PH10243B1</t>
  </si>
  <si>
    <t>PH10354E4</t>
  </si>
  <si>
    <t>PH10515K1</t>
  </si>
  <si>
    <t>PH10606E5</t>
  </si>
  <si>
    <t>PH10607B1</t>
  </si>
  <si>
    <t>PH10611C2</t>
  </si>
  <si>
    <t>PH10611C3</t>
  </si>
  <si>
    <t>PH10613A2</t>
  </si>
  <si>
    <t>PH10616E1</t>
  </si>
  <si>
    <t>PH10625H2</t>
  </si>
  <si>
    <t>PH10626C1</t>
  </si>
  <si>
    <t>PH10626C2</t>
  </si>
  <si>
    <t>PH10635A2</t>
  </si>
  <si>
    <t>PH10708K2</t>
  </si>
  <si>
    <t>PH10813A1</t>
  </si>
  <si>
    <t>PH10849B2</t>
  </si>
  <si>
    <t>PH10864C6</t>
  </si>
  <si>
    <t>PH10877A2</t>
  </si>
  <si>
    <t>PH12009E3</t>
  </si>
  <si>
    <t>PH20103D6</t>
  </si>
  <si>
    <t>PH20104D1</t>
  </si>
  <si>
    <t>PH20104D3</t>
  </si>
  <si>
    <t>PH20107C1</t>
  </si>
  <si>
    <t>PH20108D2</t>
  </si>
  <si>
    <t>PH20118C3</t>
  </si>
  <si>
    <t>PH20149E3</t>
  </si>
  <si>
    <t>PH30116F1</t>
  </si>
  <si>
    <t>PH30117F3</t>
  </si>
  <si>
    <t>PH30130C1</t>
  </si>
  <si>
    <t>PH30141I4</t>
  </si>
  <si>
    <t>PH30141I6</t>
  </si>
  <si>
    <t>PH30146A3</t>
  </si>
  <si>
    <t>PH30159G1</t>
  </si>
  <si>
    <t>PH30161A2</t>
  </si>
  <si>
    <t>PH30169D3</t>
  </si>
  <si>
    <t>PH30169D5</t>
  </si>
  <si>
    <t>PH30187C1</t>
  </si>
  <si>
    <t>PH30627A1</t>
  </si>
  <si>
    <t>PH30628A3</t>
  </si>
  <si>
    <t>PH30650A3</t>
  </si>
  <si>
    <t>PH30803A3</t>
  </si>
  <si>
    <t>PH30822C3</t>
  </si>
  <si>
    <t>PH30827G3</t>
  </si>
  <si>
    <t>PH31704L2</t>
  </si>
  <si>
    <t>PH31707B1</t>
  </si>
  <si>
    <t>PH31708C6</t>
  </si>
  <si>
    <t>PH32004B1</t>
  </si>
  <si>
    <t>PH32505A1</t>
  </si>
  <si>
    <t>PH35209B3</t>
  </si>
  <si>
    <t>PH40100A1</t>
  </si>
  <si>
    <t>PH23601D3</t>
  </si>
  <si>
    <t>PH23603A3</t>
  </si>
  <si>
    <t>PH23603A4</t>
  </si>
  <si>
    <t>PH33605A3</t>
  </si>
  <si>
    <t>PH45000D2</t>
  </si>
  <si>
    <t>PH20897D1</t>
  </si>
  <si>
    <t>PH35207A1</t>
  </si>
  <si>
    <t>PH30815C3</t>
  </si>
  <si>
    <t>PH30857B1</t>
  </si>
  <si>
    <t>PH10866F2</t>
  </si>
  <si>
    <t>PH10870A2</t>
  </si>
  <si>
    <t>PH10872A2</t>
  </si>
  <si>
    <t>PH30819A1</t>
  </si>
  <si>
    <t>PH30819A3</t>
  </si>
  <si>
    <t>PH30827G2</t>
  </si>
  <si>
    <t>PH35204F1</t>
  </si>
  <si>
    <t>PH40836G3</t>
  </si>
  <si>
    <t>PH10846B2</t>
  </si>
  <si>
    <t>PH10846B3</t>
  </si>
  <si>
    <t>PH20802E3</t>
  </si>
  <si>
    <t>PH30544A2</t>
  </si>
  <si>
    <t>PH11214B1</t>
  </si>
  <si>
    <t>PH33703D3</t>
  </si>
  <si>
    <t>PH33703D4</t>
  </si>
  <si>
    <t>PH30409A3</t>
  </si>
  <si>
    <t>PH12705A2</t>
  </si>
  <si>
    <t>PH10306A3</t>
  </si>
  <si>
    <t>PH10520B2</t>
  </si>
  <si>
    <t>PH10902C2</t>
  </si>
  <si>
    <t>PH10910A1</t>
  </si>
  <si>
    <t>PH30927G2</t>
  </si>
  <si>
    <t>PH30380D3</t>
  </si>
  <si>
    <t>PH10304C1</t>
  </si>
  <si>
    <t>PH10304C2</t>
  </si>
  <si>
    <t>PH10301C3</t>
  </si>
  <si>
    <t>PH30238A2</t>
  </si>
  <si>
    <t>PH30238A3</t>
  </si>
  <si>
    <t>PH30349D1</t>
  </si>
  <si>
    <t>PH30349D3</t>
  </si>
  <si>
    <t>PH30374D2</t>
  </si>
  <si>
    <t>PH43968B2</t>
  </si>
  <si>
    <t>PH23901A3</t>
  </si>
  <si>
    <t>PH23932E2</t>
  </si>
  <si>
    <t>PH10177O1</t>
  </si>
  <si>
    <t>PH30157D3</t>
  </si>
  <si>
    <t>PH11602F3</t>
  </si>
  <si>
    <t>PH10612I2</t>
  </si>
  <si>
    <t>PH10634B3</t>
  </si>
  <si>
    <t>PH31011A3</t>
  </si>
  <si>
    <t>PH10606E1</t>
  </si>
  <si>
    <t>PH10609C2</t>
  </si>
  <si>
    <t>PH30633I3</t>
  </si>
  <si>
    <t>PH30113G1</t>
  </si>
  <si>
    <t>PH30113G3</t>
  </si>
  <si>
    <t>PH30107A1</t>
  </si>
  <si>
    <t>PH33813P1</t>
  </si>
  <si>
    <t>PH33813P2</t>
  </si>
  <si>
    <t>PH33813P3</t>
  </si>
  <si>
    <t>PH33813P4</t>
  </si>
  <si>
    <t>PH33815A2</t>
  </si>
  <si>
    <t>PH33816A2</t>
  </si>
  <si>
    <t>PH33816A3</t>
  </si>
  <si>
    <t>PH33821B1</t>
  </si>
  <si>
    <t>PH11103E3</t>
  </si>
  <si>
    <t>PH11709B1</t>
  </si>
  <si>
    <t>PH20117D2</t>
  </si>
  <si>
    <t>PH23801A1</t>
  </si>
  <si>
    <t>PH23801A3</t>
  </si>
  <si>
    <t>PH32301E3</t>
  </si>
  <si>
    <t>PH32303A1</t>
  </si>
  <si>
    <t>PH32303A2</t>
  </si>
  <si>
    <t>PH20122D4</t>
  </si>
  <si>
    <t>PH30117F2</t>
  </si>
  <si>
    <t>PH30141I2</t>
  </si>
  <si>
    <t>PH30161A4</t>
  </si>
  <si>
    <t>PH30164D2</t>
  </si>
  <si>
    <t>PH10138E3</t>
  </si>
  <si>
    <t>PH30155E4</t>
  </si>
  <si>
    <t>PH24001A2</t>
  </si>
  <si>
    <t>PH23802A1</t>
  </si>
  <si>
    <t>PH23803B1</t>
  </si>
  <si>
    <t>PH23803B2</t>
  </si>
  <si>
    <t>PH23804A1</t>
  </si>
  <si>
    <t>PH23804A2</t>
  </si>
  <si>
    <t>PH23805C1</t>
  </si>
  <si>
    <t>PH23908C1</t>
  </si>
  <si>
    <t>PH23912D2</t>
  </si>
  <si>
    <t>PH23930A1</t>
  </si>
  <si>
    <t>PH24003A1</t>
  </si>
  <si>
    <t>PH24003A3</t>
  </si>
  <si>
    <t>PH33808C1</t>
  </si>
  <si>
    <t>PH33811B2</t>
  </si>
  <si>
    <t>PH33811B3</t>
  </si>
  <si>
    <t>PH43903C4</t>
  </si>
  <si>
    <t>PH43904D1</t>
  </si>
  <si>
    <t>PH43906D2</t>
  </si>
  <si>
    <t>PH43906D3</t>
  </si>
  <si>
    <t>PH43908A3</t>
  </si>
  <si>
    <t>PH43991A1</t>
  </si>
  <si>
    <t>PH44100A1</t>
  </si>
  <si>
    <t>PH44111D1</t>
  </si>
  <si>
    <t>PH45034A1</t>
  </si>
  <si>
    <t>PH44103B4</t>
  </si>
  <si>
    <t>PH21407A2</t>
  </si>
  <si>
    <t>PH10875A1</t>
  </si>
  <si>
    <t>PH10875A2</t>
  </si>
  <si>
    <t>PH30127A2</t>
  </si>
  <si>
    <t>PH31205A1</t>
  </si>
  <si>
    <t>PH31205A3</t>
  </si>
  <si>
    <t>PH33704A2</t>
  </si>
  <si>
    <t>PH11202B1</t>
  </si>
  <si>
    <t>PH40830B3</t>
  </si>
  <si>
    <t>PH37741A</t>
  </si>
  <si>
    <t>PH24005A2</t>
  </si>
  <si>
    <t>PH24005A3</t>
  </si>
  <si>
    <t>PH33817A1</t>
  </si>
  <si>
    <t>PH33817A3</t>
  </si>
  <si>
    <t>Rank For POR</t>
  </si>
  <si>
    <t>Development Priority</t>
  </si>
  <si>
    <t>Last updated (Date)</t>
  </si>
  <si>
    <t>Rural Site, high AGL, large footprint and low site density area.</t>
  </si>
  <si>
    <t>02/20/2017: Clean up LNHOIF &amp; IRFIM</t>
  </si>
  <si>
    <t>03/02/2017: VoLTE DCR improved. 02/20/2017: Clean up LNHOIF &amp; IRFIM</t>
  </si>
  <si>
    <t>IMLB was removed.</t>
  </si>
  <si>
    <t>IMLB preventing congestion but causing Leakage and DCR. Evaluating IMLB; Disabled IMLB which improved DCR 3/2/17</t>
  </si>
  <si>
    <t>Deployed L1900 Ground.  3/2/17</t>
  </si>
  <si>
    <t>Disabled IMLB to improve Leakage 3/2/17</t>
  </si>
  <si>
    <t>Fringe Sector 3/2/17</t>
  </si>
  <si>
    <t>IMLB preventing congestion but causing Leakage. Evaluating IMLB. Deployed L1900 Ground.  3/2/17</t>
  </si>
  <si>
    <t>IMLB preventing congestion but causing DCR. Evaluating IMLB. Deployed L1900 Ground.  3/2/17</t>
  </si>
  <si>
    <t>Deployed L1900/L700.  3/2/17</t>
  </si>
  <si>
    <t>Reverted IMLB to improve leakage 3/2/17</t>
  </si>
  <si>
    <t>Up-tilted Neighbor site to reduce congestion and leakage. 3/2/17</t>
  </si>
  <si>
    <t>Awaiting L1900/L700 integration. 3/2/17</t>
  </si>
  <si>
    <t>Removed LNHOIF to L1900 on neighbor site. 3/2/17</t>
  </si>
  <si>
    <t>This sector reaches freeway 10 to Casa Grande.</t>
  </si>
  <si>
    <t>03/02/2017: Increase traffic after L700/L1900 project was done. Tilt has been adjusted last Friday (02/24) and since then mid band congestion looks good.</t>
  </si>
  <si>
    <t>High LTE Traffic Density</t>
  </si>
  <si>
    <t>Incorrect Parameters</t>
  </si>
  <si>
    <t>Fringe Sector. Need Infill Coverage</t>
  </si>
  <si>
    <t xml:space="preserve">3/3/2017-YUMA testing on going to check intereference from Mexico </t>
  </si>
  <si>
    <t>2G only site. Highway</t>
  </si>
  <si>
    <t>3/3/2017-YUMA testing on going to check intereference from Mexico</t>
  </si>
  <si>
    <t>Open area</t>
  </si>
  <si>
    <t xml:space="preserve"> 3/1/2017-IRFIM AND LNHOIF Correction done. SRVCC to GSM reactivated.3G SC Changed from 9 to 507. ADJ tuning done.</t>
  </si>
  <si>
    <t>Open area.</t>
  </si>
  <si>
    <t xml:space="preserve">open area/highway </t>
  </si>
  <si>
    <t>3/1/2017-Degraded after SRVCC to GSM was deactivated. Next site is 2G only. SRVCC to GSM re-activated</t>
  </si>
  <si>
    <t>Interference from Mexico</t>
  </si>
  <si>
    <t>3/3/2017- Improved.IMLB was active. Degradation on UMTS carrier-1 only. From retune date. 2/2. RTWP / ac code. IMLB reverted. Site still congested. Improved</t>
  </si>
  <si>
    <t xml:space="preserve">3/3/2017- DCR improved after IMLB revert. </t>
  </si>
  <si>
    <t>3/3/2017- DCR Improved after IMLB revert. 2/24/2017-NSD PH40188A.UMTS Improved after IMLB deactivation</t>
  </si>
  <si>
    <t>3/3/2017- DCR improved after IMLB revert 2/23/2017-IMLB already active. Missing L700.</t>
  </si>
  <si>
    <t>3/3/2017-NSD PH40133A 2/23/2017-IMLB active.  LTE overshooting. Downtilt from  2 to 3. Still congested. Imlb reverted</t>
  </si>
  <si>
    <t>3/3/2017- NSD PH40149A 2/23/2017 Temporary spikes of DCR. New site planned</t>
  </si>
  <si>
    <t>3/3/2017/ NSD-PH40154A</t>
  </si>
  <si>
    <t>3/3/2017 NSD-PH40149A</t>
  </si>
  <si>
    <t>NSD-PH40153A &amp; PH40149A</t>
  </si>
  <si>
    <t>High Traffic</t>
  </si>
  <si>
    <t>Talking sticks Resort Arena</t>
  </si>
  <si>
    <t xml:space="preserve">Open area/highway </t>
  </si>
  <si>
    <t>2G Overshooting.</t>
  </si>
  <si>
    <t>High Leakage</t>
  </si>
  <si>
    <t>Last LTE serving sector/Border, 4th Sector added.</t>
  </si>
  <si>
    <t>02/17/17 L700 upgrade resulted in ethernet/HW issue-Multiple TT</t>
  </si>
  <si>
    <t>03/03/17 RET adjusted from 2 to 4 degrees//Ethernet/HW issue during L700 Upgrade, IMLB reduced from IdleLBCapThres 30/to 70 and IdleLPBPercentage 50/ to 20</t>
  </si>
  <si>
    <t>03/03/17 LTE RET adjusted from 6 to 5 degrees and 3G RET adjusted from 5 to 6 degrees</t>
  </si>
  <si>
    <t>03/03/17 LTE RET adjusted from 4 to 3 degrees and 3G RET adjusted from 4 to 5 degrees</t>
  </si>
  <si>
    <t>Add Sector to improve Congestion and DCR</t>
  </si>
  <si>
    <t>Need Infill Site in Wittman, AZ</t>
  </si>
  <si>
    <t>Need Infill Site, PH40167A</t>
  </si>
  <si>
    <t>Deploy Small Cells</t>
  </si>
  <si>
    <t>Deploy L1900</t>
  </si>
  <si>
    <t>Deploy  L1900</t>
  </si>
  <si>
    <t>Disabled IMLB to improve Leakage 3/2/17.  3/6/17:  Congestion and Leakage Resolved with L1900.</t>
  </si>
  <si>
    <t>Deploy L700</t>
  </si>
  <si>
    <t>Build Infill Site, PH10641D</t>
  </si>
  <si>
    <t>Build Infill Site, PH10634A</t>
  </si>
  <si>
    <t xml:space="preserve"> Awaiting L1900.</t>
  </si>
  <si>
    <t>Congested sector serving AZ Mills</t>
  </si>
  <si>
    <t>Congested sector serving RAWHIDE (event place).</t>
  </si>
  <si>
    <t>Deploy  L700</t>
  </si>
  <si>
    <t>Need Infill Site</t>
  </si>
  <si>
    <t>3/6/17:  Fringe Sector.  Need Infill Coverage</t>
  </si>
  <si>
    <t>Need Infill Site for Sun City Anthem Community</t>
  </si>
  <si>
    <t>Neighbor site LPH10520B has high RTWP due to PIM issue</t>
  </si>
  <si>
    <t>Sector Degraded after GSM Carve Retune 2/2/17.</t>
  </si>
  <si>
    <t>Completed (DCR). In-progress (congestion)</t>
  </si>
  <si>
    <t>03/06 RET adjusted from 3 to 4</t>
  </si>
  <si>
    <t>PH20823D NSD should progress</t>
  </si>
  <si>
    <t>03/06 RET adjusted from 2 to 4. Congestion increased after IMLB deactivation// 02/24 - IMLB was deactivated</t>
  </si>
  <si>
    <t>New Site proposed at AJO way 32.178429, -110.976773</t>
  </si>
  <si>
    <t>High Traffic Density Sector</t>
  </si>
  <si>
    <t>03/06 RET adjusted from 3 to 4. Congestion increased after IMLB deactivation// 02/24 - IMLB was deactivated. 3G is also congested</t>
  </si>
  <si>
    <t>Site PH33620B is in POR</t>
  </si>
  <si>
    <t>Waiting for L700/L1900</t>
  </si>
  <si>
    <t>Tucson Border site with hilly terrain</t>
  </si>
  <si>
    <t>03/06/17 Elevated DCR even with L700, New Site required for coverage/DCR</t>
  </si>
  <si>
    <t>New Site at 31.998520, -110.624404</t>
  </si>
  <si>
    <t>Region</t>
  </si>
  <si>
    <t>Market</t>
  </si>
  <si>
    <t>New Ring ID</t>
  </si>
  <si>
    <t>Latitude</t>
  </si>
  <si>
    <t>Longitude</t>
  </si>
  <si>
    <t>Recipient Sector (Congestion Offload)</t>
  </si>
  <si>
    <t>PH40104</t>
  </si>
  <si>
    <t>PH40154</t>
  </si>
  <si>
    <t>PH40155</t>
  </si>
  <si>
    <t>PH31720</t>
  </si>
  <si>
    <t>PH23959</t>
  </si>
  <si>
    <t>PH40198</t>
  </si>
  <si>
    <t>PH40194</t>
  </si>
  <si>
    <t>PH10625H4</t>
  </si>
  <si>
    <t>PH30677</t>
  </si>
  <si>
    <t>PH40148</t>
  </si>
  <si>
    <t>PH40160</t>
  </si>
  <si>
    <t>PH20152</t>
  </si>
  <si>
    <t>PH10195A5</t>
  </si>
  <si>
    <t>PH40156</t>
  </si>
  <si>
    <t>PH40106</t>
  </si>
  <si>
    <t>PH10148B2</t>
  </si>
  <si>
    <t>PH40138</t>
  </si>
  <si>
    <t>PH10128D2</t>
  </si>
  <si>
    <t>PH20128</t>
  </si>
  <si>
    <t>PH40139</t>
  </si>
  <si>
    <t>PH10129C2</t>
  </si>
  <si>
    <t>PH40140</t>
  </si>
  <si>
    <t>PH40149</t>
  </si>
  <si>
    <t>PH40190</t>
  </si>
  <si>
    <t>PH30158D1</t>
  </si>
  <si>
    <t>PH35279</t>
  </si>
  <si>
    <t>PH40107</t>
  </si>
  <si>
    <t>PH40188</t>
  </si>
  <si>
    <t>PH31207</t>
  </si>
  <si>
    <t>PH50108</t>
  </si>
  <si>
    <t>PH35277</t>
  </si>
  <si>
    <t>PH30678</t>
  </si>
  <si>
    <t>PH40166</t>
  </si>
  <si>
    <t>PH20144</t>
  </si>
  <si>
    <t>PH10141D1</t>
  </si>
  <si>
    <t>PH35368</t>
  </si>
  <si>
    <t>PH10864C3</t>
  </si>
  <si>
    <t>PH40165</t>
  </si>
  <si>
    <t>PH40146</t>
  </si>
  <si>
    <t>PH20103D3</t>
  </si>
  <si>
    <t>PH40150</t>
  </si>
  <si>
    <t>PH30681</t>
  </si>
  <si>
    <t>PH10606E3</t>
  </si>
  <si>
    <t>PH10643</t>
  </si>
  <si>
    <t>PH10606E2</t>
  </si>
  <si>
    <t>PH30392</t>
  </si>
  <si>
    <t>PH10354E1</t>
  </si>
  <si>
    <t>PH32314</t>
  </si>
  <si>
    <t>PH40141</t>
  </si>
  <si>
    <t>PH10182A2</t>
  </si>
  <si>
    <t>PH20179</t>
  </si>
  <si>
    <t>PH10131J1</t>
  </si>
  <si>
    <t>PH11112</t>
  </si>
  <si>
    <t>PH11102F1</t>
  </si>
  <si>
    <t>PH40145</t>
  </si>
  <si>
    <t>PH10133A1</t>
  </si>
  <si>
    <t>PH40192</t>
  </si>
  <si>
    <t>PH10133A3</t>
  </si>
  <si>
    <t>PH32313</t>
  </si>
  <si>
    <t>PH40152</t>
  </si>
  <si>
    <t>PH30147E2</t>
  </si>
  <si>
    <t>PH40153</t>
  </si>
  <si>
    <t>PH30147E1</t>
  </si>
  <si>
    <t>PH11230</t>
  </si>
  <si>
    <t>PH40108</t>
  </si>
  <si>
    <t>PH10138E1</t>
  </si>
  <si>
    <t>PH40196</t>
  </si>
  <si>
    <t>PH10138E2</t>
  </si>
  <si>
    <t>PH40136</t>
  </si>
  <si>
    <t>PH30604B1</t>
  </si>
  <si>
    <t>PH30257</t>
  </si>
  <si>
    <t>PH10208G2</t>
  </si>
  <si>
    <t>PH30679</t>
  </si>
  <si>
    <t>PH30637D1</t>
  </si>
  <si>
    <t>PH40147</t>
  </si>
  <si>
    <t>PH30110B3</t>
  </si>
  <si>
    <t>PH35281</t>
  </si>
  <si>
    <t>PH35202A3</t>
  </si>
  <si>
    <t>PH20130</t>
  </si>
  <si>
    <t>PH10154D4</t>
  </si>
  <si>
    <t>PH30391</t>
  </si>
  <si>
    <t>PH10353B2</t>
  </si>
  <si>
    <t>PH40143</t>
  </si>
  <si>
    <t>PH30115F6</t>
  </si>
  <si>
    <t>PH40105</t>
  </si>
  <si>
    <t>PH30155E2</t>
  </si>
  <si>
    <t>PH33623</t>
  </si>
  <si>
    <t>PH33606A3</t>
  </si>
  <si>
    <t>PH40167</t>
  </si>
  <si>
    <t>PH30102B3</t>
  </si>
  <si>
    <t>PH40142</t>
  </si>
  <si>
    <t>PH30129H1</t>
  </si>
  <si>
    <t>PH30551</t>
  </si>
  <si>
    <t>PH10302C3</t>
  </si>
  <si>
    <t>PH30439</t>
  </si>
  <si>
    <t>PH30362B3</t>
  </si>
  <si>
    <t>NSD-PH31720A</t>
  </si>
  <si>
    <t>NSD-PH40188A</t>
  </si>
  <si>
    <t>3/3/2017-  Leakage improved already. 2/23/2017-IMLB is active. GSM tilt changed from 0 to 4</t>
  </si>
  <si>
    <t>NSD PH40140A &amp; PH40139A.</t>
  </si>
  <si>
    <t>NSD-PH40149A</t>
  </si>
  <si>
    <t>3/3/2017-  Leakage improved already. 2/23/2017 IMLB active. GSM and UMTS tilt changed from 2 to 5</t>
  </si>
  <si>
    <t>NSD PH30108A &amp; PH40117B</t>
  </si>
  <si>
    <t>3/3/2017/  2G DCR high. 2G overshooting.  2G tilt changed from 2 to 5</t>
  </si>
  <si>
    <t>NSD-PH40191A &amp; PH40155A.</t>
  </si>
  <si>
    <t>NSD PH40133A</t>
  </si>
  <si>
    <t>NSD PH40149A</t>
  </si>
  <si>
    <t>NSD-PH40154A</t>
  </si>
  <si>
    <t>Resolve MW issues/ ADD UMTS &amp; LTE</t>
  </si>
  <si>
    <t>NSD-PH32313A</t>
  </si>
  <si>
    <t>LTE agressively downtilted to avoid congestion.</t>
  </si>
  <si>
    <t>3/7/2017-Planned for L700 &amp; L1900 Add</t>
  </si>
  <si>
    <t>ND-PH40139A &amp; Site already planned for L700 and L1900</t>
  </si>
  <si>
    <t>3/3/2017-NSD-PH40153A &amp; PH40149A</t>
  </si>
  <si>
    <t>3/3/2017-NSD-PH40149A.</t>
  </si>
  <si>
    <t>Cell Split ID</t>
  </si>
  <si>
    <t>Open area. 2G only site</t>
  </si>
  <si>
    <t>Planned for L700/L1900 integration./ New site</t>
  </si>
  <si>
    <t>NSD-PH32314A</t>
  </si>
  <si>
    <t>3/7/2017. Improved. 3/1/2017-Degraded after SRVCC to GSM was deactivated. Next site is 2G only. SRVCC to GSM re-activated</t>
  </si>
  <si>
    <t>High Leakage IMLB was active and tilt mismatch</t>
  </si>
  <si>
    <t>High Leakage tilt mismatch</t>
  </si>
  <si>
    <t>3/2/2017 L2100 EDT=5 U1900 EDT=3. Up tilted L2100 to match U1900 EDT=3  3/7/2017 Leakage now 6.63%</t>
  </si>
  <si>
    <t xml:space="preserve">3/2/2017 L2100 EDT=5 U1900 EDT=4. Down tilted U1900 to match L2100 EDT=5   3/7/2017 L2100 EDT=4 confirmed LTE &amp; UMTS Power correct. </t>
  </si>
  <si>
    <t>High RTWP Beta sector</t>
  </si>
  <si>
    <t>FOPS/Billy Reported intermittent site alarm</t>
  </si>
  <si>
    <t>waiting L19/L700 POR</t>
  </si>
  <si>
    <t>3/8/2017- NSD PH31720A</t>
  </si>
  <si>
    <t>Temporary spikes of DCR</t>
  </si>
  <si>
    <t>NSD-PH20179A</t>
  </si>
  <si>
    <t>yes</t>
  </si>
  <si>
    <t>Coverage</t>
  </si>
  <si>
    <t>3/8/2017-  Planned for L700 Overlay</t>
  </si>
  <si>
    <t xml:space="preserve">3/8/2017- PH10131J1 LTE and UMTS tilt changed from 4 to 3- </t>
  </si>
  <si>
    <t>Planned for L700</t>
  </si>
  <si>
    <t>3/8/2017. DCR Improved. 3/2/2017-Degradation started on UMTS from the date of IMLB implementation-12/15</t>
  </si>
  <si>
    <t>Coverage. Nearest site 30 miles away</t>
  </si>
  <si>
    <t>Bulid more sites on I 40</t>
  </si>
  <si>
    <t>Coverage. Nearest site 13 miles away (2G only)</t>
  </si>
  <si>
    <t>Coverage. Nearest site 26 miles away</t>
  </si>
  <si>
    <t>Bulid more sites</t>
  </si>
  <si>
    <t>System module failure</t>
  </si>
  <si>
    <t>3/8/2017 System module failure. Reset Delta sector alarm cleared. RTWP is good</t>
  </si>
  <si>
    <t>In-progres</t>
  </si>
  <si>
    <t>RTWP</t>
  </si>
  <si>
    <t>3/9/2017 RTWP went bad after retune. Changed PCI</t>
  </si>
  <si>
    <t>Uptilted LTE from 4 to 3 while downtilted U19 from 4 to 5.</t>
  </si>
  <si>
    <t>03/09 RET reverted to 5degrees.//03/06/17- Leakage increased after RET adjustment//03/03/17- RET adjusted from 5 to 6 degrees.// IMLB increased from IdleLBCapThres 80/to 30 and IdleLPBPercentage 10/ to 50</t>
  </si>
  <si>
    <t>Completed</t>
  </si>
  <si>
    <t>This sector is Maricopa along E. maricopa Casa Grande Hwy. Pointing toward an open area with no real neighbor.</t>
  </si>
  <si>
    <t>Need new site(s)</t>
  </si>
  <si>
    <t>Rural site covering part of city of Maricopa. Not enough neighbor cells.</t>
  </si>
  <si>
    <t>Rural site covering N Pinal Parkway in Florence. Not enough neighbor cells. The only neighbor is PH33703D.</t>
  </si>
  <si>
    <t>Rural site covering N Pinal Parkway in Florence. Not enough neighbor cells. The only neighbor is PH11214B.</t>
  </si>
  <si>
    <t>Rural Site in San Tan Valley. Low site density area.</t>
  </si>
  <si>
    <t>NSB POR PH13604D or L1900/L700 POR</t>
  </si>
  <si>
    <t>High DCR caused by tough mountain terrain.  Poor coverage along I-17 and Hwy 169.</t>
  </si>
  <si>
    <t>High DCR due to fringe LTE sector covering highway I-40. Hand over to GSM is poor due to terrain and distance.</t>
  </si>
  <si>
    <t>High DCR.  Sector required to cover over 20 miles with tough mountain terrain.  Poor coverage along I-17</t>
  </si>
  <si>
    <t>Site is an island UMTS/GSM site.  LTE upgrade is scheduled</t>
  </si>
  <si>
    <t>Sector acts as an overlay site for Flagstaff. It is required to cover too many users and not enough site density.  Also, sector is fringe LTE required to hand down to UMTS and GSM along I-17 traveling south..</t>
  </si>
  <si>
    <t>Sector is fringe LTE required to Hand down to UMTS.  Sector acts as an overlay site for Flagstaff like PH23901A2.  not enough site density.</t>
  </si>
  <si>
    <t>Verify power, hand over parameters, and optimum azimuth.</t>
  </si>
  <si>
    <t>Verify neighboors, handover parameters and power.</t>
  </si>
  <si>
    <t xml:space="preserve">  CIO implemented to all neighboring cells.  Sector split and L1900 planned as well as future new sites.</t>
  </si>
  <si>
    <t>In-Progesss</t>
  </si>
  <si>
    <t>Add an additional site along interstate I-17.</t>
  </si>
  <si>
    <t>Build additional site along I-17 North of Camp Verde.</t>
  </si>
  <si>
    <t>Awaiting backhaul solution to before site upgrade to L19</t>
  </si>
  <si>
    <t>Sector Split as well as additional sites built in Flagstaff.</t>
  </si>
  <si>
    <t>Build additional sites in Flagstaff.   Convert PH43992B from UMTS/GSM to L19/GSM</t>
  </si>
  <si>
    <t>L19 planned</t>
  </si>
  <si>
    <t>PH12026A1</t>
  </si>
  <si>
    <t>PH30124B1</t>
  </si>
  <si>
    <t>PH30712A2</t>
  </si>
  <si>
    <t>PH11708C1</t>
  </si>
  <si>
    <t>PH11608E2</t>
  </si>
  <si>
    <t>PH10702C2</t>
  </si>
  <si>
    <t>PH21005F2</t>
  </si>
  <si>
    <t>PH10181C1</t>
  </si>
  <si>
    <t>PH10857B3</t>
  </si>
  <si>
    <t>PH31018A3</t>
  </si>
  <si>
    <t>PH10113E3</t>
  </si>
  <si>
    <t>PH10504F1</t>
  </si>
  <si>
    <t>PH37609A2</t>
  </si>
  <si>
    <t>PH37642A1</t>
  </si>
  <si>
    <t>PH40251C2</t>
  </si>
  <si>
    <t>PH10524G3</t>
  </si>
  <si>
    <t>PH31304A3</t>
  </si>
  <si>
    <t>PH23922A1</t>
  </si>
  <si>
    <t>PH10150H1</t>
  </si>
  <si>
    <t>PH31304A2</t>
  </si>
  <si>
    <t>PH30111J2</t>
  </si>
  <si>
    <t>PH10123E1</t>
  </si>
  <si>
    <t>PH10030A4</t>
  </si>
  <si>
    <t>PH20156D2</t>
  </si>
  <si>
    <t>PH30927G1</t>
  </si>
  <si>
    <t>PH12507A2</t>
  </si>
  <si>
    <t>PH33934E4</t>
  </si>
  <si>
    <t>PH30811H4</t>
  </si>
  <si>
    <t>PH10634B1</t>
  </si>
  <si>
    <t>PH23922A2</t>
  </si>
  <si>
    <t>PH44201A1</t>
  </si>
  <si>
    <t>PH30927G4</t>
  </si>
  <si>
    <t>PH10888A1</t>
  </si>
  <si>
    <t>PH10919D1</t>
  </si>
  <si>
    <t>PH11607E1</t>
  </si>
  <si>
    <t>PH32301E2</t>
  </si>
  <si>
    <t>PH33405G2</t>
  </si>
  <si>
    <t>PH10187F1</t>
  </si>
  <si>
    <t>PH20180E2</t>
  </si>
  <si>
    <t>PH11708C3</t>
  </si>
  <si>
    <t>PH30240J1</t>
  </si>
  <si>
    <t>PH11006D3</t>
  </si>
  <si>
    <t>PH10112E2</t>
  </si>
  <si>
    <t>PH30407A1</t>
  </si>
  <si>
    <t>PH12501A1</t>
  </si>
  <si>
    <t>PH44208A3</t>
  </si>
  <si>
    <t>PH10221G3</t>
  </si>
  <si>
    <t>PH10328H3</t>
  </si>
  <si>
    <t>PH10352F2</t>
  </si>
  <si>
    <t>PH30106C3</t>
  </si>
  <si>
    <t>PH35214D1</t>
  </si>
  <si>
    <t>PH37634A1</t>
  </si>
  <si>
    <t>PH35304A3</t>
  </si>
  <si>
    <t>PH10709H3</t>
  </si>
  <si>
    <t>PH30140C2</t>
  </si>
  <si>
    <t>PH21005F1</t>
  </si>
  <si>
    <t>PH10916A1</t>
  </si>
  <si>
    <t>PH11210D1</t>
  </si>
  <si>
    <t>PH12602C2</t>
  </si>
  <si>
    <t>PH10194A1</t>
  </si>
  <si>
    <t>PH30930A3</t>
  </si>
  <si>
    <t>PH30363H5</t>
  </si>
  <si>
    <t>PH10351A1</t>
  </si>
  <si>
    <t>PH43915B3</t>
  </si>
  <si>
    <t>PH12009E1</t>
  </si>
  <si>
    <t>PH30237A2</t>
  </si>
  <si>
    <t>PH21005F3</t>
  </si>
  <si>
    <t>PH30637D6</t>
  </si>
  <si>
    <t>PH20132B3</t>
  </si>
  <si>
    <t>PH30411B1</t>
  </si>
  <si>
    <t>PH30411B3</t>
  </si>
  <si>
    <t>PH20114E2</t>
  </si>
  <si>
    <t>PH10325C2</t>
  </si>
  <si>
    <t>PH10412D1</t>
  </si>
  <si>
    <t>PH30934B1</t>
  </si>
  <si>
    <t>PH10949A2</t>
  </si>
  <si>
    <t>PH10902C4</t>
  </si>
  <si>
    <t>PH10922D3</t>
  </si>
  <si>
    <t>PH44205A2</t>
  </si>
  <si>
    <t>PH30507E3</t>
  </si>
  <si>
    <t>PH30811H2</t>
  </si>
  <si>
    <t>PH10189E2</t>
  </si>
  <si>
    <t>PH10109K3</t>
  </si>
  <si>
    <t>PH10932B2</t>
  </si>
  <si>
    <t>PH20124D2</t>
  </si>
  <si>
    <t>PH10903G4</t>
  </si>
  <si>
    <t>PH10183D1</t>
  </si>
  <si>
    <t>PH32003A1</t>
  </si>
  <si>
    <t>PH20120A2</t>
  </si>
  <si>
    <t>PH21004F2</t>
  </si>
  <si>
    <t>PH30712A3</t>
  </si>
  <si>
    <t>PH30506B2</t>
  </si>
  <si>
    <t>PH10231B3</t>
  </si>
  <si>
    <t>PH10909G1</t>
  </si>
  <si>
    <t>PH10219N3</t>
  </si>
  <si>
    <t>PH11708C2</t>
  </si>
  <si>
    <t>PH10176A1</t>
  </si>
  <si>
    <t>PH99996A2</t>
  </si>
  <si>
    <t>PH30841A1</t>
  </si>
  <si>
    <t>PH37695A2</t>
  </si>
  <si>
    <t>PH10706D1</t>
  </si>
  <si>
    <t>PH11302F2</t>
  </si>
  <si>
    <t>PH37725A3</t>
  </si>
  <si>
    <t>PH30413A2</t>
  </si>
  <si>
    <t>PH10520B3</t>
  </si>
  <si>
    <t>PH10221G1</t>
  </si>
  <si>
    <t>PH11100C4</t>
  </si>
  <si>
    <t>PH30251D3</t>
  </si>
  <si>
    <t>PH10229E2</t>
  </si>
  <si>
    <t>PH30156A2</t>
  </si>
  <si>
    <t>PH35311D1</t>
  </si>
  <si>
    <t>PH20181B3</t>
  </si>
  <si>
    <t>PH12713E1</t>
  </si>
  <si>
    <t>PH10356D2</t>
  </si>
  <si>
    <t>PH30714B1</t>
  </si>
  <si>
    <t>PH30409A2</t>
  </si>
  <si>
    <t>PH30543A2</t>
  </si>
  <si>
    <t>PH20115B3</t>
  </si>
  <si>
    <t>PH44212A1</t>
  </si>
  <si>
    <t>PH30134F3</t>
  </si>
  <si>
    <t>PH10923A4</t>
  </si>
  <si>
    <t>PH30930A1</t>
  </si>
  <si>
    <t>PH35309C2</t>
  </si>
  <si>
    <t>PH30177D3</t>
  </si>
  <si>
    <t>PH30418F4</t>
  </si>
  <si>
    <t>PH30713D2</t>
  </si>
  <si>
    <t>PH30186D1</t>
  </si>
  <si>
    <t>PH10360A3</t>
  </si>
  <si>
    <t>PH10178D1</t>
  </si>
  <si>
    <t>PH30710B3</t>
  </si>
  <si>
    <t>PH30249C1</t>
  </si>
  <si>
    <t>PH20156D1</t>
  </si>
  <si>
    <t>PH10231B1</t>
  </si>
  <si>
    <t>PH30931F3</t>
  </si>
  <si>
    <t>PH10913D3</t>
  </si>
  <si>
    <t>PH30110B1</t>
  </si>
  <si>
    <t>PH10857B2</t>
  </si>
  <si>
    <t>PH30131D2</t>
  </si>
  <si>
    <t>PH30539F3</t>
  </si>
  <si>
    <t>PH23924C1</t>
  </si>
  <si>
    <t>PH23901A1</t>
  </si>
  <si>
    <t>PH10707A1</t>
  </si>
  <si>
    <t>PH10709H2</t>
  </si>
  <si>
    <t>PH10345A3</t>
  </si>
  <si>
    <t>PH10355B2</t>
  </si>
  <si>
    <t>PH20168C3</t>
  </si>
  <si>
    <t>PH10934D1</t>
  </si>
  <si>
    <t>PH10037A2</t>
  </si>
  <si>
    <t>PH10038A1</t>
  </si>
  <si>
    <t>PH10038A2</t>
  </si>
  <si>
    <t>PH10038A3</t>
  </si>
  <si>
    <t>PH10039A1</t>
  </si>
  <si>
    <t>PH10039A2</t>
  </si>
  <si>
    <t>PH10637W1</t>
  </si>
  <si>
    <t>PH10934D3</t>
  </si>
  <si>
    <t>PH10945W1</t>
  </si>
  <si>
    <t>PH1101BA1</t>
  </si>
  <si>
    <t>PH1102BA1</t>
  </si>
  <si>
    <t>PH1103BA1</t>
  </si>
  <si>
    <t>PH1104BA1</t>
  </si>
  <si>
    <t>PH1105BA1</t>
  </si>
  <si>
    <t>PH1106BA1</t>
  </si>
  <si>
    <t>PH1107BA1</t>
  </si>
  <si>
    <t>PH1108BA1</t>
  </si>
  <si>
    <t>PH1109BA1</t>
  </si>
  <si>
    <t>PH1110BA1</t>
  </si>
  <si>
    <t>PH1111BA1</t>
  </si>
  <si>
    <t>PH1112BA1</t>
  </si>
  <si>
    <t>PH1113BA1</t>
  </si>
  <si>
    <t>PH1114BA1</t>
  </si>
  <si>
    <t>PH1115BA1</t>
  </si>
  <si>
    <t>PH1116BA1</t>
  </si>
  <si>
    <t>PH1117BA1</t>
  </si>
  <si>
    <t>PH1118BA1</t>
  </si>
  <si>
    <t>PH1119BA1</t>
  </si>
  <si>
    <t>PH1120BA1</t>
  </si>
  <si>
    <t>PH1121BA1</t>
  </si>
  <si>
    <t>PH1122BA1</t>
  </si>
  <si>
    <t>PH1123BA1</t>
  </si>
  <si>
    <t>PH1124BA1</t>
  </si>
  <si>
    <t>PH1125BA1</t>
  </si>
  <si>
    <t>PH1126BA1</t>
  </si>
  <si>
    <t>PH1127BA1</t>
  </si>
  <si>
    <t>PH1128BA1</t>
  </si>
  <si>
    <t>PH1129BA1</t>
  </si>
  <si>
    <t>PH1130BA1</t>
  </si>
  <si>
    <t>PH1131BA1</t>
  </si>
  <si>
    <t>PH1132BA1</t>
  </si>
  <si>
    <t>PH1133BA1</t>
  </si>
  <si>
    <t>PH1134BA1</t>
  </si>
  <si>
    <t>PH1135BA1</t>
  </si>
  <si>
    <t>PH12013B1</t>
  </si>
  <si>
    <t>PH12013B2</t>
  </si>
  <si>
    <t>PH12013B3</t>
  </si>
  <si>
    <t>PH1202BA1</t>
  </si>
  <si>
    <t>PH1203BA1</t>
  </si>
  <si>
    <t>PH1204BA1</t>
  </si>
  <si>
    <t>PH1205BA1</t>
  </si>
  <si>
    <t>PH1206BA1</t>
  </si>
  <si>
    <t>PH1207BA1</t>
  </si>
  <si>
    <t>PH1209BA1</t>
  </si>
  <si>
    <t>PH1213BA1</t>
  </si>
  <si>
    <t>PH1214BA1</t>
  </si>
  <si>
    <t>PH1215BA1</t>
  </si>
  <si>
    <t>PH1302BA1</t>
  </si>
  <si>
    <t>PH1303BA1</t>
  </si>
  <si>
    <t>PH1304BA1</t>
  </si>
  <si>
    <t>PH1305BA1</t>
  </si>
  <si>
    <t>PH1306BA1</t>
  </si>
  <si>
    <t>PH1307BA1</t>
  </si>
  <si>
    <t>PH1308BA1</t>
  </si>
  <si>
    <t>PH1309BA1</t>
  </si>
  <si>
    <t>PH1311BA1</t>
  </si>
  <si>
    <t>PH1312BA1</t>
  </si>
  <si>
    <t>PH1313BA1</t>
  </si>
  <si>
    <t>PH1315BA1</t>
  </si>
  <si>
    <t>PH1316BA1</t>
  </si>
  <si>
    <t>PH1317BA1</t>
  </si>
  <si>
    <t>PH1318BA1</t>
  </si>
  <si>
    <t>PH1319BA1</t>
  </si>
  <si>
    <t>PH20198E5</t>
  </si>
  <si>
    <t>PH20150D1</t>
  </si>
  <si>
    <t>PH10539B1</t>
  </si>
  <si>
    <t>PH10220F1</t>
  </si>
  <si>
    <t>PH20103D1</t>
  </si>
  <si>
    <t>PH30119A3</t>
  </si>
  <si>
    <t>PH30367A1</t>
  </si>
  <si>
    <t>PH30528D3</t>
  </si>
  <si>
    <t>PH11603C2</t>
  </si>
  <si>
    <t>PXB0208A3</t>
  </si>
  <si>
    <t>PH20184B2</t>
  </si>
  <si>
    <t>PH10869C1</t>
  </si>
  <si>
    <t>PH17705A1</t>
  </si>
  <si>
    <t>PH10244D3</t>
  </si>
  <si>
    <t>PH35209B2</t>
  </si>
  <si>
    <t>PH10907A2</t>
  </si>
  <si>
    <t>PH30536F1</t>
  </si>
  <si>
    <t>PH20883N3</t>
  </si>
  <si>
    <t>PH11702B1</t>
  </si>
  <si>
    <t>PH20232G3</t>
  </si>
  <si>
    <t>PH10871B1</t>
  </si>
  <si>
    <t>PH21507A3</t>
  </si>
  <si>
    <t>PH30363H4</t>
  </si>
  <si>
    <t>PH30416A1</t>
  </si>
  <si>
    <t>PH30839E3</t>
  </si>
  <si>
    <t>PH12703A3</t>
  </si>
  <si>
    <t>PH37702A2</t>
  </si>
  <si>
    <t>PH31409D2</t>
  </si>
  <si>
    <t>PH21407A1</t>
  </si>
  <si>
    <t>PH10845C2</t>
  </si>
  <si>
    <t>PH10303A3</t>
  </si>
  <si>
    <t>PH30922B2</t>
  </si>
  <si>
    <t>PH10803A3</t>
  </si>
  <si>
    <t>PH31018A2</t>
  </si>
  <si>
    <t>PH35215F2</t>
  </si>
  <si>
    <t>PH33606A2</t>
  </si>
  <si>
    <t>PH37713A1</t>
  </si>
  <si>
    <t>PH10847G3</t>
  </si>
  <si>
    <t>PH33938A1</t>
  </si>
  <si>
    <t>PH10532B3</t>
  </si>
  <si>
    <t>PH20113B1</t>
  </si>
  <si>
    <t>PH10115A3</t>
  </si>
  <si>
    <t>PH30132D2</t>
  </si>
  <si>
    <t>PH11602F2</t>
  </si>
  <si>
    <t>PH30636D1</t>
  </si>
  <si>
    <t>PH40116C1</t>
  </si>
  <si>
    <t>PH10316A2</t>
  </si>
  <si>
    <t>PH30928H3</t>
  </si>
  <si>
    <t>PH30506B5</t>
  </si>
  <si>
    <t>PH10182A4</t>
  </si>
  <si>
    <t>PH31603C3</t>
  </si>
  <si>
    <t>PH30248D2</t>
  </si>
  <si>
    <t>PH35208D3</t>
  </si>
  <si>
    <t>PH10199C2</t>
  </si>
  <si>
    <t>PH10939F2</t>
  </si>
  <si>
    <t>PH30251D2</t>
  </si>
  <si>
    <t>PH20821D3</t>
  </si>
  <si>
    <t>PH30816F1</t>
  </si>
  <si>
    <t>PH10524G5</t>
  </si>
  <si>
    <t>PH31016C1</t>
  </si>
  <si>
    <t>PH30924C3</t>
  </si>
  <si>
    <t>PH12713E3</t>
  </si>
  <si>
    <t>PH30627A3</t>
  </si>
  <si>
    <t>PH12001E2</t>
  </si>
  <si>
    <t>PH10409A1</t>
  </si>
  <si>
    <t>PH32305A2</t>
  </si>
  <si>
    <t>PH10173I3</t>
  </si>
  <si>
    <t>PH40837A3</t>
  </si>
  <si>
    <t>PH10814B1</t>
  </si>
  <si>
    <t>PH30531B5</t>
  </si>
  <si>
    <t>PH44704B1</t>
  </si>
  <si>
    <t>PH30813C3</t>
  </si>
  <si>
    <t>PH10327A3</t>
  </si>
  <si>
    <t>PH20159A2</t>
  </si>
  <si>
    <t>PH30529J2</t>
  </si>
  <si>
    <t>PH30527I2</t>
  </si>
  <si>
    <t>PH45020A3</t>
  </si>
  <si>
    <t>PH35204F3</t>
  </si>
  <si>
    <t>PH31007A3</t>
  </si>
  <si>
    <t>PH10865J3</t>
  </si>
  <si>
    <t>PH10156E2</t>
  </si>
  <si>
    <t>PH10817D1</t>
  </si>
  <si>
    <t>PH32308C2</t>
  </si>
  <si>
    <t>PH10355B1</t>
  </si>
  <si>
    <t>PH20119E1</t>
  </si>
  <si>
    <t>PH10405A2</t>
  </si>
  <si>
    <t>PH30928H1</t>
  </si>
  <si>
    <t>PH30150A3</t>
  </si>
  <si>
    <t>PH44204A2</t>
  </si>
  <si>
    <t>PH30899B5</t>
  </si>
  <si>
    <t>PH33407B2</t>
  </si>
  <si>
    <t>PH30935F2</t>
  </si>
  <si>
    <t>PH11706D3</t>
  </si>
  <si>
    <t>PH43909A1</t>
  </si>
  <si>
    <t>PH33814A3</t>
  </si>
  <si>
    <t>PH37352A5</t>
  </si>
  <si>
    <t>PH30842D3</t>
  </si>
  <si>
    <t>PH37667A1</t>
  </si>
  <si>
    <t>PH10024A1</t>
  </si>
  <si>
    <t>PH10041A1</t>
  </si>
  <si>
    <t>PH45108B1</t>
  </si>
  <si>
    <t>PH10040A2</t>
  </si>
  <si>
    <t>PH37679A2</t>
  </si>
  <si>
    <t>PH30646A3</t>
  </si>
  <si>
    <t>PH31604J3</t>
  </si>
  <si>
    <t>PH34011A1</t>
  </si>
  <si>
    <t>PH45111A2</t>
  </si>
  <si>
    <t>PH37680A1</t>
  </si>
  <si>
    <t>PH10040A1</t>
  </si>
  <si>
    <t>PH20108D1</t>
  </si>
  <si>
    <t>PH30192A3</t>
  </si>
  <si>
    <t>PH10416G1</t>
  </si>
  <si>
    <t>PH10025A3</t>
  </si>
  <si>
    <t>PH37666A1</t>
  </si>
  <si>
    <t>PH10036A3</t>
  </si>
  <si>
    <t>PH37704A1</t>
  </si>
  <si>
    <t>PXY1001A2</t>
  </si>
  <si>
    <t>PH10020A3</t>
  </si>
  <si>
    <t>PH33604A1</t>
  </si>
  <si>
    <t>PH45025C2</t>
  </si>
  <si>
    <t>PH45110A1</t>
  </si>
  <si>
    <t>PH30631A3</t>
  </si>
  <si>
    <t>PH10001A1</t>
  </si>
  <si>
    <t>PH33816A1</t>
  </si>
  <si>
    <t>PH12603F2</t>
  </si>
  <si>
    <t>PH37351A3</t>
  </si>
  <si>
    <t>PH45108B2</t>
  </si>
  <si>
    <t>PH10035A3</t>
  </si>
  <si>
    <t>PH11215A2</t>
  </si>
  <si>
    <t>PH30402A2</t>
  </si>
  <si>
    <t>PXY1005A3</t>
  </si>
  <si>
    <t>PH37680A4</t>
  </si>
  <si>
    <t>PH10034A1</t>
  </si>
  <si>
    <t>PH44300A2</t>
  </si>
  <si>
    <t>PH45002A2</t>
  </si>
  <si>
    <t>PH10916A3</t>
  </si>
  <si>
    <t>PH23935A4</t>
  </si>
  <si>
    <t>PH10035A1</t>
  </si>
  <si>
    <t>PH30505G4</t>
  </si>
  <si>
    <t>PH10024A2</t>
  </si>
  <si>
    <t>PH20175A1</t>
  </si>
  <si>
    <t>PH31305A2</t>
  </si>
  <si>
    <t>PH45111A1</t>
  </si>
  <si>
    <t>PH37351A5</t>
  </si>
  <si>
    <t>PH23946C2</t>
  </si>
  <si>
    <t>PH10868A3</t>
  </si>
  <si>
    <t>PH37645A2</t>
  </si>
  <si>
    <t>PH10037A1</t>
  </si>
  <si>
    <t>PH10027A4</t>
  </si>
  <si>
    <t>PH37352A4</t>
  </si>
  <si>
    <t>PH37351A1</t>
  </si>
  <si>
    <t>PH20175A3</t>
  </si>
  <si>
    <t>PH10025A2</t>
  </si>
  <si>
    <t>PH10023A1</t>
  </si>
  <si>
    <t>PH30642A1</t>
  </si>
  <si>
    <t>PH37351A6</t>
  </si>
  <si>
    <t>PH10023A3</t>
  </si>
  <si>
    <t>PH10019A3</t>
  </si>
  <si>
    <t>PH10019A1</t>
  </si>
  <si>
    <t>PH10024A3</t>
  </si>
  <si>
    <t>PXY1007A3</t>
  </si>
  <si>
    <t>PH44300A3</t>
  </si>
  <si>
    <t>PH10001A2</t>
  </si>
  <si>
    <t>PH10037A3</t>
  </si>
  <si>
    <t>PH10023A2</t>
  </si>
  <si>
    <t>PH10039A3</t>
  </si>
  <si>
    <t>PH10022A1</t>
  </si>
  <si>
    <t>PH10036A2</t>
  </si>
  <si>
    <t>PXB0207A1</t>
  </si>
  <si>
    <t>PXB0207A2</t>
  </si>
  <si>
    <t>PXB0208A1</t>
  </si>
  <si>
    <t>PXB0208A2</t>
  </si>
  <si>
    <t>PXB0209A2</t>
  </si>
  <si>
    <t>PXB0209A3</t>
  </si>
  <si>
    <t>PXB0212A1</t>
  </si>
  <si>
    <t>PXB0212A2</t>
  </si>
  <si>
    <t>PXB0213A1</t>
  </si>
  <si>
    <t>PXB0213A2</t>
  </si>
  <si>
    <t>PXB0215A2</t>
  </si>
  <si>
    <t>PXB0216A1</t>
  </si>
  <si>
    <t>PXTST00A1</t>
  </si>
  <si>
    <t>PXTST00A2</t>
  </si>
  <si>
    <t>PXY1001A3</t>
  </si>
  <si>
    <t>PXY1002A1</t>
  </si>
  <si>
    <t>PXY1002A2</t>
  </si>
  <si>
    <t>PXY1002A3</t>
  </si>
  <si>
    <t>PXY1003A2</t>
  </si>
  <si>
    <t>PXY1003A3</t>
  </si>
  <si>
    <t>PXY1004A1</t>
  </si>
  <si>
    <t>PXY1004A2</t>
  </si>
  <si>
    <t>PXY1004A3</t>
  </si>
  <si>
    <t>PXY1005A1</t>
  </si>
  <si>
    <t>PXY1006A1</t>
  </si>
  <si>
    <t>PXY1007A1</t>
  </si>
  <si>
    <t>PXY1201A4</t>
  </si>
  <si>
    <t>PXY1201A8</t>
  </si>
  <si>
    <t>PXY1202A6</t>
  </si>
  <si>
    <t>PXY1202A7</t>
  </si>
  <si>
    <t>PXY1203A5</t>
  </si>
  <si>
    <t>PH12803K2</t>
  </si>
  <si>
    <t>PH10918F3</t>
  </si>
  <si>
    <t>PH30414A1</t>
  </si>
  <si>
    <t>PH10871B3</t>
  </si>
  <si>
    <t>PH10229E3</t>
  </si>
  <si>
    <t>PH10505F3</t>
  </si>
  <si>
    <t>PH12006B3</t>
  </si>
  <si>
    <t>PH10187F3</t>
  </si>
  <si>
    <t>PH40249C1</t>
  </si>
  <si>
    <t>PH10188D4</t>
  </si>
  <si>
    <t>PH30381E2</t>
  </si>
  <si>
    <t>PH31703A3</t>
  </si>
  <si>
    <t>PH10865J4</t>
  </si>
  <si>
    <t>PH30420A2</t>
  </si>
  <si>
    <t>PH20829B2</t>
  </si>
  <si>
    <t>PH20114E1</t>
  </si>
  <si>
    <t>PH11606B1</t>
  </si>
  <si>
    <t>PH10896C1</t>
  </si>
  <si>
    <t>PH35210B2</t>
  </si>
  <si>
    <t>PH20914A3</t>
  </si>
  <si>
    <t>PH45010B3</t>
  </si>
  <si>
    <t>PH11609E1</t>
  </si>
  <si>
    <t>PH30834B4</t>
  </si>
  <si>
    <t>PH31603C1</t>
  </si>
  <si>
    <t>PH20194B2</t>
  </si>
  <si>
    <t>PH12208A2</t>
  </si>
  <si>
    <t>PH10230E1</t>
  </si>
  <si>
    <t>PH10862D1</t>
  </si>
  <si>
    <t>PH10131J3</t>
  </si>
  <si>
    <t>PH20195A3</t>
  </si>
  <si>
    <t>PH10347C2</t>
  </si>
  <si>
    <t>PH10212F2</t>
  </si>
  <si>
    <t>PH40101C4</t>
  </si>
  <si>
    <t>PH10139F3</t>
  </si>
  <si>
    <t>PH30410A1</t>
  </si>
  <si>
    <t>PH10177O3</t>
  </si>
  <si>
    <t>PH30360C2</t>
  </si>
  <si>
    <t>PH20234A2</t>
  </si>
  <si>
    <t>PH30935F3</t>
  </si>
  <si>
    <t>PH10181C3</t>
  </si>
  <si>
    <t>PH30205C3</t>
  </si>
  <si>
    <t>PH20829B3</t>
  </si>
  <si>
    <t>PH30418F2</t>
  </si>
  <si>
    <t>PH37352A6</t>
  </si>
  <si>
    <t>PH37680A3</t>
  </si>
  <si>
    <t>PH37679A4</t>
  </si>
  <si>
    <t>PH20175A2</t>
  </si>
  <si>
    <t>PXY1005A2</t>
  </si>
  <si>
    <t>PH37679A1</t>
  </si>
  <si>
    <t>PH10022A3</t>
  </si>
  <si>
    <t>PH10022A2</t>
  </si>
  <si>
    <t>PH30646A1</t>
  </si>
  <si>
    <t>PXY1001A1</t>
  </si>
  <si>
    <t>PH30646A2</t>
  </si>
  <si>
    <t>PH10027A2</t>
  </si>
  <si>
    <t>PXY1006A2</t>
  </si>
  <si>
    <t>PH10616E2</t>
  </si>
  <si>
    <t>PH10314A1</t>
  </si>
  <si>
    <t>PH20160B3</t>
  </si>
  <si>
    <t>PH10212F1</t>
  </si>
  <si>
    <t>PH30604B3</t>
  </si>
  <si>
    <t>PH30804D3</t>
  </si>
  <si>
    <t>PH10840A1</t>
  </si>
  <si>
    <t>PH10929B1</t>
  </si>
  <si>
    <t>PH30135A3</t>
  </si>
  <si>
    <t>PH10930B2</t>
  </si>
  <si>
    <t>PH20233F3</t>
  </si>
  <si>
    <t>PH20939A3</t>
  </si>
  <si>
    <t>PH11601D1</t>
  </si>
  <si>
    <t>PH30899B4</t>
  </si>
  <si>
    <t>PH40250C6</t>
  </si>
  <si>
    <t>PH20115B2</t>
  </si>
  <si>
    <t>PH30839E2</t>
  </si>
  <si>
    <t>PH10505F2</t>
  </si>
  <si>
    <t>PH10925D2</t>
  </si>
  <si>
    <t>PH11202B2</t>
  </si>
  <si>
    <t>PH20157D1</t>
  </si>
  <si>
    <t>PH20198E3</t>
  </si>
  <si>
    <t>PH30834B3</t>
  </si>
  <si>
    <t>PH10182A6</t>
  </si>
  <si>
    <t>PH30371B3</t>
  </si>
  <si>
    <t>PH30249C2</t>
  </si>
  <si>
    <t>PH10864C4</t>
  </si>
  <si>
    <t>PH10404C3</t>
  </si>
  <si>
    <t>PH10020A2</t>
  </si>
  <si>
    <t>PH10026A2</t>
  </si>
  <si>
    <t>PH10017A1</t>
  </si>
  <si>
    <t>PH10017A2</t>
  </si>
  <si>
    <t>PH10017A3</t>
  </si>
  <si>
    <t>PH10018A1</t>
  </si>
  <si>
    <t>PH10018A3</t>
  </si>
  <si>
    <t>PH10019A2</t>
  </si>
  <si>
    <t>PH10020A1</t>
  </si>
  <si>
    <t>PH10369I2</t>
  </si>
  <si>
    <t>PH10869C3</t>
  </si>
  <si>
    <t>PH45020A1</t>
  </si>
  <si>
    <t>PH11203C1</t>
  </si>
  <si>
    <t>PH11100C1</t>
  </si>
  <si>
    <t>PH32506G2</t>
  </si>
  <si>
    <t>PH30603C3</t>
  </si>
  <si>
    <t>PH44107E3</t>
  </si>
  <si>
    <t>PH30373A2</t>
  </si>
  <si>
    <t>PH31013A2</t>
  </si>
  <si>
    <t>PH32504E1</t>
  </si>
  <si>
    <t>PH37650A2</t>
  </si>
  <si>
    <t>PH10895D1</t>
  </si>
  <si>
    <t>PH35307C2</t>
  </si>
  <si>
    <t>PH20348B1</t>
  </si>
  <si>
    <t>PH40116C2</t>
  </si>
  <si>
    <t>PH10365C2</t>
  </si>
  <si>
    <t>PH10313A3</t>
  </si>
  <si>
    <t>PH30366E1</t>
  </si>
  <si>
    <t>PH44107E1</t>
  </si>
  <si>
    <t>PH11102F2</t>
  </si>
  <si>
    <t>PH32005A3</t>
  </si>
  <si>
    <t>PH44215A2</t>
  </si>
  <si>
    <t>PH31507A2</t>
  </si>
  <si>
    <t>PH10359B2</t>
  </si>
  <si>
    <t>PH10905C3</t>
  </si>
  <si>
    <t>PH11209D3</t>
  </si>
  <si>
    <t>PH11100C3</t>
  </si>
  <si>
    <t>PH11709B2</t>
  </si>
  <si>
    <t>PH10510C1</t>
  </si>
  <si>
    <t>PH20182B3</t>
  </si>
  <si>
    <t>PH30253E2</t>
  </si>
  <si>
    <t>PH30641A1</t>
  </si>
  <si>
    <t>PH10845C3</t>
  </si>
  <si>
    <t>PH10882A2</t>
  </si>
  <si>
    <t>PH30139D3</t>
  </si>
  <si>
    <t>PH30529J1</t>
  </si>
  <si>
    <t>PH32704A3</t>
  </si>
  <si>
    <t>PH30435A1</t>
  </si>
  <si>
    <t>PH10860A2</t>
  </si>
  <si>
    <t>PH37351A4</t>
  </si>
  <si>
    <t>PH10815A2</t>
  </si>
  <si>
    <t>PH12903G1</t>
  </si>
  <si>
    <t>PH10199C1</t>
  </si>
  <si>
    <t>PH30152D2</t>
  </si>
  <si>
    <t>PH30928H2</t>
  </si>
  <si>
    <t>PXB0215A3</t>
  </si>
  <si>
    <t>PH12011A1</t>
  </si>
  <si>
    <t>PH10539B2</t>
  </si>
  <si>
    <t>PH10949A3</t>
  </si>
  <si>
    <t>PH12903G2</t>
  </si>
  <si>
    <t>PH10328H1</t>
  </si>
  <si>
    <t>PH12705A5</t>
  </si>
  <si>
    <t>PH10919D3</t>
  </si>
  <si>
    <t>PH31708C3</t>
  </si>
  <si>
    <t>PH30155E1</t>
  </si>
  <si>
    <t>PH10633C3</t>
  </si>
  <si>
    <t>PH10524G2</t>
  </si>
  <si>
    <t>PH11102F3</t>
  </si>
  <si>
    <t>PH35108G2</t>
  </si>
  <si>
    <t>PH12603F1</t>
  </si>
  <si>
    <t>PH10406G5</t>
  </si>
  <si>
    <t>PH33939D1</t>
  </si>
  <si>
    <t>PH40100A3</t>
  </si>
  <si>
    <t>PH10360A2</t>
  </si>
  <si>
    <t>PH20118C1</t>
  </si>
  <si>
    <t>PH30132D3</t>
  </si>
  <si>
    <t>PH30243B3</t>
  </si>
  <si>
    <t>PH45021B2</t>
  </si>
  <si>
    <t>PH20187A1</t>
  </si>
  <si>
    <t>PH20105D3</t>
  </si>
  <si>
    <t>PH30427E2</t>
  </si>
  <si>
    <t>PH35109B3</t>
  </si>
  <si>
    <t>PH10649A1</t>
  </si>
  <si>
    <t>PH10888A3</t>
  </si>
  <si>
    <t>PH10803A2</t>
  </si>
  <si>
    <t>PH10233D1</t>
  </si>
  <si>
    <t>PH10179C3</t>
  </si>
  <si>
    <t>PH10524G1</t>
  </si>
  <si>
    <t>PH21407A3</t>
  </si>
  <si>
    <t>PH10167B1</t>
  </si>
  <si>
    <t>PH30925C2</t>
  </si>
  <si>
    <t>PH30527I5</t>
  </si>
  <si>
    <t>PH10333K3</t>
  </si>
  <si>
    <t>PH10894B1</t>
  </si>
  <si>
    <t>PH12604D3</t>
  </si>
  <si>
    <t>PH43951B3</t>
  </si>
  <si>
    <t>PH20195A1</t>
  </si>
  <si>
    <t>PH10129C5</t>
  </si>
  <si>
    <t>PH10168E2</t>
  </si>
  <si>
    <t>PH20939A2</t>
  </si>
  <si>
    <t>PH20184B1</t>
  </si>
  <si>
    <t>PH30800A1</t>
  </si>
  <si>
    <t>PH10616E4</t>
  </si>
  <si>
    <t>PH10208G1</t>
  </si>
  <si>
    <t>PH31008E2</t>
  </si>
  <si>
    <t>PH30889F3</t>
  </si>
  <si>
    <t>PH10625H5</t>
  </si>
  <si>
    <t>PH10411F3</t>
  </si>
  <si>
    <t>PH31006A2</t>
  </si>
  <si>
    <t>PH10884E2</t>
  </si>
  <si>
    <t>PH30543A1</t>
  </si>
  <si>
    <t>PH30526H2</t>
  </si>
  <si>
    <t>PH30155E5</t>
  </si>
  <si>
    <t>PH10622D2</t>
  </si>
  <si>
    <t>PH10302C5</t>
  </si>
  <si>
    <t>PH27706A3</t>
  </si>
  <si>
    <t>PH23908C2</t>
  </si>
  <si>
    <t>PH10376A1</t>
  </si>
  <si>
    <t>PH30807A1</t>
  </si>
  <si>
    <t>PH10121B2</t>
  </si>
  <si>
    <t>PH10889F2</t>
  </si>
  <si>
    <t>PH35102C1</t>
  </si>
  <si>
    <t>PH12705A6</t>
  </si>
  <si>
    <t>PH30829I1</t>
  </si>
  <si>
    <t>PH30236A3</t>
  </si>
  <si>
    <t>PH30382E1</t>
  </si>
  <si>
    <t>PH40132A4</t>
  </si>
  <si>
    <t>PH30101G1</t>
  </si>
  <si>
    <t>PH23923B2</t>
  </si>
  <si>
    <t>PH30206C3</t>
  </si>
  <si>
    <t>PH10362D3</t>
  </si>
  <si>
    <t>PH10524G6</t>
  </si>
  <si>
    <t>PH20149E4</t>
  </si>
  <si>
    <t>PH11610C1</t>
  </si>
  <si>
    <t>PH30245I2</t>
  </si>
  <si>
    <t>PH10353B4</t>
  </si>
  <si>
    <t>PH30375C5</t>
  </si>
  <si>
    <t>PH30868E2</t>
  </si>
  <si>
    <t>PH23000G3</t>
  </si>
  <si>
    <t>PH37640A1</t>
  </si>
  <si>
    <t>PH10129C1</t>
  </si>
  <si>
    <t>PH10936A1</t>
  </si>
  <si>
    <t>PH30899B2</t>
  </si>
  <si>
    <t>PH37600A1</t>
  </si>
  <si>
    <t>PH10853F3</t>
  </si>
  <si>
    <t>PH30408A3</t>
  </si>
  <si>
    <t>PH20895B1</t>
  </si>
  <si>
    <t>PH30534B2</t>
  </si>
  <si>
    <t>PH30141I3</t>
  </si>
  <si>
    <t>PH30528D2</t>
  </si>
  <si>
    <t>PH10198B1</t>
  </si>
  <si>
    <t>PH10414E3</t>
  </si>
  <si>
    <t>PH30101G4</t>
  </si>
  <si>
    <t>PH44215A3</t>
  </si>
  <si>
    <t>PH37352A1</t>
  </si>
  <si>
    <t>PH10208G6</t>
  </si>
  <si>
    <t>PH10219N4</t>
  </si>
  <si>
    <t>PH11202B3</t>
  </si>
  <si>
    <t>PH10636D1</t>
  </si>
  <si>
    <t>PXB0204A2</t>
  </si>
  <si>
    <t>PH35301A1</t>
  </si>
  <si>
    <t>PH37506A1</t>
  </si>
  <si>
    <t>PH30630A2</t>
  </si>
  <si>
    <t>PH10246D3</t>
  </si>
  <si>
    <t>PH10231B2</t>
  </si>
  <si>
    <t>PH23925F3</t>
  </si>
  <si>
    <t>PH45010B1</t>
  </si>
  <si>
    <t>PH20114E3</t>
  </si>
  <si>
    <t>PH10143L2</t>
  </si>
  <si>
    <t>PH10154D3</t>
  </si>
  <si>
    <t>PH10534A3</t>
  </si>
  <si>
    <t>PH30378E2</t>
  </si>
  <si>
    <t>PH20138C1</t>
  </si>
  <si>
    <t>PH10303A1</t>
  </si>
  <si>
    <t>PH30539F1</t>
  </si>
  <si>
    <t>PH30842D1</t>
  </si>
  <si>
    <t>PH10360A1</t>
  </si>
  <si>
    <t>PH20155D2</t>
  </si>
  <si>
    <t>PH10197C3</t>
  </si>
  <si>
    <t>PXB0204A3</t>
  </si>
  <si>
    <t>PXB0205A2</t>
  </si>
  <si>
    <t>PXB0205A3</t>
  </si>
  <si>
    <t>PH32505A3</t>
  </si>
  <si>
    <t>PH20108D3</t>
  </si>
  <si>
    <t>PH38601A1</t>
  </si>
  <si>
    <t>PH38602A1</t>
  </si>
  <si>
    <t>PH37503A1</t>
  </si>
  <si>
    <t>PH45033A2</t>
  </si>
  <si>
    <t>PH20185A3</t>
  </si>
  <si>
    <t>PH33406B2</t>
  </si>
  <si>
    <t>PH10406G1</t>
  </si>
  <si>
    <t>PH44103B3</t>
  </si>
  <si>
    <t>PH10208G5</t>
  </si>
  <si>
    <t>PH33815A1</t>
  </si>
  <si>
    <t>PH30816F3</t>
  </si>
  <si>
    <t>PH11215A1</t>
  </si>
  <si>
    <t>PH37666A2</t>
  </si>
  <si>
    <t>PH35107D3</t>
  </si>
  <si>
    <t>PH23805C3</t>
  </si>
  <si>
    <t>PH44751A3</t>
  </si>
  <si>
    <t>PH45107B1</t>
  </si>
  <si>
    <t>PH10173I1</t>
  </si>
  <si>
    <t>PH10894B2</t>
  </si>
  <si>
    <t>PH30408A2</t>
  </si>
  <si>
    <t>PH44207B1</t>
  </si>
  <si>
    <t>PH45105B2</t>
  </si>
  <si>
    <t>PH11106A4</t>
  </si>
  <si>
    <t>PH30627A2</t>
  </si>
  <si>
    <t>PH43906D1</t>
  </si>
  <si>
    <t>PH37660A6</t>
  </si>
  <si>
    <t>PH37688A1</t>
  </si>
  <si>
    <t>PH45029A2</t>
  </si>
  <si>
    <t>PH45107B2</t>
  </si>
  <si>
    <t>PH35305C2</t>
  </si>
  <si>
    <t>PH37607A1</t>
  </si>
  <si>
    <t>PH23928S3</t>
  </si>
  <si>
    <t>PH37687A3</t>
  </si>
  <si>
    <t>PH30150A2</t>
  </si>
  <si>
    <t>PH20101F2</t>
  </si>
  <si>
    <t>PXB0201A1</t>
  </si>
  <si>
    <t>PH13404F1</t>
  </si>
  <si>
    <t>PH44103B2</t>
  </si>
  <si>
    <t>PH44707A2</t>
  </si>
  <si>
    <t>PH10309C1</t>
  </si>
  <si>
    <t>PH44104A2</t>
  </si>
  <si>
    <t>PH13404F4</t>
  </si>
  <si>
    <t>PH30839E1</t>
  </si>
  <si>
    <t>PH38602A2</t>
  </si>
  <si>
    <t>PH23944A1</t>
  </si>
  <si>
    <t>PH10835E2</t>
  </si>
  <si>
    <t>PH20149E5</t>
  </si>
  <si>
    <t>PH23909B1</t>
  </si>
  <si>
    <t>PH30375C1</t>
  </si>
  <si>
    <t>PH40132A2</t>
  </si>
  <si>
    <t>PH33939D3</t>
  </si>
  <si>
    <t>PH30808B3</t>
  </si>
  <si>
    <t>PH20157D3</t>
  </si>
  <si>
    <t>PH10133A6</t>
  </si>
  <si>
    <t>PH10804A1</t>
  </si>
  <si>
    <t>PH44750B2</t>
  </si>
  <si>
    <t>PH37683A1</t>
  </si>
  <si>
    <t>PH10708K1</t>
  </si>
  <si>
    <t>PH30423C1</t>
  </si>
  <si>
    <t>PH33607A3</t>
  </si>
  <si>
    <t>PH12024E1</t>
  </si>
  <si>
    <t>PH10315C2</t>
  </si>
  <si>
    <t>PH11704H1</t>
  </si>
  <si>
    <t>PH20102D1</t>
  </si>
  <si>
    <t>PH30107A3</t>
  </si>
  <si>
    <t>PH31711D3</t>
  </si>
  <si>
    <t>PH10406G2</t>
  </si>
  <si>
    <t>PH30805I2</t>
  </si>
  <si>
    <t>PH23907A1</t>
  </si>
  <si>
    <t>PH10920F1</t>
  </si>
  <si>
    <t>PH11407B2</t>
  </si>
  <si>
    <t>PH30375C2</t>
  </si>
  <si>
    <t>PH35108G1</t>
  </si>
  <si>
    <t>PH20123C1</t>
  </si>
  <si>
    <t>PH10182A3</t>
  </si>
  <si>
    <t>PH44200A2</t>
  </si>
  <si>
    <t>PH30838A2</t>
  </si>
  <si>
    <t>PH10631D3</t>
  </si>
  <si>
    <t>PH40837A2</t>
  </si>
  <si>
    <t>PH30531B1</t>
  </si>
  <si>
    <t>PH10233D2</t>
  </si>
  <si>
    <t>PH10362D1</t>
  </si>
  <si>
    <t>PH10301C2</t>
  </si>
  <si>
    <t>PH20180E3</t>
  </si>
  <si>
    <t>PH44200A3</t>
  </si>
  <si>
    <t>PH30240J2</t>
  </si>
  <si>
    <t>PH10120C3</t>
  </si>
  <si>
    <t>PH11107C2</t>
  </si>
  <si>
    <t>PH43912A1</t>
  </si>
  <si>
    <t>PH32306D1</t>
  </si>
  <si>
    <t>PH10159A3</t>
  </si>
  <si>
    <t>PH30235D3</t>
  </si>
  <si>
    <t>PH30121A1</t>
  </si>
  <si>
    <t>PH30163E3</t>
  </si>
  <si>
    <t>PH32306D2</t>
  </si>
  <si>
    <t>PH10311A2</t>
  </si>
  <si>
    <t>PH10189E3</t>
  </si>
  <si>
    <t>PH30133C1</t>
  </si>
  <si>
    <t>PH32504E2</t>
  </si>
  <si>
    <t>PH10353B3</t>
  </si>
  <si>
    <t>PH20171C4</t>
  </si>
  <si>
    <t>PH45008E1</t>
  </si>
  <si>
    <t>PH37714A4</t>
  </si>
  <si>
    <t>PH10939F4</t>
  </si>
  <si>
    <t>PH10928B2</t>
  </si>
  <si>
    <t>PH30125A2</t>
  </si>
  <si>
    <t>PH37645A1</t>
  </si>
  <si>
    <t>PH44900I2</t>
  </si>
  <si>
    <t>PH45102A1</t>
  </si>
  <si>
    <t>PH10034A2</t>
  </si>
  <si>
    <t>PH30631A1</t>
  </si>
  <si>
    <t>PH23925F1</t>
  </si>
  <si>
    <t>PH30885A1</t>
  </si>
  <si>
    <t>PH23913E2</t>
  </si>
  <si>
    <t>PH45035A2</t>
  </si>
  <si>
    <t>PH35108G3</t>
  </si>
  <si>
    <t>PH10311A4</t>
  </si>
  <si>
    <t>PH10805E1</t>
  </si>
  <si>
    <t>PH31305A1</t>
  </si>
  <si>
    <t>PH33418A1</t>
  </si>
  <si>
    <t>PH45103A2</t>
  </si>
  <si>
    <t>PH30893G3</t>
  </si>
  <si>
    <t>PH33607A2</t>
  </si>
  <si>
    <t>PH35117D3</t>
  </si>
  <si>
    <t>PH35107D1</t>
  </si>
  <si>
    <t>PH20111E3</t>
  </si>
  <si>
    <t>PH35124B3</t>
  </si>
  <si>
    <t>PH30820A2</t>
  </si>
  <si>
    <t>PH44112E4</t>
  </si>
  <si>
    <t>PH46203A1</t>
  </si>
  <si>
    <t>PH45002A1</t>
  </si>
  <si>
    <t>PH30369B3</t>
  </si>
  <si>
    <t>PH30628A1</t>
  </si>
  <si>
    <t>PH45019D2</t>
  </si>
  <si>
    <t>PH37713A4</t>
  </si>
  <si>
    <t>PH30139D1</t>
  </si>
  <si>
    <t>PH45106A2</t>
  </si>
  <si>
    <t>PH45004B3</t>
  </si>
  <si>
    <t>PH10213C3</t>
  </si>
  <si>
    <t>PH10172K6</t>
  </si>
  <si>
    <t>PH10331B2</t>
  </si>
  <si>
    <t>PH32005A1</t>
  </si>
  <si>
    <t>PH45025C3</t>
  </si>
  <si>
    <t>PH20119E2</t>
  </si>
  <si>
    <t>PH37637A1</t>
  </si>
  <si>
    <t>PH30543A3</t>
  </si>
  <si>
    <t>PH30145F2</t>
  </si>
  <si>
    <t>PH10626C4</t>
  </si>
  <si>
    <t>PH20171C2</t>
  </si>
  <si>
    <t>PH10922D2</t>
  </si>
  <si>
    <t>PH17705A3</t>
  </si>
  <si>
    <t>PH10910A2</t>
  </si>
  <si>
    <t>PH37709A3</t>
  </si>
  <si>
    <t>PH23001J1</t>
  </si>
  <si>
    <t>PH23922A3</t>
  </si>
  <si>
    <t>PH10153E1</t>
  </si>
  <si>
    <t>PH12709C1</t>
  </si>
  <si>
    <t>PH10706D2</t>
  </si>
  <si>
    <t>PH30111J1</t>
  </si>
  <si>
    <t>PH23000G2</t>
  </si>
  <si>
    <t>PH20926D1</t>
  </si>
  <si>
    <t>PH10138E4</t>
  </si>
  <si>
    <t>PH30237A3</t>
  </si>
  <si>
    <t>PH10411F2</t>
  </si>
  <si>
    <t>PH30813C1</t>
  </si>
  <si>
    <t>PH10710D2</t>
  </si>
  <si>
    <t>PH30366E2</t>
  </si>
  <si>
    <t>PH30133C3</t>
  </si>
  <si>
    <t>PH32004B3</t>
  </si>
  <si>
    <t>PH30152D3</t>
  </si>
  <si>
    <t>PH10504F2</t>
  </si>
  <si>
    <t>PH37640A2</t>
  </si>
  <si>
    <t>PH23919A3</t>
  </si>
  <si>
    <t>PH10839C3</t>
  </si>
  <si>
    <t>PH44301A1</t>
  </si>
  <si>
    <t>PH10926E1</t>
  </si>
  <si>
    <t>PH10332E3</t>
  </si>
  <si>
    <t>PH20895B2</t>
  </si>
  <si>
    <t>PH10162A2</t>
  </si>
  <si>
    <t>PH23927B1</t>
  </si>
  <si>
    <t>PH44107E2</t>
  </si>
  <si>
    <t>PH44214A3</t>
  </si>
  <si>
    <t>PH10163N2</t>
  </si>
  <si>
    <t>PH45021B1</t>
  </si>
  <si>
    <t>PH37352A2</t>
  </si>
  <si>
    <t>PXB0205A1</t>
  </si>
  <si>
    <t>PH45005I2</t>
  </si>
  <si>
    <t>PH20193C2</t>
  </si>
  <si>
    <t>PH37652A1</t>
  </si>
  <si>
    <t>PH10103A3</t>
  </si>
  <si>
    <t>PH20135B1</t>
  </si>
  <si>
    <t>PH10189E1</t>
  </si>
  <si>
    <t>PH30161A3</t>
  </si>
  <si>
    <t>PH10868A2</t>
  </si>
  <si>
    <t>PH23814A4</t>
  </si>
  <si>
    <t>PH33415A2</t>
  </si>
  <si>
    <t>PH30885A3</t>
  </si>
  <si>
    <t>PH20110G2</t>
  </si>
  <si>
    <t>PH45028A1</t>
  </si>
  <si>
    <t>PH34010A1</t>
  </si>
  <si>
    <t>PH46205A2</t>
  </si>
  <si>
    <t>PH23811C2</t>
  </si>
  <si>
    <t>PH45034A2</t>
  </si>
  <si>
    <t>PH37714A1</t>
  </si>
  <si>
    <t>PXY1203A2</t>
  </si>
  <si>
    <t>PH10930B3</t>
  </si>
  <si>
    <t>PH30121A2</t>
  </si>
  <si>
    <t>PH44300A1</t>
  </si>
  <si>
    <t>PH10018A2</t>
  </si>
  <si>
    <t>PH45034A3</t>
  </si>
  <si>
    <t>PH45102A2</t>
  </si>
  <si>
    <t>PH31708C5</t>
  </si>
  <si>
    <t>PH37704A3</t>
  </si>
  <si>
    <t>PH43950A1</t>
  </si>
  <si>
    <t>PH30423C2</t>
  </si>
  <si>
    <t>PH10213C1</t>
  </si>
  <si>
    <t>PH30885A2</t>
  </si>
  <si>
    <t>PH30893G1</t>
  </si>
  <si>
    <t>PH37651A3</t>
  </si>
  <si>
    <t>PH35306A3</t>
  </si>
  <si>
    <t>PH45032A1</t>
  </si>
  <si>
    <t>PH30241C2</t>
  </si>
  <si>
    <t>PH30506B4</t>
  </si>
  <si>
    <t>PH44112E1</t>
  </si>
  <si>
    <t>PH24003A2</t>
  </si>
  <si>
    <t>PH32305A1</t>
  </si>
  <si>
    <t>PH30241C1</t>
  </si>
  <si>
    <t>PH10314A3</t>
  </si>
  <si>
    <t>PH10315C1</t>
  </si>
  <si>
    <t>PH10923A1</t>
  </si>
  <si>
    <t>PH23946C1</t>
  </si>
  <si>
    <t>PH10243B3</t>
  </si>
  <si>
    <t>PH44301A4</t>
  </si>
  <si>
    <t>PH38607A4</t>
  </si>
  <si>
    <t>PH46204A3</t>
  </si>
  <si>
    <t>PH40132A1</t>
  </si>
  <si>
    <t>PH37697A1</t>
  </si>
  <si>
    <t>PH37655A2</t>
  </si>
  <si>
    <t>PH23601D4</t>
  </si>
  <si>
    <t>PH44704B2</t>
  </si>
  <si>
    <t>PH20105D4</t>
  </si>
  <si>
    <t>PH30815C1</t>
  </si>
  <si>
    <t>PH46202A3</t>
  </si>
  <si>
    <t>PH44301A2</t>
  </si>
  <si>
    <t>PH11704H3</t>
  </si>
  <si>
    <t>PH30139D4</t>
  </si>
  <si>
    <t>PH20184B3</t>
  </si>
  <si>
    <t>PH10923A3</t>
  </si>
  <si>
    <t>PH20101F1</t>
  </si>
  <si>
    <t>PH20149E6</t>
  </si>
  <si>
    <t>PH40836G1</t>
  </si>
  <si>
    <t>PH10813A2</t>
  </si>
  <si>
    <t>PH23921C2</t>
  </si>
  <si>
    <t>PH31508H1</t>
  </si>
  <si>
    <t>PH30181A2</t>
  </si>
  <si>
    <t>PH10217C2</t>
  </si>
  <si>
    <t>PH30631A2</t>
  </si>
  <si>
    <t>PH23925F2</t>
  </si>
  <si>
    <t>PH23925F4</t>
  </si>
  <si>
    <t>PH23929D1</t>
  </si>
  <si>
    <t>PH10406G3</t>
  </si>
  <si>
    <t>PH10614A3</t>
  </si>
  <si>
    <t>PH44106C2</t>
  </si>
  <si>
    <t>PH35105A3</t>
  </si>
  <si>
    <t>PH45020A2</t>
  </si>
  <si>
    <t>PH43904D2</t>
  </si>
  <si>
    <t>PH10195A4</t>
  </si>
  <si>
    <t>PH10847G2</t>
  </si>
  <si>
    <t>PH23929D3</t>
  </si>
  <si>
    <t>PH12603F3</t>
  </si>
  <si>
    <t>PH30821A1</t>
  </si>
  <si>
    <t>PH33812M3</t>
  </si>
  <si>
    <t>PH10929B3</t>
  </si>
  <si>
    <t>PH12208A3</t>
  </si>
  <si>
    <t>PH44700A3</t>
  </si>
  <si>
    <t>PH10316A1</t>
  </si>
  <si>
    <t>PH23946C3</t>
  </si>
  <si>
    <t>PH10315C3</t>
  </si>
  <si>
    <t>PH30155E3</t>
  </si>
  <si>
    <t>PH30124B3</t>
  </si>
  <si>
    <t>PH32505A5</t>
  </si>
  <si>
    <t>PH37711A1</t>
  </si>
  <si>
    <t>PH10103A1</t>
  </si>
  <si>
    <t>PH44112E3</t>
  </si>
  <si>
    <t>PH44702A2</t>
  </si>
  <si>
    <t>PH44112E2</t>
  </si>
  <si>
    <t>PH23924C2</t>
  </si>
  <si>
    <t>PH30833A1</t>
  </si>
  <si>
    <t>PH10627D3</t>
  </si>
  <si>
    <t>PH30637D3</t>
  </si>
  <si>
    <t>PH43910A1</t>
  </si>
  <si>
    <t>PH35307C1</t>
  </si>
  <si>
    <t>PH30129H2</t>
  </si>
  <si>
    <t>PH43908A1</t>
  </si>
  <si>
    <t>PH10156E3</t>
  </si>
  <si>
    <t>PH10538D2</t>
  </si>
  <si>
    <t>PH23924C4</t>
  </si>
  <si>
    <t>PH10708K3</t>
  </si>
  <si>
    <t>PH10928B3</t>
  </si>
  <si>
    <t>PH35124B1</t>
  </si>
  <si>
    <t>PH30533A1</t>
  </si>
  <si>
    <t>PH23914D1</t>
  </si>
  <si>
    <t>PH10184E1</t>
  </si>
  <si>
    <t>PH10230E2</t>
  </si>
  <si>
    <t>PH10933A2</t>
  </si>
  <si>
    <t>PH30369B2</t>
  </si>
  <si>
    <t>PH37660A2</t>
  </si>
  <si>
    <t>PH10103A2</t>
  </si>
  <si>
    <t>PH30364A6</t>
  </si>
  <si>
    <t>PH10414E2</t>
  </si>
  <si>
    <t>PH20103D4</t>
  </si>
  <si>
    <t>PH37660A1</t>
  </si>
  <si>
    <t>PXY1003A1</t>
  </si>
  <si>
    <t>PH31010A2</t>
  </si>
  <si>
    <t>PH10846B1</t>
  </si>
  <si>
    <t>PH44700A2</t>
  </si>
  <si>
    <t>PH23603A6</t>
  </si>
  <si>
    <t>PH30155E6</t>
  </si>
  <si>
    <t>PH10219N1</t>
  </si>
  <si>
    <t>PH30122H3</t>
  </si>
  <si>
    <t>PH30408A1</t>
  </si>
  <si>
    <t>PH10350E1</t>
  </si>
  <si>
    <t>PH10888A2</t>
  </si>
  <si>
    <t>PH20102D2</t>
  </si>
  <si>
    <t>PH45005I1</t>
  </si>
  <si>
    <t>PH10894B3</t>
  </si>
  <si>
    <t>PH31012A3</t>
  </si>
  <si>
    <t>PH44114A3</t>
  </si>
  <si>
    <t>PH20898C1</t>
  </si>
  <si>
    <t>PH20132B4</t>
  </si>
  <si>
    <t>PH10243B2</t>
  </si>
  <si>
    <t>PH30505G3</t>
  </si>
  <si>
    <t>PH37501A1</t>
  </si>
  <si>
    <t>PH10351A4</t>
  </si>
  <si>
    <t>PH30899B1</t>
  </si>
  <si>
    <t>PH31604J2</t>
  </si>
  <si>
    <t>PH43951B1</t>
  </si>
  <si>
    <t>PH45030A2</t>
  </si>
  <si>
    <t>PH20105D1</t>
  </si>
  <si>
    <t>PH13404F3</t>
  </si>
  <si>
    <t>PH30808B2</t>
  </si>
  <si>
    <t>PH30402A4</t>
  </si>
  <si>
    <t>PH10923A2</t>
  </si>
  <si>
    <t>PH10636D4</t>
  </si>
  <si>
    <t>PH45007D1</t>
  </si>
  <si>
    <t>PH30829I2</t>
  </si>
  <si>
    <t>PH30810A2</t>
  </si>
  <si>
    <t>PH20170C1</t>
  </si>
  <si>
    <t>PH10175G2</t>
  </si>
  <si>
    <t>PH45104B1</t>
  </si>
  <si>
    <t>PH23933A1</t>
  </si>
  <si>
    <t>PH45028A3</t>
  </si>
  <si>
    <t>PH20914A1</t>
  </si>
  <si>
    <t>PH20168C2</t>
  </si>
  <si>
    <t>PH10139F6</t>
  </si>
  <si>
    <t>PH23914D3</t>
  </si>
  <si>
    <t>PH45008E2</t>
  </si>
  <si>
    <t>PH31010A5</t>
  </si>
  <si>
    <t>PH10349A1</t>
  </si>
  <si>
    <t>PH40250C2</t>
  </si>
  <si>
    <t>PH30526H5</t>
  </si>
  <si>
    <t>PH44100A2</t>
  </si>
  <si>
    <t>PH37714A2</t>
  </si>
  <si>
    <t>PH30896E2</t>
  </si>
  <si>
    <t>PH20151D3</t>
  </si>
  <si>
    <t>PH10934D2</t>
  </si>
  <si>
    <t>PH35111A2</t>
  </si>
  <si>
    <t>PH10213C2</t>
  </si>
  <si>
    <t>PH35202A2</t>
  </si>
  <si>
    <t>PH30888A1</t>
  </si>
  <si>
    <t>PH43905A2</t>
  </si>
  <si>
    <t>PH37501A2</t>
  </si>
  <si>
    <t>PH10921B2</t>
  </si>
  <si>
    <t>PH37503A3</t>
  </si>
  <si>
    <t>PH38606A1</t>
  </si>
  <si>
    <t>PH30896E1</t>
  </si>
  <si>
    <t>PH40132A3</t>
  </si>
  <si>
    <t>PH34010A2</t>
  </si>
  <si>
    <t>PH23911B2</t>
  </si>
  <si>
    <t>PH20898C3</t>
  </si>
  <si>
    <t>PH10035A2</t>
  </si>
  <si>
    <t>PH45013B1</t>
  </si>
  <si>
    <t>PH30379A4</t>
  </si>
  <si>
    <t>PH20154A2</t>
  </si>
  <si>
    <t>PH45025C1</t>
  </si>
  <si>
    <t>PH30402A6</t>
  </si>
  <si>
    <t>PH43907A2</t>
  </si>
  <si>
    <t>PH37714A3</t>
  </si>
  <si>
    <t>PH23923B1</t>
  </si>
  <si>
    <t>PH10365C3</t>
  </si>
  <si>
    <t>PH45101B2</t>
  </si>
  <si>
    <t>PXB0209A1</t>
  </si>
  <si>
    <t>PH10862D4</t>
  </si>
  <si>
    <t>PH37711A2</t>
  </si>
  <si>
    <t>PH35105A1</t>
  </si>
  <si>
    <t>PH45105B1</t>
  </si>
  <si>
    <t>PH30821A2</t>
  </si>
  <si>
    <t>PXY1202A3</t>
  </si>
  <si>
    <t>PH31008E1</t>
  </si>
  <si>
    <t>PH23805C2</t>
  </si>
  <si>
    <t>PH10614A2</t>
  </si>
  <si>
    <t>PH44106C1</t>
  </si>
  <si>
    <t>PH33807B4</t>
  </si>
  <si>
    <t>PH37676A1</t>
  </si>
  <si>
    <t>PH33605A2</t>
  </si>
  <si>
    <t>PH10333K2</t>
  </si>
  <si>
    <t>PH34010A3</t>
  </si>
  <si>
    <t>PH30124B2</t>
  </si>
  <si>
    <t>PH44105D1</t>
  </si>
  <si>
    <t>PH46208A2</t>
  </si>
  <si>
    <t>PH45008E3</t>
  </si>
  <si>
    <t>PH35109B1</t>
  </si>
  <si>
    <t>PH30526H4</t>
  </si>
  <si>
    <t>PH10331B3</t>
  </si>
  <si>
    <t>PH44751A1</t>
  </si>
  <si>
    <t>PH30507E2</t>
  </si>
  <si>
    <t>PH20140A2</t>
  </si>
  <si>
    <t>PH33809C1</t>
  </si>
  <si>
    <t>PH31010A3</t>
  </si>
  <si>
    <t>PH44707A3</t>
  </si>
  <si>
    <t>PH10021A1</t>
  </si>
  <si>
    <t>PH10021A2</t>
  </si>
  <si>
    <t>PH10025A1</t>
  </si>
  <si>
    <t>PH10026A1</t>
  </si>
  <si>
    <t>PH10026A3</t>
  </si>
  <si>
    <t>PH10027A1</t>
  </si>
  <si>
    <t>PH10027A3</t>
  </si>
  <si>
    <t>PH10036A1</t>
  </si>
  <si>
    <t>PH44111D3</t>
  </si>
  <si>
    <t>PH33417A3</t>
  </si>
  <si>
    <t>PH37504A1</t>
  </si>
  <si>
    <t>PH10194A3</t>
  </si>
  <si>
    <t>PH11606B3</t>
  </si>
  <si>
    <t>PH33821B2</t>
  </si>
  <si>
    <t>PH31305A3</t>
  </si>
  <si>
    <t>PH37687A1</t>
  </si>
  <si>
    <t>PH10614A1</t>
  </si>
  <si>
    <t>PH45001A2</t>
  </si>
  <si>
    <t>PH45104B2</t>
  </si>
  <si>
    <t>PH23911B1</t>
  </si>
  <si>
    <t>PH37687A4</t>
  </si>
  <si>
    <t>PH10927B3</t>
  </si>
  <si>
    <t>PH45032A3</t>
  </si>
  <si>
    <t>PH43991A2</t>
  </si>
  <si>
    <t>PH44207B3</t>
  </si>
  <si>
    <t>PH45019D1</t>
  </si>
  <si>
    <t>PH37352A3</t>
  </si>
  <si>
    <t>PH10041A2</t>
  </si>
  <si>
    <t>PH30423C3</t>
  </si>
  <si>
    <t>PH37351A2</t>
  </si>
  <si>
    <t>PH45109A1</t>
  </si>
  <si>
    <t>PH30180A1</t>
  </si>
  <si>
    <t>PH45102A3</t>
  </si>
  <si>
    <t>PH23913E1</t>
  </si>
  <si>
    <t>PH45105B3</t>
  </si>
  <si>
    <t>PH23813A1</t>
  </si>
  <si>
    <t>PXY1007A2</t>
  </si>
  <si>
    <t>PH45028A2</t>
  </si>
  <si>
    <t>PH30363H1</t>
  </si>
  <si>
    <t>PH10193D2</t>
  </si>
  <si>
    <t>PH44105D2</t>
  </si>
  <si>
    <t>PH44751A2</t>
  </si>
  <si>
    <t>PH10542A2</t>
  </si>
  <si>
    <t>PH35202A1</t>
  </si>
  <si>
    <t>PH43909A2</t>
  </si>
  <si>
    <t>PH30169D4</t>
  </si>
  <si>
    <t>PH10021A3</t>
  </si>
  <si>
    <t>PH20100B1</t>
  </si>
  <si>
    <t>PH13404F2</t>
  </si>
  <si>
    <t>PH30258A1</t>
  </si>
  <si>
    <t>PH43913B2</t>
  </si>
  <si>
    <t>PH20348B3</t>
  </si>
  <si>
    <t>PXB0215A1</t>
  </si>
  <si>
    <t>PH30169D1</t>
  </si>
  <si>
    <t>PH23814A1</t>
  </si>
  <si>
    <t>PH45007D2</t>
  </si>
  <si>
    <t>PH45103A1</t>
  </si>
  <si>
    <t>PH37508A1</t>
  </si>
  <si>
    <t>PH10040A3</t>
  </si>
  <si>
    <t>PH45111A3</t>
  </si>
  <si>
    <t>PH20111E1</t>
  </si>
  <si>
    <t>PH37667A2</t>
  </si>
  <si>
    <t>PH34011A2</t>
  </si>
  <si>
    <t>PH37679A3</t>
  </si>
  <si>
    <t>PH33809C3</t>
  </si>
  <si>
    <t>PH35117D1</t>
  </si>
  <si>
    <t>PH33415A1</t>
  </si>
  <si>
    <t>PH45109A2</t>
  </si>
  <si>
    <t>PH23813A2</t>
  </si>
  <si>
    <t>PXB0201A2</t>
  </si>
  <si>
    <t>PH21408A2</t>
  </si>
  <si>
    <t>PH23912D3</t>
  </si>
  <si>
    <t>PH23929D2</t>
  </si>
  <si>
    <t>PH37680A2</t>
  </si>
  <si>
    <t>PH12709C2</t>
  </si>
  <si>
    <t>PH30538F3</t>
  </si>
  <si>
    <t>PH30435A2</t>
  </si>
  <si>
    <t>PH10616E3</t>
  </si>
  <si>
    <t>PH10354E5</t>
  </si>
  <si>
    <t>PH30532F1</t>
  </si>
  <si>
    <t>PH30414A2</t>
  </si>
  <si>
    <t>PH20896A1</t>
  </si>
  <si>
    <t>PH10174A2</t>
  </si>
  <si>
    <t>PH33934E3</t>
  </si>
  <si>
    <t>PH30887N2</t>
  </si>
  <si>
    <t>PH20103D2</t>
  </si>
  <si>
    <t>PH20120A3</t>
  </si>
  <si>
    <t>PH31007A2</t>
  </si>
  <si>
    <t>PH12507A1</t>
  </si>
  <si>
    <t>PH30806C2</t>
  </si>
  <si>
    <t>PH20182B1</t>
  </si>
  <si>
    <t>PH20173A2</t>
  </si>
  <si>
    <t>PH11208A3</t>
  </si>
  <si>
    <t>PH10199C3</t>
  </si>
  <si>
    <t>PH10172K5</t>
  </si>
  <si>
    <t>PH10629F1</t>
  </si>
  <si>
    <t>PH30125A3</t>
  </si>
  <si>
    <t>PH37691A2</t>
  </si>
  <si>
    <t>PH20898C2</t>
  </si>
  <si>
    <t>PH30421E2</t>
  </si>
  <si>
    <t>PH30192A5</t>
  </si>
  <si>
    <t>PH23928S2</t>
  </si>
  <si>
    <t>PH23944A3</t>
  </si>
  <si>
    <t>PH20350A2</t>
  </si>
  <si>
    <t>PH10188D1</t>
  </si>
  <si>
    <t>PH12705A4</t>
  </si>
  <si>
    <t>PH30823C3</t>
  </si>
  <si>
    <t>PH13603A1</t>
  </si>
  <si>
    <t>PH35107D2</t>
  </si>
  <si>
    <t>PH10375A1</t>
  </si>
  <si>
    <t>PH33812M1</t>
  </si>
  <si>
    <t>PH30648A2</t>
  </si>
  <si>
    <t>PH10927B1</t>
  </si>
  <si>
    <t>PH44709A2</t>
  </si>
  <si>
    <t>PH44204A1</t>
  </si>
  <si>
    <t>PH30154A1</t>
  </si>
  <si>
    <t>PH30235D1</t>
  </si>
  <si>
    <t>PH40251C3</t>
  </si>
  <si>
    <t>PH30370E2</t>
  </si>
  <si>
    <t>PH10312F2</t>
  </si>
  <si>
    <t>PH10147F3</t>
  </si>
  <si>
    <t>PH20117D1</t>
  </si>
  <si>
    <t>PH10919D2</t>
  </si>
  <si>
    <t>PH10196B1</t>
  </si>
  <si>
    <t>PH30208C3</t>
  </si>
  <si>
    <t>PH35308E3</t>
  </si>
  <si>
    <t>PH30923E1</t>
  </si>
  <si>
    <t>PH30366E3</t>
  </si>
  <si>
    <t>PH10805E3</t>
  </si>
  <si>
    <t>PH11603C3</t>
  </si>
  <si>
    <t>PH10372A3</t>
  </si>
  <si>
    <t>PH10860A3</t>
  </si>
  <si>
    <t>PH10309C3</t>
  </si>
  <si>
    <t>PH35103C1</t>
  </si>
  <si>
    <t>PH30349D2</t>
  </si>
  <si>
    <t>PH11102F5</t>
  </si>
  <si>
    <t>PH10538D1</t>
  </si>
  <si>
    <t>PH20233F2</t>
  </si>
  <si>
    <t>PH20163E1</t>
  </si>
  <si>
    <t>PH40101C3</t>
  </si>
  <si>
    <t>PH10184E3</t>
  </si>
  <si>
    <t>PH10208G3</t>
  </si>
  <si>
    <t>PH30188E1</t>
  </si>
  <si>
    <t>PH10805E2</t>
  </si>
  <si>
    <t>PH10811E2</t>
  </si>
  <si>
    <t>PH30433E2</t>
  </si>
  <si>
    <t>PH30106C2</t>
  </si>
  <si>
    <t>PH30249C3</t>
  </si>
  <si>
    <t>PH10347C1</t>
  </si>
  <si>
    <t>PH11609E3</t>
  </si>
  <si>
    <t>PH10411F1</t>
  </si>
  <si>
    <t>PH41207B1</t>
  </si>
  <si>
    <t>PH12006B4</t>
  </si>
  <si>
    <t>PH10130D3</t>
  </si>
  <si>
    <t>PH12006B2</t>
  </si>
  <si>
    <t>PH30836A3</t>
  </si>
  <si>
    <t>PH31712A1</t>
  </si>
  <si>
    <t>PH10631D2</t>
  </si>
  <si>
    <t>PH30138D2</t>
  </si>
  <si>
    <t>PH10313A2</t>
  </si>
  <si>
    <t>PH10221G2</t>
  </si>
  <si>
    <t>PH10877A1</t>
  </si>
  <si>
    <t>PH30247C3</t>
  </si>
  <si>
    <t>PH20173A3</t>
  </si>
  <si>
    <t>PH10113E2</t>
  </si>
  <si>
    <t>PH10905C1</t>
  </si>
  <si>
    <t>PH13403H2</t>
  </si>
  <si>
    <t>PH30242D1</t>
  </si>
  <si>
    <t>PH30165F2</t>
  </si>
  <si>
    <t>PH30420A3</t>
  </si>
  <si>
    <t>PH20202B1</t>
  </si>
  <si>
    <t>PH23932E3</t>
  </si>
  <si>
    <t>PH31409D1</t>
  </si>
  <si>
    <t>PH11703C2</t>
  </si>
  <si>
    <t>PH11106A3</t>
  </si>
  <si>
    <t>PH30113G2</t>
  </si>
  <si>
    <t>PH30250E2</t>
  </si>
  <si>
    <t>PH30140C3</t>
  </si>
  <si>
    <t>PH10240E3</t>
  </si>
  <si>
    <t>PH10153E3</t>
  </si>
  <si>
    <t>PH30536F2</t>
  </si>
  <si>
    <t>PH31013A1</t>
  </si>
  <si>
    <t>PH30849A2</t>
  </si>
  <si>
    <t>PH30813C2</t>
  </si>
  <si>
    <t>PH20122D1</t>
  </si>
  <si>
    <t>PH32003A2</t>
  </si>
  <si>
    <t>PH35133A3</t>
  </si>
  <si>
    <t>PH10873A1</t>
  </si>
  <si>
    <t>PH10132B3</t>
  </si>
  <si>
    <t>PH10351A2</t>
  </si>
  <si>
    <t>PH30242D3</t>
  </si>
  <si>
    <t>PH10174A3</t>
  </si>
  <si>
    <t>PH10866F1</t>
  </si>
  <si>
    <t>PH38605A1</t>
  </si>
  <si>
    <t>PH10244D1</t>
  </si>
  <si>
    <t>PH30153C2</t>
  </si>
  <si>
    <t>PH30363H6</t>
  </si>
  <si>
    <t>PH20124D1</t>
  </si>
  <si>
    <t>PH10535E2</t>
  </si>
  <si>
    <t>PH10125E3</t>
  </si>
  <si>
    <t>PH30930A2</t>
  </si>
  <si>
    <t>PH10626C3</t>
  </si>
  <si>
    <t>PH10406G4</t>
  </si>
  <si>
    <t>PH10909G2</t>
  </si>
  <si>
    <t>PH10193D1</t>
  </si>
  <si>
    <t>PH30527I6</t>
  </si>
  <si>
    <t>PH44212A2</t>
  </si>
  <si>
    <t>PH10531A2</t>
  </si>
  <si>
    <t>PH30833A3</t>
  </si>
  <si>
    <t>PH23910C2</t>
  </si>
  <si>
    <t>PH35212E2</t>
  </si>
  <si>
    <t>PH11106A1</t>
  </si>
  <si>
    <t>PH10158I2</t>
  </si>
  <si>
    <t>PH44102A4</t>
  </si>
  <si>
    <t>PH10629F3</t>
  </si>
  <si>
    <t>PH30174C2</t>
  </si>
  <si>
    <t>PH10354E2</t>
  </si>
  <si>
    <t>PH10850K1</t>
  </si>
  <si>
    <t>PH10629F2</t>
  </si>
  <si>
    <t>PH30402A3</t>
  </si>
  <si>
    <t>PH33939D2</t>
  </si>
  <si>
    <t>PH20198E4</t>
  </si>
  <si>
    <t>PH23907A2</t>
  </si>
  <si>
    <t>PH44216A2</t>
  </si>
  <si>
    <t>PXB0207A3</t>
  </si>
  <si>
    <t>PH10622D1</t>
  </si>
  <si>
    <t>PH30410A3</t>
  </si>
  <si>
    <t>PH20132B2</t>
  </si>
  <si>
    <t>PH44753A1</t>
  </si>
  <si>
    <t>PH10359B1</t>
  </si>
  <si>
    <t>PH10182A5</t>
  </si>
  <si>
    <t>PH30849A3</t>
  </si>
  <si>
    <t>PH10357D1</t>
  </si>
  <si>
    <t>PH10889F1</t>
  </si>
  <si>
    <t>PH45030A3</t>
  </si>
  <si>
    <t>PH37709A1</t>
  </si>
  <si>
    <t>PH10179C2</t>
  </si>
  <si>
    <t>PH33814A1</t>
  </si>
  <si>
    <t>PH30924C1</t>
  </si>
  <si>
    <t>PH20106A2</t>
  </si>
  <si>
    <t>PH10516A2</t>
  </si>
  <si>
    <t>PH30414A3</t>
  </si>
  <si>
    <t>PH32303A3</t>
  </si>
  <si>
    <t>PH33815A3</t>
  </si>
  <si>
    <t>PH44113A1</t>
  </si>
  <si>
    <t>PH31708C1</t>
  </si>
  <si>
    <t>PH35311D2</t>
  </si>
  <si>
    <t>PH30868E1</t>
  </si>
  <si>
    <t>PH10533C1</t>
  </si>
  <si>
    <t>PH30236A2</t>
  </si>
  <si>
    <t>PH30105D2</t>
  </si>
  <si>
    <t>PH30638F3</t>
  </si>
  <si>
    <t>PH30165F1</t>
  </si>
  <si>
    <t>PH30126H2</t>
  </si>
  <si>
    <t>PH30533A2</t>
  </si>
  <si>
    <t>PH12903G3</t>
  </si>
  <si>
    <t>PH35215F3</t>
  </si>
  <si>
    <t>PH31306A2</t>
  </si>
  <si>
    <t>PH35214D2</t>
  </si>
  <si>
    <t>PH23910C1</t>
  </si>
  <si>
    <t>PH35208D2</t>
  </si>
  <si>
    <t>PH10355B3</t>
  </si>
  <si>
    <t>PH30158D3</t>
  </si>
  <si>
    <t>PH10107F1</t>
  </si>
  <si>
    <t>PH30162D2</t>
  </si>
  <si>
    <t>PH35201G1</t>
  </si>
  <si>
    <t>PH11605A4</t>
  </si>
  <si>
    <t>PH10913D1</t>
  </si>
  <si>
    <t>PH33413A1</t>
  </si>
  <si>
    <t>PH10359B3</t>
  </si>
  <si>
    <t>PH30168E1</t>
  </si>
  <si>
    <t>PH35307C3</t>
  </si>
  <si>
    <t>PH33703D1</t>
  </si>
  <si>
    <t>PH35105A2</t>
  </si>
  <si>
    <t>PH10366A1</t>
  </si>
  <si>
    <t>PH32504E3</t>
  </si>
  <si>
    <t>PH30531B3</t>
  </si>
  <si>
    <t>PH30630A3</t>
  </si>
  <si>
    <t>PH10366A3</t>
  </si>
  <si>
    <t>PH10865J5</t>
  </si>
  <si>
    <t>PH10193D3</t>
  </si>
  <si>
    <t>PH30836A1</t>
  </si>
  <si>
    <t>PH10356D3</t>
  </si>
  <si>
    <t>PH10174A1</t>
  </si>
  <si>
    <t>PH11407B1</t>
  </si>
  <si>
    <t>PH33814A2</t>
  </si>
  <si>
    <t>PH46202A2</t>
  </si>
  <si>
    <t>PH33938A2</t>
  </si>
  <si>
    <t>PH45013B3</t>
  </si>
  <si>
    <t>PH33414A2</t>
  </si>
  <si>
    <t>PH38607A3</t>
  </si>
  <si>
    <t>PH13406A2</t>
  </si>
  <si>
    <t>PH10357D3</t>
  </si>
  <si>
    <t>PH30169D6</t>
  </si>
  <si>
    <t>PH45031A1</t>
  </si>
  <si>
    <t>PH23813A3</t>
  </si>
  <si>
    <t>PH44114A2</t>
  </si>
  <si>
    <t>PH30154A6</t>
  </si>
  <si>
    <t>PH30103B2</t>
  </si>
  <si>
    <t>PH10302C1</t>
  </si>
  <si>
    <t>PH35111A3</t>
  </si>
  <si>
    <t>PH33414A1</t>
  </si>
  <si>
    <t>PH30102B2</t>
  </si>
  <si>
    <t>PH46202A1</t>
  </si>
  <si>
    <t>PH10607B2</t>
  </si>
  <si>
    <t>PH10371A2</t>
  </si>
  <si>
    <t>PH10631D1</t>
  </si>
  <si>
    <t>PH10365C1</t>
  </si>
  <si>
    <t>PH31708C4</t>
  </si>
  <si>
    <t>PH35208D1</t>
  </si>
  <si>
    <t>PH12803K3</t>
  </si>
  <si>
    <t>PH30529J3</t>
  </si>
  <si>
    <t>PH10409A3</t>
  </si>
  <si>
    <t>PH30138D1</t>
  </si>
  <si>
    <t>PH10309C2</t>
  </si>
  <si>
    <t>PH30420A4</t>
  </si>
  <si>
    <t>PH30818L2</t>
  </si>
  <si>
    <t>PH10861D2</t>
  </si>
  <si>
    <t>PH32306D3</t>
  </si>
  <si>
    <t>PH45000D1</t>
  </si>
  <si>
    <t>PH30504D2</t>
  </si>
  <si>
    <t>PH10240E2</t>
  </si>
  <si>
    <t>PH10932B1</t>
  </si>
  <si>
    <t>PH20155D3</t>
  </si>
  <si>
    <t>PH37702A3</t>
  </si>
  <si>
    <t>PH20824A2</t>
  </si>
  <si>
    <t>PH30188E4</t>
  </si>
  <si>
    <t>PH20132B1</t>
  </si>
  <si>
    <t>PH30116F3</t>
  </si>
  <si>
    <t>PH20123C2</t>
  </si>
  <si>
    <t>PH20921A1</t>
  </si>
  <si>
    <t>PH30632C2</t>
  </si>
  <si>
    <t>PH11603C1</t>
  </si>
  <si>
    <t>PH20926D3</t>
  </si>
  <si>
    <t>PH44208A1</t>
  </si>
  <si>
    <t>PH10187F2</t>
  </si>
  <si>
    <t>PH30433E3</t>
  </si>
  <si>
    <t>PH45031A3</t>
  </si>
  <si>
    <t>PH45035A3</t>
  </si>
  <si>
    <t>PH30159G2</t>
  </si>
  <si>
    <t>PH10865J6</t>
  </si>
  <si>
    <t>PH30531B4</t>
  </si>
  <si>
    <t>PH10351A3</t>
  </si>
  <si>
    <t>PH31507A1</t>
  </si>
  <si>
    <t>PH11706D1</t>
  </si>
  <si>
    <t>PH20180E1</t>
  </si>
  <si>
    <t>PH10362D2</t>
  </si>
  <si>
    <t>PH40930D3</t>
  </si>
  <si>
    <t>PH30241C3</t>
  </si>
  <si>
    <t>PH10849B3</t>
  </si>
  <si>
    <t>PH10612I3</t>
  </si>
  <si>
    <t>PH20125F1</t>
  </si>
  <si>
    <t>PH10306A2</t>
  </si>
  <si>
    <t>PH35104H2</t>
  </si>
  <si>
    <t>PH10118G1</t>
  </si>
  <si>
    <t>PH10817D2</t>
  </si>
  <si>
    <t>PH20920E2</t>
  </si>
  <si>
    <t>PH20233F1</t>
  </si>
  <si>
    <t>PH20188E3</t>
  </si>
  <si>
    <t>PH10125E2</t>
  </si>
  <si>
    <t>PH10180A1</t>
  </si>
  <si>
    <t>PH12208A1</t>
  </si>
  <si>
    <t>PH10606E6</t>
  </si>
  <si>
    <t>PH30527I3</t>
  </si>
  <si>
    <t>PH40830B1</t>
  </si>
  <si>
    <t>PH30820A3</t>
  </si>
  <si>
    <t>PH10325C1</t>
  </si>
  <si>
    <t>PH10618F3</t>
  </si>
  <si>
    <t>PH10374C2</t>
  </si>
  <si>
    <t>PH31703A2</t>
  </si>
  <si>
    <t>PH10327A1</t>
  </si>
  <si>
    <t>PH35201G3</t>
  </si>
  <si>
    <t>PH35203F1</t>
  </si>
  <si>
    <t>PH10861D3</t>
  </si>
  <si>
    <t>PH10327A2</t>
  </si>
  <si>
    <t>PH20821D1</t>
  </si>
  <si>
    <t>PH10125E1</t>
  </si>
  <si>
    <t>PH10412D2</t>
  </si>
  <si>
    <t>PH30110B2</t>
  </si>
  <si>
    <t>PH10869C2</t>
  </si>
  <si>
    <t>PH35212E1</t>
  </si>
  <si>
    <t>PH10632A2</t>
  </si>
  <si>
    <t>PH30132D1</t>
  </si>
  <si>
    <t>PH43992B2</t>
  </si>
  <si>
    <t>PH10126D1</t>
  </si>
  <si>
    <t>PH10632A1</t>
  </si>
  <si>
    <t>PH10169G3</t>
  </si>
  <si>
    <t>PH45033A1</t>
  </si>
  <si>
    <t>PH30836A2</t>
  </si>
  <si>
    <t>PH30366E5</t>
  </si>
  <si>
    <t>PH30363H2</t>
  </si>
  <si>
    <t>PH10133A5</t>
  </si>
  <si>
    <t>PH10345A1</t>
  </si>
  <si>
    <t>PH12707C1</t>
  </si>
  <si>
    <t>PH10839C1</t>
  </si>
  <si>
    <t>PH30251D1</t>
  </si>
  <si>
    <t>PH10192B3</t>
  </si>
  <si>
    <t>PH35104H1</t>
  </si>
  <si>
    <t>PH30412B2</t>
  </si>
  <si>
    <t>PH10604E2</t>
  </si>
  <si>
    <t>PH30372B3</t>
  </si>
  <si>
    <t>PH12703A4</t>
  </si>
  <si>
    <t>PH10135D3</t>
  </si>
  <si>
    <t>PH12710A1</t>
  </si>
  <si>
    <t>PH30433E1</t>
  </si>
  <si>
    <t>PH11106A6</t>
  </si>
  <si>
    <t>PH10515K3</t>
  </si>
  <si>
    <t>PH10208G4</t>
  </si>
  <si>
    <t>PH30934B3</t>
  </si>
  <si>
    <t>PH12901C2</t>
  </si>
  <si>
    <t>PH30544A3</t>
  </si>
  <si>
    <t>PH30632C3</t>
  </si>
  <si>
    <t>PH30818L1</t>
  </si>
  <si>
    <t>PH30366E4</t>
  </si>
  <si>
    <t>PH30240J3</t>
  </si>
  <si>
    <t>PH30537D3</t>
  </si>
  <si>
    <t>PH30188E3</t>
  </si>
  <si>
    <t>PH10532B1</t>
  </si>
  <si>
    <t>PH20185A1</t>
  </si>
  <si>
    <t>PH12207A3</t>
  </si>
  <si>
    <t>PH35210B1</t>
  </si>
  <si>
    <t>PH10369I1</t>
  </si>
  <si>
    <t>PH30412B3</t>
  </si>
  <si>
    <t>PH10195A3</t>
  </si>
  <si>
    <t>PH31009E1</t>
  </si>
  <si>
    <t>PH20125F3</t>
  </si>
  <si>
    <t>PH31604J1</t>
  </si>
  <si>
    <t>PH10353B6</t>
  </si>
  <si>
    <t>PH30146A1</t>
  </si>
  <si>
    <t>PH10169G2</t>
  </si>
  <si>
    <t>PH30506B1</t>
  </si>
  <si>
    <t>PH30421E3</t>
  </si>
  <si>
    <t>PH10926E2</t>
  </si>
  <si>
    <t>PH35133A4</t>
  </si>
  <si>
    <t>PH10104A3</t>
  </si>
  <si>
    <t>PH35210B3</t>
  </si>
  <si>
    <t>PH20188E2</t>
  </si>
  <si>
    <t>PH12006B1</t>
  </si>
  <si>
    <t>PH20926D2</t>
  </si>
  <si>
    <t>PH10143L1</t>
  </si>
  <si>
    <t>PH12001E1</t>
  </si>
  <si>
    <t>PH11106A2</t>
  </si>
  <si>
    <t>PH30235D2</t>
  </si>
  <si>
    <t>PH10101B1</t>
  </si>
  <si>
    <t>PH10353B5</t>
  </si>
  <si>
    <t>PH30363H3</t>
  </si>
  <si>
    <t>PH10220F5</t>
  </si>
  <si>
    <t>PH10867A3</t>
  </si>
  <si>
    <t>PH13406A1</t>
  </si>
  <si>
    <t>PH30810A3</t>
  </si>
  <si>
    <t>PH30141I5</t>
  </si>
  <si>
    <t>PH31712A3</t>
  </si>
  <si>
    <t>PH35306A1</t>
  </si>
  <si>
    <t>PH10862D3</t>
  </si>
  <si>
    <t>PH10311A1</t>
  </si>
  <si>
    <t>PH32704A1</t>
  </si>
  <si>
    <t>PH30814E3</t>
  </si>
  <si>
    <t>PH30364A3</t>
  </si>
  <si>
    <t>PH30615A3</t>
  </si>
  <si>
    <t>PH10107F3</t>
  </si>
  <si>
    <t>PH30539F2</t>
  </si>
  <si>
    <t>PH35133A2</t>
  </si>
  <si>
    <t>PH20191D2</t>
  </si>
  <si>
    <t>PH10537D3</t>
  </si>
  <si>
    <t>PH30367A3</t>
  </si>
  <si>
    <t>PH30258A2</t>
  </si>
  <si>
    <t>PH23935A1</t>
  </si>
  <si>
    <t>PH10529D2</t>
  </si>
  <si>
    <t>PH30139D2</t>
  </si>
  <si>
    <t>PH40103A1</t>
  </si>
  <si>
    <t>PH30840A2</t>
  </si>
  <si>
    <t>PH23603A2</t>
  </si>
  <si>
    <t>PH10618F1</t>
  </si>
  <si>
    <t>PH10348C2</t>
  </si>
  <si>
    <t>PH30191C1</t>
  </si>
  <si>
    <t>PH31603C2</t>
  </si>
  <si>
    <t>PH20117D4</t>
  </si>
  <si>
    <t>PH10713F1</t>
  </si>
  <si>
    <t>PH10627D1</t>
  </si>
  <si>
    <t>PH35311D3</t>
  </si>
  <si>
    <t>PH31703A1</t>
  </si>
  <si>
    <t>PH11601D3</t>
  </si>
  <si>
    <t>PH30103B1</t>
  </si>
  <si>
    <t>PH10936A3</t>
  </si>
  <si>
    <t>PH20897D2</t>
  </si>
  <si>
    <t>PH10240E1</t>
  </si>
  <si>
    <t>PH30115F1</t>
  </si>
  <si>
    <t>PH20102D3</t>
  </si>
  <si>
    <t>PH10348C1</t>
  </si>
  <si>
    <t>PH44216A1</t>
  </si>
  <si>
    <t>PH10510C3</t>
  </si>
  <si>
    <t>PH31010A1</t>
  </si>
  <si>
    <t>PH11206E2</t>
  </si>
  <si>
    <t>PH30899B3</t>
  </si>
  <si>
    <t>PH46204A2</t>
  </si>
  <si>
    <t>PH30408A6</t>
  </si>
  <si>
    <t>PH30415D3</t>
  </si>
  <si>
    <t>PH10864C2</t>
  </si>
  <si>
    <t>PH35206A1</t>
  </si>
  <si>
    <t>PH44750B1</t>
  </si>
  <si>
    <t>PH20140A3</t>
  </si>
  <si>
    <t>PH10104A1</t>
  </si>
  <si>
    <t>PH12501A2</t>
  </si>
  <si>
    <t>PH30115F4</t>
  </si>
  <si>
    <t>PH23601D2</t>
  </si>
  <si>
    <t>PH40250C3</t>
  </si>
  <si>
    <t>PH31011A5</t>
  </si>
  <si>
    <t>PH33413A2</t>
  </si>
  <si>
    <t>PH23914D2</t>
  </si>
  <si>
    <t>PH10625H3</t>
  </si>
  <si>
    <t>PH10219N2</t>
  </si>
  <si>
    <t>PH30136A1</t>
  </si>
  <si>
    <t>PH23912D1</t>
  </si>
  <si>
    <t>PH27706A2</t>
  </si>
  <si>
    <t>PH44217A1</t>
  </si>
  <si>
    <t>PH10920F2</t>
  </si>
  <si>
    <t>PH10347C3</t>
  </si>
  <si>
    <t>PH12709C3</t>
  </si>
  <si>
    <t>PH11608E1</t>
  </si>
  <si>
    <t>PH13403H3</t>
  </si>
  <si>
    <t>PH30849A1</t>
  </si>
  <si>
    <t>PH21004F1</t>
  </si>
  <si>
    <t>PH10523E2</t>
  </si>
  <si>
    <t>PH20135B4</t>
  </si>
  <si>
    <t>PH30386E1</t>
  </si>
  <si>
    <t>PH10369I3</t>
  </si>
  <si>
    <t>PH10192B1</t>
  </si>
  <si>
    <t>PH20155D1</t>
  </si>
  <si>
    <t>PH37642A3</t>
  </si>
  <si>
    <t>PH30710B1</t>
  </si>
  <si>
    <t>PH43911A2</t>
  </si>
  <si>
    <t>PH35205G2</t>
  </si>
  <si>
    <t>PH30131D1</t>
  </si>
  <si>
    <t>PH30665C1</t>
  </si>
  <si>
    <t>PH30802A3</t>
  </si>
  <si>
    <t>PH10119B2</t>
  </si>
  <si>
    <t>PH10147F2</t>
  </si>
  <si>
    <t>PH10178D3</t>
  </si>
  <si>
    <t>PH10870A3</t>
  </si>
  <si>
    <t>PH10842A2</t>
  </si>
  <si>
    <t>PH30111J3</t>
  </si>
  <si>
    <t>PH20202B2</t>
  </si>
  <si>
    <t>PH20829B1</t>
  </si>
  <si>
    <t>PH10132B1</t>
  </si>
  <si>
    <t>PH20150D2</t>
  </si>
  <si>
    <t>PH30237A1</t>
  </si>
  <si>
    <t>PH30118B2</t>
  </si>
  <si>
    <t>PH10352F3</t>
  </si>
  <si>
    <t>PH10137H3</t>
  </si>
  <si>
    <t>PH10615A3</t>
  </si>
  <si>
    <t>PH30375C3</t>
  </si>
  <si>
    <t>PH10703H2</t>
  </si>
  <si>
    <t>PH21004F3</t>
  </si>
  <si>
    <t>PH11107C3</t>
  </si>
  <si>
    <t>PH30174C3</t>
  </si>
  <si>
    <t>PH12901C3</t>
  </si>
  <si>
    <t>PH30134F1</t>
  </si>
  <si>
    <t>PH45000D3</t>
  </si>
  <si>
    <t>PH10349A3</t>
  </si>
  <si>
    <t>PH23924C3</t>
  </si>
  <si>
    <t>PH32304A3</t>
  </si>
  <si>
    <t>PH11214B3</t>
  </si>
  <si>
    <t>PH30423C4</t>
  </si>
  <si>
    <t>PH10842A3</t>
  </si>
  <si>
    <t>PH37609A1</t>
  </si>
  <si>
    <t>PH10405A1</t>
  </si>
  <si>
    <t>PH10842A1</t>
  </si>
  <si>
    <t>PH20159A3</t>
  </si>
  <si>
    <t>PH11103E2</t>
  </si>
  <si>
    <t>PH35133A1</t>
  </si>
  <si>
    <t>PH13403H1</t>
  </si>
  <si>
    <t>PH37713A2</t>
  </si>
  <si>
    <t>PH23919A1</t>
  </si>
  <si>
    <t>PH10338D2</t>
  </si>
  <si>
    <t>PH20350A3</t>
  </si>
  <si>
    <t>PH30253E1</t>
  </si>
  <si>
    <t>PH31508H2</t>
  </si>
  <si>
    <t>PH10030A3</t>
  </si>
  <si>
    <t>PH31508H3</t>
  </si>
  <si>
    <t>PH30534B1</t>
  </si>
  <si>
    <t>PH30347A1</t>
  </si>
  <si>
    <t>PH37720A1</t>
  </si>
  <si>
    <t>PH10178D2</t>
  </si>
  <si>
    <t>PH20159A1</t>
  </si>
  <si>
    <t>PH30376A3</t>
  </si>
  <si>
    <t>PH10921B1</t>
  </si>
  <si>
    <t>PH44102A1</t>
  </si>
  <si>
    <t>PH35301A3</t>
  </si>
  <si>
    <t>PH20821D2</t>
  </si>
  <si>
    <t>PH10319B2</t>
  </si>
  <si>
    <t>PH10903G1</t>
  </si>
  <si>
    <t>PH30419F3</t>
  </si>
  <si>
    <t>PH20160B1</t>
  </si>
  <si>
    <t>PH30819A2</t>
  </si>
  <si>
    <t>PH10325C3</t>
  </si>
  <si>
    <t>PH20182B2</t>
  </si>
  <si>
    <t>PH31009E2</t>
  </si>
  <si>
    <t>PH10132B2</t>
  </si>
  <si>
    <t>PH10375A3</t>
  </si>
  <si>
    <t>PH30629A3</t>
  </si>
  <si>
    <t>PH10862D5</t>
  </si>
  <si>
    <t>PH11702B3</t>
  </si>
  <si>
    <t>PH30924C2</t>
  </si>
  <si>
    <t>PH30800A2</t>
  </si>
  <si>
    <t>PH23801A2</t>
  </si>
  <si>
    <t>PH30250E1</t>
  </si>
  <si>
    <t>PH10625H1</t>
  </si>
  <si>
    <t>PH33934E1</t>
  </si>
  <si>
    <t>PH12713E2</t>
  </si>
  <si>
    <t>PH30857B2</t>
  </si>
  <si>
    <t>PH38607A1</t>
  </si>
  <si>
    <t>PH10225F2</t>
  </si>
  <si>
    <t>PH20170C2</t>
  </si>
  <si>
    <t>PH40249C5</t>
  </si>
  <si>
    <t>PH37673A1</t>
  </si>
  <si>
    <t>PH35303A1</t>
  </si>
  <si>
    <t>PH30374D3</t>
  </si>
  <si>
    <t>PH10233D3</t>
  </si>
  <si>
    <t>PH10175G1</t>
  </si>
  <si>
    <t>PH30834B1</t>
  </si>
  <si>
    <t>PH23603A1</t>
  </si>
  <si>
    <t>PH10414E1</t>
  </si>
  <si>
    <t>PH10633C1</t>
  </si>
  <si>
    <t>PH10835E3</t>
  </si>
  <si>
    <t>PH10163N3</t>
  </si>
  <si>
    <t>PH10172K2</t>
  </si>
  <si>
    <t>PH31507A3</t>
  </si>
  <si>
    <t>PH12026A3</t>
  </si>
  <si>
    <t>PH30118B1</t>
  </si>
  <si>
    <t>PH20185A2</t>
  </si>
  <si>
    <t>PH20151D1</t>
  </si>
  <si>
    <t>PH30840A1</t>
  </si>
  <si>
    <t>PH30629A2</t>
  </si>
  <si>
    <t>PH20116B2</t>
  </si>
  <si>
    <t>PH30537D2</t>
  </si>
  <si>
    <t>PH30804D2</t>
  </si>
  <si>
    <t>PH10613A3</t>
  </si>
  <si>
    <t>PH45030A1</t>
  </si>
  <si>
    <t>PH11104E3</t>
  </si>
  <si>
    <t>PH10354E6</t>
  </si>
  <si>
    <t>PH30386E3</t>
  </si>
  <si>
    <t>PH10535E1</t>
  </si>
  <si>
    <t>PH10130D2</t>
  </si>
  <si>
    <t>PH10220F3</t>
  </si>
  <si>
    <t>PH30408A4</t>
  </si>
  <si>
    <t>PH10188D2</t>
  </si>
  <si>
    <t>PH10816D1</t>
  </si>
  <si>
    <t>PH43916A1</t>
  </si>
  <si>
    <t>PH30840A3</t>
  </si>
  <si>
    <t>PH30809A1</t>
  </si>
  <si>
    <t>PH30805I1</t>
  </si>
  <si>
    <t>PH10639B3</t>
  </si>
  <si>
    <t>PH10105C1</t>
  </si>
  <si>
    <t>PH30526H1</t>
  </si>
  <si>
    <t>PH30248D3</t>
  </si>
  <si>
    <t>PH40249C2</t>
  </si>
  <si>
    <t>PH31011A2</t>
  </si>
  <si>
    <t>PH30408A5</t>
  </si>
  <si>
    <t>PH32304A2</t>
  </si>
  <si>
    <t>PH10857B1</t>
  </si>
  <si>
    <t>PH30191C2</t>
  </si>
  <si>
    <t>PH20808C3</t>
  </si>
  <si>
    <t>PH30118B3</t>
  </si>
  <si>
    <t>PH10839C2</t>
  </si>
  <si>
    <t>PH10931J1</t>
  </si>
  <si>
    <t>PH30156A3</t>
  </si>
  <si>
    <t>PH30807A2</t>
  </si>
  <si>
    <t>PH11610C3</t>
  </si>
  <si>
    <t>PH31306A1</t>
  </si>
  <si>
    <t>PH11106A5</t>
  </si>
  <si>
    <t>PH35215F1</t>
  </si>
  <si>
    <t>PH30245I1</t>
  </si>
  <si>
    <t>PH35212E3</t>
  </si>
  <si>
    <t>PH23935A2</t>
  </si>
  <si>
    <t>PH40250C4</t>
  </si>
  <si>
    <t>PH10173I2</t>
  </si>
  <si>
    <t>PH45001A3</t>
  </si>
  <si>
    <t>PH30248D1</t>
  </si>
  <si>
    <t>PH33806B1</t>
  </si>
  <si>
    <t>PH30375C4</t>
  </si>
  <si>
    <t>PH10313A1</t>
  </si>
  <si>
    <t>PH10523E3</t>
  </si>
  <si>
    <t>PH10620E3</t>
  </si>
  <si>
    <t>PH10158I1</t>
  </si>
  <si>
    <t>PH30544A1</t>
  </si>
  <si>
    <t>PH35300A1</t>
  </si>
  <si>
    <t>PH10532B2</t>
  </si>
  <si>
    <t>PH20195A2</t>
  </si>
  <si>
    <t>PH11606B2</t>
  </si>
  <si>
    <t>PH45033A3</t>
  </si>
  <si>
    <t>PH10374C1</t>
  </si>
  <si>
    <t>PH10107F2</t>
  </si>
  <si>
    <t>PH11404D3</t>
  </si>
  <si>
    <t>PH33806B2</t>
  </si>
  <si>
    <t>PH20892C1</t>
  </si>
  <si>
    <t>PH10302C6</t>
  </si>
  <si>
    <t>PH11604E1</t>
  </si>
  <si>
    <t>PH40100A2</t>
  </si>
  <si>
    <t>PH23927B3</t>
  </si>
  <si>
    <t>PH10416G2</t>
  </si>
  <si>
    <t>PH30413A1</t>
  </si>
  <si>
    <t>PH30150A1</t>
  </si>
  <si>
    <t>PH10907A1</t>
  </si>
  <si>
    <t>PH23935A3</t>
  </si>
  <si>
    <t>PH30803A1</t>
  </si>
  <si>
    <t>PH30119A1</t>
  </si>
  <si>
    <t>PH30141I1</t>
  </si>
  <si>
    <t>PH20110G1</t>
  </si>
  <si>
    <t>PH45004B2</t>
  </si>
  <si>
    <t>PH33704A1</t>
  </si>
  <si>
    <t>PH30122H2</t>
  </si>
  <si>
    <t>PH45013B2</t>
  </si>
  <si>
    <t>PH30833A2</t>
  </si>
  <si>
    <t>PH30242D2</t>
  </si>
  <si>
    <t>PH10350E3</t>
  </si>
  <si>
    <t>PH20892C2</t>
  </si>
  <si>
    <t>PH10835E1</t>
  </si>
  <si>
    <t>PH12604D2</t>
  </si>
  <si>
    <t>PH35111A1</t>
  </si>
  <si>
    <t>PH30148A2</t>
  </si>
  <si>
    <t>PH30360C1</t>
  </si>
  <si>
    <t>PH30102B1</t>
  </si>
  <si>
    <t>PH10030A1</t>
  </si>
  <si>
    <t>PH37655A3</t>
  </si>
  <si>
    <t>PH30247C2</t>
  </si>
  <si>
    <t>PH32305A3</t>
  </si>
  <si>
    <t>PH43952B3</t>
  </si>
  <si>
    <t>PH10404C2</t>
  </si>
  <si>
    <t>PH10906E3</t>
  </si>
  <si>
    <t>PH30104G1</t>
  </si>
  <si>
    <t>PH30420A1</t>
  </si>
  <si>
    <t>PH20188E1</t>
  </si>
  <si>
    <t>PH32005A2</t>
  </si>
  <si>
    <t>PH32505A2</t>
  </si>
  <si>
    <t>PH32505A6</t>
  </si>
  <si>
    <t>PH44102A3</t>
  </si>
  <si>
    <t>PH10319B1</t>
  </si>
  <si>
    <t>PH23928S1</t>
  </si>
  <si>
    <t>PH10896C3</t>
  </si>
  <si>
    <t>PH32505A4</t>
  </si>
  <si>
    <t>PH10920F3</t>
  </si>
  <si>
    <t>PH33417A1</t>
  </si>
  <si>
    <t>PH30538F1</t>
  </si>
  <si>
    <t>PH30715F2</t>
  </si>
  <si>
    <t>PH30532F2</t>
  </si>
  <si>
    <t>PH30648A1</t>
  </si>
  <si>
    <t>PH31012A1</t>
  </si>
  <si>
    <t>PH30632C1</t>
  </si>
  <si>
    <t>PH30378E3</t>
  </si>
  <si>
    <t>PH30379A2</t>
  </si>
  <si>
    <t>PH33417A2</t>
  </si>
  <si>
    <t>PH30506B6</t>
  </si>
  <si>
    <t>PH30415D2</t>
  </si>
  <si>
    <t>PH31011A1</t>
  </si>
  <si>
    <t>PH30376A2</t>
  </si>
  <si>
    <t>PH32304A1</t>
  </si>
  <si>
    <t>PH30868E3</t>
  </si>
  <si>
    <t>PH12504I3</t>
  </si>
  <si>
    <t>PH20116B1</t>
  </si>
  <si>
    <t>PH10139F2</t>
  </si>
  <si>
    <t>PH30238A1</t>
  </si>
  <si>
    <t>PH30126H1</t>
  </si>
  <si>
    <t>PH10196B2</t>
  </si>
  <si>
    <t>PH10163N1</t>
  </si>
  <si>
    <t>PH20136D1</t>
  </si>
  <si>
    <t>PH10374C3</t>
  </si>
  <si>
    <t>PH10816D3</t>
  </si>
  <si>
    <t>PH20808C1</t>
  </si>
  <si>
    <t>PH35305C1</t>
  </si>
  <si>
    <t>PH30168E2</t>
  </si>
  <si>
    <t>PH10372A1</t>
  </si>
  <si>
    <t>PH10156E4</t>
  </si>
  <si>
    <t>PH30800A3</t>
  </si>
  <si>
    <t>PH13603A3</t>
  </si>
  <si>
    <t>PH31712A4</t>
  </si>
  <si>
    <t>PH30415D1</t>
  </si>
  <si>
    <t>PH10375A2</t>
  </si>
  <si>
    <t>PH31708C2</t>
  </si>
  <si>
    <t>PH30195F2</t>
  </si>
  <si>
    <t>PH20893B2</t>
  </si>
  <si>
    <t>PH10840A3</t>
  </si>
  <si>
    <t>PH40249C4</t>
  </si>
  <si>
    <t>PH30802A1</t>
  </si>
  <si>
    <t>PH10882A3</t>
  </si>
  <si>
    <t>PH30148A3</t>
  </si>
  <si>
    <t>PH10328H2</t>
  </si>
  <si>
    <t>PH11004A1</t>
  </si>
  <si>
    <t>PH30402A5</t>
  </si>
  <si>
    <t>PH30822C1</t>
  </si>
  <si>
    <t>PH12707C2</t>
  </si>
  <si>
    <t>PH30243B2</t>
  </si>
  <si>
    <t>PH11005E2</t>
  </si>
  <si>
    <t>PH30115F2</t>
  </si>
  <si>
    <t>PH30373A3</t>
  </si>
  <si>
    <t>PH40930D2</t>
  </si>
  <si>
    <t>PH30935F1</t>
  </si>
  <si>
    <t>PH10710D1</t>
  </si>
  <si>
    <t>PH20191D3</t>
  </si>
  <si>
    <t>PXB0203A3</t>
  </si>
  <si>
    <t>PH31016C2</t>
  </si>
  <si>
    <t>PH31008E3</t>
  </si>
  <si>
    <t>PH37689A1</t>
  </si>
  <si>
    <t>PH20192B1</t>
  </si>
  <si>
    <t>PH30163E2</t>
  </si>
  <si>
    <t>PH30372B2</t>
  </si>
  <si>
    <t>PH11605A1</t>
  </si>
  <si>
    <t>PH10916A2</t>
  </si>
  <si>
    <t>PH10909G3</t>
  </si>
  <si>
    <t>PH12011A2</t>
  </si>
  <si>
    <t>PH10861D1</t>
  </si>
  <si>
    <t>PH33405G3</t>
  </si>
  <si>
    <t>PH30805I3</t>
  </si>
  <si>
    <t>PH10520B1</t>
  </si>
  <si>
    <t>PH20171C1</t>
  </si>
  <si>
    <t>PH10138E5</t>
  </si>
  <si>
    <t>PH30926C1</t>
  </si>
  <si>
    <t>PH12504I1</t>
  </si>
  <si>
    <t>PH30505G2</t>
  </si>
  <si>
    <t>PH12026A2</t>
  </si>
  <si>
    <t>PH30538F2</t>
  </si>
  <si>
    <t>PH10138E6</t>
  </si>
  <si>
    <t>PH10145F3</t>
  </si>
  <si>
    <t>PH30713D3</t>
  </si>
  <si>
    <t>PH10815A1</t>
  </si>
  <si>
    <t>PH10612I1</t>
  </si>
  <si>
    <t>PH10885A1</t>
  </si>
  <si>
    <t>PH30926C2</t>
  </si>
  <si>
    <t>PH10135D4</t>
  </si>
  <si>
    <t>PH33406B1</t>
  </si>
  <si>
    <t>PH40101C2</t>
  </si>
  <si>
    <t>PH30427E1</t>
  </si>
  <si>
    <t>PH10140E1</t>
  </si>
  <si>
    <t>PH11107C1</t>
  </si>
  <si>
    <t>PH30604B2</t>
  </si>
  <si>
    <t>PH20113B3</t>
  </si>
  <si>
    <t>PH30814E1</t>
  </si>
  <si>
    <t>PH30633I2</t>
  </si>
  <si>
    <t>PH11203C2</t>
  </si>
  <si>
    <t>PH40250C5</t>
  </si>
  <si>
    <t>PH10701D1</t>
  </si>
  <si>
    <t>PH10358D2</t>
  </si>
  <si>
    <t>PH30637D4</t>
  </si>
  <si>
    <t>PH10538D3</t>
  </si>
  <si>
    <t>PH30191C3</t>
  </si>
  <si>
    <t>PH30157D1</t>
  </si>
  <si>
    <t>PH10030A2</t>
  </si>
  <si>
    <t>PH23603A5</t>
  </si>
  <si>
    <t>PH10531A3</t>
  </si>
  <si>
    <t>PH30376A1</t>
  </si>
  <si>
    <t>PH10112E3</t>
  </si>
  <si>
    <t>PH10949A1</t>
  </si>
  <si>
    <t>PH32506G1</t>
  </si>
  <si>
    <t>PH30536F3</t>
  </si>
  <si>
    <t>PH10871B2</t>
  </si>
  <si>
    <t>PH10811E1</t>
  </si>
  <si>
    <t>PH10345A2</t>
  </si>
  <si>
    <t>PH44218A3</t>
  </si>
  <si>
    <t>PH10143L3</t>
  </si>
  <si>
    <t>PH40251C1</t>
  </si>
  <si>
    <t>PH30531B2</t>
  </si>
  <si>
    <t>PH11005E1</t>
  </si>
  <si>
    <t>PH30896E3</t>
  </si>
  <si>
    <t>PH10183D2</t>
  </si>
  <si>
    <t>PH10356D1</t>
  </si>
  <si>
    <t>PH33404B3</t>
  </si>
  <si>
    <t>PH11607E2</t>
  </si>
  <si>
    <t>PH30504D3</t>
  </si>
  <si>
    <t>PH30934B2</t>
  </si>
  <si>
    <t>PH21501H2</t>
  </si>
  <si>
    <t>PH21501H3</t>
  </si>
  <si>
    <t>PH30205C5</t>
  </si>
  <si>
    <t>PH30205C6</t>
  </si>
  <si>
    <t>PH30254W1</t>
  </si>
  <si>
    <t>PH30255W1</t>
  </si>
  <si>
    <t>PH30830E1</t>
  </si>
  <si>
    <t>PH30830E2</t>
  </si>
  <si>
    <t>PH30830E3</t>
  </si>
  <si>
    <t>PH31010A4</t>
  </si>
  <si>
    <t>PH33408A1</t>
  </si>
  <si>
    <t>PH33408A2</t>
  </si>
  <si>
    <t>PH33408A3</t>
  </si>
  <si>
    <t>PH35101D1</t>
  </si>
  <si>
    <t>PH35101D2</t>
  </si>
  <si>
    <t>PH35101D3</t>
  </si>
  <si>
    <t>PH35213W1</t>
  </si>
  <si>
    <t>PH37341A1</t>
  </si>
  <si>
    <t>PH37341A2</t>
  </si>
  <si>
    <t>PH37341A3</t>
  </si>
  <si>
    <t>PH37341A4</t>
  </si>
  <si>
    <t>PH37341A5</t>
  </si>
  <si>
    <t>PH37341A6</t>
  </si>
  <si>
    <t>PH37342A1</t>
  </si>
  <si>
    <t>PH37342A2</t>
  </si>
  <si>
    <t>PH37342A3</t>
  </si>
  <si>
    <t>PH37342A4</t>
  </si>
  <si>
    <t>PH37342A5</t>
  </si>
  <si>
    <t>PH37342A6</t>
  </si>
  <si>
    <t>PH37391A1</t>
  </si>
  <si>
    <t>PH37391A2</t>
  </si>
  <si>
    <t>PH37391A3</t>
  </si>
  <si>
    <t>PH37391A4</t>
  </si>
  <si>
    <t>PH37391A5</t>
  </si>
  <si>
    <t>PH37391A6</t>
  </si>
  <si>
    <t>PH37392A1</t>
  </si>
  <si>
    <t>PH37392A2</t>
  </si>
  <si>
    <t>PH37392A3</t>
  </si>
  <si>
    <t>PH37392A4</t>
  </si>
  <si>
    <t>PH37392A5</t>
  </si>
  <si>
    <t>PH37392A6</t>
  </si>
  <si>
    <t>PH37730B1</t>
  </si>
  <si>
    <t>PH37730B2</t>
  </si>
  <si>
    <t>PH37731A1</t>
  </si>
  <si>
    <t>PH37731A2</t>
  </si>
  <si>
    <t>PH37732A1</t>
  </si>
  <si>
    <t>PH37732A2</t>
  </si>
  <si>
    <t>PH37732A3</t>
  </si>
  <si>
    <t>PH37734A1</t>
  </si>
  <si>
    <t>PH37734A2</t>
  </si>
  <si>
    <t>PH37734A3</t>
  </si>
  <si>
    <t>PH37735B1</t>
  </si>
  <si>
    <t>PH37735B2</t>
  </si>
  <si>
    <t>PH37735B3</t>
  </si>
  <si>
    <t>PH37736A1</t>
  </si>
  <si>
    <t>PH37736A2</t>
  </si>
  <si>
    <t>PH37736A3</t>
  </si>
  <si>
    <t>PH37736A4</t>
  </si>
  <si>
    <t>PH37736A5</t>
  </si>
  <si>
    <t>PH37736A6</t>
  </si>
  <si>
    <t>PH37737A1</t>
  </si>
  <si>
    <t>PH37737A2</t>
  </si>
  <si>
    <t>PH37737A3</t>
  </si>
  <si>
    <t>PH37738A1</t>
  </si>
  <si>
    <t>PH37738A2</t>
  </si>
  <si>
    <t>PH37738A3</t>
  </si>
  <si>
    <t>PH37741A1</t>
  </si>
  <si>
    <t>PH37741A2</t>
  </si>
  <si>
    <t>PH37741A3</t>
  </si>
  <si>
    <t>PH37743A1</t>
  </si>
  <si>
    <t>PH37743A2</t>
  </si>
  <si>
    <t>PH37743A3</t>
  </si>
  <si>
    <t>PH37743A4</t>
  </si>
  <si>
    <t>PH37743A5</t>
  </si>
  <si>
    <t>PH37743A6</t>
  </si>
  <si>
    <t>PH7102BA1</t>
  </si>
  <si>
    <t>PH7102BA3</t>
  </si>
  <si>
    <t>PH7154BA1</t>
  </si>
  <si>
    <t>PH7211WA1</t>
  </si>
  <si>
    <t>PXB0201A3</t>
  </si>
  <si>
    <t>PXB0203A1</t>
  </si>
  <si>
    <t>PXB0203A2</t>
  </si>
  <si>
    <t>PXB0204A1</t>
  </si>
  <si>
    <t>PH45106A1</t>
  </si>
  <si>
    <t>PH44104A1</t>
  </si>
  <si>
    <t>PH10635A3</t>
  </si>
  <si>
    <t>PH30206C1</t>
  </si>
  <si>
    <t>PH23933A2</t>
  </si>
  <si>
    <t>PH45007D3</t>
  </si>
  <si>
    <t>PH21408A3</t>
  </si>
  <si>
    <t>PH30526H6</t>
  </si>
  <si>
    <t>PH10872A3</t>
  </si>
  <si>
    <t>PH20202B3</t>
  </si>
  <si>
    <t>PH11203C3</t>
  </si>
  <si>
    <t>PH45010B2</t>
  </si>
  <si>
    <t>PH10302C4</t>
  </si>
  <si>
    <t>PH10332E1</t>
  </si>
  <si>
    <t>PH10303A2</t>
  </si>
  <si>
    <t>PH10150H2</t>
  </si>
  <si>
    <t>PH30418F1</t>
  </si>
  <si>
    <t>PH11605A5</t>
  </si>
  <si>
    <t>PH10849B1</t>
  </si>
  <si>
    <t>PH30715F3</t>
  </si>
  <si>
    <t>PH10198B3</t>
  </si>
  <si>
    <t>PH20138C2</t>
  </si>
  <si>
    <t>PH10931J3</t>
  </si>
  <si>
    <t>PH10146C3</t>
  </si>
  <si>
    <t>PH10885A2</t>
  </si>
  <si>
    <t>PH21506F2</t>
  </si>
  <si>
    <t>PH10813A3</t>
  </si>
  <si>
    <t>PH12705A1</t>
  </si>
  <si>
    <t>PH30816F2</t>
  </si>
  <si>
    <t>PH20232G2</t>
  </si>
  <si>
    <t>PH10710D3</t>
  </si>
  <si>
    <t>PH31013A3</t>
  </si>
  <si>
    <t>PH44201A3</t>
  </si>
  <si>
    <t>PH10333K1</t>
  </si>
  <si>
    <t>PH30925C1</t>
  </si>
  <si>
    <t>PH30818L3</t>
  </si>
  <si>
    <t>PH23802A2</t>
  </si>
  <si>
    <t>PH33704A3</t>
  </si>
  <si>
    <t>PH30239C3</t>
  </si>
  <si>
    <t>PH11005E3</t>
  </si>
  <si>
    <t>PH30364A4</t>
  </si>
  <si>
    <t>PH30829I3</t>
  </si>
  <si>
    <t>PH10801A2</t>
  </si>
  <si>
    <t>PH31712A2</t>
  </si>
  <si>
    <t>PH10908B3</t>
  </si>
  <si>
    <t>PH30177D1</t>
  </si>
  <si>
    <t>PH20183E2</t>
  </si>
  <si>
    <t>PH24001A3</t>
  </si>
  <si>
    <t>PH30151D2</t>
  </si>
  <si>
    <t>PH37725A2</t>
  </si>
  <si>
    <t>PH30933B1</t>
  </si>
  <si>
    <t>PH12604D1</t>
  </si>
  <si>
    <t>PH30532F3</t>
  </si>
  <si>
    <t>PH30998E1</t>
  </si>
  <si>
    <t>PH12207A2</t>
  </si>
  <si>
    <t>PH30366E6</t>
  </si>
  <si>
    <t>PH10106G1</t>
  </si>
  <si>
    <t>PH30101G2</t>
  </si>
  <si>
    <t>PXB0212A3</t>
  </si>
  <si>
    <t>PH10604E1</t>
  </si>
  <si>
    <t>PH10183D3</t>
  </si>
  <si>
    <t>PH44200A1</t>
  </si>
  <si>
    <t>PH10864C1</t>
  </si>
  <si>
    <t>PH23919A2</t>
  </si>
  <si>
    <t>PH31409D3</t>
  </si>
  <si>
    <t>PH44704B3</t>
  </si>
  <si>
    <t>PH30638F2</t>
  </si>
  <si>
    <t>PH30927G3</t>
  </si>
  <si>
    <t>PH20123C3</t>
  </si>
  <si>
    <t>PH10542A1</t>
  </si>
  <si>
    <t>PH37691A1</t>
  </si>
  <si>
    <t>PH10137H2</t>
  </si>
  <si>
    <t>PH20135B2</t>
  </si>
  <si>
    <t>PH30933B3</t>
  </si>
  <si>
    <t>PH10146C2</t>
  </si>
  <si>
    <t>PH30116F2</t>
  </si>
  <si>
    <t>PH10817D3</t>
  </si>
  <si>
    <t>PH30603C2</t>
  </si>
  <si>
    <t>PH10908B1</t>
  </si>
  <si>
    <t>PH30998E2</t>
  </si>
  <si>
    <t>PH35309C3</t>
  </si>
  <si>
    <t>PH33406B3</t>
  </si>
  <si>
    <t>PH20348B2</t>
  </si>
  <si>
    <t>PH31319G1</t>
  </si>
  <si>
    <t>PH30861A2</t>
  </si>
  <si>
    <t>PH43950A2</t>
  </si>
  <si>
    <t>PH10918F1</t>
  </si>
  <si>
    <t>PH30427E4</t>
  </si>
  <si>
    <t>PH38604A1</t>
  </si>
  <si>
    <t>PH30931F1</t>
  </si>
  <si>
    <t>PH30931F2</t>
  </si>
  <si>
    <t>PH23002B2</t>
  </si>
  <si>
    <t>PH11210D3</t>
  </si>
  <si>
    <t>PH10120C2</t>
  </si>
  <si>
    <t>PH21507A1</t>
  </si>
  <si>
    <t>PH10905C2</t>
  </si>
  <si>
    <t>PH10913D2</t>
  </si>
  <si>
    <t>PH10706D3</t>
  </si>
  <si>
    <t>PH30117F1</t>
  </si>
  <si>
    <t>PH10311A3</t>
  </si>
  <si>
    <t>PH10408E3</t>
  </si>
  <si>
    <t>PXB0213A3</t>
  </si>
  <si>
    <t>PH20350A1</t>
  </si>
  <si>
    <t>PH20802E2</t>
  </si>
  <si>
    <t>PH30834B2</t>
  </si>
  <si>
    <t>PH30133C2</t>
  </si>
  <si>
    <t>PH11610C2</t>
  </si>
  <si>
    <t>PH10121B3</t>
  </si>
  <si>
    <t>PH20920E1</t>
  </si>
  <si>
    <t>PH40249C6</t>
  </si>
  <si>
    <t>PH20802E1</t>
  </si>
  <si>
    <t>PH10859B1</t>
  </si>
  <si>
    <t>PH30842D2</t>
  </si>
  <si>
    <t>PH30347A2</t>
  </si>
  <si>
    <t>PH30124B4</t>
  </si>
  <si>
    <t>PH30402A1</t>
  </si>
  <si>
    <t>PH20142D3</t>
  </si>
  <si>
    <t>PH30811H1</t>
  </si>
  <si>
    <t>PH20120A1</t>
  </si>
  <si>
    <t>PH20824A1</t>
  </si>
  <si>
    <t>PH30635C2</t>
  </si>
  <si>
    <t>PH30804D1</t>
  </si>
  <si>
    <t>PH11601D2</t>
  </si>
  <si>
    <t>PH10875A3</t>
  </si>
  <si>
    <t>PH10140E3</t>
  </si>
  <si>
    <t>PH11209D2</t>
  </si>
  <si>
    <t>PH30153C3</t>
  </si>
  <si>
    <t>PH12501A3</t>
  </si>
  <si>
    <t>PH20232G4</t>
  </si>
  <si>
    <t>PH20183E1</t>
  </si>
  <si>
    <t>PH10175G6</t>
  </si>
  <si>
    <t>PH20171C3</t>
  </si>
  <si>
    <t>PH45006E3</t>
  </si>
  <si>
    <t>PH43916A2</t>
  </si>
  <si>
    <t>PH20183E3</t>
  </si>
  <si>
    <t>PH30932C2</t>
  </si>
  <si>
    <t>PH23001J3</t>
  </si>
  <si>
    <t>PH10153E2</t>
  </si>
  <si>
    <t>PH22804I1</t>
  </si>
  <si>
    <t>PH10906E1</t>
  </si>
  <si>
    <t>PH33812M2</t>
  </si>
  <si>
    <t>PH30929F2</t>
  </si>
  <si>
    <t>PH12009E2</t>
  </si>
  <si>
    <t>PH10529D3</t>
  </si>
  <si>
    <t>PH30370E3</t>
  </si>
  <si>
    <t>PH30410A2</t>
  </si>
  <si>
    <t>PH43911A1</t>
  </si>
  <si>
    <t>PH45207A2</t>
  </si>
  <si>
    <t>PH10141D2</t>
  </si>
  <si>
    <t>PH10209C1</t>
  </si>
  <si>
    <t>PH10815A3</t>
  </si>
  <si>
    <t>PH30364A1</t>
  </si>
  <si>
    <t>PH20914A2</t>
  </si>
  <si>
    <t>PH30929F1</t>
  </si>
  <si>
    <t>PH33810B2</t>
  </si>
  <si>
    <t>PH40837A1</t>
  </si>
  <si>
    <t>PH10626C6</t>
  </si>
  <si>
    <t>PH10376A3</t>
  </si>
  <si>
    <t>PH10405A3</t>
  </si>
  <si>
    <t>PH31306A3</t>
  </si>
  <si>
    <t>PH10119B1</t>
  </si>
  <si>
    <t>PH35209B1</t>
  </si>
  <si>
    <t>PH33407B3</t>
  </si>
  <si>
    <t>PH10245H3</t>
  </si>
  <si>
    <t>PH45021B3</t>
  </si>
  <si>
    <t>PH10134B3</t>
  </si>
  <si>
    <t>PH44213A4</t>
  </si>
  <si>
    <t>PH30424E4</t>
  </si>
  <si>
    <t>PH10531A1</t>
  </si>
  <si>
    <t>PH30633I1</t>
  </si>
  <si>
    <t>PH30206C2</t>
  </si>
  <si>
    <t>PH30147E3</t>
  </si>
  <si>
    <t>PH37701G1</t>
  </si>
  <si>
    <t>PH30418F3</t>
  </si>
  <si>
    <t>PH10925D3</t>
  </si>
  <si>
    <t>PH20106A3</t>
  </si>
  <si>
    <t>PH10903G3</t>
  </si>
  <si>
    <t>PH10126D3</t>
  </si>
  <si>
    <t>PH43950A4</t>
  </si>
  <si>
    <t>PH20136D3</t>
  </si>
  <si>
    <t>PH10176A2</t>
  </si>
  <si>
    <t>PH12011A3</t>
  </si>
  <si>
    <t>PH10850K2</t>
  </si>
  <si>
    <t>PH10628E1</t>
  </si>
  <si>
    <t>PH20919E1</t>
  </si>
  <si>
    <t>PH11604E3</t>
  </si>
  <si>
    <t>PH30140C1</t>
  </si>
  <si>
    <t>PH43911A3</t>
  </si>
  <si>
    <t>PH30134F2</t>
  </si>
  <si>
    <t>PH30136A2</t>
  </si>
  <si>
    <t>PH37695A1</t>
  </si>
  <si>
    <t>PH23002B3</t>
  </si>
  <si>
    <t>PH11209D1</t>
  </si>
  <si>
    <t>PH37694A1</t>
  </si>
  <si>
    <t>PH31304A1</t>
  </si>
  <si>
    <t>PH10198B2</t>
  </si>
  <si>
    <t>PH10324B2</t>
  </si>
  <si>
    <t>PH99996A3</t>
  </si>
  <si>
    <t>PH10209C2</t>
  </si>
  <si>
    <t>PH10931J2</t>
  </si>
  <si>
    <t>PH31319G3</t>
  </si>
  <si>
    <t>PH11702B2</t>
  </si>
  <si>
    <t>PH30714B3</t>
  </si>
  <si>
    <t>PH35207A2</t>
  </si>
  <si>
    <t>PH30127A1</t>
  </si>
  <si>
    <t>PH30381E1</t>
  </si>
  <si>
    <t>PH30136A3</t>
  </si>
  <si>
    <t>PH10338D3</t>
  </si>
  <si>
    <t>PH30893G2</t>
  </si>
  <si>
    <t>PH20194B1</t>
  </si>
  <si>
    <t>PH30531B6</t>
  </si>
  <si>
    <t>PH23921C1</t>
  </si>
  <si>
    <t>PH30126H3</t>
  </si>
  <si>
    <t>PH23927B2</t>
  </si>
  <si>
    <t>PH30711D3</t>
  </si>
  <si>
    <t>PH30926C3</t>
  </si>
  <si>
    <t>PH30187C2</t>
  </si>
  <si>
    <t>PH37649A1</t>
  </si>
  <si>
    <t>PH30838A1</t>
  </si>
  <si>
    <t>PH43915B2</t>
  </si>
  <si>
    <t>PH12705A3</t>
  </si>
  <si>
    <t>PH11604E2</t>
  </si>
  <si>
    <t>PH10864C5</t>
  </si>
  <si>
    <t>PH10859B2</t>
  </si>
  <si>
    <t>PH11607E3</t>
  </si>
  <si>
    <t>PH10150H3</t>
  </si>
  <si>
    <t>PH35308E1</t>
  </si>
  <si>
    <t>PH10533C2</t>
  </si>
  <si>
    <t>PH10615A1</t>
  </si>
  <si>
    <t>PH10244D2</t>
  </si>
  <si>
    <t>PH30932C1</t>
  </si>
  <si>
    <t>PH30153C4</t>
  </si>
  <si>
    <t>PH10865J1</t>
  </si>
  <si>
    <t>PH23932E1</t>
  </si>
  <si>
    <t>PH10141D3</t>
  </si>
  <si>
    <t>PH30806C1</t>
  </si>
  <si>
    <t>PH30382E2</t>
  </si>
  <si>
    <t>PH30192A1</t>
  </si>
  <si>
    <t>PH10510C2</t>
  </si>
  <si>
    <t>PH43952B1</t>
  </si>
  <si>
    <t>PH30638F1</t>
  </si>
  <si>
    <t>PH30810A1</t>
  </si>
  <si>
    <t>PH23909B2</t>
  </si>
  <si>
    <t>PH33808C2</t>
  </si>
  <si>
    <t>PH30527I1</t>
  </si>
  <si>
    <t>PH20113B2</t>
  </si>
  <si>
    <t>PH10867A1</t>
  </si>
  <si>
    <t>PH20109A3</t>
  </si>
  <si>
    <t>PH43951B2</t>
  </si>
  <si>
    <t>PH35207A3</t>
  </si>
  <si>
    <t>PH10110A2</t>
  </si>
  <si>
    <t>PH10350E2</t>
  </si>
  <si>
    <t>PH44301A3</t>
  </si>
  <si>
    <t>PH40836G2</t>
  </si>
  <si>
    <t>PH30650A2</t>
  </si>
  <si>
    <t>PH30809A3</t>
  </si>
  <si>
    <t>PH10713F2</t>
  </si>
  <si>
    <t>PH10128D1</t>
  </si>
  <si>
    <t>PH10376A2</t>
  </si>
  <si>
    <t>PH30360C3</t>
  </si>
  <si>
    <t>PH10404C1</t>
  </si>
  <si>
    <t>PH44217A2</t>
  </si>
  <si>
    <t>PH20156D3</t>
  </si>
  <si>
    <t>PH30923E2</t>
  </si>
  <si>
    <t>PH43915B1</t>
  </si>
  <si>
    <t>PH30528D1</t>
  </si>
  <si>
    <t>PH43992B1</t>
  </si>
  <si>
    <t>PH44201A2</t>
  </si>
  <si>
    <t>PH30186D2</t>
  </si>
  <si>
    <t>PH44217A3</t>
  </si>
  <si>
    <t>PH11107C4</t>
  </si>
  <si>
    <t>PH44213A3</t>
  </si>
  <si>
    <t>PH45006E2</t>
  </si>
  <si>
    <t>PH45006E1</t>
  </si>
  <si>
    <t>PH45207A3</t>
  </si>
  <si>
    <t>PH43968B1</t>
  </si>
  <si>
    <t>PH11102F6</t>
  </si>
  <si>
    <t>PH11302F1</t>
  </si>
  <si>
    <t>PH10819B3</t>
  </si>
  <si>
    <t>PH10932B4</t>
  </si>
  <si>
    <t>PH30827G1</t>
  </si>
  <si>
    <t>PH10902C1</t>
  </si>
  <si>
    <t>PH43912A2</t>
  </si>
  <si>
    <t>PH12504I2</t>
  </si>
  <si>
    <t>PH37634A2</t>
  </si>
  <si>
    <t>PH10112E1</t>
  </si>
  <si>
    <t>PH33934E2</t>
  </si>
  <si>
    <t>PH43968B3</t>
  </si>
  <si>
    <t>PH43950A3</t>
  </si>
  <si>
    <t>PH12507A3</t>
  </si>
  <si>
    <t>PH44218A1</t>
  </si>
  <si>
    <t>PH10862D2</t>
  </si>
  <si>
    <t>PH10177O2</t>
  </si>
  <si>
    <t>PH20142D2</t>
  </si>
  <si>
    <t>PH11605A6</t>
  </si>
  <si>
    <t>PH11602F1</t>
  </si>
  <si>
    <t>PH10816D2</t>
  </si>
  <si>
    <t>PH30205C4</t>
  </si>
  <si>
    <t>PH10316A3</t>
  </si>
  <si>
    <t>PH30153C1</t>
  </si>
  <si>
    <t>PH30803A2</t>
  </si>
  <si>
    <t>PH24001A1</t>
  </si>
  <si>
    <t>PH10525A1</t>
  </si>
  <si>
    <t>PH30507E1</t>
  </si>
  <si>
    <t>PH10885A3</t>
  </si>
  <si>
    <t>PH33405G1</t>
  </si>
  <si>
    <t>PH32301E1</t>
  </si>
  <si>
    <t>PH10853F2</t>
  </si>
  <si>
    <t>PH31705A2</t>
  </si>
  <si>
    <t>PH20919E2</t>
  </si>
  <si>
    <t>PH35102C3</t>
  </si>
  <si>
    <t>PH30537D1</t>
  </si>
  <si>
    <t>PH13602A1</t>
  </si>
  <si>
    <t>PH10703H1</t>
  </si>
  <si>
    <t>PH10903G2</t>
  </si>
  <si>
    <t>PH11103E1</t>
  </si>
  <si>
    <t>PH30922B1</t>
  </si>
  <si>
    <t>PH10633C2</t>
  </si>
  <si>
    <t>PH30129H3</t>
  </si>
  <si>
    <t>PH30712A1</t>
  </si>
  <si>
    <t>PH30119A2</t>
  </si>
  <si>
    <t>PH10615A2</t>
  </si>
  <si>
    <t>PH30205C2</t>
  </si>
  <si>
    <t>PH30381E3</t>
  </si>
  <si>
    <t>PH30932C3</t>
  </si>
  <si>
    <t>PH30416A3</t>
  </si>
  <si>
    <t>PH20168C1</t>
  </si>
  <si>
    <t>PH10649A2</t>
  </si>
  <si>
    <t>PH11104E2</t>
  </si>
  <si>
    <t>PH10884E3</t>
  </si>
  <si>
    <t>PH31319G2</t>
  </si>
  <si>
    <t>PH31006A3</t>
  </si>
  <si>
    <t>PH37701G3</t>
  </si>
  <si>
    <t>PH10702C1</t>
  </si>
  <si>
    <t>PH30192A6</t>
  </si>
  <si>
    <t>PH12602C3</t>
  </si>
  <si>
    <t>PH10146C1</t>
  </si>
  <si>
    <t>PH10609C1</t>
  </si>
  <si>
    <t>PH30630A1</t>
  </si>
  <si>
    <t>PH10850K3</t>
  </si>
  <si>
    <t>PH17705A2</t>
  </si>
  <si>
    <t>PH10620E2</t>
  </si>
  <si>
    <t>PH10111D2</t>
  </si>
  <si>
    <t>PH20135B3</t>
  </si>
  <si>
    <t>PH35103C3</t>
  </si>
  <si>
    <t>PH35102C2</t>
  </si>
  <si>
    <t>PH10537D2</t>
  </si>
  <si>
    <t>PH10609C3</t>
  </si>
  <si>
    <t>PH33418A3</t>
  </si>
  <si>
    <t>PH20920E3</t>
  </si>
  <si>
    <t>PH30637D2</t>
  </si>
  <si>
    <t>PH30638F4</t>
  </si>
  <si>
    <t>PH30165F3</t>
  </si>
  <si>
    <t>PH10145F2</t>
  </si>
  <si>
    <t>PH30407A3</t>
  </si>
  <si>
    <t>PH20919E3</t>
  </si>
  <si>
    <t>PH31704L1</t>
  </si>
  <si>
    <t>PH10930B1</t>
  </si>
  <si>
    <t>PH30174C1</t>
  </si>
  <si>
    <t>PH31704L3</t>
  </si>
  <si>
    <t>PH11608E3</t>
  </si>
  <si>
    <t>PH10636D2</t>
  </si>
  <si>
    <t>PH45005I3</t>
  </si>
  <si>
    <t>PH44218A2</t>
  </si>
  <si>
    <t>PH20173A1</t>
  </si>
  <si>
    <t>PH10358D3</t>
  </si>
  <si>
    <t>PH35300A3</t>
  </si>
  <si>
    <t>PH10709H1</t>
  </si>
  <si>
    <t>PH11004A3</t>
  </si>
  <si>
    <t>PH44207B2</t>
  </si>
  <si>
    <t>PH10882A1</t>
  </si>
  <si>
    <t>PH10620E1</t>
  </si>
  <si>
    <t>PH32003A3</t>
  </si>
  <si>
    <t>PH10618F2</t>
  </si>
  <si>
    <t>PH23002B1</t>
  </si>
  <si>
    <t>PH31007A1</t>
  </si>
  <si>
    <t>PH11302F3</t>
  </si>
  <si>
    <t>PH30380D1</t>
  </si>
  <si>
    <t>PH10534A2</t>
  </si>
  <si>
    <t>PH10133A4</t>
  </si>
  <si>
    <t>PH10209C3</t>
  </si>
  <si>
    <t>PH10534A1</t>
  </si>
  <si>
    <t>PH10172K3</t>
  </si>
  <si>
    <t>PH30378E4</t>
  </si>
  <si>
    <t>PH20193C1</t>
  </si>
  <si>
    <t>PH10319B3</t>
  </si>
  <si>
    <t>PH30714B2</t>
  </si>
  <si>
    <t>PH11206E3</t>
  </si>
  <si>
    <t>PH35214D3</t>
  </si>
  <si>
    <t>PH30239C2</t>
  </si>
  <si>
    <t>PH10225F3</t>
  </si>
  <si>
    <t>PH43992B3</t>
  </si>
  <si>
    <t>PH20111E2</t>
  </si>
  <si>
    <t>PH12901C1</t>
  </si>
  <si>
    <t>PH30427E3</t>
  </si>
  <si>
    <t>PH10628E2</t>
  </si>
  <si>
    <t>PH10926E3</t>
  </si>
  <si>
    <t>PH10533C3</t>
  </si>
  <si>
    <t>PH30841A3</t>
  </si>
  <si>
    <t>PH30933B2</t>
  </si>
  <si>
    <t>PH37600A2</t>
  </si>
  <si>
    <t>PH31018A1</t>
  </si>
  <si>
    <t>PH35104H3</t>
  </si>
  <si>
    <t>PH10811E3</t>
  </si>
  <si>
    <t>PH10408E2</t>
  </si>
  <si>
    <t>PH30809A2</t>
  </si>
  <si>
    <t>PH10188D3</t>
  </si>
  <si>
    <t>PH10179C1</t>
  </si>
  <si>
    <t>PH37709A2</t>
  </si>
  <si>
    <t>PH10218F1</t>
  </si>
  <si>
    <t>PH30710B2</t>
  </si>
  <si>
    <t>PH10104A2</t>
  </si>
  <si>
    <t>PH20116B3</t>
  </si>
  <si>
    <t>PH30247C1</t>
  </si>
  <si>
    <t>PH30162D3</t>
  </si>
  <si>
    <t>PH10137H1</t>
  </si>
  <si>
    <t>PH10537D1</t>
  </si>
  <si>
    <t>PH10175G3</t>
  </si>
  <si>
    <t>PH30412B1</t>
  </si>
  <si>
    <t>PH30542A1</t>
  </si>
  <si>
    <t>PH11204A3</t>
  </si>
  <si>
    <t>PH20883N2</t>
  </si>
  <si>
    <t>PH20198E6</t>
  </si>
  <si>
    <t>PH30371B2</t>
  </si>
  <si>
    <t>PH10847G1</t>
  </si>
  <si>
    <t>PH30386E2</t>
  </si>
  <si>
    <t>PH10884E1</t>
  </si>
  <si>
    <t>PH10866F3</t>
  </si>
  <si>
    <t>PH30534B3</t>
  </si>
  <si>
    <t>PH30711D2</t>
  </si>
  <si>
    <t>PH40250C1</t>
  </si>
  <si>
    <t>PH30634D3</t>
  </si>
  <si>
    <t>PH35201G2</t>
  </si>
  <si>
    <t>PH10302C2</t>
  </si>
  <si>
    <t>PH30177D2</t>
  </si>
  <si>
    <t>PH10906E2</t>
  </si>
  <si>
    <t>PH30424E2</t>
  </si>
  <si>
    <t>PH30636D3</t>
  </si>
  <si>
    <t>PH30154A2</t>
  </si>
  <si>
    <t>PH10406G6</t>
  </si>
  <si>
    <t>PH10606E4</t>
  </si>
  <si>
    <t>PH10910A3</t>
  </si>
  <si>
    <t>PH35109B2</t>
  </si>
  <si>
    <t>PH30416A2</t>
  </si>
  <si>
    <t>PH30413A3</t>
  </si>
  <si>
    <t>PH20193C3</t>
  </si>
  <si>
    <t>PH10225F1</t>
  </si>
  <si>
    <t>PH31711D2</t>
  </si>
  <si>
    <t>PH12703A2</t>
  </si>
  <si>
    <t>PH10314A2</t>
  </si>
  <si>
    <t>PH10312F1</t>
  </si>
  <si>
    <t>PH30148A1</t>
  </si>
  <si>
    <t>PH30419F1</t>
  </si>
  <si>
    <t>PH30192A2</t>
  </si>
  <si>
    <t>PH10505F1</t>
  </si>
  <si>
    <t>PH30823C2</t>
  </si>
  <si>
    <t>PH35206A3</t>
  </si>
  <si>
    <t>PH30236A4</t>
  </si>
  <si>
    <t>PH30713D1</t>
  </si>
  <si>
    <t>PH30899B6</t>
  </si>
  <si>
    <t>PH30542A2</t>
  </si>
  <si>
    <t>PH10331B5</t>
  </si>
  <si>
    <t>PH37701G2</t>
  </si>
  <si>
    <t>PH10529D1</t>
  </si>
  <si>
    <t>PH10862D6</t>
  </si>
  <si>
    <t>PH32704A2</t>
  </si>
  <si>
    <t>PH40103A2</t>
  </si>
  <si>
    <t>PH10895D3</t>
  </si>
  <si>
    <t>PH30154A5</t>
  </si>
  <si>
    <t>PH11703C1</t>
  </si>
  <si>
    <t>PH10925D1</t>
  </si>
  <si>
    <t>PH31009E3</t>
  </si>
  <si>
    <t>PH30146A2</t>
  </si>
  <si>
    <t>PH10106G2</t>
  </si>
  <si>
    <t>PH20138C4</t>
  </si>
  <si>
    <t>PH30135A1</t>
  </si>
  <si>
    <t>PH30101G3</t>
  </si>
  <si>
    <t>PH31006A1</t>
  </si>
  <si>
    <t>PH33418A2</t>
  </si>
  <si>
    <t>PH10134B1</t>
  </si>
  <si>
    <t>PH10516A1</t>
  </si>
  <si>
    <t>PH10639B1</t>
  </si>
  <si>
    <t>PH10133A2</t>
  </si>
  <si>
    <t>PH30370E1</t>
  </si>
  <si>
    <t>PH30371B1</t>
  </si>
  <si>
    <t>PH10220F4</t>
  </si>
  <si>
    <t>PH10628E3</t>
  </si>
  <si>
    <t>PH10162A1</t>
  </si>
  <si>
    <t>PH11004A2</t>
  </si>
  <si>
    <t>PH21506F3</t>
  </si>
  <si>
    <t>PH30665C3</t>
  </si>
  <si>
    <t>PH10873A3</t>
  </si>
  <si>
    <t>PH43903C1</t>
  </si>
  <si>
    <t>PH10632A3</t>
  </si>
  <si>
    <t>PH10169G1</t>
  </si>
  <si>
    <t>PH30145F3</t>
  </si>
  <si>
    <t>PH11706D2</t>
  </si>
  <si>
    <t>PH30364A5</t>
  </si>
  <si>
    <t>PH30208C2</t>
  </si>
  <si>
    <t>PH10873A2</t>
  </si>
  <si>
    <t>PH27706A1</t>
  </si>
  <si>
    <t>PH30808B1</t>
  </si>
  <si>
    <t>PH10159A2</t>
  </si>
  <si>
    <t>PH20824A3</t>
  </si>
  <si>
    <t>PH10195A6</t>
  </si>
  <si>
    <t>PH10371A3</t>
  </si>
  <si>
    <t>PH35111A4</t>
  </si>
  <si>
    <t>PH20136D2</t>
  </si>
  <si>
    <t>PH10332E2</t>
  </si>
  <si>
    <t>PH11605A2</t>
  </si>
  <si>
    <t>PH35305C3</t>
  </si>
  <si>
    <t>PH30250E3</t>
  </si>
  <si>
    <t>PH10604E3</t>
  </si>
  <si>
    <t>PH30121A3</t>
  </si>
  <si>
    <t>PH10197C2</t>
  </si>
  <si>
    <t>PH10635A1</t>
  </si>
  <si>
    <t>PH30188E2</t>
  </si>
  <si>
    <t>PH10627D2</t>
  </si>
  <si>
    <t>PH10870A1</t>
  </si>
  <si>
    <t>PH30506B3</t>
  </si>
  <si>
    <t>PH30857B3</t>
  </si>
  <si>
    <t>PH11605A3</t>
  </si>
  <si>
    <t>PH30861A1</t>
  </si>
  <si>
    <t>PH44752B2</t>
  </si>
  <si>
    <t>PH10358D1</t>
  </si>
  <si>
    <t>PH30157D2</t>
  </si>
  <si>
    <t>PH30925C3</t>
  </si>
  <si>
    <t>PH10349A2</t>
  </si>
  <si>
    <t>PH45031A2</t>
  </si>
  <si>
    <t>PH30149A1</t>
  </si>
  <si>
    <t>PH30195F1</t>
  </si>
  <si>
    <t>PH10927B2</t>
  </si>
  <si>
    <t>PH30373A1</t>
  </si>
  <si>
    <t>PH30887N3</t>
  </si>
  <si>
    <t>PH35205G1</t>
  </si>
  <si>
    <t>PH30634D1</t>
  </si>
  <si>
    <t>PH10129C6</t>
  </si>
  <si>
    <t>PH11609E2</t>
  </si>
  <si>
    <t>PH33937A2</t>
  </si>
  <si>
    <t>PH32308C1</t>
  </si>
  <si>
    <t>PH33821B3</t>
  </si>
  <si>
    <t>PH13406A3</t>
  </si>
  <si>
    <t>PH10110A1</t>
  </si>
  <si>
    <t>PH45004B1</t>
  </si>
  <si>
    <t>PH30236A1</t>
  </si>
  <si>
    <t>PH20154A3</t>
  </si>
  <si>
    <t>PH10105C4</t>
  </si>
  <si>
    <t>PH44204A3</t>
  </si>
  <si>
    <t>PH30533A3</t>
  </si>
  <si>
    <t>PH23000G1</t>
  </si>
  <si>
    <t>PH31707B3</t>
  </si>
  <si>
    <t>PH10613A1</t>
  </si>
  <si>
    <t>PH44753A2</t>
  </si>
  <si>
    <t>PH20107C3</t>
  </si>
  <si>
    <t>PH30115F3</t>
  </si>
  <si>
    <t>PH12707C3</t>
  </si>
  <si>
    <t>PH10928B1</t>
  </si>
  <si>
    <t>PH10145F1</t>
  </si>
  <si>
    <t>PH30135A2</t>
  </si>
  <si>
    <t>PH30922B3</t>
  </si>
  <si>
    <t>PH10542A3</t>
  </si>
  <si>
    <t>PH11100C2</t>
  </si>
  <si>
    <t>PH20140A1</t>
  </si>
  <si>
    <t>PH20149E1</t>
  </si>
  <si>
    <t>PH10889F3</t>
  </si>
  <si>
    <t>PH10176A3</t>
  </si>
  <si>
    <t>PH10921B3</t>
  </si>
  <si>
    <t>PH30648A3</t>
  </si>
  <si>
    <t>PH10241A3</t>
  </si>
  <si>
    <t>PH10168E1</t>
  </si>
  <si>
    <t>PH20170C3</t>
  </si>
  <si>
    <t>PH10194A2</t>
  </si>
  <si>
    <t>PH30362B4</t>
  </si>
  <si>
    <t>PH30841A2</t>
  </si>
  <si>
    <t>PH23910C3</t>
  </si>
  <si>
    <t>PH20234A1</t>
  </si>
  <si>
    <t>PH10175G4</t>
  </si>
  <si>
    <t>PH20191D1</t>
  </si>
  <si>
    <t>PH30615A2</t>
  </si>
  <si>
    <t>PH30371B4</t>
  </si>
  <si>
    <t>PH31705A1</t>
  </si>
  <si>
    <t>PH37650A1</t>
  </si>
  <si>
    <t>PH30379A1</t>
  </si>
  <si>
    <t>PH10229E1</t>
  </si>
  <si>
    <t>PH30628A2</t>
  </si>
  <si>
    <t>PH30923E3</t>
  </si>
  <si>
    <t>PH20234A3</t>
  </si>
  <si>
    <t>PH44208A2</t>
  </si>
  <si>
    <t>PH10134B2</t>
  </si>
  <si>
    <t>PH10868A1</t>
  </si>
  <si>
    <t>PH10814B3</t>
  </si>
  <si>
    <t>PH32004B2</t>
  </si>
  <si>
    <t>PH10357D2</t>
  </si>
  <si>
    <t>PH10639B2</t>
  </si>
  <si>
    <t>PH43907A3</t>
  </si>
  <si>
    <t>PH30889F1</t>
  </si>
  <si>
    <t>PH20163E3</t>
  </si>
  <si>
    <t>PH30105D3</t>
  </si>
  <si>
    <t>PH10245H2</t>
  </si>
  <si>
    <t>PH11210D2</t>
  </si>
  <si>
    <t>PH31711D1</t>
  </si>
  <si>
    <t>PH10895D2</t>
  </si>
  <si>
    <t>PH30169D2</t>
  </si>
  <si>
    <t>PH30245I3</t>
  </si>
  <si>
    <t>PH20151D2</t>
  </si>
  <si>
    <t>PH23601D1</t>
  </si>
  <si>
    <t>PH30154A3</t>
  </si>
  <si>
    <t>PH20893B1</t>
  </si>
  <si>
    <t>PXY1006A3</t>
  </si>
  <si>
    <t>PH40101C1</t>
  </si>
  <si>
    <t>PH10312F3</t>
  </si>
  <si>
    <t>PH35103C2</t>
  </si>
  <si>
    <t>PH11704H2</t>
  </si>
  <si>
    <t>PH10139F4</t>
  </si>
  <si>
    <t>PH33607A1</t>
  </si>
  <si>
    <t>PH20187A3</t>
  </si>
  <si>
    <t>PH32308C3</t>
  </si>
  <si>
    <t>PH10144F4</t>
  </si>
  <si>
    <t>PH30107A2</t>
  </si>
  <si>
    <t>PH10354E3</t>
  </si>
  <si>
    <t>PH31011A4</t>
  </si>
  <si>
    <t>PH10819B2</t>
  </si>
  <si>
    <t>PH33414A3</t>
  </si>
  <si>
    <t>PH31705A3</t>
  </si>
  <si>
    <t>PH10126D2</t>
  </si>
  <si>
    <t>PH30152D1</t>
  </si>
  <si>
    <t>PH30409A1</t>
  </si>
  <si>
    <t>PH35203F2</t>
  </si>
  <si>
    <t>PH20105D2</t>
  </si>
  <si>
    <t>PH35308E2</t>
  </si>
  <si>
    <t>PH40930D1</t>
  </si>
  <si>
    <t>PH30131D3</t>
  </si>
  <si>
    <t>PH10814B2</t>
  </si>
  <si>
    <t>PH22804I3</t>
  </si>
  <si>
    <t>PH10936A2</t>
  </si>
  <si>
    <t>PH20896A2</t>
  </si>
  <si>
    <t>PH21507A2</t>
  </si>
  <si>
    <t>PH20187A2</t>
  </si>
  <si>
    <t>PH30929F3</t>
  </si>
  <si>
    <t>PH10246D1</t>
  </si>
  <si>
    <t>PH10184E2</t>
  </si>
  <si>
    <t>PH33404B1</t>
  </si>
  <si>
    <t>PH10154D2</t>
  </si>
  <si>
    <t>PH12710A2</t>
  </si>
  <si>
    <t>PH30208C1</t>
  </si>
  <si>
    <t>PXB0216A2</t>
  </si>
  <si>
    <t>PH32506G3</t>
  </si>
  <si>
    <t>PH10131J2</t>
  </si>
  <si>
    <t>PH10352F1</t>
  </si>
  <si>
    <t>PH37725A1</t>
  </si>
  <si>
    <t>PH20103D5</t>
  </si>
  <si>
    <t>PH11703C3</t>
  </si>
  <si>
    <t>PH10523E1</t>
  </si>
  <si>
    <t>PH30603C1</t>
  </si>
  <si>
    <t>PH10939F1</t>
  </si>
  <si>
    <t>PH10246D2</t>
  </si>
  <si>
    <t>PH30806C3</t>
  </si>
  <si>
    <t>PH12001E3</t>
  </si>
  <si>
    <t>PH12024E2</t>
  </si>
  <si>
    <t>PH10348C3</t>
  </si>
  <si>
    <t>PH22804I2</t>
  </si>
  <si>
    <t>PH30823C1</t>
  </si>
  <si>
    <t>PH10649A3</t>
  </si>
  <si>
    <t>PH31712A5</t>
  </si>
  <si>
    <t>PH30156A1</t>
  </si>
  <si>
    <t>PH30715F1</t>
  </si>
  <si>
    <t>PH10135D5</t>
  </si>
  <si>
    <t>PH30542A3</t>
  </si>
  <si>
    <t>PH45019D3</t>
  </si>
  <si>
    <t>PH12602C1</t>
  </si>
  <si>
    <t>PH44900I3</t>
  </si>
  <si>
    <t>PH35124B2</t>
  </si>
  <si>
    <t>PH46208A1</t>
  </si>
  <si>
    <t>PH44214A2</t>
  </si>
  <si>
    <t>PH30838A3</t>
  </si>
  <si>
    <t>PH13406A4</t>
  </si>
  <si>
    <t>PH37702A1</t>
  </si>
  <si>
    <t>PH10939F3</t>
  </si>
  <si>
    <t>PH44707A1</t>
  </si>
  <si>
    <t>PH30615A1</t>
  </si>
  <si>
    <t>PH30104G2</t>
  </si>
  <si>
    <t>PH10338D1</t>
  </si>
  <si>
    <t>PH44701A1</t>
  </si>
  <si>
    <t>PH30144A1</t>
  </si>
  <si>
    <t>PH30889F2</t>
  </si>
  <si>
    <t>PH23814A2</t>
  </si>
  <si>
    <t>PH10304C3</t>
  </si>
  <si>
    <t>PH30174C4</t>
  </si>
  <si>
    <t>PH37660A3</t>
  </si>
  <si>
    <t>PH30164D1</t>
  </si>
  <si>
    <t>PH46205A3</t>
  </si>
  <si>
    <t>PH20110G3</t>
  </si>
  <si>
    <t>PH44205A1</t>
  </si>
  <si>
    <t>PH30807A3</t>
  </si>
  <si>
    <t>PH45101B1</t>
  </si>
  <si>
    <t>PH10713F3</t>
  </si>
  <si>
    <t>PH44702A1</t>
  </si>
  <si>
    <t>PH20109A2</t>
  </si>
  <si>
    <t>PH10195A2</t>
  </si>
  <si>
    <t>PH30419F2</t>
  </si>
  <si>
    <t>PH10034A3</t>
  </si>
  <si>
    <t>PH30526H3</t>
  </si>
  <si>
    <t>PH10804A2</t>
  </si>
  <si>
    <t>PH40116C3</t>
  </si>
  <si>
    <t>PH10181C2</t>
  </si>
  <si>
    <t>PH46204A1</t>
  </si>
  <si>
    <t>PH12803K1</t>
  </si>
  <si>
    <t>PH10634B2</t>
  </si>
  <si>
    <t>PH23811C3</t>
  </si>
  <si>
    <t>PH10105C3</t>
  </si>
  <si>
    <t>PH23814A3</t>
  </si>
  <si>
    <t>PH46203A2</t>
  </si>
  <si>
    <t>PH44214A4</t>
  </si>
  <si>
    <t>PH11404D2</t>
  </si>
  <si>
    <t>PH37651A2</t>
  </si>
  <si>
    <t>PH33807B1</t>
  </si>
  <si>
    <t>PH45110A2</t>
  </si>
  <si>
    <t>PH23001J2</t>
  </si>
  <si>
    <t>PH30815C2</t>
  </si>
  <si>
    <t>PH10109K1</t>
  </si>
  <si>
    <t>PH10371A1</t>
  </si>
  <si>
    <t>PH21408A1</t>
  </si>
  <si>
    <t>PH30105D1</t>
  </si>
  <si>
    <t>PH20157D2</t>
  </si>
  <si>
    <t>PH45107B3</t>
  </si>
  <si>
    <t>PH37660A4</t>
  </si>
  <si>
    <t>PH45207A1</t>
  </si>
  <si>
    <t>PH20160B2</t>
  </si>
  <si>
    <t>PH37642A2</t>
  </si>
  <si>
    <t>PH10701D3</t>
  </si>
  <si>
    <t>PH30163E1</t>
  </si>
  <si>
    <t>PH30347A3</t>
  </si>
  <si>
    <t>PH10525A2</t>
  </si>
  <si>
    <t>PH30130C3</t>
  </si>
  <si>
    <t>PH12703A1</t>
  </si>
  <si>
    <t>PH10908B2</t>
  </si>
  <si>
    <t>PH10159A1</t>
  </si>
  <si>
    <t>PH10175G5</t>
  </si>
  <si>
    <t>PH37694A2</t>
  </si>
  <si>
    <t>PH44105D3</t>
  </si>
  <si>
    <t>PH35204F2</t>
  </si>
  <si>
    <t>PH43908A2</t>
  </si>
  <si>
    <t>PH20119E3</t>
  </si>
  <si>
    <t>PH43991A3</t>
  </si>
  <si>
    <t>PH43903C3</t>
  </si>
  <si>
    <t>PH33605A1</t>
  </si>
  <si>
    <t>PH45029A1</t>
  </si>
  <si>
    <t>PH44214A1</t>
  </si>
  <si>
    <t>PH45035A1</t>
  </si>
  <si>
    <t>PH30106C1</t>
  </si>
  <si>
    <t>PH44105D4</t>
  </si>
  <si>
    <t>PH44700A1</t>
  </si>
  <si>
    <t>PH44103B1</t>
  </si>
  <si>
    <t>PH20149E2</t>
  </si>
  <si>
    <t>PH44213A1</t>
  </si>
  <si>
    <t>PH43952B2</t>
  </si>
  <si>
    <t>PH10158I3</t>
  </si>
  <si>
    <t>PH10331B1</t>
  </si>
  <si>
    <t>PH10701D2</t>
  </si>
  <si>
    <t>PH10636D3</t>
  </si>
  <si>
    <t>PH10140E2</t>
  </si>
  <si>
    <t>PH10803A1</t>
  </si>
  <si>
    <t>PH20939A1</t>
  </si>
  <si>
    <t>PH30407A2</t>
  </si>
  <si>
    <t>PH40249C3</t>
  </si>
  <si>
    <t>PH37660A5</t>
  </si>
  <si>
    <t>PH33606A1</t>
  </si>
  <si>
    <t>PH20883N1</t>
  </si>
  <si>
    <t>PH10245H1</t>
  </si>
  <si>
    <t>PH20125F2</t>
  </si>
  <si>
    <t>PH10324B1</t>
  </si>
  <si>
    <t>PH30367A2</t>
  </si>
  <si>
    <t>PH10353B1</t>
  </si>
  <si>
    <t>PH20118C2</t>
  </si>
  <si>
    <t>PH10918F2</t>
  </si>
  <si>
    <t>PH10872A1</t>
  </si>
  <si>
    <t>PH30424E3</t>
  </si>
  <si>
    <t>PH10933A3</t>
  </si>
  <si>
    <t>PH10933A1</t>
  </si>
  <si>
    <t>PH30504D1</t>
  </si>
  <si>
    <t>PH10180A2</t>
  </si>
  <si>
    <t>PH20163E2</t>
  </si>
  <si>
    <t>PH30634D2</t>
  </si>
  <si>
    <t>PH41207B2</t>
  </si>
  <si>
    <t>PH20191D4</t>
  </si>
  <si>
    <t>PH20181B1</t>
  </si>
  <si>
    <t>PH20122D2</t>
  </si>
  <si>
    <t>PH20181B2</t>
  </si>
  <si>
    <t>PH30814E2</t>
  </si>
  <si>
    <t>PH30424E1</t>
  </si>
  <si>
    <t>PH30629A1</t>
  </si>
  <si>
    <t>PH20122D3</t>
  </si>
  <si>
    <t>PH31712A6</t>
  </si>
  <si>
    <t>PH30205C1</t>
  </si>
  <si>
    <t>PH30149A2</t>
  </si>
  <si>
    <t>PH30371B5</t>
  </si>
  <si>
    <t>PH10922D1</t>
  </si>
  <si>
    <t>PH20108D4</t>
  </si>
  <si>
    <t>PH30665C2</t>
  </si>
  <si>
    <t>PH20115B1</t>
  </si>
  <si>
    <t>PH10867A2</t>
  </si>
  <si>
    <t>PH30192A4</t>
  </si>
  <si>
    <t>PH33413A3</t>
  </si>
  <si>
    <t>PH10182A1</t>
  </si>
  <si>
    <t>PH11709B3</t>
  </si>
  <si>
    <t>PH35205G3</t>
  </si>
  <si>
    <t>PH30861A3</t>
  </si>
  <si>
    <t>PH20101F3</t>
  </si>
  <si>
    <t>PH30374D1</t>
  </si>
  <si>
    <t>PH30151D3</t>
  </si>
  <si>
    <t>PH30130C2</t>
  </si>
  <si>
    <t>PH33810B1</t>
  </si>
  <si>
    <t>PH30154A4</t>
  </si>
  <si>
    <t>PH10121B1</t>
  </si>
  <si>
    <t>PH30711D1</t>
  </si>
  <si>
    <t>PH10504F3</t>
  </si>
  <si>
    <t>PH30181A1</t>
  </si>
  <si>
    <t>PH30362B2</t>
  </si>
  <si>
    <t>PH31205A2</t>
  </si>
  <si>
    <t>PH30636D2</t>
  </si>
  <si>
    <t>PH44113A2</t>
  </si>
  <si>
    <t>PH30162D1</t>
  </si>
  <si>
    <t>PH10853F1</t>
  </si>
  <si>
    <t>PH30435A3</t>
  </si>
  <si>
    <t>PH20109A1</t>
  </si>
  <si>
    <t>PH10220F2</t>
  </si>
  <si>
    <t>PH10324B3</t>
  </si>
  <si>
    <t>PH20124D3</t>
  </si>
  <si>
    <t>PH40830B2</t>
  </si>
  <si>
    <t>PH10162A4</t>
  </si>
  <si>
    <t>PH10180A3</t>
  </si>
  <si>
    <t>PH11206E1</t>
  </si>
  <si>
    <t>PH30161A1</t>
  </si>
  <si>
    <t>PH10301C1</t>
  </si>
  <si>
    <t>PH35206A2</t>
  </si>
  <si>
    <t>PH10109K4</t>
  </si>
  <si>
    <t>PH10168E3</t>
  </si>
  <si>
    <t>PH10106G3</t>
  </si>
  <si>
    <t>PH30145F1</t>
  </si>
  <si>
    <t>PH10865J2</t>
  </si>
  <si>
    <t>PH30164D3</t>
  </si>
  <si>
    <t>PH10172K1</t>
  </si>
  <si>
    <t>PH30378E1</t>
  </si>
  <si>
    <t>PH30407A4</t>
  </si>
  <si>
    <t>PH30380D2</t>
  </si>
  <si>
    <t>PH11006D2</t>
  </si>
  <si>
    <t>PH10929B2</t>
  </si>
  <si>
    <t>PH44113A3</t>
  </si>
  <si>
    <t>PH30527I4</t>
  </si>
  <si>
    <t>PH31016C3</t>
  </si>
  <si>
    <t>PH20808C2</t>
  </si>
  <si>
    <t>PH10172K4</t>
  </si>
  <si>
    <t>PH10412D3</t>
  </si>
  <si>
    <t>PH10331B4</t>
  </si>
  <si>
    <t>PH10147F1</t>
  </si>
  <si>
    <t>PH10804A3</t>
  </si>
  <si>
    <t>PH10306A1</t>
  </si>
  <si>
    <t>PH20192B3</t>
  </si>
  <si>
    <t>PH31012A2</t>
  </si>
  <si>
    <t>PH30181A3</t>
  </si>
  <si>
    <t>PH30505G1</t>
  </si>
  <si>
    <t>PH30372B1</t>
  </si>
  <si>
    <t>PH20232G1</t>
  </si>
  <si>
    <t>PH44102A2</t>
  </si>
  <si>
    <t>PH33811B1</t>
  </si>
  <si>
    <t>PH11102F4</t>
  </si>
  <si>
    <t>PH37503A2</t>
  </si>
  <si>
    <t>PH35309C1</t>
  </si>
  <si>
    <t>PH10217C1</t>
  </si>
  <si>
    <t>PH20198E1</t>
  </si>
  <si>
    <t>PH10516A3</t>
  </si>
  <si>
    <t>PH30650A1</t>
  </si>
  <si>
    <t>PH10408E1</t>
  </si>
  <si>
    <t>PH30103B3</t>
  </si>
  <si>
    <t>PH30821A3</t>
  </si>
  <si>
    <t>PH10218F3</t>
  </si>
  <si>
    <t>PH20892C3</t>
  </si>
  <si>
    <t>PH44752B1</t>
  </si>
  <si>
    <t>PH11404D1</t>
  </si>
  <si>
    <t>PH44215A1</t>
  </si>
  <si>
    <t>PH10331B6</t>
  </si>
  <si>
    <t>PH11214B2</t>
  </si>
  <si>
    <t>PH23930A2</t>
  </si>
  <si>
    <t>PH12024E3</t>
  </si>
  <si>
    <t>PH10896C2</t>
  </si>
  <si>
    <t>PH20142D1</t>
  </si>
  <si>
    <t>PH10539B3</t>
  </si>
  <si>
    <t>PH30362B1</t>
  </si>
  <si>
    <t>PH10819B1</t>
  </si>
  <si>
    <t>PH10192B2</t>
  </si>
  <si>
    <t>PH10801A3</t>
  </si>
  <si>
    <t>PH30104G3</t>
  </si>
  <si>
    <t>PH33404B2</t>
  </si>
  <si>
    <t>PH30115F5</t>
  </si>
  <si>
    <t>PH20921A2</t>
  </si>
  <si>
    <t>PH30379A3</t>
  </si>
  <si>
    <t>PH10156E1</t>
  </si>
  <si>
    <t>PH10626C5</t>
  </si>
  <si>
    <t>PH10535E3</t>
  </si>
  <si>
    <t>PH10416G3</t>
  </si>
  <si>
    <t>PH33937A1</t>
  </si>
  <si>
    <t>PH10515K2</t>
  </si>
  <si>
    <t>PH33807B3</t>
  </si>
  <si>
    <t>PH13603A2</t>
  </si>
  <si>
    <t>PH30122H1</t>
  </si>
  <si>
    <t>PH30635C1</t>
  </si>
  <si>
    <t>PH10101B3</t>
  </si>
  <si>
    <t>PH30364A2</t>
  </si>
  <si>
    <t>PH30371B6</t>
  </si>
  <si>
    <t>PH44213A2</t>
  </si>
  <si>
    <t>PH30411B2</t>
  </si>
  <si>
    <t>PH31010A6</t>
  </si>
  <si>
    <t>PH10603H3</t>
  </si>
  <si>
    <t>PH30195F3</t>
  </si>
  <si>
    <t>PH10162A3</t>
  </si>
  <si>
    <t>PH10118G2</t>
  </si>
  <si>
    <t>PH30887N1</t>
  </si>
  <si>
    <t>PH30253E3</t>
  </si>
  <si>
    <t>PH10409A2</t>
  </si>
  <si>
    <t>PH20117D3</t>
  </si>
  <si>
    <t>PH10144F2</t>
  </si>
  <si>
    <t>PH10907A3</t>
  </si>
  <si>
    <t>PH10622D3</t>
  </si>
  <si>
    <t>PH30149A3</t>
  </si>
  <si>
    <t>PH33703D2</t>
  </si>
  <si>
    <t>PH30635C3</t>
  </si>
  <si>
    <t>PH10212F3</t>
  </si>
  <si>
    <t>PH10859B3</t>
  </si>
  <si>
    <t>PH10196B3</t>
  </si>
  <si>
    <t>PH37651A1</t>
  </si>
  <si>
    <t>PH45002A3</t>
  </si>
  <si>
    <t>PH35117D2</t>
  </si>
  <si>
    <t>PH44701A2</t>
  </si>
  <si>
    <t>PH37713A3</t>
  </si>
  <si>
    <t>PH33807B2</t>
  </si>
  <si>
    <t>PH35303A3</t>
  </si>
  <si>
    <t>PH44900I1</t>
  </si>
  <si>
    <t>PH20194B3</t>
  </si>
  <si>
    <t>PH23811C1</t>
  </si>
  <si>
    <t>PH20150D3</t>
  </si>
  <si>
    <t>PH33415A3</t>
  </si>
  <si>
    <t>PH31011A6</t>
  </si>
  <si>
    <t>PH46203A3</t>
  </si>
  <si>
    <t>PH45029A3</t>
  </si>
  <si>
    <t>PH10840A2</t>
  </si>
  <si>
    <t>PH45032A2</t>
  </si>
  <si>
    <t>PH37687A2</t>
  </si>
  <si>
    <t>PH10366A2</t>
  </si>
  <si>
    <t>PH20138C3</t>
  </si>
  <si>
    <t>PH43905A1</t>
  </si>
  <si>
    <t>PH33809C2</t>
  </si>
  <si>
    <t>PH37678A1</t>
  </si>
  <si>
    <t>PH30382E3</t>
  </si>
  <si>
    <t>PH46205A1</t>
  </si>
  <si>
    <t>PH43910A2</t>
  </si>
  <si>
    <t>PH44114A1</t>
  </si>
  <si>
    <t>PXY1201A1</t>
  </si>
  <si>
    <t>PXB0216A3</t>
  </si>
  <si>
    <t>PH10119B3</t>
  </si>
  <si>
    <t>PH10845C1</t>
  </si>
  <si>
    <t>PH30375C6</t>
  </si>
  <si>
    <t>PH35304A1</t>
  </si>
  <si>
    <t>PH10801A1</t>
  </si>
  <si>
    <t>PH44212A3</t>
  </si>
  <si>
    <t>PH20198E2</t>
  </si>
  <si>
    <t>PH10932B3</t>
  </si>
  <si>
    <t>PH44709A1</t>
  </si>
  <si>
    <t>PH12710A3</t>
  </si>
  <si>
    <t>PH43913B1</t>
  </si>
  <si>
    <t>PH37655A1</t>
  </si>
  <si>
    <t>PH35203F3</t>
  </si>
  <si>
    <t>PH10148B1</t>
  </si>
  <si>
    <t>PH33812M4</t>
  </si>
  <si>
    <t>PH10241A1</t>
  </si>
  <si>
    <t>PH45001A1</t>
  </si>
  <si>
    <t>PH30820A1</t>
  </si>
  <si>
    <t>PH30802A2</t>
  </si>
  <si>
    <t>PH11104E1</t>
  </si>
  <si>
    <t>PH10154D1</t>
  </si>
  <si>
    <t>PH21506F1</t>
  </si>
  <si>
    <t>PH30413A4</t>
  </si>
  <si>
    <t>PH20154A1</t>
  </si>
  <si>
    <t>PH43907A1</t>
  </si>
  <si>
    <t>PH10611C1</t>
  </si>
  <si>
    <t>PH10241A2</t>
  </si>
  <si>
    <t>PH10101B2</t>
  </si>
  <si>
    <t>PH30822C2</t>
  </si>
  <si>
    <t>PH10113E1</t>
  </si>
  <si>
    <t>PH37501A3</t>
  </si>
  <si>
    <t>PH45104B3</t>
  </si>
  <si>
    <t>PH37704A2</t>
  </si>
  <si>
    <t>PH43905A3</t>
  </si>
  <si>
    <t>PH30637D5</t>
  </si>
  <si>
    <t>PH30885A4</t>
  </si>
  <si>
    <t>PH40103A3</t>
  </si>
  <si>
    <t>PH10220F6</t>
  </si>
  <si>
    <t>PH11006D1</t>
  </si>
  <si>
    <t>PH10625H6</t>
  </si>
  <si>
    <t>PH23921C3</t>
  </si>
  <si>
    <t>PH38607A2</t>
  </si>
  <si>
    <t>PH43913B3</t>
  </si>
  <si>
    <t>PH45032A4</t>
  </si>
  <si>
    <t>PH30151D1</t>
  </si>
  <si>
    <t>PH10372A2</t>
  </si>
  <si>
    <t>PH44111D2</t>
  </si>
  <si>
    <t>PH23944A2</t>
  </si>
  <si>
    <t>PH1320BA1</t>
  </si>
  <si>
    <t>PH1321BA1</t>
  </si>
  <si>
    <t>PH1322BA1</t>
  </si>
  <si>
    <t>PH1324BA1</t>
  </si>
  <si>
    <t>PH1325BA1</t>
  </si>
  <si>
    <t>PH1326BA1</t>
  </si>
  <si>
    <t>PH1327BA1</t>
  </si>
  <si>
    <t>PH1328BA1</t>
  </si>
  <si>
    <t>PH1330BA1</t>
  </si>
  <si>
    <t>PH1331BA1</t>
  </si>
  <si>
    <t>PH1401BA1</t>
  </si>
  <si>
    <t>PH1402BA1</t>
  </si>
  <si>
    <t>PH1403BA1</t>
  </si>
  <si>
    <t>PH1404BA1</t>
  </si>
  <si>
    <t>PH1405BA1</t>
  </si>
  <si>
    <t>PH1406BA1</t>
  </si>
  <si>
    <t>PH1407BA1</t>
  </si>
  <si>
    <t>PH1408BA1</t>
  </si>
  <si>
    <t>PH1409BA1</t>
  </si>
  <si>
    <t>PH1410BA1</t>
  </si>
  <si>
    <t>PH1411BA1</t>
  </si>
  <si>
    <t>PH1412BA1</t>
  </si>
  <si>
    <t>PH1413BA1</t>
  </si>
  <si>
    <t>PH1414BA1</t>
  </si>
  <si>
    <t>PH1415BA1</t>
  </si>
  <si>
    <t>PH1416BA1</t>
  </si>
  <si>
    <t>PH1418BA1</t>
  </si>
  <si>
    <t>PH1419BA1</t>
  </si>
  <si>
    <t>PH1420BA1</t>
  </si>
  <si>
    <t>PH1421BA1</t>
  </si>
  <si>
    <t>PH1422BA1</t>
  </si>
  <si>
    <t>PH1423BA1</t>
  </si>
  <si>
    <t>PH1424BA1</t>
  </si>
  <si>
    <t>PH1425BA1</t>
  </si>
  <si>
    <t>PH1428BA1</t>
  </si>
  <si>
    <t>PH1429BA1</t>
  </si>
  <si>
    <t>PH1431BA1</t>
  </si>
  <si>
    <t>PH1432BA1</t>
  </si>
  <si>
    <t>PH1433BA1</t>
  </si>
  <si>
    <t>PH1435BA1</t>
  </si>
  <si>
    <t>PH1436BA1</t>
  </si>
  <si>
    <t>PH1437BA1</t>
  </si>
  <si>
    <t>PH1438BA1</t>
  </si>
  <si>
    <t>PH1501BA1</t>
  </si>
  <si>
    <t>PH1502BA1</t>
  </si>
  <si>
    <t>PH1503BA1</t>
  </si>
  <si>
    <t>PH1504BA1</t>
  </si>
  <si>
    <t>PH1505BA1</t>
  </si>
  <si>
    <t>PH1506BA1</t>
  </si>
  <si>
    <t>PH1507BA1</t>
  </si>
  <si>
    <t>PH1508BA1</t>
  </si>
  <si>
    <t>PH1509BA1</t>
  </si>
  <si>
    <t>PH1601BA1</t>
  </si>
  <si>
    <t>PH1707BA1</t>
  </si>
  <si>
    <t>PH1708BA1</t>
  </si>
  <si>
    <t>PH1711BA1</t>
  </si>
  <si>
    <t>PH1712BA1</t>
  </si>
  <si>
    <t>PH1713BA1</t>
  </si>
  <si>
    <t>PH1715BA1</t>
  </si>
  <si>
    <t>PH1721BA1</t>
  </si>
  <si>
    <t>PH1815BA1</t>
  </si>
  <si>
    <t>PH1818BA1</t>
  </si>
  <si>
    <t>PH1819BA1</t>
  </si>
  <si>
    <t>PH1821BA1</t>
  </si>
  <si>
    <t>PH1822BA1</t>
  </si>
  <si>
    <t>PH1901BA1</t>
  </si>
  <si>
    <t>PH1902BA1</t>
  </si>
  <si>
    <t>PH1903BA1</t>
  </si>
  <si>
    <t>PH1904BA1</t>
  </si>
  <si>
    <t>PH1905BA1</t>
  </si>
  <si>
    <t>PH1906BA1</t>
  </si>
  <si>
    <t>PH1907BA1</t>
  </si>
  <si>
    <t>PH1908BA1</t>
  </si>
  <si>
    <t>PH1909BA1</t>
  </si>
  <si>
    <t>PH1910BA1</t>
  </si>
  <si>
    <t>PH1911BA1</t>
  </si>
  <si>
    <t>PH1912BA1</t>
  </si>
  <si>
    <t>PH1913BA1</t>
  </si>
  <si>
    <t>PH1915BA1</t>
  </si>
  <si>
    <t>PH1916BA1</t>
  </si>
  <si>
    <t>PH1917BA1</t>
  </si>
  <si>
    <t>PH1918BA1</t>
  </si>
  <si>
    <t>PH1919BA1</t>
  </si>
  <si>
    <t>PH1920BA1</t>
  </si>
  <si>
    <t>PH1921BA1</t>
  </si>
  <si>
    <t>PH1922BA1</t>
  </si>
  <si>
    <t>PH1923BA1</t>
  </si>
  <si>
    <t>PH20100B2</t>
  </si>
  <si>
    <t>PH20162W1</t>
  </si>
  <si>
    <t>PH2101BA1</t>
  </si>
  <si>
    <t>PH2102BA1</t>
  </si>
  <si>
    <t>PH2103BA1</t>
  </si>
  <si>
    <t>PH2104BA1</t>
  </si>
  <si>
    <t>PH2105BA1</t>
  </si>
  <si>
    <t>PH2106BA1</t>
  </si>
  <si>
    <t>PH2107BA1</t>
  </si>
  <si>
    <t>PH2108BA1</t>
  </si>
  <si>
    <t>PH2109BA1</t>
  </si>
  <si>
    <t>PH2110BA1</t>
  </si>
  <si>
    <t>PH2111BA1</t>
  </si>
  <si>
    <t>PH2112BA1</t>
  </si>
  <si>
    <t>PH21501H1</t>
  </si>
  <si>
    <t>AFR</t>
  </si>
  <si>
    <t>1-day spike in leakage; monitoring</t>
  </si>
  <si>
    <t>Deployed L1900 Ground.  3/2/17.  3/17/17:  Leakage resolved but now congestion:  sector-level congestion resolved but need addt'l load balancing.</t>
  </si>
  <si>
    <t>Changed PCI conflict; audit; correct parameters; uptilt L700, downtilt L19/L21 3/2/17.  3/17/17 Optimization Exhausted.</t>
  </si>
  <si>
    <t>Reverted IMLB to improve leakage 3/2/17. 3/17/17 L1900 in monitoring by NSN.</t>
  </si>
  <si>
    <t>Deployed L1900/L700.  3/2/17.  3/17/17:  Deployed L1900 and L700 but still congested.  Optimization Exhausted.</t>
  </si>
  <si>
    <t>High DCR after L1900 Ground.</t>
  </si>
  <si>
    <t>Deployed L1900 Ground.  3/2/17.  3/17/17:  Intermod swapped from L2100 to L1900 after 93F to 93E conversion.  EWS dispatched for PIM testing.</t>
  </si>
  <si>
    <t>3/17/17:  Ran Load Equalization SON module</t>
  </si>
  <si>
    <t>3/17/2017- Planned for L700. Integration</t>
  </si>
  <si>
    <t>3/17/2017- TT-15414526. FOPs investigating.Planned for L700. Integration 2/27/2017-HW issue. Resolved by reset.</t>
  </si>
  <si>
    <t>3/17/2017. BCCH to be changed to 535 3/3/2017- Adjs were missing with California cells. Added</t>
  </si>
  <si>
    <t>3/17/2017-Planned for L700/L1900 integration./ New site</t>
  </si>
  <si>
    <t>3/17/2017-Planned for L700/L1900 integration./ New site. 3/17/2017CHANNEL FAILURE RATE ABOVE DEFINED THRESHOLD. Reset done</t>
  </si>
  <si>
    <t>L1900 ground RTWP with L21</t>
  </si>
  <si>
    <t>L1900 Dlrsboost set to 0 dB</t>
  </si>
  <si>
    <t>InProgress</t>
  </si>
  <si>
    <t>Hardware - SFP cable defective</t>
  </si>
  <si>
    <t>03/17/2017 Ticket #: 15390984 issued and SFP replaced-Issue fixed</t>
  </si>
  <si>
    <t>RTWP issue on Sector 1 &amp; 3 Degraded after GSM Carve Retune 2/2/17.</t>
  </si>
  <si>
    <t xml:space="preserve">PH40836G31 still has RTWP issue at -50dBm with bad PUCCH SINR. </t>
  </si>
  <si>
    <t>Kevin did check PH40836G and found no issues during sweep testing. I've ask him for PIM testing.</t>
  </si>
  <si>
    <t>High RTWP Alpha sector</t>
  </si>
  <si>
    <t>3/17/2017: D22PG and D23PG RET changed from 3 to 4 degrees.</t>
  </si>
  <si>
    <t>L700/L1900 project</t>
  </si>
  <si>
    <t>03/17/2017: L700/L1900 project is on going.</t>
  </si>
  <si>
    <t>LTE2100/UPCS share RET.</t>
  </si>
  <si>
    <t>Need to separate the RETs or power down UMTS.</t>
  </si>
  <si>
    <t>3/17/2017: LTE2100/UPCS share RET.</t>
  </si>
  <si>
    <t>Degraded after L1900 Integration.</t>
  </si>
  <si>
    <t>Under investigation</t>
  </si>
  <si>
    <t>Last LTE sector along I-10 to New Mexico</t>
  </si>
  <si>
    <t>IRAT redifined</t>
  </si>
  <si>
    <t>Inprogress</t>
  </si>
  <si>
    <t>Up-tilted LTE to reduce leakage. 3/2/17.  3/17/17:  Checked EDT, LTE=2°, UMTS=3°.  Checked IRAT reselection and handover parameters.  All are correct.</t>
  </si>
  <si>
    <t>3/17/17: Monitoring</t>
  </si>
  <si>
    <t>Cross Sector on site</t>
  </si>
  <si>
    <t>3/17/2017 cross on site resolved today. Under observation</t>
  </si>
  <si>
    <t>3/17/2017- Gsm down tilt and LTE uptilt done for L700 layer</t>
  </si>
  <si>
    <t>Border Sector</t>
  </si>
  <si>
    <t>Expediate POR PH35277A</t>
  </si>
  <si>
    <t>None</t>
  </si>
  <si>
    <t>UMTS footprint (overshoot) is larger than LTE.</t>
  </si>
  <si>
    <t>L700 &amp; L1900</t>
  </si>
  <si>
    <t>3/20/2017- GSM and UMTS tilt changed from 1 to 2</t>
  </si>
  <si>
    <t>Leakage and RTWP started after 2/2/2017-Retune</t>
  </si>
  <si>
    <t>03/20 I've uptilted neighboring sector LPH10862D41 from 4 to 2 degrees.  To help leakage on LPH40836G31//</t>
  </si>
  <si>
    <t>High DCR(3.5%) caused by high interFreq HO Failures to neighbor sector LPH10706D31 has high RTWP because of intermod issue.</t>
  </si>
  <si>
    <t>FOPs will be reconfiguring site LPH10706D from 93F to 93E configuration</t>
  </si>
  <si>
    <t>Completed.</t>
  </si>
  <si>
    <t>New Site or COW</t>
  </si>
  <si>
    <t>3/20/2017: LEAKAGE, add tilt to sector 4 PG from 4 to 5 degrees.</t>
  </si>
  <si>
    <t>Disabled IMLB to improve Leakage 3/2/17. 3/20/17 Investigating</t>
  </si>
  <si>
    <t>Disabled IMLB to improve Leakage 3/2/17. 3/20/17 1-day spike in leakage.</t>
  </si>
  <si>
    <t>Deployed L1900 Ground.  3/2/17.  3/17/17: Distant neighbor causing high HO fails/drops; deleted.3/20/17 blacklisted distant neighbor.</t>
  </si>
  <si>
    <t>Congestion resolved by L700.  3/17/17 Mid-band sector is resolved but need load balancing.  3/20/17. sudden spike in L700 RRC users; site under NSN monitoring; escalated to NSN.</t>
  </si>
  <si>
    <t>3/20/2017: LEAKAGE, U/G RET sector 2 changed from 6 to 7 degrees (LTE @7 degrees).</t>
  </si>
  <si>
    <t>3/20/2017: LEAKAGE/DCR: this sector is the one serving yearly event 'Renaisance Festival'. It is on going now. 3/6/17:  Fringe Sector.  Deploy L700 for Infill Coverage.</t>
  </si>
  <si>
    <t>Fringe Sector. Need new site</t>
  </si>
  <si>
    <t>3/20/2017 Up tilted PH33418 gamma sector 3 degrees EDT=2 in a effort to improve coverage on 101. RTWP levels are good</t>
  </si>
  <si>
    <t>3/15/2017Set CPICH to 29.1 3/20/2017 Leakage now 11% from 61 %</t>
  </si>
  <si>
    <t>Sector is fringe LTE required to Hand down to UMTS.  Sector acts as an overlay site for Flagstaff like PH23901A2.  not enough site density.  Leakage is not down to 7% from 20%</t>
  </si>
  <si>
    <t xml:space="preserve">Verify HO parameters to UMTS. </t>
  </si>
  <si>
    <t>Leakage is high (15%)</t>
  </si>
  <si>
    <t>TBD</t>
  </si>
  <si>
    <t xml:space="preserve">High UMTS DCR caused by external interference from 3/19 @ 17:00 to 3/20 @ 22:00.  </t>
  </si>
  <si>
    <t>3/21/2017 Set A3 offset to 5 from 4</t>
  </si>
  <si>
    <t>3/21/2017: SRVCC to WCDMA was false, updated to true.</t>
  </si>
  <si>
    <t>3/21/2017: SRVCC to WCDMA was false, updated to true. 3/21/2017: SRVCC to WCDMA was false, updated to true.</t>
  </si>
  <si>
    <t>3/21/2017: SRVCC to WCDMA was false, updated to true. 3/14/2017: 6 sector add completed around 3/3/2017. DCR reduced but not below treshold. Has a couple of new sites proposed along sector 2 direction. Updating tilt similar to before 6 sectors and same to the 3 original orientation due to traffic lost.</t>
  </si>
  <si>
    <t>High DCR</t>
  </si>
  <si>
    <t>PH35108G_B11PG</t>
  </si>
  <si>
    <t>3/22/2017-Ashwini-Please check cpich, why UMTS pick more traffic. IMLB preventing congestion but causing DCR. Evaluating IMLB. IMLB preventing congestion but causing DCR. Evaluating IMLB.  3/17:  IMLB reversion improved DCR but Leakage and Congestion remain.  Awaiting L1900.</t>
  </si>
  <si>
    <t>Cluster_ID</t>
  </si>
  <si>
    <t>Engineer</t>
  </si>
  <si>
    <t>Intisab</t>
  </si>
  <si>
    <t>Eric</t>
  </si>
  <si>
    <t>James</t>
  </si>
  <si>
    <t>Joe</t>
  </si>
  <si>
    <t>Holy</t>
  </si>
  <si>
    <t>Greg</t>
  </si>
  <si>
    <t>Deployed L1900 Ground.  3/2/17 3/6/17:  Congestion and Leakage Resolved with L1900.  3/17/17:  Mid-band congestion resolved but need load balancing.  3/22/17:  Sector not on FSC congested sector list after L1900 and Load Balancing.</t>
  </si>
  <si>
    <t>3/17/17:  Deployed L1900 Ground.  Congestion resolved after L1900 and load balancing.</t>
  </si>
  <si>
    <t>RSI conflict</t>
  </si>
  <si>
    <t>3/22/17:  Noticed that AFR increased the same day as market RSI plan was implemented.  Investigating RSI change.</t>
  </si>
  <si>
    <t>3/22/2017: Nokia started L700 work.</t>
  </si>
  <si>
    <t>3/22/2017: Nokia started L700 work. 3/21/2017: sector 3 PG tilt change from 3 to 4 degrees. 3/20/2017: sector 3 PG tilt change from 2 to 3 degrees (LTE is 3 degrees).</t>
  </si>
  <si>
    <t>3/22/2017: L1900 ground turns on air.</t>
  </si>
  <si>
    <t>3/22/2017: PG rets changed from 3 to 4 degrees (LTE is at 3 degrees).</t>
  </si>
  <si>
    <t>3/22/2017: PG rets adjusted from 5 to 6 degrees (LTE is at 5 degrees)</t>
  </si>
  <si>
    <t>3/22/2017- UMTS power was increased earlier and now CPICHtoRefRABoffset changed to -10. 3/3/2017-YUMA testing on going to check intereference from Mexico</t>
  </si>
  <si>
    <t>3/22/2017- UMTS power was increased earlier and now CPICHtoRefRABoffset changed to -10.3/3/2017-YUMA testing on going to check intereference from Mexico 2/21/2017-Degraded when the 2nd 2G TRX was added. BCCH Changed. UMTS freq was still 687, changed to correct one. LTE to GSM freq were messed up, corected</t>
  </si>
  <si>
    <t>3/22/2017- UMTS power was increased earlier and now CPICHtoRefRABoffset changed to -10.3/3/2017-YUMA testing on going to check intereference from Mexico</t>
  </si>
  <si>
    <t>3/22/2017: actSRVCCtosgm set to FALSE. 3/17/2017: Handover LPH21507A21 and LPH10923A31 forbidden; LPH10877A31 CIO = -8dB.  3/6/17:  Sector Degraded after GSM Carve Retune 2/2/17.</t>
  </si>
  <si>
    <t>3/2/2017 L2100 EDT=4 U1900 EDT=3. Down tilted U1900 to match L2100 EDT=4 3/7/2017  Removed IMLB PH10304C2 &amp; PH10304C3  3/20/2017 Up tilted L2100 1 degree EDT=3 3/22/2017 Leakage=5.74%</t>
  </si>
  <si>
    <t>3/2/2017 L2100 EDT=4 U1900 EDT=3. Down tilted U1900 to match L2100 EDT=4 3/7/2017  Removed IMLB  3/20/2017 Up tilted L2100 1 degree EDT=3 3/22/2017 Leakage =4.2%</t>
  </si>
  <si>
    <t>3/2/2017 L2100 EDT=5 U1900 EDT=4. Down tilted U1900 to match L2100 EDT=5   3/7/2017 L2100 EDT=4 confirmed LTE &amp; UMTS Power correct. Removed IMLB 3/20/2017 L2100 EDT=3 3/22/2017 Leakage=6.92%</t>
  </si>
  <si>
    <t>3/2/2017 L2100 EDT=6 U1900 EDT=5. Down tilted U1900 to match L2100 EDT=6 3/22/2017 Up tilted L2100 1 degree EDT=5</t>
  </si>
  <si>
    <t>3/2/2017 L2100 EDT=5 U1900 EDT=4. Up tilted L2100 to match U1900 EDT=4 3/22/2017 Up tilted L2100 1 degree EDT=3</t>
  </si>
  <si>
    <t>3/22/2017: BPU tilts changed from 1 to 2 degrees (L2100 is at 1 degrees).</t>
  </si>
  <si>
    <t>3/22/2017: BPU tilts changed from 4 to 5 degrees (L2100 is at 4 degrees).</t>
  </si>
  <si>
    <t>3/22/2017: BPU tilts changed from 3 to 4 degrees (L2100 is at 1 degrees).</t>
  </si>
  <si>
    <t>3/2/2017 L2100 EDT=4 U1900 EDT=3. Down tilted U1900 to match L2100 EDT=4 Up tilted L2100 1 degree EDT=3</t>
  </si>
  <si>
    <t>3/21/2017 Removed IMLB settings</t>
  </si>
  <si>
    <t>3/21/2017 Lowered CPICH 1 DB to 31.1 Gamma sector</t>
  </si>
  <si>
    <t>3/22/2017- CIO offsets applied with CA neighbours. 3/17/2017. Socal UMTS rehoming cause ho info to be incorrect. Corrected.3/7/2017- HO Fails increased with SOCAL sites resulting increase of drops. Under investigation on per neighbour stats. 3/3/2017- Some Adjs were missing with California cells. Added</t>
  </si>
  <si>
    <t>DCR is high and leakage.  Sector is high on Mingus Mountain over 4000ft above average terrain.  Line of site issues and fringe LTE coverage.</t>
  </si>
  <si>
    <t>Finish building out L19 rural site PH23910</t>
  </si>
  <si>
    <t>LTE Leakage is high</t>
  </si>
  <si>
    <t>Add additional site near the intersection of Shea and Frank Loyd Wright Blvd.</t>
  </si>
  <si>
    <t>3/22/2017- SC change for PH11105A51</t>
  </si>
  <si>
    <t>Leakage is high</t>
  </si>
  <si>
    <t>High hO Fails with PH11106A51</t>
  </si>
  <si>
    <t>Build a permanent site on the East side of Anthem</t>
  </si>
  <si>
    <t>Misc</t>
  </si>
  <si>
    <t>In-Progess</t>
  </si>
  <si>
    <t>03/23- RET downtilt from 6 to 8 for Leakage reduction//L19 for PH13602A was released yesterday 03/22 from 07:00 until 14:00H and it was my highest % contributor for degraded LTE DCR. Site PH13602A is part of Nogales, Santa Cruz County without L19 Freq yet.
3/22/2017-Ashwini-can we optimize further to reduce leakage? 03/15 - Leakage increased after downtilt but DCR improved.// 03/13 RRC still @110 User, Dlrsboost set to 0dB and RET tilt set from 6 to 7 for LTE and 3G. Code congestion for 3G and Ticket #: 15380663 RTWP imbalance for LPH13602A Beta and Gamma Sectors Antenna 3.// Coverage issue, with Site POR PH13604D</t>
  </si>
  <si>
    <t>03/23- RET downtilt from 8 to 9 for Leakage reduction//L19 for PH13602A was released yesterday 03/22 from 07:00 until 14:00H and it was my highest % contributor for degraded LTE DCR. Site PH13602A is part of Nogales, Santa Cruz County without L19 Freq yet.// 03/13 RRC still @110 User, Dlrsboost set to 0dB and Ticket #: 15380663 RTWP imbalance for LPH13602A Beta and Gamma Sectors Antenna 3 //02/23-2G/3G RET adjusted from 8 to 9.5Max and LTE RET adjusted from 8.5 to 9.5Max</t>
  </si>
  <si>
    <t>Mountain Top site/NSN L700/L19</t>
  </si>
  <si>
    <t>Coverage issues</t>
  </si>
  <si>
    <t>3/23/2017-UMTS downtilt from 1 to 3. L700 uptilt from 6 to 3</t>
  </si>
  <si>
    <t>3/23/2017-UMTS downtilt from 2 to 3. L700 uptilt from 6 to 3</t>
  </si>
  <si>
    <t>SC conflict</t>
  </si>
  <si>
    <t>3/22/2017- SC changed</t>
  </si>
  <si>
    <t>SC Conflict on neighbour site PH11106A5</t>
  </si>
  <si>
    <t>UMTS tilt at 0, LTE at 4</t>
  </si>
  <si>
    <t>UMTS tilt changed from 0 to 4</t>
  </si>
  <si>
    <t>3/23/2017: L1900 turn on air today. Need a few more days for observation. 03/02/2017: Nokia is done with the L700 and L1900 and optimization work. 02/20/2017: Nokia is doing L700. Nokia will be doing L1900 soon.</t>
  </si>
  <si>
    <t>IMLB was removed. 1 of the 2 sites in city of maricopa connecting back to Phoenix</t>
  </si>
  <si>
    <t>Need new site(s) to eleviate congestion.</t>
  </si>
  <si>
    <t>3/23/2017: Congestion solution will be new site. Closest neighbor is 6 miles away 03/02/2017: Nokia is done with the L700 and L1900 and optimization work (combo DCR improved to 0.32 from about 1). 02/20/2017: Nokia is doing L700. Nokia will be doing L1900 soon.</t>
  </si>
  <si>
    <t>IMLB was removed. 1 of the 2 sites in city of maricopa connecting to PH31205A</t>
  </si>
  <si>
    <t>tilt changed for L21 from 5 to 2 and L700 from 4 to 3</t>
  </si>
  <si>
    <t>3/23/2017 - Lte tilt changed from 6 to 3</t>
  </si>
  <si>
    <t>3/14/2017: Leakage improved (contribution is 0.04). 03/02/2017: EDT on PPH10306A sector 3 (PG) changed from 2 to 4 degrees. IF LTE 2100 starts to congest, L1900 would help.</t>
  </si>
  <si>
    <t>3/14/2017: Leakage improved (from above 20% to about 5%). 03/02/2017: 2G was put OFFAIR and LTE RTWP improved. LTE started to take more traffic.</t>
  </si>
  <si>
    <t>3/20/2017: Leakage improved (23% to about 10%). 03/02/2017: EDT on PPH11202B sector 1 (PG) changed from 2 to 3 degrees. IF LTE 2100 starts to congest, L1900 would help.</t>
  </si>
  <si>
    <t>Rural site. Need new site(s). Parameters check (power setting,dlrsboost, neighbor parameters, etc). Tilt optimization done.</t>
  </si>
  <si>
    <t>03/02/2017: VoLTE DCR is improved (from 1.65 to about 0.6).  02/20/2017: Clean up LNHOIF &amp; IRFIM</t>
  </si>
  <si>
    <t>3/23/2017: DCR improved from around 4% to about  0.37% after the RTWP issue on PH10520B2 resolved. 03/02/2017: FOP troubeshoot RTWP and it is PIM issue. WO#3017585 has been created to troubleshoot LPH10520B high RTWP. 02/17/17: Update IRFIM &amp; LNHOIF to 5035. 02/27/2017: TT#15236014 to have LPH10520B RTWP troubleshot on sector 2 and 3.  3/6/17:  RTWP is back to normal on LPH10520B; issue resolved.</t>
  </si>
  <si>
    <t>3/23/2017: Leakage improves from above 30% to below 10%. 3/17/2017: sector 4 PG tilt changed from 4 to 6 degrees.</t>
  </si>
  <si>
    <t>3/23/2017: reverting P,G to 4 degrees and change L from 4 to 3 degrees. 03/17/2017: RET for P,G adjusted from 4 to 5 degrees</t>
  </si>
  <si>
    <t>3/24/2017: LTE DCR improved from about 2.97% (Combo 2.78) to about 0.9% (Combo 1.29%). 3/20/2017: SRVCC to GSM is forbidden. 03/17/2017: HO forbidden to LPH10877A31 and CIO = -8dB to LPH11208A21. 03/02/2017: DCR improved to 1.98 from 2.83. 2/20/2017: HO changed to not allowed to BPH13404F11 from LPH10525A31. 2/27/2017: HO changed to not allowed to BPH33809C11 from LPH10525A31.</t>
  </si>
  <si>
    <t xml:space="preserve">3/27/2017-CPICH changed from 28.1 to 27.1 3/22/2017-CPICH changed from 29.1 to 28.1 3/8/2017- NSD PH20179A- DCR already improved. 2g/3G/4G are on a shared RET. </t>
  </si>
  <si>
    <t xml:space="preserve">3/27/2017- CPICH decrease from 29.1 to 27.1 --3/23/2017- UMTS downtilt from 3 to 4-3/22/2017- 3/7/2017-Planned for L700 &amp; L1900 Add. Attenuation done on 2G </t>
  </si>
  <si>
    <t xml:space="preserve">3/27/2017- CPICH decrease from 29.1 to 27.1 --3/23/2017-UMTS downtilt from 2 to 4 3/7/2017-Planned for L700 &amp; L1900 Add. </t>
  </si>
  <si>
    <t>3/7/2017- LTE SEC_C tilt changed from 5 to 3. Leakage improved from 30% to 10%</t>
  </si>
  <si>
    <t>3/20/17: Changed tilt on LTE to match UPCS.  Verify Sectors with high HO failure. 3/27/17: Verified Combo DCR went from over 6% to under 4%, Leakage dropped from 32% to 18% from tilt change.  RET naming needs to be verified.</t>
  </si>
  <si>
    <t>3/20/17: Added an additional degree of tilt to UMTS from 5 to 6.</t>
  </si>
  <si>
    <t>CIO previously set but reverted due to congestion on neighbring cells. IMLB added back minimum CIO.  3/20/17:Changed UPCS tilt from 4 to 5 to match LTE to reduce leakage.  3/27/17: Verified Leakage is compliant. Leakage went from 12% to 4.5%</t>
  </si>
  <si>
    <t>3/20/17: Changed tilts on UPCS and GSM from 3 to 4 to match LTE.</t>
  </si>
  <si>
    <t>3/21/17: Changed tilt on Alpha L700 from 4 to 0 to improve coverage.</t>
  </si>
  <si>
    <t>3/17/17: Neighbir LNREL CIO changed to -24dB to improve IntraFrequency HO failures</t>
  </si>
  <si>
    <t>3/22/17: Changed tilt on UPCS from 5 to 6 to match LTE</t>
  </si>
  <si>
    <t>3/22/17: Changed UPCS tilt from 6 to 7 to match LTE</t>
  </si>
  <si>
    <t>3/22/17: Changed tilt of UPCS to 0 to 4 to match LTE</t>
  </si>
  <si>
    <t>3/22/17: Changed tilt of UPCS from 3 to 4 to match LTE. 3/27/17: Verified Leakage dropped from over 8% to 3.8%</t>
  </si>
  <si>
    <t>3/22/17: Changed UPCS tilt from 4 to 5 to match LTE 3/27/17: Verified Leakage dropped from over 7% to 5.5%</t>
  </si>
  <si>
    <t>3/22/17: Changed tilt in UPCS from 5 to 6 to match LTE. 3/27/17: Verified Leakage dropped from over 30% to 18% More investigation needed.</t>
  </si>
  <si>
    <t>3/22/17: Changed UPCS tilt from 5 to 6 to match LTE.  3/27/17: Verified Leakage dropped from over 10% to 7%.</t>
  </si>
  <si>
    <t>3/22/17: Changed UPCS tilt from 4 to 5 to match LTE. 3/27/17: Verified Leakage dropped from over 22% to 15% More investigation needed.</t>
  </si>
  <si>
    <t>3/2/2017 L2100 EDT=5 U1900 EDT=5 L2100 and U1900 tilts are matched 3/22/2017 Up tilted L2100 1 degree EDT=4 3/27/2017 Lowered CPICH 1 db to 28.1 on gamma sector 3/27/2017 down tilted Gamma UMTS and GSM 1 degree EDT=6</t>
  </si>
  <si>
    <t>3/2/2017 L2100 EDT=6 U1900 EDT=4. Up tilted L2100 to match U1900 EDT=4 3/7/2017 confirmed IMLB not activated. Leakage improved to 9.58% 3/27/2017 Antenna line device failure TT 15519073 created</t>
  </si>
  <si>
    <t>3/27/2017 Up tilted L2100 to match U1900 EDT=4</t>
  </si>
  <si>
    <t>03/28 GSM Decommed did not reduced RTWP as L21 is diplxed with L19. Ground PIM testing to be done tonight then if RTWP is still issue then 793E config will be done with GSM/L21 diplexed and L19/U19 on main line.//03/20-Follow-up with FOPS for RE: EXT_HIGH_INTERFERENCE_TO_UL_SUBFRAME (PH30815) TT#15029173. Asked for check on itermittent alarm as well</t>
  </si>
  <si>
    <t>03/28- 03/28 2G gamma sector decom reduced RTWP as L21 is diplxed with 2G. //03/20 - Alexander Tracy of Wallen Communications confirmed problem with PH40836 gamma sector is after mainline connector at BTS equipment. Recommend a tower crew come out to continue troubleshooting issue at tower top.
Background: 
 Leakage &gt;12% and high RTWP started after 2/2/2017-Retune based on LTE Sector Level Leakage Trending. LPH40836G31 AFR also had significant increase.
 Other than LPH40836 gamma leakage, the LTE DCR also increased on 1st tier neighbor sector - LPH10860A11
Recommendations:
 Wallen may/will fix current RTWP issue and reduce leakage to pre-retune leakage level of 12% but FOPS/Billy agreed with me that raising antenna radiation of PH40836G will help overcome nearby RF obstructions - tree clutter and commercial buildings.
 I've uptilted neighboring sector LPH10862D41 from 4 to 2 degrees.   //
03/17- Kevin did check PH40836G and found no issues during sweep testing. I've ask him for PIM testing. // 03/09-Ticket #: 15345524 LPH40836G31 RTWP issue with L21 Only. This is causing 70 HO failure to LPH10860A11.</t>
  </si>
  <si>
    <t>03/28- 1st Tier neighbor 2G PH40836G Gamma deletion last yesterday reduced RTWP as L21 is diplexed with 2G. PCI blacking removed as well. DCR is maintained.// 03/20 - LTE DCR stable &lt;0.6 // 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</si>
  <si>
    <t>03/28- 1st Tier neighbor 2G PH40836G Gamma deletion last yesterday reduced RTWP as L21 is diplexed with 2G. PCI blacking removed as well. DCR is maintained..//03/20 - LTE DCR stable &lt;0.6 //03/17 - LPH10860A LTE DCR improved after PCI were blacklisted that prevents first tier HO from LPH1086011/31 to LPH40836G31.</t>
  </si>
  <si>
    <t>03/28 - 2G decom yesterday reduced RTWP issue. DCR improved.//03/17 - FOPS did Sweep testing and fixed LPH30827G2 but Alpha RTWP is still an issue. Requested for PIM testing//03/08- Ticket #: 15326576  LPH30827G2 has elevated DCR and RTWP</t>
  </si>
  <si>
    <t>03/28- Billy adjusted Gamma RET to 3 Degree. I expect Leakeage will improve with RTWP resolved. //03/17-Ticket #: 15326576  LPH30827G2 has elevated DCR and RTWP: Gamma Sector RET missing as well</t>
  </si>
  <si>
    <t>Inter-EnodeB HO for distant site defined</t>
  </si>
  <si>
    <t>03/28- DCR improved after PCI black Listing</t>
  </si>
  <si>
    <t>03/28- Greg Requested NSN Daniel to have additional downtilt by 1 degree based on traffic increased after L700. //3/21/2017: Clean up ADJS. Sector 2 has lots of neighbors toward Phoenix instead of Tucson.</t>
  </si>
  <si>
    <t>03/28- Greg Requested NSN Daniel to have additional downtilt by 2 degrees based on traffic increased after L700. //02/20/2017: Clean up LNHOIF &amp; IRFIM</t>
  </si>
  <si>
    <t>03/28 PCI Black Listing from LPH20895B gamma to PH10877 Beta //03/24 RTWP reduced on L21 after 2G BCCH change to 512 for RTWP issue on L21. There was RTWP improvement since 03/21 after Billy's troubleshooting.  PIM testing on the ground should still done for L21 and GSM freq. PIM to be done tonight.  // 03/20-RET Adjusted from 2 to 3 for DPH20895D31. Drboost set from 3 to for BPH20895D31// IMLB Disabled, POR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</si>
</sst>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409]d\-mmm\-yy;@"/>
  </numFmts>
  <fonts count="9">
    <font>
      <sz val="11"/>
      <color theme="1"/>
      <name val="Calibri"/>
      <family val="2"/>
      <scheme val="minor"/>
    </font>
    <font>
      <sz val="11"/>
      <color rgb="FF000000"/>
      <name val="Calibri"/>
      <family val="2"/>
    </font>
    <font>
      <b/>
      <sz val="12"/>
      <color theme="1"/>
      <name val="Calibri"/>
      <family val="2"/>
      <scheme val="minor"/>
    </font>
    <font>
      <b/>
      <sz val="11"/>
      <color theme="1"/>
      <name val="Calibri"/>
      <family val="2"/>
      <scheme val="minor"/>
    </font>
    <font>
      <sz val="8"/>
      <color theme="1"/>
      <name val="Calibri"/>
      <family val="2"/>
      <scheme val="minor"/>
    </font>
    <font>
      <b/>
      <sz val="11"/>
      <name val="Calibri"/>
      <family val="2"/>
      <scheme val="minor"/>
    </font>
    <font>
      <sz val="11"/>
      <color theme="1"/>
      <name val="Tele-GroteskNor"/>
    </font>
    <font>
      <sz val="11"/>
      <name val="Tele-GroteskNor"/>
    </font>
    <font>
      <sz val="11"/>
      <color rgb="FF9C000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2">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4" fillId="2" borderId="3" xfId="0" applyFont="1" applyFill="1" applyBorder="1" applyAlignment="1">
      <alignment textRotation="90"/>
    </xf>
    <xf numFmtId="164" fontId="0" fillId="2" borderId="3" xfId="0" applyNumberFormat="1" applyFill="1" applyBorder="1"/>
    <xf numFmtId="0" fontId="0" fillId="2" borderId="3" xfId="0" applyFill="1" applyBorder="1"/>
    <xf numFmtId="165" fontId="4" fillId="2" borderId="3" xfId="0" applyNumberFormat="1" applyFont="1" applyFill="1" applyBorder="1"/>
    <xf numFmtId="165" fontId="0" fillId="0" borderId="0" xfId="0" applyNumberFormat="1"/>
    <xf numFmtId="165" fontId="0" fillId="3" borderId="3" xfId="0" applyNumberFormat="1" applyFill="1" applyBorder="1"/>
    <xf numFmtId="0" fontId="0" fillId="0" borderId="0" xfId="0" applyAlignment="1">
      <alignment wrapText="1"/>
    </xf>
    <xf numFmtId="0" fontId="0" fillId="0" borderId="3" xfId="0" applyBorder="1" applyAlignment="1">
      <alignment wrapText="1"/>
    </xf>
    <xf numFmtId="0" fontId="0" fillId="0" borderId="3" xfId="0" applyBorder="1"/>
    <xf numFmtId="0" fontId="0" fillId="0" borderId="3" xfId="0" applyFill="1" applyBorder="1"/>
    <xf numFmtId="0" fontId="0" fillId="0" borderId="3" xfId="0" applyBorder="1" applyAlignment="1">
      <alignment horizontal="left"/>
    </xf>
    <xf numFmtId="0" fontId="0" fillId="0" borderId="3" xfId="0" applyFill="1" applyBorder="1" applyAlignment="1">
      <alignment horizontal="left"/>
    </xf>
    <xf numFmtId="0" fontId="0" fillId="0" borderId="0" xfId="0" applyFill="1" applyAlignment="1">
      <alignment horizontal="left"/>
    </xf>
    <xf numFmtId="0" fontId="1" fillId="0" borderId="3" xfId="0" applyFont="1" applyFill="1" applyBorder="1" applyAlignment="1">
      <alignment horizontal="left" wrapText="1" readingOrder="1"/>
    </xf>
    <xf numFmtId="0" fontId="2" fillId="0" borderId="3" xfId="0" applyFont="1" applyFill="1" applyBorder="1" applyAlignment="1">
      <alignment wrapText="1"/>
    </xf>
    <xf numFmtId="0" fontId="5" fillId="0" borderId="3" xfId="0" applyFont="1" applyFill="1" applyBorder="1" applyAlignment="1">
      <alignment wrapText="1"/>
    </xf>
    <xf numFmtId="14" fontId="0" fillId="0" borderId="3" xfId="0" applyNumberFormat="1" applyFill="1" applyBorder="1"/>
    <xf numFmtId="0" fontId="2" fillId="0" borderId="3" xfId="0" applyFont="1" applyFill="1" applyBorder="1" applyAlignment="1">
      <alignment horizontal="left" wrapText="1"/>
    </xf>
    <xf numFmtId="165" fontId="2" fillId="3" borderId="3" xfId="0" applyNumberFormat="1" applyFont="1" applyFill="1" applyBorder="1" applyAlignment="1">
      <alignment textRotation="90" wrapText="1"/>
    </xf>
    <xf numFmtId="0" fontId="2" fillId="0" borderId="0" xfId="0" applyFont="1" applyFill="1" applyAlignment="1">
      <alignment wrapText="1"/>
    </xf>
    <xf numFmtId="14" fontId="0" fillId="0" borderId="3" xfId="0" applyNumberFormat="1" applyFill="1" applyBorder="1" applyAlignment="1">
      <alignment horizontal="center" vertical="top"/>
    </xf>
    <xf numFmtId="0" fontId="0" fillId="0" borderId="0" xfId="0" applyFill="1" applyAlignment="1">
      <alignment horizontal="right"/>
    </xf>
    <xf numFmtId="0" fontId="2" fillId="0" borderId="3" xfId="0" applyFont="1" applyFill="1" applyBorder="1" applyAlignment="1">
      <alignment horizontal="right" wrapText="1"/>
    </xf>
    <xf numFmtId="14" fontId="0" fillId="0" borderId="3" xfId="0" applyNumberFormat="1" applyFill="1" applyBorder="1" applyAlignment="1">
      <alignment horizontal="right"/>
    </xf>
    <xf numFmtId="14" fontId="0" fillId="0" borderId="3" xfId="0" applyNumberFormat="1" applyFill="1" applyBorder="1" applyAlignment="1">
      <alignment horizontal="right" vertical="top"/>
    </xf>
    <xf numFmtId="14" fontId="0" fillId="0" borderId="3" xfId="0" applyNumberFormat="1" applyFill="1" applyBorder="1" applyAlignment="1"/>
    <xf numFmtId="0" fontId="6" fillId="4" borderId="3" xfId="0" applyNumberFormat="1" applyFont="1" applyFill="1" applyBorder="1" applyAlignment="1">
      <alignment horizontal="center" vertical="center" wrapText="1"/>
    </xf>
    <xf numFmtId="0" fontId="7" fillId="4" borderId="0" xfId="0" applyFont="1" applyFill="1" applyBorder="1" applyAlignment="1">
      <alignment horizontal="center" vertical="center" wrapText="1"/>
    </xf>
    <xf numFmtId="1" fontId="6" fillId="4" borderId="4" xfId="0" applyNumberFormat="1" applyFont="1" applyFill="1" applyBorder="1" applyAlignment="1">
      <alignment horizontal="center" vertical="center" wrapText="1"/>
    </xf>
    <xf numFmtId="0" fontId="6" fillId="0" borderId="3" xfId="0" applyFont="1" applyBorder="1" applyAlignment="1">
      <alignment horizontal="center" vertical="center"/>
    </xf>
    <xf numFmtId="0" fontId="6" fillId="0" borderId="3" xfId="0" applyFont="1" applyFill="1" applyBorder="1" applyAlignment="1">
      <alignment horizontal="center" vertical="center"/>
    </xf>
    <xf numFmtId="0" fontId="7" fillId="0" borderId="3" xfId="0" applyFont="1" applyBorder="1" applyAlignment="1">
      <alignment horizontal="center"/>
    </xf>
    <xf numFmtId="0" fontId="2" fillId="5" borderId="3" xfId="0" applyFont="1" applyFill="1" applyBorder="1" applyAlignment="1">
      <alignment wrapText="1"/>
    </xf>
    <xf numFmtId="0" fontId="0" fillId="5" borderId="3" xfId="0" applyFill="1" applyBorder="1"/>
    <xf numFmtId="0" fontId="0" fillId="0" borderId="3" xfId="0" applyFill="1" applyBorder="1" applyAlignment="1">
      <alignment wrapText="1"/>
    </xf>
    <xf numFmtId="0" fontId="0" fillId="0" borderId="0" xfId="0" applyFill="1" applyAlignment="1">
      <alignment wrapText="1"/>
    </xf>
    <xf numFmtId="14" fontId="0" fillId="0" borderId="3" xfId="0" applyNumberFormat="1" applyBorder="1" applyAlignment="1">
      <alignment wrapText="1"/>
    </xf>
    <xf numFmtId="0" fontId="4" fillId="2" borderId="6" xfId="0" applyFont="1" applyFill="1" applyBorder="1" applyAlignment="1">
      <alignment textRotation="90"/>
    </xf>
    <xf numFmtId="0" fontId="0" fillId="0" borderId="3" xfId="0" applyFill="1" applyBorder="1" applyAlignment="1">
      <alignment horizontal="right"/>
    </xf>
    <xf numFmtId="0" fontId="0" fillId="0" borderId="0" xfId="0" applyFill="1" applyBorder="1"/>
    <xf numFmtId="0" fontId="0" fillId="0" borderId="0" xfId="0" applyBorder="1"/>
    <xf numFmtId="0" fontId="0" fillId="0" borderId="0" xfId="0" applyFill="1" applyBorder="1" applyAlignment="1">
      <alignment wrapText="1"/>
    </xf>
    <xf numFmtId="0" fontId="0" fillId="0" borderId="0" xfId="0" applyBorder="1" applyAlignment="1">
      <alignment wrapText="1"/>
    </xf>
    <xf numFmtId="0" fontId="0" fillId="0" borderId="0" xfId="0" applyFill="1" applyBorder="1" applyAlignment="1">
      <alignment horizontal="right"/>
    </xf>
    <xf numFmtId="0" fontId="0" fillId="0" borderId="3" xfId="0" applyNumberFormat="1" applyFont="1" applyFill="1" applyBorder="1" applyAlignment="1" applyProtection="1"/>
    <xf numFmtId="0" fontId="0" fillId="0" borderId="5" xfId="0" applyFill="1" applyBorder="1"/>
    <xf numFmtId="0" fontId="0" fillId="0" borderId="5" xfId="0" applyBorder="1"/>
    <xf numFmtId="14" fontId="0" fillId="0" borderId="0" xfId="0" applyNumberFormat="1" applyFill="1" applyAlignment="1">
      <alignment horizontal="right"/>
    </xf>
    <xf numFmtId="0" fontId="0" fillId="0" borderId="6" xfId="0" applyFill="1" applyBorder="1"/>
    <xf numFmtId="0" fontId="0" fillId="0" borderId="6" xfId="0" applyFill="1" applyBorder="1" applyAlignment="1">
      <alignment wrapText="1"/>
    </xf>
    <xf numFmtId="0" fontId="0" fillId="0" borderId="3" xfId="0" applyFill="1" applyBorder="1" applyAlignment="1"/>
    <xf numFmtId="0" fontId="0" fillId="0" borderId="3" xfId="0" applyBorder="1" applyAlignment="1">
      <alignment vertical="top" wrapText="1"/>
    </xf>
    <xf numFmtId="0" fontId="0" fillId="0" borderId="8" xfId="0" applyBorder="1"/>
    <xf numFmtId="0" fontId="0" fillId="0" borderId="7" xfId="0" applyBorder="1"/>
    <xf numFmtId="0" fontId="0" fillId="0" borderId="7" xfId="0" applyFill="1" applyBorder="1" applyAlignment="1">
      <alignment wrapText="1"/>
    </xf>
    <xf numFmtId="0" fontId="0" fillId="0" borderId="7" xfId="0" applyBorder="1" applyAlignment="1">
      <alignment wrapText="1"/>
    </xf>
    <xf numFmtId="0" fontId="0" fillId="0" borderId="7" xfId="0" applyFill="1" applyBorder="1" applyAlignment="1">
      <alignment horizontal="right"/>
    </xf>
    <xf numFmtId="14" fontId="0" fillId="0" borderId="3" xfId="0" applyNumberFormat="1" applyBorder="1" applyAlignment="1">
      <alignment horizontal="right"/>
    </xf>
    <xf numFmtId="0" fontId="0" fillId="0" borderId="4" xfId="0" applyBorder="1"/>
    <xf numFmtId="0" fontId="0" fillId="0" borderId="4" xfId="0" applyFill="1" applyBorder="1" applyAlignment="1">
      <alignment wrapText="1"/>
    </xf>
    <xf numFmtId="0" fontId="0" fillId="0" borderId="4" xfId="0" applyFill="1" applyBorder="1" applyAlignment="1">
      <alignment horizontal="right"/>
    </xf>
    <xf numFmtId="0" fontId="0" fillId="0" borderId="4" xfId="0" applyBorder="1" applyAlignment="1">
      <alignment wrapText="1"/>
    </xf>
    <xf numFmtId="0" fontId="0" fillId="0" borderId="3" xfId="0" applyBorder="1" applyAlignment="1"/>
    <xf numFmtId="0" fontId="8" fillId="0" borderId="0" xfId="0" applyFont="1"/>
    <xf numFmtId="14" fontId="0" fillId="0" borderId="0" xfId="0" applyNumberFormat="1" applyFill="1" applyBorder="1" applyAlignment="1">
      <alignment horizontal="right"/>
    </xf>
    <xf numFmtId="0" fontId="0" fillId="0" borderId="9" xfId="0" applyBorder="1"/>
    <xf numFmtId="0" fontId="0" fillId="0" borderId="9" xfId="0" applyFill="1" applyBorder="1" applyAlignment="1">
      <alignment wrapText="1"/>
    </xf>
    <xf numFmtId="0" fontId="0" fillId="0" borderId="9" xfId="0" applyBorder="1" applyAlignment="1">
      <alignment wrapText="1"/>
    </xf>
    <xf numFmtId="14" fontId="0" fillId="0" borderId="9" xfId="0" applyNumberFormat="1" applyFill="1" applyBorder="1" applyAlignment="1">
      <alignment horizontal="right"/>
    </xf>
    <xf numFmtId="0" fontId="0" fillId="0" borderId="11" xfId="0" applyBorder="1"/>
    <xf numFmtId="0" fontId="0" fillId="0" borderId="10" xfId="0" applyBorder="1"/>
    <xf numFmtId="0" fontId="0" fillId="0" borderId="10" xfId="0" applyFill="1" applyBorder="1" applyAlignment="1">
      <alignment wrapText="1"/>
    </xf>
    <xf numFmtId="0" fontId="0" fillId="0" borderId="10" xfId="0" applyFill="1" applyBorder="1" applyAlignment="1">
      <alignment horizontal="right"/>
    </xf>
    <xf numFmtId="0" fontId="0" fillId="0" borderId="10" xfId="0" applyBorder="1" applyAlignment="1">
      <alignment wrapText="1"/>
    </xf>
    <xf numFmtId="0" fontId="0" fillId="0" borderId="6" xfId="0" applyBorder="1"/>
    <xf numFmtId="14" fontId="0" fillId="0" borderId="0" xfId="0" applyNumberFormat="1" applyAlignment="1">
      <alignment horizontal="left"/>
    </xf>
    <xf numFmtId="0" fontId="0" fillId="5" borderId="9" xfId="0" applyFill="1" applyBorder="1"/>
    <xf numFmtId="165" fontId="0" fillId="3" borderId="9" xfId="0" applyNumberFormat="1" applyFill="1" applyBorder="1"/>
    <xf numFmtId="0" fontId="0" fillId="5" borderId="4" xfId="0" applyFill="1" applyBorder="1"/>
    <xf numFmtId="165" fontId="0" fillId="3" borderId="4" xfId="0" applyNumberFormat="1" applyFill="1" applyBorder="1"/>
    <xf numFmtId="165" fontId="3" fillId="0" borderId="3" xfId="0" applyNumberFormat="1" applyFont="1" applyBorder="1" applyAlignment="1">
      <alignment horizont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163606</xdr:colOff>
      <xdr:row>39</xdr:row>
      <xdr:rowOff>104775</xdr:rowOff>
    </xdr:to>
    <xdr:pic>
      <xdr:nvPicPr>
        <xdr:cNvPr id="3" name="Picture 2">
          <a:extLst>
            <a:ext uri="{FF2B5EF4-FFF2-40B4-BE49-F238E27FC236}">
              <a16:creationId xmlns="" xmlns:a16="http://schemas.microsoft.com/office/drawing/2014/main" id="{5A7D9016-5906-4F4D-AD7B-D50E26F93E78}"/>
            </a:ext>
          </a:extLst>
        </xdr:cNvPr>
        <xdr:cNvPicPr>
          <a:picLocks noChangeAspect="1"/>
        </xdr:cNvPicPr>
      </xdr:nvPicPr>
      <xdr:blipFill>
        <a:blip xmlns:r="http://schemas.openxmlformats.org/officeDocument/2006/relationships" r:embed="rId1"/>
        <a:stretch>
          <a:fillRect/>
        </a:stretch>
      </xdr:blipFill>
      <xdr:spPr>
        <a:xfrm>
          <a:off x="0" y="0"/>
          <a:ext cx="6869206" cy="7534275"/>
        </a:xfrm>
        <a:prstGeom prst="rect">
          <a:avLst/>
        </a:prstGeom>
      </xdr:spPr>
    </xdr:pic>
    <xdr:clientData/>
  </xdr:twoCellAnchor>
</xdr:wsDr>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84" Type="http://schemas.openxmlformats.org/officeDocument/2006/relationships/revisionLog" Target="revisionLog84.xml"/><Relationship Id="rId89" Type="http://schemas.openxmlformats.org/officeDocument/2006/relationships/revisionLog" Target="revisionLog89.xml"/><Relationship Id="rId112" Type="http://schemas.openxmlformats.org/officeDocument/2006/relationships/revisionLog" Target="revisionLog112.xml"/><Relationship Id="rId16" Type="http://schemas.openxmlformats.org/officeDocument/2006/relationships/revisionLog" Target="revisionLog16.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5" Type="http://schemas.openxmlformats.org/officeDocument/2006/relationships/revisionLog" Target="revisionLog5.xml"/><Relationship Id="rId90" Type="http://schemas.openxmlformats.org/officeDocument/2006/relationships/revisionLog" Target="revisionLog90.xml"/><Relationship Id="rId95" Type="http://schemas.openxmlformats.org/officeDocument/2006/relationships/revisionLog" Target="revisionLog95.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80" Type="http://schemas.openxmlformats.org/officeDocument/2006/relationships/revisionLog" Target="revisionLog80.xml"/><Relationship Id="rId85" Type="http://schemas.openxmlformats.org/officeDocument/2006/relationships/revisionLog" Target="revisionLog85.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1F9846-CDCC-4EB3-9C36-2AE29DCE5B72}" diskRevisions="1" revisionId="920">
  <header guid="{60AA3FA2-D1A8-42CC-9DD4-2D9B260B90A8}" dateTime="2017-03-17T14:48:49" maxSheetId="7" userName="Kumar, Ashwini" r:id="rId1">
    <sheetIdMap count="6">
      <sheetId val="1"/>
      <sheetId val="2"/>
      <sheetId val="3"/>
      <sheetId val="4"/>
      <sheetId val="5"/>
      <sheetId val="6"/>
    </sheetIdMap>
  </header>
  <header guid="{2239AB53-87B9-4685-94E3-7F40AA9EF712}" dateTime="2017-03-17T15:17:00" maxSheetId="7" userName="Kumar, Ashwini" r:id="rId2" minRId="1" maxRId="3">
    <sheetIdMap count="6">
      <sheetId val="1"/>
      <sheetId val="2"/>
      <sheetId val="3"/>
      <sheetId val="4"/>
      <sheetId val="5"/>
      <sheetId val="6"/>
    </sheetIdMap>
  </header>
  <header guid="{8ECF7535-0936-4958-BC33-00EBAA1DF02A}" dateTime="2017-03-17T15:19:31" maxSheetId="7" userName="Ahmad, Intisab" r:id="rId3" minRId="7" maxRId="12">
    <sheetIdMap count="6">
      <sheetId val="1"/>
      <sheetId val="2"/>
      <sheetId val="3"/>
      <sheetId val="4"/>
      <sheetId val="5"/>
      <sheetId val="6"/>
    </sheetIdMap>
  </header>
  <header guid="{017AF234-3723-4DA3-BA46-9039BD86BF42}" dateTime="2017-03-17T15:41:25" maxSheetId="7" userName="Ahmad, Intisab" r:id="rId4" minRId="16" maxRId="24">
    <sheetIdMap count="6">
      <sheetId val="1"/>
      <sheetId val="2"/>
      <sheetId val="3"/>
      <sheetId val="4"/>
      <sheetId val="5"/>
      <sheetId val="6"/>
    </sheetIdMap>
  </header>
  <header guid="{596B843C-0A86-4E2D-97C0-B3736E802B48}" dateTime="2017-03-17T15:51:50" maxSheetId="7" userName="BO" r:id="rId5">
    <sheetIdMap count="6">
      <sheetId val="1"/>
      <sheetId val="2"/>
      <sheetId val="3"/>
      <sheetId val="4"/>
      <sheetId val="5"/>
      <sheetId val="6"/>
    </sheetIdMap>
  </header>
  <header guid="{723C1CA3-5908-44A1-8318-2229C578B64A}" dateTime="2017-03-17T15:53:13" maxSheetId="7" userName="Ahmad, Intisab" r:id="rId6" minRId="28" maxRId="37">
    <sheetIdMap count="6">
      <sheetId val="1"/>
      <sheetId val="2"/>
      <sheetId val="3"/>
      <sheetId val="4"/>
      <sheetId val="5"/>
      <sheetId val="6"/>
    </sheetIdMap>
  </header>
  <header guid="{847F4E05-F1DC-4B2E-937F-7A21F9C98C27}" dateTime="2017-03-17T16:03:59" maxSheetId="7" userName="BO" r:id="rId7" minRId="38" maxRId="62">
    <sheetIdMap count="6">
      <sheetId val="1"/>
      <sheetId val="2"/>
      <sheetId val="3"/>
      <sheetId val="4"/>
      <sheetId val="5"/>
      <sheetId val="6"/>
    </sheetIdMap>
  </header>
  <header guid="{D7EE6AA6-828A-4013-A151-15FDA9324FBD}" dateTime="2017-03-17T16:08:01" maxSheetId="7" userName="BO" r:id="rId8" minRId="66" maxRId="72">
    <sheetIdMap count="6">
      <sheetId val="1"/>
      <sheetId val="2"/>
      <sheetId val="3"/>
      <sheetId val="4"/>
      <sheetId val="5"/>
      <sheetId val="6"/>
    </sheetIdMap>
  </header>
  <header guid="{F3740543-0489-4532-BE2F-727F140B561A}" dateTime="2017-03-17T16:15:49" maxSheetId="7" userName="BO" r:id="rId9" minRId="76" maxRId="89">
    <sheetIdMap count="6">
      <sheetId val="1"/>
      <sheetId val="2"/>
      <sheetId val="3"/>
      <sheetId val="4"/>
      <sheetId val="5"/>
      <sheetId val="6"/>
    </sheetIdMap>
  </header>
  <header guid="{31259471-10C2-40D5-8788-925DCC86CB70}" dateTime="2017-03-17T16:18:51" maxSheetId="7" userName="BO" r:id="rId10" minRId="93">
    <sheetIdMap count="6">
      <sheetId val="1"/>
      <sheetId val="2"/>
      <sheetId val="3"/>
      <sheetId val="4"/>
      <sheetId val="5"/>
      <sheetId val="6"/>
    </sheetIdMap>
  </header>
  <header guid="{52C13815-7D3E-4286-B84D-59C3BE26804B}" dateTime="2017-03-17T16:19:10" maxSheetId="7" userName="Ho, Holy" r:id="rId11" minRId="97" maxRId="101">
    <sheetIdMap count="6">
      <sheetId val="1"/>
      <sheetId val="2"/>
      <sheetId val="3"/>
      <sheetId val="4"/>
      <sheetId val="5"/>
      <sheetId val="6"/>
    </sheetIdMap>
  </header>
  <header guid="{644A300C-9655-46F1-96D1-BED07FADABEB}" dateTime="2017-03-17T16:23:16" maxSheetId="7" userName="Ho, Holy" r:id="rId12" minRId="102">
    <sheetIdMap count="6">
      <sheetId val="1"/>
      <sheetId val="2"/>
      <sheetId val="3"/>
      <sheetId val="4"/>
      <sheetId val="5"/>
      <sheetId val="6"/>
    </sheetIdMap>
  </header>
  <header guid="{E8C0C053-B04D-434C-A6BD-BBBF58219D2E}" dateTime="2017-03-17T16:24:48" maxSheetId="7" userName="Ho, Holy" r:id="rId13" minRId="106" maxRId="109">
    <sheetIdMap count="6">
      <sheetId val="1"/>
      <sheetId val="2"/>
      <sheetId val="3"/>
      <sheetId val="4"/>
      <sheetId val="5"/>
      <sheetId val="6"/>
    </sheetIdMap>
  </header>
  <header guid="{BB51CE07-A875-4575-817E-52D88B6F3BFA}" dateTime="2017-03-17T16:27:21" maxSheetId="7" userName="Ho, Holy" r:id="rId14" minRId="113" maxRId="119">
    <sheetIdMap count="6">
      <sheetId val="1"/>
      <sheetId val="2"/>
      <sheetId val="3"/>
      <sheetId val="4"/>
      <sheetId val="5"/>
      <sheetId val="6"/>
    </sheetIdMap>
  </header>
  <header guid="{D4EF8F1D-C940-4681-B3F1-3EF0880A1F18}" dateTime="2017-03-17T16:29:37" maxSheetId="7" userName="Ho, Holy" r:id="rId15" minRId="123" maxRId="124">
    <sheetIdMap count="6">
      <sheetId val="1"/>
      <sheetId val="2"/>
      <sheetId val="3"/>
      <sheetId val="4"/>
      <sheetId val="5"/>
      <sheetId val="6"/>
    </sheetIdMap>
  </header>
  <header guid="{A1EC31D9-1A04-4985-8236-B87CCD3089A9}" dateTime="2017-03-17T16:41:38" maxSheetId="7" userName="Ahmad, Intisab" r:id="rId16" minRId="125" maxRId="129">
    <sheetIdMap count="6">
      <sheetId val="1"/>
      <sheetId val="2"/>
      <sheetId val="3"/>
      <sheetId val="4"/>
      <sheetId val="5"/>
      <sheetId val="6"/>
    </sheetIdMap>
  </header>
  <header guid="{520B7837-DDC9-4C4B-8FCC-54E2F0F1E953}" dateTime="2017-03-17T16:42:01" maxSheetId="7" userName="Unruh, Eric" r:id="rId17" minRId="133" maxRId="176">
    <sheetIdMap count="6">
      <sheetId val="1"/>
      <sheetId val="2"/>
      <sheetId val="3"/>
      <sheetId val="4"/>
      <sheetId val="5"/>
      <sheetId val="6"/>
    </sheetIdMap>
  </header>
  <header guid="{72A9A4BD-9025-4861-B217-E40B79C16B4C}" dateTime="2017-03-17T17:11:51" maxSheetId="7" userName="BO" r:id="rId18" minRId="180" maxRId="184">
    <sheetIdMap count="6">
      <sheetId val="1"/>
      <sheetId val="2"/>
      <sheetId val="3"/>
      <sheetId val="4"/>
      <sheetId val="5"/>
      <sheetId val="6"/>
    </sheetIdMap>
  </header>
  <header guid="{B5B01F8C-8876-4ABA-B97D-101F25F82E30}" dateTime="2017-03-17T17:13:22" maxSheetId="7" userName="Unruh, Eric" r:id="rId19" minRId="188" maxRId="192">
    <sheetIdMap count="6">
      <sheetId val="1"/>
      <sheetId val="2"/>
      <sheetId val="3"/>
      <sheetId val="4"/>
      <sheetId val="5"/>
      <sheetId val="6"/>
    </sheetIdMap>
  </header>
  <header guid="{D09A809F-A962-428B-A2CA-A7BD0787EAE4}" dateTime="2017-03-17T17:13:34" maxSheetId="7" userName="Ahmad, Intisab" r:id="rId20" minRId="196" maxRId="214">
    <sheetIdMap count="6">
      <sheetId val="1"/>
      <sheetId val="2"/>
      <sheetId val="3"/>
      <sheetId val="4"/>
      <sheetId val="5"/>
      <sheetId val="6"/>
    </sheetIdMap>
  </header>
  <header guid="{BBE452DF-EBAA-4C59-B694-3AC57043DD4E}" dateTime="2017-03-17T17:22:05" maxSheetId="7" userName="Ho, Holy" r:id="rId21" minRId="218" maxRId="219">
    <sheetIdMap count="6">
      <sheetId val="1"/>
      <sheetId val="2"/>
      <sheetId val="3"/>
      <sheetId val="4"/>
      <sheetId val="5"/>
      <sheetId val="6"/>
    </sheetIdMap>
  </header>
  <header guid="{D1ADBD05-DDDE-4C6F-A4E4-D0BC8D6A3F30}" dateTime="2017-03-17T17:41:39" maxSheetId="7" userName="Ho, Holy" r:id="rId22" minRId="220" maxRId="221">
    <sheetIdMap count="6">
      <sheetId val="1"/>
      <sheetId val="2"/>
      <sheetId val="3"/>
      <sheetId val="4"/>
      <sheetId val="5"/>
      <sheetId val="6"/>
    </sheetIdMap>
  </header>
  <header guid="{D9AE5638-93C5-4531-B63E-66185C878886}" dateTime="2017-03-20T08:56:16" maxSheetId="7" userName="BO" r:id="rId23" minRId="222" maxRId="227">
    <sheetIdMap count="6">
      <sheetId val="1"/>
      <sheetId val="2"/>
      <sheetId val="3"/>
      <sheetId val="4"/>
      <sheetId val="5"/>
      <sheetId val="6"/>
    </sheetIdMap>
  </header>
  <header guid="{674223B3-34E6-412D-827D-F027EA979627}" dateTime="2017-03-20T09:38:03" maxSheetId="7" userName="BO" r:id="rId24" minRId="231" maxRId="236">
    <sheetIdMap count="6">
      <sheetId val="1"/>
      <sheetId val="2"/>
      <sheetId val="3"/>
      <sheetId val="4"/>
      <sheetId val="5"/>
      <sheetId val="6"/>
    </sheetIdMap>
  </header>
  <header guid="{4FC3DDBE-2C7A-47D0-B940-E2D66BD5BBB6}" dateTime="2017-03-20T09:56:00" maxSheetId="7" userName="BO" r:id="rId25" minRId="240" maxRId="243">
    <sheetIdMap count="6">
      <sheetId val="1"/>
      <sheetId val="2"/>
      <sheetId val="3"/>
      <sheetId val="4"/>
      <sheetId val="5"/>
      <sheetId val="6"/>
    </sheetIdMap>
  </header>
  <header guid="{C4C1F117-9020-44C1-8F41-16BAB8BBB9AC}" dateTime="2017-03-20T10:55:10" maxSheetId="7" userName="Ho, Holy" r:id="rId26" minRId="247" maxRId="249">
    <sheetIdMap count="6">
      <sheetId val="1"/>
      <sheetId val="2"/>
      <sheetId val="3"/>
      <sheetId val="4"/>
      <sheetId val="5"/>
      <sheetId val="6"/>
    </sheetIdMap>
  </header>
  <header guid="{B61A8D76-286C-4E9E-A570-D465A1E8A47A}" dateTime="2017-03-20T10:55:34" maxSheetId="7" userName="Ho, Holy" r:id="rId27" minRId="250" maxRId="251">
    <sheetIdMap count="6">
      <sheetId val="1"/>
      <sheetId val="2"/>
      <sheetId val="3"/>
      <sheetId val="4"/>
      <sheetId val="5"/>
      <sheetId val="6"/>
    </sheetIdMap>
  </header>
  <header guid="{E075BB0B-7DE3-43F1-9A77-202DDC335573}" dateTime="2017-03-20T11:52:02" maxSheetId="7" userName="BO" r:id="rId28" minRId="255" maxRId="261">
    <sheetIdMap count="6">
      <sheetId val="1"/>
      <sheetId val="2"/>
      <sheetId val="3"/>
      <sheetId val="4"/>
      <sheetId val="5"/>
      <sheetId val="6"/>
    </sheetIdMap>
  </header>
  <header guid="{680FB747-9097-4921-AE1F-84358DBF512D}" dateTime="2017-03-20T12:08:05" maxSheetId="7" userName="Ahmad, Intisab" r:id="rId29" minRId="265" maxRId="273">
    <sheetIdMap count="6">
      <sheetId val="1"/>
      <sheetId val="2"/>
      <sheetId val="3"/>
      <sheetId val="4"/>
      <sheetId val="5"/>
      <sheetId val="6"/>
    </sheetIdMap>
  </header>
  <header guid="{09673D97-B089-48A9-8D97-E96147541BE8}" dateTime="2017-03-20T12:57:32" maxSheetId="7" userName="Ho, Holy" r:id="rId30" minRId="277" maxRId="283">
    <sheetIdMap count="6">
      <sheetId val="1"/>
      <sheetId val="2"/>
      <sheetId val="3"/>
      <sheetId val="4"/>
      <sheetId val="5"/>
      <sheetId val="6"/>
    </sheetIdMap>
  </header>
  <header guid="{8E6AA9C9-198B-4775-9279-A83BEEAC70F6}" dateTime="2017-03-20T13:02:29" maxSheetId="7" userName="Pease, Joseph" r:id="rId31" minRId="284" maxRId="285">
    <sheetIdMap count="6">
      <sheetId val="1"/>
      <sheetId val="2"/>
      <sheetId val="3"/>
      <sheetId val="4"/>
      <sheetId val="5"/>
      <sheetId val="6"/>
    </sheetIdMap>
  </header>
  <header guid="{35A6C87F-616E-4FC7-9E7F-4FEA2BC4E94D}" dateTime="2017-03-20T13:19:37" maxSheetId="7" userName="Madison, James" r:id="rId32" minRId="289" maxRId="294">
    <sheetIdMap count="6">
      <sheetId val="1"/>
      <sheetId val="2"/>
      <sheetId val="3"/>
      <sheetId val="4"/>
      <sheetId val="5"/>
      <sheetId val="6"/>
    </sheetIdMap>
  </header>
  <header guid="{2144DB19-17CF-47B2-9179-19546D7BED97}" dateTime="2017-03-20T13:33:13" maxSheetId="7" userName="Ho, Holy" r:id="rId33" minRId="295" maxRId="297">
    <sheetIdMap count="6">
      <sheetId val="1"/>
      <sheetId val="2"/>
      <sheetId val="3"/>
      <sheetId val="4"/>
      <sheetId val="5"/>
      <sheetId val="6"/>
    </sheetIdMap>
  </header>
  <header guid="{B9B81B6F-489C-4E2E-9B84-756350B2635C}" dateTime="2017-03-20T13:46:04" maxSheetId="7" userName="Unruh, Eric" r:id="rId34" minRId="298" maxRId="308">
    <sheetIdMap count="6">
      <sheetId val="1"/>
      <sheetId val="2"/>
      <sheetId val="3"/>
      <sheetId val="4"/>
      <sheetId val="5"/>
      <sheetId val="6"/>
    </sheetIdMap>
  </header>
  <header guid="{C99227FD-5839-42A7-8277-31BF493905A7}" dateTime="2017-03-20T13:46:27" maxSheetId="7" userName="Pease, Joseph" r:id="rId35" minRId="312" maxRId="315">
    <sheetIdMap count="6">
      <sheetId val="1"/>
      <sheetId val="2"/>
      <sheetId val="3"/>
      <sheetId val="4"/>
      <sheetId val="5"/>
      <sheetId val="6"/>
    </sheetIdMap>
  </header>
  <header guid="{AB06AE4B-B128-4142-95B1-40745734B296}" dateTime="2017-03-20T13:50:15" maxSheetId="7" userName="Ho, Holy" r:id="rId36" minRId="316" maxRId="320">
    <sheetIdMap count="6">
      <sheetId val="1"/>
      <sheetId val="2"/>
      <sheetId val="3"/>
      <sheetId val="4"/>
      <sheetId val="5"/>
      <sheetId val="6"/>
    </sheetIdMap>
  </header>
  <header guid="{6EBAA122-C0F1-4989-9DD0-798AC70B2E7C}" dateTime="2017-03-20T13:56:20" maxSheetId="7" userName="Ho, Holy" r:id="rId37" minRId="321" maxRId="325">
    <sheetIdMap count="6">
      <sheetId val="1"/>
      <sheetId val="2"/>
      <sheetId val="3"/>
      <sheetId val="4"/>
      <sheetId val="5"/>
      <sheetId val="6"/>
    </sheetIdMap>
  </header>
  <header guid="{B072660F-7FCB-4F2F-ADF8-2D78915A03C2}" dateTime="2017-03-20T13:59:59" maxSheetId="7" userName="Ho, Holy" r:id="rId38" minRId="326" maxRId="331">
    <sheetIdMap count="6">
      <sheetId val="1"/>
      <sheetId val="2"/>
      <sheetId val="3"/>
      <sheetId val="4"/>
      <sheetId val="5"/>
      <sheetId val="6"/>
    </sheetIdMap>
  </header>
  <header guid="{FE6DA4A1-16D5-40CF-BF8A-1C8CA5CBB1C9}" dateTime="2017-03-20T14:02:42" maxSheetId="7" userName="Madison, James" r:id="rId39" minRId="335" maxRId="336">
    <sheetIdMap count="6">
      <sheetId val="1"/>
      <sheetId val="2"/>
      <sheetId val="3"/>
      <sheetId val="4"/>
      <sheetId val="5"/>
      <sheetId val="6"/>
    </sheetIdMap>
  </header>
  <header guid="{D792940A-E0DC-41DB-8C3E-85BEA0AB2623}" dateTime="2017-03-20T14:02:59" maxSheetId="7" userName="Pease, Joseph" r:id="rId40" minRId="337" maxRId="338">
    <sheetIdMap count="6">
      <sheetId val="1"/>
      <sheetId val="2"/>
      <sheetId val="3"/>
      <sheetId val="4"/>
      <sheetId val="5"/>
      <sheetId val="6"/>
    </sheetIdMap>
  </header>
  <header guid="{8BF6F901-A1E8-4781-8CA4-CF86F88F74EE}" dateTime="2017-03-20T14:05:53" maxSheetId="7" userName="Pease, Joseph" r:id="rId41" minRId="339" maxRId="340">
    <sheetIdMap count="6">
      <sheetId val="1"/>
      <sheetId val="2"/>
      <sheetId val="3"/>
      <sheetId val="4"/>
      <sheetId val="5"/>
      <sheetId val="6"/>
    </sheetIdMap>
  </header>
  <header guid="{12E917E6-DDD3-4474-9882-20CFC8588FC4}" dateTime="2017-03-20T14:09:11" maxSheetId="7" userName="Pease, Joseph" r:id="rId42" minRId="341" maxRId="342">
    <sheetIdMap count="6">
      <sheetId val="1"/>
      <sheetId val="2"/>
      <sheetId val="3"/>
      <sheetId val="4"/>
      <sheetId val="5"/>
      <sheetId val="6"/>
    </sheetIdMap>
  </header>
  <header guid="{037CA383-64FA-4161-A39B-2FC07F00979F}" dateTime="2017-03-20T14:22:22" maxSheetId="7" userName="Pease, Joseph" r:id="rId43" minRId="343" maxRId="347">
    <sheetIdMap count="6">
      <sheetId val="1"/>
      <sheetId val="2"/>
      <sheetId val="3"/>
      <sheetId val="4"/>
      <sheetId val="5"/>
      <sheetId val="6"/>
    </sheetIdMap>
  </header>
  <header guid="{23B07595-5612-45DA-AADE-B984BA28F747}" dateTime="2017-03-20T14:26:28" maxSheetId="7" userName="Pease, Joseph" r:id="rId44" minRId="348" maxRId="349">
    <sheetIdMap count="6">
      <sheetId val="1"/>
      <sheetId val="2"/>
      <sheetId val="3"/>
      <sheetId val="4"/>
      <sheetId val="5"/>
      <sheetId val="6"/>
    </sheetIdMap>
  </header>
  <header guid="{14400769-2BCC-4819-B3ED-DA48901BD046}" dateTime="2017-03-20T15:16:46" maxSheetId="7" userName="Madison, James" r:id="rId45" minRId="350" maxRId="354">
    <sheetIdMap count="6">
      <sheetId val="1"/>
      <sheetId val="2"/>
      <sheetId val="3"/>
      <sheetId val="4"/>
      <sheetId val="5"/>
      <sheetId val="6"/>
    </sheetIdMap>
  </header>
  <header guid="{FEF12444-F7BD-411A-AC49-D2820CC200B7}" dateTime="2017-03-20T15:20:45" maxSheetId="7" userName="Pease, Joseph" r:id="rId46" minRId="358" maxRId="359">
    <sheetIdMap count="6">
      <sheetId val="1"/>
      <sheetId val="2"/>
      <sheetId val="3"/>
      <sheetId val="4"/>
      <sheetId val="5"/>
      <sheetId val="6"/>
    </sheetIdMap>
  </header>
  <header guid="{E53A19EB-FE96-4617-A098-C6715DD2184C}" dateTime="2017-03-20T17:06:30" maxSheetId="7" userName="Madison, James" r:id="rId47" minRId="360" maxRId="362">
    <sheetIdMap count="6">
      <sheetId val="1"/>
      <sheetId val="2"/>
      <sheetId val="3"/>
      <sheetId val="4"/>
      <sheetId val="5"/>
      <sheetId val="6"/>
    </sheetIdMap>
  </header>
  <header guid="{9F9F885C-4525-465F-9831-DCFBAEF79AE1}" dateTime="2017-03-20T17:17:38" maxSheetId="7" userName="Madison, James" r:id="rId48" minRId="363" maxRId="368">
    <sheetIdMap count="6">
      <sheetId val="1"/>
      <sheetId val="2"/>
      <sheetId val="3"/>
      <sheetId val="4"/>
      <sheetId val="5"/>
      <sheetId val="6"/>
    </sheetIdMap>
  </header>
  <header guid="{6E0F9D69-4823-47A9-88FF-B9588A1AAE80}" dateTime="2017-03-21T08:58:32" maxSheetId="7" userName="Unruh, Eric" r:id="rId49" minRId="372" maxRId="374">
    <sheetIdMap count="6">
      <sheetId val="1"/>
      <sheetId val="2"/>
      <sheetId val="3"/>
      <sheetId val="4"/>
      <sheetId val="5"/>
      <sheetId val="6"/>
    </sheetIdMap>
  </header>
  <header guid="{73AE999A-0C6B-4A09-9168-DCC56C421A5B}" dateTime="2017-03-21T11:23:43" maxSheetId="7" userName="Ho, Holy" r:id="rId50" minRId="375" maxRId="376">
    <sheetIdMap count="6">
      <sheetId val="1"/>
      <sheetId val="2"/>
      <sheetId val="3"/>
      <sheetId val="4"/>
      <sheetId val="5"/>
      <sheetId val="6"/>
    </sheetIdMap>
  </header>
  <header guid="{7AB13720-6B65-493E-BFE0-1B67EFA59629}" dateTime="2017-03-21T11:25:48" maxSheetId="7" userName="Ho, Holy" r:id="rId51">
    <sheetIdMap count="6">
      <sheetId val="1"/>
      <sheetId val="2"/>
      <sheetId val="3"/>
      <sheetId val="4"/>
      <sheetId val="5"/>
      <sheetId val="6"/>
    </sheetIdMap>
  </header>
  <header guid="{EAA9234A-77DD-4613-95CA-03CDBF8B51AE}" dateTime="2017-03-21T13:38:07" maxSheetId="7" userName="Pease, Joseph" r:id="rId52" minRId="377" maxRId="383">
    <sheetIdMap count="6">
      <sheetId val="1"/>
      <sheetId val="2"/>
      <sheetId val="3"/>
      <sheetId val="4"/>
      <sheetId val="5"/>
      <sheetId val="6"/>
    </sheetIdMap>
  </header>
  <header guid="{8A512CA8-A457-43E6-9020-7301CFD54C5B}" dateTime="2017-03-21T13:40:44" maxSheetId="7" userName="Ho, Holy" r:id="rId53" minRId="387" maxRId="397">
    <sheetIdMap count="6">
      <sheetId val="1"/>
      <sheetId val="2"/>
      <sheetId val="3"/>
      <sheetId val="4"/>
      <sheetId val="5"/>
      <sheetId val="6"/>
    </sheetIdMap>
  </header>
  <header guid="{02C9AAA8-BFA1-47E6-86C9-DF3BEC42FFD9}" dateTime="2017-03-21T13:53:05" maxSheetId="7" userName="Pease, Joseph" r:id="rId54" minRId="401" maxRId="407">
    <sheetIdMap count="6">
      <sheetId val="1"/>
      <sheetId val="2"/>
      <sheetId val="3"/>
      <sheetId val="4"/>
      <sheetId val="5"/>
      <sheetId val="6"/>
    </sheetIdMap>
  </header>
  <header guid="{E8D1C514-2E7B-44FF-BC70-69D38B535121}" dateTime="2017-03-21T14:37:41" maxSheetId="7" userName="Madison, James" r:id="rId55" minRId="411" maxRId="415">
    <sheetIdMap count="6">
      <sheetId val="1"/>
      <sheetId val="2"/>
      <sheetId val="3"/>
      <sheetId val="4"/>
      <sheetId val="5"/>
      <sheetId val="6"/>
    </sheetIdMap>
  </header>
  <header guid="{FFBF21F9-C47D-4E5B-9A31-F7BEB9D7DA80}" dateTime="2017-03-21T14:56:46" maxSheetId="7" userName="Ho, Holy" r:id="rId56" minRId="419" maxRId="420">
    <sheetIdMap count="6">
      <sheetId val="1"/>
      <sheetId val="2"/>
      <sheetId val="3"/>
      <sheetId val="4"/>
      <sheetId val="5"/>
      <sheetId val="6"/>
    </sheetIdMap>
  </header>
  <header guid="{5F2BFBD9-3E9A-42BF-9B39-0C4EC7898BA7}" dateTime="2017-03-21T18:07:17" maxSheetId="7" userName="Ho, Holy" r:id="rId57" minRId="424">
    <sheetIdMap count="6">
      <sheetId val="1"/>
      <sheetId val="2"/>
      <sheetId val="3"/>
      <sheetId val="4"/>
      <sheetId val="5"/>
      <sheetId val="6"/>
    </sheetIdMap>
  </header>
  <header guid="{065205D0-82A2-4510-B4B4-57F1353CAA09}" dateTime="2017-03-22T09:45:30" maxSheetId="7" userName="Kumar, Ashwini" r:id="rId58" minRId="425" maxRId="430">
    <sheetIdMap count="6">
      <sheetId val="1"/>
      <sheetId val="2"/>
      <sheetId val="3"/>
      <sheetId val="4"/>
      <sheetId val="5"/>
      <sheetId val="6"/>
    </sheetIdMap>
  </header>
  <header guid="{8380D4AC-6D56-4BD8-9DAF-9686EB4C18D6}" dateTime="2017-03-22T11:02:32" maxSheetId="7" userName="Ahmad, Intisab" r:id="rId59" minRId="431" maxRId="433">
    <sheetIdMap count="6">
      <sheetId val="1"/>
      <sheetId val="2"/>
      <sheetId val="3"/>
      <sheetId val="4"/>
      <sheetId val="5"/>
      <sheetId val="6"/>
    </sheetIdMap>
  </header>
  <header guid="{613A240D-4E0F-48E8-9BE8-3A253A88CF73}" dateTime="2017-03-22T11:07:40" maxSheetId="7" userName="Unruh, Eric" r:id="rId60" minRId="437" maxRId="438">
    <sheetIdMap count="6">
      <sheetId val="1"/>
      <sheetId val="2"/>
      <sheetId val="3"/>
      <sheetId val="4"/>
      <sheetId val="5"/>
      <sheetId val="6"/>
    </sheetIdMap>
  </header>
  <header guid="{5D5D396A-3F52-4AD4-A648-482DADB0A95E}" dateTime="2017-03-22T11:10:39" maxSheetId="7" userName="Kumar, Ashwini" r:id="rId61" minRId="442" maxRId="459">
    <sheetIdMap count="6">
      <sheetId val="1"/>
      <sheetId val="2"/>
      <sheetId val="3"/>
      <sheetId val="4"/>
      <sheetId val="5"/>
      <sheetId val="6"/>
    </sheetIdMap>
  </header>
  <header guid="{CC3AA00E-976C-473C-90ED-9F99F66845B7}" dateTime="2017-03-22T11:11:58" maxSheetId="7" userName="Unruh, Eric" r:id="rId62" minRId="463" maxRId="470">
    <sheetIdMap count="6">
      <sheetId val="1"/>
      <sheetId val="2"/>
      <sheetId val="3"/>
      <sheetId val="4"/>
      <sheetId val="5"/>
      <sheetId val="6"/>
    </sheetIdMap>
  </header>
  <header guid="{BC0DD612-01CD-4025-8B8A-B5B824725040}" dateTime="2017-03-22T11:24:34" maxSheetId="7" userName="Ho, Holy" r:id="rId63" minRId="474">
    <sheetIdMap count="6">
      <sheetId val="1"/>
      <sheetId val="2"/>
      <sheetId val="3"/>
      <sheetId val="4"/>
      <sheetId val="5"/>
      <sheetId val="6"/>
    </sheetIdMap>
  </header>
  <header guid="{4B53D05E-4280-4533-84DB-C62F6AF1AE62}" dateTime="2017-03-22T11:26:13" maxSheetId="7" userName="Ho, Holy" r:id="rId64" minRId="478" maxRId="484">
    <sheetIdMap count="6">
      <sheetId val="1"/>
      <sheetId val="2"/>
      <sheetId val="3"/>
      <sheetId val="4"/>
      <sheetId val="5"/>
      <sheetId val="6"/>
    </sheetIdMap>
  </header>
  <header guid="{BCE6B728-2A32-44E3-AEBE-1E145B6D6B0D}" dateTime="2017-03-22T11:27:23" maxSheetId="7" userName="Ho, Holy" r:id="rId65" minRId="488" maxRId="493">
    <sheetIdMap count="6">
      <sheetId val="1"/>
      <sheetId val="2"/>
      <sheetId val="3"/>
      <sheetId val="4"/>
      <sheetId val="5"/>
      <sheetId val="6"/>
    </sheetIdMap>
  </header>
  <header guid="{A13C71E8-E382-4E70-A66B-28DC3DE97683}" dateTime="2017-03-22T11:36:56" maxSheetId="7" userName="Ho, Holy" r:id="rId66" minRId="497" maxRId="499">
    <sheetIdMap count="6">
      <sheetId val="1"/>
      <sheetId val="2"/>
      <sheetId val="3"/>
      <sheetId val="4"/>
      <sheetId val="5"/>
      <sheetId val="6"/>
    </sheetIdMap>
  </header>
  <header guid="{86BF20D0-4F75-4066-BC79-C16368507EF1}" dateTime="2017-03-22T11:41:32" maxSheetId="7" userName="Ho, Holy" r:id="rId67" minRId="503" maxRId="506">
    <sheetIdMap count="6">
      <sheetId val="1"/>
      <sheetId val="2"/>
      <sheetId val="3"/>
      <sheetId val="4"/>
      <sheetId val="5"/>
      <sheetId val="6"/>
    </sheetIdMap>
  </header>
  <header guid="{232F78C8-D3CD-4031-A649-E53D84A61175}" dateTime="2017-03-22T11:51:25" maxSheetId="7" userName="Ahmad, Intisab" r:id="rId68" minRId="507" maxRId="512">
    <sheetIdMap count="6">
      <sheetId val="1"/>
      <sheetId val="2"/>
      <sheetId val="3"/>
      <sheetId val="4"/>
      <sheetId val="5"/>
      <sheetId val="6"/>
    </sheetIdMap>
  </header>
  <header guid="{792AEE74-2764-405F-BAD9-572575DD339B}" dateTime="2017-03-22T11:53:44" maxSheetId="7" userName="Ho, Holy" r:id="rId69" minRId="516" maxRId="517">
    <sheetIdMap count="6">
      <sheetId val="1"/>
      <sheetId val="2"/>
      <sheetId val="3"/>
      <sheetId val="4"/>
      <sheetId val="5"/>
      <sheetId val="6"/>
    </sheetIdMap>
  </header>
  <header guid="{EEE21E7F-27F9-45E6-97FB-AB88900BA637}" dateTime="2017-03-22T11:58:45" maxSheetId="7" userName="Ho, Holy" r:id="rId70" minRId="518" maxRId="519">
    <sheetIdMap count="6">
      <sheetId val="1"/>
      <sheetId val="2"/>
      <sheetId val="3"/>
      <sheetId val="4"/>
      <sheetId val="5"/>
      <sheetId val="6"/>
    </sheetIdMap>
  </header>
  <header guid="{B1E591AE-BB81-46A5-AC36-E22B616FF3C8}" dateTime="2017-03-22T12:12:07" maxSheetId="7" userName="Ho, Holy" r:id="rId71">
    <sheetIdMap count="6">
      <sheetId val="1"/>
      <sheetId val="2"/>
      <sheetId val="3"/>
      <sheetId val="4"/>
      <sheetId val="5"/>
      <sheetId val="6"/>
    </sheetIdMap>
  </header>
  <header guid="{656F958E-88B8-485E-A1EF-7C35638D21F4}" dateTime="2017-03-22T13:11:29" maxSheetId="7" userName="Pease, Joseph" r:id="rId72" minRId="520" maxRId="521">
    <sheetIdMap count="6">
      <sheetId val="1"/>
      <sheetId val="2"/>
      <sheetId val="3"/>
      <sheetId val="4"/>
      <sheetId val="5"/>
      <sheetId val="6"/>
    </sheetIdMap>
  </header>
  <header guid="{CB868E66-B842-4DAD-A3ED-2CE70C105D85}" dateTime="2017-03-22T13:16:55" maxSheetId="7" userName="Pease, Joseph" r:id="rId73" minRId="525" maxRId="526">
    <sheetIdMap count="6">
      <sheetId val="1"/>
      <sheetId val="2"/>
      <sheetId val="3"/>
      <sheetId val="4"/>
      <sheetId val="5"/>
      <sheetId val="6"/>
    </sheetIdMap>
  </header>
  <header guid="{8BA85CAB-2968-469C-8688-1AD8C3B20E37}" dateTime="2017-03-22T13:24:22" maxSheetId="7" userName="Pease, Joseph" r:id="rId74" minRId="527" maxRId="528">
    <sheetIdMap count="6">
      <sheetId val="1"/>
      <sheetId val="2"/>
      <sheetId val="3"/>
      <sheetId val="4"/>
      <sheetId val="5"/>
      <sheetId val="6"/>
    </sheetIdMap>
  </header>
  <header guid="{13751F44-2C43-4456-AE47-8B9630FFE064}" dateTime="2017-03-22T13:49:40" maxSheetId="7" userName="Pease, Joseph" r:id="rId75" minRId="529" maxRId="530">
    <sheetIdMap count="6">
      <sheetId val="1"/>
      <sheetId val="2"/>
      <sheetId val="3"/>
      <sheetId val="4"/>
      <sheetId val="5"/>
      <sheetId val="6"/>
    </sheetIdMap>
  </header>
  <header guid="{0323DF91-ABEA-44AA-97AF-27038606605A}" dateTime="2017-03-22T14:01:18" maxSheetId="7" userName="Pease, Joseph" r:id="rId76" minRId="531">
    <sheetIdMap count="6">
      <sheetId val="1"/>
      <sheetId val="2"/>
      <sheetId val="3"/>
      <sheetId val="4"/>
      <sheetId val="5"/>
      <sheetId val="6"/>
    </sheetIdMap>
  </header>
  <header guid="{D592050C-7D38-4727-B9ED-F9F369B723E5}" dateTime="2017-03-22T14:13:53" maxSheetId="7" userName="Pease, Joseph" r:id="rId77" minRId="532" maxRId="533">
    <sheetIdMap count="6">
      <sheetId val="1"/>
      <sheetId val="2"/>
      <sheetId val="3"/>
      <sheetId val="4"/>
      <sheetId val="5"/>
      <sheetId val="6"/>
    </sheetIdMap>
  </header>
  <header guid="{ED3A4556-278B-421D-8181-5690BD6E33F5}" dateTime="2017-03-22T14:16:37" maxSheetId="7" userName="Ho, Holy" r:id="rId78" minRId="534" maxRId="539">
    <sheetIdMap count="6">
      <sheetId val="1"/>
      <sheetId val="2"/>
      <sheetId val="3"/>
      <sheetId val="4"/>
      <sheetId val="5"/>
      <sheetId val="6"/>
    </sheetIdMap>
  </header>
  <header guid="{700D6F31-CC47-49C1-B1CC-EBD66CFD0081}" dateTime="2017-03-22T14:22:53" maxSheetId="7" userName="Pease, Joseph" r:id="rId79" minRId="543" maxRId="544">
    <sheetIdMap count="6">
      <sheetId val="1"/>
      <sheetId val="2"/>
      <sheetId val="3"/>
      <sheetId val="4"/>
      <sheetId val="5"/>
      <sheetId val="6"/>
    </sheetIdMap>
  </header>
  <header guid="{E496E358-E711-447C-AA82-6DF14476809C}" dateTime="2017-03-22T14:25:06" maxSheetId="7" userName="Pease, Joseph" r:id="rId80" minRId="545" maxRId="558">
    <sheetIdMap count="6">
      <sheetId val="1"/>
      <sheetId val="2"/>
      <sheetId val="3"/>
      <sheetId val="4"/>
      <sheetId val="5"/>
      <sheetId val="6"/>
    </sheetIdMap>
  </header>
  <header guid="{B4B4147C-ABDD-4505-A732-5D5FF08E0108}" dateTime="2017-03-22T15:30:18" maxSheetId="7" userName="Ahmad, Intisab" r:id="rId81" minRId="559" maxRId="560">
    <sheetIdMap count="6">
      <sheetId val="1"/>
      <sheetId val="2"/>
      <sheetId val="3"/>
      <sheetId val="4"/>
      <sheetId val="5"/>
      <sheetId val="6"/>
    </sheetIdMap>
  </header>
  <header guid="{04DEBE5B-107F-4697-9402-2C5F90560CB6}" dateTime="2017-03-22T16:11:46" maxSheetId="7" userName="Madison, James" r:id="rId82" minRId="561" maxRId="566">
    <sheetIdMap count="6">
      <sheetId val="1"/>
      <sheetId val="2"/>
      <sheetId val="3"/>
      <sheetId val="4"/>
      <sheetId val="5"/>
      <sheetId val="6"/>
    </sheetIdMap>
  </header>
  <header guid="{1296EFC1-33A0-4BBC-8772-B2A7486E9E79}" dateTime="2017-03-22T16:25:34" maxSheetId="7" userName="Madison, James" r:id="rId83" minRId="570" maxRId="578">
    <sheetIdMap count="6">
      <sheetId val="1"/>
      <sheetId val="2"/>
      <sheetId val="3"/>
      <sheetId val="4"/>
      <sheetId val="5"/>
      <sheetId val="6"/>
    </sheetIdMap>
  </header>
  <header guid="{322D2BF1-3EE4-476C-B4AA-5C4B10A13740}" dateTime="2017-03-22T16:31:33" maxSheetId="7" userName="Ahmad, Intisab" r:id="rId84" minRId="582" maxRId="587">
    <sheetIdMap count="6">
      <sheetId val="1"/>
      <sheetId val="2"/>
      <sheetId val="3"/>
      <sheetId val="4"/>
      <sheetId val="5"/>
      <sheetId val="6"/>
    </sheetIdMap>
  </header>
  <header guid="{C85E9DD4-8751-4FDF-BF34-C310D0F39689}" dateTime="2017-03-22T16:34:38" maxSheetId="7" userName="Madison, James" r:id="rId85" minRId="588" maxRId="594">
    <sheetIdMap count="6">
      <sheetId val="1"/>
      <sheetId val="2"/>
      <sheetId val="3"/>
      <sheetId val="4"/>
      <sheetId val="5"/>
      <sheetId val="6"/>
    </sheetIdMap>
  </header>
  <header guid="{4B6AE754-9364-4967-978D-9161EC13A9CB}" dateTime="2017-03-22T16:39:21" maxSheetId="7" userName="Ahmad, Intisab" r:id="rId86" minRId="598">
    <sheetIdMap count="6">
      <sheetId val="1"/>
      <sheetId val="2"/>
      <sheetId val="3"/>
      <sheetId val="4"/>
      <sheetId val="5"/>
      <sheetId val="6"/>
    </sheetIdMap>
  </header>
  <header guid="{49792B71-E6E4-4D77-A8DD-CB23B27EA9DA}" dateTime="2017-03-22T16:53:17" maxSheetId="7" userName="Madison, James" r:id="rId87" minRId="602" maxRId="608">
    <sheetIdMap count="6">
      <sheetId val="1"/>
      <sheetId val="2"/>
      <sheetId val="3"/>
      <sheetId val="4"/>
      <sheetId val="5"/>
      <sheetId val="6"/>
    </sheetIdMap>
  </header>
  <header guid="{BBC89A84-2278-4181-B5E4-4619CDC6137A}" dateTime="2017-03-22T16:53:44" maxSheetId="7" userName="Madison, James" r:id="rId88" minRId="612">
    <sheetIdMap count="6">
      <sheetId val="1"/>
      <sheetId val="2"/>
      <sheetId val="3"/>
      <sheetId val="4"/>
      <sheetId val="5"/>
      <sheetId val="6"/>
    </sheetIdMap>
  </header>
  <header guid="{C26FA613-3B56-44AA-A848-B394BD8D034E}" dateTime="2017-03-22T17:16:51" maxSheetId="7" userName="Kumar, Ashwini" r:id="rId89" minRId="613" maxRId="614">
    <sheetIdMap count="6">
      <sheetId val="1"/>
      <sheetId val="2"/>
      <sheetId val="3"/>
      <sheetId val="4"/>
      <sheetId val="5"/>
      <sheetId val="6"/>
    </sheetIdMap>
  </header>
  <header guid="{4BF6F08A-A89E-440C-A70E-0740F5134146}" dateTime="2017-03-22T17:18:05" maxSheetId="7" userName="Madison, James" r:id="rId90" minRId="615" maxRId="621">
    <sheetIdMap count="6">
      <sheetId val="1"/>
      <sheetId val="2"/>
      <sheetId val="3"/>
      <sheetId val="4"/>
      <sheetId val="5"/>
      <sheetId val="6"/>
    </sheetIdMap>
  </header>
  <header guid="{BBBE99F7-5866-4160-9F6A-FC75EE82ECA7}" dateTime="2017-03-22T17:26:32" maxSheetId="7" userName="Kumar, Ashwini" r:id="rId91" minRId="625" maxRId="646">
    <sheetIdMap count="6">
      <sheetId val="1"/>
      <sheetId val="2"/>
      <sheetId val="3"/>
      <sheetId val="4"/>
      <sheetId val="5"/>
      <sheetId val="6"/>
    </sheetIdMap>
  </header>
  <header guid="{D86ADFF5-036F-4C2F-B945-60E9B832016D}" dateTime="2017-03-22T17:41:50" maxSheetId="7" userName="Madison, James" r:id="rId92" minRId="650" maxRId="678">
    <sheetIdMap count="6">
      <sheetId val="1"/>
      <sheetId val="2"/>
      <sheetId val="3"/>
      <sheetId val="4"/>
      <sheetId val="5"/>
      <sheetId val="6"/>
    </sheetIdMap>
  </header>
  <header guid="{37A3F69A-E036-4A08-89E9-ECE95D74F95B}" dateTime="2017-03-23T09:58:27" maxSheetId="7" userName="BO" r:id="rId93" minRId="682" maxRId="685">
    <sheetIdMap count="6">
      <sheetId val="1"/>
      <sheetId val="2"/>
      <sheetId val="3"/>
      <sheetId val="4"/>
      <sheetId val="5"/>
      <sheetId val="6"/>
    </sheetIdMap>
  </header>
  <header guid="{33DBA166-3C1E-4B9D-A422-6FCAB276B4A2}" dateTime="2017-03-23T10:42:17" maxSheetId="7" userName="BO" r:id="rId94" minRId="686" maxRId="687">
    <sheetIdMap count="6">
      <sheetId val="1"/>
      <sheetId val="2"/>
      <sheetId val="3"/>
      <sheetId val="4"/>
      <sheetId val="5"/>
      <sheetId val="6"/>
    </sheetIdMap>
  </header>
  <header guid="{8E3A2445-B0B9-4255-87A1-8A90D473390B}" dateTime="2017-03-23T12:04:31" maxSheetId="7" userName="Ahmad, Intisab" r:id="rId95" minRId="688">
    <sheetIdMap count="6">
      <sheetId val="1"/>
      <sheetId val="2"/>
      <sheetId val="3"/>
      <sheetId val="4"/>
      <sheetId val="5"/>
      <sheetId val="6"/>
    </sheetIdMap>
  </header>
  <header guid="{FD0C6170-FBA4-4289-8FBE-AFD60DD4B98E}" dateTime="2017-03-23T12:15:09" maxSheetId="7" userName="Ahmad, Intisab" r:id="rId96" minRId="692" maxRId="697">
    <sheetIdMap count="6">
      <sheetId val="1"/>
      <sheetId val="2"/>
      <sheetId val="3"/>
      <sheetId val="4"/>
      <sheetId val="5"/>
      <sheetId val="6"/>
    </sheetIdMap>
  </header>
  <header guid="{D907226B-7D7D-411B-9962-5EC0F762688F}" dateTime="2017-03-23T12:25:49" maxSheetId="7" userName="Ahmad, Intisab" r:id="rId97" minRId="698" maxRId="703">
    <sheetIdMap count="6">
      <sheetId val="1"/>
      <sheetId val="2"/>
      <sheetId val="3"/>
      <sheetId val="4"/>
      <sheetId val="5"/>
      <sheetId val="6"/>
    </sheetIdMap>
  </header>
  <header guid="{30435305-877B-489A-8724-72F45F7BD375}" dateTime="2017-03-23T12:26:33" maxSheetId="7" userName="Ahmad, Intisab" r:id="rId98" minRId="704" maxRId="713">
    <sheetIdMap count="6">
      <sheetId val="1"/>
      <sheetId val="2"/>
      <sheetId val="3"/>
      <sheetId val="4"/>
      <sheetId val="5"/>
      <sheetId val="6"/>
    </sheetIdMap>
  </header>
  <header guid="{B8DDBE57-150C-45B1-8423-E4D07B30B31B}" dateTime="2017-03-23T12:30:23" maxSheetId="7" userName="Ahmad, Intisab" r:id="rId99" minRId="714" maxRId="741">
    <sheetIdMap count="6">
      <sheetId val="1"/>
      <sheetId val="2"/>
      <sheetId val="3"/>
      <sheetId val="4"/>
      <sheetId val="5"/>
      <sheetId val="6"/>
    </sheetIdMap>
  </header>
  <header guid="{C42E5920-8827-48F9-8396-2F70A753214E}" dateTime="2017-03-23T15:31:59" maxSheetId="7" userName="Ahmad, Intisab" r:id="rId100" minRId="745" maxRId="748">
    <sheetIdMap count="6">
      <sheetId val="1"/>
      <sheetId val="2"/>
      <sheetId val="3"/>
      <sheetId val="4"/>
      <sheetId val="5"/>
      <sheetId val="6"/>
    </sheetIdMap>
  </header>
  <header guid="{ED871C81-B913-4735-9FD9-21BA3B1CBA3C}" dateTime="2017-03-23T15:53:23" maxSheetId="7" userName="Ho, Holy" r:id="rId101" minRId="752" maxRId="762">
    <sheetIdMap count="6">
      <sheetId val="1"/>
      <sheetId val="2"/>
      <sheetId val="3"/>
      <sheetId val="4"/>
      <sheetId val="5"/>
      <sheetId val="6"/>
    </sheetIdMap>
  </header>
  <header guid="{44C1B354-93EB-4F5D-B0D8-ADEE2072ACE7}" dateTime="2017-03-23T15:57:23" maxSheetId="7" userName="Ahmad, Intisab" r:id="rId102" minRId="763" maxRId="774">
    <sheetIdMap count="6">
      <sheetId val="1"/>
      <sheetId val="2"/>
      <sheetId val="3"/>
      <sheetId val="4"/>
      <sheetId val="5"/>
      <sheetId val="6"/>
    </sheetIdMap>
  </header>
  <header guid="{CA1CC81A-8294-4DF5-AFDE-6122BE7619CD}" dateTime="2017-03-23T16:09:13" maxSheetId="7" userName="Ho, Holy" r:id="rId103" minRId="775" maxRId="784">
    <sheetIdMap count="6">
      <sheetId val="1"/>
      <sheetId val="2"/>
      <sheetId val="3"/>
      <sheetId val="4"/>
      <sheetId val="5"/>
      <sheetId val="6"/>
    </sheetIdMap>
  </header>
  <header guid="{9F07F511-AEF8-4E31-911C-0DF5397D4FC8}" dateTime="2017-03-23T16:09:43" maxSheetId="7" userName="Ho, Holy" r:id="rId104">
    <sheetIdMap count="6">
      <sheetId val="1"/>
      <sheetId val="2"/>
      <sheetId val="3"/>
      <sheetId val="4"/>
      <sheetId val="5"/>
      <sheetId val="6"/>
    </sheetIdMap>
  </header>
  <header guid="{FEDBAEDB-E884-4DEE-8849-DA1B2AC8341D}" dateTime="2017-03-23T16:45:23" maxSheetId="7" userName="Ho, Holy" r:id="rId105" minRId="788" maxRId="791">
    <sheetIdMap count="6">
      <sheetId val="1"/>
      <sheetId val="2"/>
      <sheetId val="3"/>
      <sheetId val="4"/>
      <sheetId val="5"/>
      <sheetId val="6"/>
    </sheetIdMap>
  </header>
  <header guid="{97B92984-DA3F-4D4C-B5D5-DD33C458CD9E}" dateTime="2017-03-23T17:01:05" maxSheetId="7" userName="Ho, Holy" r:id="rId106" minRId="795" maxRId="799">
    <sheetIdMap count="6">
      <sheetId val="1"/>
      <sheetId val="2"/>
      <sheetId val="3"/>
      <sheetId val="4"/>
      <sheetId val="5"/>
      <sheetId val="6"/>
    </sheetIdMap>
  </header>
  <header guid="{A74CE113-418D-48C4-9D3F-2C0719BD3193}" dateTime="2017-03-23T23:10:41" maxSheetId="7" userName="Ho, Holy" r:id="rId107">
    <sheetIdMap count="6">
      <sheetId val="1"/>
      <sheetId val="2"/>
      <sheetId val="3"/>
      <sheetId val="4"/>
      <sheetId val="5"/>
      <sheetId val="6"/>
    </sheetIdMap>
  </header>
  <header guid="{9BB4148F-BFE3-426C-A508-A5681FA391C6}" dateTime="2017-03-24T14:57:39" maxSheetId="7" userName="Ho, Holy" r:id="rId108" minRId="800" maxRId="803">
    <sheetIdMap count="6">
      <sheetId val="1"/>
      <sheetId val="2"/>
      <sheetId val="3"/>
      <sheetId val="4"/>
      <sheetId val="5"/>
      <sheetId val="6"/>
    </sheetIdMap>
  </header>
  <header guid="{86BD08A3-C6D5-4E3A-9B00-01DDF9A11345}" dateTime="2017-03-27T12:30:07" maxSheetId="7" userName="Ahmad, Intisab" r:id="rId109" minRId="807" maxRId="808">
    <sheetIdMap count="6">
      <sheetId val="1"/>
      <sheetId val="2"/>
      <sheetId val="3"/>
      <sheetId val="4"/>
      <sheetId val="5"/>
      <sheetId val="6"/>
    </sheetIdMap>
  </header>
  <header guid="{2D803C37-A899-43C1-9BF2-E2006FC4C377}" dateTime="2017-03-27T13:07:16" maxSheetId="7" userName="Ahmad, Intisab" r:id="rId110" minRId="812" maxRId="815">
    <sheetIdMap count="6">
      <sheetId val="1"/>
      <sheetId val="2"/>
      <sheetId val="3"/>
      <sheetId val="4"/>
      <sheetId val="5"/>
      <sheetId val="6"/>
    </sheetIdMap>
  </header>
  <header guid="{53047A51-3B38-4BB0-AA5F-CEC6CA0D965F}" dateTime="2017-03-27T13:34:00" maxSheetId="7" userName="Ahmad, Intisab" r:id="rId111" minRId="816" maxRId="817">
    <sheetIdMap count="6">
      <sheetId val="1"/>
      <sheetId val="2"/>
      <sheetId val="3"/>
      <sheetId val="4"/>
      <sheetId val="5"/>
      <sheetId val="6"/>
    </sheetIdMap>
  </header>
  <header guid="{EEF725D2-3559-435F-88B4-0CC5DC54BE90}" dateTime="2017-03-27T14:36:56" maxSheetId="7" userName="Madison, James" r:id="rId112" minRId="818" maxRId="819">
    <sheetIdMap count="6">
      <sheetId val="1"/>
      <sheetId val="2"/>
      <sheetId val="3"/>
      <sheetId val="4"/>
      <sheetId val="5"/>
      <sheetId val="6"/>
    </sheetIdMap>
  </header>
  <header guid="{EFCB1C6D-5682-49A7-9009-A0B343A8A9CB}" dateTime="2017-03-27T14:56:12" maxSheetId="7" userName="Madison, James" r:id="rId113" minRId="820" maxRId="821">
    <sheetIdMap count="6">
      <sheetId val="1"/>
      <sheetId val="2"/>
      <sheetId val="3"/>
      <sheetId val="4"/>
      <sheetId val="5"/>
      <sheetId val="6"/>
    </sheetIdMap>
  </header>
  <header guid="{6D08945D-5B16-4095-BB84-AA4E29504768}" dateTime="2017-03-27T15:06:16" maxSheetId="7" userName="Madison, James" r:id="rId114" minRId="822">
    <sheetIdMap count="6">
      <sheetId val="1"/>
      <sheetId val="2"/>
      <sheetId val="3"/>
      <sheetId val="4"/>
      <sheetId val="5"/>
      <sheetId val="6"/>
    </sheetIdMap>
  </header>
  <header guid="{DAEC133B-1301-413C-939A-2CBBA1B1008F}" dateTime="2017-03-27T15:17:19" maxSheetId="7" userName="Madison, James" r:id="rId115" minRId="823" maxRId="835">
    <sheetIdMap count="6">
      <sheetId val="1"/>
      <sheetId val="2"/>
      <sheetId val="3"/>
      <sheetId val="4"/>
      <sheetId val="5"/>
      <sheetId val="6"/>
    </sheetIdMap>
  </header>
  <header guid="{8E694A83-0717-4C22-A86E-8E6E1F25D76C}" dateTime="2017-03-27T15:30:14" maxSheetId="7" userName="Madison, James" r:id="rId116" minRId="839" maxRId="852">
    <sheetIdMap count="6">
      <sheetId val="1"/>
      <sheetId val="2"/>
      <sheetId val="3"/>
      <sheetId val="4"/>
      <sheetId val="5"/>
      <sheetId val="6"/>
    </sheetIdMap>
  </header>
  <header guid="{A58D4E99-7727-43B1-904B-9E60D44D0A0A}" dateTime="2017-03-27T15:37:01" maxSheetId="7" userName="Ahmad, Intisab" r:id="rId117">
    <sheetIdMap count="6">
      <sheetId val="1"/>
      <sheetId val="2"/>
      <sheetId val="3"/>
      <sheetId val="4"/>
      <sheetId val="5"/>
      <sheetId val="6"/>
    </sheetIdMap>
  </header>
  <header guid="{E1E8FAEA-7C3E-4030-842D-6C1BF92BDA0D}" dateTime="2017-03-27T15:56:10" maxSheetId="7" userName="Pease, Joseph" r:id="rId118" minRId="859" maxRId="860">
    <sheetIdMap count="6">
      <sheetId val="1"/>
      <sheetId val="2"/>
      <sheetId val="3"/>
      <sheetId val="4"/>
      <sheetId val="5"/>
      <sheetId val="6"/>
    </sheetIdMap>
  </header>
  <header guid="{CD15087F-6EAF-4593-98A5-B0E7DFCEA4C8}" dateTime="2017-03-27T16:26:00" maxSheetId="7" userName="Pease, Joseph" r:id="rId119" minRId="861" maxRId="863">
    <sheetIdMap count="6">
      <sheetId val="1"/>
      <sheetId val="2"/>
      <sheetId val="3"/>
      <sheetId val="4"/>
      <sheetId val="5"/>
      <sheetId val="6"/>
    </sheetIdMap>
  </header>
  <header guid="{6B6533A3-37C4-4187-AB3A-C26CEE9436A5}" dateTime="2017-03-27T16:48:00" maxSheetId="7" userName="Pease, Joseph" r:id="rId120" minRId="864" maxRId="873">
    <sheetIdMap count="6">
      <sheetId val="1"/>
      <sheetId val="2"/>
      <sheetId val="3"/>
      <sheetId val="4"/>
      <sheetId val="5"/>
      <sheetId val="6"/>
    </sheetIdMap>
  </header>
  <header guid="{1382C227-1ABE-4B12-B799-BA045A3251B2}" dateTime="2017-03-28T14:31:35" maxSheetId="7" userName="BO" r:id="rId121" minRId="874" maxRId="875">
    <sheetIdMap count="6">
      <sheetId val="1"/>
      <sheetId val="2"/>
      <sheetId val="3"/>
      <sheetId val="4"/>
      <sheetId val="5"/>
      <sheetId val="6"/>
    </sheetIdMap>
  </header>
  <header guid="{ABEB8B36-79C0-4D02-8BF9-6B90F1C6E4AF}" dateTime="2017-03-28T15:11:57" maxSheetId="7" userName="BO" r:id="rId122" minRId="879" maxRId="891">
    <sheetIdMap count="6">
      <sheetId val="1"/>
      <sheetId val="2"/>
      <sheetId val="3"/>
      <sheetId val="4"/>
      <sheetId val="5"/>
      <sheetId val="6"/>
    </sheetIdMap>
  </header>
  <header guid="{CC55B002-43C7-44CC-BF19-52588E37A3A7}" dateTime="2017-03-28T15:28:05" maxSheetId="7" userName="BO" r:id="rId123" minRId="895" maxRId="900">
    <sheetIdMap count="6">
      <sheetId val="1"/>
      <sheetId val="2"/>
      <sheetId val="3"/>
      <sheetId val="4"/>
      <sheetId val="5"/>
      <sheetId val="6"/>
    </sheetIdMap>
  </header>
  <header guid="{524604EB-91FA-4A7D-B547-4DCFE6916519}" dateTime="2017-03-28T15:44:43" maxSheetId="7" userName="BO" r:id="rId124" minRId="904" maxRId="907">
    <sheetIdMap count="6">
      <sheetId val="1"/>
      <sheetId val="2"/>
      <sheetId val="3"/>
      <sheetId val="4"/>
      <sheetId val="5"/>
      <sheetId val="6"/>
    </sheetIdMap>
  </header>
  <header guid="{BF84A1F2-A7A5-46EB-9E76-A80655A672F2}" dateTime="2017-03-28T16:05:41" maxSheetId="7" userName="BO" r:id="rId125" minRId="911">
    <sheetIdMap count="6">
      <sheetId val="1"/>
      <sheetId val="2"/>
      <sheetId val="3"/>
      <sheetId val="4"/>
      <sheetId val="5"/>
      <sheetId val="6"/>
    </sheetIdMap>
  </header>
  <header guid="{AE375AFC-9971-4748-94B6-48E31CA19BA5}" dateTime="2017-03-29T10:30:45" maxSheetId="7" userName="Hassan Al Shekha" r:id="rId126">
    <sheetIdMap count="6">
      <sheetId val="1"/>
      <sheetId val="2"/>
      <sheetId val="3"/>
      <sheetId val="4"/>
      <sheetId val="5"/>
      <sheetId val="6"/>
    </sheetIdMap>
  </header>
  <header guid="{6E1F9846-CDCC-4EB3-9C36-2AE29DCE5B72}" dateTime="2017-04-05T23:48:34" maxSheetId="7" userName="RePack by Diakov" r:id="rId127">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1" ref="G1:G1048576" action="insertCol"/>
  <rcc rId="2" sId="1">
    <nc r="G2" t="inlineStr">
      <is>
        <t>AFR</t>
      </is>
    </nc>
  </rcc>
  <rrc rId="3" sId="1" ref="A1:XFD1" action="insertRow"/>
  <rcv guid="{FACB3154-00D7-410F-A03F-C9E76F503C31}" action="delete"/>
  <rdn rId="0" localSheetId="1" customView="1" name="Z_FACB3154_00D7_410F_A03F_C9E76F503C31_.wvu.FilterData" hidden="1" oldHidden="1">
    <formula>Master!$A$3:$AE$3442</formula>
    <oldFormula>Master!$A$3:$AE$3442</oldFormula>
  </rdn>
  <rdn rId="0" localSheetId="4" customView="1" name="Z_FACB3154_00D7_410F_A03F_C9E76F503C31_.wvu.FilterData" hidden="1" oldHidden="1">
    <formula>POR!$A$1:$AL$893</formula>
    <oldFormula>POR!$A$1:$AL$893</oldFormula>
  </rdn>
  <rdn rId="0" localSheetId="5" customView="1" name="Z_FACB3154_00D7_410F_A03F_C9E76F503C31_.wvu.FilterData" hidden="1" oldHidden="1">
    <formula>'Development Priority'!$A$1:$B$1184</formula>
    <oldFormula>'Development Priority'!$A$1:$B$1184</oldFormula>
  </rdn>
  <rcv guid="{FACB3154-00D7-410F-A03F-C9E76F503C31}"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F2" t="inlineStr">
      <is>
        <t>Yes</t>
      </is>
    </oc>
    <nc r="F2"/>
  </rcc>
  <rcc rId="8" sId="1" odxf="1" dxf="1">
    <oc r="A2" t="inlineStr">
      <is>
        <t>PH10106G4</t>
      </is>
    </oc>
    <nc r="A2"/>
    <ndxf>
      <font>
        <sz val="11"/>
        <color theme="1"/>
        <name val="Calibri"/>
        <scheme val="minor"/>
      </font>
      <alignment horizontal="general" readingOrder="0"/>
      <border outline="0">
        <left/>
        <right/>
        <top/>
        <bottom/>
      </border>
    </ndxf>
  </rcc>
  <rcc rId="9" sId="1" odxf="1" dxf="1">
    <oc r="B2">
      <f>VLOOKUP(LEFT(A2,8),Clusters!A:C,3,0)</f>
    </oc>
    <nc r="B2"/>
    <ndxf>
      <fill>
        <patternFill patternType="none">
          <bgColor indexed="65"/>
        </patternFill>
      </fill>
      <alignment vertical="top" wrapText="1" readingOrder="0"/>
      <border outline="0">
        <left/>
        <right/>
        <top/>
        <bottom/>
      </border>
    </ndxf>
  </rcc>
  <rcc rId="10" sId="1" odxf="1" dxf="1">
    <oc r="C2">
      <f>VLOOKUP(LEFT(A2,8),Clusters!A:D,2,0)</f>
    </oc>
    <nc r="C2"/>
    <ndxf>
      <fill>
        <patternFill patternType="none">
          <bgColor indexed="65"/>
        </patternFill>
      </fill>
      <alignment vertical="top" wrapText="1" readingOrder="0"/>
      <border outline="0">
        <left/>
        <right/>
        <top/>
        <bottom/>
      </border>
    </ndxf>
  </rcc>
  <rcc rId="11" sId="1" odxf="1" dxf="1">
    <oc r="D2" t="inlineStr">
      <is>
        <t>Yes</t>
      </is>
    </oc>
    <nc r="D2"/>
    <ndxf>
      <alignment vertical="top" wrapText="1" readingOrder="0"/>
      <border outline="0">
        <left/>
        <right/>
        <top/>
        <bottom/>
      </border>
    </ndxf>
  </rcc>
  <rcc rId="12" sId="1" odxf="1" dxf="1">
    <oc r="E2" t="inlineStr">
      <is>
        <t>No</t>
      </is>
    </oc>
    <nc r="E2"/>
    <ndxf>
      <alignment vertical="top" wrapText="1" readingOrder="0"/>
      <border outline="0">
        <left/>
        <right/>
        <top/>
        <bottom/>
      </border>
    </ndxf>
  </rcc>
  <rcv guid="{9BEF1F56-BB75-4488-9A25-6013112001DB}" action="delete"/>
  <rdn rId="0" localSheetId="1" customView="1" name="Z_9BEF1F56_BB75_4488_9A25_6013112001DB_.wvu.FilterData" hidden="1" oldHidden="1">
    <formula>Master!$A$3:$AE$3442</formula>
    <oldFormula>Master!$A$3:$AF$240</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rdn>
  <rcv guid="{9BEF1F56-BB75-4488-9A25-6013112001DB}"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numFmtId="19">
    <oc r="I159">
      <v>42793</v>
    </oc>
    <nc r="I159">
      <v>42811</v>
    </nc>
  </rcc>
  <rcc rId="17" sId="1">
    <oc r="L159" t="inlineStr">
      <is>
        <t/>
      </is>
    </oc>
    <nc r="L159" t="inlineStr">
      <is>
        <t>In-Progress</t>
      </is>
    </nc>
  </rcc>
  <rcc rId="18" sId="1">
    <oc r="J158" t="inlineStr">
      <is>
        <t>2/27/2017-HW issue. Resolved by reset.</t>
      </is>
    </oc>
    <nc r="J158" t="inlineStr">
      <is>
        <t>3/17/2017- Planned for L700. Integration</t>
      </is>
    </nc>
  </rcc>
  <rcc rId="19" sId="1">
    <oc r="J159" t="inlineStr">
      <is>
        <t>2/27/2017-HW issue. Resolved by reset.</t>
      </is>
    </oc>
    <nc r="J159" t="inlineStr">
      <is>
        <t>3/17/2017- TT-15414526. FOPs investigating.Planned for L700. Integration 2/27/2017-HW issue. Resolved by reset.</t>
      </is>
    </nc>
  </rcc>
  <rcc rId="20" sId="1">
    <oc r="M159" t="inlineStr">
      <is>
        <t/>
      </is>
    </oc>
    <nc r="M159" t="inlineStr">
      <is>
        <t>Resolve MW issues/ ADD UMTS &amp; LTE</t>
      </is>
    </nc>
  </rcc>
  <rcc rId="21" sId="1" numFmtId="19">
    <oc r="I163">
      <v>42801</v>
    </oc>
    <nc r="I163">
      <v>42811</v>
    </nc>
  </rcc>
  <rcc rId="22" sId="1">
    <oc r="J163" t="inlineStr">
      <is>
        <t>3/7/2017- HO Fails increased with SOCAL sites resulting increase of drops. Under investigation on per neighbour stats. 3/3/2017- Adjs were missing with California cells. Added</t>
      </is>
    </oc>
    <nc r="J163" t="inlineStr">
      <is>
        <t>3/17/2017. Socal UMTS rehoming cause ho info to be incorrect. Corrected.3/7/2017- HO Fails increased with SOCAL sites resulting increase of drops. Under investigation on per neighbour stats. 3/3/2017- Some Adjs were missing with California cells. Added</t>
      </is>
    </nc>
  </rcc>
  <rcc rId="23" sId="1" numFmtId="19">
    <oc r="I162">
      <v>42797</v>
    </oc>
    <nc r="I162">
      <v>42807</v>
    </nc>
  </rcc>
  <rcc rId="24" sId="1">
    <oc r="J162" t="inlineStr">
      <is>
        <t>3/3/2017- Adjs were missing with California cells. Added</t>
      </is>
    </oc>
    <nc r="J162" t="inlineStr">
      <is>
        <t>3/13/2017. BCCH to be changed to 527 3/3/2017- Adjs were missing with California cells. Added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3E8E1A1-637B-426A-BF18-7D53CC99CB27}" action="delete"/>
  <rdn rId="0" localSheetId="1" customView="1" name="Z_C3E8E1A1_637B_426A_BF18_7D53CC99CB27_.wvu.FilterData" hidden="1" oldHidden="1">
    <formula>Master!$A$3:$AF$3442</formula>
    <oldFormula>Master!$A$3:$AF$240</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rdn>
  <rcv guid="{C3E8E1A1-637B-426A-BF18-7D53CC99CB27}"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numFmtId="19">
    <oc r="I162">
      <v>42807</v>
    </oc>
    <nc r="I162">
      <v>42811</v>
    </nc>
  </rcc>
  <rcc rId="29" sId="1">
    <oc r="J162" t="inlineStr">
      <is>
        <t>3/13/2017. BCCH to be changed to 527 3/3/2017- Adjs were missing with California cells. Added</t>
      </is>
    </oc>
    <nc r="J162" t="inlineStr">
      <is>
        <t>3/17/2017. BCCH to be changed to 535 3/3/2017- Adjs were missing with California cells. Added</t>
      </is>
    </nc>
  </rcc>
  <rcc rId="30" sId="1">
    <nc r="F2766" t="inlineStr">
      <is>
        <t>Yes</t>
      </is>
    </nc>
  </rcc>
  <rcc rId="31" sId="1" odxf="1" dxf="1">
    <nc r="H2766" t="inlineStr">
      <is>
        <t>Open area. 2G only site</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32" sId="1" odxf="1" dxf="1" numFmtId="19">
    <nc r="I2766">
      <v>42811</v>
    </nc>
    <odxf>
      <numFmt numFmtId="0" formatCode="General"/>
    </odxf>
    <ndxf>
      <numFmt numFmtId="19" formatCode="m/d/yyyy"/>
    </ndxf>
  </rcc>
  <rfmt sheetId="1" xfDxf="1" sqref="J2766" start="0" length="0">
    <dxf>
      <alignment wrapText="1" readingOrder="0"/>
    </dxf>
  </rfmt>
  <rcc rId="33" sId="1" odxf="1" dxf="1">
    <nc r="K2766" t="inlineStr">
      <is>
        <t>No</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34" sId="1" odxf="1" dxf="1">
    <nc r="L2766" t="inlineStr">
      <is>
        <t>In-Progress</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35" sId="1" odxf="1" dxf="1">
    <nc r="M2766" t="inlineStr">
      <is>
        <t>Planned for L700/L1900 integration./ New site</t>
      </is>
    </nc>
    <odxf>
      <border outline="0">
        <left/>
        <right/>
        <top/>
        <bottom/>
      </border>
    </odxf>
    <ndxf>
      <border outline="0">
        <left style="thin">
          <color indexed="64"/>
        </left>
        <right style="thin">
          <color indexed="64"/>
        </right>
        <top style="thin">
          <color indexed="64"/>
        </top>
        <bottom style="thin">
          <color indexed="64"/>
        </bottom>
      </border>
    </ndxf>
  </rcc>
  <rcc rId="36" sId="1">
    <nc r="J2766" t="inlineStr">
      <is>
        <t>3/17/2017-Planned for L700/L1900 integration./ New site</t>
      </is>
    </nc>
  </rcc>
  <rcc rId="37" sId="1">
    <oc r="J214" t="inlineStr">
      <is>
        <t>CHANNEL FAILURE RATE ABOVE DEFINED THRESHOLD. Reset done</t>
      </is>
    </oc>
    <nc r="J214" t="inlineStr">
      <is>
        <t>3/17/2017-Planned for L700/L1900 integration./ New site. 3/17/2017CHANNEL FAILURE RATE ABOVE DEFINED THRESHOLD. Reset done</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nc r="H2431" t="inlineStr">
      <is>
        <t>L1900 ground RTWP with L21</t>
      </is>
    </nc>
  </rcc>
  <rcc rId="39" sId="1">
    <nc r="H2432" t="inlineStr">
      <is>
        <t>L1900 ground RTWP with L21</t>
      </is>
    </nc>
  </rcc>
  <rcc rId="40" sId="1">
    <nc r="H2433" t="inlineStr">
      <is>
        <t>L1900 ground RTWP with L21</t>
      </is>
    </nc>
  </rcc>
  <rcc rId="41" sId="1" odxf="1" dxf="1" numFmtId="19">
    <nc r="I2431">
      <v>42811</v>
    </nc>
    <odxf>
      <numFmt numFmtId="0" formatCode="General"/>
    </odxf>
    <ndxf>
      <numFmt numFmtId="19" formatCode="m/d/yyyy"/>
    </ndxf>
  </rcc>
  <rcc rId="42" sId="1" odxf="1" dxf="1" numFmtId="19">
    <nc r="I2432">
      <v>42811</v>
    </nc>
    <odxf>
      <numFmt numFmtId="0" formatCode="General"/>
    </odxf>
    <ndxf>
      <numFmt numFmtId="19" formatCode="m/d/yyyy"/>
    </ndxf>
  </rcc>
  <rcc rId="43" sId="1" odxf="1" dxf="1" numFmtId="19">
    <nc r="I2433">
      <v>42811</v>
    </nc>
    <odxf>
      <numFmt numFmtId="0" formatCode="General"/>
    </odxf>
    <ndxf>
      <numFmt numFmtId="19" formatCode="m/d/yyyy"/>
    </ndxf>
  </rcc>
  <rcc rId="44" sId="1">
    <nc r="J2431" t="inlineStr">
      <is>
        <t>L1900 Dlrsboost set to 0 dB</t>
      </is>
    </nc>
  </rcc>
  <rcc rId="45" sId="1">
    <nc r="J2432" t="inlineStr">
      <is>
        <t>L1900 Dlrsboost set to 0 dB</t>
      </is>
    </nc>
  </rcc>
  <rcc rId="46" sId="1">
    <nc r="J2433" t="inlineStr">
      <is>
        <t>L1900 Dlrsboost set to 0 dB</t>
      </is>
    </nc>
  </rcc>
  <rcc rId="47" sId="1">
    <nc r="K2431" t="inlineStr">
      <is>
        <t>No</t>
      </is>
    </nc>
  </rcc>
  <rcc rId="48" sId="1">
    <nc r="L2431" t="inlineStr">
      <is>
        <t>InProgress</t>
      </is>
    </nc>
  </rcc>
  <rcc rId="49" sId="1">
    <nc r="K2432" t="inlineStr">
      <is>
        <t>No</t>
      </is>
    </nc>
  </rcc>
  <rcc rId="50" sId="1">
    <nc r="L2432" t="inlineStr">
      <is>
        <t>InProgress</t>
      </is>
    </nc>
  </rcc>
  <rcc rId="51" sId="1">
    <nc r="K2433" t="inlineStr">
      <is>
        <t>No</t>
      </is>
    </nc>
  </rcc>
  <rcc rId="52" sId="1">
    <nc r="L2433" t="inlineStr">
      <is>
        <t>InProgress</t>
      </is>
    </nc>
  </rcc>
  <rcc rId="53" sId="1">
    <nc r="H201" t="inlineStr">
      <is>
        <t>Hardware - SFP cable defective</t>
      </is>
    </nc>
  </rcc>
  <rcc rId="54" sId="1" odxf="1" dxf="1">
    <nc r="H2521" t="inlineStr">
      <is>
        <t>Hardware - SFP cable defective</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55" sId="1" odxf="1" dxf="1" numFmtId="19">
    <nc r="I201">
      <v>42811</v>
    </nc>
    <odxf>
      <numFmt numFmtId="0" formatCode="General"/>
    </odxf>
    <ndxf>
      <numFmt numFmtId="19" formatCode="m/d/yyyy"/>
    </ndxf>
  </rcc>
  <rcc rId="56" sId="1" odxf="1" dxf="1" numFmtId="19">
    <nc r="I2521">
      <v>42811</v>
    </nc>
    <odxf>
      <numFmt numFmtId="0" formatCode="General"/>
      <alignment horizontal="right" vertical="top" readingOrder="0"/>
      <border outline="0">
        <left/>
        <right/>
        <top/>
        <bottom/>
      </border>
    </odxf>
    <ndxf>
      <numFmt numFmtId="19" formatCode="m/d/yyyy"/>
      <alignment horizontal="general" vertical="bottom" readingOrder="0"/>
      <border outline="0">
        <left style="thin">
          <color indexed="64"/>
        </left>
        <right style="thin">
          <color indexed="64"/>
        </right>
        <top style="thin">
          <color indexed="64"/>
        </top>
        <bottom style="thin">
          <color indexed="64"/>
        </bottom>
      </border>
    </ndxf>
  </rcc>
  <rfmt sheetId="1" xfDxf="1" sqref="J201" start="0" length="0">
    <dxf>
      <alignment wrapText="1" readingOrder="0"/>
      <border outline="0">
        <left style="thin">
          <color indexed="64"/>
        </left>
        <right style="thin">
          <color indexed="64"/>
        </right>
        <top style="thin">
          <color indexed="64"/>
        </top>
        <bottom style="thin">
          <color indexed="64"/>
        </bottom>
      </border>
    </dxf>
  </rfmt>
  <rfmt sheetId="1" xfDxf="1" sqref="J2521" start="0" length="0">
    <dxf>
      <alignment wrapText="1" readingOrder="0"/>
    </dxf>
  </rfmt>
  <rcc rId="57" sId="1">
    <oc r="J201" t="inlineStr">
      <is>
        <t/>
      </is>
    </oc>
    <nc r="J201" t="inlineStr">
      <is>
        <t>03/17/2017 Ticket #: 15390984 issued and SFP replaced-Issue fixed</t>
      </is>
    </nc>
  </rcc>
  <rcc rId="58" sId="1" odxf="1" dxf="1">
    <nc r="J2521" t="inlineStr">
      <is>
        <t>03/17/2017 Ticket #: 15390984 issued and SFP replaced-Issue fixed</t>
      </is>
    </nc>
    <ndxf>
      <border outline="0">
        <left style="thin">
          <color indexed="64"/>
        </left>
        <right style="thin">
          <color indexed="64"/>
        </right>
        <top style="thin">
          <color indexed="64"/>
        </top>
        <bottom style="thin">
          <color indexed="64"/>
        </bottom>
      </border>
    </ndxf>
  </rcc>
  <rcc rId="59" sId="1">
    <oc r="K201" t="inlineStr">
      <is>
        <t/>
      </is>
    </oc>
    <nc r="K201" t="inlineStr">
      <is>
        <t>Yes</t>
      </is>
    </nc>
  </rcc>
  <rcc rId="60" sId="1">
    <oc r="L201" t="inlineStr">
      <is>
        <t/>
      </is>
    </oc>
    <nc r="L201" t="inlineStr">
      <is>
        <t>Complete</t>
      </is>
    </nc>
  </rcc>
  <rcc rId="61" sId="1" odxf="1" dxf="1">
    <nc r="K2521" t="inlineStr">
      <is>
        <t>Yes</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62" sId="1" odxf="1" dxf="1">
    <nc r="L2521" t="inlineStr">
      <is>
        <t>Complete</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v guid="{C3E8E1A1-637B-426A-BF18-7D53CC99CB27}" action="delete"/>
  <rdn rId="0" localSheetId="1" customView="1" name="Z_C3E8E1A1_637B_426A_BF18_7D53CC99CB27_.wvu.FilterData" hidden="1" oldHidden="1">
    <formula>Master!$A$3:$AF$3442</formula>
    <oldFormula>Master!$A$3:$AF$3442</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odxf="1" dxf="1">
    <nc r="H199" t="inlineStr">
      <is>
        <t>High RTWP Beta sector</t>
      </is>
    </nc>
    <odxf>
      <alignment vertical="top" wrapText="1" readingOrder="0"/>
    </odxf>
    <ndxf>
      <alignment vertical="bottom" wrapText="0" readingOrder="0"/>
    </ndxf>
  </rcc>
  <rcc rId="67" sId="1" numFmtId="19">
    <oc r="I200">
      <v>42802</v>
    </oc>
    <nc r="I200">
      <v>42811</v>
    </nc>
  </rcc>
  <rcc rId="68" sId="1">
    <oc r="J200" t="inlineStr">
      <is>
        <t>Ticket #: 15326576  LPH30827G2 has elevated DCR and RTWP</t>
      </is>
    </oc>
    <nc r="J200" t="inlineStr">
      <is>
        <t>03/17 - FOPS did Sweep testing and fixed LPH30827G2 but Alpha RTWP is still an issue. Requested for PIM testing//03/08- Ticket #: 15326576  LPH30827G2 has elevated DCR and RTWP</t>
      </is>
    </nc>
  </rcc>
  <rcc rId="69" sId="1">
    <nc r="J199" t="inlineStr">
      <is>
        <t>03/17 - FOPS did Sweep testing and fixed LPH30827G2 but Alpha RTWP is still an issue. Requested for PIM testing//03/08- Ticket #: 15326576  LPH30827G2 has elevated DCR and RTWP</t>
      </is>
    </nc>
  </rcc>
  <rcc rId="70" sId="1" odxf="1" dxf="1" numFmtId="19">
    <nc r="I199">
      <v>42811</v>
    </nc>
    <odxf>
      <numFmt numFmtId="0" formatCode="General"/>
      <alignment horizontal="right" vertical="top" readingOrder="0"/>
    </odxf>
    <ndxf>
      <numFmt numFmtId="19" formatCode="m/d/yyyy"/>
      <alignment horizontal="general" vertical="bottom" readingOrder="0"/>
    </ndxf>
  </rcc>
  <rcc rId="71" sId="1" odxf="1" dxf="1">
    <nc r="K199" t="inlineStr">
      <is>
        <t>No</t>
      </is>
    </nc>
    <odxf>
      <alignment vertical="bottom" wrapText="0" readingOrder="0"/>
    </odxf>
    <ndxf>
      <alignment vertical="top" wrapText="1" readingOrder="0"/>
    </ndxf>
  </rcc>
  <rcc rId="72" sId="1" odxf="1" dxf="1">
    <nc r="L199" t="inlineStr">
      <is>
        <t>In-Progress</t>
      </is>
    </nc>
    <odxf>
      <alignment vertical="bottom" wrapText="0" readingOrder="0"/>
    </odxf>
    <ndxf>
      <alignment vertical="top" wrapText="1" readingOrder="0"/>
    </ndxf>
  </rcc>
  <rcv guid="{C3E8E1A1-637B-426A-BF18-7D53CC99CB27}" action="delete"/>
  <rdn rId="0" localSheetId="1" customView="1" name="Z_C3E8E1A1_637B_426A_BF18_7D53CC99CB27_.wvu.FilterData" hidden="1" oldHidden="1">
    <formula>Master!$A$3:$AF$3442</formula>
    <oldFormula>Master!$A$3:$AF$3442</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995" start="0" length="0">
    <dxf>
      <alignment vertical="bottom" wrapText="0" readingOrder="0"/>
      <border outline="0">
        <left style="thin">
          <color indexed="64"/>
        </left>
        <right style="thin">
          <color indexed="64"/>
        </right>
        <top style="thin">
          <color indexed="64"/>
        </top>
        <bottom style="thin">
          <color indexed="64"/>
        </bottom>
      </border>
    </dxf>
  </rfmt>
  <rcc rId="76" sId="1">
    <oc r="H125" t="inlineStr">
      <is>
        <t>Sector 1 &amp; 3 Degraded after GSM Carve Retune 2/2/17.</t>
      </is>
    </oc>
    <nc r="H125" t="inlineStr">
      <is>
        <t>RTWP issue on Sector 1 &amp; 3 Degraded after GSM Carve Retune 2/2/17.</t>
      </is>
    </nc>
  </rcc>
  <rcc rId="77" sId="1">
    <nc r="H995" t="inlineStr">
      <is>
        <t>RTWP issue on Sector 1 &amp; 3 Degraded after GSM Carve Retune 2/2/17.</t>
      </is>
    </nc>
  </rcc>
  <rcc rId="78" sId="1" numFmtId="19">
    <oc r="I125">
      <v>42809</v>
    </oc>
    <nc r="I125">
      <v>42811</v>
    </nc>
  </rcc>
  <rcc rId="79" sId="1" odxf="1" dxf="1" numFmtId="19">
    <nc r="I995">
      <v>42811</v>
    </nc>
    <odxf>
      <numFmt numFmtId="0" formatCode="General"/>
      <alignment horizontal="right" vertical="top" readingOrder="0"/>
      <border outline="0">
        <left/>
        <right/>
        <top/>
        <bottom/>
      </border>
    </odxf>
    <ndxf>
      <numFmt numFmtId="19" formatCode="m/d/yyyy"/>
      <alignment horizontal="general" vertical="bottom" readingOrder="0"/>
      <border outline="0">
        <left style="thin">
          <color indexed="64"/>
        </left>
        <right style="thin">
          <color indexed="64"/>
        </right>
        <top style="thin">
          <color indexed="64"/>
        </top>
        <bottom style="thin">
          <color indexed="64"/>
        </bottom>
      </border>
    </ndxf>
  </rcc>
  <rcc rId="80" sId="1">
    <oc r="J125" t="inlineStr">
      <is>
        <t>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oc>
    <nc r="J125" t="inlineStr">
      <is>
        <t>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nc>
  </rcc>
  <rcc rId="81" sId="1" xfDxf="1" dxf="1">
    <nc r="J995" t="inlineStr">
      <is>
        <t>03/17 - LPH10860A LTE DCR improved after PCI were blacklisted that prevents first tier HO from LPH1086011/31 to LPH40836G31.</t>
      </is>
    </nc>
    <ndxf>
      <alignment wrapText="1" readingOrder="0"/>
    </ndxf>
  </rcc>
  <rcc rId="82" sId="1" xfDxf="1" dxf="1">
    <nc r="J996" t="inlineStr">
      <is>
        <t xml:space="preserve">PH40836G31 still has RTWP issue at -50dBm with bad PUCCH SINR. </t>
      </is>
    </nc>
    <ndxf>
      <alignment wrapText="1" readingOrder="0"/>
    </ndxf>
  </rcc>
  <rcc rId="83" sId="1" xfDxf="1" dxf="1">
    <nc r="J997" t="inlineStr">
      <is>
        <t>Kevin did check PH40836G and found no issues during sweep testing. I've ask him for PIM testing.</t>
      </is>
    </nc>
    <ndxf>
      <alignment wrapText="1" readingOrder="0"/>
    </ndxf>
  </rcc>
  <rcc rId="84" sId="1">
    <oc r="M125" t="inlineStr">
      <is>
        <t>Increase LPH40836G31 Antenna radiation Center or NSB</t>
      </is>
    </oc>
    <nc r="M125"/>
  </rcc>
  <rcc rId="85" sId="1">
    <oc r="M231" t="inlineStr">
      <is>
        <t>Increase LPH40836G31 Antenna radiation Center or NSB</t>
      </is>
    </oc>
    <nc r="M231"/>
  </rcc>
  <rcc rId="86" sId="1" odxf="1" dxf="1">
    <nc r="K995" t="inlineStr">
      <is>
        <t>No</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87" sId="1" odxf="1" dxf="1">
    <nc r="L995" t="inlineStr">
      <is>
        <t>In-Progress</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88" sId="1" numFmtId="19">
    <oc r="I231">
      <v>42803</v>
    </oc>
    <nc r="I231">
      <v>42811</v>
    </nc>
  </rcc>
  <rcc rId="89" sId="1">
    <oc r="J231" t="inlineStr">
      <is>
        <t>reated Ticket #: 15345524 LPH40836G31 RTWP issue with L21 Only. This is causing 70 HO failure to LPH10860A11.</t>
      </is>
    </oc>
    <nc r="J231" t="inlineStr">
      <is>
        <t>03/17- Kevin did check PH40836G and found no issues during sweep testing. I've ask him for PIM testing. // 03/09-Ticket #: 15345524 LPH40836G31 RTWP issue with L21 Only. This is causing 70 HO failure to LPH10860A11.</t>
      </is>
    </nc>
  </rcc>
  <rcv guid="{C3E8E1A1-637B-426A-BF18-7D53CC99CB27}" action="delete"/>
  <rdn rId="0" localSheetId="1" customView="1" name="Z_C3E8E1A1_637B_426A_BF18_7D53CC99CB27_.wvu.FilterData" hidden="1" oldHidden="1">
    <formula>Master!$A$3:$AF$3442</formula>
    <oldFormula>Master!$A$3:$AF$3442</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 sId="1">
    <oc r="H199" t="inlineStr">
      <is>
        <t>High RTWP Beta sector</t>
      </is>
    </oc>
    <nc r="H199" t="inlineStr">
      <is>
        <t>High RTWP Alpha sector</t>
      </is>
    </nc>
  </rcc>
  <rcv guid="{C3E8E1A1-637B-426A-BF18-7D53CC99CB27}" action="delete"/>
  <rdn rId="0" localSheetId="1" customView="1" name="Z_C3E8E1A1_637B_426A_BF18_7D53CC99CB27_.wvu.FilterData" hidden="1" oldHidden="1">
    <formula>Master!$A$3:$AF$3442</formula>
    <oldFormula>Master!$A$3:$AF$3442</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nc r="E2717" t="inlineStr">
      <is>
        <t>Yes</t>
      </is>
    </nc>
  </rcc>
  <rfmt sheetId="1" sqref="I2717" start="0" length="0">
    <dxf>
      <numFmt numFmtId="19" formatCode="m/d/yyyy"/>
    </dxf>
  </rfmt>
  <rcc rId="98" sId="1" numFmtId="19">
    <nc r="I2717">
      <v>42811</v>
    </nc>
  </rcc>
  <rcc rId="99" sId="1">
    <nc r="J2717" t="inlineStr">
      <is>
        <t>3/17/2017: D22PG and D23PG RET changed from 3 to 4 degrees.</t>
      </is>
    </nc>
  </rcc>
  <rcc rId="100" sId="1">
    <nc r="K2717" t="inlineStr">
      <is>
        <t>No</t>
      </is>
    </nc>
  </rcc>
  <rcc rId="101" sId="1">
    <nc r="L2717" t="inlineStr">
      <is>
        <t>In-Progress</t>
      </is>
    </nc>
  </rcc>
  <rfmt sheetId="1" sqref="A3" start="0" length="0">
    <dxf>
      <border>
        <left style="thin">
          <color indexed="64"/>
        </left>
      </border>
    </dxf>
  </rfmt>
  <rfmt sheetId="1" sqref="A3:AF3" start="0" length="0">
    <dxf>
      <border>
        <top style="thin">
          <color indexed="64"/>
        </top>
      </border>
    </dxf>
  </rfmt>
  <rfmt sheetId="1" sqref="A3:AF3" start="0" length="0">
    <dxf>
      <border>
        <bottom style="thin">
          <color indexed="64"/>
        </bottom>
      </border>
    </dxf>
  </rfmt>
  <rfmt sheetId="1" sqref="A105" start="0" length="0">
    <dxf>
      <border>
        <left style="thin">
          <color indexed="64"/>
        </left>
      </border>
    </dxf>
  </rfmt>
  <rfmt sheetId="1" sqref="A105:AF105" start="0" length="0">
    <dxf>
      <border>
        <top style="thin">
          <color indexed="64"/>
        </top>
      </border>
    </dxf>
  </rfmt>
  <rfmt sheetId="1" sqref="A105:AF105" start="0" length="0">
    <dxf>
      <border>
        <bottom style="thin">
          <color indexed="64"/>
        </bottom>
      </border>
    </dxf>
  </rfmt>
  <rfmt sheetId="1" sqref="A2715:A2717" start="0" length="0">
    <dxf>
      <border>
        <left style="thin">
          <color indexed="64"/>
        </left>
      </border>
    </dxf>
  </rfmt>
  <rfmt sheetId="1" sqref="A2715:AF2715" start="0" length="0">
    <dxf>
      <border>
        <top style="thin">
          <color indexed="64"/>
        </top>
      </border>
    </dxf>
  </rfmt>
  <rfmt sheetId="1" sqref="A2717:AF2717" start="0" length="0">
    <dxf>
      <border>
        <bottom style="thin">
          <color indexed="64"/>
        </bottom>
      </border>
    </dxf>
  </rfmt>
  <rfmt sheetId="1" sqref="A3:AF3 A105:AF105 A2715:AF2717">
    <dxf>
      <border>
        <top style="thin">
          <color indexed="64"/>
        </top>
        <bottom style="thin">
          <color indexed="64"/>
        </bottom>
        <horizontal style="thin">
          <color indexed="64"/>
        </horizontal>
      </border>
    </dxf>
  </rfmt>
  <rfmt sheetId="1" sqref="A3:A2717" start="0" length="0">
    <dxf>
      <border>
        <left style="thin">
          <color indexed="64"/>
        </left>
      </border>
    </dxf>
  </rfmt>
  <rfmt sheetId="1" sqref="A2717:A3442" start="0" length="0">
    <dxf>
      <border>
        <left style="thin">
          <color indexed="64"/>
        </left>
      </border>
    </dxf>
  </rfmt>
  <rfmt sheetId="1" sqref="A3442:AF3442" start="0" length="0">
    <dxf>
      <border>
        <bottom style="thin">
          <color indexed="64"/>
        </bottom>
      </border>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 sId="1" ref="A1:XFD1" action="deleteRow">
    <rfmt sheetId="1" xfDxf="1" sqref="A1:XFD1" start="0" length="0"/>
  </rrc>
  <rcv guid="{EE724439-0AE2-42DB-B61C-9FD7377B696D}" action="delete"/>
  <rdn rId="0" localSheetId="1" customView="1" name="Z_EE724439_0AE2_42DB_B61C_9FD7377B696D_.wvu.FilterData" hidden="1" oldHidden="1">
    <formula>Master!$A$2:$AF$3441</formula>
    <oldFormula>Master!$A$2:$AE$249</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nc r="E2309" t="inlineStr">
      <is>
        <t>Yes</t>
      </is>
    </nc>
  </rcc>
  <rcc rId="107" sId="1">
    <nc r="H2309" t="inlineStr">
      <is>
        <t>L700/L1900 project</t>
      </is>
    </nc>
  </rcc>
  <rfmt sheetId="1" sqref="J2309" start="0" length="0">
    <dxf/>
  </rfmt>
  <rcc rId="108" sId="1">
    <nc r="J2309" t="inlineStr">
      <is>
        <t>03/17/2017: L700/L1900 project is on going.</t>
      </is>
    </nc>
  </rcc>
  <rfmt sheetId="1" sqref="I2309" start="0" length="0">
    <dxf>
      <numFmt numFmtId="19" formatCode="m/d/yyyy"/>
    </dxf>
  </rfmt>
  <rcc rId="109" sId="1" xfDxf="1" dxf="1" numFmtId="19">
    <nc r="I2309">
      <v>42811</v>
    </nc>
    <ndxf>
      <numFmt numFmtId="19" formatCode="m/d/yyyy"/>
      <alignment horizontal="right" readingOrder="0"/>
      <border outline="0">
        <left style="thin">
          <color indexed="64"/>
        </left>
        <right style="thin">
          <color indexed="64"/>
        </right>
        <top style="thin">
          <color indexed="64"/>
        </top>
        <bottom style="thin">
          <color indexed="64"/>
        </bottom>
      </border>
    </ndxf>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 sId="1">
    <nc r="E1354" t="inlineStr">
      <is>
        <t>Yes</t>
      </is>
    </nc>
  </rcc>
  <rcc rId="114" sId="1">
    <nc r="H1354" t="inlineStr">
      <is>
        <t>LTE2100/UPCS share RET.</t>
      </is>
    </nc>
  </rcc>
  <rfmt sheetId="1" sqref="J1354" start="0" length="0">
    <dxf/>
  </rfmt>
  <rcc rId="115" sId="1">
    <nc r="K1354" t="inlineStr">
      <is>
        <t>Yes</t>
      </is>
    </nc>
  </rcc>
  <rcc rId="116" sId="1">
    <nc r="L1354" t="inlineStr">
      <is>
        <t>Completed</t>
      </is>
    </nc>
  </rcc>
  <rcc rId="117" sId="1">
    <nc r="M1354" t="inlineStr">
      <is>
        <t>Need to separate the RETs or power down UMTS.</t>
      </is>
    </nc>
  </rcc>
  <rfmt sheetId="1" sqref="I1354" start="0" length="0">
    <dxf>
      <numFmt numFmtId="19" formatCode="m/d/yyyy"/>
    </dxf>
  </rfmt>
  <rcc rId="118" sId="1" numFmtId="19">
    <nc r="I1354">
      <v>42811</v>
    </nc>
  </rcc>
  <rcc rId="119" sId="1">
    <nc r="J1354" t="inlineStr">
      <is>
        <t>3/17/2017: LTE2100/UPCS share RET.</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nc r="K2309" t="inlineStr">
      <is>
        <t>No</t>
      </is>
    </nc>
  </rcc>
  <rcc rId="124" sId="1">
    <nc r="L2309" t="inlineStr">
      <is>
        <t>In-Progress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nc r="H71" t="inlineStr">
      <is>
        <t>Degraded after L1900 Integration.</t>
      </is>
    </nc>
  </rcc>
  <rcc rId="126" sId="1" odxf="1" dxf="1" numFmtId="19">
    <nc r="I71">
      <v>42811</v>
    </nc>
    <odxf>
      <numFmt numFmtId="0" formatCode="General"/>
    </odxf>
    <ndxf>
      <numFmt numFmtId="19" formatCode="m/d/yyyy"/>
    </ndxf>
  </rcc>
  <rcc rId="127" sId="1">
    <oc r="K71" t="inlineStr">
      <is>
        <t/>
      </is>
    </oc>
    <nc r="K71" t="inlineStr">
      <is>
        <t>No</t>
      </is>
    </nc>
  </rcc>
  <rcc rId="128" sId="1">
    <oc r="L71" t="inlineStr">
      <is>
        <t/>
      </is>
    </oc>
    <nc r="L71" t="inlineStr">
      <is>
        <t>In-progress</t>
      </is>
    </nc>
  </rcc>
  <rcc rId="129" sId="1">
    <oc r="J71" t="inlineStr">
      <is>
        <t/>
      </is>
    </oc>
    <nc r="J71" t="inlineStr">
      <is>
        <t>Under investigation</t>
      </is>
    </nc>
  </rcc>
  <rcv guid="{9BEF1F56-BB75-4488-9A25-6013112001DB}" action="delete"/>
  <rdn rId="0" localSheetId="1" customView="1" name="Z_9BEF1F56_BB75_4488_9A25_6013112001DB_.wvu.FilterData" hidden="1" oldHidden="1">
    <formula>Master!$A$2:$AF$3441</formula>
    <oldFormula>Master!$A$2:$AE$3441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E1301" t="inlineStr">
      <is>
        <t>Yes</t>
      </is>
    </nc>
  </rcc>
  <rcc rId="134" sId="1">
    <nc r="H1301" t="inlineStr">
      <is>
        <t>1-day spike in leakage; monitoring</t>
      </is>
    </nc>
  </rcc>
  <rcc rId="135" sId="1" odxf="1" dxf="1" numFmtId="19">
    <nc r="I1301">
      <v>42811</v>
    </nc>
    <odxf>
      <numFmt numFmtId="0" formatCode="General"/>
    </odxf>
    <ndxf>
      <numFmt numFmtId="19" formatCode="m/d/yyyy"/>
    </ndxf>
  </rcc>
  <rcc rId="136" sId="1">
    <nc r="J1301" t="inlineStr">
      <is>
        <t>Monitoring</t>
      </is>
    </nc>
  </rcc>
  <rcc rId="137" sId="1">
    <nc r="K1301" t="inlineStr">
      <is>
        <t>No</t>
      </is>
    </nc>
  </rcc>
  <rcc rId="138" sId="1">
    <nc r="L1301" t="inlineStr">
      <is>
        <t>In-progress</t>
      </is>
    </nc>
  </rcc>
  <rcc rId="139" sId="1">
    <oc r="J92" t="inlineStr">
      <is>
        <t>IMLB preventing congestion but causing DCR. Evaluating IMLB. IMLB preventing congestion but causing DCR. Evaluating IMLB</t>
      </is>
    </oc>
    <nc r="J92" t="inlineStr">
      <is>
        <t>IMLB preventing congestion but causing DCR. Evaluating IMLB. IMLB preventing congestion but causing DCR. Evaluating IMLB.  3/17:  IMLB reversion improved DCR but Leakage and Congestion remain.  Awaiting L1900.</t>
      </is>
    </nc>
  </rcc>
  <rcc rId="140" sId="1">
    <oc r="J118" t="inlineStr">
      <is>
        <t>Up-tilted LTE to reduce leakage. 3/2/17</t>
      </is>
    </oc>
    <nc r="J118" t="inlineStr">
      <is>
        <t>Up-tilted LTE to reduce leakage. 3/2/17.  3/17/17:  Investigating.</t>
      </is>
    </nc>
  </rcc>
  <rcc rId="141" sId="1">
    <nc r="D1153" t="inlineStr">
      <is>
        <t>Yes</t>
      </is>
    </nc>
  </rcc>
  <rcc rId="142" sId="1">
    <nc r="H1153" t="inlineStr">
      <is>
        <t>High LTE Traffic Density</t>
      </is>
    </nc>
  </rcc>
  <rcc rId="143" sId="1" odxf="1" dxf="1" numFmtId="19">
    <nc r="I1153">
      <v>42811</v>
    </nc>
    <odxf>
      <numFmt numFmtId="0" formatCode="General"/>
    </odxf>
    <ndxf>
      <numFmt numFmtId="19" formatCode="m/d/yyyy"/>
    </ndxf>
  </rcc>
  <rcc rId="144" sId="1">
    <nc r="K1153" t="inlineStr">
      <is>
        <t>No</t>
      </is>
    </nc>
  </rcc>
  <rcc rId="145" sId="1">
    <nc r="L1153" t="inlineStr">
      <is>
        <t>In-progress</t>
      </is>
    </nc>
  </rcc>
  <rcc rId="146" sId="1">
    <nc r="J1153" t="inlineStr">
      <is>
        <t>3/17/17:  Deployed L1900 Ground.</t>
      </is>
    </nc>
  </rcc>
  <rcc rId="147" sId="1">
    <oc r="J176" t="inlineStr">
      <is>
        <t>Deployed L1900 Ground.  3/2/17</t>
      </is>
    </oc>
    <nc r="J176" t="inlineStr">
      <is>
        <t>Deployed L1900 Ground.  3/2/17.  3/17/17:  Leakage resolved but now congestion:  sector-level congestion resolved but need addt'l load balancing.</t>
      </is>
    </nc>
  </rcc>
  <rcc rId="148" sId="1">
    <oc r="J66" t="inlineStr">
      <is>
        <t>Congestion resolved by L700</t>
      </is>
    </oc>
    <nc r="J66" t="inlineStr">
      <is>
        <t>Congestion resolved by L700.  3/17/17 Mid-band sector is resolved but need load balancing.</t>
      </is>
    </nc>
  </rcc>
  <rcc rId="149" sId="1">
    <oc r="L66" t="inlineStr">
      <is>
        <t>Complete</t>
      </is>
    </oc>
    <nc r="L66" t="inlineStr">
      <is>
        <t>In-Progress</t>
      </is>
    </nc>
  </rcc>
  <rcc rId="150" sId="1" numFmtId="19">
    <oc r="I66">
      <v>42796</v>
    </oc>
    <nc r="I66">
      <v>42811</v>
    </nc>
  </rcc>
  <rcc rId="151" sId="1">
    <oc r="J4" t="inlineStr">
      <is>
        <t>Changed PCI conflict; audit; correct parameters; uptilt L700, downtilt L19/L21 3/2/17</t>
      </is>
    </oc>
    <nc r="J4" t="inlineStr">
      <is>
        <t>Changed PCI conflict; audit; correct parameters; uptilt L700, downtilt L19/L21 3/2/17.  3/17/17 Optimization Exhausted.</t>
      </is>
    </nc>
  </rcc>
  <rcc rId="152" sId="1">
    <nc r="D1666" t="inlineStr">
      <is>
        <t>yes</t>
      </is>
    </nc>
  </rcc>
  <rcc rId="153" sId="1">
    <nc r="H1666" t="inlineStr">
      <is>
        <t>High LTE Traffic Density</t>
      </is>
    </nc>
  </rcc>
  <rcc rId="154" sId="1" odxf="1" dxf="1" numFmtId="19">
    <nc r="I1666">
      <v>42811</v>
    </nc>
    <odxf>
      <numFmt numFmtId="0" formatCode="General"/>
    </odxf>
    <ndxf>
      <numFmt numFmtId="19" formatCode="m/d/yyyy"/>
    </ndxf>
  </rcc>
  <rfmt sheetId="1" xfDxf="1" sqref="J1666" start="0" length="0">
    <dxf>
      <alignment wrapText="1" readingOrder="0"/>
    </dxf>
  </rfmt>
  <rcc rId="155" sId="1">
    <nc r="J1666" t="inlineStr">
      <is>
        <t>3/17/17 Mid-band sector is resolved but need load balancing.</t>
      </is>
    </nc>
  </rcc>
  <rcc rId="156" sId="1">
    <nc r="K1666" t="inlineStr">
      <is>
        <t>No</t>
      </is>
    </nc>
  </rcc>
  <rcc rId="157" sId="1">
    <nc r="L1666" t="inlineStr">
      <is>
        <t>In-Progress</t>
      </is>
    </nc>
  </rcc>
  <rcc rId="158" sId="1" numFmtId="19">
    <oc r="I92">
      <v>42796</v>
    </oc>
    <nc r="I92">
      <v>42811</v>
    </nc>
  </rcc>
  <rcc rId="159" sId="1">
    <oc r="J102" t="inlineStr">
      <is>
        <t>Reverted IMLB to improve leakage 3/2/17</t>
      </is>
    </oc>
    <nc r="J102" t="inlineStr">
      <is>
        <t>Reverted IMLB to improve leakage 3/2/17. 3/17/17 L1900 in monitoring by NSN.</t>
      </is>
    </nc>
  </rcc>
  <rcc rId="160" sId="1" numFmtId="19">
    <oc r="I102">
      <v>42796</v>
    </oc>
    <nc r="I102">
      <v>42811</v>
    </nc>
  </rcc>
  <rcc rId="161" sId="1">
    <oc r="J42" t="inlineStr">
      <is>
        <t>Deployed L1900/L700.  3/2/17</t>
      </is>
    </oc>
    <nc r="J42" t="inlineStr">
      <is>
        <t>Deployed L1900/L700.  3/2/17.  3/17/17:  Deployed L1900 and L700 but still congested.  Optimization Exhausted.</t>
      </is>
    </nc>
  </rcc>
  <rcc rId="162" sId="1" numFmtId="19">
    <oc r="I42">
      <v>42796</v>
    </oc>
    <nc r="I42">
      <v>42811</v>
    </nc>
  </rcc>
  <rcc rId="163" sId="1" numFmtId="19">
    <oc r="I175">
      <v>42800</v>
    </oc>
    <nc r="I175">
      <v>42811</v>
    </nc>
  </rcc>
  <rcc rId="164" sId="1">
    <oc r="J175" t="inlineStr">
      <is>
        <t>Deployed L1900 Ground.  3/2/17 3/6/17:  Congestion and Leakage Resolved with L1900.</t>
      </is>
    </oc>
    <nc r="J175" t="inlineStr">
      <is>
        <t>Deployed L1900 Ground.  3/2/17 3/6/17:  Congestion and Leakage Resolved with L1900.  3/17/17:  Mid-band congestion resolved but need load balancing.</t>
      </is>
    </nc>
  </rcc>
  <rcc rId="165" sId="1">
    <nc r="F1905" t="inlineStr">
      <is>
        <t>Yes</t>
      </is>
    </nc>
  </rcc>
  <rfmt sheetId="1" sqref="F1905">
    <dxf>
      <border diagonalUp="0" diagonalDown="0" outline="0">
        <left style="thin">
          <color indexed="64"/>
        </left>
        <right style="thin">
          <color indexed="64"/>
        </right>
        <top/>
        <bottom/>
      </border>
    </dxf>
  </rfmt>
  <rcc rId="166" sId="1">
    <oc r="F76" t="inlineStr">
      <is>
        <t>No</t>
      </is>
    </oc>
    <nc r="F76" t="inlineStr">
      <is>
        <t>Yes</t>
      </is>
    </nc>
  </rcc>
  <rcc rId="167" sId="1">
    <nc r="H1905" t="inlineStr">
      <is>
        <t>High DCR after L1900 Ground.</t>
      </is>
    </nc>
  </rcc>
  <rcc rId="168" sId="1" odxf="1" dxf="1" numFmtId="19">
    <nc r="I1905">
      <v>42811</v>
    </nc>
    <odxf>
      <numFmt numFmtId="0" formatCode="General"/>
    </odxf>
    <ndxf>
      <numFmt numFmtId="19" formatCode="m/d/yyyy"/>
    </ndxf>
  </rcc>
  <rcc rId="169" sId="1" odxf="1" dxf="1" numFmtId="19">
    <oc r="I76">
      <v>42796</v>
    </oc>
    <nc r="I76">
      <v>42811</v>
    </nc>
    <odxf>
      <border outline="0">
        <left style="thin">
          <color indexed="64"/>
        </left>
        <right style="thin">
          <color indexed="64"/>
        </right>
        <top style="thin">
          <color indexed="64"/>
        </top>
        <bottom style="thin">
          <color indexed="64"/>
        </bottom>
      </border>
    </odxf>
    <ndxf>
      <border outline="0">
        <left/>
        <right/>
        <top/>
        <bottom/>
      </border>
    </ndxf>
  </rcc>
  <rcc rId="170" sId="1" odxf="1" dxf="1" numFmtId="19">
    <oc r="I89">
      <v>42796</v>
    </oc>
    <nc r="I89">
      <v>42811</v>
    </nc>
    <odxf>
      <border outline="0">
        <left style="thin">
          <color indexed="64"/>
        </left>
        <right style="thin">
          <color indexed="64"/>
        </right>
        <top style="thin">
          <color indexed="64"/>
        </top>
        <bottom style="thin">
          <color indexed="64"/>
        </bottom>
      </border>
    </odxf>
    <ndxf>
      <border outline="0">
        <left/>
        <right/>
        <top/>
        <bottom/>
      </border>
    </ndxf>
  </rcc>
  <rcc rId="171" sId="1">
    <oc r="K232" t="inlineStr">
      <is>
        <t>No</t>
      </is>
    </oc>
    <nc r="K232" t="inlineStr">
      <is>
        <t>Yes</t>
      </is>
    </nc>
  </rcc>
  <rcc rId="172" sId="1">
    <oc r="J76" t="inlineStr">
      <is>
        <t>Deployed L1900 Ground.  3/2/17</t>
      </is>
    </oc>
    <nc r="J76" t="inlineStr">
      <is>
        <t>Deployed L1900 Ground.  3/2/17.  3/17/17: Distant neighbor causing high HO fails/drops; deleted.</t>
      </is>
    </nc>
  </rcc>
  <rcc rId="173" sId="1">
    <oc r="J89" t="inlineStr">
      <is>
        <t>Deployed L1900 Ground.  3/2/17</t>
      </is>
    </oc>
    <nc r="J89" t="inlineStr">
      <is>
        <t>Deployed L1900 Ground.  3/2/17.  3/17/17:  Intermod swapped from L2100 to L1900 after 93F to 93E conversion.  EWS dispatched for PIM testing.</t>
      </is>
    </nc>
  </rcc>
  <rcc rId="174" sId="1">
    <nc r="J1905" t="inlineStr">
      <is>
        <t>3/17/17:  Ran Load Equalization SON module</t>
      </is>
    </nc>
  </rcc>
  <rcc rId="175" sId="1">
    <nc r="K1905" t="inlineStr">
      <is>
        <t>No</t>
      </is>
    </nc>
  </rcc>
  <rfmt sheetId="1" sqref="K1905">
    <dxf>
      <alignment horizontal="general" vertical="bottom" textRotation="0" wrapText="1" indent="0" justifyLastLine="0" shrinkToFit="0" readingOrder="0"/>
      <border diagonalUp="0" diagonalDown="0" outline="0">
        <left style="thin">
          <color indexed="64"/>
        </left>
        <right style="thin">
          <color indexed="64"/>
        </right>
        <top/>
        <bottom/>
      </border>
    </dxf>
  </rfmt>
  <rcc rId="176" sId="1">
    <nc r="L1905" t="inlineStr">
      <is>
        <t>In-progress</t>
      </is>
    </nc>
  </rcc>
  <rfmt sheetId="1" sqref="L1905">
    <dxf>
      <alignment horizontal="general" vertical="bottom" textRotation="0" wrapText="1" indent="0" justifyLastLine="0" shrinkToFit="0" readingOrder="0"/>
      <border diagonalUp="0" diagonalDown="0" outline="0">
        <left style="thin">
          <color indexed="64"/>
        </left>
        <right style="thin">
          <color indexed="64"/>
        </right>
        <top/>
        <bottom/>
      </border>
    </dxf>
  </rfmt>
  <rcv guid="{4727AB2C-9E98-4755-A307-D6CDA2C361AD}" action="delete"/>
  <rdn rId="0" localSheetId="1" customView="1" name="Z_4727AB2C_9E98_4755_A307_D6CDA2C361AD_.wvu.FilterData" hidden="1" oldHidden="1">
    <formula>Master!$A$2:$AF$3441</formula>
    <oldFormula>Master!$A$2:$AF$239</oldFormula>
  </rdn>
  <rdn rId="0" localSheetId="4" customView="1" name="Z_4727AB2C_9E98_4755_A307_D6CDA2C361AD_.wvu.FilterData" hidden="1" oldHidden="1">
    <formula>POR!$A$1:$AL$893</formula>
    <oldFormula>POR!$A$1:$AL$893</oldFormula>
  </rdn>
  <rdn rId="0" localSheetId="5" customView="1" name="Z_4727AB2C_9E98_4755_A307_D6CDA2C361AD_.wvu.FilterData" hidden="1" oldHidden="1">
    <formula>'Development Priority'!$A$1:$B$1184</formula>
  </rdn>
  <rcv guid="{4727AB2C-9E98-4755-A307-D6CDA2C361AD}"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 sId="1">
    <nc r="H248" t="inlineStr">
      <is>
        <t>Last LTE sector along I-10 to New Mexico</t>
      </is>
    </nc>
  </rcc>
  <rcc rId="181" sId="1" odxf="1" dxf="1" numFmtId="19">
    <nc r="I248">
      <v>42811</v>
    </nc>
    <odxf>
      <numFmt numFmtId="0" formatCode="General"/>
    </odxf>
    <ndxf>
      <numFmt numFmtId="19" formatCode="m/d/yyyy"/>
    </ndxf>
  </rcc>
  <rcc rId="182" sId="1">
    <oc r="J248" t="inlineStr">
      <is>
        <t/>
      </is>
    </oc>
    <nc r="J248" t="inlineStr">
      <is>
        <t>IRAT redifined</t>
      </is>
    </nc>
  </rcc>
  <rcc rId="183" sId="1">
    <oc r="K248" t="inlineStr">
      <is>
        <t/>
      </is>
    </oc>
    <nc r="K248" t="inlineStr">
      <is>
        <t>No</t>
      </is>
    </nc>
  </rcc>
  <rcc rId="184" sId="1">
    <oc r="L248" t="inlineStr">
      <is>
        <t/>
      </is>
    </oc>
    <nc r="L248" t="inlineStr">
      <is>
        <t>Inprogress</t>
      </is>
    </nc>
  </rcc>
  <rcv guid="{C3E8E1A1-637B-426A-BF18-7D53CC99CB27}" action="delete"/>
  <rdn rId="0" localSheetId="1" customView="1" name="Z_C3E8E1A1_637B_426A_BF18_7D53CC99CB27_.wvu.FilterData" hidden="1" oldHidden="1">
    <formula>Master!$A$2:$AF$3441</formula>
    <oldFormula>Master!$A$2:$AF$3441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1">
    <oc r="J118" t="inlineStr">
      <is>
        <t>Up-tilted LTE to reduce leakage. 3/2/17.  3/17/17:  Investigating.</t>
      </is>
    </oc>
    <nc r="J118" t="inlineStr">
      <is>
        <t>Up-tilted LTE to reduce leakage. 3/2/17.  3/17/17:  Checked EDT, LTE=2°, UMTS=3°.  Checked IRAT reselection and handover parameters.  All are correct.</t>
      </is>
    </nc>
  </rcc>
  <rcc rId="189" sId="1" numFmtId="19">
    <oc r="I118">
      <v>42796</v>
    </oc>
    <nc r="I118">
      <v>42811</v>
    </nc>
  </rcc>
  <rcc rId="190" sId="1">
    <oc r="J1301" t="inlineStr">
      <is>
        <t>Monitoring</t>
      </is>
    </oc>
    <nc r="J1301" t="inlineStr">
      <is>
        <t>3/17/17: Monitoring</t>
      </is>
    </nc>
  </rcc>
  <rcc rId="191" sId="1" numFmtId="19">
    <oc r="I4">
      <v>42796</v>
    </oc>
    <nc r="I4">
      <v>42811</v>
    </nc>
  </rcc>
  <rcc rId="192" sId="1" numFmtId="19">
    <oc r="I176">
      <v>42796</v>
    </oc>
    <nc r="I176">
      <v>42811</v>
    </nc>
  </rcc>
  <rcv guid="{4727AB2C-9E98-4755-A307-D6CDA2C361AD}" action="delete"/>
  <rdn rId="0" localSheetId="1" customView="1" name="Z_4727AB2C_9E98_4755_A307_D6CDA2C361AD_.wvu.FilterData" hidden="1" oldHidden="1">
    <formula>Master!$A$2:$AF$3441</formula>
    <oldFormula>Master!$A$2:$AF$3441</oldFormula>
  </rdn>
  <rdn rId="0" localSheetId="4" customView="1" name="Z_4727AB2C_9E98_4755_A307_D6CDA2C361AD_.wvu.FilterData" hidden="1" oldHidden="1">
    <formula>POR!$A$1:$AL$893</formula>
    <oldFormula>POR!$A$1:$AL$893</oldFormula>
  </rdn>
  <rdn rId="0" localSheetId="5" customView="1" name="Z_4727AB2C_9E98_4755_A307_D6CDA2C361AD_.wvu.FilterData" hidden="1" oldHidden="1">
    <formula>'Development Priority'!$A$1:$B$1184</formula>
    <oldFormula>'Development Priority'!$A$1:$B$1184</oldFormula>
  </rdn>
  <rcv guid="{4727AB2C-9E98-4755-A307-D6CDA2C361AD}"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 sId="1" odxf="1" dxf="1">
    <nc r="E1800" t="inlineStr">
      <is>
        <t>Yes</t>
      </is>
    </nc>
    <odxf>
      <border outline="0">
        <left/>
        <right/>
        <top/>
        <bottom/>
      </border>
    </odxf>
    <ndxf>
      <border outline="0">
        <left style="thin">
          <color indexed="64"/>
        </left>
        <right style="thin">
          <color indexed="64"/>
        </right>
        <top style="thin">
          <color indexed="64"/>
        </top>
        <bottom style="thin">
          <color indexed="64"/>
        </bottom>
      </border>
    </ndxf>
  </rcc>
  <rcc rId="197" sId="1" odxf="1" dxf="1">
    <nc r="H1800" t="inlineStr">
      <is>
        <t>2G only site. Highway</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198" sId="1" odxf="1" dxf="1" numFmtId="19">
    <nc r="I1800">
      <v>42801</v>
    </nc>
    <odxf>
      <numFmt numFmtId="0" formatCode="General"/>
      <alignment horizontal="right" vertical="top" readingOrder="0"/>
      <border outline="0">
        <left/>
        <right/>
        <top/>
        <bottom/>
      </border>
    </odxf>
    <ndxf>
      <numFmt numFmtId="19" formatCode="m/d/yyyy"/>
      <alignment horizontal="general" vertical="bottom" readingOrder="0"/>
      <border outline="0">
        <left style="thin">
          <color indexed="64"/>
        </left>
        <right style="thin">
          <color indexed="64"/>
        </right>
        <top style="thin">
          <color indexed="64"/>
        </top>
        <bottom style="thin">
          <color indexed="64"/>
        </bottom>
      </border>
    </ndxf>
  </rcc>
  <rcc rId="199" sId="1" odxf="1" dxf="1">
    <nc r="J1800" t="inlineStr">
      <is>
        <t>3/7/2017-Planned for L700 &amp; L1900 Add</t>
      </is>
    </nc>
    <odxf>
      <border outline="0">
        <left/>
        <right/>
        <top/>
        <bottom/>
      </border>
    </odxf>
    <ndxf>
      <border outline="0">
        <left style="thin">
          <color indexed="64"/>
        </left>
        <right style="thin">
          <color indexed="64"/>
        </right>
        <top style="thin">
          <color indexed="64"/>
        </top>
        <bottom style="thin">
          <color indexed="64"/>
        </bottom>
      </border>
    </ndxf>
  </rcc>
  <rcc rId="200" sId="1" odxf="1" dxf="1">
    <nc r="K1800" t="inlineStr">
      <is>
        <t>Yes</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201" sId="1" odxf="1" dxf="1">
    <nc r="L1800" t="inlineStr">
      <is>
        <t>In-Progress</t>
      </is>
    </nc>
    <odxf>
      <alignment vertical="bottom" wrapText="0" readingOrder="0"/>
      <border outline="0">
        <left/>
        <right/>
        <top/>
        <bottom/>
      </border>
    </odxf>
    <ndxf>
      <alignment vertical="top" wrapText="1" readingOrder="0"/>
      <border outline="0">
        <left style="thin">
          <color indexed="64"/>
        </left>
        <right style="thin">
          <color indexed="64"/>
        </right>
        <top style="thin">
          <color indexed="64"/>
        </top>
        <bottom style="thin">
          <color indexed="64"/>
        </bottom>
      </border>
    </ndxf>
  </rcc>
  <rcc rId="202" sId="1" odxf="1" dxf="1">
    <nc r="D1800" t="inlineStr">
      <is>
        <t>No</t>
      </is>
    </nc>
    <odxf>
      <border outline="0">
        <left/>
        <right/>
        <top/>
        <bottom/>
      </border>
    </odxf>
    <ndxf>
      <border outline="0">
        <left style="thin">
          <color indexed="64"/>
        </left>
        <right style="thin">
          <color indexed="64"/>
        </right>
        <top style="thin">
          <color indexed="64"/>
        </top>
        <bottom style="thin">
          <color indexed="64"/>
        </bottom>
      </border>
    </ndxf>
  </rcc>
  <rcc rId="203" sId="1" odxf="1" dxf="1">
    <nc r="F1800" t="inlineStr">
      <is>
        <t>No</t>
      </is>
    </nc>
    <odxf>
      <border outline="0">
        <left/>
        <right/>
        <top/>
        <bottom/>
      </border>
    </odxf>
    <ndxf>
      <border outline="0">
        <left style="thin">
          <color indexed="64"/>
        </left>
        <right style="thin">
          <color indexed="64"/>
        </right>
        <top style="thin">
          <color indexed="64"/>
        </top>
        <bottom style="thin">
          <color indexed="64"/>
        </bottom>
      </border>
    </ndxf>
  </rcc>
  <rcc rId="204" sId="1" odxf="1" dxf="1">
    <nc r="G1800" t="inlineStr">
      <is>
        <t>No</t>
      </is>
    </nc>
    <odxf>
      <border outline="0">
        <left/>
        <right/>
        <top/>
        <bottom/>
      </border>
    </odxf>
    <ndxf>
      <border outline="0">
        <left style="thin">
          <color indexed="64"/>
        </left>
        <right style="thin">
          <color indexed="64"/>
        </right>
        <top style="thin">
          <color indexed="64"/>
        </top>
        <bottom style="thin">
          <color indexed="64"/>
        </bottom>
      </border>
    </ndxf>
  </rcc>
  <rcc rId="205" sId="1">
    <nc r="G156" t="inlineStr">
      <is>
        <t>No</t>
      </is>
    </nc>
  </rcc>
  <rcc rId="206" sId="1">
    <nc r="H180" t="inlineStr">
      <is>
        <t>Cross Sector on site</t>
      </is>
    </nc>
  </rcc>
  <rcc rId="207" sId="1" odxf="1" dxf="1" numFmtId="19">
    <nc r="I180">
      <v>42811</v>
    </nc>
    <odxf>
      <numFmt numFmtId="0" formatCode="General"/>
    </odxf>
    <ndxf>
      <numFmt numFmtId="19" formatCode="m/d/yyyy"/>
    </ndxf>
  </rcc>
  <rcc rId="208" sId="1">
    <oc r="J180" t="inlineStr">
      <is>
        <t/>
      </is>
    </oc>
    <nc r="J180" t="inlineStr">
      <is>
        <t>3/17/2017 cross on site resolved today. Under observation</t>
      </is>
    </nc>
  </rcc>
  <rcc rId="209" sId="1">
    <oc r="K180" t="inlineStr">
      <is>
        <t/>
      </is>
    </oc>
    <nc r="K180" t="inlineStr">
      <is>
        <t>No</t>
      </is>
    </nc>
  </rcc>
  <rcc rId="210" sId="1">
    <oc r="L180" t="inlineStr">
      <is>
        <t/>
      </is>
    </oc>
    <nc r="L180" t="inlineStr">
      <is>
        <t>In-progress</t>
      </is>
    </nc>
  </rcc>
  <rcc rId="211" sId="1" odxf="1" dxf="1" numFmtId="19">
    <nc r="I179">
      <v>42811</v>
    </nc>
    <odxf>
      <numFmt numFmtId="0" formatCode="General"/>
    </odxf>
    <ndxf>
      <numFmt numFmtId="19" formatCode="m/d/yyyy"/>
    </ndxf>
  </rcc>
  <rcc rId="212" sId="1">
    <oc r="J179" t="inlineStr">
      <is>
        <t/>
      </is>
    </oc>
    <nc r="J179" t="inlineStr">
      <is>
        <t>3/17/2017- Gsm down tilt and LTE uptilt done for L700 layer</t>
      </is>
    </nc>
  </rcc>
  <rcc rId="213" sId="1">
    <oc r="K179" t="inlineStr">
      <is>
        <t/>
      </is>
    </oc>
    <nc r="K179" t="inlineStr">
      <is>
        <t>No</t>
      </is>
    </nc>
  </rcc>
  <rcc rId="214" sId="1">
    <oc r="L179" t="inlineStr">
      <is>
        <t/>
      </is>
    </oc>
    <nc r="L179" t="inlineStr">
      <is>
        <t>In-Progress</t>
      </is>
    </nc>
  </rcc>
  <rcv guid="{9BEF1F56-BB75-4488-9A25-6013112001DB}" action="delete"/>
  <rdn rId="0" localSheetId="1" customView="1" name="Z_9BEF1F56_BB75_4488_9A25_6013112001DB_.wvu.FilterData" hidden="1" oldHidden="1">
    <formula>Master!$A$2:$AF$3441</formula>
    <oldFormula>Master!$A$2:$AF$3441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oc r="J116" t="inlineStr">
      <is>
        <t>03/02/2017: DCR improved to 1.98 from 2.83. 2/20/2017: HO changed to not allowed to BPH13404F11 from LPH10525A31. 2/27/2017: HO changed to not allowed to BPH33809C11 from LPH10525A31.</t>
      </is>
    </oc>
    <nc r="J116" t="inlineStr">
      <is>
        <t>03/17/2017: HO forbidden to LPH10877A31 and CIO = -8dB to LPH11208A21. 03/02/2017: DCR improved to 1.98 from 2.83. 2/20/2017: HO changed to not allowed to BPH13404F11 from LPH10525A31. 2/27/2017: HO changed to not allowed to BPH33809C11 from LPH10525A31.</t>
      </is>
    </nc>
  </rcc>
  <rcc rId="219" sId="1" numFmtId="19">
    <oc r="I116">
      <v>42796</v>
    </oc>
    <nc r="I116">
      <v>42811</v>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 sId="1" numFmtId="19">
    <oc r="I193">
      <v>42800</v>
    </oc>
    <nc r="I193">
      <v>42811</v>
    </nc>
  </rcc>
  <rcc rId="221" sId="1">
    <oc r="J193" t="inlineStr">
      <is>
        <t>3/6/17:  Sector Degraded after GSM Carve Retune 2/2/17.</t>
      </is>
    </oc>
    <nc r="J193" t="inlineStr">
      <is>
        <t>3/17/2017: Handover LPH21507A21 and LPH10923A31 forbidden; LPH10877A31 CIO = -8dB.  3/6/17:  Sector Degraded after GSM Carve Retune 2/2/17.</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1" odxf="1" dxf="1" numFmtId="19">
    <nc r="I67">
      <v>42814</v>
    </nc>
    <odxf>
      <numFmt numFmtId="0" formatCode="General"/>
    </odxf>
    <ndxf>
      <numFmt numFmtId="19" formatCode="m/d/yyyy"/>
    </ndxf>
  </rcc>
  <rcc rId="223" sId="1">
    <nc r="H67" t="inlineStr">
      <is>
        <t>Border Sector</t>
      </is>
    </nc>
  </rcc>
  <rcc rId="224" sId="1">
    <oc r="J67" t="inlineStr">
      <is>
        <t>IMLB reduced from IdleLBCapThres 30/to 70 and IdleLPBPercentage 50/ to 20, Next Disable IMLB, POR Required. No Tilt required</t>
      </is>
    </oc>
    <nc r="J67" t="inlineStr">
      <is>
        <t>03/20-RET Adjusted from 2 to 3 for DPH20895D31. Drboost set from 3 to for BPH20895D31// IMLB Disabled, POR Required.</t>
      </is>
    </nc>
  </rcc>
  <rcc rId="225" sId="1">
    <oc r="K67" t="inlineStr">
      <is>
        <t>Done</t>
      </is>
    </oc>
    <nc r="K67" t="inlineStr">
      <is>
        <t>No</t>
      </is>
    </nc>
  </rcc>
  <rcc rId="226" sId="1">
    <oc r="L67">
      <v>0</v>
    </oc>
    <nc r="L67" t="inlineStr">
      <is>
        <t>In-progress</t>
      </is>
    </nc>
  </rcc>
  <rcc rId="227" sId="1">
    <oc r="M67">
      <v>0</v>
    </oc>
    <nc r="M67" t="inlineStr">
      <is>
        <t>Expediate POR PH35277A</t>
      </is>
    </nc>
  </rcc>
  <rcv guid="{C3E8E1A1-637B-426A-BF18-7D53CC99CB27}" action="delete"/>
  <rdn rId="0" localSheetId="1" customView="1" name="Z_C3E8E1A1_637B_426A_BF18_7D53CC99CB27_.wvu.FilterData" hidden="1" oldHidden="1">
    <formula>Master!$A$2:$AF$3441</formula>
    <oldFormula>Master!$A$2:$AF$3441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1">
    <nc r="H195" t="inlineStr">
      <is>
        <t>RTWP or SFP cable issue</t>
      </is>
    </nc>
  </rcc>
  <rcc rId="232" sId="1" odxf="1" dxf="1" numFmtId="19">
    <nc r="I195">
      <v>42814</v>
    </nc>
    <odxf>
      <numFmt numFmtId="0" formatCode="General"/>
    </odxf>
    <ndxf>
      <numFmt numFmtId="19" formatCode="m/d/yyyy"/>
    </ndxf>
  </rcc>
  <rfmt sheetId="1" xfDxf="1" sqref="J195" start="0" length="0">
    <dxf>
      <alignment wrapText="1" readingOrder="0"/>
      <border outline="0">
        <left style="thin">
          <color indexed="64"/>
        </left>
        <right style="thin">
          <color indexed="64"/>
        </right>
        <top style="thin">
          <color indexed="64"/>
        </top>
        <bottom style="thin">
          <color indexed="64"/>
        </bottom>
      </border>
    </dxf>
  </rfmt>
  <rcc rId="233" sId="1">
    <oc r="J195" t="inlineStr">
      <is>
        <t/>
      </is>
    </oc>
    <nc r="J195" t="inlineStr">
      <is>
        <t>Follow-up with FOPS for RE: EXT_HIGH_INTERFERENCE_TO_UL_SUBFRAME (PH30815) TT#15029173. Asked for check on itermittent alarm as well</t>
      </is>
    </nc>
  </rcc>
  <rcc rId="234" sId="1">
    <oc r="K195" t="inlineStr">
      <is>
        <t/>
      </is>
    </oc>
    <nc r="K195" t="inlineStr">
      <is>
        <t>No</t>
      </is>
    </nc>
  </rcc>
  <rcc rId="235" sId="1">
    <oc r="L195" t="inlineStr">
      <is>
        <t/>
      </is>
    </oc>
    <nc r="L195" t="inlineStr">
      <is>
        <t>In-progress</t>
      </is>
    </nc>
  </rcc>
  <rcc rId="236" sId="1">
    <oc r="M195" t="inlineStr">
      <is>
        <t/>
      </is>
    </oc>
    <nc r="M195" t="inlineStr">
      <is>
        <t>None</t>
      </is>
    </nc>
  </rcc>
  <rcv guid="{C3E8E1A1-637B-426A-BF18-7D53CC99CB27}" action="delete"/>
  <rdn rId="0" localSheetId="1" customView="1" name="Z_C3E8E1A1_637B_426A_BF18_7D53CC99CB27_.wvu.FilterData" hidden="1" oldHidden="1">
    <formula>Master!$A$2:$AF$3441</formula>
    <oldFormula>Master!$A$2:$AF$3441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 sId="1" numFmtId="19">
    <oc r="I124">
      <v>42811</v>
    </oc>
    <nc r="I124">
      <v>42814</v>
    </nc>
  </rcc>
  <rfmt sheetId="1" sqref="I993" start="0" length="0">
    <dxf>
      <numFmt numFmtId="19" formatCode="m/d/yyyy"/>
      <alignment horizontal="general" vertical="bottom" readingOrder="0"/>
      <border outline="0">
        <left style="thin">
          <color indexed="64"/>
        </left>
        <right style="thin">
          <color indexed="64"/>
        </right>
        <top style="thin">
          <color indexed="64"/>
        </top>
        <bottom style="thin">
          <color indexed="64"/>
        </bottom>
      </border>
    </dxf>
  </rfmt>
  <rcc rId="241" sId="1" odxf="1" dxf="1" numFmtId="19">
    <oc r="I994">
      <v>42811</v>
    </oc>
    <nc r="I994">
      <v>42814</v>
    </nc>
    <odxf/>
    <ndxf/>
  </rcc>
  <rcc rId="242" sId="1">
    <oc r="J124" t="inlineStr">
      <is>
        <t>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oc>
    <nc r="J124" t="inlineStr">
      <is>
        <t>03/20 - LTE DCR stable &lt;0.6 // 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nc>
  </rcc>
  <rcc rId="243" sId="1">
    <oc r="J994" t="inlineStr">
      <is>
        <t>03/17 - LPH10860A LTE DCR improved after PCI were blacklisted that prevents first tier HO from LPH1086011/31 to LPH40836G31.</t>
      </is>
    </oc>
    <nc r="J994" t="inlineStr">
      <is>
        <t>03/20 - LTE DCR stable &lt;0.6 //03/17 - LPH10860A LTE DCR improved after PCI were blacklisted that prevents first tier HO from LPH1086011/31 to LPH40836G31.</t>
      </is>
    </nc>
  </rcc>
  <rcv guid="{C3E8E1A1-637B-426A-BF18-7D53CC99CB27}" action="delete"/>
  <rdn rId="0" localSheetId="1" customView="1" name="Z_C3E8E1A1_637B_426A_BF18_7D53CC99CB27_.wvu.FilterData" hidden="1" oldHidden="1">
    <formula>Master!$A$2:$AF$3441</formula>
    <oldFormula>Master!$A$2:$AF$3441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04:AF104 A2714:AF2716">
    <dxf>
      <border>
        <top style="thin">
          <color indexed="64"/>
        </top>
        <bottom style="thin">
          <color indexed="64"/>
        </bottom>
        <horizontal style="thin">
          <color indexed="64"/>
        </horizontal>
      </border>
    </dxf>
  </rfmt>
  <rfmt sheetId="1" sqref="A104:AF104">
    <dxf>
      <border>
        <top style="thin">
          <color indexed="64"/>
        </top>
        <bottom style="thin">
          <color indexed="64"/>
        </bottom>
        <horizontal style="thin">
          <color indexed="64"/>
        </horizontal>
      </border>
    </dxf>
  </rfmt>
  <rfmt sheetId="1" sqref="A104:AF104">
    <dxf>
      <border>
        <top style="thin">
          <color indexed="64"/>
        </top>
        <bottom style="thin">
          <color indexed="64"/>
        </bottom>
        <horizontal style="thin">
          <color indexed="64"/>
        </horizontal>
      </border>
    </dxf>
  </rfmt>
  <rfmt sheetId="1" sqref="A104:AF104">
    <dxf>
      <border>
        <top style="thin">
          <color indexed="64"/>
        </top>
        <bottom style="thin">
          <color indexed="64"/>
        </bottom>
        <horizontal style="thin">
          <color indexed="64"/>
        </horizontal>
      </border>
    </dxf>
  </rfmt>
  <rfmt sheetId="1" sqref="I2274" start="0" length="0">
    <dxf>
      <numFmt numFmtId="19" formatCode="m/d/yyyy"/>
    </dxf>
  </rfmt>
  <rcc rId="247" sId="1">
    <nc r="H2274" t="inlineStr">
      <is>
        <t>UMTS footprint (overshoot) is larger than LTE.</t>
      </is>
    </nc>
  </rcc>
  <rcc rId="248" sId="1" numFmtId="19">
    <nc r="I2274">
      <v>42811</v>
    </nc>
  </rcc>
  <rcc rId="249" sId="1">
    <nc r="J2274" t="inlineStr">
      <is>
        <t>3/17/2017: sector 4 PG tilt changed from 4 to 6 degrees.</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 sId="1">
    <nc r="K2274" t="inlineStr">
      <is>
        <t>No</t>
      </is>
    </nc>
  </rcc>
  <rcc rId="251" sId="1">
    <nc r="L2274" t="inlineStr">
      <is>
        <t>In-progress</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1">
    <oc r="H230" t="inlineStr">
      <is>
        <t>RTWP</t>
      </is>
    </oc>
    <nc r="H230" t="inlineStr">
      <is>
        <t>Leakage and RTWP started after 2/2/2017-Retune</t>
      </is>
    </nc>
  </rcc>
  <rcc rId="256" sId="1" numFmtId="19">
    <oc r="I230">
      <v>42811</v>
    </oc>
    <nc r="I230">
      <v>42814</v>
    </nc>
  </rcc>
  <rcc rId="257" sId="1">
    <oc r="J230" t="inlineStr">
      <is>
        <t>03/17- Kevin did check PH40836G and found no issues during sweep testing. I've ask him for PIM testing. // 03/09-Ticket #: 15345524 LPH40836G31 RTWP issue with L21 Only. This is causing 70 HO failure to LPH10860A11.</t>
      </is>
    </oc>
    <nc r="J230" t="inlineStr">
      <is>
        <t>03/20 - Alexander Tracy of Wallen Communications confirmed problem with PH40836 gamma sector is after mainline connector at BTS equipment. Recommend a tower crew come out to continue troubleshooting issue at tower top.
Background: 
 Leakage &gt;12% and high RTWP started after 2/2/2017-Retune based on LTE Sector Level Leakage Trending. LPH40836G31 AFR also had significant increase.
 Other than LPH40836 gamma leakage, the LTE DCR also increased on 1st tier neighbor sector - LPH10860A11
Recommendations:
 Wallen may/will fix current RTWP issue and reduce leakage to pre-retune leakage level of 12% but FOPS/Billy agreed with me that raising antenna radiation of PH40836G will help overcome nearby RF obstructions - tree clutter and commercial buildings.
 I've uptilted neighboring sector LPH10862D41 from 4 to 2 degrees.   //
03/17- Kevin did check PH40836G and found no issues during sweep testing. I've ask him for PIM testing. // 03/09-Ticket #: 15345524 LPH40836G31 RTWP issue with L21 Only. This is causing 70 HO failure to LPH10860A11.</t>
      </is>
    </nc>
  </rcc>
  <rfmt sheetId="1" xfDxf="1" sqref="J1001" start="0" length="0">
    <dxf>
      <alignment wrapText="1" readingOrder="0"/>
    </dxf>
  </rfmt>
  <rcc rId="258" sId="1" odxf="1" dxf="1" numFmtId="19">
    <nc r="I1001">
      <v>42814</v>
    </nc>
    <odxf>
      <numFmt numFmtId="0" formatCode="General"/>
    </odxf>
    <ndxf>
      <numFmt numFmtId="19" formatCode="m/d/yyyy"/>
    </ndxf>
  </rcc>
  <rcc rId="259" sId="1">
    <nc r="J1001" t="inlineStr">
      <is>
        <t>03/20 I've uptilted neighboring sector LPH10862D41 from 4 to 2 degrees.  To help leakage on LPH40836G31//</t>
      </is>
    </nc>
  </rcc>
  <rcc rId="260" sId="1">
    <nc r="K1001" t="inlineStr">
      <is>
        <t>No</t>
      </is>
    </nc>
  </rcc>
  <rcc rId="261" sId="1">
    <nc r="L1001" t="inlineStr">
      <is>
        <t>In-Progress</t>
      </is>
    </nc>
  </rcc>
  <rcv guid="{C3E8E1A1-637B-426A-BF18-7D53CC99CB27}" action="delete"/>
  <rdn rId="0" localSheetId="1" customView="1" name="Z_C3E8E1A1_637B_426A_BF18_7D53CC99CB27_.wvu.FilterData" hidden="1" oldHidden="1">
    <formula>Master!$A$2:$AF$3441</formula>
    <oldFormula>Master!$A$2:$AF$3441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K206" t="inlineStr">
      <is>
        <t/>
      </is>
    </oc>
    <nc r="K206" t="inlineStr">
      <is>
        <t>No</t>
      </is>
    </nc>
  </rcc>
  <rcc rId="266" sId="1">
    <oc r="L206" t="inlineStr">
      <is>
        <t/>
      </is>
    </oc>
    <nc r="L206" t="inlineStr">
      <is>
        <t>In-Progress</t>
      </is>
    </nc>
  </rcc>
  <rcc rId="267" sId="1">
    <oc r="M206" t="inlineStr">
      <is>
        <t/>
      </is>
    </oc>
    <nc r="M206" t="inlineStr">
      <is>
        <t>L700 &amp; L1900</t>
      </is>
    </nc>
  </rcc>
  <rcc rId="268" sId="1">
    <nc r="E1334" t="inlineStr">
      <is>
        <t>Yes</t>
      </is>
    </nc>
  </rcc>
  <rfmt sheetId="1" sqref="I1334" start="0" length="0">
    <dxf>
      <numFmt numFmtId="19" formatCode="m/d/yyyy"/>
    </dxf>
  </rfmt>
  <rcc rId="269" sId="1" numFmtId="19">
    <nc r="I1334">
      <v>42814</v>
    </nc>
  </rcc>
  <rcc rId="270" sId="1">
    <nc r="J1334" t="inlineStr">
      <is>
        <t>3/20/2017- GSM and UMTS tilt changed from 1 to 2</t>
      </is>
    </nc>
  </rcc>
  <rm rId="271" sheetId="1" source="E1334:J1334" destination="E1335:J1335" sourceSheetId="1">
    <rfmt sheetId="1" sqref="H1335" start="0" length="0">
      <dxf>
        <alignment vertical="top" wrapText="1" readingOrder="0"/>
      </dxf>
    </rfmt>
    <rfmt sheetId="1" sqref="I1335" start="0" length="0">
      <dxf>
        <alignment horizontal="right" vertical="top" readingOrder="0"/>
      </dxf>
    </rfmt>
    <rfmt sheetId="1" sqref="J1335" start="0" length="0">
      <dxf>
        <alignment vertical="top" wrapText="1" readingOrder="0"/>
      </dxf>
    </rfmt>
  </rm>
  <rcc rId="272" sId="1">
    <nc r="K1335" t="inlineStr">
      <is>
        <t>No</t>
      </is>
    </nc>
  </rcc>
  <rcc rId="273" sId="1">
    <nc r="L1335" t="inlineStr">
      <is>
        <t>In-Progress</t>
      </is>
    </nc>
  </rcc>
  <rcv guid="{9BEF1F56-BB75-4488-9A25-6013112001DB}" action="delete"/>
  <rdn rId="0" localSheetId="1" customView="1" name="Z_9BEF1F56_BB75_4488_9A25_6013112001DB_.wvu.FilterData" hidden="1" oldHidden="1">
    <formula>Master!$A$2:$AF$3441</formula>
    <oldFormula>Master!$A$2:$AF$3441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1">
    <oc r="M104" t="inlineStr">
      <is>
        <t>Deploy L700</t>
      </is>
    </oc>
    <nc r="M104" t="inlineStr">
      <is>
        <t xml:space="preserve">There are 2 sites </t>
      </is>
    </nc>
  </rcc>
  <rcc rId="278" sId="1">
    <nc r="E1766" t="inlineStr">
      <is>
        <t>Yes</t>
      </is>
    </nc>
  </rcc>
  <rfmt sheetId="1" sqref="I1766" start="0" length="0">
    <dxf>
      <numFmt numFmtId="19" formatCode="m/d/yyyy"/>
    </dxf>
  </rfmt>
  <rcc rId="279" sId="1" numFmtId="19">
    <nc r="I1766">
      <v>42814</v>
    </nc>
  </rcc>
  <rfmt sheetId="1" sqref="J1766" start="0" length="0">
    <dxf>
      <numFmt numFmtId="19" formatCode="m/d/yyyy"/>
    </dxf>
  </rfmt>
  <rfmt sheetId="1" xfDxf="1" sqref="J1766" start="0" length="0">
    <dxf>
      <numFmt numFmtId="19" formatCode="m/d/yyyy"/>
      <alignment wrapText="1" readingOrder="0"/>
    </dxf>
  </rfmt>
  <rcc rId="280" sId="1" numFmtId="19">
    <nc r="J1766" t="inlineStr">
      <is>
        <t>3/20/2017: this sector is the one serving yearly event 'Renaisance Festival'. It is on going now.</t>
      </is>
    </nc>
  </rcc>
  <rcc rId="281" sId="1">
    <nc r="K1766" t="inlineStr">
      <is>
        <t>Yes</t>
      </is>
    </nc>
  </rcc>
  <rcc rId="282" sId="1">
    <nc r="L1766" t="inlineStr">
      <is>
        <t>Completed.</t>
      </is>
    </nc>
  </rcc>
  <rcc rId="283" sId="1">
    <nc r="M1766" t="inlineStr">
      <is>
        <t>New Site or COW</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 sId="1" odxf="1" dxf="1" numFmtId="19">
    <nc r="I208">
      <v>42813</v>
    </nc>
    <odxf>
      <numFmt numFmtId="0" formatCode="General"/>
    </odxf>
    <ndxf>
      <numFmt numFmtId="19" formatCode="m/d/yyyy"/>
    </ndxf>
  </rcc>
  <rcc rId="285" sId="1">
    <oc r="J208" t="inlineStr">
      <is>
        <t/>
      </is>
    </oc>
    <nc r="J208" t="inlineStr">
      <is>
        <t>3/19/2017 Up tilted PH33418 gamma sector 3 degrees EDT=2 in a effort to improve coverage on 101</t>
      </is>
    </nc>
  </rcc>
  <rcv guid="{F284556D-40BE-423E-B9A7-5CE24911F2FE}" action="delete"/>
  <rdn rId="0" localSheetId="1" customView="1" name="Z_F284556D_40BE_423E_B9A7_5CE24911F2FE_.wvu.FilterData" hidden="1" oldHidden="1">
    <formula>Master!$A$2:$AF$3441</formula>
    <oldFormula>Master!$A$2:$AF$239</oldFormula>
  </rdn>
  <rdn rId="0" localSheetId="4" customView="1" name="Z_F284556D_40BE_423E_B9A7_5CE24911F2FE_.wvu.FilterData" hidden="1" oldHidden="1">
    <formula>POR!$A$1:$AL$893</formula>
    <oldFormula>POR!$A$1:$AL$893</oldFormula>
  </rdn>
  <rdn rId="0" localSheetId="5" customView="1" name="Z_F284556D_40BE_423E_B9A7_5CE24911F2FE_.wvu.FilterData" hidden="1" oldHidden="1">
    <formula>'Development Priority'!$A$1:$B$1184</formula>
  </rdn>
  <rcv guid="{F284556D-40BE-423E-B9A7-5CE24911F2FE}"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638" start="0" length="0">
    <dxf>
      <numFmt numFmtId="19" formatCode="m/d/yyyy"/>
    </dxf>
  </rfmt>
  <rcc rId="289" sId="1">
    <nc r="H1638" t="inlineStr">
      <is>
        <t>High DCR(3.5%) caused by high interFreq HO Failures to neighbor sector LPH10706D31 has high RTWP because of intermod issue.</t>
      </is>
    </nc>
  </rcc>
  <rcc rId="290" sId="1">
    <nc r="K1638" t="inlineStr">
      <is>
        <t>Yes</t>
      </is>
    </nc>
  </rcc>
  <rcc rId="291" sId="1">
    <nc r="L1638" t="inlineStr">
      <is>
        <t>Yes</t>
      </is>
    </nc>
  </rcc>
  <rcc rId="292" sId="1">
    <nc r="M1638" t="inlineStr">
      <is>
        <t>FOPs will be reconfiguring site LPH10706D from 93F to 93E configuration</t>
      </is>
    </nc>
  </rcc>
  <rcc rId="293" sId="1">
    <nc r="J1638" t="inlineStr">
      <is>
        <t>Neighbir LNREL CIO changed to -24dB to improve IntraFrequency HO failures</t>
      </is>
    </nc>
  </rcc>
  <rfmt sheetId="1" sqref="H169">
    <dxf>
      <alignment wrapText="1" readingOrder="0"/>
    </dxf>
  </rfmt>
  <rfmt sheetId="1" sqref="H170">
    <dxf>
      <alignment wrapText="1" readingOrder="0"/>
    </dxf>
  </rfmt>
  <rfmt sheetId="1" sqref="H239">
    <dxf>
      <alignment wrapText="1" readingOrder="0"/>
    </dxf>
  </rfmt>
  <rfmt sheetId="1" sqref="H163">
    <dxf>
      <alignment wrapText="1" readingOrder="0"/>
    </dxf>
  </rfmt>
  <rfmt sheetId="1" sqref="H69">
    <dxf>
      <alignment wrapText="1" readingOrder="0"/>
    </dxf>
  </rfmt>
  <rfmt sheetId="1" sqref="H167">
    <dxf>
      <alignment wrapText="1" readingOrder="0"/>
    </dxf>
  </rfmt>
  <rcc rId="294" sId="1" numFmtId="19">
    <nc r="I1638">
      <v>42811</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766:AF1766" start="0" length="0">
    <dxf>
      <border>
        <top style="thin">
          <color indexed="64"/>
        </top>
      </border>
    </dxf>
  </rfmt>
  <rfmt sheetId="1" sqref="A1766:AF1766" start="0" length="0">
    <dxf>
      <border>
        <bottom style="thin">
          <color indexed="64"/>
        </bottom>
      </border>
    </dxf>
  </rfmt>
  <rfmt sheetId="1" sqref="A1766:AF1766">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A1767:AF1767" start="0" length="0">
    <dxf>
      <border>
        <bottom style="thin">
          <color indexed="64"/>
        </bottom>
      </border>
    </dxf>
  </rfmt>
  <rfmt sheetId="1" sqref="A1767:AF176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A1361:AE1361" start="0" length="0">
    <dxf>
      <border>
        <top style="thin">
          <color indexed="64"/>
        </top>
      </border>
    </dxf>
  </rfmt>
  <rfmt sheetId="1" sqref="A1363:AE1363" start="0" length="0">
    <dxf>
      <border>
        <bottom style="thin">
          <color indexed="64"/>
        </bottom>
      </border>
    </dxf>
  </rfmt>
  <rfmt sheetId="1" sqref="A1361:AE1363">
    <dxf>
      <border>
        <left style="thin">
          <color indexed="64"/>
        </left>
        <right style="thin">
          <color indexed="64"/>
        </right>
        <top style="thin">
          <color indexed="64"/>
        </top>
        <bottom style="thin">
          <color indexed="64"/>
        </bottom>
        <vertical style="thin">
          <color indexed="64"/>
        </vertical>
        <horizontal style="thin">
          <color indexed="64"/>
        </horizontal>
      </border>
    </dxf>
  </rfmt>
  <rcc rId="295" sId="1">
    <oc r="M104" t="inlineStr">
      <is>
        <t xml:space="preserve">There are 2 sites </t>
      </is>
    </oc>
    <nc r="M104"/>
  </rcc>
  <rfmt sheetId="1" sqref="I104" start="0" length="0">
    <dxf>
      <numFmt numFmtId="19" formatCode="m/d/yyyy"/>
    </dxf>
  </rfmt>
  <rcc rId="296" sId="1" numFmtId="19">
    <nc r="I104">
      <v>42814</v>
    </nc>
  </rcc>
  <rcc rId="297" sId="1">
    <nc r="J104" t="inlineStr">
      <is>
        <t>3/20/2017: LEAKAGE, add tilt to sector 4 PG from 4 to 5 degrees.</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 sId="1" numFmtId="19">
    <oc r="I174">
      <v>42796</v>
    </oc>
    <nc r="I174">
      <v>42814</v>
    </nc>
  </rcc>
  <rcc rId="299" sId="1">
    <oc r="J174" t="inlineStr">
      <is>
        <t>Disabled IMLB to improve Leakage 3/2/17</t>
      </is>
    </oc>
    <nc r="J174" t="inlineStr">
      <is>
        <t>Disabled IMLB to improve Leakage 3/2/17. 3/20/17 Investigating</t>
      </is>
    </nc>
  </rcc>
  <rcc rId="300" sId="1" numFmtId="19">
    <oc r="I194">
      <v>42796</v>
    </oc>
    <nc r="I194">
      <v>42814</v>
    </nc>
  </rcc>
  <rcc rId="301" sId="1">
    <oc r="J194" t="inlineStr">
      <is>
        <t>Disabled IMLB to improve Leakage 3/2/17</t>
      </is>
    </oc>
    <nc r="J194" t="inlineStr">
      <is>
        <t>Disabled IMLB to improve Leakage 3/2/17. 3/20/17 1-day spike in leakage.</t>
      </is>
    </nc>
  </rcc>
  <rcc rId="302" sId="1">
    <oc r="J76" t="inlineStr">
      <is>
        <t>Deployed L1900 Ground.  3/2/17.  3/17/17: Distant neighbor causing high HO fails/drops; deleted.</t>
      </is>
    </oc>
    <nc r="J76" t="inlineStr">
      <is>
        <t>Deployed L1900 Ground.  3/2/17.  3/17/17: Distant neighbor causing high HO fails/drops; deleted.3/20/17 blacklisted distant neighbor.</t>
      </is>
    </nc>
  </rcc>
  <rcc rId="303" sId="1" numFmtId="19">
    <oc r="I76">
      <v>42811</v>
    </oc>
    <nc r="I76">
      <v>42814</v>
    </nc>
  </rcc>
  <rcc rId="304" sId="1">
    <oc r="J66" t="inlineStr">
      <is>
        <t>Congestion resolved by L700.  3/17/17 Mid-band sector is resolved but need load balancing.</t>
      </is>
    </oc>
    <nc r="J66" t="inlineStr">
      <is>
        <t>Congestion resolved by L700.  3/17/17 Mid-band sector is resolved but need load balancing.  3/20/17. sudden spike in L700 RRC users; site under NSN monitoring; escalated to NSN.</t>
      </is>
    </nc>
  </rcc>
  <rcc rId="305" sId="1" odxf="1" dxf="1">
    <oc r="J1666" t="inlineStr">
      <is>
        <t>3/17/17 Mid-band sector is resolved but need load balancing.</t>
      </is>
    </oc>
    <nc r="J1666" t="inlineStr">
      <is>
        <t>Congestion resolved by L700.  3/17/17 Mid-band sector is resolved but need load balancing.  3/20/17. sudden spike in L700 RRC users; site under NSN monitoring; escalated to NSN.</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306" sId="1" numFmtId="19">
    <oc r="I66">
      <v>42811</v>
    </oc>
    <nc r="I66">
      <v>42814</v>
    </nc>
  </rcc>
  <rcc rId="307" sId="1" odxf="1" dxf="1" numFmtId="19">
    <oc r="I1666">
      <v>42811</v>
    </oc>
    <nc r="I1666">
      <v>42814</v>
    </nc>
    <odxf>
      <alignment horizontal="right" vertical="top" readingOrder="0"/>
      <border outline="0">
        <left/>
        <right/>
        <top/>
        <bottom/>
      </border>
    </odxf>
    <ndxf>
      <alignment horizontal="general" vertical="bottom" readingOrder="0"/>
      <border outline="0">
        <left style="thin">
          <color indexed="64"/>
        </left>
        <right style="thin">
          <color indexed="64"/>
        </right>
        <top style="thin">
          <color indexed="64"/>
        </top>
        <bottom style="thin">
          <color indexed="64"/>
        </bottom>
      </border>
    </ndxf>
  </rcc>
  <rcc rId="308" sId="1">
    <oc r="J1153" t="inlineStr">
      <is>
        <t>3/17/17:  Deployed L1900 Ground.</t>
      </is>
    </oc>
    <nc r="J1153" t="inlineStr">
      <is>
        <t xml:space="preserve">3/17/17:  Deployed L1900 Ground.  </t>
      </is>
    </nc>
  </rcc>
  <rcv guid="{4727AB2C-9E98-4755-A307-D6CDA2C361AD}" action="delete"/>
  <rdn rId="0" localSheetId="1" customView="1" name="Z_4727AB2C_9E98_4755_A307_D6CDA2C361AD_.wvu.FilterData" hidden="1" oldHidden="1">
    <formula>Master!$A$2:$AF$3441</formula>
    <oldFormula>Master!$A$2:$AF$3441</oldFormula>
  </rdn>
  <rdn rId="0" localSheetId="4" customView="1" name="Z_4727AB2C_9E98_4755_A307_D6CDA2C361AD_.wvu.FilterData" hidden="1" oldHidden="1">
    <formula>POR!$A$1:$AL$893</formula>
    <oldFormula>POR!$A$1:$AL$893</oldFormula>
  </rdn>
  <rdn rId="0" localSheetId="5" customView="1" name="Z_4727AB2C_9E98_4755_A307_D6CDA2C361AD_.wvu.FilterData" hidden="1" oldHidden="1">
    <formula>'Development Priority'!$A$1:$B$1184</formula>
    <oldFormula>'Development Priority'!$A$1:$B$1184</oldFormula>
  </rdn>
  <rcv guid="{4727AB2C-9E98-4755-A307-D6CDA2C361AD}"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 sId="1">
    <oc r="J208" t="inlineStr">
      <is>
        <t>3/19/2017 Up tilted PH33418 gamma sector 3 degrees EDT=2 in a effort to improve coverage on 101</t>
      </is>
    </oc>
    <nc r="J208" t="inlineStr">
      <is>
        <t>3/19/2017 Up tilted PH33418 gamma sector 3 degrees EDT=2 in a effort to improve coverage on 101. RTWP levels are good</t>
      </is>
    </nc>
  </rcc>
  <rcc rId="313" sId="1">
    <oc r="L111" t="inlineStr">
      <is>
        <t>In-Progress</t>
      </is>
    </oc>
    <nc r="L111" t="inlineStr">
      <is>
        <t>Complete</t>
      </is>
    </nc>
  </rcc>
  <rcc rId="314" sId="1">
    <oc r="K111" t="inlineStr">
      <is>
        <t>No</t>
      </is>
    </oc>
    <nc r="K111" t="inlineStr">
      <is>
        <t>Yes</t>
      </is>
    </nc>
  </rcc>
  <rcc rId="315" sId="1">
    <oc r="E111" t="inlineStr">
      <is>
        <t>Yes</t>
      </is>
    </oc>
    <nc r="E111" t="inlineStr">
      <is>
        <t>No</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220:AB1220" start="0" length="0">
    <dxf>
      <border>
        <top style="thin">
          <color indexed="64"/>
        </top>
      </border>
    </dxf>
  </rfmt>
  <rfmt sheetId="1" sqref="A1221:AB1221" start="0" length="0">
    <dxf>
      <border>
        <bottom style="thin">
          <color indexed="64"/>
        </bottom>
      </border>
    </dxf>
  </rfmt>
  <rfmt sheetId="1" sqref="A1220:AB1221">
    <dxf>
      <border>
        <left style="thin">
          <color indexed="64"/>
        </left>
        <right style="thin">
          <color indexed="64"/>
        </right>
        <top style="thin">
          <color indexed="64"/>
        </top>
        <bottom style="thin">
          <color indexed="64"/>
        </bottom>
        <vertical style="thin">
          <color indexed="64"/>
        </vertical>
        <horizontal style="thin">
          <color indexed="64"/>
        </horizontal>
      </border>
    </dxf>
  </rfmt>
  <rcc rId="316" sId="1">
    <nc r="E1221" t="inlineStr">
      <is>
        <t>Yes</t>
      </is>
    </nc>
  </rcc>
  <rfmt sheetId="1" sqref="I1221" start="0" length="0">
    <dxf>
      <numFmt numFmtId="19" formatCode="m/d/yyyy"/>
    </dxf>
  </rfmt>
  <rcc rId="317" sId="1" numFmtId="19">
    <nc r="I1221">
      <v>42814</v>
    </nc>
  </rcc>
  <rfmt sheetId="1" sqref="J1221" start="0" length="0">
    <dxf>
      <numFmt numFmtId="19" formatCode="m/d/yyyy"/>
    </dxf>
  </rfmt>
  <rfmt sheetId="1" xfDxf="1" sqref="J1221" start="0" length="0">
    <dxf>
      <numFmt numFmtId="19" formatCode="m/d/yyyy"/>
      <alignment wrapText="1" readingOrder="0"/>
      <border outline="0">
        <left style="thin">
          <color indexed="64"/>
        </left>
        <right style="thin">
          <color indexed="64"/>
        </right>
        <top style="thin">
          <color indexed="64"/>
        </top>
        <bottom style="thin">
          <color indexed="64"/>
        </bottom>
      </border>
    </dxf>
  </rfmt>
  <rcc rId="318" sId="1">
    <nc r="K1221" t="inlineStr">
      <is>
        <t>No</t>
      </is>
    </nc>
  </rcc>
  <rcc rId="319" sId="1">
    <nc r="L1221" t="inlineStr">
      <is>
        <t>In-progress</t>
      </is>
    </nc>
  </rcc>
  <rcc rId="320" sId="1">
    <nc r="J1221" t="inlineStr">
      <is>
        <t>3/20/2017: sector 3 PG tilt change from 2 to 3 degrees (LTE is 3 degrees).</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938:AE1938" start="0" length="0">
    <dxf>
      <border>
        <top style="thin">
          <color indexed="64"/>
        </top>
      </border>
    </dxf>
  </rfmt>
  <rfmt sheetId="1" sqref="A1938:AE1938" start="0" length="0">
    <dxf>
      <border>
        <bottom style="thin">
          <color indexed="64"/>
        </bottom>
      </border>
    </dxf>
  </rfmt>
  <rfmt sheetId="1" sqref="A1938:AE1938">
    <dxf>
      <border>
        <left style="thin">
          <color indexed="64"/>
        </left>
        <right style="thin">
          <color indexed="64"/>
        </right>
        <top style="thin">
          <color indexed="64"/>
        </top>
        <bottom style="thin">
          <color indexed="64"/>
        </bottom>
        <vertical style="thin">
          <color indexed="64"/>
        </vertical>
        <horizontal style="thin">
          <color indexed="64"/>
        </horizontal>
      </border>
    </dxf>
  </rfmt>
  <rcc rId="321" sId="1">
    <oc r="E178" t="inlineStr">
      <is>
        <t>No</t>
      </is>
    </oc>
    <nc r="E178" t="inlineStr">
      <is>
        <t>Yes</t>
      </is>
    </nc>
  </rcc>
  <rfmt sheetId="1" sqref="I178" start="0" length="0">
    <dxf>
      <numFmt numFmtId="19" formatCode="m/d/yyyy"/>
    </dxf>
  </rfmt>
  <rcc rId="322" sId="1" numFmtId="19">
    <nc r="I178">
      <v>42814</v>
    </nc>
  </rcc>
  <rcc rId="323" sId="1">
    <oc r="J178" t="inlineStr">
      <is>
        <t/>
      </is>
    </oc>
    <nc r="J178" t="inlineStr">
      <is>
        <t>3/20/2017: LEAKAGE, U/G RET sector 2 changed from 6 to 7 degrees (LTE @7 degrees).</t>
      </is>
    </nc>
  </rcc>
  <rcc rId="324" sId="1">
    <oc r="K178" t="inlineStr">
      <is>
        <t/>
      </is>
    </oc>
    <nc r="K178" t="inlineStr">
      <is>
        <t>No</t>
      </is>
    </nc>
  </rcc>
  <rcc rId="325" sId="1">
    <oc r="L178" t="inlineStr">
      <is>
        <t/>
      </is>
    </oc>
    <nc r="L17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1">
    <oc r="F150" t="inlineStr">
      <is>
        <t>No</t>
      </is>
    </oc>
    <nc r="F150" t="inlineStr">
      <is>
        <t>Yes</t>
      </is>
    </nc>
  </rcc>
  <rcc rId="327" sId="1" numFmtId="19">
    <oc r="I150">
      <v>42800</v>
    </oc>
    <nc r="I150">
      <v>42814</v>
    </nc>
  </rcc>
  <rcc rId="328" sId="1" numFmtId="19">
    <oc r="I1766">
      <v>42814</v>
    </oc>
    <nc r="I1766"/>
  </rcc>
  <rcc rId="329" sId="1">
    <oc r="J150" t="inlineStr">
      <is>
        <t>3/6/17:  Fringe Sector.  Deploy L700 for Infill Coverage.</t>
      </is>
    </oc>
    <nc r="J150" t="inlineStr">
      <is>
        <t>3/20/2017: LEAKAGE/DCR: this sector is the one serving yearly event 'Renaisance Festival'. It is on going now. 3/6/17:  Fringe Sector.  Deploy L700 for Infill Coverage.</t>
      </is>
    </nc>
  </rcc>
  <rcc rId="330" sId="1">
    <oc r="J1766" t="inlineStr">
      <is>
        <t>3/20/2017: this sector is the one serving yearly event 'Renaisance Festival'. It is on going now.</t>
      </is>
    </oc>
    <nc r="J1766"/>
  </rcc>
  <rcc rId="331" sId="1">
    <oc r="H150" t="inlineStr">
      <is>
        <t>Fringe Sector. Need Infill Coverage</t>
      </is>
    </oc>
    <nc r="H150" t="inlineStr">
      <is>
        <t>Fringe Sector. Need new site</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 sId="1" numFmtId="19">
    <oc r="I84">
      <v>42810</v>
    </oc>
    <nc r="I84">
      <v>42814</v>
    </nc>
  </rcc>
  <rcc rId="336" sId="1">
    <oc r="J84" t="inlineStr">
      <is>
        <t>CIO previously set but reverted due to congestion on neighbring cells. IMLB added back minimum CIO.</t>
      </is>
    </oc>
    <nc r="J84" t="inlineStr">
      <is>
        <t>CIO previously set but reverted due to congestion on neighbring cells. IMLB added back minimum CIO.  Changed UPCS tilt from 4 to 5 to match LTE to reduce leakage 3/20/17.</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numFmtId="19">
    <oc r="I112">
      <v>42801</v>
    </oc>
    <nc r="I112">
      <v>42814</v>
    </nc>
  </rcc>
  <rcc rId="338" sId="1">
    <oc r="J112" t="inlineStr">
      <is>
        <t>3/2/2017 L2100 EDT=4 U1900 EDT=3. Down tilted U1900 to match L2100 EDT=4 3/7/2017  Removed IMLB PH10304C2 &amp; PH10304C3</t>
      </is>
    </oc>
    <nc r="J112" t="inlineStr">
      <is>
        <t>3/2/2017 L2100 EDT=4 U1900 EDT=3. Down tilted U1900 to match L2100 EDT=4 3/7/2017  Removed IMLB PH10304C2 &amp; PH10304C3  3/20/2017 Up tilted L2100 1 degree EDT=3</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1">
    <oc r="J208" t="inlineStr">
      <is>
        <t>3/19/2017 Up tilted PH33418 gamma sector 3 degrees EDT=2 in a effort to improve coverage on 101. RTWP levels are good</t>
      </is>
    </oc>
    <nc r="J208" t="inlineStr">
      <is>
        <t>3/20/2017 Up tilted PH33418 gamma sector 3 degrees EDT=2 in a effort to improve coverage on 101. RTWP levels are good</t>
      </is>
    </nc>
  </rcc>
  <rcc rId="340" sId="1" numFmtId="19">
    <oc r="I208">
      <v>42813</v>
    </oc>
    <nc r="I208">
      <v>42814</v>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1">
    <oc r="J113" t="inlineStr">
      <is>
        <t>3/2/2017 L2100 EDT=4 U1900 EDT=3. Down tilted U1900 to match L2100 EDT=4 3/7/2017  Removed IMLB</t>
      </is>
    </oc>
    <nc r="J113" t="inlineStr">
      <is>
        <t>3/2/2017 L2100 EDT=4 U1900 EDT=3. Down tilted U1900 to match L2100 EDT=4 3/7/2017  Removed IMLB  3/20/2017 Up tilted L2100 1 degree EDT=3</t>
      </is>
    </nc>
  </rcc>
  <rcc rId="342" sId="1" numFmtId="19">
    <oc r="I113">
      <v>42801</v>
    </oc>
    <nc r="I113">
      <v>42814</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 numFmtId="19">
    <oc r="I132">
      <v>42809</v>
    </oc>
    <nc r="I132">
      <v>42814</v>
    </nc>
  </rcc>
  <rcc rId="344" sId="1">
    <oc r="J132" t="inlineStr">
      <is>
        <t>Set CPICH to 29.1</t>
      </is>
    </oc>
    <nc r="J132" t="inlineStr">
      <is>
        <t>3/15/2017Set CPICH to 29.1 3/20/2017 Leakage now 11% from 61 %</t>
      </is>
    </nc>
  </rcc>
  <rcc rId="345" sId="1">
    <oc r="K132" t="inlineStr">
      <is>
        <t>No</t>
      </is>
    </oc>
    <nc r="K132" t="inlineStr">
      <is>
        <t>yes</t>
      </is>
    </nc>
  </rcc>
  <rcc rId="346" sId="1">
    <oc r="L132" t="inlineStr">
      <is>
        <t>In-Progress</t>
      </is>
    </oc>
    <nc r="L132" t="inlineStr">
      <is>
        <t>Complete</t>
      </is>
    </nc>
  </rcc>
  <rcc rId="347" sId="1">
    <oc r="E132" t="inlineStr">
      <is>
        <t>Yes</t>
      </is>
    </oc>
    <nc r="E132" t="inlineStr">
      <is>
        <t>No</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 sId="1">
    <oc r="K185" t="inlineStr">
      <is>
        <t>No</t>
      </is>
    </oc>
    <nc r="K185" t="inlineStr">
      <is>
        <t>Yes</t>
      </is>
    </nc>
  </rcc>
  <rcc rId="349" sId="1">
    <oc r="L185" t="inlineStr">
      <is>
        <t>In-Progress</t>
      </is>
    </oc>
    <nc r="L185" t="inlineStr">
      <is>
        <t>Complete</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nc r="H133" t="inlineStr">
      <is>
        <t>High Leakage</t>
      </is>
    </nc>
  </rcc>
  <rcc rId="351" sId="1" odxf="1" dxf="1" numFmtId="19">
    <nc r="I133">
      <v>42814</v>
    </nc>
    <odxf>
      <numFmt numFmtId="0" formatCode="General"/>
    </odxf>
    <ndxf>
      <numFmt numFmtId="19" formatCode="m/d/yyyy"/>
    </ndxf>
  </rcc>
  <rcc rId="352" sId="1">
    <nc r="J133" t="inlineStr">
      <is>
        <t>Added an additional degree of tilt to UMTS from 5 to 6, 3/20/17</t>
      </is>
    </nc>
  </rcc>
  <rcc rId="353" sId="1">
    <nc r="K133" t="inlineStr">
      <is>
        <t>No</t>
      </is>
    </nc>
  </rcc>
  <rcc rId="354" sId="1" odxf="1" dxf="1">
    <nc r="L133" t="inlineStr">
      <is>
        <t>In-Progress</t>
      </is>
    </nc>
    <odxf>
      <alignment vertical="bottom" wrapText="0" readingOrder="0"/>
    </odxf>
    <ndxf>
      <alignment vertical="top" wrapText="1" readingOrder="0"/>
    </ndxf>
  </rcc>
  <rcv guid="{BDF2CBE4-CCF9-474E-9CF3-4780BA45FFC1}" action="delete"/>
  <rdn rId="0" localSheetId="1" customView="1" name="Z_BDF2CBE4_CCF9_474E_9CF3_4780BA45FFC1_.wvu.FilterData" hidden="1" oldHidden="1">
    <formula>Master!$A$2:$AF$3441</formula>
    <oldFormula>Master!$A$2:$AF$239</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rdn>
  <rcv guid="{BDF2CBE4-CCF9-474E-9CF3-4780BA45FFC1}"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 sId="1" numFmtId="19">
    <oc r="I131">
      <v>42801</v>
    </oc>
    <nc r="I131">
      <v>42814</v>
    </nc>
  </rcc>
  <rcc rId="359" sId="1">
    <oc r="J131" t="inlineStr">
      <is>
        <t>3/2/2017 L2100 EDT=5 U1900 EDT=4. Down tilted U1900 to match L2100 EDT=5   3/7/2017 L2100 EDT=4 confirmed LTE &amp; UMTS Power correct. Removed IMLB</t>
      </is>
    </oc>
    <nc r="J131" t="inlineStr">
      <is>
        <t>3/2/2017 L2100 EDT=5 U1900 EDT=4. Down tilted U1900 to match L2100 EDT=5   3/7/2017 L2100 EDT=4 confirmed LTE &amp; UMTS Power correct. Removed IMLB 3/20/2017 L2100 EDT=3</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numFmtId="19">
    <oc r="I167">
      <v>42810</v>
    </oc>
    <nc r="I167">
      <v>42814</v>
    </nc>
  </rcc>
  <rcc rId="361" sId="1">
    <oc r="H167" t="inlineStr">
      <is>
        <t>Sector is fringe LTE required to Hand down to UMTS.  Sector acts as an overlay site for Flagstaff like PH23901A2.  not enough site density.</t>
      </is>
    </oc>
    <nc r="H167" t="inlineStr">
      <is>
        <t>Sector is fringe LTE required to Hand down to UMTS.  Sector acts as an overlay site for Flagstaff like PH23901A2.  not enough site density.  Leakage is not down to 7% from 20%</t>
      </is>
    </nc>
  </rcc>
  <rcc rId="362" sId="1">
    <oc r="J167" t="inlineStr">
      <is>
        <t>Verify HO parameters to UMTS</t>
      </is>
    </oc>
    <nc r="J167" t="inlineStr">
      <is>
        <t xml:space="preserve">Verify HO parameters to UMTS. </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 sId="1">
    <nc r="H181" t="inlineStr">
      <is>
        <t>Leakage is high (15%)</t>
      </is>
    </nc>
  </rcc>
  <rcc rId="364" sId="1" odxf="1" dxf="1" numFmtId="19">
    <nc r="I181">
      <v>42814</v>
    </nc>
    <odxf>
      <numFmt numFmtId="0" formatCode="General"/>
    </odxf>
    <ndxf>
      <numFmt numFmtId="19" formatCode="m/d/yyyy"/>
    </ndxf>
  </rcc>
  <rcc rId="365" sId="1">
    <oc r="J181" t="inlineStr">
      <is>
        <t/>
      </is>
    </oc>
    <nc r="J181" t="inlineStr">
      <is>
        <t>Changed tilts on UPCS and GSM from 3 to 4 to match LTE.</t>
      </is>
    </nc>
  </rcc>
  <rcc rId="366" sId="1">
    <oc r="K181" t="inlineStr">
      <is>
        <t/>
      </is>
    </oc>
    <nc r="K181" t="inlineStr">
      <is>
        <t>No</t>
      </is>
    </nc>
  </rcc>
  <rcc rId="367" sId="1">
    <oc r="L181" t="inlineStr">
      <is>
        <t/>
      </is>
    </oc>
    <nc r="L181" t="inlineStr">
      <is>
        <t>In-Progesss</t>
      </is>
    </nc>
  </rcc>
  <rcc rId="368" sId="1">
    <oc r="M181" t="inlineStr">
      <is>
        <t/>
      </is>
    </oc>
    <nc r="M181" t="inlineStr">
      <is>
        <t>TBD</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2" sId="1">
    <nc r="F1656" t="inlineStr">
      <is>
        <t>yes</t>
      </is>
    </nc>
  </rcc>
  <rcc rId="373" sId="1" odxf="1" dxf="1" numFmtId="19">
    <nc r="I1656">
      <v>42815</v>
    </nc>
    <odxf>
      <numFmt numFmtId="0" formatCode="General"/>
    </odxf>
    <ndxf>
      <numFmt numFmtId="19" formatCode="m/d/yyyy"/>
    </ndxf>
  </rcc>
  <rcc rId="374" sId="1">
    <nc r="H1656" t="inlineStr">
      <is>
        <t xml:space="preserve">High UMTS DCR caused by external interference from 3/19 @ 17:00 to 3/20 @ 22:00.  </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99:AE799" start="0" length="0">
    <dxf>
      <border>
        <top style="thin">
          <color indexed="64"/>
        </top>
      </border>
    </dxf>
  </rfmt>
  <rfmt sheetId="1" sqref="A800:AE800" start="0" length="0">
    <dxf>
      <border>
        <bottom style="thin">
          <color indexed="64"/>
        </bottom>
      </border>
    </dxf>
  </rfmt>
  <rfmt sheetId="1" sqref="A799:AE800">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A1037:U1037" start="0" length="0">
    <dxf>
      <border>
        <top style="thin">
          <color indexed="64"/>
        </top>
      </border>
    </dxf>
  </rfmt>
  <rfmt sheetId="1" sqref="A1037:U1037" start="0" length="0">
    <dxf>
      <border>
        <bottom style="thin">
          <color indexed="64"/>
        </bottom>
      </border>
    </dxf>
  </rfmt>
  <rfmt sheetId="1" sqref="A1037:U103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50" start="0" length="0">
    <dxf>
      <numFmt numFmtId="19" formatCode="m/d/yyyy"/>
    </dxf>
  </rfmt>
  <rcc rId="375" sId="1" numFmtId="19">
    <nc r="I50">
      <v>42815</v>
    </nc>
  </rcc>
  <rfmt sheetId="1" sqref="J50" start="0" length="0">
    <dxf>
      <numFmt numFmtId="19" formatCode="m/d/yyyy"/>
    </dxf>
  </rfmt>
  <rfmt sheetId="1" xfDxf="1" sqref="J50" start="0" length="0">
    <dxf>
      <numFmt numFmtId="19" formatCode="m/d/yyyy"/>
      <alignment wrapText="1" readingOrder="0"/>
      <border outline="0">
        <left style="thin">
          <color indexed="64"/>
        </left>
        <right style="thin">
          <color indexed="64"/>
        </right>
        <top style="thin">
          <color indexed="64"/>
        </top>
        <bottom style="thin">
          <color indexed="64"/>
        </bottom>
      </border>
    </dxf>
  </rfmt>
  <rcc rId="376" sId="1" numFmtId="19">
    <oc r="J50" t="inlineStr">
      <is>
        <t/>
      </is>
    </oc>
    <nc r="J50" t="inlineStr">
      <is>
        <t>3/21/2017: Clean up ADJS. Sector 2 has lots of neighbors toward Phoenix instead of Tucson.</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037:J1037">
    <dxf>
      <border>
        <top style="thin">
          <color indexed="64"/>
        </top>
        <bottom style="thin">
          <color indexed="64"/>
        </bottom>
        <horizontal style="thin">
          <color indexed="64"/>
        </horizontal>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7" sId="1">
    <nc r="D3390" t="inlineStr">
      <is>
        <t>No</t>
      </is>
    </nc>
  </rcc>
  <rcc rId="378" sId="1">
    <nc r="E3390" t="inlineStr">
      <is>
        <t>No</t>
      </is>
    </nc>
  </rcc>
  <rcc rId="379" sId="1">
    <nc r="F3390" t="inlineStr">
      <is>
        <t>Yes</t>
      </is>
    </nc>
  </rcc>
  <rcc rId="380" sId="1">
    <nc r="I3390">
      <v>42815</v>
    </nc>
  </rcc>
  <rcc rId="381" sId="1">
    <nc r="J3390" t="inlineStr">
      <is>
        <t>3/21/2017 Set A3 offset to 5 from 4</t>
      </is>
    </nc>
  </rcc>
  <rcc rId="382" sId="1">
    <nc r="K3390" t="inlineStr">
      <is>
        <t>No</t>
      </is>
    </nc>
  </rcc>
  <rcc rId="383" sId="1">
    <nc r="L3390" t="inlineStr">
      <is>
        <t>In-progres</t>
      </is>
    </nc>
  </rcc>
  <rcv guid="{F284556D-40BE-423E-B9A7-5CE24911F2FE}" action="delete"/>
  <rdn rId="0" localSheetId="1" customView="1" name="Z_F284556D_40BE_423E_B9A7_5CE24911F2FE_.wvu.FilterData" hidden="1" oldHidden="1">
    <formula>Master!$A$2:$AF$3441</formula>
    <oldFormula>Master!$A$2:$AF$3441</oldFormula>
  </rdn>
  <rdn rId="0" localSheetId="4" customView="1" name="Z_F284556D_40BE_423E_B9A7_5CE24911F2FE_.wvu.FilterData" hidden="1" oldHidden="1">
    <formula>POR!$A$1:$AL$893</formula>
    <oldFormula>POR!$A$1:$AL$893</oldFormula>
  </rdn>
  <rdn rId="0" localSheetId="5" customView="1" name="Z_F284556D_40BE_423E_B9A7_5CE24911F2FE_.wvu.FilterData" hidden="1" oldHidden="1">
    <formula>'Development Priority'!$A$1:$B$1184</formula>
    <oldFormula>'Development Priority'!$A$1:$B$1184</oldFormula>
  </rdn>
  <rcv guid="{F284556D-40BE-423E-B9A7-5CE24911F2FE}"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53:X1353" start="0" length="0">
    <dxf>
      <border>
        <top style="thin">
          <color indexed="64"/>
        </top>
      </border>
    </dxf>
  </rfmt>
  <rfmt sheetId="1" sqref="A1357:X1357" start="0" length="0">
    <dxf>
      <border>
        <bottom style="thin">
          <color indexed="64"/>
        </bottom>
      </border>
    </dxf>
  </rfmt>
  <rfmt sheetId="1" sqref="A1353:X135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1353" start="0" length="0">
    <dxf>
      <numFmt numFmtId="19" formatCode="m/d/yyyy"/>
    </dxf>
  </rfmt>
  <rcc rId="387" sId="1" numFmtId="19">
    <nc r="I1353">
      <v>42815</v>
    </nc>
  </rcc>
  <rcc rId="388" sId="1" xfDxf="1" dxf="1">
    <nc r="J1355" t="inlineStr">
      <is>
        <t>3/21/2017: SRVCC to WCDMA was false, updated to true.</t>
      </is>
    </nc>
    <ndxf>
      <alignment wrapText="1" readingOrder="0"/>
      <border outline="0">
        <left style="thin">
          <color indexed="64"/>
        </left>
        <right style="thin">
          <color indexed="64"/>
        </right>
        <top style="thin">
          <color indexed="64"/>
        </top>
        <bottom style="thin">
          <color indexed="64"/>
        </bottom>
      </border>
    </ndxf>
  </rcc>
  <rcc rId="389" sId="1" xfDxf="1" dxf="1">
    <nc r="J1356" t="inlineStr">
      <is>
        <t>3/21/2017: SRVCC to WCDMA was false, updated to true.</t>
      </is>
    </nc>
    <ndxf>
      <alignment wrapText="1" readingOrder="0"/>
      <border outline="0">
        <left style="thin">
          <color indexed="64"/>
        </left>
        <right style="thin">
          <color indexed="64"/>
        </right>
        <top style="thin">
          <color indexed="64"/>
        </top>
        <bottom style="thin">
          <color indexed="64"/>
        </bottom>
      </border>
    </ndxf>
  </rcc>
  <rcc rId="390" sId="1" xfDxf="1" dxf="1">
    <nc r="J1357" t="inlineStr">
      <is>
        <t>3/21/2017: SRVCC to WCDMA was false, updated to true.</t>
      </is>
    </nc>
    <ndxf>
      <alignment wrapText="1" readingOrder="0"/>
      <border outline="0">
        <left style="thin">
          <color indexed="64"/>
        </left>
        <right style="thin">
          <color indexed="64"/>
        </right>
        <top style="thin">
          <color indexed="64"/>
        </top>
        <bottom style="thin">
          <color indexed="64"/>
        </bottom>
      </border>
    </ndxf>
  </rcc>
  <rcc rId="391" sId="1">
    <nc r="J1353" t="inlineStr">
      <is>
        <t>3/21/2017: SRVCC to WCDMA was false, updated to true. 3/21/2017: SRVCC to WCDMA was false, updated to true.</t>
      </is>
    </nc>
  </rcc>
  <rcc rId="392" sId="1">
    <oc r="J144" t="inlineStr">
      <is>
        <t>3/14/2017: 6 sector add completed around 3/3/2017. DCR reduced but not below treshold. Has a couple of new sites proposed along sector 2 direction. Updating tilt similar to before 6 sectors and same to the 3 original orientation due to traffic lost.</t>
      </is>
    </oc>
    <nc r="J144" t="inlineStr">
      <is>
        <t>3/21/2017: SRVCC to WCDMA was false, updated to true. 3/14/2017: 6 sector add completed around 3/3/2017. DCR reduced but not below treshold. Has a couple of new sites proposed along sector 2 direction. Updating tilt similar to before 6 sectors and same to the 3 original orientation due to traffic lost.</t>
      </is>
    </nc>
  </rcc>
  <rcc rId="393" sId="1" odxf="1" dxf="1" numFmtId="19">
    <oc r="I144">
      <v>42808</v>
    </oc>
    <nc r="I144">
      <v>42815</v>
    </nc>
    <odxf>
      <alignment horizontal="general" vertical="bottom" readingOrder="0"/>
    </odxf>
    <ndxf>
      <alignment horizontal="right" vertical="top" readingOrder="0"/>
    </ndxf>
  </rcc>
  <rcc rId="394" sId="1" numFmtId="19">
    <oc r="I1354">
      <v>42811</v>
    </oc>
    <nc r="I1354">
      <v>42815</v>
    </nc>
  </rcc>
  <rcc rId="395" sId="1" odxf="1" dxf="1" numFmtId="19">
    <nc r="I1355">
      <v>42815</v>
    </nc>
    <odxf>
      <numFmt numFmtId="0" formatCode="General"/>
    </odxf>
    <ndxf>
      <numFmt numFmtId="19" formatCode="m/d/yyyy"/>
    </ndxf>
  </rcc>
  <rcc rId="396" sId="1" odxf="1" dxf="1" numFmtId="19">
    <nc r="I1356">
      <v>42815</v>
    </nc>
    <odxf>
      <numFmt numFmtId="0" formatCode="General"/>
    </odxf>
    <ndxf>
      <numFmt numFmtId="19" formatCode="m/d/yyyy"/>
    </ndxf>
  </rcc>
  <rcc rId="397" sId="1" odxf="1" dxf="1" numFmtId="19">
    <nc r="I1357">
      <v>42815</v>
    </nc>
    <odxf>
      <numFmt numFmtId="0" formatCode="General"/>
    </odxf>
    <ndxf>
      <numFmt numFmtId="19" formatCode="m/d/yyyy"/>
    </ndxf>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388:I3403">
    <dxf>
      <numFmt numFmtId="19" formatCode="m/d/yyyy"/>
    </dxf>
  </rfmt>
  <rcc rId="401" sId="1">
    <nc r="D3401" t="inlineStr">
      <is>
        <t>No</t>
      </is>
    </nc>
  </rcc>
  <rcc rId="402" sId="1">
    <nc r="E3401" t="inlineStr">
      <is>
        <t>No</t>
      </is>
    </nc>
  </rcc>
  <rcc rId="403" sId="1">
    <nc r="F3401" t="inlineStr">
      <is>
        <t>Yes</t>
      </is>
    </nc>
  </rcc>
  <rcc rId="404" sId="1" numFmtId="19">
    <nc r="I3401">
      <v>42815</v>
    </nc>
  </rcc>
  <rcc rId="405" sId="1">
    <nc r="J3401" t="inlineStr">
      <is>
        <t>3/21/2017 Set A3 offset to 5 from 4</t>
      </is>
    </nc>
  </rcc>
  <rcc rId="406" sId="1">
    <nc r="K3401" t="inlineStr">
      <is>
        <t>No</t>
      </is>
    </nc>
  </rcc>
  <rcc rId="407" sId="1">
    <nc r="L3401" t="inlineStr">
      <is>
        <t>In-progres</t>
      </is>
    </nc>
  </rcc>
  <rcv guid="{F284556D-40BE-423E-B9A7-5CE24911F2FE}" action="delete"/>
  <rdn rId="0" localSheetId="1" customView="1" name="Z_F284556D_40BE_423E_B9A7_5CE24911F2FE_.wvu.FilterData" hidden="1" oldHidden="1">
    <formula>Master!$A$2:$AF$3441</formula>
    <oldFormula>Master!$A$2:$AF$3441</oldFormula>
  </rdn>
  <rdn rId="0" localSheetId="4" customView="1" name="Z_F284556D_40BE_423E_B9A7_5CE24911F2FE_.wvu.FilterData" hidden="1" oldHidden="1">
    <formula>POR!$A$1:$AL$893</formula>
    <oldFormula>POR!$A$1:$AL$893</oldFormula>
  </rdn>
  <rdn rId="0" localSheetId="5" customView="1" name="Z_F284556D_40BE_423E_B9A7_5CE24911F2FE_.wvu.FilterData" hidden="1" oldHidden="1">
    <formula>'Development Priority'!$A$1:$B$1184</formula>
    <oldFormula>'Development Priority'!$A$1:$B$1184</oldFormula>
  </rdn>
  <rcv guid="{F284556D-40BE-423E-B9A7-5CE24911F2FE}"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 sId="1">
    <nc r="H1088" t="inlineStr">
      <is>
        <t>High DCR</t>
      </is>
    </nc>
  </rcc>
  <rcc rId="412" sId="1" odxf="1" dxf="1" numFmtId="19">
    <nc r="I1088">
      <v>42815</v>
    </nc>
    <odxf>
      <numFmt numFmtId="0" formatCode="General"/>
    </odxf>
    <ndxf>
      <numFmt numFmtId="19" formatCode="m/d/yyyy"/>
    </ndxf>
  </rcc>
  <rcc rId="413" sId="1">
    <nc r="K1088" t="inlineStr">
      <is>
        <t>No</t>
      </is>
    </nc>
  </rcc>
  <rcc rId="414" sId="1">
    <nc r="L1088" t="inlineStr">
      <is>
        <t>In-progress</t>
      </is>
    </nc>
  </rcc>
  <rcc rId="415" sId="1">
    <nc r="J1088" t="inlineStr">
      <is>
        <t>Changed tilt on Alpha L700 from 4 to 0 to improve coverage.</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9" sId="1" numFmtId="19">
    <oc r="I1221">
      <v>42814</v>
    </oc>
    <nc r="I1221">
      <v>42815</v>
    </nc>
  </rcc>
  <rcc rId="420" sId="1">
    <oc r="J1221" t="inlineStr">
      <is>
        <t>3/20/2017: sector 3 PG tilt change from 2 to 3 degrees (LTE is 3 degrees).</t>
      </is>
    </oc>
    <nc r="J1221" t="inlineStr">
      <is>
        <t>3/21/2017: sector 3 PG tilt change from 3 to 4 degrees. 3/20/2017: sector 3 PG tilt change from 2 to 3 degrees (LTE is 3 degrees).</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09:W2309" start="0" length="0">
    <dxf>
      <border>
        <top style="thin">
          <color indexed="64"/>
        </top>
      </border>
    </dxf>
  </rfmt>
  <rfmt sheetId="1" sqref="A2311:W2311" start="0" length="0">
    <dxf>
      <border>
        <bottom style="thin">
          <color indexed="64"/>
        </bottom>
      </border>
    </dxf>
  </rfmt>
  <rfmt sheetId="1" sqref="A2309:W2311">
    <dxf>
      <border>
        <left style="thin">
          <color indexed="64"/>
        </left>
        <right style="thin">
          <color indexed="64"/>
        </right>
        <top style="thin">
          <color indexed="64"/>
        </top>
        <bottom style="thin">
          <color indexed="64"/>
        </bottom>
        <vertical style="thin">
          <color indexed="64"/>
        </vertical>
        <horizontal style="thin">
          <color indexed="64"/>
        </horizontal>
      </border>
    </dxf>
  </rfmt>
  <rcc rId="424" sId="1" odxf="1" dxf="1">
    <nc r="F5106" t="inlineStr">
      <is>
        <t>PH35108G_B11PG</t>
      </is>
    </nc>
    <odxf>
      <font>
        <sz val="11"/>
        <color theme="1"/>
        <name val="Calibri"/>
        <scheme val="minor"/>
      </font>
    </odxf>
    <ndxf>
      <font>
        <sz val="11"/>
        <color rgb="FF9C0006"/>
        <name val="Calibri"/>
        <scheme val="minor"/>
      </font>
    </ndxf>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oc r="J206" t="inlineStr">
      <is>
        <t>3/7/2017-Planned for L700 &amp; L1900 Add. Attenuation done on 2G</t>
      </is>
    </oc>
    <nc r="J206" t="inlineStr">
      <is>
        <t xml:space="preserve">3/22/2017-Ashwini-Please check cpich, why UMTS pick more traffic. 3/7/2017-Planned for L700 &amp; L1900 Add. Attenuation done on 2G </t>
      </is>
    </nc>
  </rcc>
  <rcc rId="426" sId="1" numFmtId="19">
    <oc r="I206">
      <v>42801</v>
    </oc>
    <nc r="I206">
      <v>42816</v>
    </nc>
  </rcc>
  <rcc rId="427" sId="1">
    <oc r="J147" t="inlineStr">
      <is>
        <t>3/8/2017- NSD PH20179A- DCR already improved</t>
      </is>
    </oc>
    <nc r="J147" t="inlineStr">
      <is>
        <t>3/22/2017-Ashwini-Please check cpich, why UMTS pick more traffic 3/8/2017- NSD PH20179A- DCR already improved</t>
      </is>
    </nc>
  </rcc>
  <rcc rId="428" sId="1" numFmtId="19">
    <oc r="I147">
      <v>42802</v>
    </oc>
    <nc r="I147">
      <v>42816</v>
    </nc>
  </rcc>
  <rcc rId="429" sId="1" numFmtId="19">
    <oc r="I145">
      <v>42809</v>
    </oc>
    <nc r="I145">
      <v>42816</v>
    </nc>
  </rcc>
  <rcc rId="430" sId="1">
    <oc r="J145" t="inlineStr">
      <is>
        <t>03/15 - Leakage increased after downtilt but DCR improved.// 03/13 RRC still @110 User, Dlrsboost set to 0dB and RET tilt set from 6 to 7 for LTE and 3G. Code congestion for 3G and Ticket #: 15380663 RTWP imbalance for LPH13602A Beta and Gamma Sectors Antenna 3.// Coverage issue, with Site POR PH13604D</t>
      </is>
    </oc>
    <nc r="J145" t="inlineStr">
      <is>
        <t>3/22/2017-Ashwini-can we optimize further to reduce leakage? 03/15 - Leakage increased after downtilt but DCR improved.// 03/13 RRC still @110 User, Dlrsboost set to 0dB and RET tilt set from 6 to 7 for LTE and 3G. Code congestion for 3G and Ticket #: 15380663 RTWP imbalance for LPH13602A Beta and Gamma Sectors Antenna 3.// Coverage issue, with Site POR PH13604D</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 sId="1">
    <oc r="J147" t="inlineStr">
      <is>
        <t>3/22/2017-Ashwini-Please check cpich, why UMTS pick more traffic 3/8/2017- NSD PH20179A- DCR already improved</t>
      </is>
    </oc>
    <nc r="J147" t="inlineStr">
      <is>
        <t>3/22/2017-CPICH changed from 29.1 to 28.1 3/8/2017- NSD PH20179A- DCR already improved</t>
      </is>
    </nc>
  </rcc>
  <rcc rId="432" sId="1">
    <oc r="K147" t="inlineStr">
      <is>
        <t>yes</t>
      </is>
    </oc>
    <nc r="K147" t="inlineStr">
      <is>
        <t>No</t>
      </is>
    </nc>
  </rcc>
  <rcc rId="433" sId="1">
    <oc r="L147" t="inlineStr">
      <is>
        <t>Complete</t>
      </is>
    </oc>
    <nc r="L147" t="inlineStr">
      <is>
        <t>In-Progress</t>
      </is>
    </nc>
  </rcc>
  <rcv guid="{9BEF1F56-BB75-4488-9A25-6013112001DB}" action="delete"/>
  <rdn rId="0" localSheetId="1" customView="1" name="Z_9BEF1F56_BB75_4488_9A25_6013112001DB_.wvu.FilterData" hidden="1" oldHidden="1">
    <formula>Master!$A$2:$AF$3441</formula>
    <oldFormula>Master!$A$2:$AF$3441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J175" t="inlineStr">
      <is>
        <t>Deployed L1900 Ground.  3/2/17 3/6/17:  Congestion and Leakage Resolved with L1900.  3/17/17:  Mid-band congestion resolved but need load balancing.</t>
      </is>
    </oc>
    <nc r="J175" t="inlineStr">
      <is>
        <t>Deployed L1900 Ground.  3/2/17 3/6/17:  Congestion and Leakage Resolved with L1900.  3/17/17:  Mid-band congestion resolved but need load balancing.  3/22/17:  Sector not on FSC congested sector list after L1900 and Load Balancing.</t>
      </is>
    </nc>
  </rcc>
  <rcc rId="438" sId="1" numFmtId="19">
    <oc r="I175">
      <v>42811</v>
    </oc>
    <nc r="I175">
      <v>42816</v>
    </nc>
  </rcc>
  <rcv guid="{4727AB2C-9E98-4755-A307-D6CDA2C361AD}" action="delete"/>
  <rdn rId="0" localSheetId="1" customView="1" name="Z_4727AB2C_9E98_4755_A307_D6CDA2C361AD_.wvu.FilterData" hidden="1" oldHidden="1">
    <formula>Master!$A$2:$AF$3441</formula>
    <oldFormula>Master!$A$2:$AF$3441</oldFormula>
  </rdn>
  <rdn rId="0" localSheetId="4" customView="1" name="Z_4727AB2C_9E98_4755_A307_D6CDA2C361AD_.wvu.FilterData" hidden="1" oldHidden="1">
    <formula>POR!$A$1:$AL$893</formula>
    <oldFormula>POR!$A$1:$AL$893</oldFormula>
  </rdn>
  <rdn rId="0" localSheetId="5" customView="1" name="Z_4727AB2C_9E98_4755_A307_D6CDA2C361AD_.wvu.FilterData" hidden="1" oldHidden="1">
    <formula>'Development Priority'!$A$1:$B$1184</formula>
    <oldFormula>'Development Priority'!$A$1:$B$1184</oldFormula>
  </rdn>
  <rcv guid="{4727AB2C-9E98-4755-A307-D6CDA2C361AD}"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1">
    <oc r="J92" t="inlineStr">
      <is>
        <t>IMLB preventing congestion but causing DCR. Evaluating IMLB. IMLB preventing congestion but causing DCR. Evaluating IMLB.  3/17:  IMLB reversion improved DCR but Leakage and Congestion remain.  Awaiting L1900.</t>
      </is>
    </oc>
    <nc r="J92" t="inlineStr">
      <is>
        <t>3/22/2017-Ashwini-Please check cpich, why UMTS pick more traffic. IMLB preventing congestion but causing DCR. Evaluating IMLB. IMLB preventing congestion but causing DCR. Evaluating IMLB.  3/17:  IMLB reversion improved DCR but Leakage and Congestion remain.  Awaiting L1900.</t>
      </is>
    </nc>
  </rcc>
  <rcc rId="443" sId="1" numFmtId="19">
    <oc r="I92">
      <v>42811</v>
    </oc>
    <nc r="I92">
      <v>42816</v>
    </nc>
  </rcc>
  <rcc rId="444" sId="1">
    <oc r="J189" t="inlineStr">
      <is>
        <t>3/2/2017 L2100 EDT=6 U1900 EDT=5. Down tilted U1900 to match L2100 EDT=6</t>
      </is>
    </oc>
    <nc r="J189" t="inlineStr">
      <is>
        <t>3/22/2017-Ashwini-Please check cpich, why UMTS pick more traffic and showing samples at 2.3 Miles from site. 3/2/2017 L2100 EDT=6 U1900 EDT=5. Down tilted U1900 to match L2100 EDT=6</t>
      </is>
    </nc>
  </rcc>
  <rcc rId="445" sId="1" numFmtId="19">
    <oc r="I189">
      <v>42796</v>
    </oc>
    <nc r="I189">
      <v>42816</v>
    </nc>
  </rcc>
  <rcc rId="446" sId="3">
    <nc r="H1" t="inlineStr">
      <is>
        <t>Cluster_ID</t>
      </is>
    </nc>
  </rcc>
  <rcc rId="447" sId="3">
    <nc r="I1" t="inlineStr">
      <is>
        <t>Engineer</t>
      </is>
    </nc>
  </rcc>
  <rcc rId="448" sId="3">
    <nc r="H2">
      <v>1</v>
    </nc>
  </rcc>
  <rcc rId="449" sId="3">
    <nc r="I2" t="inlineStr">
      <is>
        <t>Intisab</t>
      </is>
    </nc>
  </rcc>
  <rcc rId="450" sId="3">
    <nc r="H3">
      <v>2</v>
    </nc>
  </rcc>
  <rcc rId="451" sId="3">
    <nc r="I3" t="inlineStr">
      <is>
        <t>Eric</t>
      </is>
    </nc>
  </rcc>
  <rcc rId="452" sId="3">
    <nc r="H4">
      <v>3</v>
    </nc>
  </rcc>
  <rcc rId="453" sId="3">
    <nc r="I4" t="inlineStr">
      <is>
        <t>James</t>
      </is>
    </nc>
  </rcc>
  <rcc rId="454" sId="3">
    <nc r="H5">
      <v>4</v>
    </nc>
  </rcc>
  <rcc rId="455" sId="3">
    <nc r="I5" t="inlineStr">
      <is>
        <t>Joe</t>
      </is>
    </nc>
  </rcc>
  <rcc rId="456" sId="3">
    <nc r="H6">
      <v>5</v>
    </nc>
  </rcc>
  <rcc rId="457" sId="3">
    <nc r="I6" t="inlineStr">
      <is>
        <t>Holy</t>
      </is>
    </nc>
  </rcc>
  <rcc rId="458" sId="3">
    <nc r="H7">
      <v>6</v>
    </nc>
  </rcc>
  <rcc rId="459" sId="3">
    <nc r="I7" t="inlineStr">
      <is>
        <t>Greg</t>
      </is>
    </nc>
  </rcc>
  <rcv guid="{FACB3154-00D7-410F-A03F-C9E76F503C31}" action="delete"/>
  <rdn rId="0" localSheetId="1" customView="1" name="Z_FACB3154_00D7_410F_A03F_C9E76F503C31_.wvu.FilterData" hidden="1" oldHidden="1">
    <formula>Master!$A$2:$AE$3441</formula>
    <oldFormula>Master!$A$2:$AE$3441</oldFormula>
  </rdn>
  <rdn rId="0" localSheetId="4" customView="1" name="Z_FACB3154_00D7_410F_A03F_C9E76F503C31_.wvu.FilterData" hidden="1" oldHidden="1">
    <formula>POR!$A$1:$AL$893</formula>
    <oldFormula>POR!$A$1:$AL$893</oldFormula>
  </rdn>
  <rdn rId="0" localSheetId="5" customView="1" name="Z_FACB3154_00D7_410F_A03F_C9E76F503C31_.wvu.FilterData" hidden="1" oldHidden="1">
    <formula>'Development Priority'!$A$1:$B$1184</formula>
    <oldFormula>'Development Priority'!$A$1:$B$1184</oldFormula>
  </rdn>
  <rcv guid="{FACB3154-00D7-410F-A03F-C9E76F503C31}"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 sId="1" numFmtId="19">
    <oc r="I1153">
      <v>42811</v>
    </oc>
    <nc r="I1153">
      <v>42816</v>
    </nc>
  </rcc>
  <rcc rId="464" sId="1">
    <oc r="J1153" t="inlineStr">
      <is>
        <t xml:space="preserve">3/17/17:  Deployed L1900 Ground.  </t>
      </is>
    </oc>
    <nc r="J1153" t="inlineStr">
      <is>
        <t>3/17/17:  Deployed L1900 Ground.  Congestion resolved after L1900 and load balancing.</t>
      </is>
    </nc>
  </rcc>
  <rcc rId="465" sId="1">
    <nc r="G292" t="inlineStr">
      <is>
        <t>yes</t>
      </is>
    </nc>
  </rcc>
  <rcc rId="466" sId="1">
    <nc r="H292" t="inlineStr">
      <is>
        <t>RSI conflict</t>
      </is>
    </nc>
  </rcc>
  <rcc rId="467" sId="1" odxf="1" dxf="1" numFmtId="19">
    <nc r="I292">
      <v>42816</v>
    </nc>
    <odxf>
      <numFmt numFmtId="0" formatCode="General"/>
    </odxf>
    <ndxf>
      <numFmt numFmtId="19" formatCode="m/d/yyyy"/>
    </ndxf>
  </rcc>
  <rcc rId="468" sId="1">
    <nc r="J292" t="inlineStr">
      <is>
        <t>3/22/17:  Noticed that AFR increased the same day as market RSI plan was implemented.  Investigating RSI change.</t>
      </is>
    </nc>
  </rcc>
  <rcc rId="469" sId="1">
    <nc r="K292" t="inlineStr">
      <is>
        <t>No</t>
      </is>
    </nc>
  </rcc>
  <rcc rId="470" sId="1">
    <nc r="L292" t="inlineStr">
      <is>
        <t>In-progress</t>
      </is>
    </nc>
  </rcc>
  <rcv guid="{4727AB2C-9E98-4755-A307-D6CDA2C361AD}" action="delete"/>
  <rdn rId="0" localSheetId="1" customView="1" name="Z_4727AB2C_9E98_4755_A307_D6CDA2C361AD_.wvu.FilterData" hidden="1" oldHidden="1">
    <formula>Master!$A$2:$AF$3441</formula>
    <oldFormula>Master!$A$2:$AF$3441</oldFormula>
  </rdn>
  <rdn rId="0" localSheetId="4" customView="1" name="Z_4727AB2C_9E98_4755_A307_D6CDA2C361AD_.wvu.FilterData" hidden="1" oldHidden="1">
    <formula>POR!$A$1:$AL$893</formula>
    <oldFormula>POR!$A$1:$AL$893</oldFormula>
  </rdn>
  <rdn rId="0" localSheetId="5" customView="1" name="Z_4727AB2C_9E98_4755_A307_D6CDA2C361AD_.wvu.FilterData" hidden="1" oldHidden="1">
    <formula>'Development Priority'!$A$1:$B$1184</formula>
    <oldFormula>'Development Priority'!$A$1:$B$1184</oldFormula>
  </rdn>
  <rcv guid="{4727AB2C-9E98-4755-A307-D6CDA2C361AD}"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 sId="1" numFmtId="19">
    <oc r="I139">
      <v>42808</v>
    </oc>
    <nc r="I139">
      <v>42816</v>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 sId="1">
    <oc r="J139" t="inlineStr">
      <is>
        <t>Rural site. Need new site(s).</t>
      </is>
    </oc>
    <nc r="J139" t="inlineStr">
      <is>
        <t>3/22/2017: Nokia started L700 work.</t>
      </is>
    </nc>
  </rcc>
  <rcc rId="479" sId="1" odxf="1" dxf="1" numFmtId="19">
    <nc r="I1220">
      <v>42816</v>
    </nc>
    <odxf>
      <numFmt numFmtId="0" formatCode="General"/>
      <alignment horizontal="right" vertical="top" readingOrder="0"/>
    </odxf>
    <ndxf>
      <numFmt numFmtId="19" formatCode="m/d/yyyy"/>
      <alignment horizontal="general" vertical="bottom" readingOrder="0"/>
    </ndxf>
  </rcc>
  <rcc rId="480" sId="1">
    <nc r="J1220" t="inlineStr">
      <is>
        <t>3/22/2017: Nokia started L700 work.</t>
      </is>
    </nc>
  </rcc>
  <rfmt sheetId="1" sqref="I1221" start="0" length="0">
    <dxf>
      <alignment horizontal="general" vertical="bottom" readingOrder="0"/>
    </dxf>
  </rfmt>
  <rcc rId="481" sId="1" numFmtId="19">
    <oc r="I1221">
      <v>42815</v>
    </oc>
    <nc r="I1221">
      <v>42816</v>
    </nc>
  </rcc>
  <rcc rId="482" sId="1">
    <oc r="J1221" t="inlineStr">
      <is>
        <t>3/21/2017: sector 3 PG tilt change from 3 to 4 degrees. 3/20/2017: sector 3 PG tilt change from 2 to 3 degrees (LTE is 3 degrees).</t>
      </is>
    </oc>
    <nc r="J1221" t="inlineStr">
      <is>
        <t>3/22/2017: Nokia started L700 work. 3/21/2017: sector 3 PG tilt change from 3 to 4 degrees. 3/20/2017: sector 3 PG tilt change from 2 to 3 degrees (LTE is 3 degrees).</t>
      </is>
    </nc>
  </rcc>
  <rcc rId="483" sId="1">
    <oc r="K139" t="inlineStr">
      <is>
        <t>Yes</t>
      </is>
    </oc>
    <nc r="K139" t="inlineStr">
      <is>
        <t>No</t>
      </is>
    </nc>
  </rcc>
  <rcc rId="484" sId="1">
    <oc r="L139" t="inlineStr">
      <is>
        <t>Completed</t>
      </is>
    </oc>
    <nc r="L139" t="inlineStr">
      <is>
        <t>In-progress</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47:V547" start="0" length="0">
    <dxf>
      <border>
        <top style="thin">
          <color indexed="64"/>
        </top>
      </border>
    </dxf>
  </rfmt>
  <rfmt sheetId="1" sqref="A549:V549" start="0" length="0">
    <dxf>
      <border>
        <bottom style="thin">
          <color indexed="64"/>
        </bottom>
      </border>
    </dxf>
  </rfmt>
  <rfmt sheetId="1" sqref="A547:V549">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547" start="0" length="0">
    <dxf>
      <numFmt numFmtId="19" formatCode="m/d/yyyy"/>
    </dxf>
  </rfmt>
  <rcc rId="488" sId="1" numFmtId="19">
    <nc r="I547">
      <v>42816</v>
    </nc>
  </rcc>
  <rcc rId="489" sId="1">
    <nc r="J547" t="inlineStr">
      <is>
        <t>3/22/2017: L1900 ground turns on air.</t>
      </is>
    </nc>
  </rcc>
  <rcc rId="490" sId="1" odxf="1" dxf="1" numFmtId="19">
    <nc r="I548">
      <v>42816</v>
    </nc>
    <odxf>
      <numFmt numFmtId="0" formatCode="General"/>
    </odxf>
    <ndxf>
      <numFmt numFmtId="19" formatCode="m/d/yyyy"/>
    </ndxf>
  </rcc>
  <rcc rId="491" sId="1">
    <nc r="J548" t="inlineStr">
      <is>
        <t>3/22/2017: L1900 ground turns on air.</t>
      </is>
    </nc>
  </rcc>
  <rcc rId="492" sId="1" odxf="1" dxf="1" numFmtId="19">
    <nc r="I549">
      <v>42816</v>
    </nc>
    <odxf>
      <numFmt numFmtId="0" formatCode="General"/>
    </odxf>
    <ndxf>
      <numFmt numFmtId="19" formatCode="m/d/yyyy"/>
    </ndxf>
  </rcc>
  <rcc rId="493" sId="1">
    <nc r="J549" t="inlineStr">
      <is>
        <t>3/22/2017: L1900 ground turns on air.</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39:V2339" start="0" length="0">
    <dxf>
      <border>
        <top style="thin">
          <color indexed="64"/>
        </top>
      </border>
    </dxf>
  </rfmt>
  <rfmt sheetId="1" sqref="A2341:V2341" start="0" length="0">
    <dxf>
      <border>
        <bottom style="thin">
          <color indexed="64"/>
        </bottom>
      </border>
    </dxf>
  </rfmt>
  <rfmt sheetId="1" sqref="A2339:V2341">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2339" start="0" length="0">
    <dxf>
      <numFmt numFmtId="19" formatCode="m/d/yyyy"/>
    </dxf>
  </rfmt>
  <rm rId="497" sheetId="1" source="I2339" destination="I2341" sourceSheetId="1">
    <rfmt sheetId="1" sqref="I2341" start="0" length="0">
      <dxf>
        <alignment horizontal="right" vertical="top" readingOrder="0"/>
        <border outline="0">
          <left style="thin">
            <color indexed="64"/>
          </left>
          <right style="thin">
            <color indexed="64"/>
          </right>
          <top style="thin">
            <color indexed="64"/>
          </top>
          <bottom style="thin">
            <color indexed="64"/>
          </bottom>
        </border>
      </dxf>
    </rfmt>
  </rm>
  <rcc rId="498" sId="1" numFmtId="19">
    <nc r="I2341">
      <v>42816</v>
    </nc>
  </rcc>
  <rcc rId="499" sId="1">
    <nc r="J2341" t="inlineStr">
      <is>
        <t>3/22/2017: PG rets changed from 3 to 4 degrees (LTE is at 3 degrees).</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3" sId="1">
    <nc r="E2341" t="inlineStr">
      <is>
        <t>Yes</t>
      </is>
    </nc>
  </rcc>
  <rfmt sheetId="1" sqref="A544:V544" start="0" length="0">
    <dxf>
      <border>
        <top style="thin">
          <color indexed="64"/>
        </top>
      </border>
    </dxf>
  </rfmt>
  <rfmt sheetId="1" sqref="A544:V546">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546" start="0" length="0">
    <dxf>
      <numFmt numFmtId="19" formatCode="m/d/yyyy"/>
    </dxf>
  </rfmt>
  <rcc rId="504" sId="1">
    <nc r="E544" t="inlineStr">
      <is>
        <t>Yes</t>
      </is>
    </nc>
  </rcc>
  <rfmt sheetId="1" sqref="I544" start="0" length="0">
    <dxf>
      <numFmt numFmtId="19" formatCode="m/d/yyyy"/>
    </dxf>
  </rfmt>
  <rcc rId="505" sId="1" numFmtId="19">
    <nc r="I544">
      <v>42816</v>
    </nc>
  </rcc>
  <rcc rId="506" sId="1">
    <nc r="J544" t="inlineStr">
      <is>
        <t>3/22/2017: PG rets adjusted from 5 to 6 degrees (LTE is at 5 degrees)</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 sId="1" numFmtId="19">
    <oc r="I223">
      <v>42797</v>
    </oc>
    <nc r="I223">
      <v>42816</v>
    </nc>
  </rcc>
  <rcc rId="508" sId="1" numFmtId="19">
    <oc r="I224">
      <v>42797</v>
    </oc>
    <nc r="I224">
      <v>42816</v>
    </nc>
  </rcc>
  <rcc rId="509" sId="1" numFmtId="19">
    <oc r="I225">
      <v>42797</v>
    </oc>
    <nc r="I225">
      <v>42816</v>
    </nc>
  </rcc>
  <rcc rId="510" sId="1">
    <oc r="J223" t="inlineStr">
      <is>
        <t>3/3/2017-YUMA testing on going to check intereference from Mexico</t>
      </is>
    </oc>
    <nc r="J223" t="inlineStr">
      <is>
        <t>3/22/2017- UMTS power was increased earlier and now CPICHtoRefRABoffset changed to -10. 3/3/2017-YUMA testing on going to check intereference from Mexico</t>
      </is>
    </nc>
  </rcc>
  <rcc rId="511" sId="1">
    <oc r="J224" t="inlineStr">
      <is>
        <t>3/3/2017-YUMA testing on going to check intereference from Mexico 2/21/2017-Degraded when the 2nd 2G TRX was added. BCCH Changed. UMTS freq was still 687, changed to correct one. LTE to GSM freq were messed up, corected</t>
      </is>
    </oc>
    <nc r="J224" t="inlineStr">
      <is>
        <t>3/22/2017- UMTS power was increased earlier and now CPICHtoRefRABoffset changed to -10.3/3/2017-YUMA testing on going to check intereference from Mexico 2/21/2017-Degraded when the 2nd 2G TRX was added. BCCH Changed. UMTS freq was still 687, changed to correct one. LTE to GSM freq were messed up, corected</t>
      </is>
    </nc>
  </rcc>
  <rcc rId="512" sId="1">
    <oc r="J225" t="inlineStr">
      <is>
        <t>3/3/2017-YUMA testing on going to check intereference from Mexico</t>
      </is>
    </oc>
    <nc r="J225" t="inlineStr">
      <is>
        <t>3/22/2017- UMTS power was increased earlier and now CPICHtoRefRABoffset changed to -10.3/3/2017-YUMA testing on going to check intereference from Mexico</t>
      </is>
    </nc>
  </rcc>
  <rcv guid="{9BEF1F56-BB75-4488-9A25-6013112001DB}" action="delete"/>
  <rdn rId="0" localSheetId="1" customView="1" name="Z_9BEF1F56_BB75_4488_9A25_6013112001DB_.wvu.FilterData" hidden="1" oldHidden="1">
    <formula>Master!$A$2:$AF$3441</formula>
    <oldFormula>Master!$A$2:$AF$3441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 numFmtId="19">
    <oc r="I116">
      <v>42811</v>
    </oc>
    <nc r="I116">
      <v>42814</v>
    </nc>
  </rcc>
  <rcc rId="517" sId="1">
    <oc r="J116" t="inlineStr">
      <is>
        <t>03/17/2017: HO forbidden to LPH10877A31 and CIO = -8dB to LPH11208A21. 03/02/2017: DCR improved to 1.98 from 2.83. 2/20/2017: HO changed to not allowed to BPH13404F11 from LPH10525A31. 2/27/2017: HO changed to not allowed to BPH33809C11 from LPH10525A31.</t>
      </is>
    </oc>
    <nc r="J116" t="inlineStr">
      <is>
        <t>3/20/2017: SRVCC to GSM is forbidden. 03/17/2017: HO forbidden to LPH10877A31 and CIO = -8dB to LPH11208A21. 03/02/2017: DCR improved to 1.98 from 2.83. 2/20/2017: HO changed to not allowed to BPH13404F11 from LPH10525A31. 2/27/2017: HO changed to not allowed to BPH33809C11 from LPH10525A31.</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1" numFmtId="19">
    <oc r="I193">
      <v>42811</v>
    </oc>
    <nc r="I193">
      <v>42816</v>
    </nc>
  </rcc>
  <rcc rId="519" sId="1">
    <oc r="J193" t="inlineStr">
      <is>
        <t>3/17/2017: Handover LPH21507A21 and LPH10923A31 forbidden; LPH10877A31 CIO = -8dB.  3/6/17:  Sector Degraded after GSM Carve Retune 2/2/17.</t>
      </is>
    </oc>
    <nc r="J193" t="inlineStr">
      <is>
        <t>3/22/2017: actSRVCCtosgm set to FALSE. 3/17/2017: Handover LPH21507A21 and LPH10923A31 forbidden; LPH10877A31 CIO = -8dB.  3/6/17:  Sector Degraded after GSM Carve Retune 2/2/17.</t>
      </is>
    </nc>
  </rcc>
  <rfmt sheetId="1" sqref="A193:W193" start="0" length="0">
    <dxf>
      <border>
        <top style="thin">
          <color indexed="64"/>
        </top>
      </border>
    </dxf>
  </rfmt>
  <rfmt sheetId="1" sqref="A193:W193" start="0" length="0">
    <dxf>
      <border>
        <bottom style="thin">
          <color indexed="64"/>
        </bottom>
      </border>
    </dxf>
  </rfmt>
  <rfmt sheetId="1" sqref="A2348:W2348" start="0" length="0">
    <dxf>
      <border>
        <top style="thin">
          <color indexed="64"/>
        </top>
      </border>
    </dxf>
  </rfmt>
  <rfmt sheetId="1" sqref="A2349:W2349" start="0" length="0">
    <dxf>
      <border>
        <bottom style="thin">
          <color indexed="64"/>
        </bottom>
      </border>
    </dxf>
  </rfmt>
  <rfmt sheetId="1" sqref="A193:W193 A2348:W2349">
    <dxf>
      <border>
        <top style="thin">
          <color indexed="64"/>
        </top>
        <bottom style="thin">
          <color indexed="64"/>
        </bottom>
        <horizontal style="thin">
          <color indexed="64"/>
        </horizontal>
      </border>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28:V828" start="0" length="0">
    <dxf>
      <border>
        <top style="thin">
          <color indexed="64"/>
        </top>
      </border>
    </dxf>
  </rfmt>
  <rfmt sheetId="1" sqref="A830:V830" start="0" length="0">
    <dxf>
      <border>
        <bottom style="thin">
          <color indexed="64"/>
        </bottom>
      </border>
    </dxf>
  </rfmt>
  <rfmt sheetId="1" sqref="A828:V830">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 sId="1">
    <oc r="L112" t="inlineStr">
      <is>
        <t>In-Progress</t>
      </is>
    </oc>
    <nc r="L112" t="inlineStr">
      <is>
        <t>Complete</t>
      </is>
    </nc>
  </rcc>
  <rcc rId="521" sId="1">
    <oc r="J112" t="inlineStr">
      <is>
        <t>3/2/2017 L2100 EDT=4 U1900 EDT=3. Down tilted U1900 to match L2100 EDT=4 3/7/2017  Removed IMLB PH10304C2 &amp; PH10304C3  3/20/2017 Up tilted L2100 1 degree EDT=3</t>
      </is>
    </oc>
    <nc r="J112" t="inlineStr">
      <is>
        <t>3/2/2017 L2100 EDT=4 U1900 EDT=3. Down tilted U1900 to match L2100 EDT=4 3/7/2017  Removed IMLB PH10304C2 &amp; PH10304C3  3/20/2017 Up tilted L2100 1 degree EDT=3 3/22/2017 Leakage=5.74%</t>
      </is>
    </nc>
  </rcc>
  <rcv guid="{F284556D-40BE-423E-B9A7-5CE24911F2FE}" action="delete"/>
  <rdn rId="0" localSheetId="1" customView="1" name="Z_F284556D_40BE_423E_B9A7_5CE24911F2FE_.wvu.FilterData" hidden="1" oldHidden="1">
    <formula>Master!$A$2:$AF$3441</formula>
    <oldFormula>Master!$A$2:$AF$3441</oldFormula>
  </rdn>
  <rdn rId="0" localSheetId="4" customView="1" name="Z_F284556D_40BE_423E_B9A7_5CE24911F2FE_.wvu.FilterData" hidden="1" oldHidden="1">
    <formula>POR!$A$1:$AL$893</formula>
    <oldFormula>POR!$A$1:$AL$893</oldFormula>
  </rdn>
  <rdn rId="0" localSheetId="5" customView="1" name="Z_F284556D_40BE_423E_B9A7_5CE24911F2FE_.wvu.FilterData" hidden="1" oldHidden="1">
    <formula>'Development Priority'!$A$1:$B$1184</formula>
    <oldFormula>'Development Priority'!$A$1:$B$1184</oldFormula>
  </rdn>
  <rcv guid="{F284556D-40BE-423E-B9A7-5CE24911F2FE}"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5" sId="1">
    <oc r="J113" t="inlineStr">
      <is>
        <t>3/2/2017 L2100 EDT=4 U1900 EDT=3. Down tilted U1900 to match L2100 EDT=4 3/7/2017  Removed IMLB  3/20/2017 Up tilted L2100 1 degree EDT=3</t>
      </is>
    </oc>
    <nc r="J113" t="inlineStr">
      <is>
        <t>3/2/2017 L2100 EDT=4 U1900 EDT=3. Down tilted U1900 to match L2100 EDT=4 3/7/2017  Removed IMLB  3/20/2017 Up tilted L2100 1 degree EDT=3 3/22/2017 Leakage =4.2%</t>
      </is>
    </nc>
  </rcc>
  <rcc rId="526" sId="1">
    <oc r="L113" t="inlineStr">
      <is>
        <t>In-Progress</t>
      </is>
    </oc>
    <nc r="L113" t="inlineStr">
      <is>
        <t>Complete</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 sId="1">
    <oc r="J131" t="inlineStr">
      <is>
        <t>3/2/2017 L2100 EDT=5 U1900 EDT=4. Down tilted U1900 to match L2100 EDT=5   3/7/2017 L2100 EDT=4 confirmed LTE &amp; UMTS Power correct. Removed IMLB 3/20/2017 L2100 EDT=3</t>
      </is>
    </oc>
    <nc r="J131" t="inlineStr">
      <is>
        <t>3/2/2017 L2100 EDT=5 U1900 EDT=4. Down tilted U1900 to match L2100 EDT=5   3/7/2017 L2100 EDT=4 confirmed LTE &amp; UMTS Power correct. Removed IMLB 3/20/2017 L2100 EDT=3 3/22/2017 Leakage=6.92%</t>
      </is>
    </nc>
  </rcc>
  <rcc rId="528" sId="1">
    <oc r="L131" t="inlineStr">
      <is>
        <t>In-Progress</t>
      </is>
    </oc>
    <nc r="L131" t="inlineStr">
      <is>
        <t>Complete</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9" sId="1" numFmtId="19">
    <oc r="I188">
      <v>42796</v>
    </oc>
    <nc r="I188">
      <v>42816</v>
    </nc>
  </rcc>
  <rcc rId="530" sId="1">
    <oc r="J188" t="inlineStr">
      <is>
        <t>3/2/2017 L2100 EDT=5 U1900 EDT=5 L2100 and U1900 tilts are matched</t>
      </is>
    </oc>
    <nc r="J188" t="inlineStr">
      <is>
        <t>3/2/2017 L2100 EDT=5 U1900 EDT=5 L2100 and U1900 tilts are matched 3/22/2017 Up tilted L2100 1 degree EDT=4</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J189" t="inlineStr">
      <is>
        <t>3/22/2017-Ashwini-Please check cpich, why UMTS pick more traffic and showing samples at 2.3 Miles from site. 3/2/2017 L2100 EDT=6 U1900 EDT=5. Down tilted U1900 to match L2100 EDT=6</t>
      </is>
    </oc>
    <nc r="J189" t="inlineStr">
      <is>
        <t>3/2/2017 L2100 EDT=6 U1900 EDT=5. Down tilted U1900 to match L2100 EDT=6 3/22/2017 Up tilted L2100 1 degree EDT=5</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2" sId="1" numFmtId="19">
    <oc r="I190">
      <v>42796</v>
    </oc>
    <nc r="I190">
      <v>42816</v>
    </nc>
  </rcc>
  <rcc rId="533" sId="1">
    <oc r="J190" t="inlineStr">
      <is>
        <t>3/2/2017 L2100 EDT=5 U1900 EDT=4. Up tilted L2100 to match U1900 EDT=4</t>
      </is>
    </oc>
    <nc r="J190" t="inlineStr">
      <is>
        <t>3/2/2017 L2100 EDT=5 U1900 EDT=4. Up tilted L2100 to match U1900 EDT=4 3/22/2017 Up tilted L2100 1 degree EDT=3</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21:AF2321" start="0" length="0">
    <dxf>
      <border>
        <top style="thin">
          <color indexed="64"/>
        </top>
      </border>
    </dxf>
  </rfmt>
  <rfmt sheetId="1" sqref="A2323:AF2323" start="0" length="0">
    <dxf>
      <border>
        <bottom style="thin">
          <color indexed="64"/>
        </bottom>
      </border>
    </dxf>
  </rfmt>
  <rfmt sheetId="1" sqref="A2321:AF2323">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I2321" start="0" length="0">
    <dxf>
      <numFmt numFmtId="19" formatCode="m/d/yyyy"/>
    </dxf>
  </rfmt>
  <rcc rId="534" sId="1" numFmtId="19">
    <nc r="I2321">
      <v>42816</v>
    </nc>
  </rcc>
  <rcc rId="535" sId="1">
    <nc r="J2321" t="inlineStr">
      <is>
        <t>3/22/2017: BPU tilts changed from 1 to 2 degrees (L2100 is at 1 degrees).</t>
      </is>
    </nc>
  </rcc>
  <rcc rId="536" sId="1" odxf="1" dxf="1" numFmtId="19">
    <nc r="I2322">
      <v>42816</v>
    </nc>
    <odxf>
      <numFmt numFmtId="0" formatCode="General"/>
    </odxf>
    <ndxf>
      <numFmt numFmtId="19" formatCode="m/d/yyyy"/>
    </ndxf>
  </rcc>
  <rcc rId="537" sId="1" odxf="1" dxf="1" numFmtId="19">
    <nc r="I2323">
      <v>42816</v>
    </nc>
    <odxf>
      <numFmt numFmtId="0" formatCode="General"/>
    </odxf>
    <ndxf>
      <numFmt numFmtId="19" formatCode="m/d/yyyy"/>
    </ndxf>
  </rcc>
  <rcc rId="538" sId="1">
    <nc r="J2322" t="inlineStr">
      <is>
        <t>3/22/2017: BPU tilts changed from 4 to 5 degrees (L2100 is at 4 degrees).</t>
      </is>
    </nc>
  </rcc>
  <rcc rId="539" sId="1">
    <nc r="J2323" t="inlineStr">
      <is>
        <t>3/22/2017: BPU tilts changed from 3 to 4 degrees (L2100 is at 1 degrees).</t>
      </is>
    </nc>
  </rcc>
  <rcv guid="{EE724439-0AE2-42DB-B61C-9FD7377B696D}" action="delete"/>
  <rdn rId="0" localSheetId="1" customView="1" name="Z_EE724439_0AE2_42DB_B61C_9FD7377B696D_.wvu.FilterData" hidden="1" oldHidden="1">
    <formula>Master!$A$2:$AF$3441</formula>
    <oldFormula>Master!$A$2:$AF$3441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 sId="1" numFmtId="19">
    <oc r="I201">
      <v>42796</v>
    </oc>
    <nc r="I201">
      <v>42816</v>
    </nc>
  </rcc>
  <rcc rId="544" sId="1">
    <oc r="J201" t="inlineStr">
      <is>
        <t>3/2/2017 L2100 EDT=4 U1900 EDT=3. Down tilted U1900 to match L2100 EDT=4</t>
      </is>
    </oc>
    <nc r="J201" t="inlineStr">
      <is>
        <t>3/2/2017 L2100 EDT=4 U1900 EDT=3. Down tilted U1900 to match L2100 EDT=4 Up tilted L2100 1 degree EDT=3</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nc r="E2156" t="inlineStr">
      <is>
        <t>No</t>
      </is>
    </nc>
  </rcc>
  <rcc rId="546" sId="1">
    <nc r="F2156" t="inlineStr">
      <is>
        <t>Yes</t>
      </is>
    </nc>
  </rcc>
  <rcc rId="547" sId="1">
    <nc r="G2156" t="inlineStr">
      <is>
        <t>No</t>
      </is>
    </nc>
  </rcc>
  <rcc rId="548" sId="1">
    <nc r="J2156">
      <v>42815</v>
    </nc>
  </rcc>
  <rcc rId="549" sId="1">
    <nc r="K2156" t="inlineStr">
      <is>
        <t>3/21/2017 Removed IMLB settings</t>
      </is>
    </nc>
  </rcc>
  <rcc rId="550" sId="1">
    <nc r="L2156" t="inlineStr">
      <is>
        <t>No</t>
      </is>
    </nc>
  </rcc>
  <rcc rId="551" sId="1">
    <nc r="M2156" t="inlineStr">
      <is>
        <t>In-progres</t>
      </is>
    </nc>
  </rcc>
  <rfmt sheetId="1" sqref="K1:K1048576">
    <dxf>
      <alignment wrapText="1" readingOrder="0"/>
    </dxf>
  </rfmt>
  <rcc rId="552" sId="1">
    <nc r="E2725" t="inlineStr">
      <is>
        <t>No</t>
      </is>
    </nc>
  </rcc>
  <rcc rId="553" sId="1">
    <nc r="F2725" t="inlineStr">
      <is>
        <t>Yes</t>
      </is>
    </nc>
  </rcc>
  <rcc rId="554" sId="1">
    <nc r="G2725" t="inlineStr">
      <is>
        <t>No</t>
      </is>
    </nc>
  </rcc>
  <rcc rId="555" sId="1">
    <nc r="J2725">
      <v>42815</v>
    </nc>
  </rcc>
  <rcc rId="556" sId="1">
    <nc r="K2725" t="inlineStr">
      <is>
        <t>3/21/2017 Lowered CPICH 1 DB to 31.1 Gamma sector</t>
      </is>
    </nc>
  </rcc>
  <rcc rId="557" sId="1">
    <nc r="L2725" t="inlineStr">
      <is>
        <t>No</t>
      </is>
    </nc>
  </rcc>
  <rcc rId="558" sId="1">
    <nc r="M2725" t="inlineStr">
      <is>
        <t>In-progres</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9" sId="1" numFmtId="19">
    <oc r="I162">
      <v>42811</v>
    </oc>
    <nc r="I162">
      <v>42816</v>
    </nc>
  </rcc>
  <rcc rId="560" sId="1">
    <oc r="J162" t="inlineStr">
      <is>
        <t>3/17/2017. Socal UMTS rehoming cause ho info to be incorrect. Corrected.3/7/2017- HO Fails increased with SOCAL sites resulting increase of drops. Under investigation on per neighbour stats. 3/3/2017- Some Adjs were missing with California cells. Added</t>
      </is>
    </oc>
    <nc r="J162" t="inlineStr">
      <is>
        <t>3/22/2017- CIO offsets applied with CA neighbours. 3/17/2017. Socal UMTS rehoming cause ho info to be incorrect. Corrected.3/7/2017- HO Fails increased with SOCAL sites resulting increase of drops. Under investigation on per neighbour stats. 3/3/2017- Some Adjs were missing with California cells. Added</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 sId="1">
    <nc r="H168" t="inlineStr">
      <is>
        <t>DCR is high and leakage.  Sector is high on Mingus Mountain over 4000ft above average terrain.  Line of site issues and fringe LTE coverage.</t>
      </is>
    </nc>
  </rcc>
  <rcc rId="562" sId="1" odxf="1" dxf="1" numFmtId="19">
    <nc r="I168">
      <v>42816</v>
    </nc>
    <odxf>
      <numFmt numFmtId="0" formatCode="General"/>
    </odxf>
    <ndxf>
      <numFmt numFmtId="19" formatCode="m/d/yyyy"/>
    </ndxf>
  </rcc>
  <rcc rId="563" sId="1">
    <oc r="J168" t="inlineStr">
      <is>
        <t/>
      </is>
    </oc>
    <nc r="J168" t="inlineStr">
      <is>
        <t>Changed tilt on LTE to match UPCS.  Verify Sectors with high HO failure.</t>
      </is>
    </nc>
  </rcc>
  <rcc rId="564" sId="1">
    <oc r="K168" t="inlineStr">
      <is>
        <t/>
      </is>
    </oc>
    <nc r="K168" t="inlineStr">
      <is>
        <t>No</t>
      </is>
    </nc>
  </rcc>
  <rcc rId="565" sId="1">
    <oc r="L168" t="inlineStr">
      <is>
        <t/>
      </is>
    </oc>
    <nc r="L168" t="inlineStr">
      <is>
        <t>In-Progesss</t>
      </is>
    </nc>
  </rcc>
  <rcc rId="566" sId="1">
    <oc r="M168" t="inlineStr">
      <is>
        <t/>
      </is>
    </oc>
    <nc r="M168" t="inlineStr">
      <is>
        <t>Finish building out L19 rural site PH23910</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 sId="1">
    <nc r="H1647" t="inlineStr">
      <is>
        <t>LTE Leakage is high</t>
      </is>
    </nc>
  </rcc>
  <rcc rId="571" sId="1" odxf="1" dxf="1" numFmtId="19">
    <nc r="I1647">
      <v>42816</v>
    </nc>
    <odxf>
      <numFmt numFmtId="0" formatCode="General"/>
    </odxf>
    <ndxf>
      <numFmt numFmtId="19" formatCode="m/d/yyyy"/>
    </ndxf>
  </rcc>
  <rcc rId="572" sId="1">
    <nc r="K1647" t="inlineStr">
      <is>
        <t>No</t>
      </is>
    </nc>
  </rcc>
  <rcc rId="573" sId="1">
    <nc r="L1647" t="inlineStr">
      <is>
        <t>In-Progress</t>
      </is>
    </nc>
  </rcc>
  <rcc rId="574" sId="1">
    <nc r="M1647" t="inlineStr">
      <is>
        <t>Add additional site near the intersection of Shea and Frank Loyd Wright Blvd.</t>
      </is>
    </nc>
  </rcc>
  <rcc rId="575" sId="1">
    <nc r="E1647" t="inlineStr">
      <is>
        <t>Yes</t>
      </is>
    </nc>
  </rcc>
  <rcc rId="576" sId="1">
    <nc r="F1088" t="inlineStr">
      <is>
        <t>Yes</t>
      </is>
    </nc>
  </rcc>
  <rfmt sheetId="1" sqref="F1088">
    <dxf>
      <border diagonalUp="0" diagonalDown="0" outline="0">
        <left style="thin">
          <color indexed="64"/>
        </left>
        <right style="thin">
          <color indexed="64"/>
        </right>
        <top/>
        <bottom/>
      </border>
    </dxf>
  </rfmt>
  <rcc rId="577" sId="1">
    <nc r="F1638" t="inlineStr">
      <is>
        <t>Yes</t>
      </is>
    </nc>
  </rcc>
  <rfmt sheetId="1" sqref="F1638">
    <dxf>
      <fill>
        <patternFill patternType="none">
          <fgColor indexed="64"/>
          <bgColor indexed="65"/>
        </patternFill>
      </fill>
      <border diagonalUp="0" diagonalDown="0" outline="0">
        <left style="thin">
          <color indexed="64"/>
        </left>
        <right style="thin">
          <color indexed="64"/>
        </right>
        <top/>
        <bottom/>
      </border>
    </dxf>
  </rfmt>
  <rcc rId="578" sId="1">
    <nc r="J1647" t="inlineStr">
      <is>
        <t>Changed tilt in UPCS from 5 to 6 to match LTE</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1">
    <nc r="F3015" t="inlineStr">
      <is>
        <t>Yes</t>
      </is>
    </nc>
  </rcc>
  <rcc rId="583" sId="1">
    <nc r="H3015" t="inlineStr">
      <is>
        <t>High hO Fails with PH11105A51</t>
      </is>
    </nc>
  </rcc>
  <rcc rId="584" sId="1" odxf="1" dxf="1" numFmtId="19">
    <nc r="I3015">
      <v>42816</v>
    </nc>
    <odxf>
      <numFmt numFmtId="0" formatCode="General"/>
    </odxf>
    <ndxf>
      <numFmt numFmtId="19" formatCode="m/d/yyyy"/>
    </ndxf>
  </rcc>
  <rcc rId="585" sId="1">
    <nc r="J3015" t="inlineStr">
      <is>
        <t>3/22/2017- SC change for PH11105A51</t>
      </is>
    </nc>
  </rcc>
  <rcc rId="586" sId="1">
    <nc r="K3015" t="inlineStr">
      <is>
        <t>No</t>
      </is>
    </nc>
  </rcc>
  <rcc rId="587" sId="1">
    <nc r="L3015" t="inlineStr">
      <is>
        <t>In-Progress</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8" sId="1">
    <nc r="E1993" t="inlineStr">
      <is>
        <t>Yes</t>
      </is>
    </nc>
  </rcc>
  <rcc rId="589" sId="1">
    <nc r="H1993" t="inlineStr">
      <is>
        <t>Leakage is high</t>
      </is>
    </nc>
  </rcc>
  <rcc rId="590" sId="1" odxf="1" dxf="1" numFmtId="19">
    <nc r="I1993">
      <v>42816</v>
    </nc>
    <odxf>
      <numFmt numFmtId="0" formatCode="General"/>
    </odxf>
    <ndxf>
      <numFmt numFmtId="19" formatCode="m/d/yyyy"/>
    </ndxf>
  </rcc>
  <rcc rId="591" sId="1">
    <nc r="J1993" t="inlineStr">
      <is>
        <t>Changed tilt on UPCS from 5 to 6 to match LTE</t>
      </is>
    </nc>
  </rcc>
  <rcc rId="592" sId="1">
    <nc r="K1993" t="inlineStr">
      <is>
        <t>No</t>
      </is>
    </nc>
  </rcc>
  <rcc rId="593" sId="1">
    <nc r="L1993" t="inlineStr">
      <is>
        <t>In-Progress</t>
      </is>
    </nc>
  </rcc>
  <rcc rId="594" sId="1">
    <nc r="M1993" t="inlineStr">
      <is>
        <t>None</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 sId="1">
    <oc r="H3015" t="inlineStr">
      <is>
        <t>High hO Fails with PH11105A51</t>
      </is>
    </oc>
    <nc r="H3015" t="inlineStr">
      <is>
        <t>High hO Fails with PH11106A51</t>
      </is>
    </nc>
  </rcc>
  <rcv guid="{9BEF1F56-BB75-4488-9A25-6013112001DB}" action="delete"/>
  <rdn rId="0" localSheetId="1" customView="1" name="Z_9BEF1F56_BB75_4488_9A25_6013112001DB_.wvu.FilterData" hidden="1" oldHidden="1">
    <formula>Master!$A$2:$AF$3441</formula>
    <oldFormula>Master!$A$2:$AF$3441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1">
    <nc r="E2785" t="inlineStr">
      <is>
        <t>Yes</t>
      </is>
    </nc>
  </rcc>
  <rcc rId="603" sId="1">
    <nc r="H2785" t="inlineStr">
      <is>
        <t>Leakage is high</t>
      </is>
    </nc>
  </rcc>
  <rcc rId="604" sId="1" odxf="1" dxf="1" numFmtId="19">
    <nc r="I2785">
      <v>42816</v>
    </nc>
    <odxf>
      <numFmt numFmtId="0" formatCode="General"/>
    </odxf>
    <ndxf>
      <numFmt numFmtId="19" formatCode="m/d/yyyy"/>
    </ndxf>
  </rcc>
  <rcc rId="605" sId="1">
    <nc r="K2785" t="inlineStr">
      <is>
        <t>No</t>
      </is>
    </nc>
  </rcc>
  <rcc rId="606" sId="1">
    <nc r="L2785" t="inlineStr">
      <is>
        <t>In-Progress</t>
      </is>
    </nc>
  </rcc>
  <rcc rId="607" sId="1">
    <nc r="J2785" t="inlineStr">
      <is>
        <t>Changed titl of UPCS to 0 to 4 to match LTE</t>
      </is>
    </nc>
  </rcc>
  <rcc rId="608" sId="1">
    <nc r="M2785" t="inlineStr">
      <is>
        <t>Build a permanent site on the East side of Anthem</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2" sId="1">
    <oc r="J2785" t="inlineStr">
      <is>
        <t>Changed titl of UPCS to 0 to 4 to match LTE</t>
      </is>
    </oc>
    <nc r="J2785" t="inlineStr">
      <is>
        <t>Changed tilt of UPCS to 0 to 4 to match LTE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3" sId="1" odxf="1" dxf="1" numFmtId="19">
    <nc r="I207">
      <v>42816</v>
    </nc>
    <odxf>
      <numFmt numFmtId="0" formatCode="General"/>
    </odxf>
    <ndxf>
      <numFmt numFmtId="19" formatCode="m/d/yyyy"/>
    </ndxf>
  </rcc>
  <rcc rId="614" sId="1">
    <oc r="J207" t="inlineStr">
      <is>
        <t/>
      </is>
    </oc>
    <nc r="J207" t="inlineStr">
      <is>
        <t>3/22/2017-Ashwini-Why UMTS shoot past PH11709B</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
    <nc r="E2027" t="inlineStr">
      <is>
        <t>Yes</t>
      </is>
    </nc>
  </rcc>
  <rcc rId="616" sId="1">
    <nc r="H2027" t="inlineStr">
      <is>
        <t>Leakage is high</t>
      </is>
    </nc>
  </rcc>
  <rcc rId="617" sId="1" odxf="1" dxf="1" numFmtId="19">
    <nc r="I2027">
      <v>42816</v>
    </nc>
    <odxf>
      <numFmt numFmtId="0" formatCode="General"/>
    </odxf>
    <ndxf>
      <numFmt numFmtId="19" formatCode="m/d/yyyy"/>
    </ndxf>
  </rcc>
  <rcc rId="618" sId="1">
    <nc r="J2027" t="inlineStr">
      <is>
        <t>Changed UPCS titl from 6 to 7 to match LTE</t>
      </is>
    </nc>
  </rcc>
  <rcc rId="619" sId="1">
    <nc r="K2027" t="inlineStr">
      <is>
        <t>No</t>
      </is>
    </nc>
  </rcc>
  <rcc rId="620" sId="1">
    <nc r="L2027" t="inlineStr">
      <is>
        <t>In-Progess</t>
      </is>
    </nc>
  </rcc>
  <rcc rId="621" sId="1">
    <nc r="M2027" t="inlineStr">
      <is>
        <t>None</t>
      </is>
    </nc>
  </rcc>
  <rcv guid="{BDF2CBE4-CCF9-474E-9CF3-4780BA45FFC1}" action="delete"/>
  <rdn rId="0" localSheetId="1" customView="1" name="Z_BDF2CBE4_CCF9_474E_9CF3_4780BA45FFC1_.wvu.FilterData" hidden="1" oldHidden="1">
    <formula>Master!$A$2:$AF$3441</formula>
    <oldFormula>Master!$A$2:$AF$3441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1" numFmtId="19">
    <oc r="I115">
      <v>41712</v>
    </oc>
    <nc r="I115">
      <v>42808</v>
    </nc>
  </rcc>
  <rcc rId="626" sId="1">
    <oc r="J115" t="inlineStr">
      <is>
        <t>3/14/2014: Leakage improved. 03/02/2014: 2G was put OFFAIR and LTE RTWP improved. LTE started to take more traffic.</t>
      </is>
    </oc>
    <nc r="J115" t="inlineStr">
      <is>
        <t>3/14/2017: Leakage improved. 03/02/2017: 2G was put OFFAIR and LTE RTWP improved. LTE started to take more traffic.</t>
      </is>
    </nc>
  </rcc>
  <rcc rId="627" sId="1">
    <nc r="E1353" t="inlineStr">
      <is>
        <t>Yes</t>
      </is>
    </nc>
  </rcc>
  <rcc rId="628" sId="1">
    <nc r="E1355" t="inlineStr">
      <is>
        <t>Yes</t>
      </is>
    </nc>
  </rcc>
  <rcc rId="629" sId="1">
    <nc r="E1356" t="inlineStr">
      <is>
        <t>Yes</t>
      </is>
    </nc>
  </rcc>
  <rcc rId="630" sId="1">
    <nc r="E1357" t="inlineStr">
      <is>
        <t>Yes</t>
      </is>
    </nc>
  </rcc>
  <rrc rId="631" sId="1" ref="H1:H1048576" action="insertCol"/>
  <rcc rId="632" sId="1">
    <nc r="H2" t="inlineStr">
      <is>
        <t>Misc</t>
      </is>
    </nc>
  </rcc>
  <rcc rId="633" sId="1">
    <nc r="H547" t="inlineStr">
      <is>
        <t>Yes</t>
      </is>
    </nc>
  </rcc>
  <rcc rId="634" sId="1">
    <nc r="H548" t="inlineStr">
      <is>
        <t>Yes</t>
      </is>
    </nc>
  </rcc>
  <rcc rId="635" sId="1">
    <nc r="H549" t="inlineStr">
      <is>
        <t>Yes</t>
      </is>
    </nc>
  </rcc>
  <rfmt sheetId="1" sqref="H994">
    <dxf>
      <border diagonalUp="0" diagonalDown="0" outline="0">
        <left/>
        <right/>
        <top/>
        <bottom/>
      </border>
    </dxf>
  </rfmt>
  <rcc rId="636" sId="1">
    <nc r="H994" t="inlineStr">
      <is>
        <t>Yes</t>
      </is>
    </nc>
  </rcc>
  <rfmt sheetId="1" sqref="H1001">
    <dxf>
      <fill>
        <patternFill patternType="none">
          <fgColor indexed="64"/>
          <bgColor indexed="65"/>
        </patternFill>
      </fill>
      <border diagonalUp="0" diagonalDown="0" outline="0">
        <left/>
        <right/>
        <top/>
        <bottom/>
      </border>
    </dxf>
  </rfmt>
  <rcc rId="637" sId="1">
    <nc r="H1001" t="inlineStr">
      <is>
        <t>Yes</t>
      </is>
    </nc>
  </rcc>
  <rcc rId="638" sId="1">
    <nc r="H1220" t="inlineStr">
      <is>
        <t>Yes</t>
      </is>
    </nc>
  </rcc>
  <rcc rId="639" sId="1" odxf="1" dxf="1">
    <nc r="H2274" t="inlineStr">
      <is>
        <t>Yes</t>
      </is>
    </nc>
    <odxf/>
    <ndxf/>
  </rcc>
  <rcc rId="640" sId="1" odxf="1" dxf="1">
    <nc r="H2321" t="inlineStr">
      <is>
        <t>Yes</t>
      </is>
    </nc>
    <odxf>
      <border outline="0">
        <left style="thin">
          <color indexed="64"/>
        </left>
        <right style="thin">
          <color indexed="64"/>
        </right>
        <top style="thin">
          <color indexed="64"/>
        </top>
        <bottom style="thin">
          <color indexed="64"/>
        </bottom>
      </border>
    </odxf>
    <ndxf>
      <border outline="0">
        <left/>
        <right/>
        <top/>
        <bottom/>
      </border>
    </ndxf>
  </rcc>
  <rcc rId="641" sId="1" odxf="1" dxf="1">
    <nc r="H2322" t="inlineStr">
      <is>
        <t>Yes</t>
      </is>
    </nc>
    <odxf>
      <border outline="0">
        <left style="thin">
          <color indexed="64"/>
        </left>
        <right style="thin">
          <color indexed="64"/>
        </right>
        <top style="thin">
          <color indexed="64"/>
        </top>
        <bottom style="thin">
          <color indexed="64"/>
        </bottom>
      </border>
    </odxf>
    <ndxf>
      <border outline="0">
        <left/>
        <right/>
        <top/>
        <bottom/>
      </border>
    </ndxf>
  </rcc>
  <rcc rId="642" sId="1" odxf="1" dxf="1">
    <nc r="H2323" t="inlineStr">
      <is>
        <t>Yes</t>
      </is>
    </nc>
    <odxf>
      <border outline="0">
        <left style="thin">
          <color indexed="64"/>
        </left>
        <right style="thin">
          <color indexed="64"/>
        </right>
        <top style="thin">
          <color indexed="64"/>
        </top>
        <bottom style="thin">
          <color indexed="64"/>
        </bottom>
      </border>
    </odxf>
    <ndxf>
      <border outline="0">
        <left/>
        <right/>
        <top/>
        <bottom/>
      </border>
    </ndxf>
  </rcc>
  <rcc rId="643" sId="1" odxf="1" dxf="1">
    <nc r="H2430" t="inlineStr">
      <is>
        <t>Yes</t>
      </is>
    </nc>
    <odxf/>
    <ndxf/>
  </rcc>
  <rcc rId="644" sId="1" odxf="1" dxf="1">
    <nc r="H2431" t="inlineStr">
      <is>
        <t>Yes</t>
      </is>
    </nc>
    <odxf/>
    <ndxf/>
  </rcc>
  <rcc rId="645" sId="1" odxf="1" dxf="1">
    <nc r="H2432" t="inlineStr">
      <is>
        <t>Yes</t>
      </is>
    </nc>
    <odxf/>
    <ndxf/>
  </rcc>
  <rcc rId="646" sId="1" odxf="1" dxf="1">
    <nc r="H2520" t="inlineStr">
      <is>
        <t>Yes</t>
      </is>
    </nc>
    <odxf/>
    <ndxf/>
  </rcc>
  <rcv guid="{FACB3154-00D7-410F-A03F-C9E76F503C31}" action="delete"/>
  <rdn rId="0" localSheetId="1" customView="1" name="Z_FACB3154_00D7_410F_A03F_C9E76F503C31_.wvu.FilterData" hidden="1" oldHidden="1">
    <formula>Master!$A$2:$AF$3441</formula>
    <oldFormula>Master!$A$2:$AF$3441</oldFormula>
  </rdn>
  <rdn rId="0" localSheetId="4" customView="1" name="Z_FACB3154_00D7_410F_A03F_C9E76F503C31_.wvu.FilterData" hidden="1" oldHidden="1">
    <formula>POR!$A$1:$AL$893</formula>
    <oldFormula>POR!$A$1:$AL$893</oldFormula>
  </rdn>
  <rdn rId="0" localSheetId="5" customView="1" name="Z_FACB3154_00D7_410F_A03F_C9E76F503C31_.wvu.FilterData" hidden="1" oldHidden="1">
    <formula>'Development Priority'!$A$1:$B$1184</formula>
    <oldFormula>'Development Priority'!$A$1:$B$1184</oldFormula>
  </rdn>
  <rcv guid="{FACB3154-00D7-410F-A03F-C9E76F503C31}"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 sId="1">
    <nc r="E481" t="inlineStr">
      <is>
        <t>Yes</t>
      </is>
    </nc>
  </rcc>
  <rcc rId="651" sId="1">
    <nc r="I481" t="inlineStr">
      <is>
        <t>Leakage is high</t>
      </is>
    </nc>
  </rcc>
  <rcc rId="652" sId="1" odxf="1" dxf="1" numFmtId="19">
    <nc r="J481">
      <v>42816</v>
    </nc>
    <odxf>
      <numFmt numFmtId="0" formatCode="General"/>
    </odxf>
    <ndxf>
      <numFmt numFmtId="19" formatCode="m/d/yyyy"/>
    </ndxf>
  </rcc>
  <rcc rId="653" sId="1">
    <nc r="L481" t="inlineStr">
      <is>
        <t>No</t>
      </is>
    </nc>
  </rcc>
  <rcc rId="654" sId="1">
    <nc r="M481" t="inlineStr">
      <is>
        <t>In-Progress</t>
      </is>
    </nc>
  </rcc>
  <rcc rId="655" sId="1">
    <nc r="N481" t="inlineStr">
      <is>
        <t>None</t>
      </is>
    </nc>
  </rcc>
  <rcc rId="656" sId="1">
    <nc r="K481" t="inlineStr">
      <is>
        <t>Changed tilt of UPCS from 3 to 4 to match LTE</t>
      </is>
    </nc>
  </rcc>
  <rcc rId="657" sId="1">
    <nc r="E2051" t="inlineStr">
      <is>
        <t>Yes</t>
      </is>
    </nc>
  </rcc>
  <rcc rId="658" sId="1">
    <nc r="I2051" t="inlineStr">
      <is>
        <t>Leakage is high</t>
      </is>
    </nc>
  </rcc>
  <rcc rId="659" sId="1" odxf="1" dxf="1" numFmtId="19">
    <nc r="J2051">
      <v>42816</v>
    </nc>
    <odxf>
      <numFmt numFmtId="0" formatCode="General"/>
    </odxf>
    <ndxf>
      <numFmt numFmtId="19" formatCode="m/d/yyyy"/>
    </ndxf>
  </rcc>
  <rcc rId="660" sId="1">
    <nc r="L2051" t="inlineStr">
      <is>
        <t>No</t>
      </is>
    </nc>
  </rcc>
  <rcc rId="661" sId="1">
    <nc r="M2051" t="inlineStr">
      <is>
        <t>In-Progess</t>
      </is>
    </nc>
  </rcc>
  <rcc rId="662" sId="1">
    <nc r="N2051" t="inlineStr">
      <is>
        <t>None</t>
      </is>
    </nc>
  </rcc>
  <rcc rId="663" sId="1">
    <nc r="K2051" t="inlineStr">
      <is>
        <t>Changed UPCS tilt from 5 to 6 to match LTE</t>
      </is>
    </nc>
  </rcc>
  <rcc rId="664" sId="1">
    <oc r="K2027" t="inlineStr">
      <is>
        <t>Changed UPCS titl from 6 to 7 to match LTE</t>
      </is>
    </oc>
    <nc r="K2027" t="inlineStr">
      <is>
        <t>Changed UPCS tilt from 6 to 7 to match LTE</t>
      </is>
    </nc>
  </rcc>
  <rcc rId="665" sId="1">
    <nc r="E527" t="inlineStr">
      <is>
        <t>Yes</t>
      </is>
    </nc>
  </rcc>
  <rcc rId="666" sId="1">
    <nc r="I527" t="inlineStr">
      <is>
        <t>Leakage is high</t>
      </is>
    </nc>
  </rcc>
  <rcc rId="667" sId="1" odxf="1" dxf="1" numFmtId="19">
    <nc r="J527">
      <v>42816</v>
    </nc>
    <odxf>
      <numFmt numFmtId="0" formatCode="General"/>
    </odxf>
    <ndxf>
      <numFmt numFmtId="19" formatCode="m/d/yyyy"/>
    </ndxf>
  </rcc>
  <rcc rId="668" sId="1">
    <nc r="L527" t="inlineStr">
      <is>
        <t>No</t>
      </is>
    </nc>
  </rcc>
  <rcc rId="669" sId="1">
    <nc r="M527" t="inlineStr">
      <is>
        <t>In-Progess</t>
      </is>
    </nc>
  </rcc>
  <rcc rId="670" sId="1">
    <nc r="N527" t="inlineStr">
      <is>
        <t>None</t>
      </is>
    </nc>
  </rcc>
  <rcc rId="671" sId="1">
    <nc r="K527" t="inlineStr">
      <is>
        <t>Changed UPCS tilt from 4 to 5 to match LTE</t>
      </is>
    </nc>
  </rcc>
  <rcc rId="672" sId="1">
    <nc r="E2414" t="inlineStr">
      <is>
        <t>Yes</t>
      </is>
    </nc>
  </rcc>
  <rcc rId="673" sId="1">
    <nc r="I2414" t="inlineStr">
      <is>
        <t>Leakage is high</t>
      </is>
    </nc>
  </rcc>
  <rcc rId="674" sId="1" odxf="1" dxf="1" numFmtId="19">
    <nc r="J2414">
      <v>42816</v>
    </nc>
    <odxf>
      <numFmt numFmtId="0" formatCode="General"/>
    </odxf>
    <ndxf>
      <numFmt numFmtId="19" formatCode="m/d/yyyy"/>
    </ndxf>
  </rcc>
  <rcc rId="675" sId="1">
    <nc r="K2414" t="inlineStr">
      <is>
        <t>Changed UPCS tilt from 4 to 5 to match LTE</t>
      </is>
    </nc>
  </rcc>
  <rcc rId="676" sId="1">
    <nc r="L2414" t="inlineStr">
      <is>
        <t>No</t>
      </is>
    </nc>
  </rcc>
  <rcc rId="677" sId="1">
    <nc r="M2414" t="inlineStr">
      <is>
        <t>In-Progess</t>
      </is>
    </nc>
  </rcc>
  <rcc rId="678" sId="1">
    <nc r="N2414" t="inlineStr">
      <is>
        <t>None</t>
      </is>
    </nc>
  </rcc>
  <rcv guid="{BDF2CBE4-CCF9-474E-9CF3-4780BA45FFC1}" action="delete"/>
  <rdn rId="0" localSheetId="1" customView="1" name="Z_BDF2CBE4_CCF9_474E_9CF3_4780BA45FFC1_.wvu.FilterData" hidden="1" oldHidden="1">
    <formula>Master!$A$2:$AG$3441</formula>
    <oldFormula>Master!$A$2:$AG$3441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 sId="1" numFmtId="19">
    <oc r="J55">
      <v>42807</v>
    </oc>
    <nc r="J55">
      <v>42817</v>
    </nc>
  </rcc>
  <rcc rId="683" sId="1" numFmtId="19">
    <oc r="J145">
      <v>42816</v>
    </oc>
    <nc r="J145">
      <v>42817</v>
    </nc>
  </rcc>
  <rcc rId="684" sId="1">
    <oc r="K145" t="inlineStr">
      <is>
        <t>3/22/2017-Ashwini-can we optimize further to reduce leakage? 03/15 - Leakage increased after downtilt but DCR improved.// 03/13 RRC still @110 User, Dlrsboost set to 0dB and RET tilt set from 6 to 7 for LTE and 3G. Code congestion for 3G and Ticket #: 15380663 RTWP imbalance for LPH13602A Beta and Gamma Sectors Antenna 3.// Coverage issue, with Site POR PH13604D</t>
      </is>
    </oc>
    <nc r="K145" t="inlineStr">
      <is>
        <t>03/23- RET downtilt from 6 to 8 for Leakage reduction//L19 for PH13602A was released yesterday 03/22 from 07:00 until 14:00H and it was my highest % contributor for degraded LTE DCR. Site PH13602A is part of Nogales, Santa Cruz County without L19 Freq yet.
3/22/2017-Ashwini-can we optimize further to reduce leakage? 03/15 - Leakage increased after downtilt but DCR improved.// 03/13 RRC still @110 User, Dlrsboost set to 0dB and RET tilt set from 6 to 7 for LTE and 3G. Code congestion for 3G and Ticket #: 15380663 RTWP imbalance for LPH13602A Beta and Gamma Sectors Antenna 3.// Coverage issue, with Site POR PH13604D</t>
      </is>
    </nc>
  </rcc>
  <rcc rId="685" sId="1">
    <oc r="K55" t="inlineStr">
      <is>
        <t>03/13 RRC still @110 User, Dlrsboost set to 0dB and Ticket #: 15380663 RTWP imbalance for LPH13602A Beta and Gamma Sectors Antenna 3 //02/23-2G/3G RET adjusted from 8 to 9.5Max and LTE RET adjusted from 8.5 to 9.5Max</t>
      </is>
    </oc>
    <nc r="K55" t="inlineStr">
      <is>
        <t>03/23- RET downtilt from 8 to 9 for Leakage reduction//L19 for PH13602A was released yesterday 03/22 from 07:00 until 14:00H and it was my highest % contributor for degraded LTE DCR. Site PH13602A is part of Nogales, Santa Cruz County without L19 Freq yet.// 03/13 RRC still @110 User, Dlrsboost set to 0dB and Ticket #: 15380663 RTWP imbalance for LPH13602A Beta and Gamma Sectors Antenna 3 //02/23-2G/3G RET adjusted from 8 to 9.5Max and LTE RET adjusted from 8.5 to 9.5Max</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6" sId="1">
    <oc r="I55" t="inlineStr">
      <is>
        <t>Mountain Top site</t>
      </is>
    </oc>
    <nc r="I55" t="inlineStr">
      <is>
        <t>Mountain Top site/NSN L700/L19</t>
      </is>
    </nc>
  </rcc>
  <rcc rId="687" sId="1">
    <oc r="I145" t="inlineStr">
      <is>
        <t>Mountain Top site</t>
      </is>
    </oc>
    <nc r="I145" t="inlineStr">
      <is>
        <t>Mountain Top site/NSN L700/L19</t>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 sId="1">
    <oc r="K147" t="inlineStr">
      <is>
        <t>3/22/2017-CPICH changed from 29.1 to 28.1 3/8/2017- NSD PH20179A- DCR already improved</t>
      </is>
    </oc>
    <nc r="K147" t="inlineStr">
      <is>
        <t xml:space="preserve">3/22/2017-CPICH changed from 29.1 to 28.1 3/8/2017- NSD PH20179A- DCR already improved. 2g/3G/4G are on a shared RET. </t>
      </is>
    </nc>
  </rcc>
  <rcv guid="{9BEF1F56-BB75-4488-9A25-6013112001DB}" action="delete"/>
  <rdn rId="0" localSheetId="1" customView="1" name="Z_9BEF1F56_BB75_4488_9A25_6013112001DB_.wvu.FilterData" hidden="1" oldHidden="1">
    <formula>Master!$A$2:$AG$3441</formula>
    <oldFormula>Master!$A$2:$AG$3441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2" sId="1" numFmtId="19">
    <oc r="J206">
      <v>42816</v>
    </oc>
    <nc r="J206">
      <v>42817</v>
    </nc>
  </rcc>
  <rcc rId="693" sId="1" numFmtId="19">
    <oc r="J207">
      <v>42816</v>
    </oc>
    <nc r="J207">
      <v>42817</v>
    </nc>
  </rcc>
  <rcc rId="694" sId="1">
    <oc r="I206" t="inlineStr">
      <is>
        <t>2G cannot be downtilted as it is a shared RET wth UMTS.</t>
      </is>
    </oc>
    <nc r="I206" t="inlineStr">
      <is>
        <t>Coverage issues</t>
      </is>
    </nc>
  </rcc>
  <rcc rId="695" sId="1" odxf="1" dxf="1">
    <nc r="I207" t="inlineStr">
      <is>
        <t>Coverage issues</t>
      </is>
    </nc>
    <odxf/>
    <ndxf/>
  </rcc>
  <rcc rId="696" sId="1">
    <oc r="K206" t="inlineStr">
      <is>
        <t xml:space="preserve">3/22/2017-Ashwini-Please check cpich, why UMTS pick more traffic. 3/7/2017-Planned for L700 &amp; L1900 Add. Attenuation done on 2G </t>
      </is>
    </oc>
    <nc r="K206" t="inlineStr">
      <is>
        <t xml:space="preserve">3/23/2017- UMTS downtilt from 3 to 4-3/22/2017-Ashwini-Please check cpich, why UMTS pick more traffic. 3/7/2017-Planned for L700 &amp; L1900 Add. Attenuation done on 2G </t>
      </is>
    </nc>
  </rcc>
  <rcc rId="697" sId="1">
    <oc r="K207" t="inlineStr">
      <is>
        <t>3/22/2017-Ashwini-Why UMTS shoot past PH11709B</t>
      </is>
    </oc>
    <nc r="K207" t="inlineStr">
      <is>
        <t xml:space="preserve">3/23/2017-UMTS downtilt from 2 to 4 3/7/2017-Planned for L700 &amp; L1900 Add. </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8" sId="1">
    <nc r="E1290" t="inlineStr">
      <is>
        <t>Yes</t>
      </is>
    </nc>
  </rcc>
  <rcc rId="699" sId="1">
    <nc r="L1290" t="inlineStr">
      <is>
        <t>No</t>
      </is>
    </nc>
  </rcc>
  <rcc rId="700" sId="1">
    <nc r="M1290" t="inlineStr">
      <is>
        <t>In-Progress</t>
      </is>
    </nc>
  </rcc>
  <rcc rId="701" sId="1">
    <nc r="K1290" t="inlineStr">
      <is>
        <t>UMTS downtilt from 1 to 3. L700 uptilt from 6 to 3</t>
      </is>
    </nc>
  </rcc>
  <rcc rId="702" sId="1">
    <nc r="K1291" t="inlineStr">
      <is>
        <t>UMTS downtilt from 2 to 3. L700 uptilt from 6 to 3</t>
      </is>
    </nc>
  </rcc>
  <rcc rId="703" sId="1">
    <nc r="K1292" t="inlineStr">
      <is>
        <t>UMTS downtilt from 2 to 3. L700 uptilt from 6 to 3</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 sId="1" odxf="1" dxf="1" numFmtId="19">
    <nc r="J1290">
      <v>42817</v>
    </nc>
    <odxf>
      <numFmt numFmtId="0" formatCode="General"/>
    </odxf>
    <ndxf>
      <numFmt numFmtId="19" formatCode="m/d/yyyy"/>
    </ndxf>
  </rcc>
  <rcc rId="705" sId="1" odxf="1" dxf="1" numFmtId="19">
    <nc r="J1291">
      <v>42817</v>
    </nc>
    <odxf>
      <numFmt numFmtId="0" formatCode="General"/>
    </odxf>
    <ndxf>
      <numFmt numFmtId="19" formatCode="m/d/yyyy"/>
    </ndxf>
  </rcc>
  <rcc rId="706" sId="1" odxf="1" dxf="1" numFmtId="19">
    <nc r="J1292">
      <v>42817</v>
    </nc>
    <odxf>
      <numFmt numFmtId="0" formatCode="General"/>
    </odxf>
    <ndxf>
      <numFmt numFmtId="19" formatCode="m/d/yyyy"/>
    </ndxf>
  </rcc>
  <rcc rId="707" sId="1">
    <oc r="K1290" t="inlineStr">
      <is>
        <t>UMTS downtilt from 1 to 3. L700 uptilt from 6 to 3</t>
      </is>
    </oc>
    <nc r="K1290" t="inlineStr">
      <is>
        <t>3/23/2017-UMTS downtilt from 1 to 3. L700 uptilt from 6 to 3</t>
      </is>
    </nc>
  </rcc>
  <rcc rId="708" sId="1">
    <oc r="K1291" t="inlineStr">
      <is>
        <t>UMTS downtilt from 2 to 3. L700 uptilt from 6 to 3</t>
      </is>
    </oc>
    <nc r="K1291" t="inlineStr">
      <is>
        <t>3/23/2017-UMTS downtilt from 2 to 3. L700 uptilt from 6 to 3</t>
      </is>
    </nc>
  </rcc>
  <rcc rId="709" sId="1">
    <oc r="K1292" t="inlineStr">
      <is>
        <t>UMTS downtilt from 2 to 3. L700 uptilt from 6 to 3</t>
      </is>
    </oc>
    <nc r="K1292" t="inlineStr">
      <is>
        <t>3/23/2017-UMTS downtilt from 2 to 3. L700 uptilt from 6 to 3</t>
      </is>
    </nc>
  </rcc>
  <rcc rId="710" sId="1">
    <nc r="L1291" t="inlineStr">
      <is>
        <t>No</t>
      </is>
    </nc>
  </rcc>
  <rcc rId="711" sId="1">
    <nc r="M1291" t="inlineStr">
      <is>
        <t>In-Progress</t>
      </is>
    </nc>
  </rcc>
  <rcc rId="712" sId="1">
    <nc r="L1292" t="inlineStr">
      <is>
        <t>No</t>
      </is>
    </nc>
  </rcc>
  <rcc rId="713" sId="1">
    <nc r="M1292" t="inlineStr">
      <is>
        <t>In-Progress</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 sId="1">
    <nc r="E1291" t="inlineStr">
      <is>
        <t>Yes</t>
      </is>
    </nc>
  </rcc>
  <rcc rId="715" sId="1">
    <nc r="E1292" t="inlineStr">
      <is>
        <t>Yes</t>
      </is>
    </nc>
  </rcc>
  <rcc rId="716" sId="1">
    <oc r="L3015" t="inlineStr">
      <is>
        <t>No</t>
      </is>
    </oc>
    <nc r="L3015" t="inlineStr">
      <is>
        <t>Yes</t>
      </is>
    </nc>
  </rcc>
  <rcc rId="717" sId="1">
    <oc r="M3015" t="inlineStr">
      <is>
        <t>In-Progress</t>
      </is>
    </oc>
    <nc r="M3015" t="inlineStr">
      <is>
        <t>Complete</t>
      </is>
    </nc>
  </rcc>
  <rcc rId="718" sId="1">
    <nc r="F3014" t="inlineStr">
      <is>
        <t>Yes</t>
      </is>
    </nc>
  </rcc>
  <rcc rId="719" sId="1">
    <nc r="I3014" t="inlineStr">
      <is>
        <t>High hO Fails with PH11106A51</t>
      </is>
    </nc>
  </rcc>
  <rcc rId="720" sId="1" odxf="1" dxf="1" numFmtId="19">
    <nc r="J3014">
      <v>42816</v>
    </nc>
    <odxf>
      <numFmt numFmtId="0" formatCode="General"/>
    </odxf>
    <ndxf>
      <numFmt numFmtId="19" formatCode="m/d/yyyy"/>
    </ndxf>
  </rcc>
  <rcc rId="721" sId="1">
    <nc r="K3014" t="inlineStr">
      <is>
        <t>3/22/2017- SC change for PH11105A51</t>
      </is>
    </nc>
  </rcc>
  <rcc rId="722" sId="1">
    <nc r="L3014" t="inlineStr">
      <is>
        <t>Yes</t>
      </is>
    </nc>
  </rcc>
  <rcc rId="723" sId="1">
    <nc r="M3014" t="inlineStr">
      <is>
        <t>Complete</t>
      </is>
    </nc>
  </rcc>
  <rcc rId="724" sId="1">
    <nc r="F3016" t="inlineStr">
      <is>
        <t>Yes</t>
      </is>
    </nc>
  </rcc>
  <rcc rId="725" sId="1">
    <nc r="I3016" t="inlineStr">
      <is>
        <t>High hO Fails with PH11106A51</t>
      </is>
    </nc>
  </rcc>
  <rcc rId="726" sId="1" odxf="1" dxf="1" numFmtId="19">
    <nc r="J3016">
      <v>42816</v>
    </nc>
    <odxf>
      <numFmt numFmtId="0" formatCode="General"/>
    </odxf>
    <ndxf>
      <numFmt numFmtId="19" formatCode="m/d/yyyy"/>
    </ndxf>
  </rcc>
  <rcc rId="727" sId="1">
    <nc r="K3016" t="inlineStr">
      <is>
        <t>3/22/2017- SC change for PH11105A51</t>
      </is>
    </nc>
  </rcc>
  <rcc rId="728" sId="1">
    <nc r="L3016" t="inlineStr">
      <is>
        <t>Yes</t>
      </is>
    </nc>
  </rcc>
  <rcc rId="729" sId="1">
    <nc r="M3016" t="inlineStr">
      <is>
        <t>Complete</t>
      </is>
    </nc>
  </rcc>
  <rcc rId="730" sId="1">
    <nc r="F1187" t="inlineStr">
      <is>
        <t>Yes</t>
      </is>
    </nc>
  </rcc>
  <rcc rId="731" sId="1">
    <nc r="I1187" t="inlineStr">
      <is>
        <t>SC conflict</t>
      </is>
    </nc>
  </rcc>
  <rcc rId="732" sId="1" odxf="1" dxf="1" numFmtId="19">
    <nc r="J1187">
      <v>42816</v>
    </nc>
    <odxf>
      <numFmt numFmtId="0" formatCode="General"/>
    </odxf>
    <ndxf>
      <numFmt numFmtId="19" formatCode="m/d/yyyy"/>
    </ndxf>
  </rcc>
  <rcc rId="733" sId="1">
    <nc r="K1187" t="inlineStr">
      <is>
        <t>3/22/2017- SC changed</t>
      </is>
    </nc>
  </rcc>
  <rcc rId="734" sId="1">
    <nc r="L1187" t="inlineStr">
      <is>
        <t>Yes</t>
      </is>
    </nc>
  </rcc>
  <rcc rId="735" sId="1">
    <nc r="M1187" t="inlineStr">
      <is>
        <t>Complete</t>
      </is>
    </nc>
  </rcc>
  <rcc rId="736" sId="1">
    <nc r="F2394" t="inlineStr">
      <is>
        <t>Yes</t>
      </is>
    </nc>
  </rcc>
  <rcc rId="737" sId="1">
    <nc r="I2394" t="inlineStr">
      <is>
        <t>SC Conflict on neighbour site PH11106A5</t>
      </is>
    </nc>
  </rcc>
  <rcc rId="738" sId="1" odxf="1" dxf="1" numFmtId="19">
    <nc r="J2394">
      <v>42816</v>
    </nc>
    <odxf>
      <numFmt numFmtId="0" formatCode="General"/>
    </odxf>
    <ndxf>
      <numFmt numFmtId="19" formatCode="m/d/yyyy"/>
    </ndxf>
  </rcc>
  <rfmt sheetId="1" sqref="K2394" start="0" length="0">
    <dxf>
      <numFmt numFmtId="19" formatCode="m/d/yyyy"/>
      <alignment horizontal="right" wrapText="0" readingOrder="0"/>
    </dxf>
  </rfmt>
  <rcc rId="739" sId="1" numFmtId="19">
    <nc r="K2394" t="inlineStr">
      <is>
        <t>3/22/2017- SC changed</t>
      </is>
    </nc>
  </rcc>
  <rfmt sheetId="1" sqref="K2394">
    <dxf>
      <alignment horizontal="left" readingOrder="0"/>
    </dxf>
  </rfmt>
  <rcc rId="740" sId="1">
    <nc r="L2394" t="inlineStr">
      <is>
        <t>Yes</t>
      </is>
    </nc>
  </rcc>
  <rcc rId="741" sId="1">
    <nc r="M2394" t="inlineStr">
      <is>
        <t>Complete</t>
      </is>
    </nc>
  </rcc>
  <rcv guid="{9BEF1F56-BB75-4488-9A25-6013112001DB}" action="delete"/>
  <rdn rId="0" localSheetId="1" customView="1" name="Z_9BEF1F56_BB75_4488_9A25_6013112001DB_.wvu.FilterData" hidden="1" oldHidden="1">
    <formula>Master!$A$2:$AG$3441</formula>
    <oldFormula>Master!$A$2:$AG$3441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5" sId="1">
    <nc r="H1629" t="inlineStr">
      <is>
        <t>Yes</t>
      </is>
    </nc>
  </rcc>
  <rcc rId="746" sId="1">
    <nc r="I1629" t="inlineStr">
      <is>
        <t>UMTS tilt at 0, LTE at 4</t>
      </is>
    </nc>
  </rcc>
  <rcc rId="747" sId="1" odxf="1" dxf="1" numFmtId="19">
    <nc r="J1629">
      <v>42817</v>
    </nc>
    <odxf>
      <numFmt numFmtId="0" formatCode="General"/>
    </odxf>
    <ndxf>
      <numFmt numFmtId="19" formatCode="m/d/yyyy"/>
    </ndxf>
  </rcc>
  <rcc rId="748" sId="1">
    <nc r="K1629" t="inlineStr">
      <is>
        <t>UMTS tilt changed from 0 to 4</t>
      </is>
    </nc>
  </rcc>
  <rcv guid="{9BEF1F56-BB75-4488-9A25-6013112001DB}" action="delete"/>
  <rdn rId="0" localSheetId="1" customView="1" name="Z_9BEF1F56_BB75_4488_9A25_6013112001DB_.wvu.FilterData" hidden="1" oldHidden="1">
    <formula>Master!$A$2:$AG$3441</formula>
    <oldFormula>Master!$A$2:$AG$3441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 sId="3">
    <oc r="B1476">
      <v>5</v>
    </oc>
    <nc r="B1476">
      <v>4</v>
    </nc>
  </rcc>
  <rcc rId="753" sId="1">
    <oc r="M52" t="inlineStr">
      <is>
        <t>Complete</t>
      </is>
    </oc>
    <nc r="M52" t="inlineStr">
      <is>
        <t>In-Progress</t>
      </is>
    </nc>
  </rcc>
  <rcc rId="754" sId="1" numFmtId="19">
    <oc r="J52">
      <v>42796</v>
    </oc>
    <nc r="J52">
      <v>42817</v>
    </nc>
  </rcc>
  <rcc rId="755" sId="1">
    <oc r="K52" t="inlineStr">
      <is>
        <t>03/02/2017: Nokia is done with the L700 and L1900 and optimization work. 02/20/2017: Nokia is doing L700. Nokia will be doing L1900 soon.</t>
      </is>
    </oc>
    <nc r="K52" t="inlineStr">
      <is>
        <t>3/23/2017: L1900 turn on air today. Need a few more days for observation. 03/02/2017: Nokia is done with the L700 and L1900 and optimization work. 02/20/2017: Nokia is doing L700. Nokia will be doing L1900 soon.</t>
      </is>
    </nc>
  </rcc>
  <rcc rId="756" sId="1">
    <oc r="I52" t="inlineStr">
      <is>
        <t>IMLB was removed.</t>
      </is>
    </oc>
    <nc r="I52" t="inlineStr">
      <is>
        <t>IMLB was removed. 1 of the 2 sites in city of maricopa connecting back to Phoenix</t>
      </is>
    </nc>
  </rcc>
  <rfmt sheetId="1" sqref="I52:I53">
    <dxf>
      <alignment wrapText="1" readingOrder="0"/>
    </dxf>
  </rfmt>
  <rcc rId="757" sId="1" numFmtId="19">
    <oc r="J53">
      <v>42796</v>
    </oc>
    <nc r="J53">
      <v>42817</v>
    </nc>
  </rcc>
  <rcc rId="758" sId="1">
    <oc r="L53" t="inlineStr">
      <is>
        <t>No</t>
      </is>
    </oc>
    <nc r="L53" t="inlineStr">
      <is>
        <t>Yes</t>
      </is>
    </nc>
  </rcc>
  <rcc rId="759" sId="1">
    <nc r="N53" t="inlineStr">
      <is>
        <t>Need new site(s) to eleviate congestion.</t>
      </is>
    </nc>
  </rcc>
  <rcc rId="760" sId="1">
    <oc r="K53" t="inlineStr">
      <is>
        <t>03/02/2017: Nokia is done with the L700 and L1900 and optimization work (combo DCR improved to 0.32). 02/20/2017: Nokia is doing L700. Nokia will be doing L1900 soon.</t>
      </is>
    </oc>
    <nc r="K53" t="inlineStr">
      <is>
        <t>3/23/2017: Congestion solution will be new site. Closest neighbor is 6 miles away 03/02/2017: Nokia is done with the L700 and L1900 and optimization work (combo DCR improved to 0.32 from about 1). 02/20/2017: Nokia is doing L700. Nokia will be doing L1900 soon.</t>
      </is>
    </nc>
  </rcc>
  <rcc rId="761" sId="1">
    <oc r="I53" t="inlineStr">
      <is>
        <t>IMLB was removed.</t>
      </is>
    </oc>
    <nc r="I53" t="inlineStr">
      <is>
        <t>IMLB was removed. 1 of the 2 sites in city of maricopa connecting to PH31205A</t>
      </is>
    </nc>
  </rcc>
  <rcc rId="762" sId="1">
    <oc r="L52" t="inlineStr">
      <is>
        <t>Yes</t>
      </is>
    </oc>
    <nc r="L52" t="inlineStr">
      <is>
        <t>No</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 sId="1">
    <nc r="E1629" t="inlineStr">
      <is>
        <t>Yes</t>
      </is>
    </nc>
  </rcc>
  <rcc rId="764" sId="1">
    <oc r="H1629" t="inlineStr">
      <is>
        <t>Yes</t>
      </is>
    </oc>
    <nc r="H1629"/>
  </rcc>
  <rcc rId="765" sId="1">
    <nc r="K2079" t="inlineStr">
      <is>
        <t>tilt changed for L21 from 5 to 2 and L700 from 4 to 3</t>
      </is>
    </nc>
  </rcc>
  <rcc rId="766" sId="1">
    <nc r="E2079" t="inlineStr">
      <is>
        <t>Yes</t>
      </is>
    </nc>
  </rcc>
  <rcc rId="767" sId="1" odxf="1" dxf="1" numFmtId="19">
    <nc r="J2079">
      <v>42817</v>
    </nc>
    <odxf>
      <numFmt numFmtId="0" formatCode="General"/>
    </odxf>
    <ndxf>
      <numFmt numFmtId="19" formatCode="m/d/yyyy"/>
    </ndxf>
  </rcc>
  <rcc rId="768" sId="1">
    <nc r="L2079" t="inlineStr">
      <is>
        <t>No</t>
      </is>
    </nc>
  </rcc>
  <rcc rId="769" sId="1">
    <nc r="M2079" t="inlineStr">
      <is>
        <t>In-Progress</t>
      </is>
    </nc>
  </rcc>
  <rcc rId="770" sId="1">
    <oc r="E80" t="inlineStr">
      <is>
        <t>No</t>
      </is>
    </oc>
    <nc r="E80" t="inlineStr">
      <is>
        <t>Yes</t>
      </is>
    </nc>
  </rcc>
  <rfmt sheetId="1" sqref="J80" start="0" length="0">
    <dxf>
      <numFmt numFmtId="19" formatCode="m/d/yyyy"/>
    </dxf>
  </rfmt>
  <rcc rId="771" sId="1">
    <oc r="L80" t="inlineStr">
      <is>
        <t/>
      </is>
    </oc>
    <nc r="L80" t="inlineStr">
      <is>
        <t>No</t>
      </is>
    </nc>
  </rcc>
  <rcc rId="772" sId="1">
    <oc r="M80" t="inlineStr">
      <is>
        <t/>
      </is>
    </oc>
    <nc r="M80" t="inlineStr">
      <is>
        <t>In-Progress</t>
      </is>
    </nc>
  </rcc>
  <rcc rId="773" sId="1" numFmtId="19">
    <nc r="J80">
      <v>42817</v>
    </nc>
  </rcc>
  <rcc rId="774" sId="1">
    <oc r="K80" t="inlineStr">
      <is>
        <t/>
      </is>
    </oc>
    <nc r="K80" t="inlineStr">
      <is>
        <t>3/23/2017 - Lte tilt changed from 6 to 3</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5" sId="1">
    <oc r="K114" t="inlineStr">
      <is>
        <t>3/14/2017: Leakage improved (0.04). 03/02/2017: EDT on PPH10306A sector 3 (PG) changed from 2 to 4 degrees. IF LTE 2100 starts to congest, L1900 would help.</t>
      </is>
    </oc>
    <nc r="K114" t="inlineStr">
      <is>
        <t>3/14/2017: Leakage improved (contribution is 0.04). 03/02/2017: EDT on PPH10306A sector 3 (PG) changed from 2 to 4 degrees. IF LTE 2100 starts to congest, L1900 would help.</t>
      </is>
    </nc>
  </rcc>
  <rcc rId="776" sId="1">
    <oc r="K115" t="inlineStr">
      <is>
        <t>3/14/2017: Leakage improved. 03/02/2017: 2G was put OFFAIR and LTE RTWP improved. LTE started to take more traffic.</t>
      </is>
    </oc>
    <nc r="K115" t="inlineStr">
      <is>
        <t>3/14/2017: Leakage improved (from above 20% to about 5%). 03/02/2017: 2G was put OFFAIR and LTE RTWP improved. LTE started to take more traffic.</t>
      </is>
    </nc>
  </rcc>
  <rcc rId="777" sId="1" odxf="1" dxf="1" numFmtId="19">
    <oc r="J136">
      <v>42808</v>
    </oc>
    <nc r="J136">
      <v>42814</v>
    </nc>
    <odxf>
      <alignment horizontal="right" vertical="top" readingOrder="0"/>
    </odxf>
    <ndxf>
      <alignment horizontal="general" vertical="bottom" readingOrder="0"/>
    </ndxf>
  </rcc>
  <rcc rId="778" sId="1">
    <oc r="K136" t="inlineStr">
      <is>
        <t>3/14/2017: Leakage improved (0.13). 03/02/2017: EDT on PPH11202B sector 1 (PG) changed from 2 to 3 degrees. IF LTE 2100 starts to congest, L1900 would help.</t>
      </is>
    </oc>
    <nc r="K136" t="inlineStr">
      <is>
        <t>3/20/2017: Leakage improved (23% to about 10%). 03/02/2017: EDT on PPH11202B sector 1 (PG) changed from 2 to 3 degrees. IF LTE 2100 starts to congest, L1900 would help.</t>
      </is>
    </nc>
  </rcc>
  <rcc rId="779" sId="1">
    <oc r="K203" t="inlineStr">
      <is>
        <t>Rural site. Need new site(s).</t>
      </is>
    </oc>
    <nc r="K203" t="inlineStr">
      <is>
        <t>Rural site. Need new site(s). Parameters check (power setting,dlrsboost, neighbor parameters, etc). Tilt optimization done.</t>
      </is>
    </nc>
  </rcc>
  <rcc rId="780" sId="1">
    <oc r="K204" t="inlineStr">
      <is>
        <t>This is rural site with sector pointing toward open area. Need new site(s).</t>
      </is>
    </oc>
    <nc r="K204" t="inlineStr">
      <is>
        <t>Rural site. Need new site(s). Parameters check (power setting,dlrsboost, neighbor parameters, etc). Tilt optimization done.</t>
      </is>
    </nc>
  </rcc>
  <rcc rId="781" sId="1">
    <oc r="K210" t="inlineStr">
      <is>
        <t>Rural site. Need new site(s).</t>
      </is>
    </oc>
    <nc r="K210" t="inlineStr">
      <is>
        <t>Rural site. Need new site(s). Parameters check (power setting,dlrsboost, neighbor parameters, etc). Tilt optimization done.</t>
      </is>
    </nc>
  </rcc>
  <rcc rId="782" sId="1">
    <oc r="K137" t="inlineStr">
      <is>
        <t>03/02/2017: VoLTE DCR is improved.  02/20/2017: Clean up LNHOIF &amp; IRFIM</t>
      </is>
    </oc>
    <nc r="K137" t="inlineStr">
      <is>
        <t>03/02/2017: VoLTE DCR is improved (from 1.65 to about 0.6).  02/20/2017: Clean up LNHOIF &amp; IRFIM</t>
      </is>
    </nc>
  </rcc>
  <rfmt sheetId="1" sqref="I192">
    <dxf>
      <alignment wrapText="1" readingOrder="0"/>
    </dxf>
  </rfmt>
  <rcc rId="783" sId="1" numFmtId="19">
    <oc r="J192">
      <v>42796</v>
    </oc>
    <nc r="J192">
      <v>42817</v>
    </nc>
  </rcc>
  <rcc rId="784" sId="1">
    <oc r="K192" t="inlineStr">
      <is>
        <t>03/02/2017: FOP troubeshoot RTWP and it is PIM issue. WO#3017585 has been created to troubleshoot LPH10520B high RTWP. 02/17/17: Update IRFIM &amp; LNHOIF to 5035. 02/27/2017: TT#15236014 to have LPH10520B RTWP troubleshot on sector 2 and 3.  3/6/17:  RTWP is back to normal on LPH10520B; issue resolved.</t>
      </is>
    </oc>
    <nc r="K192" t="inlineStr">
      <is>
        <t>3/23/2017: DCR improved from around 4% to about  0.37% after the RTWP issue on PH10520B2 resolved. 03/02/2017: FOP troubeshoot RTWP and it is PIM issue. WO#3017585 has been created to troubleshoot LPH10520B high RTWP. 02/17/17: Update IRFIM &amp; LNHOIF to 5035. 02/27/2017: TT#15236014 to have LPH10520B RTWP troubleshot on sector 2 and 3.  3/6/17:  RTWP is back to normal on LPH10520B; issue resolved.</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724439-0AE2-42DB-B61C-9FD7377B696D}" action="delete"/>
  <rdn rId="0" localSheetId="1" customView="1" name="Z_EE724439_0AE2_42DB_B61C_9FD7377B696D_.wvu.FilterData" hidden="1" oldHidden="1">
    <formula>Master!$A$2:$AG$2</formula>
    <oldFormula>Master!$A$2:$AG$3441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71:V2271" start="0" length="0">
    <dxf>
      <border>
        <top style="thin">
          <color indexed="64"/>
        </top>
      </border>
    </dxf>
  </rfmt>
  <rfmt sheetId="1" sqref="A2274:V2274" start="0" length="0">
    <dxf>
      <border>
        <bottom style="thin">
          <color indexed="64"/>
        </bottom>
      </border>
    </dxf>
  </rfmt>
  <rfmt sheetId="1" sqref="A2271:V2274">
    <dxf>
      <border>
        <left style="thin">
          <color indexed="64"/>
        </left>
        <right style="thin">
          <color indexed="64"/>
        </right>
        <top style="thin">
          <color indexed="64"/>
        </top>
        <bottom style="thin">
          <color indexed="64"/>
        </bottom>
        <vertical style="thin">
          <color indexed="64"/>
        </vertical>
        <horizontal style="thin">
          <color indexed="64"/>
        </horizontal>
      </border>
    </dxf>
  </rfmt>
  <rcc rId="788" sId="1" numFmtId="19">
    <oc r="J2274">
      <v>42811</v>
    </oc>
    <nc r="J2274">
      <v>42817</v>
    </nc>
  </rcc>
  <rcc rId="789" sId="1">
    <oc r="K2274" t="inlineStr">
      <is>
        <t>3/17/2017: sector 4 PG tilt changed from 4 to 6 degrees.</t>
      </is>
    </oc>
    <nc r="K2274" t="inlineStr">
      <is>
        <t>3/23/2017: Leakage improves from above 30% to below 10%. 3/17/2017: sector 4 PG tilt changed from 4 to 6 degrees.</t>
      </is>
    </nc>
  </rcc>
  <rcc rId="790" sId="1">
    <oc r="L2274" t="inlineStr">
      <is>
        <t>No</t>
      </is>
    </oc>
    <nc r="L2274" t="inlineStr">
      <is>
        <t>Yes</t>
      </is>
    </nc>
  </rcc>
  <rcc rId="791" sId="1">
    <oc r="M2274" t="inlineStr">
      <is>
        <t>In-progress</t>
      </is>
    </oc>
    <nc r="M2274" t="inlineStr">
      <is>
        <t>Completed</t>
      </is>
    </nc>
  </rcc>
  <rcv guid="{EE724439-0AE2-42DB-B61C-9FD7377B696D}" action="delete"/>
  <rdn rId="0" localSheetId="1" customView="1" name="Z_EE724439_0AE2_42DB_B61C_9FD7377B696D_.wvu.FilterData" hidden="1" oldHidden="1">
    <formula>Master!$A$2:$AG$3441</formula>
    <oldFormula>Master!$A$2:$AG$2</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089:O2089" start="0" length="0">
    <dxf>
      <border>
        <top style="thin">
          <color indexed="64"/>
        </top>
      </border>
    </dxf>
  </rfmt>
  <rfmt sheetId="1" sqref="A2091:O2091" start="0" length="0">
    <dxf>
      <border>
        <bottom style="thin">
          <color indexed="64"/>
        </bottom>
      </border>
    </dxf>
  </rfmt>
  <rfmt sheetId="1" sqref="A2089:O2091">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J2091" start="0" length="0">
    <dxf>
      <numFmt numFmtId="19" formatCode="m/d/yyyy"/>
    </dxf>
  </rfmt>
  <rcc rId="795" sId="1" numFmtId="19">
    <nc r="J2091">
      <v>42817</v>
    </nc>
  </rcc>
  <rm rId="796" sheetId="1" source="J2091:K2091" destination="J2090:K2090" sourceSheetId="1">
    <rfmt sheetId="1" sqref="J2090" start="0" length="0">
      <dxf>
        <alignment horizontal="right" vertical="top" readingOrder="0"/>
        <border outline="0">
          <left style="thin">
            <color indexed="64"/>
          </left>
          <right style="thin">
            <color indexed="64"/>
          </right>
          <top style="thin">
            <color indexed="64"/>
          </top>
          <bottom style="thin">
            <color indexed="64"/>
          </bottom>
        </border>
      </dxf>
    </rfmt>
    <rfmt sheetId="1" sqref="K2090" start="0" length="0">
      <dxf>
        <alignment vertical="top" wrapText="1" readingOrder="0"/>
        <border outline="0">
          <left style="thin">
            <color indexed="64"/>
          </left>
          <right style="thin">
            <color indexed="64"/>
          </right>
          <top style="thin">
            <color indexed="64"/>
          </top>
          <bottom style="thin">
            <color indexed="64"/>
          </bottom>
        </border>
      </dxf>
    </rfmt>
  </rm>
  <rfmt sheetId="1" sqref="I2091:K2091" start="0" length="0">
    <dxf>
      <border>
        <bottom style="thin">
          <color indexed="64"/>
        </bottom>
      </border>
    </dxf>
  </rfmt>
  <rfmt sheetId="1" sqref="I2091:K2091">
    <dxf>
      <border>
        <top style="thin">
          <color indexed="64"/>
        </top>
        <bottom style="thin">
          <color indexed="64"/>
        </bottom>
        <horizontal style="thin">
          <color indexed="64"/>
        </horizontal>
      </border>
    </dxf>
  </rfmt>
  <rcc rId="797" sId="1">
    <nc r="K2090" t="inlineStr">
      <is>
        <t>3/23/2017: reverting P,G to 4 degrees and change L from 4 to 3 degrees. 03/17/2017: RET for P,G adjusted from 4 to 5 degrees</t>
      </is>
    </nc>
  </rcc>
  <rcc rId="798" sId="1">
    <nc r="L2090" t="inlineStr">
      <is>
        <t>No</t>
      </is>
    </nc>
  </rcc>
  <rcc rId="799" sId="1">
    <nc r="M2090" t="inlineStr">
      <is>
        <t>In-progress</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213:S1213" start="0" length="0">
    <dxf>
      <border>
        <top style="thin">
          <color indexed="64"/>
        </top>
      </border>
    </dxf>
  </rfmt>
  <rfmt sheetId="1" sqref="A1215:S1215" start="0" length="0">
    <dxf>
      <border>
        <bottom style="thin">
          <color indexed="64"/>
        </bottom>
      </border>
    </dxf>
  </rfmt>
  <rfmt sheetId="1" sqref="A1213:S1215">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0" sId="1" numFmtId="19">
    <oc r="J116">
      <v>42814</v>
    </oc>
    <nc r="J116">
      <v>42818</v>
    </nc>
  </rcc>
  <rcc rId="801" sId="1">
    <oc r="K116" t="inlineStr">
      <is>
        <t>3/20/2017: SRVCC to GSM is forbidden. 03/17/2017: HO forbidden to LPH10877A31 and CIO = -8dB to LPH11208A21. 03/02/2017: DCR improved to 1.98 from 2.83. 2/20/2017: HO changed to not allowed to BPH13404F11 from LPH10525A31. 2/27/2017: HO changed to not allowed to BPH33809C11 from LPH10525A31.</t>
      </is>
    </oc>
    <nc r="K116" t="inlineStr">
      <is>
        <t>3/24/2017: LTE DCR improved from about 2.97% (Combo 2.78) to about 0.9% (Combo 1.29%). 3/20/2017: SRVCC to GSM is forbidden. 03/17/2017: HO forbidden to LPH10877A31 and CIO = -8dB to LPH11208A21. 03/02/2017: DCR improved to 1.98 from 2.83. 2/20/2017: HO changed to not allowed to BPH13404F11 from LPH10525A31. 2/27/2017: HO changed to not allowed to BPH33809C11 from LPH10525A31.</t>
      </is>
    </nc>
  </rcc>
  <rcc rId="802" sId="1">
    <oc r="L116" t="inlineStr">
      <is>
        <t>No</t>
      </is>
    </oc>
    <nc r="L116" t="inlineStr">
      <is>
        <t>Yes</t>
      </is>
    </nc>
  </rcc>
  <rcc rId="803" sId="1">
    <oc r="M116" t="inlineStr">
      <is>
        <t>In-Progress</t>
      </is>
    </oc>
    <nc r="M116" t="inlineStr">
      <is>
        <t>Yes</t>
      </is>
    </nc>
  </rcc>
  <rcv guid="{EE724439-0AE2-42DB-B61C-9FD7377B696D}" action="delete"/>
  <rdn rId="0" localSheetId="1" customView="1" name="Z_EE724439_0AE2_42DB_B61C_9FD7377B696D_.wvu.FilterData" hidden="1" oldHidden="1">
    <formula>Master!$A$2:$AG$3441</formula>
    <oldFormula>Master!$A$2:$AG$3441</oldFormula>
  </rdn>
  <rdn rId="0" localSheetId="4" customView="1" name="Z_EE724439_0AE2_42DB_B61C_9FD7377B696D_.wvu.FilterData" hidden="1" oldHidden="1">
    <formula>POR!$A$1:$AL$893</formula>
    <oldFormula>POR!$A$1:$AL$893</oldFormula>
  </rdn>
  <rdn rId="0" localSheetId="5" customView="1" name="Z_EE724439_0AE2_42DB_B61C_9FD7377B696D_.wvu.FilterData" hidden="1" oldHidden="1">
    <formula>'Development Priority'!$A$1:$B$1184</formula>
    <oldFormula>'Development Priority'!$A$1:$B$1184</oldFormula>
  </rdn>
  <rcv guid="{EE724439-0AE2-42DB-B61C-9FD7377B696D}"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numFmtId="19">
    <oc r="J147">
      <v>42816</v>
    </oc>
    <nc r="J147">
      <v>42821</v>
    </nc>
  </rcc>
  <rcc rId="808" sId="1">
    <oc r="K147" t="inlineStr">
      <is>
        <t xml:space="preserve">3/22/2017-CPICH changed from 29.1 to 28.1 3/8/2017- NSD PH20179A- DCR already improved. 2g/3G/4G are on a shared RET. </t>
      </is>
    </oc>
    <nc r="K147" t="inlineStr">
      <is>
        <t xml:space="preserve">3/27/2017-CPICH changed from 28.1 to 27.1 3/22/2017-CPICH changed from 29.1 to 28.1 3/8/2017- NSD PH20179A- DCR already improved. 2g/3G/4G are on a shared RET. </t>
      </is>
    </nc>
  </rcc>
  <rcv guid="{9BEF1F56-BB75-4488-9A25-6013112001DB}" action="delete"/>
  <rdn rId="0" localSheetId="1" customView="1" name="Z_9BEF1F56_BB75_4488_9A25_6013112001DB_.wvu.FilterData" hidden="1" oldHidden="1">
    <formula>Master!$A$2:$AG$3441</formula>
    <oldFormula>Master!$A$2:$AG$3441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2" sId="1" numFmtId="19">
    <oc r="J206">
      <v>42817</v>
    </oc>
    <nc r="J206">
      <v>42821</v>
    </nc>
  </rcc>
  <rcc rId="813" sId="1" numFmtId="19">
    <oc r="J207">
      <v>42817</v>
    </oc>
    <nc r="J207">
      <v>42821</v>
    </nc>
  </rcc>
  <rcc rId="814" sId="1">
    <oc r="K206" t="inlineStr">
      <is>
        <t xml:space="preserve">3/23/2017- UMTS downtilt from 3 to 4-3/22/2017-Ashwini-Please check cpich, why UMTS pick more traffic. 3/7/2017-Planned for L700 &amp; L1900 Add. Attenuation done on 2G </t>
      </is>
    </oc>
    <nc r="K206" t="inlineStr">
      <is>
        <t xml:space="preserve">3/27/2017- CPICH decrease from 29.1 to 27.1 --3/23/2017- UMTS downtilt from 3 to 4-3/22/2017- 3/7/2017-Planned for L700 &amp; L1900 Add. Attenuation done on 2G </t>
      </is>
    </nc>
  </rcc>
  <rcc rId="815" sId="1">
    <oc r="K207" t="inlineStr">
      <is>
        <t xml:space="preserve">3/23/2017-UMTS downtilt from 2 to 4 3/7/2017-Planned for L700 &amp; L1900 Add. </t>
      </is>
    </oc>
    <nc r="K207" t="inlineStr">
      <is>
        <t xml:space="preserve">3/27/2017- CPICH decrease from 29.1 to 27.1 --3/23/2017-UMTS downtilt from 2 to 4 3/7/2017-Planned for L700 &amp; L1900 Add. </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 sId="1">
    <oc r="M205" t="inlineStr">
      <is>
        <t>In-Progress</t>
      </is>
    </oc>
    <nc r="M205" t="inlineStr">
      <is>
        <t>Complete</t>
      </is>
    </nc>
  </rcc>
  <rcc rId="817" sId="1">
    <oc r="K205" t="inlineStr">
      <is>
        <t>3/7/2017- LTE SEC_C tilt changed from 5 to 3</t>
      </is>
    </oc>
    <nc r="K205" t="inlineStr">
      <is>
        <t>3/7/2017- LTE SEC_C tilt changed from 5 to 3. Leakage improved from 30% to 10%</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 sId="1" numFmtId="19">
    <oc r="J84">
      <v>42814</v>
    </oc>
    <nc r="J84">
      <v>42821</v>
    </nc>
  </rcc>
  <rcc rId="819" sId="1">
    <oc r="K84" t="inlineStr">
      <is>
        <t>CIO previously set but reverted due to congestion on neighbring cells. IMLB added back minimum CIO.  Changed UPCS tilt from 4 to 5 to match LTE to reduce leakage 3/20/17.</t>
      </is>
    </oc>
    <nc r="K84" t="inlineStr">
      <is>
        <t>CIO previously set but reverted due to congestion on neighbring cells. IMLB added back minimum CIO.  Changed UPCS tilt from 4 to 5 to match LTE to reduce leakage 3/20/17.  Verified Leakage is compliant. Leakage went from 12% to 4.5%</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0" sId="1" numFmtId="19">
    <oc r="J168">
      <v>42816</v>
    </oc>
    <nc r="J168">
      <v>42821</v>
    </nc>
  </rcc>
  <rcc rId="821" sId="1">
    <oc r="K168" t="inlineStr">
      <is>
        <t>Changed tilt on LTE to match UPCS.  Verify Sectors with high HO failure.</t>
      </is>
    </oc>
    <nc r="K168" t="inlineStr">
      <is>
        <t>3/20/17: Changed tilt on LTE to match UPCS.  Verify Sectors with high HO failure. 3/27/17: Verified Combo DCR went from over 6% to under 4%, Leakage dropped from 32% to 18% from tilt change.</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 sId="1">
    <oc r="K168" t="inlineStr">
      <is>
        <t>3/20/17: Changed tilt on LTE to match UPCS.  Verify Sectors with high HO failure. 3/27/17: Verified Combo DCR went from over 6% to under 4%, Leakage dropped from 32% to 18% from tilt change.</t>
      </is>
    </oc>
    <nc r="K168" t="inlineStr">
      <is>
        <t>3/20/17: Changed tilt on LTE to match UPCS.  Verify Sectors with high HO failure. 3/27/17: Verified Combo DCR went from over 6% to under 4%, Leakage dropped from 32% to 18% from tilt change.  RET naming needs to be verified.</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 sId="1">
    <oc r="K133" t="inlineStr">
      <is>
        <t>Added an additional degree of tilt to UMTS from 5 to 6, 3/20/17</t>
      </is>
    </oc>
    <nc r="K133" t="inlineStr">
      <is>
        <t>3/20/17: Added an additional degree of tilt to UMTS from 5 to 6.</t>
      </is>
    </nc>
  </rcc>
  <rcc rId="824" sId="1">
    <oc r="K84" t="inlineStr">
      <is>
        <t>CIO previously set but reverted due to congestion on neighbring cells. IMLB added back minimum CIO.  Changed UPCS tilt from 4 to 5 to match LTE to reduce leakage 3/20/17.  Verified Leakage is compliant. Leakage went from 12% to 4.5%</t>
      </is>
    </oc>
    <nc r="K84" t="inlineStr">
      <is>
        <t>CIO previously set but reverted due to congestion on neighbring cells. IMLB added back minimum CIO.  3/20/17:Changed UPCS tilt from 4 to 5 to match LTE to reduce leakage.  3/27/17: Verified Leakage is compliant. Leakage went from 12% to 4.5%</t>
      </is>
    </nc>
  </rcc>
  <rcc rId="825" sId="1">
    <oc r="K181" t="inlineStr">
      <is>
        <t>Changed tilts on UPCS and GSM from 3 to 4 to match LTE.</t>
      </is>
    </oc>
    <nc r="K181" t="inlineStr">
      <is>
        <t>3/20/17: Changed tilts on UPCS and GSM from 3 to 4 to match LTE.</t>
      </is>
    </nc>
  </rcc>
  <rcc rId="826" sId="1">
    <oc r="K481" t="inlineStr">
      <is>
        <t>Changed tilt of UPCS from 3 to 4 to match LTE</t>
      </is>
    </oc>
    <nc r="K481" t="inlineStr">
      <is>
        <t>3/22/17: Changed tilt of UPCS from 3 to 4 to match LTE</t>
      </is>
    </nc>
  </rcc>
  <rcc rId="827" sId="1">
    <oc r="K527" t="inlineStr">
      <is>
        <t>Changed UPCS tilt from 4 to 5 to match LTE</t>
      </is>
    </oc>
    <nc r="K527" t="inlineStr">
      <is>
        <t>3/22/17: Changed UPCS tilt from 4 to 5 to match LTE</t>
      </is>
    </nc>
  </rcc>
  <rcc rId="828" sId="1">
    <oc r="K1088" t="inlineStr">
      <is>
        <t>Changed tilt on Alpha L700 from 4 to 0 to improve coverage.</t>
      </is>
    </oc>
    <nc r="K1088" t="inlineStr">
      <is>
        <t>3/21/17: Changed tilt on Alpha L700 from 4 to 0 to improve coverage.</t>
      </is>
    </nc>
  </rcc>
  <rcc rId="829" sId="1">
    <oc r="K1638" t="inlineStr">
      <is>
        <t>Neighbir LNREL CIO changed to -24dB to improve IntraFrequency HO failures</t>
      </is>
    </oc>
    <nc r="K1638" t="inlineStr">
      <is>
        <t>3/17/17: Neighbir LNREL CIO changed to -24dB to improve IntraFrequency HO failures</t>
      </is>
    </nc>
  </rcc>
  <rcc rId="830" sId="1">
    <oc r="K1647" t="inlineStr">
      <is>
        <t>Changed tilt in UPCS from 5 to 6 to match LTE</t>
      </is>
    </oc>
    <nc r="K1647" t="inlineStr">
      <is>
        <t>3/22/17: Changed tilt in UPCS from 5 to 6 to match LTE</t>
      </is>
    </nc>
  </rcc>
  <rcc rId="831" sId="1">
    <oc r="K1993" t="inlineStr">
      <is>
        <t>Changed tilt on UPCS from 5 to 6 to match LTE</t>
      </is>
    </oc>
    <nc r="K1993" t="inlineStr">
      <is>
        <t>3/22/17: Changed tilt on UPCS from 5 to 6 to match LTE</t>
      </is>
    </nc>
  </rcc>
  <rcc rId="832" sId="1">
    <oc r="K2027" t="inlineStr">
      <is>
        <t>Changed UPCS tilt from 6 to 7 to match LTE</t>
      </is>
    </oc>
    <nc r="K2027" t="inlineStr">
      <is>
        <t>3/22/17: Changed UPCS tilt from 6 to 7 to match LTE</t>
      </is>
    </nc>
  </rcc>
  <rcc rId="833" sId="1">
    <oc r="K2051" t="inlineStr">
      <is>
        <t>Changed UPCS tilt from 5 to 6 to match LTE</t>
      </is>
    </oc>
    <nc r="K2051" t="inlineStr">
      <is>
        <t>3/22/17: Changed UPCS tilt from 5 to 6 to match LTE</t>
      </is>
    </nc>
  </rcc>
  <rcc rId="834" sId="1">
    <oc r="K2414" t="inlineStr">
      <is>
        <t>Changed UPCS tilt from 4 to 5 to match LTE</t>
      </is>
    </oc>
    <nc r="K2414" t="inlineStr">
      <is>
        <t>3/22/17: Changed UPCS tilt from 4 to 5 to match LTE</t>
      </is>
    </nc>
  </rcc>
  <rcc rId="835" sId="1">
    <oc r="K2785" t="inlineStr">
      <is>
        <t>Changed tilt of UPCS to 0 to 4 to match LTE</t>
      </is>
    </oc>
    <nc r="K2785" t="inlineStr">
      <is>
        <t>3/22/17: Changed tilt of UPCS to 0 to 4 to match LTE</t>
      </is>
    </nc>
  </rcc>
  <rcv guid="{BDF2CBE4-CCF9-474E-9CF3-4780BA45FFC1}" action="delete"/>
  <rdn rId="0" localSheetId="1" customView="1" name="Z_BDF2CBE4_CCF9_474E_9CF3_4780BA45FFC1_.wvu.FilterData" hidden="1" oldHidden="1">
    <formula>Master!$A$2:$AG$3441</formula>
    <oldFormula>Master!$A$2:$AG$3441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1">
    <oc r="L481" t="inlineStr">
      <is>
        <t>No</t>
      </is>
    </oc>
    <nc r="L481" t="inlineStr">
      <is>
        <t>Yes</t>
      </is>
    </nc>
  </rcc>
  <rcc rId="840" sId="1">
    <oc r="M481" t="inlineStr">
      <is>
        <t>In-Progress</t>
      </is>
    </oc>
    <nc r="M481" t="inlineStr">
      <is>
        <t>Complete</t>
      </is>
    </nc>
  </rcc>
  <rcc rId="841" sId="1" numFmtId="19">
    <oc r="J481">
      <v>42816</v>
    </oc>
    <nc r="J481">
      <v>42821</v>
    </nc>
  </rcc>
  <rcc rId="842" sId="1">
    <oc r="K481" t="inlineStr">
      <is>
        <t>3/22/17: Changed tilt of UPCS from 3 to 4 to match LTE</t>
      </is>
    </oc>
    <nc r="K481" t="inlineStr">
      <is>
        <t>3/22/17: Changed tilt of UPCS from 3 to 4 to match LTE. 3/27/17: Verified Leakage dropped from over 8% to 3.8%</t>
      </is>
    </nc>
  </rcc>
  <rcc rId="843" sId="1">
    <oc r="K527" t="inlineStr">
      <is>
        <t>3/22/17: Changed UPCS tilt from 4 to 5 to match LTE</t>
      </is>
    </oc>
    <nc r="K527" t="inlineStr">
      <is>
        <t>3/22/17: Changed UPCS tilt from 4 to 5 to match LTE 3/27/17: Verified Leakage dropped from over 7% to 5.5%</t>
      </is>
    </nc>
  </rcc>
  <rcc rId="844" sId="1" numFmtId="19">
    <oc r="J527">
      <v>42816</v>
    </oc>
    <nc r="J527">
      <v>42821</v>
    </nc>
  </rcc>
  <rcc rId="845" sId="1">
    <oc r="K1647" t="inlineStr">
      <is>
        <t>3/22/17: Changed tilt in UPCS from 5 to 6 to match LTE</t>
      </is>
    </oc>
    <nc r="K1647" t="inlineStr">
      <is>
        <t>3/22/17: Changed tilt in UPCS from 5 to 6 to match LTE. 3/27/17: Verified Leakage dropped from over 30% to 18% More investigation needed.</t>
      </is>
    </nc>
  </rcc>
  <rcc rId="846" sId="1" numFmtId="19">
    <oc r="J1647">
      <v>42816</v>
    </oc>
    <nc r="J1647">
      <v>42821</v>
    </nc>
  </rcc>
  <rcc rId="847" sId="1" numFmtId="19">
    <oc r="J2051">
      <v>42816</v>
    </oc>
    <nc r="J2051">
      <v>42821</v>
    </nc>
  </rcc>
  <rcc rId="848" sId="1">
    <oc r="K2051" t="inlineStr">
      <is>
        <t>3/22/17: Changed UPCS tilt from 5 to 6 to match LTE</t>
      </is>
    </oc>
    <nc r="K2051" t="inlineStr">
      <is>
        <t>3/22/17: Changed UPCS tilt from 5 to 6 to match LTE.  3/27/17: Verified Leakage dropped from over 10% to 7%.</t>
      </is>
    </nc>
  </rcc>
  <rcc rId="849" sId="1">
    <oc r="L2051" t="inlineStr">
      <is>
        <t>No</t>
      </is>
    </oc>
    <nc r="L2051" t="inlineStr">
      <is>
        <t>Yes</t>
      </is>
    </nc>
  </rcc>
  <rcc rId="850" sId="1">
    <oc r="M2051" t="inlineStr">
      <is>
        <t>In-Progess</t>
      </is>
    </oc>
    <nc r="M2051" t="inlineStr">
      <is>
        <t>Complete</t>
      </is>
    </nc>
  </rcc>
  <rcc rId="851" sId="1" numFmtId="19">
    <oc r="J2414">
      <v>42816</v>
    </oc>
    <nc r="J2414">
      <v>42821</v>
    </nc>
  </rcc>
  <rcc rId="852" sId="1">
    <oc r="K2414" t="inlineStr">
      <is>
        <t>3/22/17: Changed UPCS tilt from 4 to 5 to match LTE</t>
      </is>
    </oc>
    <nc r="K2414" t="inlineStr">
      <is>
        <t>3/22/17: Changed UPCS tilt from 4 to 5 to match LTE. 3/27/17: Verified Leakage dropped from over 22% to 15% More investigation needed.</t>
      </is>
    </nc>
  </rcc>
  <rcv guid="{BDF2CBE4-CCF9-474E-9CF3-4780BA45FFC1}" action="delete"/>
  <rdn rId="0" localSheetId="1" customView="1" name="Z_BDF2CBE4_CCF9_474E_9CF3_4780BA45FFC1_.wvu.FilterData" hidden="1" oldHidden="1">
    <formula>Master!$A$2:$AG$3441</formula>
    <oldFormula>Master!$A$2:$AG$3441</oldFormula>
  </rdn>
  <rdn rId="0" localSheetId="4" customView="1" name="Z_BDF2CBE4_CCF9_474E_9CF3_4780BA45FFC1_.wvu.FilterData" hidden="1" oldHidden="1">
    <formula>POR!$A$1:$AL$893</formula>
    <oldFormula>POR!$A$1:$AL$893</oldFormula>
  </rdn>
  <rdn rId="0" localSheetId="5" customView="1" name="Z_BDF2CBE4_CCF9_474E_9CF3_4780BA45FFC1_.wvu.FilterData" hidden="1" oldHidden="1">
    <formula>'Development Priority'!$A$1:$B$1184</formula>
    <oldFormula>'Development Priority'!$A$1:$B$1184</oldFormula>
  </rdn>
  <rcv guid="{BDF2CBE4-CCF9-474E-9CF3-4780BA45FFC1}"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BEF1F56-BB75-4488-9A25-6013112001DB}" action="delete"/>
  <rdn rId="0" localSheetId="1" customView="1" name="Z_9BEF1F56_BB75_4488_9A25_6013112001DB_.wvu.FilterData" hidden="1" oldHidden="1">
    <formula>Master!$A$2:$AG$3441</formula>
    <oldFormula>Master!$A$2:$AG$3441</oldFormula>
  </rdn>
  <rdn rId="0" localSheetId="4" customView="1" name="Z_9BEF1F56_BB75_4488_9A25_6013112001DB_.wvu.FilterData" hidden="1" oldHidden="1">
    <formula>POR!$A$1:$AL$893</formula>
    <oldFormula>POR!$A$1:$AL$893</oldFormula>
  </rdn>
  <rdn rId="0" localSheetId="5" customView="1" name="Z_9BEF1F56_BB75_4488_9A25_6013112001DB_.wvu.FilterData" hidden="1" oldHidden="1">
    <formula>'Development Priority'!$A$1:$B$1184</formula>
    <oldFormula>'Development Priority'!$A$1:$B$1184</oldFormula>
  </rdn>
  <rcv guid="{9BEF1F56-BB75-4488-9A25-6013112001DB}"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9" sId="1" numFmtId="19">
    <oc r="J188">
      <v>42816</v>
    </oc>
    <nc r="J188">
      <v>42821</v>
    </nc>
  </rcc>
  <rcc rId="860" sId="1">
    <oc r="K188" t="inlineStr">
      <is>
        <t>3/2/2017 L2100 EDT=5 U1900 EDT=5 L2100 and U1900 tilts are matched 3/22/2017 Up tilted L2100 1 degree EDT=4</t>
      </is>
    </oc>
    <nc r="K188" t="inlineStr">
      <is>
        <t>3/2/2017 L2100 EDT=5 U1900 EDT=5 L2100 and U1900 tilts are matched 3/22/2017 Up tilted L2100 1 degree EDT=4 3/27/2017 Lowered CPICH 1 db to 28.1 on gamma sector 3/27/2017 down tilted Gamma UMTS and GSM 1 degree EDT=6</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1" numFmtId="19">
    <oc r="J185">
      <v>42796</v>
    </oc>
    <nc r="J185">
      <v>42821</v>
    </nc>
  </rcc>
  <rcc rId="862" sId="1">
    <oc r="K185" t="inlineStr">
      <is>
        <t>3/2/2017 L2100 EDT=6 U1900 EDT=4. Up tilted L2100 to match U1900 EDT=4 3/7/2017 confirmed IMLB not activated. Leakage improved to 9.58%</t>
      </is>
    </oc>
    <nc r="K185" t="inlineStr">
      <is>
        <t>3/2/2017 L2100 EDT=6 U1900 EDT=4. Up tilted L2100 to match U1900 EDT=4 3/7/2017 confirmed IMLB not activated. Leakage improved to 9.58% 3/27/2017 Antenna line device failure TT 15519073 created</t>
      </is>
    </nc>
  </rcc>
  <rcc rId="863" sId="1">
    <oc r="M185" t="inlineStr">
      <is>
        <t>Complete</t>
      </is>
    </oc>
    <nc r="M185" t="inlineStr">
      <is>
        <t>In-Progesss</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4" sId="1">
    <oc r="C2133">
      <f>VLOOKUP(LEFT(A2133,8),Clusters!A:D,2,0)</f>
    </oc>
    <nc r="C2133">
      <v>41</v>
    </nc>
  </rcc>
  <rcc rId="865" sId="1">
    <nc r="D2133" t="inlineStr">
      <is>
        <t>No</t>
      </is>
    </nc>
  </rcc>
  <rcc rId="866" sId="1">
    <nc r="E2133" t="inlineStr">
      <is>
        <t>Yes</t>
      </is>
    </nc>
  </rcc>
  <rcc rId="867" sId="1">
    <nc r="F2133" t="inlineStr">
      <is>
        <t>No</t>
      </is>
    </nc>
  </rcc>
  <rcc rId="868" sId="1">
    <nc r="I2133" t="inlineStr">
      <is>
        <t>High Leakage tilt mismatch</t>
      </is>
    </nc>
  </rcc>
  <rcc rId="869" sId="1">
    <nc r="J2133">
      <v>42821</v>
    </nc>
  </rcc>
  <rcc rId="870" sId="1">
    <nc r="K2133" t="inlineStr">
      <is>
        <t>3/27/2017 Up tilted L2100 to match U1900 EDT=4</t>
      </is>
    </nc>
  </rcc>
  <rcc rId="871" sId="1">
    <nc r="L2133" t="inlineStr">
      <is>
        <t>No</t>
      </is>
    </nc>
  </rcc>
  <rcc rId="872" sId="1">
    <nc r="M2133" t="inlineStr">
      <is>
        <t>In-Progesss</t>
      </is>
    </nc>
  </rcc>
  <rcc rId="873" sId="1">
    <oc r="L185" t="inlineStr">
      <is>
        <t>Yes</t>
      </is>
    </oc>
    <nc r="L185" t="inlineStr">
      <is>
        <t>No</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4" sId="1" numFmtId="19">
    <oc r="J67">
      <v>42814</v>
    </oc>
    <nc r="J67">
      <v>42822</v>
    </nc>
  </rcc>
  <rcc rId="875" sId="1">
    <oc r="K67" t="inlineStr">
      <is>
        <t>03/20-RET Adjusted from 2 to 3 for DPH20895D31. Drboost set from 3 to for BPH20895D31// IMLB Disabled, POR Required.</t>
      </is>
    </oc>
    <nc r="K67" t="inlineStr">
      <is>
        <t>03/28 PCI Black Listing from LPH20895B gamma to PH10877 Beta //03/24 RTWP reduced on L21 after 2G BCCH change to 512 for RTWP issue on L21// 03/20-RET Adjusted from 2 to 3 for DPH20895D31. Drboost set from 3 to for BPH20895D31// IMLB Disabled, POR Required.</t>
      </is>
    </nc>
  </rcc>
  <rcv guid="{C3E8E1A1-637B-426A-BF18-7D53CC99CB27}" action="delete"/>
  <rdn rId="0" localSheetId="1" customView="1" name="Z_C3E8E1A1_637B_426A_BF18_7D53CC99CB27_.wvu.FilterData" hidden="1" oldHidden="1">
    <formula>Master!$A$2:$AG$3441</formula>
    <oldFormula>Master!$A$2:$AG$3441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9" sId="1">
    <oc r="I195" t="inlineStr">
      <is>
        <t>RTWP or SFP cable issue</t>
      </is>
    </oc>
    <nc r="I195" t="inlineStr">
      <is>
        <t>RTWP</t>
      </is>
    </nc>
  </rcc>
  <rcc rId="880" sId="1" numFmtId="19">
    <oc r="J195">
      <v>42814</v>
    </oc>
    <nc r="J195">
      <v>42822</v>
    </nc>
  </rcc>
  <rcc rId="881" sId="1">
    <oc r="K195" t="inlineStr">
      <is>
        <t>Follow-up with FOPS for RE: EXT_HIGH_INTERFERENCE_TO_UL_SUBFRAME (PH30815) TT#15029173. Asked for check on itermittent alarm as well</t>
      </is>
    </oc>
    <nc r="K195" t="inlineStr">
      <is>
        <t>03/28 GSM Decommed did not reduced RTWP as L21 is diplxed with L19. Ground PIM testing to be done tonight then if RTWP is still issue then 793E config will be done with GSM/L21 diplexed and L19/U19 on main line.//03/20-Follow-up with FOPS for RE: EXT_HIGH_INTERFERENCE_TO_UL_SUBFRAME (PH30815) TT#15029173. Asked for check on itermittent alarm as well</t>
      </is>
    </nc>
  </rcc>
  <rcc rId="882" sId="1">
    <oc r="K230" t="inlineStr">
      <is>
        <t>03/20 - Alexander Tracy of Wallen Communications confirmed problem with PH40836 gamma sector is after mainline connector at BTS equipment. Recommend a tower crew come out to continue troubleshooting issue at tower top.
Background: 
 Leakage &gt;12% and high RTWP started after 2/2/2017-Retune based on LTE Sector Level Leakage Trending. LPH40836G31 AFR also had significant increase.
 Other than LPH40836 gamma leakage, the LTE DCR also increased on 1st tier neighbor sector - LPH10860A11
Recommendations:
 Wallen may/will fix current RTWP issue and reduce leakage to pre-retune leakage level of 12% but FOPS/Billy agreed with me that raising antenna radiation of PH40836G will help overcome nearby RF obstructions - tree clutter and commercial buildings.
 I've uptilted neighboring sector LPH10862D41 from 4 to 2 degrees.   //
03/17- Kevin did check PH40836G and found no issues during sweep testing. I've ask him for PIM testing. // 03/09-Ticket #: 15345524 LPH40836G31 RTWP issue with L21 Only. This is causing 70 HO failure to LPH10860A11.</t>
      </is>
    </oc>
    <nc r="K230" t="inlineStr">
      <is>
        <t>03/28- 03/28 2G gamma sector decom reduced RTWP as L21 is diplxed with 2G. //03/20 - Alexander Tracy of Wallen Communications confirmed problem with PH40836 gamma sector is after mainline connector at BTS equipment. Recommend a tower crew come out to continue troubleshooting issue at tower top.
Background: 
 Leakage &gt;12% and high RTWP started after 2/2/2017-Retune based on LTE Sector Level Leakage Trending. LPH40836G31 AFR also had significant increase.
 Other than LPH40836 gamma leakage, the LTE DCR also increased on 1st tier neighbor sector - LPH10860A11
Recommendations:
 Wallen may/will fix current RTWP issue and reduce leakage to pre-retune leakage level of 12% but FOPS/Billy agreed with me that raising antenna radiation of PH40836G will help overcome nearby RF obstructions - tree clutter and commercial buildings.
 I've uptilted neighboring sector LPH10862D41 from 4 to 2 degrees.   //
03/17- Kevin did check PH40836G and found no issues during sweep testing. I've ask him for PIM testing. // 03/09-Ticket #: 15345524 LPH40836G31 RTWP issue with L21 Only. This is causing 70 HO failure to LPH10860A11.</t>
      </is>
    </nc>
  </rcc>
  <rcc rId="883" sId="1" numFmtId="19">
    <oc r="J124">
      <v>42814</v>
    </oc>
    <nc r="J124">
      <v>42822</v>
    </nc>
  </rcc>
  <rcc rId="884" sId="1" numFmtId="19">
    <oc r="J994">
      <v>42814</v>
    </oc>
    <nc r="J994">
      <v>42822</v>
    </nc>
  </rcc>
  <rcc rId="885" sId="1">
    <oc r="K124" t="inlineStr">
      <is>
        <t>03/20 - LTE DCR stable &lt;0.6 // 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oc>
    <nc r="K124" t="inlineStr">
      <is>
        <t>03/28- 1st Tier neighbor 2G PH40836G Gamma deletion last yesterday reduced RTWP as L21 is diplexed with 2G. PCI blacking removed as well. DCR is maintained.// 03/20 - LTE DCR stable &lt;0.6 // 03/17 - LPH10860A LTE DCR improved after PCI were blacklisted that prevents first tier HO from LPH1086011/31 to LPH40836G31.
PH40836G31 still has RTWP issue at -50dBm with bad PUCCH SINR. 
Kevin did check PH40836G and found no issues during sweep testing. I've ask him for PIM testing.
   03/15-  Update on LPH10860A11 and LPH10860A31 based on troubleshooting neighboring site PH40836G31 (TT# 15345524). 
I've asked Kevin to check PH40836G alarm history for CPRI and SFP alarm. It might be the reason for intermodulation.
PH40836H alarm history CELL OPERATION DEGRADED 2017-03-10 10:34:16 
                FAULT NAME Abnormal CPRI interface to next hop
                FAULT NAME Abnormal CPRI interface to upper hop
                FAULT NAME Abnormal reception on SFP to next hop
 03/09/2017 - Reset LNADJ/removed LNHOIF and created Ticket #: 15345524 LPH40836G31 RTWP issue with L21 Only. This is causing 70 HO failure to LPH10860A11.//03/8 -created LTE neighbors thru ANR</t>
      </is>
    </nc>
  </rcc>
  <rcc rId="886" sId="1">
    <oc r="K994" t="inlineStr">
      <is>
        <t>03/20 - LTE DCR stable &lt;0.6 //03/17 - LPH10860A LTE DCR improved after PCI were blacklisted that prevents first tier HO from LPH1086011/31 to LPH40836G31.</t>
      </is>
    </oc>
    <nc r="K994" t="inlineStr">
      <is>
        <t>03/28- 1st Tier neighbor 2G PH40836G Gamma deletion last yesterday reduced RTWP as L21 is diplexed with 2G. PCI blacking removed as well. DCR is maintained..//03/20 - LTE DCR stable &lt;0.6 //03/17 - LPH10860A LTE DCR improved after PCI were blacklisted that prevents first tier HO from LPH1086011/31 to LPH40836G31.</t>
      </is>
    </nc>
  </rcc>
  <rcc rId="887" sId="1" numFmtId="19">
    <oc r="J199">
      <v>42811</v>
    </oc>
    <nc r="J199">
      <v>42822</v>
    </nc>
  </rcc>
  <rcc rId="888" sId="1" numFmtId="19">
    <oc r="J97">
      <v>42802</v>
    </oc>
    <nc r="J97">
      <v>42822</v>
    </nc>
  </rcc>
  <rcc rId="889" sId="1" odxf="1" dxf="1" numFmtId="19">
    <oc r="J198">
      <v>42811</v>
    </oc>
    <nc r="J198">
      <v>42822</v>
    </nc>
    <odxf/>
    <ndxf/>
  </rcc>
  <rcc rId="890" sId="1">
    <oc r="K199" t="inlineStr">
      <is>
        <t>03/17 - FOPS did Sweep testing and fixed LPH30827G2 but Alpha RTWP is still an issue. Requested for PIM testing//03/08- Ticket #: 15326576  LPH30827G2 has elevated DCR and RTWP</t>
      </is>
    </oc>
    <nc r="K199" t="inlineStr">
      <is>
        <t>03/28 - 2G decom yesterday reduced RTWP issue. DCR improved.//03/17 - FOPS did Sweep testing and fixed LPH30827G2 but Alpha RTWP is still an issue. Requested for PIM testing//03/08- Ticket #: 15326576  LPH30827G2 has elevated DCR and RTWP</t>
      </is>
    </nc>
  </rcc>
  <rcc rId="891" sId="1">
    <oc r="K198" t="inlineStr">
      <is>
        <t>03/17 - FOPS did Sweep testing and fixed LPH30827G2 but Alpha RTWP is still an issue. Requested for PIM testing//03/08- Ticket #: 15326576  LPH30827G2 has elevated DCR and RTWP</t>
      </is>
    </oc>
    <nc r="K198" t="inlineStr">
      <is>
        <t>03/28 - 2G decom yesterday reduced RTWP issue. DCR improved.//03/17 - FOPS did Sweep testing and fixed LPH30827G2 but Alpha RTWP is still an issue. Requested for PIM testing//03/08- Ticket #: 15326576  LPH30827G2 has elevated DCR and RTWP</t>
      </is>
    </nc>
  </rcc>
  <rcv guid="{C3E8E1A1-637B-426A-BF18-7D53CC99CB27}" action="delete"/>
  <rdn rId="0" localSheetId="1" customView="1" name="Z_C3E8E1A1_637B_426A_BF18_7D53CC99CB27_.wvu.FilterData" hidden="1" oldHidden="1">
    <formula>Master!$A$2:$AG$3441</formula>
    <oldFormula>Master!$A$2:$AG$3441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5" sId="1">
    <oc r="K97" t="inlineStr">
      <is>
        <t>Ticket #: 15326576  LPH30827G2 has elevated DCR and RTWP: Gamma Sector RET missing as well</t>
      </is>
    </oc>
    <nc r="K97" t="inlineStr">
      <is>
        <t>03/28- Billy adjusted Gamma RET to 3 Degree. I expect Leakeage will improve with RTWP resolved. //03/17-Ticket #: 15326576  LPH30827G2 has elevated DCR and RTWP: Gamma Sector RET missing as well</t>
      </is>
    </nc>
  </rcc>
  <rcc rId="896" sId="1">
    <nc r="H3291" t="inlineStr">
      <is>
        <t>Yes</t>
      </is>
    </nc>
  </rcc>
  <rcc rId="897" sId="1">
    <nc r="I3291" t="inlineStr">
      <is>
        <t>Inter-EnodeB HO for distant site defined</t>
      </is>
    </nc>
  </rcc>
  <rcc rId="898" sId="1" odxf="1" dxf="1" numFmtId="19">
    <nc r="J3291">
      <v>42822</v>
    </nc>
    <odxf>
      <numFmt numFmtId="0" formatCode="General"/>
    </odxf>
    <ndxf>
      <numFmt numFmtId="19" formatCode="m/d/yyyy"/>
    </ndxf>
  </rcc>
  <rcc rId="899" sId="1">
    <nc r="K3291" t="inlineStr">
      <is>
        <t>03/28- DCR improved after PCI black Listing</t>
      </is>
    </nc>
  </rcc>
  <rcc rId="900" sId="1">
    <nc r="L3291" t="inlineStr">
      <is>
        <t>No</t>
      </is>
    </nc>
  </rcc>
  <rcv guid="{C3E8E1A1-637B-426A-BF18-7D53CC99CB27}" action="delete"/>
  <rdn rId="0" localSheetId="1" customView="1" name="Z_C3E8E1A1_637B_426A_BF18_7D53CC99CB27_.wvu.FilterData" hidden="1" oldHidden="1">
    <formula>Master!$A$2:$AG$3441</formula>
    <oldFormula>Master!$A$2:$AG$3441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4" sId="1" numFmtId="19">
    <oc r="J51">
      <v>42786</v>
    </oc>
    <nc r="J51">
      <v>42822</v>
    </nc>
  </rcc>
  <rcc rId="905" sId="1" numFmtId="19">
    <oc r="J50">
      <v>42815</v>
    </oc>
    <nc r="J50">
      <v>42822</v>
    </nc>
  </rcc>
  <rcc rId="906" sId="1">
    <oc r="K50" t="inlineStr">
      <is>
        <t>3/21/2017: Clean up ADJS. Sector 2 has lots of neighbors toward Phoenix instead of Tucson.</t>
      </is>
    </oc>
    <nc r="K50" t="inlineStr">
      <is>
        <t>03/28- Greg Requested NSN Daniel to have additional downtilt by 1 degree based on traffic increased after L700. //3/21/2017: Clean up ADJS. Sector 2 has lots of neighbors toward Phoenix instead of Tucson.</t>
      </is>
    </nc>
  </rcc>
  <rcc rId="907" sId="1">
    <oc r="K51" t="inlineStr">
      <is>
        <t>02/20/2017: Clean up LNHOIF &amp; IRFIM</t>
      </is>
    </oc>
    <nc r="K51" t="inlineStr">
      <is>
        <t>03/28- Greg Requested NSN Daniel to have additional downtilt by 2 degrees based on traffic increased after L700. //02/20/2017: Clean up LNHOIF &amp; IRFIM</t>
      </is>
    </nc>
  </rcc>
  <rcv guid="{C3E8E1A1-637B-426A-BF18-7D53CC99CB27}" action="delete"/>
  <rdn rId="0" localSheetId="1" customView="1" name="Z_C3E8E1A1_637B_426A_BF18_7D53CC99CB27_.wvu.FilterData" hidden="1" oldHidden="1">
    <formula>Master!$A$2:$AG$3441</formula>
    <oldFormula>Master!$A$2:$AG$3441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1" sId="1">
    <oc r="K67" t="inlineStr">
      <is>
        <t>03/28 PCI Black Listing from LPH20895B gamma to PH10877 Beta //03/24 RTWP reduced on L21 after 2G BCCH change to 512 for RTWP issue on L21// 03/20-RET Adjusted from 2 to 3 for DPH20895D31. Drboost set from 3 to for BPH20895D31// IMLB Disabled, POR Required.</t>
      </is>
    </oc>
    <nc r="K67" t="inlineStr">
      <is>
        <t>03/28 PCI Black Listing from LPH20895B gamma to PH10877 Beta //03/24 RTWP reduced on L21 after 2G BCCH change to 512 for RTWP issue on L21. There was RTWP improvement since 03/21 after Billy's troubleshooting.  PIM testing on the ground should still done for L21 and GSM freq. PIM to be done tonight.  // 03/20-RET Adjusted from 2 to 3 for DPH20895D31. Drboost set from 3 to for BPH20895D31// IMLB Disabled, POR Required.</t>
      </is>
    </nc>
  </rcc>
  <rcv guid="{C3E8E1A1-637B-426A-BF18-7D53CC99CB27}" action="delete"/>
  <rdn rId="0" localSheetId="1" customView="1" name="Z_C3E8E1A1_637B_426A_BF18_7D53CC99CB27_.wvu.FilterData" hidden="1" oldHidden="1">
    <formula>Master!$A$2:$AG$3441</formula>
    <oldFormula>Master!$A$2:$AG$3441</oldFormula>
  </rdn>
  <rdn rId="0" localSheetId="4" customView="1" name="Z_C3E8E1A1_637B_426A_BF18_7D53CC99CB27_.wvu.FilterData" hidden="1" oldHidden="1">
    <formula>POR!$A$1:$AL$893</formula>
    <oldFormula>POR!$A$1:$AL$893</oldFormula>
  </rdn>
  <rdn rId="0" localSheetId="5" customView="1" name="Z_C3E8E1A1_637B_426A_BF18_7D53CC99CB27_.wvu.FilterData" hidden="1" oldHidden="1">
    <formula>'Development Priority'!$A$1:$B$1184</formula>
    <oldFormula>'Development Priority'!$A$1:$B$1184</oldFormula>
  </rdn>
  <rcv guid="{C3E8E1A1-637B-426A-BF18-7D53CC99CB27}"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2905C813_E77E_48D8_92ED_DC05CF3F44AE_.wvu.FilterData" hidden="1" oldHidden="1">
    <formula>Master!$A$2:$AG$3441</formula>
  </rdn>
  <rdn rId="0" localSheetId="4" customView="1" name="Z_2905C813_E77E_48D8_92ED_DC05CF3F44AE_.wvu.FilterData" hidden="1" oldHidden="1">
    <formula>POR!$A$1:$AL$893</formula>
  </rdn>
  <rdn rId="0" localSheetId="5" customView="1" name="Z_2905C813_E77E_48D8_92ED_DC05CF3F44AE_.wvu.FilterData" hidden="1" oldHidden="1">
    <formula>'Development Priority'!$A$1:$B$1184</formula>
  </rdn>
  <rcv guid="{2905C813-E77E-48D8-92ED-DC05CF3F44AE}"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A824E52F_E541_487D_AEA2_AA7D7B6FC9B9_.wvu.FilterData" hidden="1" oldHidden="1">
    <formula>Master!$A$2:$AG$3441</formula>
  </rdn>
  <rdn rId="0" localSheetId="4" customView="1" name="Z_A824E52F_E541_487D_AEA2_AA7D7B6FC9B9_.wvu.FilterData" hidden="1" oldHidden="1">
    <formula>POR!$A$1:$AL$893</formula>
  </rdn>
  <rdn rId="0" localSheetId="5" customView="1" name="Z_A824E52F_E541_487D_AEA2_AA7D7B6FC9B9_.wvu.FilterData" hidden="1" oldHidden="1">
    <formula>'Development Priority'!$A$1:$B$1184</formula>
  </rdn>
  <rcv guid="{A824E52F-E541-487D-AEA2-AA7D7B6FC9B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8.bin"/><Relationship Id="rId3" Type="http://schemas.openxmlformats.org/officeDocument/2006/relationships/printerSettings" Target="../printerSettings/printerSettings13.bin"/><Relationship Id="rId7" Type="http://schemas.openxmlformats.org/officeDocument/2006/relationships/printerSettings" Target="../printerSettings/printerSettings17.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5" Type="http://schemas.openxmlformats.org/officeDocument/2006/relationships/printerSettings" Target="../printerSettings/printerSettings15.bin"/><Relationship Id="rId10" Type="http://schemas.openxmlformats.org/officeDocument/2006/relationships/printerSettings" Target="../printerSettings/printerSettings20.bin"/><Relationship Id="rId4" Type="http://schemas.openxmlformats.org/officeDocument/2006/relationships/printerSettings" Target="../printerSettings/printerSettings14.bin"/><Relationship Id="rId9"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106"/>
  <sheetViews>
    <sheetView tabSelected="1" topLeftCell="A28" zoomScaleNormal="85" workbookViewId="0">
      <selection activeCell="K67" sqref="K67"/>
    </sheetView>
  </sheetViews>
  <sheetFormatPr defaultColWidth="9.7109375" defaultRowHeight="15"/>
  <cols>
    <col min="1" max="1" width="10.85546875" style="15" bestFit="1" customWidth="1"/>
    <col min="2" max="2" width="10" bestFit="1" customWidth="1"/>
    <col min="3" max="3" width="14.42578125" bestFit="1" customWidth="1"/>
    <col min="4" max="4" width="13.42578125" customWidth="1"/>
    <col min="5" max="5" width="11.140625" customWidth="1"/>
    <col min="6" max="8" width="7.140625" customWidth="1"/>
    <col min="9" max="9" width="39.5703125" style="38" customWidth="1"/>
    <col min="10" max="10" width="9.7109375" style="24" bestFit="1" customWidth="1"/>
    <col min="11" max="11" width="53" style="9" customWidth="1"/>
    <col min="12" max="12" width="15.140625" style="9" customWidth="1"/>
    <col min="13" max="13" width="17" bestFit="1" customWidth="1"/>
    <col min="14" max="14" width="34.42578125" style="9" customWidth="1"/>
    <col min="15" max="15" width="17.140625" customWidth="1"/>
    <col min="16" max="18" width="3.85546875" style="7" bestFit="1" customWidth="1"/>
    <col min="19" max="19" width="9.5703125" style="7" bestFit="1" customWidth="1"/>
    <col min="20" max="20" width="10.140625" style="7" bestFit="1" customWidth="1"/>
    <col min="21" max="21" width="9.42578125" style="7" bestFit="1" customWidth="1"/>
    <col min="22" max="22" width="10.140625" style="7" bestFit="1" customWidth="1"/>
    <col min="23" max="23" width="3.85546875" style="7" bestFit="1" customWidth="1"/>
    <col min="24" max="24" width="8.85546875" style="7" bestFit="1" customWidth="1"/>
    <col min="25" max="27" width="3.85546875" style="7" bestFit="1" customWidth="1"/>
    <col min="28" max="28" width="9.85546875" style="7" bestFit="1" customWidth="1"/>
    <col min="29" max="29" width="10.140625" style="7" bestFit="1" customWidth="1"/>
    <col min="30" max="32" width="3.85546875" style="7" bestFit="1" customWidth="1"/>
    <col min="33" max="33" width="11.7109375" bestFit="1" customWidth="1"/>
  </cols>
  <sheetData>
    <row r="1" spans="1:33">
      <c r="A1" s="38"/>
      <c r="B1" s="38"/>
      <c r="C1" s="38"/>
      <c r="D1" s="38"/>
      <c r="E1" s="38"/>
      <c r="F1" s="11"/>
      <c r="G1" s="43"/>
      <c r="H1" s="43"/>
      <c r="K1" s="10" t="str">
        <f>IFERROR(VLOOKUP($A1,#REF!,11,0),"")</f>
        <v/>
      </c>
      <c r="L1" s="10" t="str">
        <f>IFERROR(VLOOKUP($A1,#REF!,12,0),"")</f>
        <v/>
      </c>
      <c r="M1" s="10" t="str">
        <f>IFERROR(VLOOKUP($A1,#REF!,13,0),"")</f>
        <v/>
      </c>
      <c r="N1" s="10" t="str">
        <f>IFERROR(VLOOKUP($A1,#REF!,31,0),"")</f>
        <v/>
      </c>
      <c r="P1" s="83" t="s">
        <v>1588</v>
      </c>
      <c r="Q1" s="83"/>
      <c r="R1" s="83"/>
      <c r="S1" s="83"/>
      <c r="T1" s="83"/>
      <c r="U1" s="83"/>
      <c r="V1" s="83"/>
      <c r="W1" s="83"/>
      <c r="X1" s="83"/>
      <c r="Y1" s="83"/>
      <c r="Z1" s="83"/>
      <c r="AA1" s="83"/>
      <c r="AB1" s="83"/>
      <c r="AC1" s="83"/>
      <c r="AD1" s="83"/>
      <c r="AE1" s="83"/>
      <c r="AF1" s="83"/>
      <c r="AG1" s="36" t="str">
        <f>IFERROR(VLOOKUP(A1,NSD!F:G,2,0),"")</f>
        <v/>
      </c>
    </row>
    <row r="2" spans="1:33" s="22" customFormat="1" ht="102">
      <c r="A2" s="20" t="s">
        <v>0</v>
      </c>
      <c r="B2" s="35" t="s">
        <v>1</v>
      </c>
      <c r="C2" s="35" t="s">
        <v>1261</v>
      </c>
      <c r="D2" s="17" t="s">
        <v>1258</v>
      </c>
      <c r="E2" s="17" t="s">
        <v>1259</v>
      </c>
      <c r="F2" s="17" t="s">
        <v>1260</v>
      </c>
      <c r="G2" s="17" t="s">
        <v>5219</v>
      </c>
      <c r="H2" s="17" t="s">
        <v>5333</v>
      </c>
      <c r="I2" s="17" t="s">
        <v>1265</v>
      </c>
      <c r="J2" s="25" t="s">
        <v>1795</v>
      </c>
      <c r="K2" s="17" t="s">
        <v>1266</v>
      </c>
      <c r="L2" s="17" t="s">
        <v>1262</v>
      </c>
      <c r="M2" s="17" t="s">
        <v>1263</v>
      </c>
      <c r="N2" s="18" t="s">
        <v>1264</v>
      </c>
      <c r="O2" s="35" t="s">
        <v>1794</v>
      </c>
      <c r="P2" s="21" t="s">
        <v>1267</v>
      </c>
      <c r="Q2" s="21" t="s">
        <v>1268</v>
      </c>
      <c r="R2" s="21" t="s">
        <v>1269</v>
      </c>
      <c r="S2" s="21" t="s">
        <v>1270</v>
      </c>
      <c r="T2" s="21" t="s">
        <v>1271</v>
      </c>
      <c r="U2" s="21" t="s">
        <v>1272</v>
      </c>
      <c r="V2" s="21" t="s">
        <v>1273</v>
      </c>
      <c r="W2" s="21" t="s">
        <v>1274</v>
      </c>
      <c r="X2" s="21" t="s">
        <v>1275</v>
      </c>
      <c r="Y2" s="21" t="s">
        <v>1276</v>
      </c>
      <c r="Z2" s="21" t="s">
        <v>1277</v>
      </c>
      <c r="AA2" s="21" t="s">
        <v>1278</v>
      </c>
      <c r="AB2" s="21" t="s">
        <v>1279</v>
      </c>
      <c r="AC2" s="21" t="s">
        <v>1280</v>
      </c>
      <c r="AD2" s="21" t="s">
        <v>1281</v>
      </c>
      <c r="AE2" s="21" t="s">
        <v>1282</v>
      </c>
      <c r="AF2" s="21" t="s">
        <v>1283</v>
      </c>
      <c r="AG2" s="35" t="s">
        <v>1996</v>
      </c>
    </row>
    <row r="3" spans="1:33" ht="30">
      <c r="A3" s="16" t="s">
        <v>2</v>
      </c>
      <c r="B3" s="36" t="str">
        <f>VLOOKUP(LEFT(A3,8),Clusters!A:C,3,0)</f>
        <v>C1</v>
      </c>
      <c r="C3" s="36">
        <f>VLOOKUP(LEFT(A3,8),Clusters!A:D,2,0)</f>
        <v>11</v>
      </c>
      <c r="D3" s="11" t="s">
        <v>1594</v>
      </c>
      <c r="E3" s="11" t="s">
        <v>1595</v>
      </c>
      <c r="F3" s="11" t="s">
        <v>1595</v>
      </c>
      <c r="G3" s="11"/>
      <c r="H3" s="11"/>
      <c r="I3" s="12" t="s">
        <v>1835</v>
      </c>
      <c r="J3" s="19">
        <v>42797</v>
      </c>
      <c r="K3" s="10" t="s">
        <v>1828</v>
      </c>
      <c r="L3" s="10" t="s">
        <v>1594</v>
      </c>
      <c r="M3" s="10" t="s">
        <v>1593</v>
      </c>
      <c r="N3" s="10" t="s">
        <v>1606</v>
      </c>
      <c r="O3" s="36">
        <f>IFERROR(VLOOKUP(LEFT(A3,8),'Development Priority'!A:B,2,0),"")</f>
        <v>3</v>
      </c>
      <c r="P3" s="8" t="str">
        <f>IFERROR(VLOOKUP(LEFT($A3,8),POR!$A:$R,2,0),"")</f>
        <v/>
      </c>
      <c r="Q3" s="8" t="str">
        <f>IFERROR(VLOOKUP(LEFT($A3,8),POR!$A:$R,3,0),"")</f>
        <v/>
      </c>
      <c r="R3" s="8" t="str">
        <f>IFERROR(VLOOKUP(LEFT($A3,8),POR!$A:$R,4,0),"")</f>
        <v/>
      </c>
      <c r="S3" s="8" t="str">
        <f>IFERROR(VLOOKUP(LEFT($A3,8),POR!$A:$R,5,0),"")</f>
        <v/>
      </c>
      <c r="T3" s="8">
        <f>IFERROR(VLOOKUP(LEFT($A3,8),POR!$A:$R,6,0),"")</f>
        <v>42766.666666666701</v>
      </c>
      <c r="U3" s="8" t="str">
        <f>IFERROR(VLOOKUP(LEFT($A3,8),POR!$A:$R,7,0),"")</f>
        <v/>
      </c>
      <c r="V3" s="8">
        <f>IFERROR(VLOOKUP(LEFT($A3,8),POR!$A:$R,8,0),"")</f>
        <v>42741</v>
      </c>
      <c r="W3" s="8" t="str">
        <f>IFERROR(VLOOKUP(LEFT($A3,8),POR!$A:$R,9,0),"")</f>
        <v/>
      </c>
      <c r="X3" s="8" t="str">
        <f>IFERROR(VLOOKUP(LEFT($A3,8),POR!$A:$R,10,0),"")</f>
        <v/>
      </c>
      <c r="Y3" s="8" t="str">
        <f>IFERROR(VLOOKUP(LEFT($A3,8),POR!$A:$R,11,0),"")</f>
        <v/>
      </c>
      <c r="Z3" s="8" t="str">
        <f>IFERROR(VLOOKUP(LEFT($A3,8),POR!$A:$R,12,0),"")</f>
        <v/>
      </c>
      <c r="AA3" s="8" t="str">
        <f>IFERROR(VLOOKUP(LEFT($A3,8),POR!$A:$R,13,0),"")</f>
        <v/>
      </c>
      <c r="AB3" s="8" t="str">
        <f>IFERROR(VLOOKUP(LEFT($A3,8),POR!$A:$R,14,0),"")</f>
        <v/>
      </c>
      <c r="AC3" s="8" t="str">
        <f>IFERROR(VLOOKUP(LEFT($A3,8),POR!$A:$R,15,0),"")</f>
        <v/>
      </c>
      <c r="AD3" s="8" t="str">
        <f>IFERROR(VLOOKUP(LEFT($A3,8),POR!$A:$R,16,0),"")</f>
        <v/>
      </c>
      <c r="AE3" s="8" t="str">
        <f>IFERROR(VLOOKUP(LEFT($A3,8),POR!$A:$R,17,0),"")</f>
        <v/>
      </c>
      <c r="AF3" s="8" t="str">
        <f>IFERROR(VLOOKUP(LEFT($A3,8),POR!$A:$R,18,0),"")</f>
        <v/>
      </c>
      <c r="AG3" s="36" t="str">
        <f>IFERROR(VLOOKUP(A3,NSD!F:G,2,0),"")</f>
        <v/>
      </c>
    </row>
    <row r="4" spans="1:33" ht="30">
      <c r="A4" s="16" t="s">
        <v>7</v>
      </c>
      <c r="B4" s="36" t="str">
        <f>VLOOKUP(LEFT(A4,8),Clusters!A:C,3,0)</f>
        <v>C2</v>
      </c>
      <c r="C4" s="36">
        <f>VLOOKUP(LEFT(A4,8),Clusters!A:D,2,0)</f>
        <v>21</v>
      </c>
      <c r="D4" s="11" t="s">
        <v>1594</v>
      </c>
      <c r="E4" s="11" t="s">
        <v>1595</v>
      </c>
      <c r="F4" s="11" t="s">
        <v>1594</v>
      </c>
      <c r="G4" s="11"/>
      <c r="H4" s="11"/>
      <c r="I4" s="12" t="s">
        <v>1813</v>
      </c>
      <c r="J4" s="19">
        <v>42811</v>
      </c>
      <c r="K4" s="12" t="s">
        <v>5222</v>
      </c>
      <c r="L4" s="10" t="s">
        <v>1594</v>
      </c>
      <c r="M4" s="10" t="s">
        <v>1598</v>
      </c>
      <c r="N4" s="10" t="s">
        <v>1844</v>
      </c>
      <c r="O4" s="36">
        <f>IFERROR(VLOOKUP(LEFT(A4,8),'Development Priority'!A:B,2,0),"")</f>
        <v>1</v>
      </c>
      <c r="P4" s="8" t="str">
        <f>IFERROR(VLOOKUP(LEFT($A4,8),POR!$A:$R,2,0),"")</f>
        <v/>
      </c>
      <c r="Q4" s="8" t="str">
        <f>IFERROR(VLOOKUP(LEFT($A4,8),POR!$A:$R,3,0),"")</f>
        <v/>
      </c>
      <c r="R4" s="8" t="str">
        <f>IFERROR(VLOOKUP(LEFT($A4,8),POR!$A:$R,4,0),"")</f>
        <v/>
      </c>
      <c r="S4" s="8" t="str">
        <f>IFERROR(VLOOKUP(LEFT($A4,8),POR!$A:$R,5,0),"")</f>
        <v/>
      </c>
      <c r="T4" s="8">
        <f>IFERROR(VLOOKUP(LEFT($A4,8),POR!$A:$R,6,0),"")</f>
        <v>42766.666666666701</v>
      </c>
      <c r="U4" s="8" t="str">
        <f>IFERROR(VLOOKUP(LEFT($A4,8),POR!$A:$R,7,0),"")</f>
        <v/>
      </c>
      <c r="V4" s="8">
        <f>IFERROR(VLOOKUP(LEFT($A4,8),POR!$A:$R,8,0),"")</f>
        <v>42759</v>
      </c>
      <c r="W4" s="8" t="str">
        <f>IFERROR(VLOOKUP(LEFT($A4,8),POR!$A:$R,9,0),"")</f>
        <v/>
      </c>
      <c r="X4" s="8" t="str">
        <f>IFERROR(VLOOKUP(LEFT($A4,8),POR!$A:$R,10,0),"")</f>
        <v/>
      </c>
      <c r="Y4" s="8" t="str">
        <f>IFERROR(VLOOKUP(LEFT($A4,8),POR!$A:$R,11,0),"")</f>
        <v/>
      </c>
      <c r="Z4" s="8" t="str">
        <f>IFERROR(VLOOKUP(LEFT($A4,8),POR!$A:$R,12,0),"")</f>
        <v/>
      </c>
      <c r="AA4" s="8" t="str">
        <f>IFERROR(VLOOKUP(LEFT($A4,8),POR!$A:$R,13,0),"")</f>
        <v/>
      </c>
      <c r="AB4" s="8" t="str">
        <f>IFERROR(VLOOKUP(LEFT($A4,8),POR!$A:$R,14,0),"")</f>
        <v/>
      </c>
      <c r="AC4" s="8">
        <f>IFERROR(VLOOKUP(LEFT($A4,8),POR!$A:$R,15,0),"")</f>
        <v>43266</v>
      </c>
      <c r="AD4" s="8" t="str">
        <f>IFERROR(VLOOKUP(LEFT($A4,8),POR!$A:$R,16,0),"")</f>
        <v/>
      </c>
      <c r="AE4" s="8" t="str">
        <f>IFERROR(VLOOKUP(LEFT($A4,8),POR!$A:$R,17,0),"")</f>
        <v/>
      </c>
      <c r="AF4" s="8" t="str">
        <f>IFERROR(VLOOKUP(LEFT($A4,8),POR!$A:$R,18,0),"")</f>
        <v/>
      </c>
      <c r="AG4" s="36" t="str">
        <f>IFERROR(VLOOKUP(A4,NSD!F:G,2,0),"")</f>
        <v>PH40104</v>
      </c>
    </row>
    <row r="5" spans="1:33">
      <c r="A5" s="16" t="s">
        <v>1610</v>
      </c>
      <c r="B5" s="36" t="str">
        <f>VLOOKUP(LEFT(A5,8),Clusters!A:C,3,0)</f>
        <v>C1</v>
      </c>
      <c r="C5" s="36">
        <f>VLOOKUP(LEFT(A5,8),Clusters!A:D,2,0)</f>
        <v>14</v>
      </c>
      <c r="D5" s="11" t="s">
        <v>1594</v>
      </c>
      <c r="E5" s="11" t="s">
        <v>1595</v>
      </c>
      <c r="F5" s="11" t="s">
        <v>1595</v>
      </c>
      <c r="G5" s="11"/>
      <c r="H5" s="11"/>
      <c r="I5" s="12"/>
      <c r="J5" s="12"/>
      <c r="K5" s="10" t="s">
        <v>1284</v>
      </c>
      <c r="L5" s="10" t="s">
        <v>1284</v>
      </c>
      <c r="M5" s="10" t="s">
        <v>1284</v>
      </c>
      <c r="N5" s="10" t="s">
        <v>1284</v>
      </c>
      <c r="O5" s="36">
        <f>IFERROR(VLOOKUP(LEFT(A5,8),'Development Priority'!A:B,2,0),"")</f>
        <v>68</v>
      </c>
      <c r="P5" s="8" t="str">
        <f>IFERROR(VLOOKUP(LEFT($A5,8),POR!$A:$R,2,0),"")</f>
        <v/>
      </c>
      <c r="Q5" s="8" t="str">
        <f>IFERROR(VLOOKUP(LEFT($A5,8),POR!$A:$R,3,0),"")</f>
        <v/>
      </c>
      <c r="R5" s="8" t="str">
        <f>IFERROR(VLOOKUP(LEFT($A5,8),POR!$A:$R,4,0),"")</f>
        <v/>
      </c>
      <c r="S5" s="8" t="str">
        <f>IFERROR(VLOOKUP(LEFT($A5,8),POR!$A:$R,5,0),"")</f>
        <v/>
      </c>
      <c r="T5" s="8">
        <f>IFERROR(VLOOKUP(LEFT($A5,8),POR!$A:$R,6,0),"")</f>
        <v>42775.666666666701</v>
      </c>
      <c r="U5" s="8" t="str">
        <f>IFERROR(VLOOKUP(LEFT($A5,8),POR!$A:$R,7,0),"")</f>
        <v/>
      </c>
      <c r="V5" s="8">
        <f>IFERROR(VLOOKUP(LEFT($A5,8),POR!$A:$R,8,0),"")</f>
        <v>42782</v>
      </c>
      <c r="W5" s="8" t="str">
        <f>IFERROR(VLOOKUP(LEFT($A5,8),POR!$A:$R,9,0),"")</f>
        <v/>
      </c>
      <c r="X5" s="8" t="str">
        <f>IFERROR(VLOOKUP(LEFT($A5,8),POR!$A:$R,10,0),"")</f>
        <v/>
      </c>
      <c r="Y5" s="8" t="str">
        <f>IFERROR(VLOOKUP(LEFT($A5,8),POR!$A:$R,11,0),"")</f>
        <v/>
      </c>
      <c r="Z5" s="8" t="str">
        <f>IFERROR(VLOOKUP(LEFT($A5,8),POR!$A:$R,12,0),"")</f>
        <v/>
      </c>
      <c r="AA5" s="8" t="str">
        <f>IFERROR(VLOOKUP(LEFT($A5,8),POR!$A:$R,13,0),"")</f>
        <v/>
      </c>
      <c r="AB5" s="8" t="str">
        <f>IFERROR(VLOOKUP(LEFT($A5,8),POR!$A:$R,14,0),"")</f>
        <v/>
      </c>
      <c r="AC5" s="8" t="str">
        <f>IFERROR(VLOOKUP(LEFT($A5,8),POR!$A:$R,15,0),"")</f>
        <v/>
      </c>
      <c r="AD5" s="8" t="str">
        <f>IFERROR(VLOOKUP(LEFT($A5,8),POR!$A:$R,16,0),"")</f>
        <v/>
      </c>
      <c r="AE5" s="8" t="str">
        <f>IFERROR(VLOOKUP(LEFT($A5,8),POR!$A:$R,17,0),"")</f>
        <v/>
      </c>
      <c r="AF5" s="8" t="str">
        <f>IFERROR(VLOOKUP(LEFT($A5,8),POR!$A:$R,18,0),"")</f>
        <v/>
      </c>
      <c r="AG5" s="36" t="str">
        <f>IFERROR(VLOOKUP(A5,NSD!F:G,2,0),"")</f>
        <v>PH40150</v>
      </c>
    </row>
    <row r="6" spans="1:33">
      <c r="A6" s="14" t="s">
        <v>1611</v>
      </c>
      <c r="B6" s="36" t="str">
        <f>VLOOKUP(LEFT(A6,8),Clusters!A:C,3,0)</f>
        <v>C1</v>
      </c>
      <c r="C6" s="36">
        <f>VLOOKUP(LEFT(A6,8),Clusters!A:D,2,0)</f>
        <v>12</v>
      </c>
      <c r="D6" s="11" t="s">
        <v>1594</v>
      </c>
      <c r="E6" s="11" t="s">
        <v>1595</v>
      </c>
      <c r="F6" s="11" t="s">
        <v>1595</v>
      </c>
      <c r="G6" s="11"/>
      <c r="H6" s="11"/>
      <c r="I6" s="12"/>
      <c r="J6" s="12"/>
      <c r="K6" s="10" t="s">
        <v>1284</v>
      </c>
      <c r="L6" s="10" t="s">
        <v>1284</v>
      </c>
      <c r="M6" s="10" t="s">
        <v>1284</v>
      </c>
      <c r="N6" s="10" t="s">
        <v>1284</v>
      </c>
      <c r="O6" s="36">
        <f>IFERROR(VLOOKUP(LEFT(A6,8),'Development Priority'!A:B,2,0),"")</f>
        <v>19</v>
      </c>
      <c r="P6" s="8" t="str">
        <f>IFERROR(VLOOKUP(LEFT($A6,8),POR!$A:$R,2,0),"")</f>
        <v/>
      </c>
      <c r="Q6" s="8" t="str">
        <f>IFERROR(VLOOKUP(LEFT($A6,8),POR!$A:$R,3,0),"")</f>
        <v/>
      </c>
      <c r="R6" s="8" t="str">
        <f>IFERROR(VLOOKUP(LEFT($A6,8),POR!$A:$R,4,0),"")</f>
        <v/>
      </c>
      <c r="S6" s="8" t="str">
        <f>IFERROR(VLOOKUP(LEFT($A6,8),POR!$A:$R,5,0),"")</f>
        <v/>
      </c>
      <c r="T6" s="8">
        <f>IFERROR(VLOOKUP(LEFT($A6,8),POR!$A:$R,6,0),"")</f>
        <v>42766.666666666701</v>
      </c>
      <c r="U6" s="8" t="str">
        <f>IFERROR(VLOOKUP(LEFT($A6,8),POR!$A:$R,7,0),"")</f>
        <v/>
      </c>
      <c r="V6" s="8" t="str">
        <f>IFERROR(VLOOKUP(LEFT($A6,8),POR!$A:$R,8,0),"")</f>
        <v/>
      </c>
      <c r="W6" s="8" t="str">
        <f>IFERROR(VLOOKUP(LEFT($A6,8),POR!$A:$R,9,0),"")</f>
        <v/>
      </c>
      <c r="X6" s="8" t="str">
        <f>IFERROR(VLOOKUP(LEFT($A6,8),POR!$A:$R,10,0),"")</f>
        <v/>
      </c>
      <c r="Y6" s="8" t="str">
        <f>IFERROR(VLOOKUP(LEFT($A6,8),POR!$A:$R,11,0),"")</f>
        <v/>
      </c>
      <c r="Z6" s="8" t="str">
        <f>IFERROR(VLOOKUP(LEFT($A6,8),POR!$A:$R,12,0),"")</f>
        <v/>
      </c>
      <c r="AA6" s="8" t="str">
        <f>IFERROR(VLOOKUP(LEFT($A6,8),POR!$A:$R,13,0),"")</f>
        <v/>
      </c>
      <c r="AB6" s="8" t="str">
        <f>IFERROR(VLOOKUP(LEFT($A6,8),POR!$A:$R,14,0),"")</f>
        <v/>
      </c>
      <c r="AC6" s="8" t="str">
        <f>IFERROR(VLOOKUP(LEFT($A6,8),POR!$A:$R,15,0),"")</f>
        <v/>
      </c>
      <c r="AD6" s="8" t="str">
        <f>IFERROR(VLOOKUP(LEFT($A6,8),POR!$A:$R,16,0),"")</f>
        <v/>
      </c>
      <c r="AE6" s="8" t="str">
        <f>IFERROR(VLOOKUP(LEFT($A6,8),POR!$A:$R,17,0),"")</f>
        <v/>
      </c>
      <c r="AF6" s="8" t="str">
        <f>IFERROR(VLOOKUP(LEFT($A6,8),POR!$A:$R,18,0),"")</f>
        <v/>
      </c>
      <c r="AG6" s="36" t="str">
        <f>IFERROR(VLOOKUP(A6,NSD!F:G,2,0),"")</f>
        <v>PH40160</v>
      </c>
    </row>
    <row r="7" spans="1:33">
      <c r="A7" s="16" t="s">
        <v>3</v>
      </c>
      <c r="B7" s="36" t="str">
        <f>VLOOKUP(LEFT(A7,8),Clusters!A:C,3,0)</f>
        <v>C1</v>
      </c>
      <c r="C7" s="36">
        <f>VLOOKUP(LEFT(A7,8),Clusters!A:D,2,0)</f>
        <v>13</v>
      </c>
      <c r="D7" s="11" t="s">
        <v>1594</v>
      </c>
      <c r="E7" s="11" t="s">
        <v>1595</v>
      </c>
      <c r="F7" s="11" t="s">
        <v>1595</v>
      </c>
      <c r="G7" s="11"/>
      <c r="H7" s="11"/>
      <c r="I7" s="12"/>
      <c r="J7" s="19">
        <v>42797</v>
      </c>
      <c r="K7" s="10" t="s">
        <v>1995</v>
      </c>
      <c r="L7" s="10" t="s">
        <v>1594</v>
      </c>
      <c r="M7" s="10" t="s">
        <v>1593</v>
      </c>
      <c r="N7" s="10" t="s">
        <v>1981</v>
      </c>
      <c r="O7" s="36">
        <f>IFERROR(VLOOKUP(LEFT(A7,8),'Development Priority'!A:B,2,0),"")</f>
        <v>11</v>
      </c>
      <c r="P7" s="8" t="str">
        <f>IFERROR(VLOOKUP(LEFT($A7,8),POR!$A:$R,2,0),"")</f>
        <v/>
      </c>
      <c r="Q7" s="8" t="str">
        <f>IFERROR(VLOOKUP(LEFT($A7,8),POR!$A:$R,3,0),"")</f>
        <v/>
      </c>
      <c r="R7" s="8" t="str">
        <f>IFERROR(VLOOKUP(LEFT($A7,8),POR!$A:$R,4,0),"")</f>
        <v/>
      </c>
      <c r="S7" s="8" t="str">
        <f>IFERROR(VLOOKUP(LEFT($A7,8),POR!$A:$R,5,0),"")</f>
        <v/>
      </c>
      <c r="T7" s="8">
        <f>IFERROR(VLOOKUP(LEFT($A7,8),POR!$A:$R,6,0),"")</f>
        <v>42777.666666666701</v>
      </c>
      <c r="U7" s="8" t="str">
        <f>IFERROR(VLOOKUP(LEFT($A7,8),POR!$A:$R,7,0),"")</f>
        <v/>
      </c>
      <c r="V7" s="8" t="str">
        <f>IFERROR(VLOOKUP(LEFT($A7,8),POR!$A:$R,8,0),"")</f>
        <v/>
      </c>
      <c r="W7" s="8" t="str">
        <f>IFERROR(VLOOKUP(LEFT($A7,8),POR!$A:$R,9,0),"")</f>
        <v/>
      </c>
      <c r="X7" s="8" t="str">
        <f>IFERROR(VLOOKUP(LEFT($A7,8),POR!$A:$R,10,0),"")</f>
        <v/>
      </c>
      <c r="Y7" s="8" t="str">
        <f>IFERROR(VLOOKUP(LEFT($A7,8),POR!$A:$R,11,0),"")</f>
        <v/>
      </c>
      <c r="Z7" s="8" t="str">
        <f>IFERROR(VLOOKUP(LEFT($A7,8),POR!$A:$R,12,0),"")</f>
        <v/>
      </c>
      <c r="AA7" s="8" t="str">
        <f>IFERROR(VLOOKUP(LEFT($A7,8),POR!$A:$R,13,0),"")</f>
        <v/>
      </c>
      <c r="AB7" s="8" t="str">
        <f>IFERROR(VLOOKUP(LEFT($A7,8),POR!$A:$R,14,0),"")</f>
        <v/>
      </c>
      <c r="AC7" s="8">
        <f>IFERROR(VLOOKUP(LEFT($A7,8),POR!$A:$R,15,0),"")</f>
        <v>43266</v>
      </c>
      <c r="AD7" s="8" t="str">
        <f>IFERROR(VLOOKUP(LEFT($A7,8),POR!$A:$R,16,0),"")</f>
        <v/>
      </c>
      <c r="AE7" s="8" t="str">
        <f>IFERROR(VLOOKUP(LEFT($A7,8),POR!$A:$R,17,0),"")</f>
        <v/>
      </c>
      <c r="AF7" s="8" t="str">
        <f>IFERROR(VLOOKUP(LEFT($A7,8),POR!$A:$R,18,0),"")</f>
        <v/>
      </c>
      <c r="AG7" s="36" t="str">
        <f>IFERROR(VLOOKUP(A7,NSD!F:G,2,0),"")</f>
        <v/>
      </c>
    </row>
    <row r="8" spans="1:33">
      <c r="A8" s="16" t="s">
        <v>1612</v>
      </c>
      <c r="B8" s="36" t="str">
        <f>VLOOKUP(LEFT(A8,8),Clusters!A:C,3,0)</f>
        <v>C1</v>
      </c>
      <c r="C8" s="36">
        <f>VLOOKUP(LEFT(A8,8),Clusters!A:D,2,0)</f>
        <v>13</v>
      </c>
      <c r="D8" s="11" t="s">
        <v>1594</v>
      </c>
      <c r="E8" s="11" t="s">
        <v>1595</v>
      </c>
      <c r="F8" s="11" t="s">
        <v>1595</v>
      </c>
      <c r="G8" s="11"/>
      <c r="H8" s="11"/>
      <c r="I8" s="12"/>
      <c r="J8" s="12"/>
      <c r="K8" s="10" t="s">
        <v>1284</v>
      </c>
      <c r="L8" s="10" t="s">
        <v>1284</v>
      </c>
      <c r="M8" s="10" t="s">
        <v>1284</v>
      </c>
      <c r="N8" s="10" t="s">
        <v>1284</v>
      </c>
      <c r="O8" s="36">
        <f>IFERROR(VLOOKUP(LEFT(A8,8),'Development Priority'!A:B,2,0),"")</f>
        <v>11</v>
      </c>
      <c r="P8" s="8" t="str">
        <f>IFERROR(VLOOKUP(LEFT($A8,8),POR!$A:$R,2,0),"")</f>
        <v/>
      </c>
      <c r="Q8" s="8" t="str">
        <f>IFERROR(VLOOKUP(LEFT($A8,8),POR!$A:$R,3,0),"")</f>
        <v/>
      </c>
      <c r="R8" s="8" t="str">
        <f>IFERROR(VLOOKUP(LEFT($A8,8),POR!$A:$R,4,0),"")</f>
        <v/>
      </c>
      <c r="S8" s="8" t="str">
        <f>IFERROR(VLOOKUP(LEFT($A8,8),POR!$A:$R,5,0),"")</f>
        <v/>
      </c>
      <c r="T8" s="8">
        <f>IFERROR(VLOOKUP(LEFT($A8,8),POR!$A:$R,6,0),"")</f>
        <v>42777.666666666701</v>
      </c>
      <c r="U8" s="8" t="str">
        <f>IFERROR(VLOOKUP(LEFT($A8,8),POR!$A:$R,7,0),"")</f>
        <v/>
      </c>
      <c r="V8" s="8" t="str">
        <f>IFERROR(VLOOKUP(LEFT($A8,8),POR!$A:$R,8,0),"")</f>
        <v/>
      </c>
      <c r="W8" s="8" t="str">
        <f>IFERROR(VLOOKUP(LEFT($A8,8),POR!$A:$R,9,0),"")</f>
        <v/>
      </c>
      <c r="X8" s="8" t="str">
        <f>IFERROR(VLOOKUP(LEFT($A8,8),POR!$A:$R,10,0),"")</f>
        <v/>
      </c>
      <c r="Y8" s="8" t="str">
        <f>IFERROR(VLOOKUP(LEFT($A8,8),POR!$A:$R,11,0),"")</f>
        <v/>
      </c>
      <c r="Z8" s="8" t="str">
        <f>IFERROR(VLOOKUP(LEFT($A8,8),POR!$A:$R,12,0),"")</f>
        <v/>
      </c>
      <c r="AA8" s="8" t="str">
        <f>IFERROR(VLOOKUP(LEFT($A8,8),POR!$A:$R,13,0),"")</f>
        <v/>
      </c>
      <c r="AB8" s="8" t="str">
        <f>IFERROR(VLOOKUP(LEFT($A8,8),POR!$A:$R,14,0),"")</f>
        <v/>
      </c>
      <c r="AC8" s="8">
        <f>IFERROR(VLOOKUP(LEFT($A8,8),POR!$A:$R,15,0),"")</f>
        <v>43266</v>
      </c>
      <c r="AD8" s="8" t="str">
        <f>IFERROR(VLOOKUP(LEFT($A8,8),POR!$A:$R,16,0),"")</f>
        <v/>
      </c>
      <c r="AE8" s="8" t="str">
        <f>IFERROR(VLOOKUP(LEFT($A8,8),POR!$A:$R,17,0),"")</f>
        <v/>
      </c>
      <c r="AF8" s="8" t="str">
        <f>IFERROR(VLOOKUP(LEFT($A8,8),POR!$A:$R,18,0),"")</f>
        <v/>
      </c>
      <c r="AG8" s="36" t="str">
        <f>IFERROR(VLOOKUP(A8,NSD!F:G,2,0),"")</f>
        <v/>
      </c>
    </row>
    <row r="9" spans="1:33">
      <c r="A9" s="14" t="s">
        <v>38</v>
      </c>
      <c r="B9" s="36" t="str">
        <f>VLOOKUP(LEFT(A9,8),Clusters!A:C,3,0)</f>
        <v>C2</v>
      </c>
      <c r="C9" s="36">
        <f>VLOOKUP(LEFT(A9,8),Clusters!A:D,2,0)</f>
        <v>25</v>
      </c>
      <c r="D9" s="11" t="s">
        <v>1594</v>
      </c>
      <c r="E9" s="11" t="s">
        <v>1595</v>
      </c>
      <c r="F9" s="11" t="s">
        <v>1595</v>
      </c>
      <c r="G9" s="11"/>
      <c r="H9" s="11"/>
      <c r="I9" s="12" t="s">
        <v>1813</v>
      </c>
      <c r="J9" s="19">
        <v>42796</v>
      </c>
      <c r="K9" s="12" t="s">
        <v>1807</v>
      </c>
      <c r="L9" s="10" t="s">
        <v>1595</v>
      </c>
      <c r="M9" s="10" t="s">
        <v>1598</v>
      </c>
      <c r="N9" s="10" t="s">
        <v>1601</v>
      </c>
      <c r="O9" s="36">
        <f>IFERROR(VLOOKUP(LEFT(A9,8),'Development Priority'!A:B,2,0),"")</f>
        <v>43</v>
      </c>
      <c r="P9" s="8" t="str">
        <f>IFERROR(VLOOKUP(LEFT($A9,8),POR!$A:$R,2,0),"")</f>
        <v/>
      </c>
      <c r="Q9" s="8" t="str">
        <f>IFERROR(VLOOKUP(LEFT($A9,8),POR!$A:$R,3,0),"")</f>
        <v/>
      </c>
      <c r="R9" s="8" t="str">
        <f>IFERROR(VLOOKUP(LEFT($A9,8),POR!$A:$R,4,0),"")</f>
        <v/>
      </c>
      <c r="S9" s="8" t="str">
        <f>IFERROR(VLOOKUP(LEFT($A9,8),POR!$A:$R,5,0),"")</f>
        <v/>
      </c>
      <c r="T9" s="8">
        <f>IFERROR(VLOOKUP(LEFT($A9,8),POR!$A:$R,6,0),"")</f>
        <v>42851.708333333299</v>
      </c>
      <c r="U9" s="8" t="str">
        <f>IFERROR(VLOOKUP(LEFT($A9,8),POR!$A:$R,7,0),"")</f>
        <v/>
      </c>
      <c r="V9" s="8">
        <f>IFERROR(VLOOKUP(LEFT($A9,8),POR!$A:$R,8,0),"")</f>
        <v>42852</v>
      </c>
      <c r="W9" s="8" t="str">
        <f>IFERROR(VLOOKUP(LEFT($A9,8),POR!$A:$R,9,0),"")</f>
        <v/>
      </c>
      <c r="X9" s="8" t="str">
        <f>IFERROR(VLOOKUP(LEFT($A9,8),POR!$A:$R,10,0),"")</f>
        <v/>
      </c>
      <c r="Y9" s="8" t="str">
        <f>IFERROR(VLOOKUP(LEFT($A9,8),POR!$A:$R,11,0),"")</f>
        <v/>
      </c>
      <c r="Z9" s="8" t="str">
        <f>IFERROR(VLOOKUP(LEFT($A9,8),POR!$A:$R,12,0),"")</f>
        <v/>
      </c>
      <c r="AA9" s="8" t="str">
        <f>IFERROR(VLOOKUP(LEFT($A9,8),POR!$A:$R,13,0),"")</f>
        <v/>
      </c>
      <c r="AB9" s="8" t="str">
        <f>IFERROR(VLOOKUP(LEFT($A9,8),POR!$A:$R,14,0),"")</f>
        <v/>
      </c>
      <c r="AC9" s="8" t="str">
        <f>IFERROR(VLOOKUP(LEFT($A9,8),POR!$A:$R,15,0),"")</f>
        <v/>
      </c>
      <c r="AD9" s="8" t="str">
        <f>IFERROR(VLOOKUP(LEFT($A9,8),POR!$A:$R,16,0),"")</f>
        <v/>
      </c>
      <c r="AE9" s="8" t="str">
        <f>IFERROR(VLOOKUP(LEFT($A9,8),POR!$A:$R,17,0),"")</f>
        <v/>
      </c>
      <c r="AF9" s="8" t="str">
        <f>IFERROR(VLOOKUP(LEFT($A9,8),POR!$A:$R,18,0),"")</f>
        <v/>
      </c>
      <c r="AG9" s="36" t="str">
        <f>IFERROR(VLOOKUP(A9,NSD!F:G,2,0),"")</f>
        <v/>
      </c>
    </row>
    <row r="10" spans="1:33">
      <c r="A10" s="16" t="s">
        <v>1613</v>
      </c>
      <c r="B10" s="36" t="str">
        <f>VLOOKUP(LEFT(A10,8),Clusters!A:C,3,0)</f>
        <v>C2</v>
      </c>
      <c r="C10" s="36">
        <f>VLOOKUP(LEFT(A10,8),Clusters!A:D,2,0)</f>
        <v>25</v>
      </c>
      <c r="D10" s="11" t="s">
        <v>1594</v>
      </c>
      <c r="E10" s="11" t="s">
        <v>1594</v>
      </c>
      <c r="F10" s="11" t="s">
        <v>1595</v>
      </c>
      <c r="G10" s="11"/>
      <c r="H10" s="11"/>
      <c r="I10" s="12" t="s">
        <v>1813</v>
      </c>
      <c r="J10" s="26">
        <v>42796</v>
      </c>
      <c r="K10" s="12" t="s">
        <v>1808</v>
      </c>
      <c r="L10" s="10" t="s">
        <v>1595</v>
      </c>
      <c r="M10" s="10" t="s">
        <v>1593</v>
      </c>
      <c r="N10" s="10" t="s">
        <v>1284</v>
      </c>
      <c r="O10" s="36">
        <f>IFERROR(VLOOKUP(LEFT(A10,8),'Development Priority'!A:B,2,0),"")</f>
        <v>43</v>
      </c>
      <c r="P10" s="8" t="str">
        <f>IFERROR(VLOOKUP(LEFT($A10,8),POR!$A:$R,2,0),"")</f>
        <v/>
      </c>
      <c r="Q10" s="8" t="str">
        <f>IFERROR(VLOOKUP(LEFT($A10,8),POR!$A:$R,3,0),"")</f>
        <v/>
      </c>
      <c r="R10" s="8" t="str">
        <f>IFERROR(VLOOKUP(LEFT($A10,8),POR!$A:$R,4,0),"")</f>
        <v/>
      </c>
      <c r="S10" s="8" t="str">
        <f>IFERROR(VLOOKUP(LEFT($A10,8),POR!$A:$R,5,0),"")</f>
        <v/>
      </c>
      <c r="T10" s="8">
        <f>IFERROR(VLOOKUP(LEFT($A10,8),POR!$A:$R,6,0),"")</f>
        <v>42851.708333333299</v>
      </c>
      <c r="U10" s="8" t="str">
        <f>IFERROR(VLOOKUP(LEFT($A10,8),POR!$A:$R,7,0),"")</f>
        <v/>
      </c>
      <c r="V10" s="8">
        <f>IFERROR(VLOOKUP(LEFT($A10,8),POR!$A:$R,8,0),"")</f>
        <v>42852</v>
      </c>
      <c r="W10" s="8" t="str">
        <f>IFERROR(VLOOKUP(LEFT($A10,8),POR!$A:$R,9,0),"")</f>
        <v/>
      </c>
      <c r="X10" s="8" t="str">
        <f>IFERROR(VLOOKUP(LEFT($A10,8),POR!$A:$R,10,0),"")</f>
        <v/>
      </c>
      <c r="Y10" s="8" t="str">
        <f>IFERROR(VLOOKUP(LEFT($A10,8),POR!$A:$R,11,0),"")</f>
        <v/>
      </c>
      <c r="Z10" s="8" t="str">
        <f>IFERROR(VLOOKUP(LEFT($A10,8),POR!$A:$R,12,0),"")</f>
        <v/>
      </c>
      <c r="AA10" s="8" t="str">
        <f>IFERROR(VLOOKUP(LEFT($A10,8),POR!$A:$R,13,0),"")</f>
        <v/>
      </c>
      <c r="AB10" s="8" t="str">
        <f>IFERROR(VLOOKUP(LEFT($A10,8),POR!$A:$R,14,0),"")</f>
        <v/>
      </c>
      <c r="AC10" s="8" t="str">
        <f>IFERROR(VLOOKUP(LEFT($A10,8),POR!$A:$R,15,0),"")</f>
        <v/>
      </c>
      <c r="AD10" s="8" t="str">
        <f>IFERROR(VLOOKUP(LEFT($A10,8),POR!$A:$R,16,0),"")</f>
        <v/>
      </c>
      <c r="AE10" s="8" t="str">
        <f>IFERROR(VLOOKUP(LEFT($A10,8),POR!$A:$R,17,0),"")</f>
        <v/>
      </c>
      <c r="AF10" s="8" t="str">
        <f>IFERROR(VLOOKUP(LEFT($A10,8),POR!$A:$R,18,0),"")</f>
        <v/>
      </c>
      <c r="AG10" s="36" t="str">
        <f>IFERROR(VLOOKUP(A10,NSD!F:G,2,0),"")</f>
        <v/>
      </c>
    </row>
    <row r="11" spans="1:33">
      <c r="A11" s="14" t="s">
        <v>1614</v>
      </c>
      <c r="B11" s="36" t="str">
        <f>VLOOKUP(LEFT(A11,8),Clusters!A:C,3,0)</f>
        <v>C1</v>
      </c>
      <c r="C11" s="36">
        <f>VLOOKUP(LEFT(A11,8),Clusters!A:D,2,0)</f>
        <v>13</v>
      </c>
      <c r="D11" s="11" t="s">
        <v>1594</v>
      </c>
      <c r="E11" s="11" t="s">
        <v>1595</v>
      </c>
      <c r="F11" s="11" t="s">
        <v>1595</v>
      </c>
      <c r="G11" s="11"/>
      <c r="H11" s="11"/>
      <c r="I11" s="12" t="s">
        <v>1813</v>
      </c>
      <c r="J11" s="12"/>
      <c r="K11" s="10" t="s">
        <v>1284</v>
      </c>
      <c r="L11" s="10" t="s">
        <v>1284</v>
      </c>
      <c r="M11" s="10" t="s">
        <v>1284</v>
      </c>
      <c r="N11" s="10" t="s">
        <v>1284</v>
      </c>
      <c r="O11" s="36">
        <f>IFERROR(VLOOKUP(LEFT(A11,8),'Development Priority'!A:B,2,0),"")</f>
        <v>24</v>
      </c>
      <c r="P11" s="8" t="str">
        <f>IFERROR(VLOOKUP(LEFT($A11,8),POR!$A:$R,2,0),"")</f>
        <v/>
      </c>
      <c r="Q11" s="8" t="str">
        <f>IFERROR(VLOOKUP(LEFT($A11,8),POR!$A:$R,3,0),"")</f>
        <v/>
      </c>
      <c r="R11" s="8" t="str">
        <f>IFERROR(VLOOKUP(LEFT($A11,8),POR!$A:$R,4,0),"")</f>
        <v/>
      </c>
      <c r="S11" s="8" t="str">
        <f>IFERROR(VLOOKUP(LEFT($A11,8),POR!$A:$R,5,0),"")</f>
        <v/>
      </c>
      <c r="T11" s="8">
        <f>IFERROR(VLOOKUP(LEFT($A11,8),POR!$A:$R,6,0),"")</f>
        <v>42766.666666666701</v>
      </c>
      <c r="U11" s="8" t="str">
        <f>IFERROR(VLOOKUP(LEFT($A11,8),POR!$A:$R,7,0),"")</f>
        <v/>
      </c>
      <c r="V11" s="8" t="str">
        <f>IFERROR(VLOOKUP(LEFT($A11,8),POR!$A:$R,8,0),"")</f>
        <v/>
      </c>
      <c r="W11" s="8" t="str">
        <f>IFERROR(VLOOKUP(LEFT($A11,8),POR!$A:$R,9,0),"")</f>
        <v/>
      </c>
      <c r="X11" s="8" t="str">
        <f>IFERROR(VLOOKUP(LEFT($A11,8),POR!$A:$R,10,0),"")</f>
        <v/>
      </c>
      <c r="Y11" s="8" t="str">
        <f>IFERROR(VLOOKUP(LEFT($A11,8),POR!$A:$R,11,0),"")</f>
        <v/>
      </c>
      <c r="Z11" s="8" t="str">
        <f>IFERROR(VLOOKUP(LEFT($A11,8),POR!$A:$R,12,0),"")</f>
        <v/>
      </c>
      <c r="AA11" s="8" t="str">
        <f>IFERROR(VLOOKUP(LEFT($A11,8),POR!$A:$R,13,0),"")</f>
        <v/>
      </c>
      <c r="AB11" s="8" t="str">
        <f>IFERROR(VLOOKUP(LEFT($A11,8),POR!$A:$R,14,0),"")</f>
        <v/>
      </c>
      <c r="AC11" s="8" t="str">
        <f>IFERROR(VLOOKUP(LEFT($A11,8),POR!$A:$R,15,0),"")</f>
        <v/>
      </c>
      <c r="AD11" s="8" t="str">
        <f>IFERROR(VLOOKUP(LEFT($A11,8),POR!$A:$R,16,0),"")</f>
        <v/>
      </c>
      <c r="AE11" s="8" t="str">
        <f>IFERROR(VLOOKUP(LEFT($A11,8),POR!$A:$R,17,0),"")</f>
        <v/>
      </c>
      <c r="AF11" s="8" t="str">
        <f>IFERROR(VLOOKUP(LEFT($A11,8),POR!$A:$R,18,0),"")</f>
        <v/>
      </c>
      <c r="AG11" s="36" t="str">
        <f>IFERROR(VLOOKUP(A11,NSD!F:G,2,0),"")</f>
        <v/>
      </c>
    </row>
    <row r="12" spans="1:33">
      <c r="A12" s="14" t="s">
        <v>1615</v>
      </c>
      <c r="B12" s="36" t="str">
        <f>VLOOKUP(LEFT(A12,8),Clusters!A:C,3,0)</f>
        <v>C1</v>
      </c>
      <c r="C12" s="36">
        <f>VLOOKUP(LEFT(A12,8),Clusters!A:D,2,0)</f>
        <v>12</v>
      </c>
      <c r="D12" s="11" t="s">
        <v>1594</v>
      </c>
      <c r="E12" s="11" t="s">
        <v>1595</v>
      </c>
      <c r="F12" s="11" t="s">
        <v>1595</v>
      </c>
      <c r="G12" s="11"/>
      <c r="H12" s="11"/>
      <c r="I12" s="12"/>
      <c r="J12" s="12"/>
      <c r="K12" s="10" t="s">
        <v>1284</v>
      </c>
      <c r="L12" s="10" t="s">
        <v>1284</v>
      </c>
      <c r="M12" s="10" t="s">
        <v>1284</v>
      </c>
      <c r="N12" s="10" t="s">
        <v>1284</v>
      </c>
      <c r="O12" s="36">
        <f>IFERROR(VLOOKUP(LEFT(A12,8),'Development Priority'!A:B,2,0),"")</f>
        <v>25</v>
      </c>
      <c r="P12" s="8" t="str">
        <f>IFERROR(VLOOKUP(LEFT($A12,8),POR!$A:$R,2,0),"")</f>
        <v/>
      </c>
      <c r="Q12" s="8" t="str">
        <f>IFERROR(VLOOKUP(LEFT($A12,8),POR!$A:$R,3,0),"")</f>
        <v/>
      </c>
      <c r="R12" s="8" t="str">
        <f>IFERROR(VLOOKUP(LEFT($A12,8),POR!$A:$R,4,0),"")</f>
        <v/>
      </c>
      <c r="S12" s="8" t="str">
        <f>IFERROR(VLOOKUP(LEFT($A12,8),POR!$A:$R,5,0),"")</f>
        <v/>
      </c>
      <c r="T12" s="8">
        <f>IFERROR(VLOOKUP(LEFT($A12,8),POR!$A:$R,6,0),"")</f>
        <v>42868.708333333299</v>
      </c>
      <c r="U12" s="8" t="str">
        <f>IFERROR(VLOOKUP(LEFT($A12,8),POR!$A:$R,7,0),"")</f>
        <v/>
      </c>
      <c r="V12" s="8">
        <f>IFERROR(VLOOKUP(LEFT($A12,8),POR!$A:$R,8,0),"")</f>
        <v>42869</v>
      </c>
      <c r="W12" s="8" t="str">
        <f>IFERROR(VLOOKUP(LEFT($A12,8),POR!$A:$R,9,0),"")</f>
        <v/>
      </c>
      <c r="X12" s="8" t="str">
        <f>IFERROR(VLOOKUP(LEFT($A12,8),POR!$A:$R,10,0),"")</f>
        <v/>
      </c>
      <c r="Y12" s="8" t="str">
        <f>IFERROR(VLOOKUP(LEFT($A12,8),POR!$A:$R,11,0),"")</f>
        <v/>
      </c>
      <c r="Z12" s="8" t="str">
        <f>IFERROR(VLOOKUP(LEFT($A12,8),POR!$A:$R,12,0),"")</f>
        <v/>
      </c>
      <c r="AA12" s="8" t="str">
        <f>IFERROR(VLOOKUP(LEFT($A12,8),POR!$A:$R,13,0),"")</f>
        <v/>
      </c>
      <c r="AB12" s="8" t="str">
        <f>IFERROR(VLOOKUP(LEFT($A12,8),POR!$A:$R,14,0),"")</f>
        <v/>
      </c>
      <c r="AC12" s="8" t="str">
        <f>IFERROR(VLOOKUP(LEFT($A12,8),POR!$A:$R,15,0),"")</f>
        <v/>
      </c>
      <c r="AD12" s="8" t="str">
        <f>IFERROR(VLOOKUP(LEFT($A12,8),POR!$A:$R,16,0),"")</f>
        <v/>
      </c>
      <c r="AE12" s="8" t="str">
        <f>IFERROR(VLOOKUP(LEFT($A12,8),POR!$A:$R,17,0),"")</f>
        <v/>
      </c>
      <c r="AF12" s="8" t="str">
        <f>IFERROR(VLOOKUP(LEFT($A12,8),POR!$A:$R,18,0),"")</f>
        <v/>
      </c>
      <c r="AG12" s="36" t="str">
        <f>IFERROR(VLOOKUP(A12,NSD!F:G,2,0),"")</f>
        <v>PH20128</v>
      </c>
    </row>
    <row r="13" spans="1:33" ht="30">
      <c r="A13" s="16" t="s">
        <v>33</v>
      </c>
      <c r="B13" s="36" t="str">
        <f>VLOOKUP(LEFT(A13,8),Clusters!A:C,3,0)</f>
        <v>C1</v>
      </c>
      <c r="C13" s="36">
        <f>VLOOKUP(LEFT(A13,8),Clusters!A:D,2,0)</f>
        <v>12</v>
      </c>
      <c r="D13" s="11" t="s">
        <v>1594</v>
      </c>
      <c r="E13" s="11" t="s">
        <v>1595</v>
      </c>
      <c r="F13" s="11" t="s">
        <v>1594</v>
      </c>
      <c r="G13" s="11"/>
      <c r="H13" s="11"/>
      <c r="I13" s="12" t="s">
        <v>1605</v>
      </c>
      <c r="J13" s="19">
        <v>42802</v>
      </c>
      <c r="K13" s="10" t="s">
        <v>2016</v>
      </c>
      <c r="L13" s="10" t="s">
        <v>1595</v>
      </c>
      <c r="M13" s="10" t="s">
        <v>1593</v>
      </c>
      <c r="N13" s="10" t="s">
        <v>1993</v>
      </c>
      <c r="O13" s="36">
        <f>IFERROR(VLOOKUP(LEFT(A13,8),'Development Priority'!A:B,2,0),"")</f>
        <v>25</v>
      </c>
      <c r="P13" s="8" t="str">
        <f>IFERROR(VLOOKUP(LEFT($A13,8),POR!$A:$R,2,0),"")</f>
        <v/>
      </c>
      <c r="Q13" s="8" t="str">
        <f>IFERROR(VLOOKUP(LEFT($A13,8),POR!$A:$R,3,0),"")</f>
        <v/>
      </c>
      <c r="R13" s="8" t="str">
        <f>IFERROR(VLOOKUP(LEFT($A13,8),POR!$A:$R,4,0),"")</f>
        <v/>
      </c>
      <c r="S13" s="8" t="str">
        <f>IFERROR(VLOOKUP(LEFT($A13,8),POR!$A:$R,5,0),"")</f>
        <v/>
      </c>
      <c r="T13" s="8">
        <f>IFERROR(VLOOKUP(LEFT($A13,8),POR!$A:$R,6,0),"")</f>
        <v>42868.708333333299</v>
      </c>
      <c r="U13" s="8" t="str">
        <f>IFERROR(VLOOKUP(LEFT($A13,8),POR!$A:$R,7,0),"")</f>
        <v/>
      </c>
      <c r="V13" s="8">
        <f>IFERROR(VLOOKUP(LEFT($A13,8),POR!$A:$R,8,0),"")</f>
        <v>42869</v>
      </c>
      <c r="W13" s="8" t="str">
        <f>IFERROR(VLOOKUP(LEFT($A13,8),POR!$A:$R,9,0),"")</f>
        <v/>
      </c>
      <c r="X13" s="8" t="str">
        <f>IFERROR(VLOOKUP(LEFT($A13,8),POR!$A:$R,10,0),"")</f>
        <v/>
      </c>
      <c r="Y13" s="8" t="str">
        <f>IFERROR(VLOOKUP(LEFT($A13,8),POR!$A:$R,11,0),"")</f>
        <v/>
      </c>
      <c r="Z13" s="8" t="str">
        <f>IFERROR(VLOOKUP(LEFT($A13,8),POR!$A:$R,12,0),"")</f>
        <v/>
      </c>
      <c r="AA13" s="8" t="str">
        <f>IFERROR(VLOOKUP(LEFT($A13,8),POR!$A:$R,13,0),"")</f>
        <v/>
      </c>
      <c r="AB13" s="8" t="str">
        <f>IFERROR(VLOOKUP(LEFT($A13,8),POR!$A:$R,14,0),"")</f>
        <v/>
      </c>
      <c r="AC13" s="8" t="str">
        <f>IFERROR(VLOOKUP(LEFT($A13,8),POR!$A:$R,15,0),"")</f>
        <v/>
      </c>
      <c r="AD13" s="8" t="str">
        <f>IFERROR(VLOOKUP(LEFT($A13,8),POR!$A:$R,16,0),"")</f>
        <v/>
      </c>
      <c r="AE13" s="8" t="str">
        <f>IFERROR(VLOOKUP(LEFT($A13,8),POR!$A:$R,17,0),"")</f>
        <v/>
      </c>
      <c r="AF13" s="8" t="str">
        <f>IFERROR(VLOOKUP(LEFT($A13,8),POR!$A:$R,18,0),"")</f>
        <v/>
      </c>
      <c r="AG13" s="36" t="str">
        <f>IFERROR(VLOOKUP(A13,NSD!F:G,2,0),"")</f>
        <v/>
      </c>
    </row>
    <row r="14" spans="1:33">
      <c r="A14" s="14" t="s">
        <v>1616</v>
      </c>
      <c r="B14" s="36" t="str">
        <f>VLOOKUP(LEFT(A14,8),Clusters!A:C,3,0)</f>
        <v>C1</v>
      </c>
      <c r="C14" s="36">
        <f>VLOOKUP(LEFT(A14,8),Clusters!A:D,2,0)</f>
        <v>13</v>
      </c>
      <c r="D14" s="11" t="s">
        <v>1594</v>
      </c>
      <c r="E14" s="11" t="s">
        <v>1595</v>
      </c>
      <c r="F14" s="11" t="s">
        <v>1595</v>
      </c>
      <c r="G14" s="11"/>
      <c r="H14" s="11"/>
      <c r="I14" s="12"/>
      <c r="J14" s="12"/>
      <c r="K14" s="10" t="s">
        <v>1284</v>
      </c>
      <c r="L14" s="10" t="s">
        <v>1284</v>
      </c>
      <c r="M14" s="10" t="s">
        <v>1284</v>
      </c>
      <c r="N14" s="10" t="s">
        <v>1284</v>
      </c>
      <c r="O14" s="36">
        <f>IFERROR(VLOOKUP(LEFT(A14,8),'Development Priority'!A:B,2,0),"")</f>
        <v>48</v>
      </c>
      <c r="P14" s="8" t="str">
        <f>IFERROR(VLOOKUP(LEFT($A14,8),POR!$A:$R,2,0),"")</f>
        <v/>
      </c>
      <c r="Q14" s="8" t="str">
        <f>IFERROR(VLOOKUP(LEFT($A14,8),POR!$A:$R,3,0),"")</f>
        <v/>
      </c>
      <c r="R14" s="8" t="str">
        <f>IFERROR(VLOOKUP(LEFT($A14,8),POR!$A:$R,4,0),"")</f>
        <v/>
      </c>
      <c r="S14" s="8" t="str">
        <f>IFERROR(VLOOKUP(LEFT($A14,8),POR!$A:$R,5,0),"")</f>
        <v/>
      </c>
      <c r="T14" s="8">
        <f>IFERROR(VLOOKUP(LEFT($A14,8),POR!$A:$R,6,0),"")</f>
        <v>42866.708333333299</v>
      </c>
      <c r="U14" s="8" t="str">
        <f>IFERROR(VLOOKUP(LEFT($A14,8),POR!$A:$R,7,0),"")</f>
        <v/>
      </c>
      <c r="V14" s="8" t="str">
        <f>IFERROR(VLOOKUP(LEFT($A14,8),POR!$A:$R,8,0),"")</f>
        <v/>
      </c>
      <c r="W14" s="8" t="str">
        <f>IFERROR(VLOOKUP(LEFT($A14,8),POR!$A:$R,9,0),"")</f>
        <v/>
      </c>
      <c r="X14" s="8" t="str">
        <f>IFERROR(VLOOKUP(LEFT($A14,8),POR!$A:$R,10,0),"")</f>
        <v/>
      </c>
      <c r="Y14" s="8" t="str">
        <f>IFERROR(VLOOKUP(LEFT($A14,8),POR!$A:$R,11,0),"")</f>
        <v/>
      </c>
      <c r="Z14" s="8" t="str">
        <f>IFERROR(VLOOKUP(LEFT($A14,8),POR!$A:$R,12,0),"")</f>
        <v/>
      </c>
      <c r="AA14" s="8" t="str">
        <f>IFERROR(VLOOKUP(LEFT($A14,8),POR!$A:$R,13,0),"")</f>
        <v/>
      </c>
      <c r="AB14" s="8" t="str">
        <f>IFERROR(VLOOKUP(LEFT($A14,8),POR!$A:$R,14,0),"")</f>
        <v/>
      </c>
      <c r="AC14" s="8" t="str">
        <f>IFERROR(VLOOKUP(LEFT($A14,8),POR!$A:$R,15,0),"")</f>
        <v/>
      </c>
      <c r="AD14" s="8" t="str">
        <f>IFERROR(VLOOKUP(LEFT($A14,8),POR!$A:$R,16,0),"")</f>
        <v/>
      </c>
      <c r="AE14" s="8" t="str">
        <f>IFERROR(VLOOKUP(LEFT($A14,8),POR!$A:$R,17,0),"")</f>
        <v/>
      </c>
      <c r="AF14" s="8" t="str">
        <f>IFERROR(VLOOKUP(LEFT($A14,8),POR!$A:$R,18,0),"")</f>
        <v/>
      </c>
      <c r="AG14" s="36" t="str">
        <f>IFERROR(VLOOKUP(A14,NSD!F:G,2,0),"")</f>
        <v/>
      </c>
    </row>
    <row r="15" spans="1:33">
      <c r="A15" s="16" t="s">
        <v>1617</v>
      </c>
      <c r="B15" s="36" t="str">
        <f>VLOOKUP(LEFT(A15,8),Clusters!A:C,3,0)</f>
        <v>C1</v>
      </c>
      <c r="C15" s="36">
        <f>VLOOKUP(LEFT(A15,8),Clusters!A:D,2,0)</f>
        <v>13</v>
      </c>
      <c r="D15" s="11" t="s">
        <v>1594</v>
      </c>
      <c r="E15" s="11" t="s">
        <v>1595</v>
      </c>
      <c r="F15" s="11" t="s">
        <v>1595</v>
      </c>
      <c r="G15" s="11"/>
      <c r="H15" s="11"/>
      <c r="I15" s="12"/>
      <c r="J15" s="12"/>
      <c r="K15" s="10" t="s">
        <v>1284</v>
      </c>
      <c r="L15" s="10" t="s">
        <v>1284</v>
      </c>
      <c r="M15" s="10" t="s">
        <v>1284</v>
      </c>
      <c r="N15" s="10" t="s">
        <v>1284</v>
      </c>
      <c r="O15" s="36">
        <f>IFERROR(VLOOKUP(LEFT(A15,8),'Development Priority'!A:B,2,0),"")</f>
        <v>40</v>
      </c>
      <c r="P15" s="8" t="str">
        <f>IFERROR(VLOOKUP(LEFT($A15,8),POR!$A:$R,2,0),"")</f>
        <v/>
      </c>
      <c r="Q15" s="8" t="str">
        <f>IFERROR(VLOOKUP(LEFT($A15,8),POR!$A:$R,3,0),"")</f>
        <v/>
      </c>
      <c r="R15" s="8" t="str">
        <f>IFERROR(VLOOKUP(LEFT($A15,8),POR!$A:$R,4,0),"")</f>
        <v/>
      </c>
      <c r="S15" s="8" t="str">
        <f>IFERROR(VLOOKUP(LEFT($A15,8),POR!$A:$R,5,0),"")</f>
        <v/>
      </c>
      <c r="T15" s="8">
        <f>IFERROR(VLOOKUP(LEFT($A15,8),POR!$A:$R,6,0),"")</f>
        <v>42870.708333333299</v>
      </c>
      <c r="U15" s="8" t="str">
        <f>IFERROR(VLOOKUP(LEFT($A15,8),POR!$A:$R,7,0),"")</f>
        <v/>
      </c>
      <c r="V15" s="8">
        <f>IFERROR(VLOOKUP(LEFT($A15,8),POR!$A:$R,8,0),"")</f>
        <v>42871</v>
      </c>
      <c r="W15" s="8" t="str">
        <f>IFERROR(VLOOKUP(LEFT($A15,8),POR!$A:$R,9,0),"")</f>
        <v/>
      </c>
      <c r="X15" s="8" t="str">
        <f>IFERROR(VLOOKUP(LEFT($A15,8),POR!$A:$R,10,0),"")</f>
        <v/>
      </c>
      <c r="Y15" s="8" t="str">
        <f>IFERROR(VLOOKUP(LEFT($A15,8),POR!$A:$R,11,0),"")</f>
        <v/>
      </c>
      <c r="Z15" s="8" t="str">
        <f>IFERROR(VLOOKUP(LEFT($A15,8),POR!$A:$R,12,0),"")</f>
        <v/>
      </c>
      <c r="AA15" s="8" t="str">
        <f>IFERROR(VLOOKUP(LEFT($A15,8),POR!$A:$R,13,0),"")</f>
        <v/>
      </c>
      <c r="AB15" s="8" t="str">
        <f>IFERROR(VLOOKUP(LEFT($A15,8),POR!$A:$R,14,0),"")</f>
        <v/>
      </c>
      <c r="AC15" s="8" t="str">
        <f>IFERROR(VLOOKUP(LEFT($A15,8),POR!$A:$R,15,0),"")</f>
        <v/>
      </c>
      <c r="AD15" s="8" t="str">
        <f>IFERROR(VLOOKUP(LEFT($A15,8),POR!$A:$R,16,0),"")</f>
        <v/>
      </c>
      <c r="AE15" s="8" t="str">
        <f>IFERROR(VLOOKUP(LEFT($A15,8),POR!$A:$R,17,0),"")</f>
        <v/>
      </c>
      <c r="AF15" s="8" t="str">
        <f>IFERROR(VLOOKUP(LEFT($A15,8),POR!$A:$R,18,0),"")</f>
        <v/>
      </c>
      <c r="AG15" s="36" t="str">
        <f>IFERROR(VLOOKUP(A15,NSD!F:G,2,0),"")</f>
        <v/>
      </c>
    </row>
    <row r="16" spans="1:33">
      <c r="A16" s="14" t="s">
        <v>4</v>
      </c>
      <c r="B16" s="36" t="str">
        <f>VLOOKUP(LEFT(A16,8),Clusters!A:C,3,0)</f>
        <v>C1</v>
      </c>
      <c r="C16" s="36">
        <f>VLOOKUP(LEFT(A16,8),Clusters!A:D,2,0)</f>
        <v>13</v>
      </c>
      <c r="D16" s="11" t="s">
        <v>1594</v>
      </c>
      <c r="E16" s="11" t="s">
        <v>1595</v>
      </c>
      <c r="F16" s="11" t="s">
        <v>1595</v>
      </c>
      <c r="G16" s="11"/>
      <c r="H16" s="11"/>
      <c r="I16" s="12" t="s">
        <v>1813</v>
      </c>
      <c r="J16" s="19">
        <v>42797</v>
      </c>
      <c r="K16" s="10" t="s">
        <v>1831</v>
      </c>
      <c r="L16" s="10" t="s">
        <v>1595</v>
      </c>
      <c r="M16" s="10" t="s">
        <v>1593</v>
      </c>
      <c r="N16" s="10" t="s">
        <v>1988</v>
      </c>
      <c r="O16" s="36">
        <f>IFERROR(VLOOKUP(LEFT(A16,8),'Development Priority'!A:B,2,0),"")</f>
        <v>40</v>
      </c>
      <c r="P16" s="8" t="str">
        <f>IFERROR(VLOOKUP(LEFT($A16,8),POR!$A:$R,2,0),"")</f>
        <v/>
      </c>
      <c r="Q16" s="8" t="str">
        <f>IFERROR(VLOOKUP(LEFT($A16,8),POR!$A:$R,3,0),"")</f>
        <v/>
      </c>
      <c r="R16" s="8" t="str">
        <f>IFERROR(VLOOKUP(LEFT($A16,8),POR!$A:$R,4,0),"")</f>
        <v/>
      </c>
      <c r="S16" s="8" t="str">
        <f>IFERROR(VLOOKUP(LEFT($A16,8),POR!$A:$R,5,0),"")</f>
        <v/>
      </c>
      <c r="T16" s="8">
        <f>IFERROR(VLOOKUP(LEFT($A16,8),POR!$A:$R,6,0),"")</f>
        <v>42870.708333333299</v>
      </c>
      <c r="U16" s="8" t="str">
        <f>IFERROR(VLOOKUP(LEFT($A16,8),POR!$A:$R,7,0),"")</f>
        <v/>
      </c>
      <c r="V16" s="8">
        <f>IFERROR(VLOOKUP(LEFT($A16,8),POR!$A:$R,8,0),"")</f>
        <v>42871</v>
      </c>
      <c r="W16" s="8" t="str">
        <f>IFERROR(VLOOKUP(LEFT($A16,8),POR!$A:$R,9,0),"")</f>
        <v/>
      </c>
      <c r="X16" s="8" t="str">
        <f>IFERROR(VLOOKUP(LEFT($A16,8),POR!$A:$R,10,0),"")</f>
        <v/>
      </c>
      <c r="Y16" s="8" t="str">
        <f>IFERROR(VLOOKUP(LEFT($A16,8),POR!$A:$R,11,0),"")</f>
        <v/>
      </c>
      <c r="Z16" s="8" t="str">
        <f>IFERROR(VLOOKUP(LEFT($A16,8),POR!$A:$R,12,0),"")</f>
        <v/>
      </c>
      <c r="AA16" s="8" t="str">
        <f>IFERROR(VLOOKUP(LEFT($A16,8),POR!$A:$R,13,0),"")</f>
        <v/>
      </c>
      <c r="AB16" s="8" t="str">
        <f>IFERROR(VLOOKUP(LEFT($A16,8),POR!$A:$R,14,0),"")</f>
        <v/>
      </c>
      <c r="AC16" s="8" t="str">
        <f>IFERROR(VLOOKUP(LEFT($A16,8),POR!$A:$R,15,0),"")</f>
        <v/>
      </c>
      <c r="AD16" s="8" t="str">
        <f>IFERROR(VLOOKUP(LEFT($A16,8),POR!$A:$R,16,0),"")</f>
        <v/>
      </c>
      <c r="AE16" s="8" t="str">
        <f>IFERROR(VLOOKUP(LEFT($A16,8),POR!$A:$R,17,0),"")</f>
        <v/>
      </c>
      <c r="AF16" s="8" t="str">
        <f>IFERROR(VLOOKUP(LEFT($A16,8),POR!$A:$R,18,0),"")</f>
        <v/>
      </c>
      <c r="AG16" s="36" t="str">
        <f>IFERROR(VLOOKUP(A16,NSD!F:G,2,0),"")</f>
        <v/>
      </c>
    </row>
    <row r="17" spans="1:33">
      <c r="A17" s="16" t="s">
        <v>1618</v>
      </c>
      <c r="B17" s="36" t="str">
        <f>VLOOKUP(LEFT(A17,8),Clusters!A:C,3,0)</f>
        <v>C1</v>
      </c>
      <c r="C17" s="36">
        <f>VLOOKUP(LEFT(A17,8),Clusters!A:D,2,0)</f>
        <v>11</v>
      </c>
      <c r="D17" s="11" t="s">
        <v>1594</v>
      </c>
      <c r="E17" s="11" t="s">
        <v>1595</v>
      </c>
      <c r="F17" s="11" t="s">
        <v>1595</v>
      </c>
      <c r="G17" s="11"/>
      <c r="H17" s="11"/>
      <c r="I17" s="12"/>
      <c r="J17" s="12"/>
      <c r="K17" s="10" t="s">
        <v>1284</v>
      </c>
      <c r="L17" s="10" t="s">
        <v>1284</v>
      </c>
      <c r="M17" s="10" t="s">
        <v>1284</v>
      </c>
      <c r="N17" s="10" t="s">
        <v>1284</v>
      </c>
      <c r="O17" s="36">
        <f>IFERROR(VLOOKUP(LEFT(A17,8),'Development Priority'!A:B,2,0),"")</f>
        <v>7</v>
      </c>
      <c r="P17" s="8" t="str">
        <f>IFERROR(VLOOKUP(LEFT($A17,8),POR!$A:$R,2,0),"")</f>
        <v/>
      </c>
      <c r="Q17" s="8" t="str">
        <f>IFERROR(VLOOKUP(LEFT($A17,8),POR!$A:$R,3,0),"")</f>
        <v/>
      </c>
      <c r="R17" s="8" t="str">
        <f>IFERROR(VLOOKUP(LEFT($A17,8),POR!$A:$R,4,0),"")</f>
        <v/>
      </c>
      <c r="S17" s="8" t="str">
        <f>IFERROR(VLOOKUP(LEFT($A17,8),POR!$A:$R,5,0),"")</f>
        <v/>
      </c>
      <c r="T17" s="8">
        <f>IFERROR(VLOOKUP(LEFT($A17,8),POR!$A:$R,6,0),"")</f>
        <v>42827.708333333299</v>
      </c>
      <c r="U17" s="8" t="str">
        <f>IFERROR(VLOOKUP(LEFT($A17,8),POR!$A:$R,7,0),"")</f>
        <v/>
      </c>
      <c r="V17" s="8">
        <f>IFERROR(VLOOKUP(LEFT($A17,8),POR!$A:$R,8,0),"")</f>
        <v>42828</v>
      </c>
      <c r="W17" s="8" t="str">
        <f>IFERROR(VLOOKUP(LEFT($A17,8),POR!$A:$R,9,0),"")</f>
        <v/>
      </c>
      <c r="X17" s="8" t="str">
        <f>IFERROR(VLOOKUP(LEFT($A17,8),POR!$A:$R,10,0),"")</f>
        <v/>
      </c>
      <c r="Y17" s="8" t="str">
        <f>IFERROR(VLOOKUP(LEFT($A17,8),POR!$A:$R,11,0),"")</f>
        <v/>
      </c>
      <c r="Z17" s="8" t="str">
        <f>IFERROR(VLOOKUP(LEFT($A17,8),POR!$A:$R,12,0),"")</f>
        <v/>
      </c>
      <c r="AA17" s="8" t="str">
        <f>IFERROR(VLOOKUP(LEFT($A17,8),POR!$A:$R,13,0),"")</f>
        <v/>
      </c>
      <c r="AB17" s="8" t="str">
        <f>IFERROR(VLOOKUP(LEFT($A17,8),POR!$A:$R,14,0),"")</f>
        <v/>
      </c>
      <c r="AC17" s="8" t="str">
        <f>IFERROR(VLOOKUP(LEFT($A17,8),POR!$A:$R,15,0),"")</f>
        <v/>
      </c>
      <c r="AD17" s="8" t="str">
        <f>IFERROR(VLOOKUP(LEFT($A17,8),POR!$A:$R,16,0),"")</f>
        <v/>
      </c>
      <c r="AE17" s="8" t="str">
        <f>IFERROR(VLOOKUP(LEFT($A17,8),POR!$A:$R,17,0),"")</f>
        <v/>
      </c>
      <c r="AF17" s="8" t="str">
        <f>IFERROR(VLOOKUP(LEFT($A17,8),POR!$A:$R,18,0),"")</f>
        <v/>
      </c>
      <c r="AG17" s="36" t="str">
        <f>IFERROR(VLOOKUP(A17,NSD!F:G,2,0),"")</f>
        <v/>
      </c>
    </row>
    <row r="18" spans="1:33">
      <c r="A18" s="14" t="s">
        <v>1619</v>
      </c>
      <c r="B18" s="36" t="str">
        <f>VLOOKUP(LEFT(A18,8),Clusters!A:C,3,0)</f>
        <v>C1</v>
      </c>
      <c r="C18" s="36">
        <f>VLOOKUP(LEFT(A18,8),Clusters!A:D,2,0)</f>
        <v>11</v>
      </c>
      <c r="D18" s="11" t="s">
        <v>1594</v>
      </c>
      <c r="E18" s="11" t="s">
        <v>1595</v>
      </c>
      <c r="F18" s="11" t="s">
        <v>1595</v>
      </c>
      <c r="G18" s="11"/>
      <c r="H18" s="11"/>
      <c r="I18" s="12"/>
      <c r="J18" s="12"/>
      <c r="K18" s="10" t="s">
        <v>1284</v>
      </c>
      <c r="L18" s="10" t="s">
        <v>1284</v>
      </c>
      <c r="M18" s="10" t="s">
        <v>1284</v>
      </c>
      <c r="N18" s="10" t="s">
        <v>1284</v>
      </c>
      <c r="O18" s="36">
        <f>IFERROR(VLOOKUP(LEFT(A18,8),'Development Priority'!A:B,2,0),"")</f>
        <v>7</v>
      </c>
      <c r="P18" s="8" t="str">
        <f>IFERROR(VLOOKUP(LEFT($A18,8),POR!$A:$R,2,0),"")</f>
        <v/>
      </c>
      <c r="Q18" s="8" t="str">
        <f>IFERROR(VLOOKUP(LEFT($A18,8),POR!$A:$R,3,0),"")</f>
        <v/>
      </c>
      <c r="R18" s="8" t="str">
        <f>IFERROR(VLOOKUP(LEFT($A18,8),POR!$A:$R,4,0),"")</f>
        <v/>
      </c>
      <c r="S18" s="8" t="str">
        <f>IFERROR(VLOOKUP(LEFT($A18,8),POR!$A:$R,5,0),"")</f>
        <v/>
      </c>
      <c r="T18" s="8">
        <f>IFERROR(VLOOKUP(LEFT($A18,8),POR!$A:$R,6,0),"")</f>
        <v>42827.708333333299</v>
      </c>
      <c r="U18" s="8" t="str">
        <f>IFERROR(VLOOKUP(LEFT($A18,8),POR!$A:$R,7,0),"")</f>
        <v/>
      </c>
      <c r="V18" s="8">
        <f>IFERROR(VLOOKUP(LEFT($A18,8),POR!$A:$R,8,0),"")</f>
        <v>42828</v>
      </c>
      <c r="W18" s="8" t="str">
        <f>IFERROR(VLOOKUP(LEFT($A18,8),POR!$A:$R,9,0),"")</f>
        <v/>
      </c>
      <c r="X18" s="8" t="str">
        <f>IFERROR(VLOOKUP(LEFT($A18,8),POR!$A:$R,10,0),"")</f>
        <v/>
      </c>
      <c r="Y18" s="8" t="str">
        <f>IFERROR(VLOOKUP(LEFT($A18,8),POR!$A:$R,11,0),"")</f>
        <v/>
      </c>
      <c r="Z18" s="8" t="str">
        <f>IFERROR(VLOOKUP(LEFT($A18,8),POR!$A:$R,12,0),"")</f>
        <v/>
      </c>
      <c r="AA18" s="8" t="str">
        <f>IFERROR(VLOOKUP(LEFT($A18,8),POR!$A:$R,13,0),"")</f>
        <v/>
      </c>
      <c r="AB18" s="8" t="str">
        <f>IFERROR(VLOOKUP(LEFT($A18,8),POR!$A:$R,14,0),"")</f>
        <v/>
      </c>
      <c r="AC18" s="8" t="str">
        <f>IFERROR(VLOOKUP(LEFT($A18,8),POR!$A:$R,15,0),"")</f>
        <v/>
      </c>
      <c r="AD18" s="8" t="str">
        <f>IFERROR(VLOOKUP(LEFT($A18,8),POR!$A:$R,16,0),"")</f>
        <v/>
      </c>
      <c r="AE18" s="8" t="str">
        <f>IFERROR(VLOOKUP(LEFT($A18,8),POR!$A:$R,17,0),"")</f>
        <v/>
      </c>
      <c r="AF18" s="8" t="str">
        <f>IFERROR(VLOOKUP(LEFT($A18,8),POR!$A:$R,18,0),"")</f>
        <v/>
      </c>
      <c r="AG18" s="36" t="str">
        <f>IFERROR(VLOOKUP(A18,NSD!F:G,2,0),"")</f>
        <v/>
      </c>
    </row>
    <row r="19" spans="1:33" ht="30">
      <c r="A19" s="16" t="s">
        <v>11</v>
      </c>
      <c r="B19" s="36" t="str">
        <f>VLOOKUP(LEFT(A19,8),Clusters!A:C,3,0)</f>
        <v>C3</v>
      </c>
      <c r="C19" s="36">
        <f>VLOOKUP(LEFT(A19,8),Clusters!A:D,2,0)</f>
        <v>32</v>
      </c>
      <c r="D19" s="11" t="s">
        <v>1594</v>
      </c>
      <c r="E19" s="11" t="s">
        <v>1595</v>
      </c>
      <c r="F19" s="11" t="s">
        <v>1595</v>
      </c>
      <c r="G19" s="11"/>
      <c r="H19" s="11"/>
      <c r="I19" s="12" t="s">
        <v>1813</v>
      </c>
      <c r="J19" s="19">
        <v>42810</v>
      </c>
      <c r="K19" s="10" t="s">
        <v>1589</v>
      </c>
      <c r="L19" s="10" t="s">
        <v>1594</v>
      </c>
      <c r="M19" s="10" t="s">
        <v>1592</v>
      </c>
      <c r="N19" s="10" t="s">
        <v>1854</v>
      </c>
      <c r="O19" s="36">
        <f>IFERROR(VLOOKUP(LEFT(A19,8),'Development Priority'!A:B,2,0),"")</f>
        <v>60</v>
      </c>
      <c r="P19" s="8" t="str">
        <f>IFERROR(VLOOKUP(LEFT($A19,8),POR!$A:$R,2,0),"")</f>
        <v/>
      </c>
      <c r="Q19" s="8" t="str">
        <f>IFERROR(VLOOKUP(LEFT($A19,8),POR!$A:$R,3,0),"")</f>
        <v/>
      </c>
      <c r="R19" s="8" t="str">
        <f>IFERROR(VLOOKUP(LEFT($A19,8),POR!$A:$R,4,0),"")</f>
        <v/>
      </c>
      <c r="S19" s="8" t="str">
        <f>IFERROR(VLOOKUP(LEFT($A19,8),POR!$A:$R,5,0),"")</f>
        <v/>
      </c>
      <c r="T19" s="8">
        <f>IFERROR(VLOOKUP(LEFT($A19,8),POR!$A:$R,6,0),"")</f>
        <v>42849.708333333299</v>
      </c>
      <c r="U19" s="8" t="str">
        <f>IFERROR(VLOOKUP(LEFT($A19,8),POR!$A:$R,7,0),"")</f>
        <v/>
      </c>
      <c r="V19" s="8">
        <f>IFERROR(VLOOKUP(LEFT($A19,8),POR!$A:$R,8,0),"")</f>
        <v>42850</v>
      </c>
      <c r="W19" s="8" t="str">
        <f>IFERROR(VLOOKUP(LEFT($A19,8),POR!$A:$R,9,0),"")</f>
        <v/>
      </c>
      <c r="X19" s="8" t="str">
        <f>IFERROR(VLOOKUP(LEFT($A19,8),POR!$A:$R,10,0),"")</f>
        <v/>
      </c>
      <c r="Y19" s="8" t="str">
        <f>IFERROR(VLOOKUP(LEFT($A19,8),POR!$A:$R,11,0),"")</f>
        <v/>
      </c>
      <c r="Z19" s="8" t="str">
        <f>IFERROR(VLOOKUP(LEFT($A19,8),POR!$A:$R,12,0),"")</f>
        <v/>
      </c>
      <c r="AA19" s="8" t="str">
        <f>IFERROR(VLOOKUP(LEFT($A19,8),POR!$A:$R,13,0),"")</f>
        <v/>
      </c>
      <c r="AB19" s="8" t="str">
        <f>IFERROR(VLOOKUP(LEFT($A19,8),POR!$A:$R,14,0),"")</f>
        <v/>
      </c>
      <c r="AC19" s="8" t="str">
        <f>IFERROR(VLOOKUP(LEFT($A19,8),POR!$A:$R,15,0),"")</f>
        <v/>
      </c>
      <c r="AD19" s="8" t="str">
        <f>IFERROR(VLOOKUP(LEFT($A19,8),POR!$A:$R,16,0),"")</f>
        <v/>
      </c>
      <c r="AE19" s="8" t="str">
        <f>IFERROR(VLOOKUP(LEFT($A19,8),POR!$A:$R,17,0),"")</f>
        <v/>
      </c>
      <c r="AF19" s="8" t="str">
        <f>IFERROR(VLOOKUP(LEFT($A19,8),POR!$A:$R,18,0),"")</f>
        <v/>
      </c>
      <c r="AG19" s="36" t="str">
        <f>IFERROR(VLOOKUP(A19,NSD!F:G,2,0),"")</f>
        <v/>
      </c>
    </row>
    <row r="20" spans="1:33">
      <c r="A20" s="14" t="s">
        <v>1620</v>
      </c>
      <c r="B20" s="36" t="str">
        <f>VLOOKUP(LEFT(A20,8),Clusters!A:C,3,0)</f>
        <v>C2</v>
      </c>
      <c r="C20" s="36">
        <f>VLOOKUP(LEFT(A20,8),Clusters!A:D,2,0)</f>
        <v>21</v>
      </c>
      <c r="D20" s="11" t="s">
        <v>1594</v>
      </c>
      <c r="E20" s="11" t="s">
        <v>1595</v>
      </c>
      <c r="F20" s="11" t="s">
        <v>1595</v>
      </c>
      <c r="G20" s="11"/>
      <c r="H20" s="11"/>
      <c r="I20" s="12" t="s">
        <v>1813</v>
      </c>
      <c r="J20" s="19">
        <v>42796</v>
      </c>
      <c r="K20" s="12" t="s">
        <v>1809</v>
      </c>
      <c r="L20" s="10" t="s">
        <v>1595</v>
      </c>
      <c r="M20" s="10" t="s">
        <v>1593</v>
      </c>
      <c r="N20" s="10" t="s">
        <v>1284</v>
      </c>
      <c r="O20" s="36">
        <f>IFERROR(VLOOKUP(LEFT(A20,8),'Development Priority'!A:B,2,0),"")</f>
        <v>44</v>
      </c>
      <c r="P20" s="8" t="str">
        <f>IFERROR(VLOOKUP(LEFT($A20,8),POR!$A:$R,2,0),"")</f>
        <v/>
      </c>
      <c r="Q20" s="8" t="str">
        <f>IFERROR(VLOOKUP(LEFT($A20,8),POR!$A:$R,3,0),"")</f>
        <v/>
      </c>
      <c r="R20" s="8" t="str">
        <f>IFERROR(VLOOKUP(LEFT($A20,8),POR!$A:$R,4,0),"")</f>
        <v/>
      </c>
      <c r="S20" s="8" t="str">
        <f>IFERROR(VLOOKUP(LEFT($A20,8),POR!$A:$R,5,0),"")</f>
        <v/>
      </c>
      <c r="T20" s="8">
        <f>IFERROR(VLOOKUP(LEFT($A20,8),POR!$A:$R,6,0),"")</f>
        <v>42788.666666666701</v>
      </c>
      <c r="U20" s="8" t="str">
        <f>IFERROR(VLOOKUP(LEFT($A20,8),POR!$A:$R,7,0),"")</f>
        <v/>
      </c>
      <c r="V20" s="8">
        <f>IFERROR(VLOOKUP(LEFT($A20,8),POR!$A:$R,8,0),"")</f>
        <v>42769</v>
      </c>
      <c r="W20" s="8" t="str">
        <f>IFERROR(VLOOKUP(LEFT($A20,8),POR!$A:$R,9,0),"")</f>
        <v/>
      </c>
      <c r="X20" s="8" t="str">
        <f>IFERROR(VLOOKUP(LEFT($A20,8),POR!$A:$R,10,0),"")</f>
        <v/>
      </c>
      <c r="Y20" s="8" t="str">
        <f>IFERROR(VLOOKUP(LEFT($A20,8),POR!$A:$R,11,0),"")</f>
        <v/>
      </c>
      <c r="Z20" s="8" t="str">
        <f>IFERROR(VLOOKUP(LEFT($A20,8),POR!$A:$R,12,0),"")</f>
        <v/>
      </c>
      <c r="AA20" s="8" t="str">
        <f>IFERROR(VLOOKUP(LEFT($A20,8),POR!$A:$R,13,0),"")</f>
        <v/>
      </c>
      <c r="AB20" s="8" t="str">
        <f>IFERROR(VLOOKUP(LEFT($A20,8),POR!$A:$R,14,0),"")</f>
        <v/>
      </c>
      <c r="AC20" s="8" t="str">
        <f>IFERROR(VLOOKUP(LEFT($A20,8),POR!$A:$R,15,0),"")</f>
        <v/>
      </c>
      <c r="AD20" s="8" t="str">
        <f>IFERROR(VLOOKUP(LEFT($A20,8),POR!$A:$R,16,0),"")</f>
        <v/>
      </c>
      <c r="AE20" s="8" t="str">
        <f>IFERROR(VLOOKUP(LEFT($A20,8),POR!$A:$R,17,0),"")</f>
        <v/>
      </c>
      <c r="AF20" s="8" t="str">
        <f>IFERROR(VLOOKUP(LEFT($A20,8),POR!$A:$R,18,0),"")</f>
        <v/>
      </c>
      <c r="AG20" s="36" t="str">
        <f>IFERROR(VLOOKUP(A20,NSD!F:G,2,0),"")</f>
        <v/>
      </c>
    </row>
    <row r="21" spans="1:33">
      <c r="A21" s="16" t="s">
        <v>1621</v>
      </c>
      <c r="B21" s="36" t="str">
        <f>VLOOKUP(LEFT(A21,8),Clusters!A:C,3,0)</f>
        <v>C2</v>
      </c>
      <c r="C21" s="36">
        <f>VLOOKUP(LEFT(A21,8),Clusters!A:D,2,0)</f>
        <v>21</v>
      </c>
      <c r="D21" s="11" t="s">
        <v>1594</v>
      </c>
      <c r="E21" s="11" t="s">
        <v>1595</v>
      </c>
      <c r="F21" s="11" t="s">
        <v>1595</v>
      </c>
      <c r="G21" s="11"/>
      <c r="H21" s="11"/>
      <c r="I21" s="12" t="s">
        <v>1813</v>
      </c>
      <c r="J21" s="19">
        <v>42796</v>
      </c>
      <c r="K21" s="12" t="s">
        <v>1807</v>
      </c>
      <c r="L21" s="10" t="s">
        <v>1595</v>
      </c>
      <c r="M21" s="10" t="s">
        <v>1593</v>
      </c>
      <c r="N21" s="10" t="s">
        <v>1848</v>
      </c>
      <c r="O21" s="36">
        <f>IFERROR(VLOOKUP(LEFT(A21,8),'Development Priority'!A:B,2,0),"")</f>
        <v>44</v>
      </c>
      <c r="P21" s="8" t="str">
        <f>IFERROR(VLOOKUP(LEFT($A21,8),POR!$A:$R,2,0),"")</f>
        <v/>
      </c>
      <c r="Q21" s="8" t="str">
        <f>IFERROR(VLOOKUP(LEFT($A21,8),POR!$A:$R,3,0),"")</f>
        <v/>
      </c>
      <c r="R21" s="8" t="str">
        <f>IFERROR(VLOOKUP(LEFT($A21,8),POR!$A:$R,4,0),"")</f>
        <v/>
      </c>
      <c r="S21" s="8" t="str">
        <f>IFERROR(VLOOKUP(LEFT($A21,8),POR!$A:$R,5,0),"")</f>
        <v/>
      </c>
      <c r="T21" s="8">
        <f>IFERROR(VLOOKUP(LEFT($A21,8),POR!$A:$R,6,0),"")</f>
        <v>42788.666666666701</v>
      </c>
      <c r="U21" s="8" t="str">
        <f>IFERROR(VLOOKUP(LEFT($A21,8),POR!$A:$R,7,0),"")</f>
        <v/>
      </c>
      <c r="V21" s="8">
        <f>IFERROR(VLOOKUP(LEFT($A21,8),POR!$A:$R,8,0),"")</f>
        <v>42769</v>
      </c>
      <c r="W21" s="8" t="str">
        <f>IFERROR(VLOOKUP(LEFT($A21,8),POR!$A:$R,9,0),"")</f>
        <v/>
      </c>
      <c r="X21" s="8" t="str">
        <f>IFERROR(VLOOKUP(LEFT($A21,8),POR!$A:$R,10,0),"")</f>
        <v/>
      </c>
      <c r="Y21" s="8" t="str">
        <f>IFERROR(VLOOKUP(LEFT($A21,8),POR!$A:$R,11,0),"")</f>
        <v/>
      </c>
      <c r="Z21" s="8" t="str">
        <f>IFERROR(VLOOKUP(LEFT($A21,8),POR!$A:$R,12,0),"")</f>
        <v/>
      </c>
      <c r="AA21" s="8" t="str">
        <f>IFERROR(VLOOKUP(LEFT($A21,8),POR!$A:$R,13,0),"")</f>
        <v/>
      </c>
      <c r="AB21" s="8" t="str">
        <f>IFERROR(VLOOKUP(LEFT($A21,8),POR!$A:$R,14,0),"")</f>
        <v/>
      </c>
      <c r="AC21" s="8" t="str">
        <f>IFERROR(VLOOKUP(LEFT($A21,8),POR!$A:$R,15,0),"")</f>
        <v/>
      </c>
      <c r="AD21" s="8" t="str">
        <f>IFERROR(VLOOKUP(LEFT($A21,8),POR!$A:$R,16,0),"")</f>
        <v/>
      </c>
      <c r="AE21" s="8" t="str">
        <f>IFERROR(VLOOKUP(LEFT($A21,8),POR!$A:$R,17,0),"")</f>
        <v/>
      </c>
      <c r="AF21" s="8" t="str">
        <f>IFERROR(VLOOKUP(LEFT($A21,8),POR!$A:$R,18,0),"")</f>
        <v/>
      </c>
      <c r="AG21" s="36" t="str">
        <f>IFERROR(VLOOKUP(A21,NSD!F:G,2,0),"")</f>
        <v/>
      </c>
    </row>
    <row r="22" spans="1:33" ht="45">
      <c r="A22" s="16" t="s">
        <v>12</v>
      </c>
      <c r="B22" s="36" t="str">
        <f>VLOOKUP(LEFT(A22,8),Clusters!A:C,3,0)</f>
        <v>C3</v>
      </c>
      <c r="C22" s="36">
        <f>VLOOKUP(LEFT(A22,8),Clusters!A:D,2,0)</f>
        <v>32</v>
      </c>
      <c r="D22" s="11" t="s">
        <v>1594</v>
      </c>
      <c r="E22" s="11" t="s">
        <v>1595</v>
      </c>
      <c r="F22" s="11" t="s">
        <v>1595</v>
      </c>
      <c r="G22" s="11"/>
      <c r="H22" s="11"/>
      <c r="I22" s="12"/>
      <c r="J22" s="19">
        <v>42810</v>
      </c>
      <c r="K22" s="10" t="s">
        <v>1590</v>
      </c>
      <c r="L22" s="10" t="s">
        <v>1595</v>
      </c>
      <c r="M22" s="10" t="s">
        <v>1593</v>
      </c>
      <c r="N22" s="10">
        <v>0</v>
      </c>
      <c r="O22" s="36">
        <f>IFERROR(VLOOKUP(LEFT(A22,8),'Development Priority'!A:B,2,0),"")</f>
        <v>22</v>
      </c>
      <c r="P22" s="8" t="str">
        <f>IFERROR(VLOOKUP(LEFT($A22,8),POR!$A:$R,2,0),"")</f>
        <v/>
      </c>
      <c r="Q22" s="8" t="str">
        <f>IFERROR(VLOOKUP(LEFT($A22,8),POR!$A:$R,3,0),"")</f>
        <v/>
      </c>
      <c r="R22" s="8" t="str">
        <f>IFERROR(VLOOKUP(LEFT($A22,8),POR!$A:$R,4,0),"")</f>
        <v/>
      </c>
      <c r="S22" s="8" t="str">
        <f>IFERROR(VLOOKUP(LEFT($A22,8),POR!$A:$R,5,0),"")</f>
        <v/>
      </c>
      <c r="T22" s="8">
        <f>IFERROR(VLOOKUP(LEFT($A22,8),POR!$A:$R,6,0),"")</f>
        <v>42766.666666666701</v>
      </c>
      <c r="U22" s="8" t="str">
        <f>IFERROR(VLOOKUP(LEFT($A22,8),POR!$A:$R,7,0),"")</f>
        <v/>
      </c>
      <c r="V22" s="8">
        <f>IFERROR(VLOOKUP(LEFT($A22,8),POR!$A:$R,8,0),"")</f>
        <v>42761</v>
      </c>
      <c r="W22" s="8" t="str">
        <f>IFERROR(VLOOKUP(LEFT($A22,8),POR!$A:$R,9,0),"")</f>
        <v/>
      </c>
      <c r="X22" s="8" t="str">
        <f>IFERROR(VLOOKUP(LEFT($A22,8),POR!$A:$R,10,0),"")</f>
        <v/>
      </c>
      <c r="Y22" s="8" t="str">
        <f>IFERROR(VLOOKUP(LEFT($A22,8),POR!$A:$R,11,0),"")</f>
        <v/>
      </c>
      <c r="Z22" s="8" t="str">
        <f>IFERROR(VLOOKUP(LEFT($A22,8),POR!$A:$R,12,0),"")</f>
        <v/>
      </c>
      <c r="AA22" s="8" t="str">
        <f>IFERROR(VLOOKUP(LEFT($A22,8),POR!$A:$R,13,0),"")</f>
        <v/>
      </c>
      <c r="AB22" s="8" t="str">
        <f>IFERROR(VLOOKUP(LEFT($A22,8),POR!$A:$R,14,0),"")</f>
        <v/>
      </c>
      <c r="AC22" s="8" t="str">
        <f>IFERROR(VLOOKUP(LEFT($A22,8),POR!$A:$R,15,0),"")</f>
        <v/>
      </c>
      <c r="AD22" s="8" t="str">
        <f>IFERROR(VLOOKUP(LEFT($A22,8),POR!$A:$R,16,0),"")</f>
        <v/>
      </c>
      <c r="AE22" s="8" t="str">
        <f>IFERROR(VLOOKUP(LEFT($A22,8),POR!$A:$R,17,0),"")</f>
        <v/>
      </c>
      <c r="AF22" s="8" t="str">
        <f>IFERROR(VLOOKUP(LEFT($A22,8),POR!$A:$R,18,0),"")</f>
        <v/>
      </c>
      <c r="AG22" s="36" t="str">
        <f>IFERROR(VLOOKUP(A22,NSD!F:G,2,0),"")</f>
        <v/>
      </c>
    </row>
    <row r="23" spans="1:33" ht="60">
      <c r="A23" s="16" t="s">
        <v>40</v>
      </c>
      <c r="B23" s="36" t="str">
        <f>VLOOKUP(LEFT(A23,8),Clusters!A:C,3,0)</f>
        <v>C3</v>
      </c>
      <c r="C23" s="36">
        <f>VLOOKUP(LEFT(A23,8),Clusters!A:D,2,0)</f>
        <v>32</v>
      </c>
      <c r="D23" s="11" t="s">
        <v>1594</v>
      </c>
      <c r="E23" s="11" t="s">
        <v>1595</v>
      </c>
      <c r="F23" s="11" t="s">
        <v>1595</v>
      </c>
      <c r="G23" s="11"/>
      <c r="H23" s="11"/>
      <c r="I23" s="12" t="s">
        <v>1813</v>
      </c>
      <c r="J23" s="19">
        <v>42810</v>
      </c>
      <c r="K23" s="10" t="s">
        <v>1591</v>
      </c>
      <c r="L23" s="10" t="s">
        <v>1595</v>
      </c>
      <c r="M23" s="10" t="s">
        <v>1593</v>
      </c>
      <c r="N23" s="10">
        <v>0</v>
      </c>
      <c r="O23" s="36">
        <f>IFERROR(VLOOKUP(LEFT(A23,8),'Development Priority'!A:B,2,0),"")</f>
        <v>22</v>
      </c>
      <c r="P23" s="8" t="str">
        <f>IFERROR(VLOOKUP(LEFT($A23,8),POR!$A:$R,2,0),"")</f>
        <v/>
      </c>
      <c r="Q23" s="8" t="str">
        <f>IFERROR(VLOOKUP(LEFT($A23,8),POR!$A:$R,3,0),"")</f>
        <v/>
      </c>
      <c r="R23" s="8" t="str">
        <f>IFERROR(VLOOKUP(LEFT($A23,8),POR!$A:$R,4,0),"")</f>
        <v/>
      </c>
      <c r="S23" s="8" t="str">
        <f>IFERROR(VLOOKUP(LEFT($A23,8),POR!$A:$R,5,0),"")</f>
        <v/>
      </c>
      <c r="T23" s="8">
        <f>IFERROR(VLOOKUP(LEFT($A23,8),POR!$A:$R,6,0),"")</f>
        <v>42766.666666666701</v>
      </c>
      <c r="U23" s="8" t="str">
        <f>IFERROR(VLOOKUP(LEFT($A23,8),POR!$A:$R,7,0),"")</f>
        <v/>
      </c>
      <c r="V23" s="8">
        <f>IFERROR(VLOOKUP(LEFT($A23,8),POR!$A:$R,8,0),"")</f>
        <v>42761</v>
      </c>
      <c r="W23" s="8" t="str">
        <f>IFERROR(VLOOKUP(LEFT($A23,8),POR!$A:$R,9,0),"")</f>
        <v/>
      </c>
      <c r="X23" s="8" t="str">
        <f>IFERROR(VLOOKUP(LEFT($A23,8),POR!$A:$R,10,0),"")</f>
        <v/>
      </c>
      <c r="Y23" s="8" t="str">
        <f>IFERROR(VLOOKUP(LEFT($A23,8),POR!$A:$R,11,0),"")</f>
        <v/>
      </c>
      <c r="Z23" s="8" t="str">
        <f>IFERROR(VLOOKUP(LEFT($A23,8),POR!$A:$R,12,0),"")</f>
        <v/>
      </c>
      <c r="AA23" s="8" t="str">
        <f>IFERROR(VLOOKUP(LEFT($A23,8),POR!$A:$R,13,0),"")</f>
        <v/>
      </c>
      <c r="AB23" s="8" t="str">
        <f>IFERROR(VLOOKUP(LEFT($A23,8),POR!$A:$R,14,0),"")</f>
        <v/>
      </c>
      <c r="AC23" s="8" t="str">
        <f>IFERROR(VLOOKUP(LEFT($A23,8),POR!$A:$R,15,0),"")</f>
        <v/>
      </c>
      <c r="AD23" s="8" t="str">
        <f>IFERROR(VLOOKUP(LEFT($A23,8),POR!$A:$R,16,0),"")</f>
        <v/>
      </c>
      <c r="AE23" s="8" t="str">
        <f>IFERROR(VLOOKUP(LEFT($A23,8),POR!$A:$R,17,0),"")</f>
        <v/>
      </c>
      <c r="AF23" s="8" t="str">
        <f>IFERROR(VLOOKUP(LEFT($A23,8),POR!$A:$R,18,0),"")</f>
        <v/>
      </c>
      <c r="AG23" s="36" t="str">
        <f>IFERROR(VLOOKUP(A23,NSD!F:G,2,0),"")</f>
        <v/>
      </c>
    </row>
    <row r="24" spans="1:33">
      <c r="A24" s="16" t="s">
        <v>1622</v>
      </c>
      <c r="B24" s="36" t="str">
        <f>VLOOKUP(LEFT(A24,8),Clusters!A:C,3,0)</f>
        <v>C1</v>
      </c>
      <c r="C24" s="36">
        <f>VLOOKUP(LEFT(A24,8),Clusters!A:D,2,0)</f>
        <v>13</v>
      </c>
      <c r="D24" s="11" t="s">
        <v>1594</v>
      </c>
      <c r="E24" s="11" t="s">
        <v>1595</v>
      </c>
      <c r="F24" s="11" t="s">
        <v>1595</v>
      </c>
      <c r="G24" s="11"/>
      <c r="H24" s="11"/>
      <c r="I24" s="12"/>
      <c r="J24" s="12"/>
      <c r="K24" s="10" t="s">
        <v>1284</v>
      </c>
      <c r="L24" s="10" t="s">
        <v>1284</v>
      </c>
      <c r="M24" s="10" t="s">
        <v>1284</v>
      </c>
      <c r="N24" s="10" t="s">
        <v>1284</v>
      </c>
      <c r="O24" s="36">
        <f>IFERROR(VLOOKUP(LEFT(A24,8),'Development Priority'!A:B,2,0),"")</f>
        <v>21</v>
      </c>
      <c r="P24" s="8" t="str">
        <f>IFERROR(VLOOKUP(LEFT($A24,8),POR!$A:$R,2,0),"")</f>
        <v/>
      </c>
      <c r="Q24" s="8" t="str">
        <f>IFERROR(VLOOKUP(LEFT($A24,8),POR!$A:$R,3,0),"")</f>
        <v/>
      </c>
      <c r="R24" s="8" t="str">
        <f>IFERROR(VLOOKUP(LEFT($A24,8),POR!$A:$R,4,0),"")</f>
        <v/>
      </c>
      <c r="S24" s="8" t="str">
        <f>IFERROR(VLOOKUP(LEFT($A24,8),POR!$A:$R,5,0),"")</f>
        <v/>
      </c>
      <c r="T24" s="8">
        <f>IFERROR(VLOOKUP(LEFT($A24,8),POR!$A:$R,6,0),"")</f>
        <v>42766.666666666701</v>
      </c>
      <c r="U24" s="8" t="str">
        <f>IFERROR(VLOOKUP(LEFT($A24,8),POR!$A:$R,7,0),"")</f>
        <v/>
      </c>
      <c r="V24" s="8">
        <f>IFERROR(VLOOKUP(LEFT($A24,8),POR!$A:$R,8,0),"")</f>
        <v>42754</v>
      </c>
      <c r="W24" s="8" t="str">
        <f>IFERROR(VLOOKUP(LEFT($A24,8),POR!$A:$R,9,0),"")</f>
        <v/>
      </c>
      <c r="X24" s="8" t="str">
        <f>IFERROR(VLOOKUP(LEFT($A24,8),POR!$A:$R,10,0),"")</f>
        <v/>
      </c>
      <c r="Y24" s="8" t="str">
        <f>IFERROR(VLOOKUP(LEFT($A24,8),POR!$A:$R,11,0),"")</f>
        <v/>
      </c>
      <c r="Z24" s="8" t="str">
        <f>IFERROR(VLOOKUP(LEFT($A24,8),POR!$A:$R,12,0),"")</f>
        <v/>
      </c>
      <c r="AA24" s="8" t="str">
        <f>IFERROR(VLOOKUP(LEFT($A24,8),POR!$A:$R,13,0),"")</f>
        <v/>
      </c>
      <c r="AB24" s="8" t="str">
        <f>IFERROR(VLOOKUP(LEFT($A24,8),POR!$A:$R,14,0),"")</f>
        <v/>
      </c>
      <c r="AC24" s="8" t="str">
        <f>IFERROR(VLOOKUP(LEFT($A24,8),POR!$A:$R,15,0),"")</f>
        <v/>
      </c>
      <c r="AD24" s="8" t="str">
        <f>IFERROR(VLOOKUP(LEFT($A24,8),POR!$A:$R,16,0),"")</f>
        <v/>
      </c>
      <c r="AE24" s="8" t="str">
        <f>IFERROR(VLOOKUP(LEFT($A24,8),POR!$A:$R,17,0),"")</f>
        <v/>
      </c>
      <c r="AF24" s="8" t="str">
        <f>IFERROR(VLOOKUP(LEFT($A24,8),POR!$A:$R,18,0),"")</f>
        <v/>
      </c>
      <c r="AG24" s="36" t="str">
        <f>IFERROR(VLOOKUP(A24,NSD!F:G,2,0),"")</f>
        <v>PH40156</v>
      </c>
    </row>
    <row r="25" spans="1:33">
      <c r="A25" s="16" t="s">
        <v>1623</v>
      </c>
      <c r="B25" s="36" t="str">
        <f>VLOOKUP(LEFT(A25,8),Clusters!A:C,3,0)</f>
        <v>C2</v>
      </c>
      <c r="C25" s="36">
        <f>VLOOKUP(LEFT(A25,8),Clusters!A:D,2,0)</f>
        <v>21</v>
      </c>
      <c r="D25" s="11" t="s">
        <v>1594</v>
      </c>
      <c r="E25" s="11" t="s">
        <v>1595</v>
      </c>
      <c r="F25" s="11" t="s">
        <v>1595</v>
      </c>
      <c r="G25" s="11"/>
      <c r="H25" s="11"/>
      <c r="I25" s="12" t="s">
        <v>1813</v>
      </c>
      <c r="J25" s="19">
        <v>42796</v>
      </c>
      <c r="K25" s="12" t="s">
        <v>1807</v>
      </c>
      <c r="L25" s="10" t="s">
        <v>1595</v>
      </c>
      <c r="M25" s="10" t="s">
        <v>1593</v>
      </c>
      <c r="N25" s="10" t="s">
        <v>1284</v>
      </c>
      <c r="O25" s="36">
        <f>IFERROR(VLOOKUP(LEFT(A25,8),'Development Priority'!A:B,2,0),"")</f>
        <v>65</v>
      </c>
      <c r="P25" s="8" t="str">
        <f>IFERROR(VLOOKUP(LEFT($A25,8),POR!$A:$R,2,0),"")</f>
        <v/>
      </c>
      <c r="Q25" s="8" t="str">
        <f>IFERROR(VLOOKUP(LEFT($A25,8),POR!$A:$R,3,0),"")</f>
        <v/>
      </c>
      <c r="R25" s="8" t="str">
        <f>IFERROR(VLOOKUP(LEFT($A25,8),POR!$A:$R,4,0),"")</f>
        <v/>
      </c>
      <c r="S25" s="8" t="str">
        <f>IFERROR(VLOOKUP(LEFT($A25,8),POR!$A:$R,5,0),"")</f>
        <v/>
      </c>
      <c r="T25" s="8">
        <f>IFERROR(VLOOKUP(LEFT($A25,8),POR!$A:$R,6,0),"")</f>
        <v>42842.708333333299</v>
      </c>
      <c r="U25" s="8" t="str">
        <f>IFERROR(VLOOKUP(LEFT($A25,8),POR!$A:$R,7,0),"")</f>
        <v/>
      </c>
      <c r="V25" s="8">
        <f>IFERROR(VLOOKUP(LEFT($A25,8),POR!$A:$R,8,0),"")</f>
        <v>42843</v>
      </c>
      <c r="W25" s="8" t="str">
        <f>IFERROR(VLOOKUP(LEFT($A25,8),POR!$A:$R,9,0),"")</f>
        <v/>
      </c>
      <c r="X25" s="8" t="str">
        <f>IFERROR(VLOOKUP(LEFT($A25,8),POR!$A:$R,10,0),"")</f>
        <v/>
      </c>
      <c r="Y25" s="8" t="str">
        <f>IFERROR(VLOOKUP(LEFT($A25,8),POR!$A:$R,11,0),"")</f>
        <v/>
      </c>
      <c r="Z25" s="8" t="str">
        <f>IFERROR(VLOOKUP(LEFT($A25,8),POR!$A:$R,12,0),"")</f>
        <v/>
      </c>
      <c r="AA25" s="8" t="str">
        <f>IFERROR(VLOOKUP(LEFT($A25,8),POR!$A:$R,13,0),"")</f>
        <v/>
      </c>
      <c r="AB25" s="8" t="str">
        <f>IFERROR(VLOOKUP(LEFT($A25,8),POR!$A:$R,14,0),"")</f>
        <v/>
      </c>
      <c r="AC25" s="8" t="str">
        <f>IFERROR(VLOOKUP(LEFT($A25,8),POR!$A:$R,15,0),"")</f>
        <v/>
      </c>
      <c r="AD25" s="8" t="str">
        <f>IFERROR(VLOOKUP(LEFT($A25,8),POR!$A:$R,16,0),"")</f>
        <v/>
      </c>
      <c r="AE25" s="8" t="str">
        <f>IFERROR(VLOOKUP(LEFT($A25,8),POR!$A:$R,17,0),"")</f>
        <v/>
      </c>
      <c r="AF25" s="8" t="str">
        <f>IFERROR(VLOOKUP(LEFT($A25,8),POR!$A:$R,18,0),"")</f>
        <v/>
      </c>
      <c r="AG25" s="36" t="str">
        <f>IFERROR(VLOOKUP(A25,NSD!F:G,2,0),"")</f>
        <v>PH40165</v>
      </c>
    </row>
    <row r="26" spans="1:33" ht="45">
      <c r="A26" s="16" t="s">
        <v>1624</v>
      </c>
      <c r="B26" s="36" t="str">
        <f>VLOOKUP(LEFT(A26,8),Clusters!A:C,3,0)</f>
        <v>C5</v>
      </c>
      <c r="C26" s="36">
        <f>VLOOKUP(LEFT(A26,8),Clusters!A:D,2,0)</f>
        <v>52</v>
      </c>
      <c r="D26" s="11" t="s">
        <v>1594</v>
      </c>
      <c r="E26" s="11" t="s">
        <v>1595</v>
      </c>
      <c r="F26" s="11" t="s">
        <v>1595</v>
      </c>
      <c r="G26" s="11"/>
      <c r="H26" s="11"/>
      <c r="I26" s="12"/>
      <c r="J26" s="19">
        <v>42796</v>
      </c>
      <c r="K26" s="10" t="s">
        <v>1812</v>
      </c>
      <c r="L26" s="10" t="s">
        <v>1595</v>
      </c>
      <c r="M26" s="10" t="s">
        <v>1593</v>
      </c>
      <c r="N26" s="10" t="s">
        <v>1848</v>
      </c>
      <c r="O26" s="36">
        <f>IFERROR(VLOOKUP(LEFT(A26,8),'Development Priority'!A:B,2,0),"")</f>
        <v>27</v>
      </c>
      <c r="P26" s="8" t="str">
        <f>IFERROR(VLOOKUP(LEFT($A26,8),POR!$A:$R,2,0),"")</f>
        <v/>
      </c>
      <c r="Q26" s="8" t="str">
        <f>IFERROR(VLOOKUP(LEFT($A26,8),POR!$A:$R,3,0),"")</f>
        <v/>
      </c>
      <c r="R26" s="8" t="str">
        <f>IFERROR(VLOOKUP(LEFT($A26,8),POR!$A:$R,4,0),"")</f>
        <v/>
      </c>
      <c r="S26" s="8" t="str">
        <f>IFERROR(VLOOKUP(LEFT($A26,8),POR!$A:$R,5,0),"")</f>
        <v/>
      </c>
      <c r="T26" s="8">
        <f>IFERROR(VLOOKUP(LEFT($A26,8),POR!$A:$R,6,0),"")</f>
        <v>42774.666666666701</v>
      </c>
      <c r="U26" s="8" t="str">
        <f>IFERROR(VLOOKUP(LEFT($A26,8),POR!$A:$R,7,0),"")</f>
        <v/>
      </c>
      <c r="V26" s="8">
        <f>IFERROR(VLOOKUP(LEFT($A26,8),POR!$A:$R,8,0),"")</f>
        <v>42775</v>
      </c>
      <c r="W26" s="8" t="str">
        <f>IFERROR(VLOOKUP(LEFT($A26,8),POR!$A:$R,9,0),"")</f>
        <v/>
      </c>
      <c r="X26" s="8" t="str">
        <f>IFERROR(VLOOKUP(LEFT($A26,8),POR!$A:$R,10,0),"")</f>
        <v/>
      </c>
      <c r="Y26" s="8" t="str">
        <f>IFERROR(VLOOKUP(LEFT($A26,8),POR!$A:$R,11,0),"")</f>
        <v/>
      </c>
      <c r="Z26" s="8" t="str">
        <f>IFERROR(VLOOKUP(LEFT($A26,8),POR!$A:$R,12,0),"")</f>
        <v/>
      </c>
      <c r="AA26" s="8" t="str">
        <f>IFERROR(VLOOKUP(LEFT($A26,8),POR!$A:$R,13,0),"")</f>
        <v/>
      </c>
      <c r="AB26" s="8" t="str">
        <f>IFERROR(VLOOKUP(LEFT($A26,8),POR!$A:$R,14,0),"")</f>
        <v/>
      </c>
      <c r="AC26" s="8" t="str">
        <f>IFERROR(VLOOKUP(LEFT($A26,8),POR!$A:$R,15,0),"")</f>
        <v/>
      </c>
      <c r="AD26" s="8" t="str">
        <f>IFERROR(VLOOKUP(LEFT($A26,8),POR!$A:$R,16,0),"")</f>
        <v/>
      </c>
      <c r="AE26" s="8" t="str">
        <f>IFERROR(VLOOKUP(LEFT($A26,8),POR!$A:$R,17,0),"")</f>
        <v/>
      </c>
      <c r="AF26" s="8" t="str">
        <f>IFERROR(VLOOKUP(LEFT($A26,8),POR!$A:$R,18,0),"")</f>
        <v/>
      </c>
      <c r="AG26" s="36" t="str">
        <f>IFERROR(VLOOKUP(A26,NSD!F:G,2,0),"")</f>
        <v/>
      </c>
    </row>
    <row r="27" spans="1:33">
      <c r="A27" s="16" t="s">
        <v>1625</v>
      </c>
      <c r="B27" s="36" t="str">
        <f>VLOOKUP(LEFT(A27,8),Clusters!A:C,3,0)</f>
        <v>C1</v>
      </c>
      <c r="C27" s="36">
        <f>VLOOKUP(LEFT(A27,8),Clusters!A:D,2,0)</f>
        <v>11</v>
      </c>
      <c r="D27" s="11" t="s">
        <v>1594</v>
      </c>
      <c r="E27" s="11" t="s">
        <v>1595</v>
      </c>
      <c r="F27" s="11" t="s">
        <v>1595</v>
      </c>
      <c r="G27" s="11"/>
      <c r="H27" s="11"/>
      <c r="I27" s="12" t="s">
        <v>2038</v>
      </c>
      <c r="J27" s="12"/>
      <c r="K27" s="10" t="s">
        <v>1284</v>
      </c>
      <c r="L27" s="10" t="s">
        <v>1284</v>
      </c>
      <c r="M27" s="10" t="s">
        <v>1284</v>
      </c>
      <c r="N27" s="10" t="s">
        <v>1284</v>
      </c>
      <c r="O27" s="36">
        <f>IFERROR(VLOOKUP(LEFT(A27,8),'Development Priority'!A:B,2,0),"")</f>
        <v>30</v>
      </c>
      <c r="P27" s="8" t="str">
        <f>IFERROR(VLOOKUP(LEFT($A27,8),POR!$A:$R,2,0),"")</f>
        <v/>
      </c>
      <c r="Q27" s="8" t="str">
        <f>IFERROR(VLOOKUP(LEFT($A27,8),POR!$A:$R,3,0),"")</f>
        <v/>
      </c>
      <c r="R27" s="8" t="str">
        <f>IFERROR(VLOOKUP(LEFT($A27,8),POR!$A:$R,4,0),"")</f>
        <v/>
      </c>
      <c r="S27" s="8" t="str">
        <f>IFERROR(VLOOKUP(LEFT($A27,8),POR!$A:$R,5,0),"")</f>
        <v/>
      </c>
      <c r="T27" s="8">
        <f>IFERROR(VLOOKUP(LEFT($A27,8),POR!$A:$R,6,0),"")</f>
        <v>42766.666666666701</v>
      </c>
      <c r="U27" s="8" t="str">
        <f>IFERROR(VLOOKUP(LEFT($A27,8),POR!$A:$R,7,0),"")</f>
        <v/>
      </c>
      <c r="V27" s="8" t="str">
        <f>IFERROR(VLOOKUP(LEFT($A27,8),POR!$A:$R,8,0),"")</f>
        <v/>
      </c>
      <c r="W27" s="8" t="str">
        <f>IFERROR(VLOOKUP(LEFT($A27,8),POR!$A:$R,9,0),"")</f>
        <v/>
      </c>
      <c r="X27" s="8" t="str">
        <f>IFERROR(VLOOKUP(LEFT($A27,8),POR!$A:$R,10,0),"")</f>
        <v/>
      </c>
      <c r="Y27" s="8" t="str">
        <f>IFERROR(VLOOKUP(LEFT($A27,8),POR!$A:$R,11,0),"")</f>
        <v/>
      </c>
      <c r="Z27" s="8" t="str">
        <f>IFERROR(VLOOKUP(LEFT($A27,8),POR!$A:$R,12,0),"")</f>
        <v/>
      </c>
      <c r="AA27" s="8" t="str">
        <f>IFERROR(VLOOKUP(LEFT($A27,8),POR!$A:$R,13,0),"")</f>
        <v/>
      </c>
      <c r="AB27" s="8" t="str">
        <f>IFERROR(VLOOKUP(LEFT($A27,8),POR!$A:$R,14,0),"")</f>
        <v/>
      </c>
      <c r="AC27" s="8" t="str">
        <f>IFERROR(VLOOKUP(LEFT($A27,8),POR!$A:$R,15,0),"")</f>
        <v/>
      </c>
      <c r="AD27" s="8" t="str">
        <f>IFERROR(VLOOKUP(LEFT($A27,8),POR!$A:$R,16,0),"")</f>
        <v/>
      </c>
      <c r="AE27" s="8" t="str">
        <f>IFERROR(VLOOKUP(LEFT($A27,8),POR!$A:$R,17,0),"")</f>
        <v/>
      </c>
      <c r="AF27" s="8" t="str">
        <f>IFERROR(VLOOKUP(LEFT($A27,8),POR!$A:$R,18,0),"")</f>
        <v/>
      </c>
      <c r="AG27" s="36" t="str">
        <f>IFERROR(VLOOKUP(A27,NSD!F:G,2,0),"")</f>
        <v/>
      </c>
    </row>
    <row r="28" spans="1:33">
      <c r="A28" s="16" t="s">
        <v>17</v>
      </c>
      <c r="B28" s="36" t="str">
        <f>VLOOKUP(LEFT(A28,8),Clusters!A:C,3,0)</f>
        <v>C5</v>
      </c>
      <c r="C28" s="36">
        <f>VLOOKUP(LEFT(A28,8),Clusters!A:D,2,0)</f>
        <v>51</v>
      </c>
      <c r="D28" s="11" t="s">
        <v>1594</v>
      </c>
      <c r="E28" s="11" t="s">
        <v>1595</v>
      </c>
      <c r="F28" s="11" t="s">
        <v>1595</v>
      </c>
      <c r="G28" s="11"/>
      <c r="H28" s="11"/>
      <c r="I28" s="12" t="s">
        <v>1855</v>
      </c>
      <c r="J28" s="12"/>
      <c r="K28" s="10">
        <v>0</v>
      </c>
      <c r="L28" s="10" t="s">
        <v>1594</v>
      </c>
      <c r="M28" s="10" t="s">
        <v>1593</v>
      </c>
      <c r="N28" s="10" t="s">
        <v>1848</v>
      </c>
      <c r="O28" s="36">
        <f>IFERROR(VLOOKUP(LEFT(A28,8),'Development Priority'!A:B,2,0),"")</f>
        <v>10</v>
      </c>
      <c r="P28" s="8" t="str">
        <f>IFERROR(VLOOKUP(LEFT($A28,8),POR!$A:$R,2,0),"")</f>
        <v/>
      </c>
      <c r="Q28" s="8" t="str">
        <f>IFERROR(VLOOKUP(LEFT($A28,8),POR!$A:$R,3,0),"")</f>
        <v/>
      </c>
      <c r="R28" s="8" t="str">
        <f>IFERROR(VLOOKUP(LEFT($A28,8),POR!$A:$R,4,0),"")</f>
        <v/>
      </c>
      <c r="S28" s="8" t="str">
        <f>IFERROR(VLOOKUP(LEFT($A28,8),POR!$A:$R,5,0),"")</f>
        <v/>
      </c>
      <c r="T28" s="8">
        <f>IFERROR(VLOOKUP(LEFT($A28,8),POR!$A:$R,6,0),"")</f>
        <v>42837.708333333299</v>
      </c>
      <c r="U28" s="8" t="str">
        <f>IFERROR(VLOOKUP(LEFT($A28,8),POR!$A:$R,7,0),"")</f>
        <v/>
      </c>
      <c r="V28" s="8">
        <f>IFERROR(VLOOKUP(LEFT($A28,8),POR!$A:$R,8,0),"")</f>
        <v>42838</v>
      </c>
      <c r="W28" s="8" t="str">
        <f>IFERROR(VLOOKUP(LEFT($A28,8),POR!$A:$R,9,0),"")</f>
        <v/>
      </c>
      <c r="X28" s="8" t="str">
        <f>IFERROR(VLOOKUP(LEFT($A28,8),POR!$A:$R,10,0),"")</f>
        <v/>
      </c>
      <c r="Y28" s="8" t="str">
        <f>IFERROR(VLOOKUP(LEFT($A28,8),POR!$A:$R,11,0),"")</f>
        <v/>
      </c>
      <c r="Z28" s="8" t="str">
        <f>IFERROR(VLOOKUP(LEFT($A28,8),POR!$A:$R,12,0),"")</f>
        <v/>
      </c>
      <c r="AA28" s="8" t="str">
        <f>IFERROR(VLOOKUP(LEFT($A28,8),POR!$A:$R,13,0),"")</f>
        <v/>
      </c>
      <c r="AB28" s="8" t="str">
        <f>IFERROR(VLOOKUP(LEFT($A28,8),POR!$A:$R,14,0),"")</f>
        <v/>
      </c>
      <c r="AC28" s="8" t="str">
        <f>IFERROR(VLOOKUP(LEFT($A28,8),POR!$A:$R,15,0),"")</f>
        <v/>
      </c>
      <c r="AD28" s="8" t="str">
        <f>IFERROR(VLOOKUP(LEFT($A28,8),POR!$A:$R,16,0),"")</f>
        <v/>
      </c>
      <c r="AE28" s="8" t="str">
        <f>IFERROR(VLOOKUP(LEFT($A28,8),POR!$A:$R,17,0),"")</f>
        <v/>
      </c>
      <c r="AF28" s="8" t="str">
        <f>IFERROR(VLOOKUP(LEFT($A28,8),POR!$A:$R,18,0),"")</f>
        <v/>
      </c>
      <c r="AG28" s="36" t="str">
        <f>IFERROR(VLOOKUP(A28,NSD!F:G,2,0),"")</f>
        <v/>
      </c>
    </row>
    <row r="29" spans="1:33">
      <c r="A29" s="14" t="s">
        <v>1626</v>
      </c>
      <c r="B29" s="36" t="str">
        <f>VLOOKUP(LEFT(A29,8),Clusters!A:C,3,0)</f>
        <v>C1</v>
      </c>
      <c r="C29" s="36">
        <f>VLOOKUP(LEFT(A29,8),Clusters!A:D,2,0)</f>
        <v>12</v>
      </c>
      <c r="D29" s="11" t="s">
        <v>1594</v>
      </c>
      <c r="E29" s="11" t="s">
        <v>1595</v>
      </c>
      <c r="F29" s="11" t="s">
        <v>1595</v>
      </c>
      <c r="G29" s="11"/>
      <c r="H29" s="11"/>
      <c r="I29" s="12"/>
      <c r="J29" s="12"/>
      <c r="K29" s="10" t="s">
        <v>1284</v>
      </c>
      <c r="L29" s="10" t="s">
        <v>1284</v>
      </c>
      <c r="M29" s="10" t="s">
        <v>1284</v>
      </c>
      <c r="N29" s="10" t="s">
        <v>1284</v>
      </c>
      <c r="O29" s="36">
        <f>IFERROR(VLOOKUP(LEFT(A29,8),'Development Priority'!A:B,2,0),"")</f>
        <v>20</v>
      </c>
      <c r="P29" s="8" t="str">
        <f>IFERROR(VLOOKUP(LEFT($A29,8),POR!$A:$R,2,0),"")</f>
        <v/>
      </c>
      <c r="Q29" s="8" t="str">
        <f>IFERROR(VLOOKUP(LEFT($A29,8),POR!$A:$R,3,0),"")</f>
        <v/>
      </c>
      <c r="R29" s="8" t="str">
        <f>IFERROR(VLOOKUP(LEFT($A29,8),POR!$A:$R,4,0),"")</f>
        <v/>
      </c>
      <c r="S29" s="8" t="str">
        <f>IFERROR(VLOOKUP(LEFT($A29,8),POR!$A:$R,5,0),"")</f>
        <v/>
      </c>
      <c r="T29" s="8">
        <f>IFERROR(VLOOKUP(LEFT($A29,8),POR!$A:$R,6,0),"")</f>
        <v>42768.666666666701</v>
      </c>
      <c r="U29" s="8" t="str">
        <f>IFERROR(VLOOKUP(LEFT($A29,8),POR!$A:$R,7,0),"")</f>
        <v/>
      </c>
      <c r="V29" s="8">
        <f>IFERROR(VLOOKUP(LEFT($A29,8),POR!$A:$R,8,0),"")</f>
        <v>42769</v>
      </c>
      <c r="W29" s="8" t="str">
        <f>IFERROR(VLOOKUP(LEFT($A29,8),POR!$A:$R,9,0),"")</f>
        <v/>
      </c>
      <c r="X29" s="8" t="str">
        <f>IFERROR(VLOOKUP(LEFT($A29,8),POR!$A:$R,10,0),"")</f>
        <v/>
      </c>
      <c r="Y29" s="8" t="str">
        <f>IFERROR(VLOOKUP(LEFT($A29,8),POR!$A:$R,11,0),"")</f>
        <v/>
      </c>
      <c r="Z29" s="8" t="str">
        <f>IFERROR(VLOOKUP(LEFT($A29,8),POR!$A:$R,12,0),"")</f>
        <v/>
      </c>
      <c r="AA29" s="8" t="str">
        <f>IFERROR(VLOOKUP(LEFT($A29,8),POR!$A:$R,13,0),"")</f>
        <v/>
      </c>
      <c r="AB29" s="8" t="str">
        <f>IFERROR(VLOOKUP(LEFT($A29,8),POR!$A:$R,14,0),"")</f>
        <v/>
      </c>
      <c r="AC29" s="8" t="str">
        <f>IFERROR(VLOOKUP(LEFT($A29,8),POR!$A:$R,15,0),"")</f>
        <v/>
      </c>
      <c r="AD29" s="8" t="str">
        <f>IFERROR(VLOOKUP(LEFT($A29,8),POR!$A:$R,16,0),"")</f>
        <v/>
      </c>
      <c r="AE29" s="8" t="str">
        <f>IFERROR(VLOOKUP(LEFT($A29,8),POR!$A:$R,17,0),"")</f>
        <v/>
      </c>
      <c r="AF29" s="8" t="str">
        <f>IFERROR(VLOOKUP(LEFT($A29,8),POR!$A:$R,18,0),"")</f>
        <v/>
      </c>
      <c r="AG29" s="36" t="str">
        <f>IFERROR(VLOOKUP(A29,NSD!F:G,2,0),"")</f>
        <v/>
      </c>
    </row>
    <row r="30" spans="1:33">
      <c r="A30" s="16" t="s">
        <v>1627</v>
      </c>
      <c r="B30" s="36" t="str">
        <f>VLOOKUP(LEFT(A30,8),Clusters!A:C,3,0)</f>
        <v>C4</v>
      </c>
      <c r="C30" s="36">
        <f>VLOOKUP(LEFT(A30,8),Clusters!A:D,2,0)</f>
        <v>42</v>
      </c>
      <c r="D30" s="11" t="s">
        <v>1594</v>
      </c>
      <c r="E30" s="11" t="s">
        <v>1595</v>
      </c>
      <c r="F30" s="11" t="s">
        <v>1595</v>
      </c>
      <c r="G30" s="11"/>
      <c r="H30" s="11"/>
      <c r="I30" s="12"/>
      <c r="J30" s="12"/>
      <c r="K30" s="10" t="s">
        <v>1284</v>
      </c>
      <c r="L30" s="10" t="s">
        <v>1284</v>
      </c>
      <c r="M30" s="10" t="s">
        <v>1284</v>
      </c>
      <c r="N30" s="10" t="s">
        <v>1284</v>
      </c>
      <c r="O30" s="36">
        <f>IFERROR(VLOOKUP(LEFT(A30,8),'Development Priority'!A:B,2,0),"")</f>
        <v>70</v>
      </c>
      <c r="P30" s="8" t="str">
        <f>IFERROR(VLOOKUP(LEFT($A30,8),POR!$A:$R,2,0),"")</f>
        <v/>
      </c>
      <c r="Q30" s="8" t="str">
        <f>IFERROR(VLOOKUP(LEFT($A30,8),POR!$A:$R,3,0),"")</f>
        <v/>
      </c>
      <c r="R30" s="8" t="str">
        <f>IFERROR(VLOOKUP(LEFT($A30,8),POR!$A:$R,4,0),"")</f>
        <v/>
      </c>
      <c r="S30" s="8" t="str">
        <f>IFERROR(VLOOKUP(LEFT($A30,8),POR!$A:$R,5,0),"")</f>
        <v/>
      </c>
      <c r="T30" s="8">
        <f>IFERROR(VLOOKUP(LEFT($A30,8),POR!$A:$R,6,0),"")</f>
        <v>42842.708333333299</v>
      </c>
      <c r="U30" s="8" t="str">
        <f>IFERROR(VLOOKUP(LEFT($A30,8),POR!$A:$R,7,0),"")</f>
        <v/>
      </c>
      <c r="V30" s="8">
        <f>IFERROR(VLOOKUP(LEFT($A30,8),POR!$A:$R,8,0),"")</f>
        <v>42844</v>
      </c>
      <c r="W30" s="8" t="str">
        <f>IFERROR(VLOOKUP(LEFT($A30,8),POR!$A:$R,9,0),"")</f>
        <v/>
      </c>
      <c r="X30" s="8" t="str">
        <f>IFERROR(VLOOKUP(LEFT($A30,8),POR!$A:$R,10,0),"")</f>
        <v/>
      </c>
      <c r="Y30" s="8" t="str">
        <f>IFERROR(VLOOKUP(LEFT($A30,8),POR!$A:$R,11,0),"")</f>
        <v/>
      </c>
      <c r="Z30" s="8" t="str">
        <f>IFERROR(VLOOKUP(LEFT($A30,8),POR!$A:$R,12,0),"")</f>
        <v/>
      </c>
      <c r="AA30" s="8" t="str">
        <f>IFERROR(VLOOKUP(LEFT($A30,8),POR!$A:$R,13,0),"")</f>
        <v/>
      </c>
      <c r="AB30" s="8" t="str">
        <f>IFERROR(VLOOKUP(LEFT($A30,8),POR!$A:$R,14,0),"")</f>
        <v/>
      </c>
      <c r="AC30" s="8" t="str">
        <f>IFERROR(VLOOKUP(LEFT($A30,8),POR!$A:$R,15,0),"")</f>
        <v/>
      </c>
      <c r="AD30" s="8" t="str">
        <f>IFERROR(VLOOKUP(LEFT($A30,8),POR!$A:$R,16,0),"")</f>
        <v/>
      </c>
      <c r="AE30" s="8" t="str">
        <f>IFERROR(VLOOKUP(LEFT($A30,8),POR!$A:$R,17,0),"")</f>
        <v/>
      </c>
      <c r="AF30" s="8" t="str">
        <f>IFERROR(VLOOKUP(LEFT($A30,8),POR!$A:$R,18,0),"")</f>
        <v/>
      </c>
      <c r="AG30" s="36" t="str">
        <f>IFERROR(VLOOKUP(A30,NSD!F:G,2,0),"")</f>
        <v/>
      </c>
    </row>
    <row r="31" spans="1:33">
      <c r="A31" s="14" t="s">
        <v>1628</v>
      </c>
      <c r="B31" s="36" t="str">
        <f>VLOOKUP(LEFT(A31,8),Clusters!A:C,3,0)</f>
        <v>C5</v>
      </c>
      <c r="C31" s="36">
        <f>VLOOKUP(LEFT(A31,8),Clusters!A:D,2,0)</f>
        <v>54</v>
      </c>
      <c r="D31" s="11" t="s">
        <v>1594</v>
      </c>
      <c r="E31" s="11" t="s">
        <v>1595</v>
      </c>
      <c r="F31" s="11" t="s">
        <v>1595</v>
      </c>
      <c r="G31" s="11"/>
      <c r="H31" s="11"/>
      <c r="I31" s="12" t="s">
        <v>1799</v>
      </c>
      <c r="J31" s="12"/>
      <c r="K31" s="10" t="s">
        <v>1284</v>
      </c>
      <c r="L31" s="10" t="s">
        <v>1594</v>
      </c>
      <c r="M31" s="10" t="s">
        <v>1593</v>
      </c>
      <c r="N31" s="10" t="s">
        <v>1848</v>
      </c>
      <c r="O31" s="36">
        <f>IFERROR(VLOOKUP(LEFT(A31,8),'Development Priority'!A:B,2,0),"")</f>
        <v>56</v>
      </c>
      <c r="P31" s="8" t="str">
        <f>IFERROR(VLOOKUP(LEFT($A31,8),POR!$A:$R,2,0),"")</f>
        <v/>
      </c>
      <c r="Q31" s="8" t="str">
        <f>IFERROR(VLOOKUP(LEFT($A31,8),POR!$A:$R,3,0),"")</f>
        <v/>
      </c>
      <c r="R31" s="8" t="str">
        <f>IFERROR(VLOOKUP(LEFT($A31,8),POR!$A:$R,4,0),"")</f>
        <v/>
      </c>
      <c r="S31" s="8" t="str">
        <f>IFERROR(VLOOKUP(LEFT($A31,8),POR!$A:$R,5,0),"")</f>
        <v/>
      </c>
      <c r="T31" s="8">
        <f>IFERROR(VLOOKUP(LEFT($A31,8),POR!$A:$R,6,0),"")</f>
        <v>42844.708333333299</v>
      </c>
      <c r="U31" s="8" t="str">
        <f>IFERROR(VLOOKUP(LEFT($A31,8),POR!$A:$R,7,0),"")</f>
        <v/>
      </c>
      <c r="V31" s="8" t="str">
        <f>IFERROR(VLOOKUP(LEFT($A31,8),POR!$A:$R,8,0),"")</f>
        <v/>
      </c>
      <c r="W31" s="8" t="str">
        <f>IFERROR(VLOOKUP(LEFT($A31,8),POR!$A:$R,9,0),"")</f>
        <v/>
      </c>
      <c r="X31" s="8" t="str">
        <f>IFERROR(VLOOKUP(LEFT($A31,8),POR!$A:$R,10,0),"")</f>
        <v/>
      </c>
      <c r="Y31" s="8" t="str">
        <f>IFERROR(VLOOKUP(LEFT($A31,8),POR!$A:$R,11,0),"")</f>
        <v/>
      </c>
      <c r="Z31" s="8" t="str">
        <f>IFERROR(VLOOKUP(LEFT($A31,8),POR!$A:$R,12,0),"")</f>
        <v/>
      </c>
      <c r="AA31" s="8" t="str">
        <f>IFERROR(VLOOKUP(LEFT($A31,8),POR!$A:$R,13,0),"")</f>
        <v/>
      </c>
      <c r="AB31" s="8" t="str">
        <f>IFERROR(VLOOKUP(LEFT($A31,8),POR!$A:$R,14,0),"")</f>
        <v/>
      </c>
      <c r="AC31" s="8" t="str">
        <f>IFERROR(VLOOKUP(LEFT($A31,8),POR!$A:$R,15,0),"")</f>
        <v/>
      </c>
      <c r="AD31" s="8" t="str">
        <f>IFERROR(VLOOKUP(LEFT($A31,8),POR!$A:$R,16,0),"")</f>
        <v/>
      </c>
      <c r="AE31" s="8" t="str">
        <f>IFERROR(VLOOKUP(LEFT($A31,8),POR!$A:$R,17,0),"")</f>
        <v/>
      </c>
      <c r="AF31" s="8" t="str">
        <f>IFERROR(VLOOKUP(LEFT($A31,8),POR!$A:$R,18,0),"")</f>
        <v/>
      </c>
      <c r="AG31" s="36" t="str">
        <f>IFERROR(VLOOKUP(A31,NSD!F:G,2,0),"")</f>
        <v/>
      </c>
    </row>
    <row r="32" spans="1:33">
      <c r="A32" s="14" t="s">
        <v>18</v>
      </c>
      <c r="B32" s="36" t="str">
        <f>VLOOKUP(LEFT(A32,8),Clusters!A:C,3,0)</f>
        <v>C5</v>
      </c>
      <c r="C32" s="36">
        <f>VLOOKUP(LEFT(A32,8),Clusters!A:D,2,0)</f>
        <v>51</v>
      </c>
      <c r="D32" s="11" t="s">
        <v>1594</v>
      </c>
      <c r="E32" s="11" t="s">
        <v>1595</v>
      </c>
      <c r="F32" s="11" t="s">
        <v>1595</v>
      </c>
      <c r="G32" s="11"/>
      <c r="H32" s="11"/>
      <c r="I32" s="12" t="s">
        <v>1856</v>
      </c>
      <c r="J32" s="12"/>
      <c r="K32" s="10">
        <v>0</v>
      </c>
      <c r="L32" s="10" t="s">
        <v>1594</v>
      </c>
      <c r="M32" s="10" t="s">
        <v>1593</v>
      </c>
      <c r="N32" s="10" t="s">
        <v>1848</v>
      </c>
      <c r="O32" s="36">
        <f>IFERROR(VLOOKUP(LEFT(A32,8),'Development Priority'!A:B,2,0),"")</f>
        <v>16</v>
      </c>
      <c r="P32" s="8" t="str">
        <f>IFERROR(VLOOKUP(LEFT($A32,8),POR!$A:$R,2,0),"")</f>
        <v/>
      </c>
      <c r="Q32" s="8" t="str">
        <f>IFERROR(VLOOKUP(LEFT($A32,8),POR!$A:$R,3,0),"")</f>
        <v/>
      </c>
      <c r="R32" s="8" t="str">
        <f>IFERROR(VLOOKUP(LEFT($A32,8),POR!$A:$R,4,0),"")</f>
        <v/>
      </c>
      <c r="S32" s="8" t="str">
        <f>IFERROR(VLOOKUP(LEFT($A32,8),POR!$A:$R,5,0),"")</f>
        <v/>
      </c>
      <c r="T32" s="8">
        <f>IFERROR(VLOOKUP(LEFT($A32,8),POR!$A:$R,6,0),"")</f>
        <v>42899.708333333299</v>
      </c>
      <c r="U32" s="8" t="str">
        <f>IFERROR(VLOOKUP(LEFT($A32,8),POR!$A:$R,7,0),"")</f>
        <v/>
      </c>
      <c r="V32" s="8">
        <f>IFERROR(VLOOKUP(LEFT($A32,8),POR!$A:$R,8,0),"")</f>
        <v>42900</v>
      </c>
      <c r="W32" s="8" t="str">
        <f>IFERROR(VLOOKUP(LEFT($A32,8),POR!$A:$R,9,0),"")</f>
        <v/>
      </c>
      <c r="X32" s="8" t="str">
        <f>IFERROR(VLOOKUP(LEFT($A32,8),POR!$A:$R,10,0),"")</f>
        <v/>
      </c>
      <c r="Y32" s="8" t="str">
        <f>IFERROR(VLOOKUP(LEFT($A32,8),POR!$A:$R,11,0),"")</f>
        <v/>
      </c>
      <c r="Z32" s="8" t="str">
        <f>IFERROR(VLOOKUP(LEFT($A32,8),POR!$A:$R,12,0),"")</f>
        <v/>
      </c>
      <c r="AA32" s="8" t="str">
        <f>IFERROR(VLOOKUP(LEFT($A32,8),POR!$A:$R,13,0),"")</f>
        <v/>
      </c>
      <c r="AB32" s="8" t="str">
        <f>IFERROR(VLOOKUP(LEFT($A32,8),POR!$A:$R,14,0),"")</f>
        <v/>
      </c>
      <c r="AC32" s="8" t="str">
        <f>IFERROR(VLOOKUP(LEFT($A32,8),POR!$A:$R,15,0),"")</f>
        <v/>
      </c>
      <c r="AD32" s="8" t="str">
        <f>IFERROR(VLOOKUP(LEFT($A32,8),POR!$A:$R,16,0),"")</f>
        <v/>
      </c>
      <c r="AE32" s="8" t="str">
        <f>IFERROR(VLOOKUP(LEFT($A32,8),POR!$A:$R,17,0),"")</f>
        <v/>
      </c>
      <c r="AF32" s="8" t="str">
        <f>IFERROR(VLOOKUP(LEFT($A32,8),POR!$A:$R,18,0),"")</f>
        <v/>
      </c>
      <c r="AG32" s="36" t="str">
        <f>IFERROR(VLOOKUP(A32,NSD!F:G,2,0),"")</f>
        <v/>
      </c>
    </row>
    <row r="33" spans="1:33" ht="30">
      <c r="A33" s="16" t="s">
        <v>8</v>
      </c>
      <c r="B33" s="36" t="str">
        <f>VLOOKUP(LEFT(A33,8),Clusters!A:C,3,0)</f>
        <v>C2</v>
      </c>
      <c r="C33" s="36">
        <f>VLOOKUP(LEFT(A33,8),Clusters!A:D,2,0)</f>
        <v>22</v>
      </c>
      <c r="D33" s="11" t="s">
        <v>1594</v>
      </c>
      <c r="E33" s="11" t="s">
        <v>1595</v>
      </c>
      <c r="F33" s="11" t="s">
        <v>1594</v>
      </c>
      <c r="G33" s="11"/>
      <c r="H33" s="11"/>
      <c r="I33" s="12" t="s">
        <v>1813</v>
      </c>
      <c r="J33" s="19">
        <v>42796</v>
      </c>
      <c r="K33" s="10" t="s">
        <v>1804</v>
      </c>
      <c r="L33" s="10" t="s">
        <v>1594</v>
      </c>
      <c r="M33" s="10" t="s">
        <v>1598</v>
      </c>
      <c r="N33" s="10" t="s">
        <v>1602</v>
      </c>
      <c r="O33" s="36">
        <f>IFERROR(VLOOKUP(LEFT(A33,8),'Development Priority'!A:B,2,0),"")</f>
        <v>18</v>
      </c>
      <c r="P33" s="8" t="str">
        <f>IFERROR(VLOOKUP(LEFT($A33,8),POR!$A:$R,2,0),"")</f>
        <v/>
      </c>
      <c r="Q33" s="8" t="str">
        <f>IFERROR(VLOOKUP(LEFT($A33,8),POR!$A:$R,3,0),"")</f>
        <v/>
      </c>
      <c r="R33" s="8" t="str">
        <f>IFERROR(VLOOKUP(LEFT($A33,8),POR!$A:$R,4,0),"")</f>
        <v/>
      </c>
      <c r="S33" s="8" t="str">
        <f>IFERROR(VLOOKUP(LEFT($A33,8),POR!$A:$R,5,0),"")</f>
        <v/>
      </c>
      <c r="T33" s="8">
        <f>IFERROR(VLOOKUP(LEFT($A33,8),POR!$A:$R,6,0),"")</f>
        <v>43434.666666666701</v>
      </c>
      <c r="U33" s="8" t="str">
        <f>IFERROR(VLOOKUP(LEFT($A33,8),POR!$A:$R,7,0),"")</f>
        <v/>
      </c>
      <c r="V33" s="8" t="str">
        <f>IFERROR(VLOOKUP(LEFT($A33,8),POR!$A:$R,8,0),"")</f>
        <v/>
      </c>
      <c r="W33" s="8" t="str">
        <f>IFERROR(VLOOKUP(LEFT($A33,8),POR!$A:$R,9,0),"")</f>
        <v/>
      </c>
      <c r="X33" s="8" t="str">
        <f>IFERROR(VLOOKUP(LEFT($A33,8),POR!$A:$R,10,0),"")</f>
        <v/>
      </c>
      <c r="Y33" s="8" t="str">
        <f>IFERROR(VLOOKUP(LEFT($A33,8),POR!$A:$R,11,0),"")</f>
        <v/>
      </c>
      <c r="Z33" s="8" t="str">
        <f>IFERROR(VLOOKUP(LEFT($A33,8),POR!$A:$R,12,0),"")</f>
        <v/>
      </c>
      <c r="AA33" s="8" t="str">
        <f>IFERROR(VLOOKUP(LEFT($A33,8),POR!$A:$R,13,0),"")</f>
        <v/>
      </c>
      <c r="AB33" s="8" t="str">
        <f>IFERROR(VLOOKUP(LEFT($A33,8),POR!$A:$R,14,0),"")</f>
        <v/>
      </c>
      <c r="AC33" s="8">
        <f>IFERROR(VLOOKUP(LEFT($A33,8),POR!$A:$R,15,0),"")</f>
        <v>43266</v>
      </c>
      <c r="AD33" s="8" t="str">
        <f>IFERROR(VLOOKUP(LEFT($A33,8),POR!$A:$R,16,0),"")</f>
        <v/>
      </c>
      <c r="AE33" s="8" t="str">
        <f>IFERROR(VLOOKUP(LEFT($A33,8),POR!$A:$R,17,0),"")</f>
        <v/>
      </c>
      <c r="AF33" s="8" t="str">
        <f>IFERROR(VLOOKUP(LEFT($A33,8),POR!$A:$R,18,0),"")</f>
        <v/>
      </c>
      <c r="AG33" s="36" t="str">
        <f>IFERROR(VLOOKUP(A33,NSD!F:G,2,0),"")</f>
        <v>PH30677</v>
      </c>
    </row>
    <row r="34" spans="1:33">
      <c r="A34" s="16" t="s">
        <v>9</v>
      </c>
      <c r="B34" s="36" t="str">
        <f>VLOOKUP(LEFT(A34,8),Clusters!A:C,3,0)</f>
        <v>C2</v>
      </c>
      <c r="C34" s="36">
        <f>VLOOKUP(LEFT(A34,8),Clusters!A:D,2,0)</f>
        <v>22</v>
      </c>
      <c r="D34" s="11" t="s">
        <v>1594</v>
      </c>
      <c r="E34" s="11" t="s">
        <v>1595</v>
      </c>
      <c r="F34" s="11" t="s">
        <v>1595</v>
      </c>
      <c r="G34" s="11"/>
      <c r="H34" s="11"/>
      <c r="I34" s="12" t="s">
        <v>2039</v>
      </c>
      <c r="J34" s="19">
        <v>42796</v>
      </c>
      <c r="K34" s="12" t="s">
        <v>1801</v>
      </c>
      <c r="L34" s="10" t="s">
        <v>1594</v>
      </c>
      <c r="M34" s="10" t="s">
        <v>1593</v>
      </c>
      <c r="N34" s="10" t="s">
        <v>1602</v>
      </c>
      <c r="O34" s="36">
        <f>IFERROR(VLOOKUP(LEFT(A34,8),'Development Priority'!A:B,2,0),"")</f>
        <v>18</v>
      </c>
      <c r="P34" s="8" t="str">
        <f>IFERROR(VLOOKUP(LEFT($A34,8),POR!$A:$R,2,0),"")</f>
        <v/>
      </c>
      <c r="Q34" s="8" t="str">
        <f>IFERROR(VLOOKUP(LEFT($A34,8),POR!$A:$R,3,0),"")</f>
        <v/>
      </c>
      <c r="R34" s="8" t="str">
        <f>IFERROR(VLOOKUP(LEFT($A34,8),POR!$A:$R,4,0),"")</f>
        <v/>
      </c>
      <c r="S34" s="8" t="str">
        <f>IFERROR(VLOOKUP(LEFT($A34,8),POR!$A:$R,5,0),"")</f>
        <v/>
      </c>
      <c r="T34" s="8">
        <f>IFERROR(VLOOKUP(LEFT($A34,8),POR!$A:$R,6,0),"")</f>
        <v>43434.666666666701</v>
      </c>
      <c r="U34" s="8" t="str">
        <f>IFERROR(VLOOKUP(LEFT($A34,8),POR!$A:$R,7,0),"")</f>
        <v/>
      </c>
      <c r="V34" s="8" t="str">
        <f>IFERROR(VLOOKUP(LEFT($A34,8),POR!$A:$R,8,0),"")</f>
        <v/>
      </c>
      <c r="W34" s="8" t="str">
        <f>IFERROR(VLOOKUP(LEFT($A34,8),POR!$A:$R,9,0),"")</f>
        <v/>
      </c>
      <c r="X34" s="8" t="str">
        <f>IFERROR(VLOOKUP(LEFT($A34,8),POR!$A:$R,10,0),"")</f>
        <v/>
      </c>
      <c r="Y34" s="8" t="str">
        <f>IFERROR(VLOOKUP(LEFT($A34,8),POR!$A:$R,11,0),"")</f>
        <v/>
      </c>
      <c r="Z34" s="8" t="str">
        <f>IFERROR(VLOOKUP(LEFT($A34,8),POR!$A:$R,12,0),"")</f>
        <v/>
      </c>
      <c r="AA34" s="8" t="str">
        <f>IFERROR(VLOOKUP(LEFT($A34,8),POR!$A:$R,13,0),"")</f>
        <v/>
      </c>
      <c r="AB34" s="8" t="str">
        <f>IFERROR(VLOOKUP(LEFT($A34,8),POR!$A:$R,14,0),"")</f>
        <v/>
      </c>
      <c r="AC34" s="8">
        <f>IFERROR(VLOOKUP(LEFT($A34,8),POR!$A:$R,15,0),"")</f>
        <v>43266</v>
      </c>
      <c r="AD34" s="8" t="str">
        <f>IFERROR(VLOOKUP(LEFT($A34,8),POR!$A:$R,16,0),"")</f>
        <v/>
      </c>
      <c r="AE34" s="8" t="str">
        <f>IFERROR(VLOOKUP(LEFT($A34,8),POR!$A:$R,17,0),"")</f>
        <v/>
      </c>
      <c r="AF34" s="8" t="str">
        <f>IFERROR(VLOOKUP(LEFT($A34,8),POR!$A:$R,18,0),"")</f>
        <v/>
      </c>
      <c r="AG34" s="36" t="str">
        <f>IFERROR(VLOOKUP(A34,NSD!F:G,2,0),"")</f>
        <v>PH40148</v>
      </c>
    </row>
    <row r="35" spans="1:33">
      <c r="A35" s="16" t="s">
        <v>1629</v>
      </c>
      <c r="B35" s="36" t="str">
        <f>VLOOKUP(LEFT(A35,8),Clusters!A:C,3,0)</f>
        <v>C2</v>
      </c>
      <c r="C35" s="36">
        <f>VLOOKUP(LEFT(A35,8),Clusters!A:D,2,0)</f>
        <v>22</v>
      </c>
      <c r="D35" s="11" t="s">
        <v>1594</v>
      </c>
      <c r="E35" s="11" t="s">
        <v>1594</v>
      </c>
      <c r="F35" s="11" t="s">
        <v>1595</v>
      </c>
      <c r="G35" s="11"/>
      <c r="H35" s="11"/>
      <c r="I35" s="12" t="s">
        <v>1813</v>
      </c>
      <c r="J35" s="26">
        <v>42800</v>
      </c>
      <c r="K35" s="12" t="s">
        <v>1850</v>
      </c>
      <c r="L35" s="10" t="s">
        <v>1594</v>
      </c>
      <c r="M35" s="10" t="s">
        <v>1592</v>
      </c>
      <c r="N35" s="10" t="s">
        <v>1284</v>
      </c>
      <c r="O35" s="36">
        <f>IFERROR(VLOOKUP(LEFT(A35,8),'Development Priority'!A:B,2,0),"")</f>
        <v>69</v>
      </c>
      <c r="P35" s="8" t="str">
        <f>IFERROR(VLOOKUP(LEFT($A35,8),POR!$A:$R,2,0),"")</f>
        <v/>
      </c>
      <c r="Q35" s="8" t="str">
        <f>IFERROR(VLOOKUP(LEFT($A35,8),POR!$A:$R,3,0),"")</f>
        <v/>
      </c>
      <c r="R35" s="8" t="str">
        <f>IFERROR(VLOOKUP(LEFT($A35,8),POR!$A:$R,4,0),"")</f>
        <v/>
      </c>
      <c r="S35" s="8" t="str">
        <f>IFERROR(VLOOKUP(LEFT($A35,8),POR!$A:$R,5,0),"")</f>
        <v/>
      </c>
      <c r="T35" s="8">
        <f>IFERROR(VLOOKUP(LEFT($A35,8),POR!$A:$R,6,0),"")</f>
        <v>42781.666666666701</v>
      </c>
      <c r="U35" s="8" t="str">
        <f>IFERROR(VLOOKUP(LEFT($A35,8),POR!$A:$R,7,0),"")</f>
        <v/>
      </c>
      <c r="V35" s="8">
        <f>IFERROR(VLOOKUP(LEFT($A35,8),POR!$A:$R,8,0),"")</f>
        <v>42783</v>
      </c>
      <c r="W35" s="8" t="str">
        <f>IFERROR(VLOOKUP(LEFT($A35,8),POR!$A:$R,9,0),"")</f>
        <v/>
      </c>
      <c r="X35" s="8" t="str">
        <f>IFERROR(VLOOKUP(LEFT($A35,8),POR!$A:$R,10,0),"")</f>
        <v/>
      </c>
      <c r="Y35" s="8" t="str">
        <f>IFERROR(VLOOKUP(LEFT($A35,8),POR!$A:$R,11,0),"")</f>
        <v/>
      </c>
      <c r="Z35" s="8" t="str">
        <f>IFERROR(VLOOKUP(LEFT($A35,8),POR!$A:$R,12,0),"")</f>
        <v/>
      </c>
      <c r="AA35" s="8" t="str">
        <f>IFERROR(VLOOKUP(LEFT($A35,8),POR!$A:$R,13,0),"")</f>
        <v/>
      </c>
      <c r="AB35" s="8" t="str">
        <f>IFERROR(VLOOKUP(LEFT($A35,8),POR!$A:$R,14,0),"")</f>
        <v/>
      </c>
      <c r="AC35" s="8" t="str">
        <f>IFERROR(VLOOKUP(LEFT($A35,8),POR!$A:$R,15,0),"")</f>
        <v/>
      </c>
      <c r="AD35" s="8" t="str">
        <f>IFERROR(VLOOKUP(LEFT($A35,8),POR!$A:$R,16,0),"")</f>
        <v/>
      </c>
      <c r="AE35" s="8" t="str">
        <f>IFERROR(VLOOKUP(LEFT($A35,8),POR!$A:$R,17,0),"")</f>
        <v/>
      </c>
      <c r="AF35" s="8" t="str">
        <f>IFERROR(VLOOKUP(LEFT($A35,8),POR!$A:$R,18,0),"")</f>
        <v/>
      </c>
      <c r="AG35" s="36" t="str">
        <f>IFERROR(VLOOKUP(A35,NSD!F:G,2,0),"")</f>
        <v/>
      </c>
    </row>
    <row r="36" spans="1:33">
      <c r="A36" s="16" t="s">
        <v>1630</v>
      </c>
      <c r="B36" s="36" t="str">
        <f>VLOOKUP(LEFT(A36,8),Clusters!A:C,3,0)</f>
        <v>C2</v>
      </c>
      <c r="C36" s="36">
        <f>VLOOKUP(LEFT(A36,8),Clusters!A:D,2,0)</f>
        <v>22</v>
      </c>
      <c r="D36" s="11" t="s">
        <v>1594</v>
      </c>
      <c r="E36" s="11" t="s">
        <v>1595</v>
      </c>
      <c r="F36" s="11" t="s">
        <v>1595</v>
      </c>
      <c r="G36" s="11"/>
      <c r="H36" s="11"/>
      <c r="I36" s="12" t="s">
        <v>1813</v>
      </c>
      <c r="J36" s="19">
        <v>42796</v>
      </c>
      <c r="K36" s="12" t="s">
        <v>1807</v>
      </c>
      <c r="L36" s="10" t="s">
        <v>1595</v>
      </c>
      <c r="M36" s="10" t="s">
        <v>1593</v>
      </c>
      <c r="N36" s="10" t="s">
        <v>1284</v>
      </c>
      <c r="O36" s="36">
        <f>IFERROR(VLOOKUP(LEFT(A36,8),'Development Priority'!A:B,2,0),"")</f>
        <v>59</v>
      </c>
      <c r="P36" s="8" t="str">
        <f>IFERROR(VLOOKUP(LEFT($A36,8),POR!$A:$R,2,0),"")</f>
        <v/>
      </c>
      <c r="Q36" s="8" t="str">
        <f>IFERROR(VLOOKUP(LEFT($A36,8),POR!$A:$R,3,0),"")</f>
        <v/>
      </c>
      <c r="R36" s="8" t="str">
        <f>IFERROR(VLOOKUP(LEFT($A36,8),POR!$A:$R,4,0),"")</f>
        <v/>
      </c>
      <c r="S36" s="8" t="str">
        <f>IFERROR(VLOOKUP(LEFT($A36,8),POR!$A:$R,5,0),"")</f>
        <v/>
      </c>
      <c r="T36" s="8">
        <f>IFERROR(VLOOKUP(LEFT($A36,8),POR!$A:$R,6,0),"")</f>
        <v>42774.666666666701</v>
      </c>
      <c r="U36" s="8" t="str">
        <f>IFERROR(VLOOKUP(LEFT($A36,8),POR!$A:$R,7,0),"")</f>
        <v/>
      </c>
      <c r="V36" s="8">
        <f>IFERROR(VLOOKUP(LEFT($A36,8),POR!$A:$R,8,0),"")</f>
        <v>42782</v>
      </c>
      <c r="W36" s="8" t="str">
        <f>IFERROR(VLOOKUP(LEFT($A36,8),POR!$A:$R,9,0),"")</f>
        <v/>
      </c>
      <c r="X36" s="8" t="str">
        <f>IFERROR(VLOOKUP(LEFT($A36,8),POR!$A:$R,10,0),"")</f>
        <v/>
      </c>
      <c r="Y36" s="8" t="str">
        <f>IFERROR(VLOOKUP(LEFT($A36,8),POR!$A:$R,11,0),"")</f>
        <v/>
      </c>
      <c r="Z36" s="8" t="str">
        <f>IFERROR(VLOOKUP(LEFT($A36,8),POR!$A:$R,12,0),"")</f>
        <v/>
      </c>
      <c r="AA36" s="8" t="str">
        <f>IFERROR(VLOOKUP(LEFT($A36,8),POR!$A:$R,13,0),"")</f>
        <v/>
      </c>
      <c r="AB36" s="8" t="str">
        <f>IFERROR(VLOOKUP(LEFT($A36,8),POR!$A:$R,14,0),"")</f>
        <v/>
      </c>
      <c r="AC36" s="8" t="str">
        <f>IFERROR(VLOOKUP(LEFT($A36,8),POR!$A:$R,15,0),"")</f>
        <v/>
      </c>
      <c r="AD36" s="8" t="str">
        <f>IFERROR(VLOOKUP(LEFT($A36,8),POR!$A:$R,16,0),"")</f>
        <v/>
      </c>
      <c r="AE36" s="8" t="str">
        <f>IFERROR(VLOOKUP(LEFT($A36,8),POR!$A:$R,17,0),"")</f>
        <v/>
      </c>
      <c r="AF36" s="8" t="str">
        <f>IFERROR(VLOOKUP(LEFT($A36,8),POR!$A:$R,18,0),"")</f>
        <v/>
      </c>
      <c r="AG36" s="36" t="str">
        <f>IFERROR(VLOOKUP(A36,NSD!F:G,2,0),"")</f>
        <v/>
      </c>
    </row>
    <row r="37" spans="1:33">
      <c r="A37" s="16" t="s">
        <v>39</v>
      </c>
      <c r="B37" s="36" t="str">
        <f>VLOOKUP(LEFT(A37,8),Clusters!A:C,3,0)</f>
        <v>C2</v>
      </c>
      <c r="C37" s="36">
        <f>VLOOKUP(LEFT(A37,8),Clusters!A:D,2,0)</f>
        <v>22</v>
      </c>
      <c r="D37" s="11" t="s">
        <v>1594</v>
      </c>
      <c r="E37" s="11" t="s">
        <v>1595</v>
      </c>
      <c r="F37" s="11" t="s">
        <v>1595</v>
      </c>
      <c r="G37" s="11"/>
      <c r="H37" s="11"/>
      <c r="I37" s="12" t="s">
        <v>1813</v>
      </c>
      <c r="J37" s="19">
        <v>42796</v>
      </c>
      <c r="K37" s="12" t="s">
        <v>1807</v>
      </c>
      <c r="L37" s="10" t="s">
        <v>1595</v>
      </c>
      <c r="M37" s="10" t="s">
        <v>1593</v>
      </c>
      <c r="N37" s="10" t="s">
        <v>1603</v>
      </c>
      <c r="O37" s="36">
        <f>IFERROR(VLOOKUP(LEFT(A37,8),'Development Priority'!A:B,2,0),"")</f>
        <v>59</v>
      </c>
      <c r="P37" s="8" t="str">
        <f>IFERROR(VLOOKUP(LEFT($A37,8),POR!$A:$R,2,0),"")</f>
        <v/>
      </c>
      <c r="Q37" s="8" t="str">
        <f>IFERROR(VLOOKUP(LEFT($A37,8),POR!$A:$R,3,0),"")</f>
        <v/>
      </c>
      <c r="R37" s="8" t="str">
        <f>IFERROR(VLOOKUP(LEFT($A37,8),POR!$A:$R,4,0),"")</f>
        <v/>
      </c>
      <c r="S37" s="8" t="str">
        <f>IFERROR(VLOOKUP(LEFT($A37,8),POR!$A:$R,5,0),"")</f>
        <v/>
      </c>
      <c r="T37" s="8">
        <f>IFERROR(VLOOKUP(LEFT($A37,8),POR!$A:$R,6,0),"")</f>
        <v>42774.666666666701</v>
      </c>
      <c r="U37" s="8" t="str">
        <f>IFERROR(VLOOKUP(LEFT($A37,8),POR!$A:$R,7,0),"")</f>
        <v/>
      </c>
      <c r="V37" s="8">
        <f>IFERROR(VLOOKUP(LEFT($A37,8),POR!$A:$R,8,0),"")</f>
        <v>42782</v>
      </c>
      <c r="W37" s="8" t="str">
        <f>IFERROR(VLOOKUP(LEFT($A37,8),POR!$A:$R,9,0),"")</f>
        <v/>
      </c>
      <c r="X37" s="8" t="str">
        <f>IFERROR(VLOOKUP(LEFT($A37,8),POR!$A:$R,10,0),"")</f>
        <v/>
      </c>
      <c r="Y37" s="8" t="str">
        <f>IFERROR(VLOOKUP(LEFT($A37,8),POR!$A:$R,11,0),"")</f>
        <v/>
      </c>
      <c r="Z37" s="8" t="str">
        <f>IFERROR(VLOOKUP(LEFT($A37,8),POR!$A:$R,12,0),"")</f>
        <v/>
      </c>
      <c r="AA37" s="8" t="str">
        <f>IFERROR(VLOOKUP(LEFT($A37,8),POR!$A:$R,13,0),"")</f>
        <v/>
      </c>
      <c r="AB37" s="8" t="str">
        <f>IFERROR(VLOOKUP(LEFT($A37,8),POR!$A:$R,14,0),"")</f>
        <v/>
      </c>
      <c r="AC37" s="8" t="str">
        <f>IFERROR(VLOOKUP(LEFT($A37,8),POR!$A:$R,15,0),"")</f>
        <v/>
      </c>
      <c r="AD37" s="8" t="str">
        <f>IFERROR(VLOOKUP(LEFT($A37,8),POR!$A:$R,16,0),"")</f>
        <v/>
      </c>
      <c r="AE37" s="8" t="str">
        <f>IFERROR(VLOOKUP(LEFT($A37,8),POR!$A:$R,17,0),"")</f>
        <v/>
      </c>
      <c r="AF37" s="8" t="str">
        <f>IFERROR(VLOOKUP(LEFT($A37,8),POR!$A:$R,18,0),"")</f>
        <v/>
      </c>
      <c r="AG37" s="36" t="str">
        <f>IFERROR(VLOOKUP(A37,NSD!F:G,2,0),"")</f>
        <v/>
      </c>
    </row>
    <row r="38" spans="1:33">
      <c r="A38" s="16" t="s">
        <v>1631</v>
      </c>
      <c r="B38" s="36" t="str">
        <f>VLOOKUP(LEFT(A38,8),Clusters!A:C,3,0)</f>
        <v>C2</v>
      </c>
      <c r="C38" s="36">
        <f>VLOOKUP(LEFT(A38,8),Clusters!A:D,2,0)</f>
        <v>22</v>
      </c>
      <c r="D38" s="11" t="s">
        <v>1594</v>
      </c>
      <c r="E38" s="11" t="s">
        <v>1595</v>
      </c>
      <c r="F38" s="11" t="s">
        <v>1595</v>
      </c>
      <c r="G38" s="11"/>
      <c r="H38" s="11"/>
      <c r="I38" s="12" t="s">
        <v>1813</v>
      </c>
      <c r="J38" s="19">
        <v>42796</v>
      </c>
      <c r="K38" s="12" t="s">
        <v>1806</v>
      </c>
      <c r="L38" s="10" t="s">
        <v>1595</v>
      </c>
      <c r="M38" s="10" t="s">
        <v>1593</v>
      </c>
      <c r="N38" s="10" t="s">
        <v>1284</v>
      </c>
      <c r="O38" s="36">
        <f>IFERROR(VLOOKUP(LEFT(A38,8),'Development Priority'!A:B,2,0),"")</f>
        <v>49</v>
      </c>
      <c r="P38" s="8" t="str">
        <f>IFERROR(VLOOKUP(LEFT($A38,8),POR!$A:$R,2,0),"")</f>
        <v/>
      </c>
      <c r="Q38" s="8" t="str">
        <f>IFERROR(VLOOKUP(LEFT($A38,8),POR!$A:$R,3,0),"")</f>
        <v/>
      </c>
      <c r="R38" s="8" t="str">
        <f>IFERROR(VLOOKUP(LEFT($A38,8),POR!$A:$R,4,0),"")</f>
        <v/>
      </c>
      <c r="S38" s="8" t="str">
        <f>IFERROR(VLOOKUP(LEFT($A38,8),POR!$A:$R,5,0),"")</f>
        <v/>
      </c>
      <c r="T38" s="8">
        <f>IFERROR(VLOOKUP(LEFT($A38,8),POR!$A:$R,6,0),"")</f>
        <v>42766.666666666701</v>
      </c>
      <c r="U38" s="8" t="str">
        <f>IFERROR(VLOOKUP(LEFT($A38,8),POR!$A:$R,7,0),"")</f>
        <v/>
      </c>
      <c r="V38" s="8">
        <f>IFERROR(VLOOKUP(LEFT($A38,8),POR!$A:$R,8,0),"")</f>
        <v>42768</v>
      </c>
      <c r="W38" s="8" t="str">
        <f>IFERROR(VLOOKUP(LEFT($A38,8),POR!$A:$R,9,0),"")</f>
        <v/>
      </c>
      <c r="X38" s="8" t="str">
        <f>IFERROR(VLOOKUP(LEFT($A38,8),POR!$A:$R,10,0),"")</f>
        <v/>
      </c>
      <c r="Y38" s="8" t="str">
        <f>IFERROR(VLOOKUP(LEFT($A38,8),POR!$A:$R,11,0),"")</f>
        <v/>
      </c>
      <c r="Z38" s="8" t="str">
        <f>IFERROR(VLOOKUP(LEFT($A38,8),POR!$A:$R,12,0),"")</f>
        <v/>
      </c>
      <c r="AA38" s="8" t="str">
        <f>IFERROR(VLOOKUP(LEFT($A38,8),POR!$A:$R,13,0),"")</f>
        <v/>
      </c>
      <c r="AB38" s="8" t="str">
        <f>IFERROR(VLOOKUP(LEFT($A38,8),POR!$A:$R,14,0),"")</f>
        <v/>
      </c>
      <c r="AC38" s="8">
        <f>IFERROR(VLOOKUP(LEFT($A38,8),POR!$A:$R,15,0),"")</f>
        <v>42801</v>
      </c>
      <c r="AD38" s="8" t="str">
        <f>IFERROR(VLOOKUP(LEFT($A38,8),POR!$A:$R,16,0),"")</f>
        <v/>
      </c>
      <c r="AE38" s="8" t="str">
        <f>IFERROR(VLOOKUP(LEFT($A38,8),POR!$A:$R,17,0),"")</f>
        <v/>
      </c>
      <c r="AF38" s="8" t="str">
        <f>IFERROR(VLOOKUP(LEFT($A38,8),POR!$A:$R,18,0),"")</f>
        <v/>
      </c>
      <c r="AG38" s="36" t="str">
        <f>IFERROR(VLOOKUP(A38,NSD!F:G,2,0),"")</f>
        <v/>
      </c>
    </row>
    <row r="39" spans="1:33">
      <c r="A39" s="16" t="s">
        <v>1632</v>
      </c>
      <c r="B39" s="36" t="str">
        <f>VLOOKUP(LEFT(A39,8),Clusters!A:C,3,0)</f>
        <v>C2</v>
      </c>
      <c r="C39" s="36">
        <f>VLOOKUP(LEFT(A39,8),Clusters!A:D,2,0)</f>
        <v>22</v>
      </c>
      <c r="D39" s="11" t="s">
        <v>1594</v>
      </c>
      <c r="E39" s="11" t="s">
        <v>1594</v>
      </c>
      <c r="F39" s="11" t="s">
        <v>1595</v>
      </c>
      <c r="G39" s="11"/>
      <c r="H39" s="11"/>
      <c r="I39" s="12" t="s">
        <v>1813</v>
      </c>
      <c r="J39" s="19">
        <v>42796</v>
      </c>
      <c r="K39" s="12" t="s">
        <v>1806</v>
      </c>
      <c r="L39" s="10" t="s">
        <v>1595</v>
      </c>
      <c r="M39" s="10" t="s">
        <v>1593</v>
      </c>
      <c r="N39" s="10" t="s">
        <v>1284</v>
      </c>
      <c r="O39" s="36">
        <f>IFERROR(VLOOKUP(LEFT(A39,8),'Development Priority'!A:B,2,0),"")</f>
        <v>49</v>
      </c>
      <c r="P39" s="8" t="str">
        <f>IFERROR(VLOOKUP(LEFT($A39,8),POR!$A:$R,2,0),"")</f>
        <v/>
      </c>
      <c r="Q39" s="8" t="str">
        <f>IFERROR(VLOOKUP(LEFT($A39,8),POR!$A:$R,3,0),"")</f>
        <v/>
      </c>
      <c r="R39" s="8" t="str">
        <f>IFERROR(VLOOKUP(LEFT($A39,8),POR!$A:$R,4,0),"")</f>
        <v/>
      </c>
      <c r="S39" s="8" t="str">
        <f>IFERROR(VLOOKUP(LEFT($A39,8),POR!$A:$R,5,0),"")</f>
        <v/>
      </c>
      <c r="T39" s="8">
        <f>IFERROR(VLOOKUP(LEFT($A39,8),POR!$A:$R,6,0),"")</f>
        <v>42766.666666666701</v>
      </c>
      <c r="U39" s="8" t="str">
        <f>IFERROR(VLOOKUP(LEFT($A39,8),POR!$A:$R,7,0),"")</f>
        <v/>
      </c>
      <c r="V39" s="8">
        <f>IFERROR(VLOOKUP(LEFT($A39,8),POR!$A:$R,8,0),"")</f>
        <v>42768</v>
      </c>
      <c r="W39" s="8" t="str">
        <f>IFERROR(VLOOKUP(LEFT($A39,8),POR!$A:$R,9,0),"")</f>
        <v/>
      </c>
      <c r="X39" s="8" t="str">
        <f>IFERROR(VLOOKUP(LEFT($A39,8),POR!$A:$R,10,0),"")</f>
        <v/>
      </c>
      <c r="Y39" s="8" t="str">
        <f>IFERROR(VLOOKUP(LEFT($A39,8),POR!$A:$R,11,0),"")</f>
        <v/>
      </c>
      <c r="Z39" s="8" t="str">
        <f>IFERROR(VLOOKUP(LEFT($A39,8),POR!$A:$R,12,0),"")</f>
        <v/>
      </c>
      <c r="AA39" s="8" t="str">
        <f>IFERROR(VLOOKUP(LEFT($A39,8),POR!$A:$R,13,0),"")</f>
        <v/>
      </c>
      <c r="AB39" s="8" t="str">
        <f>IFERROR(VLOOKUP(LEFT($A39,8),POR!$A:$R,14,0),"")</f>
        <v/>
      </c>
      <c r="AC39" s="8">
        <f>IFERROR(VLOOKUP(LEFT($A39,8),POR!$A:$R,15,0),"")</f>
        <v>42801</v>
      </c>
      <c r="AD39" s="8" t="str">
        <f>IFERROR(VLOOKUP(LEFT($A39,8),POR!$A:$R,16,0),"")</f>
        <v/>
      </c>
      <c r="AE39" s="8" t="str">
        <f>IFERROR(VLOOKUP(LEFT($A39,8),POR!$A:$R,17,0),"")</f>
        <v/>
      </c>
      <c r="AF39" s="8" t="str">
        <f>IFERROR(VLOOKUP(LEFT($A39,8),POR!$A:$R,18,0),"")</f>
        <v/>
      </c>
      <c r="AG39" s="36" t="str">
        <f>IFERROR(VLOOKUP(A39,NSD!F:G,2,0),"")</f>
        <v/>
      </c>
    </row>
    <row r="40" spans="1:33">
      <c r="A40" s="16" t="s">
        <v>1633</v>
      </c>
      <c r="B40" s="36" t="str">
        <f>VLOOKUP(LEFT(A40,8),Clusters!A:C,3,0)</f>
        <v>C2</v>
      </c>
      <c r="C40" s="36">
        <f>VLOOKUP(LEFT(A40,8),Clusters!A:D,2,0)</f>
        <v>21</v>
      </c>
      <c r="D40" s="11" t="s">
        <v>1594</v>
      </c>
      <c r="E40" s="11" t="s">
        <v>1595</v>
      </c>
      <c r="F40" s="11" t="s">
        <v>1595</v>
      </c>
      <c r="G40" s="11"/>
      <c r="H40" s="11"/>
      <c r="I40" s="12" t="s">
        <v>2041</v>
      </c>
      <c r="J40" s="19">
        <v>42796</v>
      </c>
      <c r="K40" s="12" t="s">
        <v>1599</v>
      </c>
      <c r="L40" s="10" t="s">
        <v>1594</v>
      </c>
      <c r="M40" s="10" t="s">
        <v>1593</v>
      </c>
      <c r="N40" s="10" t="s">
        <v>1846</v>
      </c>
      <c r="O40" s="36">
        <f>IFERROR(VLOOKUP(LEFT(A40,8),'Development Priority'!A:B,2,0),"")</f>
        <v>36</v>
      </c>
      <c r="P40" s="8" t="str">
        <f>IFERROR(VLOOKUP(LEFT($A40,8),POR!$A:$R,2,0),"")</f>
        <v/>
      </c>
      <c r="Q40" s="8" t="str">
        <f>IFERROR(VLOOKUP(LEFT($A40,8),POR!$A:$R,3,0),"")</f>
        <v/>
      </c>
      <c r="R40" s="8" t="str">
        <f>IFERROR(VLOOKUP(LEFT($A40,8),POR!$A:$R,4,0),"")</f>
        <v/>
      </c>
      <c r="S40" s="8" t="str">
        <f>IFERROR(VLOOKUP(LEFT($A40,8),POR!$A:$R,5,0),"")</f>
        <v/>
      </c>
      <c r="T40" s="8">
        <f>IFERROR(VLOOKUP(LEFT($A40,8),POR!$A:$R,6,0),"")</f>
        <v>42766.666666666701</v>
      </c>
      <c r="U40" s="8" t="str">
        <f>IFERROR(VLOOKUP(LEFT($A40,8),POR!$A:$R,7,0),"")</f>
        <v/>
      </c>
      <c r="V40" s="8" t="str">
        <f>IFERROR(VLOOKUP(LEFT($A40,8),POR!$A:$R,8,0),"")</f>
        <v/>
      </c>
      <c r="W40" s="8" t="str">
        <f>IFERROR(VLOOKUP(LEFT($A40,8),POR!$A:$R,9,0),"")</f>
        <v/>
      </c>
      <c r="X40" s="8" t="str">
        <f>IFERROR(VLOOKUP(LEFT($A40,8),POR!$A:$R,10,0),"")</f>
        <v/>
      </c>
      <c r="Y40" s="8" t="str">
        <f>IFERROR(VLOOKUP(LEFT($A40,8),POR!$A:$R,11,0),"")</f>
        <v/>
      </c>
      <c r="Z40" s="8" t="str">
        <f>IFERROR(VLOOKUP(LEFT($A40,8),POR!$A:$R,12,0),"")</f>
        <v/>
      </c>
      <c r="AA40" s="8" t="str">
        <f>IFERROR(VLOOKUP(LEFT($A40,8),POR!$A:$R,13,0),"")</f>
        <v/>
      </c>
      <c r="AB40" s="8" t="str">
        <f>IFERROR(VLOOKUP(LEFT($A40,8),POR!$A:$R,14,0),"")</f>
        <v/>
      </c>
      <c r="AC40" s="8" t="str">
        <f>IFERROR(VLOOKUP(LEFT($A40,8),POR!$A:$R,15,0),"")</f>
        <v/>
      </c>
      <c r="AD40" s="8" t="str">
        <f>IFERROR(VLOOKUP(LEFT($A40,8),POR!$A:$R,16,0),"")</f>
        <v/>
      </c>
      <c r="AE40" s="8" t="str">
        <f>IFERROR(VLOOKUP(LEFT($A40,8),POR!$A:$R,17,0),"")</f>
        <v/>
      </c>
      <c r="AF40" s="8" t="str">
        <f>IFERROR(VLOOKUP(LEFT($A40,8),POR!$A:$R,18,0),"")</f>
        <v/>
      </c>
      <c r="AG40" s="36" t="str">
        <f>IFERROR(VLOOKUP(A40,NSD!F:G,2,0),"")</f>
        <v/>
      </c>
    </row>
    <row r="41" spans="1:33">
      <c r="A41" s="16" t="s">
        <v>1634</v>
      </c>
      <c r="B41" s="36" t="str">
        <f>VLOOKUP(LEFT(A41,8),Clusters!A:C,3,0)</f>
        <v>C2</v>
      </c>
      <c r="C41" s="36">
        <f>VLOOKUP(LEFT(A41,8),Clusters!A:D,2,0)</f>
        <v>24</v>
      </c>
      <c r="D41" s="11" t="s">
        <v>1594</v>
      </c>
      <c r="E41" s="11" t="s">
        <v>1595</v>
      </c>
      <c r="F41" s="11" t="s">
        <v>1595</v>
      </c>
      <c r="G41" s="11"/>
      <c r="H41" s="11"/>
      <c r="I41" s="12" t="s">
        <v>1813</v>
      </c>
      <c r="J41" s="19">
        <v>42796</v>
      </c>
      <c r="K41" s="12" t="s">
        <v>1807</v>
      </c>
      <c r="L41" s="10" t="s">
        <v>1595</v>
      </c>
      <c r="M41" s="10" t="s">
        <v>1593</v>
      </c>
      <c r="N41" s="10" t="s">
        <v>1284</v>
      </c>
      <c r="O41" s="36">
        <f>IFERROR(VLOOKUP(LEFT(A41,8),'Development Priority'!A:B,2,0),"")</f>
        <v>72</v>
      </c>
      <c r="P41" s="8" t="str">
        <f>IFERROR(VLOOKUP(LEFT($A41,8),POR!$A:$R,2,0),"")</f>
        <v/>
      </c>
      <c r="Q41" s="8" t="str">
        <f>IFERROR(VLOOKUP(LEFT($A41,8),POR!$A:$R,3,0),"")</f>
        <v/>
      </c>
      <c r="R41" s="8" t="str">
        <f>IFERROR(VLOOKUP(LEFT($A41,8),POR!$A:$R,4,0),"")</f>
        <v/>
      </c>
      <c r="S41" s="8" t="str">
        <f>IFERROR(VLOOKUP(LEFT($A41,8),POR!$A:$R,5,0),"")</f>
        <v/>
      </c>
      <c r="T41" s="8">
        <f>IFERROR(VLOOKUP(LEFT($A41,8),POR!$A:$R,6,0),"")</f>
        <v>42870.708333333299</v>
      </c>
      <c r="U41" s="8" t="str">
        <f>IFERROR(VLOOKUP(LEFT($A41,8),POR!$A:$R,7,0),"")</f>
        <v/>
      </c>
      <c r="V41" s="8">
        <f>IFERROR(VLOOKUP(LEFT($A41,8),POR!$A:$R,8,0),"")</f>
        <v>42871</v>
      </c>
      <c r="W41" s="8" t="str">
        <f>IFERROR(VLOOKUP(LEFT($A41,8),POR!$A:$R,9,0),"")</f>
        <v/>
      </c>
      <c r="X41" s="8" t="str">
        <f>IFERROR(VLOOKUP(LEFT($A41,8),POR!$A:$R,10,0),"")</f>
        <v/>
      </c>
      <c r="Y41" s="8" t="str">
        <f>IFERROR(VLOOKUP(LEFT($A41,8),POR!$A:$R,11,0),"")</f>
        <v/>
      </c>
      <c r="Z41" s="8" t="str">
        <f>IFERROR(VLOOKUP(LEFT($A41,8),POR!$A:$R,12,0),"")</f>
        <v/>
      </c>
      <c r="AA41" s="8" t="str">
        <f>IFERROR(VLOOKUP(LEFT($A41,8),POR!$A:$R,13,0),"")</f>
        <v/>
      </c>
      <c r="AB41" s="8" t="str">
        <f>IFERROR(VLOOKUP(LEFT($A41,8),POR!$A:$R,14,0),"")</f>
        <v/>
      </c>
      <c r="AC41" s="8" t="str">
        <f>IFERROR(VLOOKUP(LEFT($A41,8),POR!$A:$R,15,0),"")</f>
        <v/>
      </c>
      <c r="AD41" s="8" t="str">
        <f>IFERROR(VLOOKUP(LEFT($A41,8),POR!$A:$R,16,0),"")</f>
        <v/>
      </c>
      <c r="AE41" s="8" t="str">
        <f>IFERROR(VLOOKUP(LEFT($A41,8),POR!$A:$R,17,0),"")</f>
        <v/>
      </c>
      <c r="AF41" s="8" t="str">
        <f>IFERROR(VLOOKUP(LEFT($A41,8),POR!$A:$R,18,0),"")</f>
        <v/>
      </c>
      <c r="AG41" s="36" t="str">
        <f>IFERROR(VLOOKUP(A41,NSD!F:G,2,0),"")</f>
        <v/>
      </c>
    </row>
    <row r="42" spans="1:33">
      <c r="A42" s="16" t="s">
        <v>1635</v>
      </c>
      <c r="B42" s="36" t="str">
        <f>VLOOKUP(LEFT(A42,8),Clusters!A:C,3,0)</f>
        <v>C2</v>
      </c>
      <c r="C42" s="36">
        <f>VLOOKUP(LEFT(A42,8),Clusters!A:D,2,0)</f>
        <v>21</v>
      </c>
      <c r="D42" s="11" t="s">
        <v>1594</v>
      </c>
      <c r="E42" s="11" t="s">
        <v>1595</v>
      </c>
      <c r="F42" s="11" t="s">
        <v>1595</v>
      </c>
      <c r="G42" s="11"/>
      <c r="H42" s="11"/>
      <c r="I42" s="12" t="s">
        <v>1813</v>
      </c>
      <c r="J42" s="19">
        <v>42811</v>
      </c>
      <c r="K42" s="12" t="s">
        <v>5224</v>
      </c>
      <c r="L42" s="10" t="s">
        <v>1595</v>
      </c>
      <c r="M42" s="10" t="s">
        <v>1593</v>
      </c>
      <c r="N42" s="10" t="s">
        <v>1847</v>
      </c>
      <c r="O42" s="36">
        <f>IFERROR(VLOOKUP(LEFT(A42,8),'Development Priority'!A:B,2,0),"")</f>
        <v>14</v>
      </c>
      <c r="P42" s="8" t="str">
        <f>IFERROR(VLOOKUP(LEFT($A42,8),POR!$A:$R,2,0),"")</f>
        <v/>
      </c>
      <c r="Q42" s="8" t="str">
        <f>IFERROR(VLOOKUP(LEFT($A42,8),POR!$A:$R,3,0),"")</f>
        <v/>
      </c>
      <c r="R42" s="8" t="str">
        <f>IFERROR(VLOOKUP(LEFT($A42,8),POR!$A:$R,4,0),"")</f>
        <v/>
      </c>
      <c r="S42" s="8" t="str">
        <f>IFERROR(VLOOKUP(LEFT($A42,8),POR!$A:$R,5,0),"")</f>
        <v/>
      </c>
      <c r="T42" s="8">
        <f>IFERROR(VLOOKUP(LEFT($A42,8),POR!$A:$R,6,0),"")</f>
        <v>42766.666666666701</v>
      </c>
      <c r="U42" s="8" t="str">
        <f>IFERROR(VLOOKUP(LEFT($A42,8),POR!$A:$R,7,0),"")</f>
        <v/>
      </c>
      <c r="V42" s="8">
        <f>IFERROR(VLOOKUP(LEFT($A42,8),POR!$A:$R,8,0),"")</f>
        <v>42768</v>
      </c>
      <c r="W42" s="8" t="str">
        <f>IFERROR(VLOOKUP(LEFT($A42,8),POR!$A:$R,9,0),"")</f>
        <v/>
      </c>
      <c r="X42" s="8" t="str">
        <f>IFERROR(VLOOKUP(LEFT($A42,8),POR!$A:$R,10,0),"")</f>
        <v/>
      </c>
      <c r="Y42" s="8" t="str">
        <f>IFERROR(VLOOKUP(LEFT($A42,8),POR!$A:$R,11,0),"")</f>
        <v/>
      </c>
      <c r="Z42" s="8" t="str">
        <f>IFERROR(VLOOKUP(LEFT($A42,8),POR!$A:$R,12,0),"")</f>
        <v/>
      </c>
      <c r="AA42" s="8" t="str">
        <f>IFERROR(VLOOKUP(LEFT($A42,8),POR!$A:$R,13,0),"")</f>
        <v/>
      </c>
      <c r="AB42" s="8" t="str">
        <f>IFERROR(VLOOKUP(LEFT($A42,8),POR!$A:$R,14,0),"")</f>
        <v/>
      </c>
      <c r="AC42" s="8" t="str">
        <f>IFERROR(VLOOKUP(LEFT($A42,8),POR!$A:$R,15,0),"")</f>
        <v/>
      </c>
      <c r="AD42" s="8" t="str">
        <f>IFERROR(VLOOKUP(LEFT($A42,8),POR!$A:$R,16,0),"")</f>
        <v/>
      </c>
      <c r="AE42" s="8" t="str">
        <f>IFERROR(VLOOKUP(LEFT($A42,8),POR!$A:$R,17,0),"")</f>
        <v/>
      </c>
      <c r="AF42" s="8" t="str">
        <f>IFERROR(VLOOKUP(LEFT($A42,8),POR!$A:$R,18,0),"")</f>
        <v/>
      </c>
      <c r="AG42" s="36" t="str">
        <f>IFERROR(VLOOKUP(A42,NSD!F:G,2,0),"")</f>
        <v/>
      </c>
    </row>
    <row r="43" spans="1:33">
      <c r="A43" s="16" t="s">
        <v>1636</v>
      </c>
      <c r="B43" s="36" t="str">
        <f>VLOOKUP(LEFT(A43,8),Clusters!A:C,3,0)</f>
        <v>C2</v>
      </c>
      <c r="C43" s="36">
        <f>VLOOKUP(LEFT(A43,8),Clusters!A:D,2,0)</f>
        <v>22</v>
      </c>
      <c r="D43" s="11" t="s">
        <v>1594</v>
      </c>
      <c r="E43" s="11" t="s">
        <v>1595</v>
      </c>
      <c r="F43" s="11" t="s">
        <v>1595</v>
      </c>
      <c r="G43" s="11"/>
      <c r="H43" s="11"/>
      <c r="I43" s="12" t="s">
        <v>1813</v>
      </c>
      <c r="J43" s="19">
        <v>42796</v>
      </c>
      <c r="K43" s="12" t="s">
        <v>1807</v>
      </c>
      <c r="L43" s="10" t="s">
        <v>1595</v>
      </c>
      <c r="M43" s="10" t="s">
        <v>1593</v>
      </c>
      <c r="N43" s="10" t="s">
        <v>1284</v>
      </c>
      <c r="O43" s="36">
        <f>IFERROR(VLOOKUP(LEFT(A43,8),'Development Priority'!A:B,2,0),"")</f>
        <v>47</v>
      </c>
      <c r="P43" s="8" t="str">
        <f>IFERROR(VLOOKUP(LEFT($A43,8),POR!$A:$R,2,0),"")</f>
        <v/>
      </c>
      <c r="Q43" s="8" t="str">
        <f>IFERROR(VLOOKUP(LEFT($A43,8),POR!$A:$R,3,0),"")</f>
        <v/>
      </c>
      <c r="R43" s="8" t="str">
        <f>IFERROR(VLOOKUP(LEFT($A43,8),POR!$A:$R,4,0),"")</f>
        <v/>
      </c>
      <c r="S43" s="8" t="str">
        <f>IFERROR(VLOOKUP(LEFT($A43,8),POR!$A:$R,5,0),"")</f>
        <v/>
      </c>
      <c r="T43" s="8">
        <f>IFERROR(VLOOKUP(LEFT($A43,8),POR!$A:$R,6,0),"")</f>
        <v>42882.708333333299</v>
      </c>
      <c r="U43" s="8" t="str">
        <f>IFERROR(VLOOKUP(LEFT($A43,8),POR!$A:$R,7,0),"")</f>
        <v/>
      </c>
      <c r="V43" s="8">
        <f>IFERROR(VLOOKUP(LEFT($A43,8),POR!$A:$R,8,0),"")</f>
        <v>42883</v>
      </c>
      <c r="W43" s="8" t="str">
        <f>IFERROR(VLOOKUP(LEFT($A43,8),POR!$A:$R,9,0),"")</f>
        <v/>
      </c>
      <c r="X43" s="8" t="str">
        <f>IFERROR(VLOOKUP(LEFT($A43,8),POR!$A:$R,10,0),"")</f>
        <v/>
      </c>
      <c r="Y43" s="8" t="str">
        <f>IFERROR(VLOOKUP(LEFT($A43,8),POR!$A:$R,11,0),"")</f>
        <v/>
      </c>
      <c r="Z43" s="8" t="str">
        <f>IFERROR(VLOOKUP(LEFT($A43,8),POR!$A:$R,12,0),"")</f>
        <v/>
      </c>
      <c r="AA43" s="8" t="str">
        <f>IFERROR(VLOOKUP(LEFT($A43,8),POR!$A:$R,13,0),"")</f>
        <v/>
      </c>
      <c r="AB43" s="8" t="str">
        <f>IFERROR(VLOOKUP(LEFT($A43,8),POR!$A:$R,14,0),"")</f>
        <v/>
      </c>
      <c r="AC43" s="8" t="str">
        <f>IFERROR(VLOOKUP(LEFT($A43,8),POR!$A:$R,15,0),"")</f>
        <v/>
      </c>
      <c r="AD43" s="8" t="str">
        <f>IFERROR(VLOOKUP(LEFT($A43,8),POR!$A:$R,16,0),"")</f>
        <v/>
      </c>
      <c r="AE43" s="8" t="str">
        <f>IFERROR(VLOOKUP(LEFT($A43,8),POR!$A:$R,17,0),"")</f>
        <v/>
      </c>
      <c r="AF43" s="8" t="str">
        <f>IFERROR(VLOOKUP(LEFT($A43,8),POR!$A:$R,18,0),"")</f>
        <v/>
      </c>
      <c r="AG43" s="36" t="str">
        <f>IFERROR(VLOOKUP(A43,NSD!F:G,2,0),"")</f>
        <v>PH30678</v>
      </c>
    </row>
    <row r="44" spans="1:33">
      <c r="A44" s="16" t="s">
        <v>1637</v>
      </c>
      <c r="B44" s="36" t="str">
        <f>VLOOKUP(LEFT(A44,8),Clusters!A:C,3,0)</f>
        <v>C2</v>
      </c>
      <c r="C44" s="36">
        <f>VLOOKUP(LEFT(A44,8),Clusters!A:D,2,0)</f>
        <v>22</v>
      </c>
      <c r="D44" s="11" t="s">
        <v>1594</v>
      </c>
      <c r="E44" s="11" t="s">
        <v>1595</v>
      </c>
      <c r="F44" s="11" t="s">
        <v>1595</v>
      </c>
      <c r="G44" s="11"/>
      <c r="H44" s="11"/>
      <c r="I44" s="12" t="s">
        <v>1813</v>
      </c>
      <c r="J44" s="19">
        <v>42796</v>
      </c>
      <c r="K44" s="12" t="s">
        <v>1807</v>
      </c>
      <c r="L44" s="10" t="s">
        <v>1595</v>
      </c>
      <c r="M44" s="10" t="s">
        <v>1593</v>
      </c>
      <c r="N44" s="10" t="s">
        <v>1284</v>
      </c>
      <c r="O44" s="36">
        <f>IFERROR(VLOOKUP(LEFT(A44,8),'Development Priority'!A:B,2,0),"")</f>
        <v>47</v>
      </c>
      <c r="P44" s="8" t="str">
        <f>IFERROR(VLOOKUP(LEFT($A44,8),POR!$A:$R,2,0),"")</f>
        <v/>
      </c>
      <c r="Q44" s="8" t="str">
        <f>IFERROR(VLOOKUP(LEFT($A44,8),POR!$A:$R,3,0),"")</f>
        <v/>
      </c>
      <c r="R44" s="8" t="str">
        <f>IFERROR(VLOOKUP(LEFT($A44,8),POR!$A:$R,4,0),"")</f>
        <v/>
      </c>
      <c r="S44" s="8" t="str">
        <f>IFERROR(VLOOKUP(LEFT($A44,8),POR!$A:$R,5,0),"")</f>
        <v/>
      </c>
      <c r="T44" s="8">
        <f>IFERROR(VLOOKUP(LEFT($A44,8),POR!$A:$R,6,0),"")</f>
        <v>42882.708333333299</v>
      </c>
      <c r="U44" s="8" t="str">
        <f>IFERROR(VLOOKUP(LEFT($A44,8),POR!$A:$R,7,0),"")</f>
        <v/>
      </c>
      <c r="V44" s="8">
        <f>IFERROR(VLOOKUP(LEFT($A44,8),POR!$A:$R,8,0),"")</f>
        <v>42883</v>
      </c>
      <c r="W44" s="8" t="str">
        <f>IFERROR(VLOOKUP(LEFT($A44,8),POR!$A:$R,9,0),"")</f>
        <v/>
      </c>
      <c r="X44" s="8" t="str">
        <f>IFERROR(VLOOKUP(LEFT($A44,8),POR!$A:$R,10,0),"")</f>
        <v/>
      </c>
      <c r="Y44" s="8" t="str">
        <f>IFERROR(VLOOKUP(LEFT($A44,8),POR!$A:$R,11,0),"")</f>
        <v/>
      </c>
      <c r="Z44" s="8" t="str">
        <f>IFERROR(VLOOKUP(LEFT($A44,8),POR!$A:$R,12,0),"")</f>
        <v/>
      </c>
      <c r="AA44" s="8" t="str">
        <f>IFERROR(VLOOKUP(LEFT($A44,8),POR!$A:$R,13,0),"")</f>
        <v/>
      </c>
      <c r="AB44" s="8" t="str">
        <f>IFERROR(VLOOKUP(LEFT($A44,8),POR!$A:$R,14,0),"")</f>
        <v/>
      </c>
      <c r="AC44" s="8" t="str">
        <f>IFERROR(VLOOKUP(LEFT($A44,8),POR!$A:$R,15,0),"")</f>
        <v/>
      </c>
      <c r="AD44" s="8" t="str">
        <f>IFERROR(VLOOKUP(LEFT($A44,8),POR!$A:$R,16,0),"")</f>
        <v/>
      </c>
      <c r="AE44" s="8" t="str">
        <f>IFERROR(VLOOKUP(LEFT($A44,8),POR!$A:$R,17,0),"")</f>
        <v/>
      </c>
      <c r="AF44" s="8" t="str">
        <f>IFERROR(VLOOKUP(LEFT($A44,8),POR!$A:$R,18,0),"")</f>
        <v/>
      </c>
      <c r="AG44" s="36" t="str">
        <f>IFERROR(VLOOKUP(A44,NSD!F:G,2,0),"")</f>
        <v/>
      </c>
    </row>
    <row r="45" spans="1:33">
      <c r="A45" s="16" t="s">
        <v>1638</v>
      </c>
      <c r="B45" s="36" t="str">
        <f>VLOOKUP(LEFT(A45,8),Clusters!A:C,3,0)</f>
        <v>C2</v>
      </c>
      <c r="C45" s="36">
        <f>VLOOKUP(LEFT(A45,8),Clusters!A:D,2,0)</f>
        <v>21</v>
      </c>
      <c r="D45" s="11" t="s">
        <v>1594</v>
      </c>
      <c r="E45" s="11" t="s">
        <v>1594</v>
      </c>
      <c r="F45" s="11" t="s">
        <v>1595</v>
      </c>
      <c r="G45" s="11"/>
      <c r="H45" s="11"/>
      <c r="I45" s="12" t="s">
        <v>1813</v>
      </c>
      <c r="J45" s="26">
        <v>42796</v>
      </c>
      <c r="K45" s="12" t="s">
        <v>1802</v>
      </c>
      <c r="L45" s="10" t="s">
        <v>1595</v>
      </c>
      <c r="M45" s="10" t="s">
        <v>1593</v>
      </c>
      <c r="N45" s="10" t="s">
        <v>1284</v>
      </c>
      <c r="O45" s="36">
        <f>IFERROR(VLOOKUP(LEFT(A45,8),'Development Priority'!A:B,2,0),"")</f>
        <v>71</v>
      </c>
      <c r="P45" s="8" t="str">
        <f>IFERROR(VLOOKUP(LEFT($A45,8),POR!$A:$R,2,0),"")</f>
        <v/>
      </c>
      <c r="Q45" s="8" t="str">
        <f>IFERROR(VLOOKUP(LEFT($A45,8),POR!$A:$R,3,0),"")</f>
        <v/>
      </c>
      <c r="R45" s="8" t="str">
        <f>IFERROR(VLOOKUP(LEFT($A45,8),POR!$A:$R,4,0),"")</f>
        <v/>
      </c>
      <c r="S45" s="8" t="str">
        <f>IFERROR(VLOOKUP(LEFT($A45,8),POR!$A:$R,5,0),"")</f>
        <v/>
      </c>
      <c r="T45" s="8">
        <f>IFERROR(VLOOKUP(LEFT($A45,8),POR!$A:$R,6,0),"")</f>
        <v>42781.666666666701</v>
      </c>
      <c r="U45" s="8" t="str">
        <f>IFERROR(VLOOKUP(LEFT($A45,8),POR!$A:$R,7,0),"")</f>
        <v/>
      </c>
      <c r="V45" s="8">
        <f>IFERROR(VLOOKUP(LEFT($A45,8),POR!$A:$R,8,0),"")</f>
        <v>42782</v>
      </c>
      <c r="W45" s="8" t="str">
        <f>IFERROR(VLOOKUP(LEFT($A45,8),POR!$A:$R,9,0),"")</f>
        <v/>
      </c>
      <c r="X45" s="8" t="str">
        <f>IFERROR(VLOOKUP(LEFT($A45,8),POR!$A:$R,10,0),"")</f>
        <v/>
      </c>
      <c r="Y45" s="8" t="str">
        <f>IFERROR(VLOOKUP(LEFT($A45,8),POR!$A:$R,11,0),"")</f>
        <v/>
      </c>
      <c r="Z45" s="8" t="str">
        <f>IFERROR(VLOOKUP(LEFT($A45,8),POR!$A:$R,12,0),"")</f>
        <v/>
      </c>
      <c r="AA45" s="8" t="str">
        <f>IFERROR(VLOOKUP(LEFT($A45,8),POR!$A:$R,13,0),"")</f>
        <v/>
      </c>
      <c r="AB45" s="8" t="str">
        <f>IFERROR(VLOOKUP(LEFT($A45,8),POR!$A:$R,14,0),"")</f>
        <v/>
      </c>
      <c r="AC45" s="8" t="str">
        <f>IFERROR(VLOOKUP(LEFT($A45,8),POR!$A:$R,15,0),"")</f>
        <v/>
      </c>
      <c r="AD45" s="8" t="str">
        <f>IFERROR(VLOOKUP(LEFT($A45,8),POR!$A:$R,16,0),"")</f>
        <v/>
      </c>
      <c r="AE45" s="8" t="str">
        <f>IFERROR(VLOOKUP(LEFT($A45,8),POR!$A:$R,17,0),"")</f>
        <v/>
      </c>
      <c r="AF45" s="8" t="str">
        <f>IFERROR(VLOOKUP(LEFT($A45,8),POR!$A:$R,18,0),"")</f>
        <v/>
      </c>
      <c r="AG45" s="36" t="str">
        <f>IFERROR(VLOOKUP(A45,NSD!F:G,2,0),"")</f>
        <v/>
      </c>
    </row>
    <row r="46" spans="1:33">
      <c r="A46" s="16" t="s">
        <v>1639</v>
      </c>
      <c r="B46" s="36" t="str">
        <f>VLOOKUP(LEFT(A46,8),Clusters!A:C,3,0)</f>
        <v>C1</v>
      </c>
      <c r="C46" s="36">
        <f>VLOOKUP(LEFT(A46,8),Clusters!A:D,2,0)</f>
        <v>11</v>
      </c>
      <c r="D46" s="11" t="s">
        <v>1594</v>
      </c>
      <c r="E46" s="11" t="s">
        <v>1595</v>
      </c>
      <c r="F46" s="11" t="s">
        <v>1595</v>
      </c>
      <c r="G46" s="11"/>
      <c r="H46" s="11"/>
      <c r="I46" s="12"/>
      <c r="J46" s="12"/>
      <c r="K46" s="10" t="s">
        <v>1284</v>
      </c>
      <c r="L46" s="10" t="s">
        <v>1284</v>
      </c>
      <c r="M46" s="10" t="s">
        <v>1284</v>
      </c>
      <c r="N46" s="10" t="s">
        <v>1284</v>
      </c>
      <c r="O46" s="36">
        <f>IFERROR(VLOOKUP(LEFT(A46,8),'Development Priority'!A:B,2,0),"")</f>
        <v>50</v>
      </c>
      <c r="P46" s="8" t="str">
        <f>IFERROR(VLOOKUP(LEFT($A46,8),POR!$A:$R,2,0),"")</f>
        <v/>
      </c>
      <c r="Q46" s="8" t="str">
        <f>IFERROR(VLOOKUP(LEFT($A46,8),POR!$A:$R,3,0),"")</f>
        <v/>
      </c>
      <c r="R46" s="8" t="str">
        <f>IFERROR(VLOOKUP(LEFT($A46,8),POR!$A:$R,4,0),"")</f>
        <v/>
      </c>
      <c r="S46" s="8" t="str">
        <f>IFERROR(VLOOKUP(LEFT($A46,8),POR!$A:$R,5,0),"")</f>
        <v/>
      </c>
      <c r="T46" s="8">
        <f>IFERROR(VLOOKUP(LEFT($A46,8),POR!$A:$R,6,0),"")</f>
        <v>43486.666666666701</v>
      </c>
      <c r="U46" s="8" t="str">
        <f>IFERROR(VLOOKUP(LEFT($A46,8),POR!$A:$R,7,0),"")</f>
        <v/>
      </c>
      <c r="V46" s="8" t="str">
        <f>IFERROR(VLOOKUP(LEFT($A46,8),POR!$A:$R,8,0),"")</f>
        <v/>
      </c>
      <c r="W46" s="8" t="str">
        <f>IFERROR(VLOOKUP(LEFT($A46,8),POR!$A:$R,9,0),"")</f>
        <v/>
      </c>
      <c r="X46" s="8" t="str">
        <f>IFERROR(VLOOKUP(LEFT($A46,8),POR!$A:$R,10,0),"")</f>
        <v/>
      </c>
      <c r="Y46" s="8" t="str">
        <f>IFERROR(VLOOKUP(LEFT($A46,8),POR!$A:$R,11,0),"")</f>
        <v/>
      </c>
      <c r="Z46" s="8" t="str">
        <f>IFERROR(VLOOKUP(LEFT($A46,8),POR!$A:$R,12,0),"")</f>
        <v/>
      </c>
      <c r="AA46" s="8" t="str">
        <f>IFERROR(VLOOKUP(LEFT($A46,8),POR!$A:$R,13,0),"")</f>
        <v/>
      </c>
      <c r="AB46" s="8" t="str">
        <f>IFERROR(VLOOKUP(LEFT($A46,8),POR!$A:$R,14,0),"")</f>
        <v/>
      </c>
      <c r="AC46" s="8" t="str">
        <f>IFERROR(VLOOKUP(LEFT($A46,8),POR!$A:$R,15,0),"")</f>
        <v/>
      </c>
      <c r="AD46" s="8" t="str">
        <f>IFERROR(VLOOKUP(LEFT($A46,8),POR!$A:$R,16,0),"")</f>
        <v/>
      </c>
      <c r="AE46" s="8" t="str">
        <f>IFERROR(VLOOKUP(LEFT($A46,8),POR!$A:$R,17,0),"")</f>
        <v/>
      </c>
      <c r="AF46" s="8" t="str">
        <f>IFERROR(VLOOKUP(LEFT($A46,8),POR!$A:$R,18,0),"")</f>
        <v/>
      </c>
      <c r="AG46" s="36" t="str">
        <f>IFERROR(VLOOKUP(A46,NSD!F:G,2,0),"")</f>
        <v>PH40166</v>
      </c>
    </row>
    <row r="47" spans="1:33">
      <c r="A47" s="16" t="s">
        <v>1640</v>
      </c>
      <c r="B47" s="36" t="str">
        <f>VLOOKUP(LEFT(A47,8),Clusters!A:C,3,0)</f>
        <v>C6</v>
      </c>
      <c r="C47" s="36">
        <f>VLOOKUP(LEFT(A47,8),Clusters!A:D,2,0)</f>
        <v>64</v>
      </c>
      <c r="D47" s="11" t="s">
        <v>1594</v>
      </c>
      <c r="E47" s="11" t="s">
        <v>1595</v>
      </c>
      <c r="F47" s="11" t="s">
        <v>1595</v>
      </c>
      <c r="G47" s="11"/>
      <c r="H47" s="11"/>
      <c r="I47" s="12" t="s">
        <v>2037</v>
      </c>
      <c r="J47" s="19">
        <v>42800</v>
      </c>
      <c r="K47" s="10" t="s">
        <v>1864</v>
      </c>
      <c r="L47" s="10" t="s">
        <v>1595</v>
      </c>
      <c r="M47" s="10" t="s">
        <v>1593</v>
      </c>
      <c r="N47" s="10" t="s">
        <v>1865</v>
      </c>
      <c r="O47" s="36">
        <f>IFERROR(VLOOKUP(LEFT(A47,8),'Development Priority'!A:B,2,0),"")</f>
        <v>26</v>
      </c>
      <c r="P47" s="8" t="str">
        <f>IFERROR(VLOOKUP(LEFT($A47,8),POR!$A:$R,2,0),"")</f>
        <v/>
      </c>
      <c r="Q47" s="8" t="str">
        <f>IFERROR(VLOOKUP(LEFT($A47,8),POR!$A:$R,3,0),"")</f>
        <v/>
      </c>
      <c r="R47" s="8" t="str">
        <f>IFERROR(VLOOKUP(LEFT($A47,8),POR!$A:$R,4,0),"")</f>
        <v/>
      </c>
      <c r="S47" s="8" t="str">
        <f>IFERROR(VLOOKUP(LEFT($A47,8),POR!$A:$R,5,0),"")</f>
        <v/>
      </c>
      <c r="T47" s="8" t="str">
        <f>IFERROR(VLOOKUP(LEFT($A47,8),POR!$A:$R,6,0),"")</f>
        <v/>
      </c>
      <c r="U47" s="8" t="str">
        <f>IFERROR(VLOOKUP(LEFT($A47,8),POR!$A:$R,7,0),"")</f>
        <v/>
      </c>
      <c r="V47" s="8" t="str">
        <f>IFERROR(VLOOKUP(LEFT($A47,8),POR!$A:$R,8,0),"")</f>
        <v/>
      </c>
      <c r="W47" s="8" t="str">
        <f>IFERROR(VLOOKUP(LEFT($A47,8),POR!$A:$R,9,0),"")</f>
        <v/>
      </c>
      <c r="X47" s="8" t="str">
        <f>IFERROR(VLOOKUP(LEFT($A47,8),POR!$A:$R,10,0),"")</f>
        <v/>
      </c>
      <c r="Y47" s="8" t="str">
        <f>IFERROR(VLOOKUP(LEFT($A47,8),POR!$A:$R,11,0),"")</f>
        <v/>
      </c>
      <c r="Z47" s="8" t="str">
        <f>IFERROR(VLOOKUP(LEFT($A47,8),POR!$A:$R,12,0),"")</f>
        <v/>
      </c>
      <c r="AA47" s="8" t="str">
        <f>IFERROR(VLOOKUP(LEFT($A47,8),POR!$A:$R,13,0),"")</f>
        <v/>
      </c>
      <c r="AB47" s="8" t="str">
        <f>IFERROR(VLOOKUP(LEFT($A47,8),POR!$A:$R,14,0),"")</f>
        <v/>
      </c>
      <c r="AC47" s="8" t="str">
        <f>IFERROR(VLOOKUP(LEFT($A47,8),POR!$A:$R,15,0),"")</f>
        <v/>
      </c>
      <c r="AD47" s="8" t="str">
        <f>IFERROR(VLOOKUP(LEFT($A47,8),POR!$A:$R,16,0),"")</f>
        <v/>
      </c>
      <c r="AE47" s="8" t="str">
        <f>IFERROR(VLOOKUP(LEFT($A47,8),POR!$A:$R,17,0),"")</f>
        <v/>
      </c>
      <c r="AF47" s="8" t="str">
        <f>IFERROR(VLOOKUP(LEFT($A47,8),POR!$A:$R,18,0),"")</f>
        <v/>
      </c>
      <c r="AG47" s="36" t="str">
        <f>IFERROR(VLOOKUP(A47,NSD!F:G,2,0),"")</f>
        <v/>
      </c>
    </row>
    <row r="48" spans="1:33">
      <c r="A48" s="16" t="s">
        <v>1641</v>
      </c>
      <c r="B48" s="36" t="str">
        <f>VLOOKUP(LEFT(A48,8),Clusters!A:C,3,0)</f>
        <v>C6</v>
      </c>
      <c r="C48" s="36">
        <f>VLOOKUP(LEFT(A48,8),Clusters!A:D,2,0)</f>
        <v>61</v>
      </c>
      <c r="D48" s="11" t="s">
        <v>1594</v>
      </c>
      <c r="E48" s="11" t="s">
        <v>1595</v>
      </c>
      <c r="F48" s="11" t="s">
        <v>1595</v>
      </c>
      <c r="G48" s="11"/>
      <c r="H48" s="11"/>
      <c r="I48" s="12"/>
      <c r="J48" s="12"/>
      <c r="K48" s="10" t="s">
        <v>1284</v>
      </c>
      <c r="L48" s="10" t="s">
        <v>1284</v>
      </c>
      <c r="M48" s="10" t="s">
        <v>1284</v>
      </c>
      <c r="N48" s="10" t="s">
        <v>1284</v>
      </c>
      <c r="O48" s="36">
        <f>IFERROR(VLOOKUP(LEFT(A48,8),'Development Priority'!A:B,2,0),"")</f>
        <v>66</v>
      </c>
      <c r="P48" s="8" t="str">
        <f>IFERROR(VLOOKUP(LEFT($A48,8),POR!$A:$R,2,0),"")</f>
        <v/>
      </c>
      <c r="Q48" s="8" t="str">
        <f>IFERROR(VLOOKUP(LEFT($A48,8),POR!$A:$R,3,0),"")</f>
        <v/>
      </c>
      <c r="R48" s="8" t="str">
        <f>IFERROR(VLOOKUP(LEFT($A48,8),POR!$A:$R,4,0),"")</f>
        <v/>
      </c>
      <c r="S48" s="8" t="str">
        <f>IFERROR(VLOOKUP(LEFT($A48,8),POR!$A:$R,5,0),"")</f>
        <v/>
      </c>
      <c r="T48" s="8">
        <f>IFERROR(VLOOKUP(LEFT($A48,8),POR!$A:$R,6,0),"")</f>
        <v>42837.708333333299</v>
      </c>
      <c r="U48" s="8" t="str">
        <f>IFERROR(VLOOKUP(LEFT($A48,8),POR!$A:$R,7,0),"")</f>
        <v/>
      </c>
      <c r="V48" s="8" t="str">
        <f>IFERROR(VLOOKUP(LEFT($A48,8),POR!$A:$R,8,0),"")</f>
        <v/>
      </c>
      <c r="W48" s="8" t="str">
        <f>IFERROR(VLOOKUP(LEFT($A48,8),POR!$A:$R,9,0),"")</f>
        <v/>
      </c>
      <c r="X48" s="8" t="str">
        <f>IFERROR(VLOOKUP(LEFT($A48,8),POR!$A:$R,10,0),"")</f>
        <v/>
      </c>
      <c r="Y48" s="8" t="str">
        <f>IFERROR(VLOOKUP(LEFT($A48,8),POR!$A:$R,11,0),"")</f>
        <v/>
      </c>
      <c r="Z48" s="8" t="str">
        <f>IFERROR(VLOOKUP(LEFT($A48,8),POR!$A:$R,12,0),"")</f>
        <v/>
      </c>
      <c r="AA48" s="8" t="str">
        <f>IFERROR(VLOOKUP(LEFT($A48,8),POR!$A:$R,13,0),"")</f>
        <v/>
      </c>
      <c r="AB48" s="8" t="str">
        <f>IFERROR(VLOOKUP(LEFT($A48,8),POR!$A:$R,14,0),"")</f>
        <v/>
      </c>
      <c r="AC48" s="8" t="str">
        <f>IFERROR(VLOOKUP(LEFT($A48,8),POR!$A:$R,15,0),"")</f>
        <v/>
      </c>
      <c r="AD48" s="8" t="str">
        <f>IFERROR(VLOOKUP(LEFT($A48,8),POR!$A:$R,16,0),"")</f>
        <v/>
      </c>
      <c r="AE48" s="8" t="str">
        <f>IFERROR(VLOOKUP(LEFT($A48,8),POR!$A:$R,17,0),"")</f>
        <v/>
      </c>
      <c r="AF48" s="8" t="str">
        <f>IFERROR(VLOOKUP(LEFT($A48,8),POR!$A:$R,18,0),"")</f>
        <v/>
      </c>
      <c r="AG48" s="36" t="str">
        <f>IFERROR(VLOOKUP(A48,NSD!F:G,2,0),"")</f>
        <v/>
      </c>
    </row>
    <row r="49" spans="1:33">
      <c r="A49" s="16" t="s">
        <v>1642</v>
      </c>
      <c r="B49" s="36" t="str">
        <f>VLOOKUP(LEFT(A49,8),Clusters!A:C,3,0)</f>
        <v>C6</v>
      </c>
      <c r="C49" s="36">
        <f>VLOOKUP(LEFT(A49,8),Clusters!A:D,2,0)</f>
        <v>63</v>
      </c>
      <c r="D49" s="11" t="s">
        <v>1594</v>
      </c>
      <c r="E49" s="11" t="s">
        <v>1595</v>
      </c>
      <c r="F49" s="11" t="s">
        <v>1595</v>
      </c>
      <c r="G49" s="11"/>
      <c r="H49" s="11"/>
      <c r="I49" s="12"/>
      <c r="J49" s="12"/>
      <c r="K49" s="10" t="s">
        <v>1284</v>
      </c>
      <c r="L49" s="10" t="s">
        <v>1284</v>
      </c>
      <c r="M49" s="10" t="s">
        <v>1284</v>
      </c>
      <c r="N49" s="10" t="s">
        <v>1284</v>
      </c>
      <c r="O49" s="36">
        <f>IFERROR(VLOOKUP(LEFT(A49,8),'Development Priority'!A:B,2,0),"")</f>
        <v>63</v>
      </c>
      <c r="P49" s="8" t="str">
        <f>IFERROR(VLOOKUP(LEFT($A49,8),POR!$A:$R,2,0),"")</f>
        <v/>
      </c>
      <c r="Q49" s="8" t="str">
        <f>IFERROR(VLOOKUP(LEFT($A49,8),POR!$A:$R,3,0),"")</f>
        <v/>
      </c>
      <c r="R49" s="8" t="str">
        <f>IFERROR(VLOOKUP(LEFT($A49,8),POR!$A:$R,4,0),"")</f>
        <v/>
      </c>
      <c r="S49" s="8" t="str">
        <f>IFERROR(VLOOKUP(LEFT($A49,8),POR!$A:$R,5,0),"")</f>
        <v/>
      </c>
      <c r="T49" s="8">
        <f>IFERROR(VLOOKUP(LEFT($A49,8),POR!$A:$R,6,0),"")</f>
        <v>42827.708333333299</v>
      </c>
      <c r="U49" s="8" t="str">
        <f>IFERROR(VLOOKUP(LEFT($A49,8),POR!$A:$R,7,0),"")</f>
        <v/>
      </c>
      <c r="V49" s="8">
        <f>IFERROR(VLOOKUP(LEFT($A49,8),POR!$A:$R,8,0),"")</f>
        <v>42828</v>
      </c>
      <c r="W49" s="8" t="str">
        <f>IFERROR(VLOOKUP(LEFT($A49,8),POR!$A:$R,9,0),"")</f>
        <v/>
      </c>
      <c r="X49" s="8" t="str">
        <f>IFERROR(VLOOKUP(LEFT($A49,8),POR!$A:$R,10,0),"")</f>
        <v/>
      </c>
      <c r="Y49" s="8" t="str">
        <f>IFERROR(VLOOKUP(LEFT($A49,8),POR!$A:$R,11,0),"")</f>
        <v/>
      </c>
      <c r="Z49" s="8" t="str">
        <f>IFERROR(VLOOKUP(LEFT($A49,8),POR!$A:$R,12,0),"")</f>
        <v/>
      </c>
      <c r="AA49" s="8" t="str">
        <f>IFERROR(VLOOKUP(LEFT($A49,8),POR!$A:$R,13,0),"")</f>
        <v/>
      </c>
      <c r="AB49" s="8" t="str">
        <f>IFERROR(VLOOKUP(LEFT($A49,8),POR!$A:$R,14,0),"")</f>
        <v/>
      </c>
      <c r="AC49" s="8" t="str">
        <f>IFERROR(VLOOKUP(LEFT($A49,8),POR!$A:$R,15,0),"")</f>
        <v/>
      </c>
      <c r="AD49" s="8" t="str">
        <f>IFERROR(VLOOKUP(LEFT($A49,8),POR!$A:$R,16,0),"")</f>
        <v/>
      </c>
      <c r="AE49" s="8" t="str">
        <f>IFERROR(VLOOKUP(LEFT($A49,8),POR!$A:$R,17,0),"")</f>
        <v/>
      </c>
      <c r="AF49" s="8" t="str">
        <f>IFERROR(VLOOKUP(LEFT($A49,8),POR!$A:$R,18,0),"")</f>
        <v/>
      </c>
      <c r="AG49" s="36" t="str">
        <f>IFERROR(VLOOKUP(A49,NSD!F:G,2,0),"")</f>
        <v/>
      </c>
    </row>
    <row r="50" spans="1:33" ht="60">
      <c r="A50" s="14" t="s">
        <v>1643</v>
      </c>
      <c r="B50" s="36" t="str">
        <f>VLOOKUP(LEFT(A50,8),Clusters!A:C,3,0)</f>
        <v>C5</v>
      </c>
      <c r="C50" s="36">
        <f>VLOOKUP(LEFT(A50,8),Clusters!A:D,2,0)</f>
        <v>54</v>
      </c>
      <c r="D50" s="11" t="s">
        <v>1594</v>
      </c>
      <c r="E50" s="11" t="s">
        <v>1595</v>
      </c>
      <c r="F50" s="11" t="s">
        <v>1594</v>
      </c>
      <c r="G50" s="11"/>
      <c r="H50" s="11"/>
      <c r="I50" s="37" t="s">
        <v>1796</v>
      </c>
      <c r="J50" s="19">
        <v>42822</v>
      </c>
      <c r="K50" s="39" t="s">
        <v>5391</v>
      </c>
      <c r="L50" s="10" t="s">
        <v>1595</v>
      </c>
      <c r="M50" s="10" t="s">
        <v>1593</v>
      </c>
      <c r="N50" s="10" t="s">
        <v>1284</v>
      </c>
      <c r="O50" s="36">
        <f>IFERROR(VLOOKUP(LEFT(A50,8),'Development Priority'!A:B,2,0),"")</f>
        <v>33</v>
      </c>
      <c r="P50" s="8" t="str">
        <f>IFERROR(VLOOKUP(LEFT($A50,8),POR!$A:$R,2,0),"")</f>
        <v/>
      </c>
      <c r="Q50" s="8" t="str">
        <f>IFERROR(VLOOKUP(LEFT($A50,8),POR!$A:$R,3,0),"")</f>
        <v/>
      </c>
      <c r="R50" s="8" t="str">
        <f>IFERROR(VLOOKUP(LEFT($A50,8),POR!$A:$R,4,0),"")</f>
        <v/>
      </c>
      <c r="S50" s="8" t="str">
        <f>IFERROR(VLOOKUP(LEFT($A50,8),POR!$A:$R,5,0),"")</f>
        <v/>
      </c>
      <c r="T50" s="8">
        <f>IFERROR(VLOOKUP(LEFT($A50,8),POR!$A:$R,6,0),"")</f>
        <v>42766.666666666701</v>
      </c>
      <c r="U50" s="8" t="str">
        <f>IFERROR(VLOOKUP(LEFT($A50,8),POR!$A:$R,7,0),"")</f>
        <v/>
      </c>
      <c r="V50" s="8">
        <f>IFERROR(VLOOKUP(LEFT($A50,8),POR!$A:$R,8,0),"")</f>
        <v>42768</v>
      </c>
      <c r="W50" s="8" t="str">
        <f>IFERROR(VLOOKUP(LEFT($A50,8),POR!$A:$R,9,0),"")</f>
        <v/>
      </c>
      <c r="X50" s="8" t="str">
        <f>IFERROR(VLOOKUP(LEFT($A50,8),POR!$A:$R,10,0),"")</f>
        <v/>
      </c>
      <c r="Y50" s="8" t="str">
        <f>IFERROR(VLOOKUP(LEFT($A50,8),POR!$A:$R,11,0),"")</f>
        <v/>
      </c>
      <c r="Z50" s="8" t="str">
        <f>IFERROR(VLOOKUP(LEFT($A50,8),POR!$A:$R,12,0),"")</f>
        <v/>
      </c>
      <c r="AA50" s="8" t="str">
        <f>IFERROR(VLOOKUP(LEFT($A50,8),POR!$A:$R,13,0),"")</f>
        <v/>
      </c>
      <c r="AB50" s="8" t="str">
        <f>IFERROR(VLOOKUP(LEFT($A50,8),POR!$A:$R,14,0),"")</f>
        <v/>
      </c>
      <c r="AC50" s="8" t="str">
        <f>IFERROR(VLOOKUP(LEFT($A50,8),POR!$A:$R,15,0),"")</f>
        <v/>
      </c>
      <c r="AD50" s="8" t="str">
        <f>IFERROR(VLOOKUP(LEFT($A50,8),POR!$A:$R,16,0),"")</f>
        <v/>
      </c>
      <c r="AE50" s="8" t="str">
        <f>IFERROR(VLOOKUP(LEFT($A50,8),POR!$A:$R,17,0),"")</f>
        <v/>
      </c>
      <c r="AF50" s="8" t="str">
        <f>IFERROR(VLOOKUP(LEFT($A50,8),POR!$A:$R,18,0),"")</f>
        <v/>
      </c>
      <c r="AG50" s="36" t="str">
        <f>IFERROR(VLOOKUP(A50,NSD!F:G,2,0),"")</f>
        <v/>
      </c>
    </row>
    <row r="51" spans="1:33" ht="45">
      <c r="A51" s="16" t="s">
        <v>28</v>
      </c>
      <c r="B51" s="36" t="str">
        <f>VLOOKUP(LEFT(A51,8),Clusters!A:C,3,0)</f>
        <v>C5</v>
      </c>
      <c r="C51" s="36">
        <f>VLOOKUP(LEFT(A51,8),Clusters!A:D,2,0)</f>
        <v>54</v>
      </c>
      <c r="D51" s="11" t="s">
        <v>1594</v>
      </c>
      <c r="E51" s="11" t="s">
        <v>1595</v>
      </c>
      <c r="F51" s="11" t="s">
        <v>1594</v>
      </c>
      <c r="G51" s="11"/>
      <c r="H51" s="11"/>
      <c r="I51" s="37" t="s">
        <v>1796</v>
      </c>
      <c r="J51" s="19">
        <v>42822</v>
      </c>
      <c r="K51" s="10" t="s">
        <v>5392</v>
      </c>
      <c r="L51" s="10" t="s">
        <v>1595</v>
      </c>
      <c r="M51" s="10" t="s">
        <v>1593</v>
      </c>
      <c r="N51" s="10"/>
      <c r="O51" s="36">
        <f>IFERROR(VLOOKUP(LEFT(A51,8),'Development Priority'!A:B,2,0),"")</f>
        <v>33</v>
      </c>
      <c r="P51" s="8" t="str">
        <f>IFERROR(VLOOKUP(LEFT($A51,8),POR!$A:$R,2,0),"")</f>
        <v/>
      </c>
      <c r="Q51" s="8" t="str">
        <f>IFERROR(VLOOKUP(LEFT($A51,8),POR!$A:$R,3,0),"")</f>
        <v/>
      </c>
      <c r="R51" s="8" t="str">
        <f>IFERROR(VLOOKUP(LEFT($A51,8),POR!$A:$R,4,0),"")</f>
        <v/>
      </c>
      <c r="S51" s="8" t="str">
        <f>IFERROR(VLOOKUP(LEFT($A51,8),POR!$A:$R,5,0),"")</f>
        <v/>
      </c>
      <c r="T51" s="8">
        <f>IFERROR(VLOOKUP(LEFT($A51,8),POR!$A:$R,6,0),"")</f>
        <v>42766.666666666701</v>
      </c>
      <c r="U51" s="8" t="str">
        <f>IFERROR(VLOOKUP(LEFT($A51,8),POR!$A:$R,7,0),"")</f>
        <v/>
      </c>
      <c r="V51" s="8">
        <f>IFERROR(VLOOKUP(LEFT($A51,8),POR!$A:$R,8,0),"")</f>
        <v>42768</v>
      </c>
      <c r="W51" s="8" t="str">
        <f>IFERROR(VLOOKUP(LEFT($A51,8),POR!$A:$R,9,0),"")</f>
        <v/>
      </c>
      <c r="X51" s="8" t="str">
        <f>IFERROR(VLOOKUP(LEFT($A51,8),POR!$A:$R,10,0),"")</f>
        <v/>
      </c>
      <c r="Y51" s="8" t="str">
        <f>IFERROR(VLOOKUP(LEFT($A51,8),POR!$A:$R,11,0),"")</f>
        <v/>
      </c>
      <c r="Z51" s="8" t="str">
        <f>IFERROR(VLOOKUP(LEFT($A51,8),POR!$A:$R,12,0),"")</f>
        <v/>
      </c>
      <c r="AA51" s="8" t="str">
        <f>IFERROR(VLOOKUP(LEFT($A51,8),POR!$A:$R,13,0),"")</f>
        <v/>
      </c>
      <c r="AB51" s="8" t="str">
        <f>IFERROR(VLOOKUP(LEFT($A51,8),POR!$A:$R,14,0),"")</f>
        <v/>
      </c>
      <c r="AC51" s="8" t="str">
        <f>IFERROR(VLOOKUP(LEFT($A51,8),POR!$A:$R,15,0),"")</f>
        <v/>
      </c>
      <c r="AD51" s="8" t="str">
        <f>IFERROR(VLOOKUP(LEFT($A51,8),POR!$A:$R,16,0),"")</f>
        <v/>
      </c>
      <c r="AE51" s="8" t="str">
        <f>IFERROR(VLOOKUP(LEFT($A51,8),POR!$A:$R,17,0),"")</f>
        <v/>
      </c>
      <c r="AF51" s="8" t="str">
        <f>IFERROR(VLOOKUP(LEFT($A51,8),POR!$A:$R,18,0),"")</f>
        <v/>
      </c>
      <c r="AG51" s="36" t="str">
        <f>IFERROR(VLOOKUP(A51,NSD!F:G,2,0),"")</f>
        <v/>
      </c>
    </row>
    <row r="52" spans="1:33" ht="60">
      <c r="A52" s="16" t="s">
        <v>29</v>
      </c>
      <c r="B52" s="36" t="str">
        <f>VLOOKUP(LEFT(A52,8),Clusters!A:C,3,0)</f>
        <v>C5</v>
      </c>
      <c r="C52" s="36">
        <f>VLOOKUP(LEFT(A52,8),Clusters!A:D,2,0)</f>
        <v>54</v>
      </c>
      <c r="D52" s="11" t="s">
        <v>1594</v>
      </c>
      <c r="E52" s="11" t="s">
        <v>1595</v>
      </c>
      <c r="F52" s="11" t="s">
        <v>1595</v>
      </c>
      <c r="G52" s="11"/>
      <c r="H52" s="11"/>
      <c r="I52" s="37" t="s">
        <v>5347</v>
      </c>
      <c r="J52" s="19">
        <v>42817</v>
      </c>
      <c r="K52" s="10" t="s">
        <v>5346</v>
      </c>
      <c r="L52" s="10" t="s">
        <v>1595</v>
      </c>
      <c r="M52" s="10" t="s">
        <v>1593</v>
      </c>
      <c r="N52" s="10"/>
      <c r="O52" s="36">
        <f>IFERROR(VLOOKUP(LEFT(A52,8),'Development Priority'!A:B,2,0),"")</f>
        <v>41</v>
      </c>
      <c r="P52" s="8" t="str">
        <f>IFERROR(VLOOKUP(LEFT($A52,8),POR!$A:$R,2,0),"")</f>
        <v/>
      </c>
      <c r="Q52" s="8" t="str">
        <f>IFERROR(VLOOKUP(LEFT($A52,8),POR!$A:$R,3,0),"")</f>
        <v/>
      </c>
      <c r="R52" s="8" t="str">
        <f>IFERROR(VLOOKUP(LEFT($A52,8),POR!$A:$R,4,0),"")</f>
        <v/>
      </c>
      <c r="S52" s="8" t="str">
        <f>IFERROR(VLOOKUP(LEFT($A52,8),POR!$A:$R,5,0),"")</f>
        <v/>
      </c>
      <c r="T52" s="8">
        <f>IFERROR(VLOOKUP(LEFT($A52,8),POR!$A:$R,6,0),"")</f>
        <v>42777.666666666701</v>
      </c>
      <c r="U52" s="8" t="str">
        <f>IFERROR(VLOOKUP(LEFT($A52,8),POR!$A:$R,7,0),"")</f>
        <v/>
      </c>
      <c r="V52" s="8" t="str">
        <f>IFERROR(VLOOKUP(LEFT($A52,8),POR!$A:$R,8,0),"")</f>
        <v/>
      </c>
      <c r="W52" s="8" t="str">
        <f>IFERROR(VLOOKUP(LEFT($A52,8),POR!$A:$R,9,0),"")</f>
        <v/>
      </c>
      <c r="X52" s="8" t="str">
        <f>IFERROR(VLOOKUP(LEFT($A52,8),POR!$A:$R,10,0),"")</f>
        <v/>
      </c>
      <c r="Y52" s="8" t="str">
        <f>IFERROR(VLOOKUP(LEFT($A52,8),POR!$A:$R,11,0),"")</f>
        <v/>
      </c>
      <c r="Z52" s="8" t="str">
        <f>IFERROR(VLOOKUP(LEFT($A52,8),POR!$A:$R,12,0),"")</f>
        <v/>
      </c>
      <c r="AA52" s="8" t="str">
        <f>IFERROR(VLOOKUP(LEFT($A52,8),POR!$A:$R,13,0),"")</f>
        <v/>
      </c>
      <c r="AB52" s="8" t="str">
        <f>IFERROR(VLOOKUP(LEFT($A52,8),POR!$A:$R,14,0),"")</f>
        <v/>
      </c>
      <c r="AC52" s="8" t="str">
        <f>IFERROR(VLOOKUP(LEFT($A52,8),POR!$A:$R,15,0),"")</f>
        <v/>
      </c>
      <c r="AD52" s="8" t="str">
        <f>IFERROR(VLOOKUP(LEFT($A52,8),POR!$A:$R,16,0),"")</f>
        <v/>
      </c>
      <c r="AE52" s="8" t="str">
        <f>IFERROR(VLOOKUP(LEFT($A52,8),POR!$A:$R,17,0),"")</f>
        <v/>
      </c>
      <c r="AF52" s="8" t="str">
        <f>IFERROR(VLOOKUP(LEFT($A52,8),POR!$A:$R,18,0),"")</f>
        <v/>
      </c>
      <c r="AG52" s="36" t="str">
        <f>IFERROR(VLOOKUP(A52,NSD!F:G,2,0),"")</f>
        <v/>
      </c>
    </row>
    <row r="53" spans="1:33" ht="75">
      <c r="A53" s="16" t="s">
        <v>27</v>
      </c>
      <c r="B53" s="36" t="str">
        <f>VLOOKUP(LEFT(A53,8),Clusters!A:C,3,0)</f>
        <v>C5</v>
      </c>
      <c r="C53" s="36">
        <f>VLOOKUP(LEFT(A53,8),Clusters!A:D,2,0)</f>
        <v>54</v>
      </c>
      <c r="D53" s="11" t="s">
        <v>1594</v>
      </c>
      <c r="E53" s="11" t="s">
        <v>1595</v>
      </c>
      <c r="F53" s="11" t="s">
        <v>1594</v>
      </c>
      <c r="G53" s="11"/>
      <c r="H53" s="11"/>
      <c r="I53" s="37" t="s">
        <v>5350</v>
      </c>
      <c r="J53" s="19">
        <v>42817</v>
      </c>
      <c r="K53" s="10" t="s">
        <v>5349</v>
      </c>
      <c r="L53" s="10" t="s">
        <v>1594</v>
      </c>
      <c r="M53" s="10" t="s">
        <v>1863</v>
      </c>
      <c r="N53" s="10" t="s">
        <v>5348</v>
      </c>
      <c r="O53" s="36">
        <f>IFERROR(VLOOKUP(LEFT(A53,8),'Development Priority'!A:B,2,0),"")</f>
        <v>41</v>
      </c>
      <c r="P53" s="8" t="str">
        <f>IFERROR(VLOOKUP(LEFT($A53,8),POR!$A:$R,2,0),"")</f>
        <v/>
      </c>
      <c r="Q53" s="8" t="str">
        <f>IFERROR(VLOOKUP(LEFT($A53,8),POR!$A:$R,3,0),"")</f>
        <v/>
      </c>
      <c r="R53" s="8" t="str">
        <f>IFERROR(VLOOKUP(LEFT($A53,8),POR!$A:$R,4,0),"")</f>
        <v/>
      </c>
      <c r="S53" s="8" t="str">
        <f>IFERROR(VLOOKUP(LEFT($A53,8),POR!$A:$R,5,0),"")</f>
        <v/>
      </c>
      <c r="T53" s="8">
        <f>IFERROR(VLOOKUP(LEFT($A53,8),POR!$A:$R,6,0),"")</f>
        <v>42777.666666666701</v>
      </c>
      <c r="U53" s="8" t="str">
        <f>IFERROR(VLOOKUP(LEFT($A53,8),POR!$A:$R,7,0),"")</f>
        <v/>
      </c>
      <c r="V53" s="8" t="str">
        <f>IFERROR(VLOOKUP(LEFT($A53,8),POR!$A:$R,8,0),"")</f>
        <v/>
      </c>
      <c r="W53" s="8" t="str">
        <f>IFERROR(VLOOKUP(LEFT($A53,8),POR!$A:$R,9,0),"")</f>
        <v/>
      </c>
      <c r="X53" s="8" t="str">
        <f>IFERROR(VLOOKUP(LEFT($A53,8),POR!$A:$R,10,0),"")</f>
        <v/>
      </c>
      <c r="Y53" s="8" t="str">
        <f>IFERROR(VLOOKUP(LEFT($A53,8),POR!$A:$R,11,0),"")</f>
        <v/>
      </c>
      <c r="Z53" s="8" t="str">
        <f>IFERROR(VLOOKUP(LEFT($A53,8),POR!$A:$R,12,0),"")</f>
        <v/>
      </c>
      <c r="AA53" s="8" t="str">
        <f>IFERROR(VLOOKUP(LEFT($A53,8),POR!$A:$R,13,0),"")</f>
        <v/>
      </c>
      <c r="AB53" s="8" t="str">
        <f>IFERROR(VLOOKUP(LEFT($A53,8),POR!$A:$R,14,0),"")</f>
        <v/>
      </c>
      <c r="AC53" s="8" t="str">
        <f>IFERROR(VLOOKUP(LEFT($A53,8),POR!$A:$R,15,0),"")</f>
        <v/>
      </c>
      <c r="AD53" s="8" t="str">
        <f>IFERROR(VLOOKUP(LEFT($A53,8),POR!$A:$R,16,0),"")</f>
        <v/>
      </c>
      <c r="AE53" s="8" t="str">
        <f>IFERROR(VLOOKUP(LEFT($A53,8),POR!$A:$R,17,0),"")</f>
        <v/>
      </c>
      <c r="AF53" s="8" t="str">
        <f>IFERROR(VLOOKUP(LEFT($A53,8),POR!$A:$R,18,0),"")</f>
        <v/>
      </c>
      <c r="AG53" s="36" t="str">
        <f>IFERROR(VLOOKUP(A53,NSD!F:G,2,0),"")</f>
        <v>PH31207</v>
      </c>
    </row>
    <row r="54" spans="1:33">
      <c r="A54" s="16" t="s">
        <v>1644</v>
      </c>
      <c r="B54" s="36" t="str">
        <f>VLOOKUP(LEFT(A54,8),Clusters!A:C,3,0)</f>
        <v>C2</v>
      </c>
      <c r="C54" s="36">
        <f>VLOOKUP(LEFT(A54,8),Clusters!A:D,2,0)</f>
        <v>25</v>
      </c>
      <c r="D54" s="11" t="s">
        <v>1594</v>
      </c>
      <c r="E54" s="11" t="s">
        <v>1595</v>
      </c>
      <c r="F54" s="11" t="s">
        <v>1595</v>
      </c>
      <c r="G54" s="11"/>
      <c r="H54" s="11"/>
      <c r="I54" s="12" t="s">
        <v>1813</v>
      </c>
      <c r="J54" s="19">
        <v>42796</v>
      </c>
      <c r="K54" s="12" t="s">
        <v>1807</v>
      </c>
      <c r="L54" s="10" t="s">
        <v>1595</v>
      </c>
      <c r="M54" s="10" t="s">
        <v>1593</v>
      </c>
      <c r="N54" s="10" t="s">
        <v>1284</v>
      </c>
      <c r="O54" s="36">
        <f>IFERROR(VLOOKUP(LEFT(A54,8),'Development Priority'!A:B,2,0),"")</f>
        <v>77</v>
      </c>
      <c r="P54" s="8" t="str">
        <f>IFERROR(VLOOKUP(LEFT($A54,8),POR!$A:$R,2,0),"")</f>
        <v/>
      </c>
      <c r="Q54" s="8" t="str">
        <f>IFERROR(VLOOKUP(LEFT($A54,8),POR!$A:$R,3,0),"")</f>
        <v/>
      </c>
      <c r="R54" s="8" t="str">
        <f>IFERROR(VLOOKUP(LEFT($A54,8),POR!$A:$R,4,0),"")</f>
        <v/>
      </c>
      <c r="S54" s="8" t="str">
        <f>IFERROR(VLOOKUP(LEFT($A54,8),POR!$A:$R,5,0),"")</f>
        <v/>
      </c>
      <c r="T54" s="8">
        <f>IFERROR(VLOOKUP(LEFT($A54,8),POR!$A:$R,6,0),"")</f>
        <v>42858.708333333299</v>
      </c>
      <c r="U54" s="8" t="str">
        <f>IFERROR(VLOOKUP(LEFT($A54,8),POR!$A:$R,7,0),"")</f>
        <v/>
      </c>
      <c r="V54" s="8">
        <f>IFERROR(VLOOKUP(LEFT($A54,8),POR!$A:$R,8,0),"")</f>
        <v>42859</v>
      </c>
      <c r="W54" s="8" t="str">
        <f>IFERROR(VLOOKUP(LEFT($A54,8),POR!$A:$R,9,0),"")</f>
        <v/>
      </c>
      <c r="X54" s="8" t="str">
        <f>IFERROR(VLOOKUP(LEFT($A54,8),POR!$A:$R,10,0),"")</f>
        <v/>
      </c>
      <c r="Y54" s="8" t="str">
        <f>IFERROR(VLOOKUP(LEFT($A54,8),POR!$A:$R,11,0),"")</f>
        <v/>
      </c>
      <c r="Z54" s="8" t="str">
        <f>IFERROR(VLOOKUP(LEFT($A54,8),POR!$A:$R,12,0),"")</f>
        <v/>
      </c>
      <c r="AA54" s="8" t="str">
        <f>IFERROR(VLOOKUP(LEFT($A54,8),POR!$A:$R,13,0),"")</f>
        <v/>
      </c>
      <c r="AB54" s="8" t="str">
        <f>IFERROR(VLOOKUP(LEFT($A54,8),POR!$A:$R,14,0),"")</f>
        <v/>
      </c>
      <c r="AC54" s="8" t="str">
        <f>IFERROR(VLOOKUP(LEFT($A54,8),POR!$A:$R,15,0),"")</f>
        <v/>
      </c>
      <c r="AD54" s="8" t="str">
        <f>IFERROR(VLOOKUP(LEFT($A54,8),POR!$A:$R,16,0),"")</f>
        <v/>
      </c>
      <c r="AE54" s="8" t="str">
        <f>IFERROR(VLOOKUP(LEFT($A54,8),POR!$A:$R,17,0),"")</f>
        <v/>
      </c>
      <c r="AF54" s="8" t="str">
        <f>IFERROR(VLOOKUP(LEFT($A54,8),POR!$A:$R,18,0),"")</f>
        <v/>
      </c>
      <c r="AG54" s="36" t="str">
        <f>IFERROR(VLOOKUP(A54,NSD!F:G,2,0),"")</f>
        <v/>
      </c>
    </row>
    <row r="55" spans="1:33" ht="135">
      <c r="A55" s="16" t="s">
        <v>22</v>
      </c>
      <c r="B55" s="36" t="str">
        <f>VLOOKUP(LEFT(A55,8),Clusters!A:C,3,0)</f>
        <v>C6</v>
      </c>
      <c r="C55" s="36">
        <f>VLOOKUP(LEFT(A55,8),Clusters!A:D,2,0)</f>
        <v>65</v>
      </c>
      <c r="D55" s="11" t="s">
        <v>1594</v>
      </c>
      <c r="E55" s="11" t="s">
        <v>1595</v>
      </c>
      <c r="F55" s="11" t="s">
        <v>1594</v>
      </c>
      <c r="G55" s="11"/>
      <c r="H55" s="11"/>
      <c r="I55" s="12" t="s">
        <v>5337</v>
      </c>
      <c r="J55" s="19">
        <v>42817</v>
      </c>
      <c r="K55" s="10" t="s">
        <v>5336</v>
      </c>
      <c r="L55" s="10" t="s">
        <v>1595</v>
      </c>
      <c r="M55" s="10" t="s">
        <v>1593</v>
      </c>
      <c r="N55" s="10" t="s">
        <v>2007</v>
      </c>
      <c r="O55" s="36">
        <f>IFERROR(VLOOKUP(LEFT(A55,8),'Development Priority'!A:B,2,0),"")</f>
        <v>82</v>
      </c>
      <c r="P55" s="8" t="str">
        <f>IFERROR(VLOOKUP(LEFT($A55,8),POR!$A:$R,2,0),"")</f>
        <v/>
      </c>
      <c r="Q55" s="8" t="str">
        <f>IFERROR(VLOOKUP(LEFT($A55,8),POR!$A:$R,3,0),"")</f>
        <v/>
      </c>
      <c r="R55" s="8" t="str">
        <f>IFERROR(VLOOKUP(LEFT($A55,8),POR!$A:$R,4,0),"")</f>
        <v/>
      </c>
      <c r="S55" s="8" t="str">
        <f>IFERROR(VLOOKUP(LEFT($A55,8),POR!$A:$R,5,0),"")</f>
        <v/>
      </c>
      <c r="T55" s="8">
        <f>IFERROR(VLOOKUP(LEFT($A55,8),POR!$A:$R,6,0),"")</f>
        <v>42827.708333333299</v>
      </c>
      <c r="U55" s="8" t="str">
        <f>IFERROR(VLOOKUP(LEFT($A55,8),POR!$A:$R,7,0),"")</f>
        <v/>
      </c>
      <c r="V55" s="8">
        <f>IFERROR(VLOOKUP(LEFT($A55,8),POR!$A:$R,8,0),"")</f>
        <v>42828</v>
      </c>
      <c r="W55" s="8" t="str">
        <f>IFERROR(VLOOKUP(LEFT($A55,8),POR!$A:$R,9,0),"")</f>
        <v/>
      </c>
      <c r="X55" s="8" t="str">
        <f>IFERROR(VLOOKUP(LEFT($A55,8),POR!$A:$R,10,0),"")</f>
        <v/>
      </c>
      <c r="Y55" s="8" t="str">
        <f>IFERROR(VLOOKUP(LEFT($A55,8),POR!$A:$R,11,0),"")</f>
        <v/>
      </c>
      <c r="Z55" s="8" t="str">
        <f>IFERROR(VLOOKUP(LEFT($A55,8),POR!$A:$R,12,0),"")</f>
        <v/>
      </c>
      <c r="AA55" s="8" t="str">
        <f>IFERROR(VLOOKUP(LEFT($A55,8),POR!$A:$R,13,0),"")</f>
        <v/>
      </c>
      <c r="AB55" s="8" t="str">
        <f>IFERROR(VLOOKUP(LEFT($A55,8),POR!$A:$R,14,0),"")</f>
        <v/>
      </c>
      <c r="AC55" s="8" t="str">
        <f>IFERROR(VLOOKUP(LEFT($A55,8),POR!$A:$R,15,0),"")</f>
        <v/>
      </c>
      <c r="AD55" s="8" t="str">
        <f>IFERROR(VLOOKUP(LEFT($A55,8),POR!$A:$R,16,0),"")</f>
        <v/>
      </c>
      <c r="AE55" s="8" t="str">
        <f>IFERROR(VLOOKUP(LEFT($A55,8),POR!$A:$R,17,0),"")</f>
        <v/>
      </c>
      <c r="AF55" s="8" t="str">
        <f>IFERROR(VLOOKUP(LEFT($A55,8),POR!$A:$R,18,0),"")</f>
        <v/>
      </c>
      <c r="AG55" s="36" t="str">
        <f>IFERROR(VLOOKUP(A55,NSD!F:G,2,0),"")</f>
        <v/>
      </c>
    </row>
    <row r="56" spans="1:33">
      <c r="A56" s="16" t="s">
        <v>1645</v>
      </c>
      <c r="B56" s="36" t="str">
        <f>VLOOKUP(LEFT(A56,8),Clusters!A:C,3,0)</f>
        <v>C2</v>
      </c>
      <c r="C56" s="36">
        <f>VLOOKUP(LEFT(A56,8),Clusters!A:D,2,0)</f>
        <v>21</v>
      </c>
      <c r="D56" s="11" t="s">
        <v>1594</v>
      </c>
      <c r="E56" s="11" t="s">
        <v>1595</v>
      </c>
      <c r="F56" s="11" t="s">
        <v>1595</v>
      </c>
      <c r="G56" s="11"/>
      <c r="H56" s="11"/>
      <c r="I56" s="12" t="s">
        <v>1813</v>
      </c>
      <c r="J56" s="19">
        <v>42796</v>
      </c>
      <c r="K56" s="12" t="s">
        <v>1807</v>
      </c>
      <c r="L56" s="10" t="s">
        <v>1595</v>
      </c>
      <c r="M56" s="10" t="s">
        <v>1593</v>
      </c>
      <c r="N56" s="10" t="s">
        <v>1284</v>
      </c>
      <c r="O56" s="36">
        <f>IFERROR(VLOOKUP(LEFT(A56,8),'Development Priority'!A:B,2,0),"")</f>
        <v>67</v>
      </c>
      <c r="P56" s="8" t="str">
        <f>IFERROR(VLOOKUP(LEFT($A56,8),POR!$A:$R,2,0),"")</f>
        <v/>
      </c>
      <c r="Q56" s="8" t="str">
        <f>IFERROR(VLOOKUP(LEFT($A56,8),POR!$A:$R,3,0),"")</f>
        <v/>
      </c>
      <c r="R56" s="8" t="str">
        <f>IFERROR(VLOOKUP(LEFT($A56,8),POR!$A:$R,4,0),"")</f>
        <v/>
      </c>
      <c r="S56" s="8" t="str">
        <f>IFERROR(VLOOKUP(LEFT($A56,8),POR!$A:$R,5,0),"")</f>
        <v/>
      </c>
      <c r="T56" s="8">
        <f>IFERROR(VLOOKUP(LEFT($A56,8),POR!$A:$R,6,0),"")</f>
        <v>42844.708333333299</v>
      </c>
      <c r="U56" s="8" t="str">
        <f>IFERROR(VLOOKUP(LEFT($A56,8),POR!$A:$R,7,0),"")</f>
        <v/>
      </c>
      <c r="V56" s="8">
        <f>IFERROR(VLOOKUP(LEFT($A56,8),POR!$A:$R,8,0),"")</f>
        <v>42845</v>
      </c>
      <c r="W56" s="8" t="str">
        <f>IFERROR(VLOOKUP(LEFT($A56,8),POR!$A:$R,9,0),"")</f>
        <v/>
      </c>
      <c r="X56" s="8" t="str">
        <f>IFERROR(VLOOKUP(LEFT($A56,8),POR!$A:$R,10,0),"")</f>
        <v/>
      </c>
      <c r="Y56" s="8" t="str">
        <f>IFERROR(VLOOKUP(LEFT($A56,8),POR!$A:$R,11,0),"")</f>
        <v/>
      </c>
      <c r="Z56" s="8" t="str">
        <f>IFERROR(VLOOKUP(LEFT($A56,8),POR!$A:$R,12,0),"")</f>
        <v/>
      </c>
      <c r="AA56" s="8" t="str">
        <f>IFERROR(VLOOKUP(LEFT($A56,8),POR!$A:$R,13,0),"")</f>
        <v/>
      </c>
      <c r="AB56" s="8" t="str">
        <f>IFERROR(VLOOKUP(LEFT($A56,8),POR!$A:$R,14,0),"")</f>
        <v/>
      </c>
      <c r="AC56" s="8" t="str">
        <f>IFERROR(VLOOKUP(LEFT($A56,8),POR!$A:$R,15,0),"")</f>
        <v/>
      </c>
      <c r="AD56" s="8" t="str">
        <f>IFERROR(VLOOKUP(LEFT($A56,8),POR!$A:$R,16,0),"")</f>
        <v/>
      </c>
      <c r="AE56" s="8" t="str">
        <f>IFERROR(VLOOKUP(LEFT($A56,8),POR!$A:$R,17,0),"")</f>
        <v/>
      </c>
      <c r="AF56" s="8" t="str">
        <f>IFERROR(VLOOKUP(LEFT($A56,8),POR!$A:$R,18,0),"")</f>
        <v/>
      </c>
      <c r="AG56" s="36" t="str">
        <f>IFERROR(VLOOKUP(A56,NSD!F:G,2,0),"")</f>
        <v/>
      </c>
    </row>
    <row r="57" spans="1:33" ht="30">
      <c r="A57" s="16" t="s">
        <v>1646</v>
      </c>
      <c r="B57" s="36" t="str">
        <f>VLOOKUP(LEFT(A57,8),Clusters!A:C,3,0)</f>
        <v>C1</v>
      </c>
      <c r="C57" s="36">
        <f>VLOOKUP(LEFT(A57,8),Clusters!A:D,2,0)</f>
        <v>13</v>
      </c>
      <c r="D57" s="11" t="s">
        <v>1594</v>
      </c>
      <c r="E57" s="11" t="s">
        <v>1595</v>
      </c>
      <c r="F57" s="11" t="s">
        <v>1594</v>
      </c>
      <c r="G57" s="11"/>
      <c r="H57" s="11"/>
      <c r="I57" s="12" t="s">
        <v>1837</v>
      </c>
      <c r="J57" s="19">
        <v>42797</v>
      </c>
      <c r="K57" s="10" t="s">
        <v>1984</v>
      </c>
      <c r="L57" s="10" t="s">
        <v>1595</v>
      </c>
      <c r="M57" s="10" t="s">
        <v>1593</v>
      </c>
      <c r="N57" s="10" t="s">
        <v>1985</v>
      </c>
      <c r="O57" s="36">
        <f>IFERROR(VLOOKUP(LEFT(A57,8),'Development Priority'!A:B,2,0),"")</f>
        <v>4</v>
      </c>
      <c r="P57" s="8" t="str">
        <f>IFERROR(VLOOKUP(LEFT($A57,8),POR!$A:$R,2,0),"")</f>
        <v/>
      </c>
      <c r="Q57" s="8" t="str">
        <f>IFERROR(VLOOKUP(LEFT($A57,8),POR!$A:$R,3,0),"")</f>
        <v/>
      </c>
      <c r="R57" s="8" t="str">
        <f>IFERROR(VLOOKUP(LEFT($A57,8),POR!$A:$R,4,0),"")</f>
        <v/>
      </c>
      <c r="S57" s="8" t="str">
        <f>IFERROR(VLOOKUP(LEFT($A57,8),POR!$A:$R,5,0),"")</f>
        <v/>
      </c>
      <c r="T57" s="8">
        <f>IFERROR(VLOOKUP(LEFT($A57,8),POR!$A:$R,6,0),"")</f>
        <v>42777.666666666701</v>
      </c>
      <c r="U57" s="8" t="str">
        <f>IFERROR(VLOOKUP(LEFT($A57,8),POR!$A:$R,7,0),"")</f>
        <v/>
      </c>
      <c r="V57" s="8" t="str">
        <f>IFERROR(VLOOKUP(LEFT($A57,8),POR!$A:$R,8,0),"")</f>
        <v/>
      </c>
      <c r="W57" s="8" t="str">
        <f>IFERROR(VLOOKUP(LEFT($A57,8),POR!$A:$R,9,0),"")</f>
        <v/>
      </c>
      <c r="X57" s="8" t="str">
        <f>IFERROR(VLOOKUP(LEFT($A57,8),POR!$A:$R,10,0),"")</f>
        <v/>
      </c>
      <c r="Y57" s="8" t="str">
        <f>IFERROR(VLOOKUP(LEFT($A57,8),POR!$A:$R,11,0),"")</f>
        <v/>
      </c>
      <c r="Z57" s="8" t="str">
        <f>IFERROR(VLOOKUP(LEFT($A57,8),POR!$A:$R,12,0),"")</f>
        <v/>
      </c>
      <c r="AA57" s="8" t="str">
        <f>IFERROR(VLOOKUP(LEFT($A57,8),POR!$A:$R,13,0),"")</f>
        <v/>
      </c>
      <c r="AB57" s="8" t="str">
        <f>IFERROR(VLOOKUP(LEFT($A57,8),POR!$A:$R,14,0),"")</f>
        <v/>
      </c>
      <c r="AC57" s="8" t="str">
        <f>IFERROR(VLOOKUP(LEFT($A57,8),POR!$A:$R,15,0),"")</f>
        <v/>
      </c>
      <c r="AD57" s="8" t="str">
        <f>IFERROR(VLOOKUP(LEFT($A57,8),POR!$A:$R,16,0),"")</f>
        <v/>
      </c>
      <c r="AE57" s="8" t="str">
        <f>IFERROR(VLOOKUP(LEFT($A57,8),POR!$A:$R,17,0),"")</f>
        <v/>
      </c>
      <c r="AF57" s="8" t="str">
        <f>IFERROR(VLOOKUP(LEFT($A57,8),POR!$A:$R,18,0),"")</f>
        <v/>
      </c>
      <c r="AG57" s="36" t="str">
        <f>IFERROR(VLOOKUP(A57,NSD!F:G,2,0),"")</f>
        <v/>
      </c>
    </row>
    <row r="58" spans="1:33">
      <c r="A58" s="16" t="s">
        <v>5</v>
      </c>
      <c r="B58" s="36" t="str">
        <f>VLOOKUP(LEFT(A58,8),Clusters!A:C,3,0)</f>
        <v>C1</v>
      </c>
      <c r="C58" s="36">
        <f>VLOOKUP(LEFT(A58,8),Clusters!A:D,2,0)</f>
        <v>13</v>
      </c>
      <c r="D58" s="11" t="s">
        <v>1594</v>
      </c>
      <c r="E58" s="11" t="s">
        <v>1595</v>
      </c>
      <c r="F58" s="11" t="s">
        <v>1594</v>
      </c>
      <c r="G58" s="11"/>
      <c r="H58" s="11"/>
      <c r="I58" s="12" t="s">
        <v>1605</v>
      </c>
      <c r="J58" s="19">
        <v>42797</v>
      </c>
      <c r="K58" s="10" t="s">
        <v>1826</v>
      </c>
      <c r="L58" s="10" t="s">
        <v>1594</v>
      </c>
      <c r="M58" s="10" t="s">
        <v>1593</v>
      </c>
      <c r="N58" s="10" t="s">
        <v>1607</v>
      </c>
      <c r="O58" s="36">
        <f>IFERROR(VLOOKUP(LEFT(A58,8),'Development Priority'!A:B,2,0),"")</f>
        <v>4</v>
      </c>
      <c r="P58" s="8" t="str">
        <f>IFERROR(VLOOKUP(LEFT($A58,8),POR!$A:$R,2,0),"")</f>
        <v/>
      </c>
      <c r="Q58" s="8" t="str">
        <f>IFERROR(VLOOKUP(LEFT($A58,8),POR!$A:$R,3,0),"")</f>
        <v/>
      </c>
      <c r="R58" s="8" t="str">
        <f>IFERROR(VLOOKUP(LEFT($A58,8),POR!$A:$R,4,0),"")</f>
        <v/>
      </c>
      <c r="S58" s="8" t="str">
        <f>IFERROR(VLOOKUP(LEFT($A58,8),POR!$A:$R,5,0),"")</f>
        <v/>
      </c>
      <c r="T58" s="8">
        <f>IFERROR(VLOOKUP(LEFT($A58,8),POR!$A:$R,6,0),"")</f>
        <v>42777.666666666701</v>
      </c>
      <c r="U58" s="8" t="str">
        <f>IFERROR(VLOOKUP(LEFT($A58,8),POR!$A:$R,7,0),"")</f>
        <v/>
      </c>
      <c r="V58" s="8" t="str">
        <f>IFERROR(VLOOKUP(LEFT($A58,8),POR!$A:$R,8,0),"")</f>
        <v/>
      </c>
      <c r="W58" s="8" t="str">
        <f>IFERROR(VLOOKUP(LEFT($A58,8),POR!$A:$R,9,0),"")</f>
        <v/>
      </c>
      <c r="X58" s="8" t="str">
        <f>IFERROR(VLOOKUP(LEFT($A58,8),POR!$A:$R,10,0),"")</f>
        <v/>
      </c>
      <c r="Y58" s="8" t="str">
        <f>IFERROR(VLOOKUP(LEFT($A58,8),POR!$A:$R,11,0),"")</f>
        <v/>
      </c>
      <c r="Z58" s="8" t="str">
        <f>IFERROR(VLOOKUP(LEFT($A58,8),POR!$A:$R,12,0),"")</f>
        <v/>
      </c>
      <c r="AA58" s="8" t="str">
        <f>IFERROR(VLOOKUP(LEFT($A58,8),POR!$A:$R,13,0),"")</f>
        <v/>
      </c>
      <c r="AB58" s="8" t="str">
        <f>IFERROR(VLOOKUP(LEFT($A58,8),POR!$A:$R,14,0),"")</f>
        <v/>
      </c>
      <c r="AC58" s="8" t="str">
        <f>IFERROR(VLOOKUP(LEFT($A58,8),POR!$A:$R,15,0),"")</f>
        <v/>
      </c>
      <c r="AD58" s="8" t="str">
        <f>IFERROR(VLOOKUP(LEFT($A58,8),POR!$A:$R,16,0),"")</f>
        <v/>
      </c>
      <c r="AE58" s="8" t="str">
        <f>IFERROR(VLOOKUP(LEFT($A58,8),POR!$A:$R,17,0),"")</f>
        <v/>
      </c>
      <c r="AF58" s="8" t="str">
        <f>IFERROR(VLOOKUP(LEFT($A58,8),POR!$A:$R,18,0),"")</f>
        <v/>
      </c>
      <c r="AG58" s="36" t="str">
        <f>IFERROR(VLOOKUP(A58,NSD!F:G,2,0),"")</f>
        <v>PH40155</v>
      </c>
    </row>
    <row r="59" spans="1:33">
      <c r="A59" s="16" t="s">
        <v>1647</v>
      </c>
      <c r="B59" s="36" t="str">
        <f>VLOOKUP(LEFT(A59,8),Clusters!A:C,3,0)</f>
        <v>C1</v>
      </c>
      <c r="C59" s="36">
        <f>VLOOKUP(LEFT(A59,8),Clusters!A:D,2,0)</f>
        <v>13</v>
      </c>
      <c r="D59" s="11" t="s">
        <v>1594</v>
      </c>
      <c r="E59" s="11" t="s">
        <v>1595</v>
      </c>
      <c r="F59" s="11" t="s">
        <v>1595</v>
      </c>
      <c r="G59" s="11"/>
      <c r="H59" s="11"/>
      <c r="I59" s="12"/>
      <c r="J59" s="12"/>
      <c r="K59" s="10" t="s">
        <v>1284</v>
      </c>
      <c r="L59" s="10" t="s">
        <v>1284</v>
      </c>
      <c r="M59" s="10" t="s">
        <v>1284</v>
      </c>
      <c r="N59" s="10" t="s">
        <v>1284</v>
      </c>
      <c r="O59" s="36">
        <f>IFERROR(VLOOKUP(LEFT(A59,8),'Development Priority'!A:B,2,0),"")</f>
        <v>4</v>
      </c>
      <c r="P59" s="8" t="str">
        <f>IFERROR(VLOOKUP(LEFT($A59,8),POR!$A:$R,2,0),"")</f>
        <v/>
      </c>
      <c r="Q59" s="8" t="str">
        <f>IFERROR(VLOOKUP(LEFT($A59,8),POR!$A:$R,3,0),"")</f>
        <v/>
      </c>
      <c r="R59" s="8" t="str">
        <f>IFERROR(VLOOKUP(LEFT($A59,8),POR!$A:$R,4,0),"")</f>
        <v/>
      </c>
      <c r="S59" s="8" t="str">
        <f>IFERROR(VLOOKUP(LEFT($A59,8),POR!$A:$R,5,0),"")</f>
        <v/>
      </c>
      <c r="T59" s="8">
        <f>IFERROR(VLOOKUP(LEFT($A59,8),POR!$A:$R,6,0),"")</f>
        <v>42777.666666666701</v>
      </c>
      <c r="U59" s="8" t="str">
        <f>IFERROR(VLOOKUP(LEFT($A59,8),POR!$A:$R,7,0),"")</f>
        <v/>
      </c>
      <c r="V59" s="8" t="str">
        <f>IFERROR(VLOOKUP(LEFT($A59,8),POR!$A:$R,8,0),"")</f>
        <v/>
      </c>
      <c r="W59" s="8" t="str">
        <f>IFERROR(VLOOKUP(LEFT($A59,8),POR!$A:$R,9,0),"")</f>
        <v/>
      </c>
      <c r="X59" s="8" t="str">
        <f>IFERROR(VLOOKUP(LEFT($A59,8),POR!$A:$R,10,0),"")</f>
        <v/>
      </c>
      <c r="Y59" s="8" t="str">
        <f>IFERROR(VLOOKUP(LEFT($A59,8),POR!$A:$R,11,0),"")</f>
        <v/>
      </c>
      <c r="Z59" s="8" t="str">
        <f>IFERROR(VLOOKUP(LEFT($A59,8),POR!$A:$R,12,0),"")</f>
        <v/>
      </c>
      <c r="AA59" s="8" t="str">
        <f>IFERROR(VLOOKUP(LEFT($A59,8),POR!$A:$R,13,0),"")</f>
        <v/>
      </c>
      <c r="AB59" s="8" t="str">
        <f>IFERROR(VLOOKUP(LEFT($A59,8),POR!$A:$R,14,0),"")</f>
        <v/>
      </c>
      <c r="AC59" s="8" t="str">
        <f>IFERROR(VLOOKUP(LEFT($A59,8),POR!$A:$R,15,0),"")</f>
        <v/>
      </c>
      <c r="AD59" s="8" t="str">
        <f>IFERROR(VLOOKUP(LEFT($A59,8),POR!$A:$R,16,0),"")</f>
        <v/>
      </c>
      <c r="AE59" s="8" t="str">
        <f>IFERROR(VLOOKUP(LEFT($A59,8),POR!$A:$R,17,0),"")</f>
        <v/>
      </c>
      <c r="AF59" s="8" t="str">
        <f>IFERROR(VLOOKUP(LEFT($A59,8),POR!$A:$R,18,0),"")</f>
        <v/>
      </c>
      <c r="AG59" s="36" t="str">
        <f>IFERROR(VLOOKUP(A59,NSD!F:G,2,0),"")</f>
        <v>PH40154</v>
      </c>
    </row>
    <row r="60" spans="1:33" ht="30">
      <c r="A60" s="14" t="s">
        <v>56</v>
      </c>
      <c r="B60" s="36" t="str">
        <f>VLOOKUP(LEFT(A60,8),Clusters!A:C,3,0)</f>
        <v>C1</v>
      </c>
      <c r="C60" s="36">
        <f>VLOOKUP(LEFT(A60,8),Clusters!A:D,2,0)</f>
        <v>13</v>
      </c>
      <c r="D60" s="11" t="s">
        <v>1594</v>
      </c>
      <c r="E60" s="11" t="s">
        <v>1595</v>
      </c>
      <c r="F60" s="11" t="s">
        <v>1594</v>
      </c>
      <c r="G60" s="11"/>
      <c r="H60" s="11"/>
      <c r="I60" s="12" t="s">
        <v>1605</v>
      </c>
      <c r="J60" s="19">
        <v>42797</v>
      </c>
      <c r="K60" s="10" t="s">
        <v>1827</v>
      </c>
      <c r="L60" s="10" t="s">
        <v>1594</v>
      </c>
      <c r="M60" s="10" t="s">
        <v>1598</v>
      </c>
      <c r="N60" s="10" t="s">
        <v>1978</v>
      </c>
      <c r="O60" s="36">
        <f>IFERROR(VLOOKUP(LEFT(A60,8),'Development Priority'!A:B,2,0),"")</f>
        <v>38</v>
      </c>
      <c r="P60" s="8" t="str">
        <f>IFERROR(VLOOKUP(LEFT($A60,8),POR!$A:$R,2,0),"")</f>
        <v/>
      </c>
      <c r="Q60" s="8" t="str">
        <f>IFERROR(VLOOKUP(LEFT($A60,8),POR!$A:$R,3,0),"")</f>
        <v/>
      </c>
      <c r="R60" s="8" t="str">
        <f>IFERROR(VLOOKUP(LEFT($A60,8),POR!$A:$R,4,0),"")</f>
        <v/>
      </c>
      <c r="S60" s="8" t="str">
        <f>IFERROR(VLOOKUP(LEFT($A60,8),POR!$A:$R,5,0),"")</f>
        <v/>
      </c>
      <c r="T60" s="8">
        <f>IFERROR(VLOOKUP(LEFT($A60,8),POR!$A:$R,6,0),"")</f>
        <v>42766.666666666701</v>
      </c>
      <c r="U60" s="8" t="str">
        <f>IFERROR(VLOOKUP(LEFT($A60,8),POR!$A:$R,7,0),"")</f>
        <v/>
      </c>
      <c r="V60" s="8" t="str">
        <f>IFERROR(VLOOKUP(LEFT($A60,8),POR!$A:$R,8,0),"")</f>
        <v/>
      </c>
      <c r="W60" s="8" t="str">
        <f>IFERROR(VLOOKUP(LEFT($A60,8),POR!$A:$R,9,0),"")</f>
        <v/>
      </c>
      <c r="X60" s="8" t="str">
        <f>IFERROR(VLOOKUP(LEFT($A60,8),POR!$A:$R,10,0),"")</f>
        <v/>
      </c>
      <c r="Y60" s="8" t="str">
        <f>IFERROR(VLOOKUP(LEFT($A60,8),POR!$A:$R,11,0),"")</f>
        <v/>
      </c>
      <c r="Z60" s="8" t="str">
        <f>IFERROR(VLOOKUP(LEFT($A60,8),POR!$A:$R,12,0),"")</f>
        <v/>
      </c>
      <c r="AA60" s="8" t="str">
        <f>IFERROR(VLOOKUP(LEFT($A60,8),POR!$A:$R,13,0),"")</f>
        <v/>
      </c>
      <c r="AB60" s="8" t="str">
        <f>IFERROR(VLOOKUP(LEFT($A60,8),POR!$A:$R,14,0),"")</f>
        <v/>
      </c>
      <c r="AC60" s="8" t="str">
        <f>IFERROR(VLOOKUP(LEFT($A60,8),POR!$A:$R,15,0),"")</f>
        <v/>
      </c>
      <c r="AD60" s="8" t="str">
        <f>IFERROR(VLOOKUP(LEFT($A60,8),POR!$A:$R,16,0),"")</f>
        <v/>
      </c>
      <c r="AE60" s="8" t="str">
        <f>IFERROR(VLOOKUP(LEFT($A60,8),POR!$A:$R,17,0),"")</f>
        <v/>
      </c>
      <c r="AF60" s="8" t="str">
        <f>IFERROR(VLOOKUP(LEFT($A60,8),POR!$A:$R,18,0),"")</f>
        <v/>
      </c>
      <c r="AG60" s="36" t="str">
        <f>IFERROR(VLOOKUP(A60,NSD!F:G,2,0),"")</f>
        <v>PH40188</v>
      </c>
    </row>
    <row r="61" spans="1:33">
      <c r="A61" s="14" t="s">
        <v>1648</v>
      </c>
      <c r="B61" s="36" t="str">
        <f>VLOOKUP(LEFT(A61,8),Clusters!A:C,3,0)</f>
        <v>C1</v>
      </c>
      <c r="C61" s="36">
        <f>VLOOKUP(LEFT(A61,8),Clusters!A:D,2,0)</f>
        <v>12</v>
      </c>
      <c r="D61" s="11" t="s">
        <v>1594</v>
      </c>
      <c r="E61" s="11" t="s">
        <v>1595</v>
      </c>
      <c r="F61" s="11" t="s">
        <v>1595</v>
      </c>
      <c r="G61" s="11"/>
      <c r="H61" s="11"/>
      <c r="I61" s="12"/>
      <c r="J61" s="12"/>
      <c r="K61" s="10" t="s">
        <v>1284</v>
      </c>
      <c r="L61" s="10" t="s">
        <v>1284</v>
      </c>
      <c r="M61" s="10" t="s">
        <v>1284</v>
      </c>
      <c r="N61" s="10" t="s">
        <v>1284</v>
      </c>
      <c r="O61" s="36">
        <f>IFERROR(VLOOKUP(LEFT(A61,8),'Development Priority'!A:B,2,0),"")</f>
        <v>29</v>
      </c>
      <c r="P61" s="8" t="str">
        <f>IFERROR(VLOOKUP(LEFT($A61,8),POR!$A:$R,2,0),"")</f>
        <v/>
      </c>
      <c r="Q61" s="8" t="str">
        <f>IFERROR(VLOOKUP(LEFT($A61,8),POR!$A:$R,3,0),"")</f>
        <v/>
      </c>
      <c r="R61" s="8" t="str">
        <f>IFERROR(VLOOKUP(LEFT($A61,8),POR!$A:$R,4,0),"")</f>
        <v/>
      </c>
      <c r="S61" s="8" t="str">
        <f>IFERROR(VLOOKUP(LEFT($A61,8),POR!$A:$R,5,0),"")</f>
        <v/>
      </c>
      <c r="T61" s="8">
        <f>IFERROR(VLOOKUP(LEFT($A61,8),POR!$A:$R,6,0),"")</f>
        <v>42766.666666666701</v>
      </c>
      <c r="U61" s="8" t="str">
        <f>IFERROR(VLOOKUP(LEFT($A61,8),POR!$A:$R,7,0),"")</f>
        <v/>
      </c>
      <c r="V61" s="8" t="str">
        <f>IFERROR(VLOOKUP(LEFT($A61,8),POR!$A:$R,8,0),"")</f>
        <v/>
      </c>
      <c r="W61" s="8" t="str">
        <f>IFERROR(VLOOKUP(LEFT($A61,8),POR!$A:$R,9,0),"")</f>
        <v/>
      </c>
      <c r="X61" s="8" t="str">
        <f>IFERROR(VLOOKUP(LEFT($A61,8),POR!$A:$R,10,0),"")</f>
        <v/>
      </c>
      <c r="Y61" s="8" t="str">
        <f>IFERROR(VLOOKUP(LEFT($A61,8),POR!$A:$R,11,0),"")</f>
        <v/>
      </c>
      <c r="Z61" s="8" t="str">
        <f>IFERROR(VLOOKUP(LEFT($A61,8),POR!$A:$R,12,0),"")</f>
        <v/>
      </c>
      <c r="AA61" s="8" t="str">
        <f>IFERROR(VLOOKUP(LEFT($A61,8),POR!$A:$R,13,0),"")</f>
        <v/>
      </c>
      <c r="AB61" s="8" t="str">
        <f>IFERROR(VLOOKUP(LEFT($A61,8),POR!$A:$R,14,0),"")</f>
        <v/>
      </c>
      <c r="AC61" s="8">
        <f>IFERROR(VLOOKUP(LEFT($A61,8),POR!$A:$R,15,0),"")</f>
        <v>42789</v>
      </c>
      <c r="AD61" s="8" t="str">
        <f>IFERROR(VLOOKUP(LEFT($A61,8),POR!$A:$R,16,0),"")</f>
        <v/>
      </c>
      <c r="AE61" s="8" t="str">
        <f>IFERROR(VLOOKUP(LEFT($A61,8),POR!$A:$R,17,0),"")</f>
        <v/>
      </c>
      <c r="AF61" s="8" t="str">
        <f>IFERROR(VLOOKUP(LEFT($A61,8),POR!$A:$R,18,0),"")</f>
        <v/>
      </c>
      <c r="AG61" s="36" t="str">
        <f>IFERROR(VLOOKUP(A61,NSD!F:G,2,0),"")</f>
        <v/>
      </c>
    </row>
    <row r="62" spans="1:33" ht="30">
      <c r="A62" s="14" t="s">
        <v>36</v>
      </c>
      <c r="B62" s="36" t="str">
        <f>VLOOKUP(LEFT(A62,8),Clusters!A:C,3,0)</f>
        <v>C1</v>
      </c>
      <c r="C62" s="36">
        <f>VLOOKUP(LEFT(A62,8),Clusters!A:D,2,0)</f>
        <v>12</v>
      </c>
      <c r="D62" s="11" t="s">
        <v>1594</v>
      </c>
      <c r="E62" s="11" t="s">
        <v>1595</v>
      </c>
      <c r="F62" s="11" t="s">
        <v>1595</v>
      </c>
      <c r="G62" s="11"/>
      <c r="H62" s="11"/>
      <c r="I62" s="12"/>
      <c r="J62" s="19">
        <v>42797</v>
      </c>
      <c r="K62" s="10" t="s">
        <v>1979</v>
      </c>
      <c r="L62" s="10" t="s">
        <v>1594</v>
      </c>
      <c r="M62" s="10" t="s">
        <v>1593</v>
      </c>
      <c r="N62" s="10" t="s">
        <v>1980</v>
      </c>
      <c r="O62" s="36">
        <f>IFERROR(VLOOKUP(LEFT(A62,8),'Development Priority'!A:B,2,0),"")</f>
        <v>29</v>
      </c>
      <c r="P62" s="8" t="str">
        <f>IFERROR(VLOOKUP(LEFT($A62,8),POR!$A:$R,2,0),"")</f>
        <v/>
      </c>
      <c r="Q62" s="8" t="str">
        <f>IFERROR(VLOOKUP(LEFT($A62,8),POR!$A:$R,3,0),"")</f>
        <v/>
      </c>
      <c r="R62" s="8" t="str">
        <f>IFERROR(VLOOKUP(LEFT($A62,8),POR!$A:$R,4,0),"")</f>
        <v/>
      </c>
      <c r="S62" s="8" t="str">
        <f>IFERROR(VLOOKUP(LEFT($A62,8),POR!$A:$R,5,0),"")</f>
        <v/>
      </c>
      <c r="T62" s="8">
        <f>IFERROR(VLOOKUP(LEFT($A62,8),POR!$A:$R,6,0),"")</f>
        <v>42766.666666666701</v>
      </c>
      <c r="U62" s="8" t="str">
        <f>IFERROR(VLOOKUP(LEFT($A62,8),POR!$A:$R,7,0),"")</f>
        <v/>
      </c>
      <c r="V62" s="8" t="str">
        <f>IFERROR(VLOOKUP(LEFT($A62,8),POR!$A:$R,8,0),"")</f>
        <v/>
      </c>
      <c r="W62" s="8" t="str">
        <f>IFERROR(VLOOKUP(LEFT($A62,8),POR!$A:$R,9,0),"")</f>
        <v/>
      </c>
      <c r="X62" s="8" t="str">
        <f>IFERROR(VLOOKUP(LEFT($A62,8),POR!$A:$R,10,0),"")</f>
        <v/>
      </c>
      <c r="Y62" s="8" t="str">
        <f>IFERROR(VLOOKUP(LEFT($A62,8),POR!$A:$R,11,0),"")</f>
        <v/>
      </c>
      <c r="Z62" s="8" t="str">
        <f>IFERROR(VLOOKUP(LEFT($A62,8),POR!$A:$R,12,0),"")</f>
        <v/>
      </c>
      <c r="AA62" s="8" t="str">
        <f>IFERROR(VLOOKUP(LEFT($A62,8),POR!$A:$R,13,0),"")</f>
        <v/>
      </c>
      <c r="AB62" s="8" t="str">
        <f>IFERROR(VLOOKUP(LEFT($A62,8),POR!$A:$R,14,0),"")</f>
        <v/>
      </c>
      <c r="AC62" s="8">
        <f>IFERROR(VLOOKUP(LEFT($A62,8),POR!$A:$R,15,0),"")</f>
        <v>42789</v>
      </c>
      <c r="AD62" s="8" t="str">
        <f>IFERROR(VLOOKUP(LEFT($A62,8),POR!$A:$R,16,0),"")</f>
        <v/>
      </c>
      <c r="AE62" s="8" t="str">
        <f>IFERROR(VLOOKUP(LEFT($A62,8),POR!$A:$R,17,0),"")</f>
        <v/>
      </c>
      <c r="AF62" s="8" t="str">
        <f>IFERROR(VLOOKUP(LEFT($A62,8),POR!$A:$R,18,0),"")</f>
        <v/>
      </c>
      <c r="AG62" s="36" t="str">
        <f>IFERROR(VLOOKUP(A62,NSD!F:G,2,0),"")</f>
        <v>PH40140</v>
      </c>
    </row>
    <row r="63" spans="1:33">
      <c r="A63" s="14" t="s">
        <v>1649</v>
      </c>
      <c r="B63" s="36" t="str">
        <f>VLOOKUP(LEFT(A63,8),Clusters!A:C,3,0)</f>
        <v>C1</v>
      </c>
      <c r="C63" s="36">
        <f>VLOOKUP(LEFT(A63,8),Clusters!A:D,2,0)</f>
        <v>12</v>
      </c>
      <c r="D63" s="11" t="s">
        <v>1594</v>
      </c>
      <c r="E63" s="11" t="s">
        <v>1595</v>
      </c>
      <c r="F63" s="11" t="s">
        <v>1595</v>
      </c>
      <c r="G63" s="11"/>
      <c r="H63" s="11"/>
      <c r="I63" s="12"/>
      <c r="J63" s="12"/>
      <c r="K63" s="10" t="s">
        <v>1284</v>
      </c>
      <c r="L63" s="10" t="s">
        <v>1284</v>
      </c>
      <c r="M63" s="10" t="s">
        <v>1284</v>
      </c>
      <c r="N63" s="10" t="s">
        <v>1284</v>
      </c>
      <c r="O63" s="36">
        <f>IFERROR(VLOOKUP(LEFT(A63,8),'Development Priority'!A:B,2,0),"")</f>
        <v>64</v>
      </c>
      <c r="P63" s="8" t="str">
        <f>IFERROR(VLOOKUP(LEFT($A63,8),POR!$A:$R,2,0),"")</f>
        <v/>
      </c>
      <c r="Q63" s="8" t="str">
        <f>IFERROR(VLOOKUP(LEFT($A63,8),POR!$A:$R,3,0),"")</f>
        <v/>
      </c>
      <c r="R63" s="8" t="str">
        <f>IFERROR(VLOOKUP(LEFT($A63,8),POR!$A:$R,4,0),"")</f>
        <v/>
      </c>
      <c r="S63" s="8" t="str">
        <f>IFERROR(VLOOKUP(LEFT($A63,8),POR!$A:$R,5,0),"")</f>
        <v/>
      </c>
      <c r="T63" s="8">
        <f>IFERROR(VLOOKUP(LEFT($A63,8),POR!$A:$R,6,0),"")</f>
        <v>42849.708333333299</v>
      </c>
      <c r="U63" s="8" t="str">
        <f>IFERROR(VLOOKUP(LEFT($A63,8),POR!$A:$R,7,0),"")</f>
        <v/>
      </c>
      <c r="V63" s="8">
        <f>IFERROR(VLOOKUP(LEFT($A63,8),POR!$A:$R,8,0),"")</f>
        <v>42851</v>
      </c>
      <c r="W63" s="8" t="str">
        <f>IFERROR(VLOOKUP(LEFT($A63,8),POR!$A:$R,9,0),"")</f>
        <v/>
      </c>
      <c r="X63" s="8" t="str">
        <f>IFERROR(VLOOKUP(LEFT($A63,8),POR!$A:$R,10,0),"")</f>
        <v/>
      </c>
      <c r="Y63" s="8" t="str">
        <f>IFERROR(VLOOKUP(LEFT($A63,8),POR!$A:$R,11,0),"")</f>
        <v/>
      </c>
      <c r="Z63" s="8" t="str">
        <f>IFERROR(VLOOKUP(LEFT($A63,8),POR!$A:$R,12,0),"")</f>
        <v/>
      </c>
      <c r="AA63" s="8" t="str">
        <f>IFERROR(VLOOKUP(LEFT($A63,8),POR!$A:$R,13,0),"")</f>
        <v/>
      </c>
      <c r="AB63" s="8" t="str">
        <f>IFERROR(VLOOKUP(LEFT($A63,8),POR!$A:$R,14,0),"")</f>
        <v/>
      </c>
      <c r="AC63" s="8" t="str">
        <f>IFERROR(VLOOKUP(LEFT($A63,8),POR!$A:$R,15,0),"")</f>
        <v/>
      </c>
      <c r="AD63" s="8" t="str">
        <f>IFERROR(VLOOKUP(LEFT($A63,8),POR!$A:$R,16,0),"")</f>
        <v/>
      </c>
      <c r="AE63" s="8" t="str">
        <f>IFERROR(VLOOKUP(LEFT($A63,8),POR!$A:$R,17,0),"")</f>
        <v/>
      </c>
      <c r="AF63" s="8" t="str">
        <f>IFERROR(VLOOKUP(LEFT($A63,8),POR!$A:$R,18,0),"")</f>
        <v/>
      </c>
      <c r="AG63" s="36" t="str">
        <f>IFERROR(VLOOKUP(A63,NSD!F:G,2,0),"")</f>
        <v/>
      </c>
    </row>
    <row r="64" spans="1:33">
      <c r="A64" s="14" t="s">
        <v>1650</v>
      </c>
      <c r="B64" s="36" t="str">
        <f>VLOOKUP(LEFT(A64,8),Clusters!A:C,3,0)</f>
        <v>C2</v>
      </c>
      <c r="C64" s="36">
        <f>VLOOKUP(LEFT(A64,8),Clusters!A:D,2,0)</f>
        <v>21</v>
      </c>
      <c r="D64" s="11" t="s">
        <v>1594</v>
      </c>
      <c r="E64" s="11" t="s">
        <v>1594</v>
      </c>
      <c r="F64" s="11" t="s">
        <v>1595</v>
      </c>
      <c r="G64" s="11"/>
      <c r="H64" s="11"/>
      <c r="I64" s="12" t="s">
        <v>1813</v>
      </c>
      <c r="J64" s="26">
        <v>42796</v>
      </c>
      <c r="K64" s="12" t="s">
        <v>1802</v>
      </c>
      <c r="L64" s="10" t="s">
        <v>1595</v>
      </c>
      <c r="M64" s="10" t="s">
        <v>1593</v>
      </c>
      <c r="N64" s="10" t="s">
        <v>1849</v>
      </c>
      <c r="O64" s="36">
        <f>IFERROR(VLOOKUP(LEFT(A64,8),'Development Priority'!A:B,2,0),"")</f>
        <v>73</v>
      </c>
      <c r="P64" s="8" t="str">
        <f>IFERROR(VLOOKUP(LEFT($A64,8),POR!$A:$R,2,0),"")</f>
        <v/>
      </c>
      <c r="Q64" s="8" t="str">
        <f>IFERROR(VLOOKUP(LEFT($A64,8),POR!$A:$R,3,0),"")</f>
        <v/>
      </c>
      <c r="R64" s="8" t="str">
        <f>IFERROR(VLOOKUP(LEFT($A64,8),POR!$A:$R,4,0),"")</f>
        <v/>
      </c>
      <c r="S64" s="8" t="str">
        <f>IFERROR(VLOOKUP(LEFT($A64,8),POR!$A:$R,5,0),"")</f>
        <v/>
      </c>
      <c r="T64" s="8">
        <f>IFERROR(VLOOKUP(LEFT($A64,8),POR!$A:$R,6,0),"")</f>
        <v>42866.708333333299</v>
      </c>
      <c r="U64" s="8" t="str">
        <f>IFERROR(VLOOKUP(LEFT($A64,8),POR!$A:$R,7,0),"")</f>
        <v/>
      </c>
      <c r="V64" s="8" t="str">
        <f>IFERROR(VLOOKUP(LEFT($A64,8),POR!$A:$R,8,0),"")</f>
        <v/>
      </c>
      <c r="W64" s="8" t="str">
        <f>IFERROR(VLOOKUP(LEFT($A64,8),POR!$A:$R,9,0),"")</f>
        <v/>
      </c>
      <c r="X64" s="8" t="str">
        <f>IFERROR(VLOOKUP(LEFT($A64,8),POR!$A:$R,10,0),"")</f>
        <v/>
      </c>
      <c r="Y64" s="8" t="str">
        <f>IFERROR(VLOOKUP(LEFT($A64,8),POR!$A:$R,11,0),"")</f>
        <v/>
      </c>
      <c r="Z64" s="8" t="str">
        <f>IFERROR(VLOOKUP(LEFT($A64,8),POR!$A:$R,12,0),"")</f>
        <v/>
      </c>
      <c r="AA64" s="8" t="str">
        <f>IFERROR(VLOOKUP(LEFT($A64,8),POR!$A:$R,13,0),"")</f>
        <v/>
      </c>
      <c r="AB64" s="8" t="str">
        <f>IFERROR(VLOOKUP(LEFT($A64,8),POR!$A:$R,14,0),"")</f>
        <v/>
      </c>
      <c r="AC64" s="8">
        <f>IFERROR(VLOOKUP(LEFT($A64,8),POR!$A:$R,15,0),"")</f>
        <v>42754</v>
      </c>
      <c r="AD64" s="8" t="str">
        <f>IFERROR(VLOOKUP(LEFT($A64,8),POR!$A:$R,16,0),"")</f>
        <v/>
      </c>
      <c r="AE64" s="8" t="str">
        <f>IFERROR(VLOOKUP(LEFT($A64,8),POR!$A:$R,17,0),"")</f>
        <v/>
      </c>
      <c r="AF64" s="8" t="str">
        <f>IFERROR(VLOOKUP(LEFT($A64,8),POR!$A:$R,18,0),"")</f>
        <v/>
      </c>
      <c r="AG64" s="36" t="str">
        <f>IFERROR(VLOOKUP(A64,NSD!F:G,2,0),"")</f>
        <v/>
      </c>
    </row>
    <row r="65" spans="1:33">
      <c r="A65" s="14" t="s">
        <v>1651</v>
      </c>
      <c r="B65" s="36" t="str">
        <f>VLOOKUP(LEFT(A65,8),Clusters!A:C,3,0)</f>
        <v>C1</v>
      </c>
      <c r="C65" s="36">
        <f>VLOOKUP(LEFT(A65,8),Clusters!A:D,2,0)</f>
        <v>13</v>
      </c>
      <c r="D65" s="11" t="s">
        <v>1594</v>
      </c>
      <c r="E65" s="11" t="s">
        <v>1595</v>
      </c>
      <c r="F65" s="11" t="s">
        <v>1595</v>
      </c>
      <c r="G65" s="11"/>
      <c r="H65" s="11"/>
      <c r="I65" s="12"/>
      <c r="J65" s="12"/>
      <c r="K65" s="10" t="s">
        <v>1284</v>
      </c>
      <c r="L65" s="10" t="s">
        <v>1284</v>
      </c>
      <c r="M65" s="10" t="s">
        <v>1284</v>
      </c>
      <c r="N65" s="10" t="s">
        <v>1284</v>
      </c>
      <c r="O65" s="36">
        <f>IFERROR(VLOOKUP(LEFT(A65,8),'Development Priority'!A:B,2,0),"")</f>
        <v>76</v>
      </c>
      <c r="P65" s="8" t="str">
        <f>IFERROR(VLOOKUP(LEFT($A65,8),POR!$A:$R,2,0),"")</f>
        <v/>
      </c>
      <c r="Q65" s="8" t="str">
        <f>IFERROR(VLOOKUP(LEFT($A65,8),POR!$A:$R,3,0),"")</f>
        <v/>
      </c>
      <c r="R65" s="8" t="str">
        <f>IFERROR(VLOOKUP(LEFT($A65,8),POR!$A:$R,4,0),"")</f>
        <v/>
      </c>
      <c r="S65" s="8" t="str">
        <f>IFERROR(VLOOKUP(LEFT($A65,8),POR!$A:$R,5,0),"")</f>
        <v/>
      </c>
      <c r="T65" s="8">
        <f>IFERROR(VLOOKUP(LEFT($A65,8),POR!$A:$R,6,0),"")</f>
        <v>42865.708333333299</v>
      </c>
      <c r="U65" s="8" t="str">
        <f>IFERROR(VLOOKUP(LEFT($A65,8),POR!$A:$R,7,0),"")</f>
        <v/>
      </c>
      <c r="V65" s="8">
        <f>IFERROR(VLOOKUP(LEFT($A65,8),POR!$A:$R,8,0),"")</f>
        <v>42867</v>
      </c>
      <c r="W65" s="8" t="str">
        <f>IFERROR(VLOOKUP(LEFT($A65,8),POR!$A:$R,9,0),"")</f>
        <v/>
      </c>
      <c r="X65" s="8" t="str">
        <f>IFERROR(VLOOKUP(LEFT($A65,8),POR!$A:$R,10,0),"")</f>
        <v/>
      </c>
      <c r="Y65" s="8" t="str">
        <f>IFERROR(VLOOKUP(LEFT($A65,8),POR!$A:$R,11,0),"")</f>
        <v/>
      </c>
      <c r="Z65" s="8" t="str">
        <f>IFERROR(VLOOKUP(LEFT($A65,8),POR!$A:$R,12,0),"")</f>
        <v/>
      </c>
      <c r="AA65" s="8" t="str">
        <f>IFERROR(VLOOKUP(LEFT($A65,8),POR!$A:$R,13,0),"")</f>
        <v/>
      </c>
      <c r="AB65" s="8" t="str">
        <f>IFERROR(VLOOKUP(LEFT($A65,8),POR!$A:$R,14,0),"")</f>
        <v/>
      </c>
      <c r="AC65" s="8" t="str">
        <f>IFERROR(VLOOKUP(LEFT($A65,8),POR!$A:$R,15,0),"")</f>
        <v/>
      </c>
      <c r="AD65" s="8" t="str">
        <f>IFERROR(VLOOKUP(LEFT($A65,8),POR!$A:$R,16,0),"")</f>
        <v/>
      </c>
      <c r="AE65" s="8" t="str">
        <f>IFERROR(VLOOKUP(LEFT($A65,8),POR!$A:$R,17,0),"")</f>
        <v/>
      </c>
      <c r="AF65" s="8" t="str">
        <f>IFERROR(VLOOKUP(LEFT($A65,8),POR!$A:$R,18,0),"")</f>
        <v/>
      </c>
      <c r="AG65" s="36" t="str">
        <f>IFERROR(VLOOKUP(A65,NSD!F:G,2,0),"")</f>
        <v/>
      </c>
    </row>
    <row r="66" spans="1:33">
      <c r="A66" s="14" t="s">
        <v>10</v>
      </c>
      <c r="B66" s="36" t="str">
        <f>VLOOKUP(LEFT(A66,8),Clusters!A:C,3,0)</f>
        <v>C2</v>
      </c>
      <c r="C66" s="36">
        <f>VLOOKUP(LEFT(A66,8),Clusters!A:D,2,0)</f>
        <v>22</v>
      </c>
      <c r="D66" s="11" t="s">
        <v>1594</v>
      </c>
      <c r="E66" s="11" t="s">
        <v>1595</v>
      </c>
      <c r="F66" s="11" t="s">
        <v>1595</v>
      </c>
      <c r="G66" s="11"/>
      <c r="H66" s="11"/>
      <c r="I66" s="12" t="s">
        <v>1813</v>
      </c>
      <c r="J66" s="19">
        <v>42814</v>
      </c>
      <c r="K66" s="12" t="s">
        <v>5274</v>
      </c>
      <c r="L66" s="10" t="s">
        <v>1594</v>
      </c>
      <c r="M66" s="10" t="s">
        <v>1593</v>
      </c>
      <c r="N66" s="10" t="s">
        <v>1604</v>
      </c>
      <c r="O66" s="36">
        <f>IFERROR(VLOOKUP(LEFT(A66,8),'Development Priority'!A:B,2,0),"")</f>
        <v>81</v>
      </c>
      <c r="P66" s="8" t="str">
        <f>IFERROR(VLOOKUP(LEFT($A66,8),POR!$A:$R,2,0),"")</f>
        <v/>
      </c>
      <c r="Q66" s="8" t="str">
        <f>IFERROR(VLOOKUP(LEFT($A66,8),POR!$A:$R,3,0),"")</f>
        <v/>
      </c>
      <c r="R66" s="8" t="str">
        <f>IFERROR(VLOOKUP(LEFT($A66,8),POR!$A:$R,4,0),"")</f>
        <v/>
      </c>
      <c r="S66" s="8" t="str">
        <f>IFERROR(VLOOKUP(LEFT($A66,8),POR!$A:$R,5,0),"")</f>
        <v/>
      </c>
      <c r="T66" s="8">
        <f>IFERROR(VLOOKUP(LEFT($A66,8),POR!$A:$R,6,0),"")</f>
        <v>42788.666666666701</v>
      </c>
      <c r="U66" s="8" t="str">
        <f>IFERROR(VLOOKUP(LEFT($A66,8),POR!$A:$R,7,0),"")</f>
        <v/>
      </c>
      <c r="V66" s="8">
        <f>IFERROR(VLOOKUP(LEFT($A66,8),POR!$A:$R,8,0),"")</f>
        <v>42744</v>
      </c>
      <c r="W66" s="8" t="str">
        <f>IFERROR(VLOOKUP(LEFT($A66,8),POR!$A:$R,9,0),"")</f>
        <v/>
      </c>
      <c r="X66" s="8" t="str">
        <f>IFERROR(VLOOKUP(LEFT($A66,8),POR!$A:$R,10,0),"")</f>
        <v/>
      </c>
      <c r="Y66" s="8" t="str">
        <f>IFERROR(VLOOKUP(LEFT($A66,8),POR!$A:$R,11,0),"")</f>
        <v/>
      </c>
      <c r="Z66" s="8" t="str">
        <f>IFERROR(VLOOKUP(LEFT($A66,8),POR!$A:$R,12,0),"")</f>
        <v/>
      </c>
      <c r="AA66" s="8" t="str">
        <f>IFERROR(VLOOKUP(LEFT($A66,8),POR!$A:$R,13,0),"")</f>
        <v/>
      </c>
      <c r="AB66" s="8" t="str">
        <f>IFERROR(VLOOKUP(LEFT($A66,8),POR!$A:$R,14,0),"")</f>
        <v/>
      </c>
      <c r="AC66" s="8" t="str">
        <f>IFERROR(VLOOKUP(LEFT($A66,8),POR!$A:$R,15,0),"")</f>
        <v/>
      </c>
      <c r="AD66" s="8" t="str">
        <f>IFERROR(VLOOKUP(LEFT($A66,8),POR!$A:$R,16,0),"")</f>
        <v/>
      </c>
      <c r="AE66" s="8" t="str">
        <f>IFERROR(VLOOKUP(LEFT($A66,8),POR!$A:$R,17,0),"")</f>
        <v/>
      </c>
      <c r="AF66" s="8" t="str">
        <f>IFERROR(VLOOKUP(LEFT($A66,8),POR!$A:$R,18,0),"")</f>
        <v/>
      </c>
      <c r="AG66" s="36" t="str">
        <f>IFERROR(VLOOKUP(A66,NSD!F:G,2,0),"")</f>
        <v/>
      </c>
    </row>
    <row r="67" spans="1:33" ht="135">
      <c r="A67" s="16" t="s">
        <v>31</v>
      </c>
      <c r="B67" s="36" t="str">
        <f>VLOOKUP(LEFT(A67,8),Clusters!A:C,3,0)</f>
        <v>C6</v>
      </c>
      <c r="C67" s="36">
        <f>VLOOKUP(LEFT(A67,8),Clusters!A:D,2,0)</f>
        <v>61</v>
      </c>
      <c r="D67" s="11" t="s">
        <v>1594</v>
      </c>
      <c r="E67" s="11" t="s">
        <v>1595</v>
      </c>
      <c r="F67" s="11" t="s">
        <v>1594</v>
      </c>
      <c r="G67" s="11"/>
      <c r="H67" s="11"/>
      <c r="I67" s="12" t="s">
        <v>5258</v>
      </c>
      <c r="J67" s="19">
        <v>42822</v>
      </c>
      <c r="K67" s="10" t="s">
        <v>5393</v>
      </c>
      <c r="L67" s="10" t="s">
        <v>1595</v>
      </c>
      <c r="M67" s="10" t="s">
        <v>1598</v>
      </c>
      <c r="N67" s="10" t="s">
        <v>5259</v>
      </c>
      <c r="O67" s="36">
        <f>IFERROR(VLOOKUP(LEFT(A67,8),'Development Priority'!A:B,2,0),"")</f>
        <v>45</v>
      </c>
      <c r="P67" s="8" t="str">
        <f>IFERROR(VLOOKUP(LEFT($A67,8),POR!$A:$R,2,0),"")</f>
        <v/>
      </c>
      <c r="Q67" s="8" t="str">
        <f>IFERROR(VLOOKUP(LEFT($A67,8),POR!$A:$R,3,0),"")</f>
        <v/>
      </c>
      <c r="R67" s="8" t="str">
        <f>IFERROR(VLOOKUP(LEFT($A67,8),POR!$A:$R,4,0),"")</f>
        <v/>
      </c>
      <c r="S67" s="8" t="str">
        <f>IFERROR(VLOOKUP(LEFT($A67,8),POR!$A:$R,5,0),"")</f>
        <v/>
      </c>
      <c r="T67" s="8">
        <f>IFERROR(VLOOKUP(LEFT($A67,8),POR!$A:$R,6,0),"")</f>
        <v>42766.666666666701</v>
      </c>
      <c r="U67" s="8" t="str">
        <f>IFERROR(VLOOKUP(LEFT($A67,8),POR!$A:$R,7,0),"")</f>
        <v/>
      </c>
      <c r="V67" s="8" t="str">
        <f>IFERROR(VLOOKUP(LEFT($A67,8),POR!$A:$R,8,0),"")</f>
        <v/>
      </c>
      <c r="W67" s="8" t="str">
        <f>IFERROR(VLOOKUP(LEFT($A67,8),POR!$A:$R,9,0),"")</f>
        <v/>
      </c>
      <c r="X67" s="8" t="str">
        <f>IFERROR(VLOOKUP(LEFT($A67,8),POR!$A:$R,10,0),"")</f>
        <v/>
      </c>
      <c r="Y67" s="8" t="str">
        <f>IFERROR(VLOOKUP(LEFT($A67,8),POR!$A:$R,11,0),"")</f>
        <v/>
      </c>
      <c r="Z67" s="8" t="str">
        <f>IFERROR(VLOOKUP(LEFT($A67,8),POR!$A:$R,12,0),"")</f>
        <v/>
      </c>
      <c r="AA67" s="8" t="str">
        <f>IFERROR(VLOOKUP(LEFT($A67,8),POR!$A:$R,13,0),"")</f>
        <v/>
      </c>
      <c r="AB67" s="8" t="str">
        <f>IFERROR(VLOOKUP(LEFT($A67,8),POR!$A:$R,14,0),"")</f>
        <v/>
      </c>
      <c r="AC67" s="8" t="str">
        <f>IFERROR(VLOOKUP(LEFT($A67,8),POR!$A:$R,15,0),"")</f>
        <v/>
      </c>
      <c r="AD67" s="8" t="str">
        <f>IFERROR(VLOOKUP(LEFT($A67,8),POR!$A:$R,16,0),"")</f>
        <v/>
      </c>
      <c r="AE67" s="8" t="str">
        <f>IFERROR(VLOOKUP(LEFT($A67,8),POR!$A:$R,17,0),"")</f>
        <v/>
      </c>
      <c r="AF67" s="8" t="str">
        <f>IFERROR(VLOOKUP(LEFT($A67,8),POR!$A:$R,18,0),"")</f>
        <v/>
      </c>
      <c r="AG67" s="36" t="str">
        <f>IFERROR(VLOOKUP(A67,NSD!F:G,2,0),"")</f>
        <v>PH35277</v>
      </c>
    </row>
    <row r="68" spans="1:33" ht="45">
      <c r="A68" s="14" t="s">
        <v>23</v>
      </c>
      <c r="B68" s="36" t="str">
        <f>VLOOKUP(LEFT(A68,8),Clusters!A:C,3,0)</f>
        <v>C6</v>
      </c>
      <c r="C68" s="36">
        <f>VLOOKUP(LEFT(A68,8),Clusters!A:D,2,0)</f>
        <v>64</v>
      </c>
      <c r="D68" s="11" t="s">
        <v>1594</v>
      </c>
      <c r="E68" s="11" t="s">
        <v>1595</v>
      </c>
      <c r="F68" s="11" t="s">
        <v>1594</v>
      </c>
      <c r="G68" s="11"/>
      <c r="H68" s="11"/>
      <c r="I68" s="12" t="s">
        <v>1840</v>
      </c>
      <c r="J68" s="23">
        <v>42797</v>
      </c>
      <c r="K68" s="10" t="s">
        <v>1841</v>
      </c>
      <c r="L68" s="10" t="s">
        <v>1595</v>
      </c>
      <c r="M68" s="10" t="s">
        <v>1593</v>
      </c>
      <c r="N68" s="10"/>
      <c r="O68" s="36">
        <f>IFERROR(VLOOKUP(LEFT(A68,8),'Development Priority'!A:B,2,0),"")</f>
        <v>39</v>
      </c>
      <c r="P68" s="8" t="str">
        <f>IFERROR(VLOOKUP(LEFT($A68,8),POR!$A:$R,2,0),"")</f>
        <v/>
      </c>
      <c r="Q68" s="8" t="str">
        <f>IFERROR(VLOOKUP(LEFT($A68,8),POR!$A:$R,3,0),"")</f>
        <v/>
      </c>
      <c r="R68" s="8" t="str">
        <f>IFERROR(VLOOKUP(LEFT($A68,8),POR!$A:$R,4,0),"")</f>
        <v/>
      </c>
      <c r="S68" s="8" t="str">
        <f>IFERROR(VLOOKUP(LEFT($A68,8),POR!$A:$R,5,0),"")</f>
        <v/>
      </c>
      <c r="T68" s="8">
        <f>IFERROR(VLOOKUP(LEFT($A68,8),POR!$A:$R,6,0),"")</f>
        <v>42788.666666666701</v>
      </c>
      <c r="U68" s="8" t="str">
        <f>IFERROR(VLOOKUP(LEFT($A68,8),POR!$A:$R,7,0),"")</f>
        <v/>
      </c>
      <c r="V68" s="8" t="str">
        <f>IFERROR(VLOOKUP(LEFT($A68,8),POR!$A:$R,8,0),"")</f>
        <v/>
      </c>
      <c r="W68" s="8" t="str">
        <f>IFERROR(VLOOKUP(LEFT($A68,8),POR!$A:$R,9,0),"")</f>
        <v/>
      </c>
      <c r="X68" s="8" t="str">
        <f>IFERROR(VLOOKUP(LEFT($A68,8),POR!$A:$R,10,0),"")</f>
        <v/>
      </c>
      <c r="Y68" s="8" t="str">
        <f>IFERROR(VLOOKUP(LEFT($A68,8),POR!$A:$R,11,0),"")</f>
        <v/>
      </c>
      <c r="Z68" s="8" t="str">
        <f>IFERROR(VLOOKUP(LEFT($A68,8),POR!$A:$R,12,0),"")</f>
        <v/>
      </c>
      <c r="AA68" s="8" t="str">
        <f>IFERROR(VLOOKUP(LEFT($A68,8),POR!$A:$R,13,0),"")</f>
        <v/>
      </c>
      <c r="AB68" s="8" t="str">
        <f>IFERROR(VLOOKUP(LEFT($A68,8),POR!$A:$R,14,0),"")</f>
        <v/>
      </c>
      <c r="AC68" s="8" t="str">
        <f>IFERROR(VLOOKUP(LEFT($A68,8),POR!$A:$R,15,0),"")</f>
        <v/>
      </c>
      <c r="AD68" s="8" t="str">
        <f>IFERROR(VLOOKUP(LEFT($A68,8),POR!$A:$R,16,0),"")</f>
        <v/>
      </c>
      <c r="AE68" s="8" t="str">
        <f>IFERROR(VLOOKUP(LEFT($A68,8),POR!$A:$R,17,0),"")</f>
        <v/>
      </c>
      <c r="AF68" s="8" t="str">
        <f>IFERROR(VLOOKUP(LEFT($A68,8),POR!$A:$R,18,0),"")</f>
        <v/>
      </c>
      <c r="AG68" s="36" t="str">
        <f>IFERROR(VLOOKUP(A68,NSD!F:G,2,0),"")</f>
        <v/>
      </c>
    </row>
    <row r="69" spans="1:33" ht="75">
      <c r="A69" s="16" t="s">
        <v>13</v>
      </c>
      <c r="B69" s="36" t="str">
        <f>VLOOKUP(LEFT(A69,8),Clusters!A:C,3,0)</f>
        <v>C3</v>
      </c>
      <c r="C69" s="36">
        <f>VLOOKUP(LEFT(A69,8),Clusters!A:D,2,0)</f>
        <v>35</v>
      </c>
      <c r="D69" s="11" t="s">
        <v>1594</v>
      </c>
      <c r="E69" s="11" t="s">
        <v>1594</v>
      </c>
      <c r="F69" s="11" t="s">
        <v>1594</v>
      </c>
      <c r="G69" s="11"/>
      <c r="H69" s="11"/>
      <c r="I69" s="37" t="s">
        <v>2041</v>
      </c>
      <c r="J69" s="19">
        <v>42810</v>
      </c>
      <c r="K69" s="10" t="s">
        <v>2045</v>
      </c>
      <c r="L69" s="10" t="s">
        <v>1594</v>
      </c>
      <c r="M69" s="10" t="s">
        <v>1592</v>
      </c>
      <c r="N69" s="10" t="s">
        <v>2050</v>
      </c>
      <c r="O69" s="36">
        <f>IFERROR(VLOOKUP(LEFT(A69,8),'Development Priority'!A:B,2,0),"")</f>
        <v>12</v>
      </c>
      <c r="P69" s="8" t="str">
        <f>IFERROR(VLOOKUP(LEFT($A69,8),POR!$A:$R,2,0),"")</f>
        <v/>
      </c>
      <c r="Q69" s="8" t="str">
        <f>IFERROR(VLOOKUP(LEFT($A69,8),POR!$A:$R,3,0),"")</f>
        <v/>
      </c>
      <c r="R69" s="8" t="str">
        <f>IFERROR(VLOOKUP(LEFT($A69,8),POR!$A:$R,4,0),"")</f>
        <v/>
      </c>
      <c r="S69" s="8" t="str">
        <f>IFERROR(VLOOKUP(LEFT($A69,8),POR!$A:$R,5,0),"")</f>
        <v/>
      </c>
      <c r="T69" s="8">
        <f>IFERROR(VLOOKUP(LEFT($A69,8),POR!$A:$R,6,0),"")</f>
        <v>42808.708333333299</v>
      </c>
      <c r="U69" s="8" t="str">
        <f>IFERROR(VLOOKUP(LEFT($A69,8),POR!$A:$R,7,0),"")</f>
        <v/>
      </c>
      <c r="V69" s="8" t="str">
        <f>IFERROR(VLOOKUP(LEFT($A69,8),POR!$A:$R,8,0),"")</f>
        <v/>
      </c>
      <c r="W69" s="8" t="str">
        <f>IFERROR(VLOOKUP(LEFT($A69,8),POR!$A:$R,9,0),"")</f>
        <v/>
      </c>
      <c r="X69" s="8" t="str">
        <f>IFERROR(VLOOKUP(LEFT($A69,8),POR!$A:$R,10,0),"")</f>
        <v/>
      </c>
      <c r="Y69" s="8" t="str">
        <f>IFERROR(VLOOKUP(LEFT($A69,8),POR!$A:$R,11,0),"")</f>
        <v/>
      </c>
      <c r="Z69" s="8" t="str">
        <f>IFERROR(VLOOKUP(LEFT($A69,8),POR!$A:$R,12,0),"")</f>
        <v/>
      </c>
      <c r="AA69" s="8" t="str">
        <f>IFERROR(VLOOKUP(LEFT($A69,8),POR!$A:$R,13,0),"")</f>
        <v/>
      </c>
      <c r="AB69" s="8" t="str">
        <f>IFERROR(VLOOKUP(LEFT($A69,8),POR!$A:$R,14,0),"")</f>
        <v/>
      </c>
      <c r="AC69" s="8">
        <f>IFERROR(VLOOKUP(LEFT($A69,8),POR!$A:$R,15,0),"")</f>
        <v>42867</v>
      </c>
      <c r="AD69" s="8" t="str">
        <f>IFERROR(VLOOKUP(LEFT($A69,8),POR!$A:$R,16,0),"")</f>
        <v/>
      </c>
      <c r="AE69" s="8" t="str">
        <f>IFERROR(VLOOKUP(LEFT($A69,8),POR!$A:$R,17,0),"")</f>
        <v/>
      </c>
      <c r="AF69" s="8" t="str">
        <f>IFERROR(VLOOKUP(LEFT($A69,8),POR!$A:$R,18,0),"")</f>
        <v/>
      </c>
      <c r="AG69" s="36" t="str">
        <f>IFERROR(VLOOKUP(A69,NSD!F:G,2,0),"")</f>
        <v>PH23959</v>
      </c>
    </row>
    <row r="70" spans="1:33">
      <c r="A70" s="16" t="s">
        <v>1652</v>
      </c>
      <c r="B70" s="36" t="str">
        <f>VLOOKUP(LEFT(A70,8),Clusters!A:C,3,0)</f>
        <v>C1</v>
      </c>
      <c r="C70" s="36">
        <f>VLOOKUP(LEFT(A70,8),Clusters!A:D,2,0)</f>
        <v>11</v>
      </c>
      <c r="D70" s="11" t="s">
        <v>1594</v>
      </c>
      <c r="E70" s="11" t="s">
        <v>1595</v>
      </c>
      <c r="F70" s="11" t="s">
        <v>1595</v>
      </c>
      <c r="G70" s="11"/>
      <c r="H70" s="11"/>
      <c r="I70" s="12"/>
      <c r="J70" s="12"/>
      <c r="K70" s="10" t="s">
        <v>1284</v>
      </c>
      <c r="L70" s="10" t="s">
        <v>1284</v>
      </c>
      <c r="M70" s="10" t="s">
        <v>1284</v>
      </c>
      <c r="N70" s="10" t="s">
        <v>1284</v>
      </c>
      <c r="O70" s="36">
        <f>IFERROR(VLOOKUP(LEFT(A70,8),'Development Priority'!A:B,2,0),"")</f>
        <v>75</v>
      </c>
      <c r="P70" s="8" t="str">
        <f>IFERROR(VLOOKUP(LEFT($A70,8),POR!$A:$R,2,0),"")</f>
        <v/>
      </c>
      <c r="Q70" s="8" t="str">
        <f>IFERROR(VLOOKUP(LEFT($A70,8),POR!$A:$R,3,0),"")</f>
        <v/>
      </c>
      <c r="R70" s="8" t="str">
        <f>IFERROR(VLOOKUP(LEFT($A70,8),POR!$A:$R,4,0),"")</f>
        <v/>
      </c>
      <c r="S70" s="8" t="str">
        <f>IFERROR(VLOOKUP(LEFT($A70,8),POR!$A:$R,5,0),"")</f>
        <v/>
      </c>
      <c r="T70" s="8">
        <f>IFERROR(VLOOKUP(LEFT($A70,8),POR!$A:$R,6,0),"")</f>
        <v>42837.708333333299</v>
      </c>
      <c r="U70" s="8" t="str">
        <f>IFERROR(VLOOKUP(LEFT($A70,8),POR!$A:$R,7,0),"")</f>
        <v/>
      </c>
      <c r="V70" s="8" t="str">
        <f>IFERROR(VLOOKUP(LEFT($A70,8),POR!$A:$R,8,0),"")</f>
        <v/>
      </c>
      <c r="W70" s="8" t="str">
        <f>IFERROR(VLOOKUP(LEFT($A70,8),POR!$A:$R,9,0),"")</f>
        <v/>
      </c>
      <c r="X70" s="8" t="str">
        <f>IFERROR(VLOOKUP(LEFT($A70,8),POR!$A:$R,10,0),"")</f>
        <v/>
      </c>
      <c r="Y70" s="8" t="str">
        <f>IFERROR(VLOOKUP(LEFT($A70,8),POR!$A:$R,11,0),"")</f>
        <v/>
      </c>
      <c r="Z70" s="8" t="str">
        <f>IFERROR(VLOOKUP(LEFT($A70,8),POR!$A:$R,12,0),"")</f>
        <v/>
      </c>
      <c r="AA70" s="8" t="str">
        <f>IFERROR(VLOOKUP(LEFT($A70,8),POR!$A:$R,13,0),"")</f>
        <v/>
      </c>
      <c r="AB70" s="8" t="str">
        <f>IFERROR(VLOOKUP(LEFT($A70,8),POR!$A:$R,14,0),"")</f>
        <v/>
      </c>
      <c r="AC70" s="8" t="str">
        <f>IFERROR(VLOOKUP(LEFT($A70,8),POR!$A:$R,15,0),"")</f>
        <v/>
      </c>
      <c r="AD70" s="8" t="str">
        <f>IFERROR(VLOOKUP(LEFT($A70,8),POR!$A:$R,16,0),"")</f>
        <v/>
      </c>
      <c r="AE70" s="8" t="str">
        <f>IFERROR(VLOOKUP(LEFT($A70,8),POR!$A:$R,17,0),"")</f>
        <v/>
      </c>
      <c r="AF70" s="8" t="str">
        <f>IFERROR(VLOOKUP(LEFT($A70,8),POR!$A:$R,18,0),"")</f>
        <v/>
      </c>
      <c r="AG70" s="36" t="str">
        <f>IFERROR(VLOOKUP(A70,NSD!F:G,2,0),"")</f>
        <v/>
      </c>
    </row>
    <row r="71" spans="1:33">
      <c r="A71" s="16" t="s">
        <v>1653</v>
      </c>
      <c r="B71" s="36" t="str">
        <f>VLOOKUP(LEFT(A71,8),Clusters!A:C,3,0)</f>
        <v>C1</v>
      </c>
      <c r="C71" s="36">
        <f>VLOOKUP(LEFT(A71,8),Clusters!A:D,2,0)</f>
        <v>13</v>
      </c>
      <c r="D71" s="11" t="s">
        <v>1594</v>
      </c>
      <c r="E71" s="11" t="s">
        <v>1594</v>
      </c>
      <c r="F71" s="11" t="s">
        <v>1595</v>
      </c>
      <c r="G71" s="11"/>
      <c r="H71" s="11"/>
      <c r="I71" s="12" t="s">
        <v>5248</v>
      </c>
      <c r="J71" s="19">
        <v>42811</v>
      </c>
      <c r="K71" s="10" t="s">
        <v>5249</v>
      </c>
      <c r="L71" s="10" t="s">
        <v>1595</v>
      </c>
      <c r="M71" s="10" t="s">
        <v>1598</v>
      </c>
      <c r="N71" s="10" t="s">
        <v>1284</v>
      </c>
      <c r="O71" s="36">
        <f>IFERROR(VLOOKUP(LEFT(A71,8),'Development Priority'!A:B,2,0),"")</f>
        <v>9</v>
      </c>
      <c r="P71" s="8" t="str">
        <f>IFERROR(VLOOKUP(LEFT($A71,8),POR!$A:$R,2,0),"")</f>
        <v/>
      </c>
      <c r="Q71" s="8" t="str">
        <f>IFERROR(VLOOKUP(LEFT($A71,8),POR!$A:$R,3,0),"")</f>
        <v/>
      </c>
      <c r="R71" s="8" t="str">
        <f>IFERROR(VLOOKUP(LEFT($A71,8),POR!$A:$R,4,0),"")</f>
        <v/>
      </c>
      <c r="S71" s="8" t="str">
        <f>IFERROR(VLOOKUP(LEFT($A71,8),POR!$A:$R,5,0),"")</f>
        <v/>
      </c>
      <c r="T71" s="8">
        <f>IFERROR(VLOOKUP(LEFT($A71,8),POR!$A:$R,6,0),"")</f>
        <v>42794.666666666701</v>
      </c>
      <c r="U71" s="8" t="str">
        <f>IFERROR(VLOOKUP(LEFT($A71,8),POR!$A:$R,7,0),"")</f>
        <v/>
      </c>
      <c r="V71" s="8" t="str">
        <f>IFERROR(VLOOKUP(LEFT($A71,8),POR!$A:$R,8,0),"")</f>
        <v/>
      </c>
      <c r="W71" s="8" t="str">
        <f>IFERROR(VLOOKUP(LEFT($A71,8),POR!$A:$R,9,0),"")</f>
        <v/>
      </c>
      <c r="X71" s="8" t="str">
        <f>IFERROR(VLOOKUP(LEFT($A71,8),POR!$A:$R,10,0),"")</f>
        <v/>
      </c>
      <c r="Y71" s="8" t="str">
        <f>IFERROR(VLOOKUP(LEFT($A71,8),POR!$A:$R,11,0),"")</f>
        <v/>
      </c>
      <c r="Z71" s="8" t="str">
        <f>IFERROR(VLOOKUP(LEFT($A71,8),POR!$A:$R,12,0),"")</f>
        <v/>
      </c>
      <c r="AA71" s="8" t="str">
        <f>IFERROR(VLOOKUP(LEFT($A71,8),POR!$A:$R,13,0),"")</f>
        <v/>
      </c>
      <c r="AB71" s="8" t="str">
        <f>IFERROR(VLOOKUP(LEFT($A71,8),POR!$A:$R,14,0),"")</f>
        <v/>
      </c>
      <c r="AC71" s="8">
        <f>IFERROR(VLOOKUP(LEFT($A71,8),POR!$A:$R,15,0),"")</f>
        <v>43266</v>
      </c>
      <c r="AD71" s="8" t="str">
        <f>IFERROR(VLOOKUP(LEFT($A71,8),POR!$A:$R,16,0),"")</f>
        <v/>
      </c>
      <c r="AE71" s="8" t="str">
        <f>IFERROR(VLOOKUP(LEFT($A71,8),POR!$A:$R,17,0),"")</f>
        <v/>
      </c>
      <c r="AF71" s="8" t="str">
        <f>IFERROR(VLOOKUP(LEFT($A71,8),POR!$A:$R,18,0),"")</f>
        <v/>
      </c>
      <c r="AG71" s="36" t="str">
        <f>IFERROR(VLOOKUP(A71,NSD!F:G,2,0),"")</f>
        <v/>
      </c>
    </row>
    <row r="72" spans="1:33">
      <c r="A72" s="16" t="s">
        <v>1654</v>
      </c>
      <c r="B72" s="36" t="str">
        <f>VLOOKUP(LEFT(A72,8),Clusters!A:C,3,0)</f>
        <v>C1</v>
      </c>
      <c r="C72" s="36">
        <f>VLOOKUP(LEFT(A72,8),Clusters!A:D,2,0)</f>
        <v>13</v>
      </c>
      <c r="D72" s="11" t="s">
        <v>1594</v>
      </c>
      <c r="E72" s="11" t="s">
        <v>1595</v>
      </c>
      <c r="F72" s="11" t="s">
        <v>1595</v>
      </c>
      <c r="G72" s="11"/>
      <c r="H72" s="11"/>
      <c r="I72" s="12" t="s">
        <v>1813</v>
      </c>
      <c r="J72" s="12"/>
      <c r="K72" s="10" t="s">
        <v>1284</v>
      </c>
      <c r="L72" s="10" t="s">
        <v>1284</v>
      </c>
      <c r="M72" s="10" t="s">
        <v>1284</v>
      </c>
      <c r="N72" s="10" t="s">
        <v>1284</v>
      </c>
      <c r="O72" s="36">
        <f>IFERROR(VLOOKUP(LEFT(A72,8),'Development Priority'!A:B,2,0),"")</f>
        <v>23</v>
      </c>
      <c r="P72" s="8" t="str">
        <f>IFERROR(VLOOKUP(LEFT($A72,8),POR!$A:$R,2,0),"")</f>
        <v/>
      </c>
      <c r="Q72" s="8" t="str">
        <f>IFERROR(VLOOKUP(LEFT($A72,8),POR!$A:$R,3,0),"")</f>
        <v/>
      </c>
      <c r="R72" s="8" t="str">
        <f>IFERROR(VLOOKUP(LEFT($A72,8),POR!$A:$R,4,0),"")</f>
        <v/>
      </c>
      <c r="S72" s="8" t="str">
        <f>IFERROR(VLOOKUP(LEFT($A72,8),POR!$A:$R,5,0),"")</f>
        <v/>
      </c>
      <c r="T72" s="8">
        <f>IFERROR(VLOOKUP(LEFT($A72,8),POR!$A:$R,6,0),"")</f>
        <v>43464.666666666701</v>
      </c>
      <c r="U72" s="8" t="str">
        <f>IFERROR(VLOOKUP(LEFT($A72,8),POR!$A:$R,7,0),"")</f>
        <v/>
      </c>
      <c r="V72" s="8">
        <f>IFERROR(VLOOKUP(LEFT($A72,8),POR!$A:$R,8,0),"")</f>
        <v>43465</v>
      </c>
      <c r="W72" s="8" t="str">
        <f>IFERROR(VLOOKUP(LEFT($A72,8),POR!$A:$R,9,0),"")</f>
        <v/>
      </c>
      <c r="X72" s="8" t="str">
        <f>IFERROR(VLOOKUP(LEFT($A72,8),POR!$A:$R,10,0),"")</f>
        <v/>
      </c>
      <c r="Y72" s="8" t="str">
        <f>IFERROR(VLOOKUP(LEFT($A72,8),POR!$A:$R,11,0),"")</f>
        <v/>
      </c>
      <c r="Z72" s="8" t="str">
        <f>IFERROR(VLOOKUP(LEFT($A72,8),POR!$A:$R,12,0),"")</f>
        <v/>
      </c>
      <c r="AA72" s="8" t="str">
        <f>IFERROR(VLOOKUP(LEFT($A72,8),POR!$A:$R,13,0),"")</f>
        <v/>
      </c>
      <c r="AB72" s="8" t="str">
        <f>IFERROR(VLOOKUP(LEFT($A72,8),POR!$A:$R,14,0),"")</f>
        <v/>
      </c>
      <c r="AC72" s="8" t="str">
        <f>IFERROR(VLOOKUP(LEFT($A72,8),POR!$A:$R,15,0),"")</f>
        <v/>
      </c>
      <c r="AD72" s="8" t="str">
        <f>IFERROR(VLOOKUP(LEFT($A72,8),POR!$A:$R,16,0),"")</f>
        <v/>
      </c>
      <c r="AE72" s="8" t="str">
        <f>IFERROR(VLOOKUP(LEFT($A72,8),POR!$A:$R,17,0),"")</f>
        <v/>
      </c>
      <c r="AF72" s="8" t="str">
        <f>IFERROR(VLOOKUP(LEFT($A72,8),POR!$A:$R,18,0),"")</f>
        <v/>
      </c>
      <c r="AG72" s="36" t="str">
        <f>IFERROR(VLOOKUP(A72,NSD!F:G,2,0),"")</f>
        <v/>
      </c>
    </row>
    <row r="73" spans="1:33" ht="45">
      <c r="A73" s="16" t="s">
        <v>32</v>
      </c>
      <c r="B73" s="36" t="str">
        <f>VLOOKUP(LEFT(A73,8),Clusters!A:C,3,0)</f>
        <v>C1</v>
      </c>
      <c r="C73" s="36">
        <f>VLOOKUP(LEFT(A73,8),Clusters!A:D,2,0)</f>
        <v>11</v>
      </c>
      <c r="D73" s="11" t="s">
        <v>1594</v>
      </c>
      <c r="E73" s="11" t="s">
        <v>1595</v>
      </c>
      <c r="F73" s="11" t="s">
        <v>1595</v>
      </c>
      <c r="G73" s="11"/>
      <c r="H73" s="11"/>
      <c r="I73" s="12" t="s">
        <v>1834</v>
      </c>
      <c r="J73" s="19">
        <v>42797</v>
      </c>
      <c r="K73" s="10" t="s">
        <v>1829</v>
      </c>
      <c r="L73" s="10" t="s">
        <v>1595</v>
      </c>
      <c r="M73" s="10" t="s">
        <v>1593</v>
      </c>
      <c r="N73" s="10" t="s">
        <v>1986</v>
      </c>
      <c r="O73" s="36">
        <f>IFERROR(VLOOKUP(LEFT(A73,8),'Development Priority'!A:B,2,0),"")</f>
        <v>17</v>
      </c>
      <c r="P73" s="8" t="str">
        <f>IFERROR(VLOOKUP(LEFT($A73,8),POR!$A:$R,2,0),"")</f>
        <v/>
      </c>
      <c r="Q73" s="8" t="str">
        <f>IFERROR(VLOOKUP(LEFT($A73,8),POR!$A:$R,3,0),"")</f>
        <v/>
      </c>
      <c r="R73" s="8" t="str">
        <f>IFERROR(VLOOKUP(LEFT($A73,8),POR!$A:$R,4,0),"")</f>
        <v/>
      </c>
      <c r="S73" s="8" t="str">
        <f>IFERROR(VLOOKUP(LEFT($A73,8),POR!$A:$R,5,0),"")</f>
        <v/>
      </c>
      <c r="T73" s="8">
        <f>IFERROR(VLOOKUP(LEFT($A73,8),POR!$A:$R,6,0),"")</f>
        <v>42837.708333333299</v>
      </c>
      <c r="U73" s="8" t="str">
        <f>IFERROR(VLOOKUP(LEFT($A73,8),POR!$A:$R,7,0),"")</f>
        <v/>
      </c>
      <c r="V73" s="8" t="str">
        <f>IFERROR(VLOOKUP(LEFT($A73,8),POR!$A:$R,8,0),"")</f>
        <v/>
      </c>
      <c r="W73" s="8" t="str">
        <f>IFERROR(VLOOKUP(LEFT($A73,8),POR!$A:$R,9,0),"")</f>
        <v/>
      </c>
      <c r="X73" s="8" t="str">
        <f>IFERROR(VLOOKUP(LEFT($A73,8),POR!$A:$R,10,0),"")</f>
        <v/>
      </c>
      <c r="Y73" s="8" t="str">
        <f>IFERROR(VLOOKUP(LEFT($A73,8),POR!$A:$R,11,0),"")</f>
        <v/>
      </c>
      <c r="Z73" s="8" t="str">
        <f>IFERROR(VLOOKUP(LEFT($A73,8),POR!$A:$R,12,0),"")</f>
        <v/>
      </c>
      <c r="AA73" s="8" t="str">
        <f>IFERROR(VLOOKUP(LEFT($A73,8),POR!$A:$R,13,0),"")</f>
        <v/>
      </c>
      <c r="AB73" s="8" t="str">
        <f>IFERROR(VLOOKUP(LEFT($A73,8),POR!$A:$R,14,0),"")</f>
        <v/>
      </c>
      <c r="AC73" s="8" t="str">
        <f>IFERROR(VLOOKUP(LEFT($A73,8),POR!$A:$R,15,0),"")</f>
        <v/>
      </c>
      <c r="AD73" s="8" t="str">
        <f>IFERROR(VLOOKUP(LEFT($A73,8),POR!$A:$R,16,0),"")</f>
        <v/>
      </c>
      <c r="AE73" s="8" t="str">
        <f>IFERROR(VLOOKUP(LEFT($A73,8),POR!$A:$R,17,0),"")</f>
        <v/>
      </c>
      <c r="AF73" s="8" t="str">
        <f>IFERROR(VLOOKUP(LEFT($A73,8),POR!$A:$R,18,0),"")</f>
        <v/>
      </c>
      <c r="AG73" s="36" t="str">
        <f>IFERROR(VLOOKUP(A73,NSD!F:G,2,0),"")</f>
        <v/>
      </c>
    </row>
    <row r="74" spans="1:33">
      <c r="A74" s="16" t="s">
        <v>1655</v>
      </c>
      <c r="B74" s="36" t="str">
        <f>VLOOKUP(LEFT(A74,8),Clusters!A:C,3,0)</f>
        <v>C1</v>
      </c>
      <c r="C74" s="36">
        <f>VLOOKUP(LEFT(A74,8),Clusters!A:D,2,0)</f>
        <v>13</v>
      </c>
      <c r="D74" s="11" t="s">
        <v>1594</v>
      </c>
      <c r="E74" s="11" t="s">
        <v>1595</v>
      </c>
      <c r="F74" s="11" t="s">
        <v>1595</v>
      </c>
      <c r="G74" s="11"/>
      <c r="H74" s="11"/>
      <c r="I74" s="12"/>
      <c r="J74" s="12"/>
      <c r="K74" s="10" t="s">
        <v>1284</v>
      </c>
      <c r="L74" s="10" t="s">
        <v>1284</v>
      </c>
      <c r="M74" s="10" t="s">
        <v>1284</v>
      </c>
      <c r="N74" s="10" t="s">
        <v>1284</v>
      </c>
      <c r="O74" s="36">
        <f>IFERROR(VLOOKUP(LEFT(A74,8),'Development Priority'!A:B,2,0),"")</f>
        <v>61</v>
      </c>
      <c r="P74" s="8" t="str">
        <f>IFERROR(VLOOKUP(LEFT($A74,8),POR!$A:$R,2,0),"")</f>
        <v/>
      </c>
      <c r="Q74" s="8" t="str">
        <f>IFERROR(VLOOKUP(LEFT($A74,8),POR!$A:$R,3,0),"")</f>
        <v/>
      </c>
      <c r="R74" s="8" t="str">
        <f>IFERROR(VLOOKUP(LEFT($A74,8),POR!$A:$R,4,0),"")</f>
        <v/>
      </c>
      <c r="S74" s="8" t="str">
        <f>IFERROR(VLOOKUP(LEFT($A74,8),POR!$A:$R,5,0),"")</f>
        <v/>
      </c>
      <c r="T74" s="8">
        <f>IFERROR(VLOOKUP(LEFT($A74,8),POR!$A:$R,6,0),"")</f>
        <v>42788.666666666701</v>
      </c>
      <c r="U74" s="8" t="str">
        <f>IFERROR(VLOOKUP(LEFT($A74,8),POR!$A:$R,7,0),"")</f>
        <v/>
      </c>
      <c r="V74" s="8" t="str">
        <f>IFERROR(VLOOKUP(LEFT($A74,8),POR!$A:$R,8,0),"")</f>
        <v/>
      </c>
      <c r="W74" s="8" t="str">
        <f>IFERROR(VLOOKUP(LEFT($A74,8),POR!$A:$R,9,0),"")</f>
        <v/>
      </c>
      <c r="X74" s="8" t="str">
        <f>IFERROR(VLOOKUP(LEFT($A74,8),POR!$A:$R,10,0),"")</f>
        <v/>
      </c>
      <c r="Y74" s="8" t="str">
        <f>IFERROR(VLOOKUP(LEFT($A74,8),POR!$A:$R,11,0),"")</f>
        <v/>
      </c>
      <c r="Z74" s="8" t="str">
        <f>IFERROR(VLOOKUP(LEFT($A74,8),POR!$A:$R,12,0),"")</f>
        <v/>
      </c>
      <c r="AA74" s="8" t="str">
        <f>IFERROR(VLOOKUP(LEFT($A74,8),POR!$A:$R,13,0),"")</f>
        <v/>
      </c>
      <c r="AB74" s="8" t="str">
        <f>IFERROR(VLOOKUP(LEFT($A74,8),POR!$A:$R,14,0),"")</f>
        <v/>
      </c>
      <c r="AC74" s="8" t="str">
        <f>IFERROR(VLOOKUP(LEFT($A74,8),POR!$A:$R,15,0),"")</f>
        <v/>
      </c>
      <c r="AD74" s="8" t="str">
        <f>IFERROR(VLOOKUP(LEFT($A74,8),POR!$A:$R,16,0),"")</f>
        <v/>
      </c>
      <c r="AE74" s="8" t="str">
        <f>IFERROR(VLOOKUP(LEFT($A74,8),POR!$A:$R,17,0),"")</f>
        <v/>
      </c>
      <c r="AF74" s="8" t="str">
        <f>IFERROR(VLOOKUP(LEFT($A74,8),POR!$A:$R,18,0),"")</f>
        <v/>
      </c>
      <c r="AG74" s="36" t="str">
        <f>IFERROR(VLOOKUP(A74,NSD!F:G,2,0),"")</f>
        <v/>
      </c>
    </row>
    <row r="75" spans="1:33">
      <c r="A75" s="16" t="s">
        <v>1656</v>
      </c>
      <c r="B75" s="36" t="str">
        <f>VLOOKUP(LEFT(A75,8),Clusters!A:C,3,0)</f>
        <v>C1</v>
      </c>
      <c r="C75" s="36">
        <f>VLOOKUP(LEFT(A75,8),Clusters!A:D,2,0)</f>
        <v>13</v>
      </c>
      <c r="D75" s="11" t="s">
        <v>1594</v>
      </c>
      <c r="E75" s="11" t="s">
        <v>1595</v>
      </c>
      <c r="F75" s="11" t="s">
        <v>1595</v>
      </c>
      <c r="G75" s="11"/>
      <c r="H75" s="11"/>
      <c r="I75" s="12"/>
      <c r="J75" s="12"/>
      <c r="K75" s="10" t="s">
        <v>1284</v>
      </c>
      <c r="L75" s="10" t="s">
        <v>1284</v>
      </c>
      <c r="M75" s="10" t="s">
        <v>1284</v>
      </c>
      <c r="N75" s="10" t="s">
        <v>1284</v>
      </c>
      <c r="O75" s="36">
        <f>IFERROR(VLOOKUP(LEFT(A75,8),'Development Priority'!A:B,2,0),"")</f>
        <v>61</v>
      </c>
      <c r="P75" s="8" t="str">
        <f>IFERROR(VLOOKUP(LEFT($A75,8),POR!$A:$R,2,0),"")</f>
        <v/>
      </c>
      <c r="Q75" s="8" t="str">
        <f>IFERROR(VLOOKUP(LEFT($A75,8),POR!$A:$R,3,0),"")</f>
        <v/>
      </c>
      <c r="R75" s="8" t="str">
        <f>IFERROR(VLOOKUP(LEFT($A75,8),POR!$A:$R,4,0),"")</f>
        <v/>
      </c>
      <c r="S75" s="8" t="str">
        <f>IFERROR(VLOOKUP(LEFT($A75,8),POR!$A:$R,5,0),"")</f>
        <v/>
      </c>
      <c r="T75" s="8">
        <f>IFERROR(VLOOKUP(LEFT($A75,8),POR!$A:$R,6,0),"")</f>
        <v>42788.666666666701</v>
      </c>
      <c r="U75" s="8" t="str">
        <f>IFERROR(VLOOKUP(LEFT($A75,8),POR!$A:$R,7,0),"")</f>
        <v/>
      </c>
      <c r="V75" s="8" t="str">
        <f>IFERROR(VLOOKUP(LEFT($A75,8),POR!$A:$R,8,0),"")</f>
        <v/>
      </c>
      <c r="W75" s="8" t="str">
        <f>IFERROR(VLOOKUP(LEFT($A75,8),POR!$A:$R,9,0),"")</f>
        <v/>
      </c>
      <c r="X75" s="8" t="str">
        <f>IFERROR(VLOOKUP(LEFT($A75,8),POR!$A:$R,10,0),"")</f>
        <v/>
      </c>
      <c r="Y75" s="8" t="str">
        <f>IFERROR(VLOOKUP(LEFT($A75,8),POR!$A:$R,11,0),"")</f>
        <v/>
      </c>
      <c r="Z75" s="8" t="str">
        <f>IFERROR(VLOOKUP(LEFT($A75,8),POR!$A:$R,12,0),"")</f>
        <v/>
      </c>
      <c r="AA75" s="8" t="str">
        <f>IFERROR(VLOOKUP(LEFT($A75,8),POR!$A:$R,13,0),"")</f>
        <v/>
      </c>
      <c r="AB75" s="8" t="str">
        <f>IFERROR(VLOOKUP(LEFT($A75,8),POR!$A:$R,14,0),"")</f>
        <v/>
      </c>
      <c r="AC75" s="8" t="str">
        <f>IFERROR(VLOOKUP(LEFT($A75,8),POR!$A:$R,15,0),"")</f>
        <v/>
      </c>
      <c r="AD75" s="8" t="str">
        <f>IFERROR(VLOOKUP(LEFT($A75,8),POR!$A:$R,16,0),"")</f>
        <v/>
      </c>
      <c r="AE75" s="8" t="str">
        <f>IFERROR(VLOOKUP(LEFT($A75,8),POR!$A:$R,17,0),"")</f>
        <v/>
      </c>
      <c r="AF75" s="8" t="str">
        <f>IFERROR(VLOOKUP(LEFT($A75,8),POR!$A:$R,18,0),"")</f>
        <v/>
      </c>
      <c r="AG75" s="36" t="str">
        <f>IFERROR(VLOOKUP(A75,NSD!F:G,2,0),"")</f>
        <v/>
      </c>
    </row>
    <row r="76" spans="1:33">
      <c r="A76" s="16" t="s">
        <v>1657</v>
      </c>
      <c r="B76" s="36" t="str">
        <f>VLOOKUP(LEFT(A76,8),Clusters!A:C,3,0)</f>
        <v>C2</v>
      </c>
      <c r="C76" s="36">
        <f>VLOOKUP(LEFT(A76,8),Clusters!A:D,2,0)</f>
        <v>22</v>
      </c>
      <c r="D76" s="11" t="s">
        <v>1594</v>
      </c>
      <c r="E76" s="11" t="s">
        <v>1594</v>
      </c>
      <c r="F76" s="11" t="s">
        <v>1594</v>
      </c>
      <c r="G76" s="11"/>
      <c r="H76" s="11"/>
      <c r="I76" s="12" t="s">
        <v>1813</v>
      </c>
      <c r="J76" s="50">
        <v>42814</v>
      </c>
      <c r="K76" s="12" t="s">
        <v>5273</v>
      </c>
      <c r="L76" s="10" t="s">
        <v>1595</v>
      </c>
      <c r="M76" s="10" t="s">
        <v>1593</v>
      </c>
      <c r="N76" s="10" t="s">
        <v>1284</v>
      </c>
      <c r="O76" s="36">
        <f>IFERROR(VLOOKUP(LEFT(A76,8),'Development Priority'!A:B,2,0),"")</f>
        <v>74</v>
      </c>
      <c r="P76" s="8" t="str">
        <f>IFERROR(VLOOKUP(LEFT($A76,8),POR!$A:$R,2,0),"")</f>
        <v/>
      </c>
      <c r="Q76" s="8" t="str">
        <f>IFERROR(VLOOKUP(LEFT($A76,8),POR!$A:$R,3,0),"")</f>
        <v/>
      </c>
      <c r="R76" s="8" t="str">
        <f>IFERROR(VLOOKUP(LEFT($A76,8),POR!$A:$R,4,0),"")</f>
        <v/>
      </c>
      <c r="S76" s="8" t="str">
        <f>IFERROR(VLOOKUP(LEFT($A76,8),POR!$A:$R,5,0),"")</f>
        <v/>
      </c>
      <c r="T76" s="8">
        <f>IFERROR(VLOOKUP(LEFT($A76,8),POR!$A:$R,6,0),"")</f>
        <v>42770.666666666701</v>
      </c>
      <c r="U76" s="8" t="str">
        <f>IFERROR(VLOOKUP(LEFT($A76,8),POR!$A:$R,7,0),"")</f>
        <v/>
      </c>
      <c r="V76" s="8" t="str">
        <f>IFERROR(VLOOKUP(LEFT($A76,8),POR!$A:$R,8,0),"")</f>
        <v/>
      </c>
      <c r="W76" s="8" t="str">
        <f>IFERROR(VLOOKUP(LEFT($A76,8),POR!$A:$R,9,0),"")</f>
        <v/>
      </c>
      <c r="X76" s="8" t="str">
        <f>IFERROR(VLOOKUP(LEFT($A76,8),POR!$A:$R,10,0),"")</f>
        <v/>
      </c>
      <c r="Y76" s="8" t="str">
        <f>IFERROR(VLOOKUP(LEFT($A76,8),POR!$A:$R,11,0),"")</f>
        <v/>
      </c>
      <c r="Z76" s="8" t="str">
        <f>IFERROR(VLOOKUP(LEFT($A76,8),POR!$A:$R,12,0),"")</f>
        <v/>
      </c>
      <c r="AA76" s="8" t="str">
        <f>IFERROR(VLOOKUP(LEFT($A76,8),POR!$A:$R,13,0),"")</f>
        <v/>
      </c>
      <c r="AB76" s="8" t="str">
        <f>IFERROR(VLOOKUP(LEFT($A76,8),POR!$A:$R,14,0),"")</f>
        <v/>
      </c>
      <c r="AC76" s="8" t="str">
        <f>IFERROR(VLOOKUP(LEFT($A76,8),POR!$A:$R,15,0),"")</f>
        <v/>
      </c>
      <c r="AD76" s="8" t="str">
        <f>IFERROR(VLOOKUP(LEFT($A76,8),POR!$A:$R,16,0),"")</f>
        <v/>
      </c>
      <c r="AE76" s="8" t="str">
        <f>IFERROR(VLOOKUP(LEFT($A76,8),POR!$A:$R,17,0),"")</f>
        <v/>
      </c>
      <c r="AF76" s="8" t="str">
        <f>IFERROR(VLOOKUP(LEFT($A76,8),POR!$A:$R,18,0),"")</f>
        <v/>
      </c>
      <c r="AG76" s="36" t="str">
        <f>IFERROR(VLOOKUP(A76,NSD!F:G,2,0),"")</f>
        <v/>
      </c>
    </row>
    <row r="77" spans="1:33">
      <c r="A77" s="14" t="s">
        <v>45</v>
      </c>
      <c r="B77" s="36" t="str">
        <f>VLOOKUP(LEFT(A77,8),Clusters!A:C,3,0)</f>
        <v>C1</v>
      </c>
      <c r="C77" s="36">
        <f>VLOOKUP(LEFT(A77,8),Clusters!A:D,2,0)</f>
        <v>13</v>
      </c>
      <c r="D77" s="11" t="s">
        <v>1594</v>
      </c>
      <c r="E77" s="11" t="s">
        <v>1595</v>
      </c>
      <c r="F77" s="11" t="s">
        <v>1595</v>
      </c>
      <c r="G77" s="11"/>
      <c r="H77" s="11"/>
      <c r="I77" s="12" t="s">
        <v>2040</v>
      </c>
      <c r="J77" s="19">
        <v>42797</v>
      </c>
      <c r="K77" s="10" t="s">
        <v>1832</v>
      </c>
      <c r="L77" s="10" t="s">
        <v>1594</v>
      </c>
      <c r="M77" s="10" t="s">
        <v>1593</v>
      </c>
      <c r="N77" s="10" t="s">
        <v>1981</v>
      </c>
      <c r="O77" s="36">
        <f>IFERROR(VLOOKUP(LEFT(A77,8),'Development Priority'!A:B,2,0),"")</f>
        <v>34</v>
      </c>
      <c r="P77" s="8" t="str">
        <f>IFERROR(VLOOKUP(LEFT($A77,8),POR!$A:$R,2,0),"")</f>
        <v/>
      </c>
      <c r="Q77" s="8" t="str">
        <f>IFERROR(VLOOKUP(LEFT($A77,8),POR!$A:$R,3,0),"")</f>
        <v/>
      </c>
      <c r="R77" s="8" t="str">
        <f>IFERROR(VLOOKUP(LEFT($A77,8),POR!$A:$R,4,0),"")</f>
        <v/>
      </c>
      <c r="S77" s="8" t="str">
        <f>IFERROR(VLOOKUP(LEFT($A77,8),POR!$A:$R,5,0),"")</f>
        <v/>
      </c>
      <c r="T77" s="8">
        <f>IFERROR(VLOOKUP(LEFT($A77,8),POR!$A:$R,6,0),"")</f>
        <v>42788.666666666701</v>
      </c>
      <c r="U77" s="8" t="str">
        <f>IFERROR(VLOOKUP(LEFT($A77,8),POR!$A:$R,7,0),"")</f>
        <v/>
      </c>
      <c r="V77" s="8" t="str">
        <f>IFERROR(VLOOKUP(LEFT($A77,8),POR!$A:$R,8,0),"")</f>
        <v/>
      </c>
      <c r="W77" s="8" t="str">
        <f>IFERROR(VLOOKUP(LEFT($A77,8),POR!$A:$R,9,0),"")</f>
        <v/>
      </c>
      <c r="X77" s="8" t="str">
        <f>IFERROR(VLOOKUP(LEFT($A77,8),POR!$A:$R,10,0),"")</f>
        <v/>
      </c>
      <c r="Y77" s="8" t="str">
        <f>IFERROR(VLOOKUP(LEFT($A77,8),POR!$A:$R,11,0),"")</f>
        <v/>
      </c>
      <c r="Z77" s="8" t="str">
        <f>IFERROR(VLOOKUP(LEFT($A77,8),POR!$A:$R,12,0),"")</f>
        <v/>
      </c>
      <c r="AA77" s="8" t="str">
        <f>IFERROR(VLOOKUP(LEFT($A77,8),POR!$A:$R,13,0),"")</f>
        <v/>
      </c>
      <c r="AB77" s="8" t="str">
        <f>IFERROR(VLOOKUP(LEFT($A77,8),POR!$A:$R,14,0),"")</f>
        <v/>
      </c>
      <c r="AC77" s="8" t="str">
        <f>IFERROR(VLOOKUP(LEFT($A77,8),POR!$A:$R,15,0),"")</f>
        <v/>
      </c>
      <c r="AD77" s="8" t="str">
        <f>IFERROR(VLOOKUP(LEFT($A77,8),POR!$A:$R,16,0),"")</f>
        <v/>
      </c>
      <c r="AE77" s="8" t="str">
        <f>IFERROR(VLOOKUP(LEFT($A77,8),POR!$A:$R,17,0),"")</f>
        <v/>
      </c>
      <c r="AF77" s="8" t="str">
        <f>IFERROR(VLOOKUP(LEFT($A77,8),POR!$A:$R,18,0),"")</f>
        <v/>
      </c>
      <c r="AG77" s="36" t="str">
        <f>IFERROR(VLOOKUP(A77,NSD!F:G,2,0),"")</f>
        <v>PH40149</v>
      </c>
    </row>
    <row r="78" spans="1:33">
      <c r="A78" s="14" t="s">
        <v>1658</v>
      </c>
      <c r="B78" s="36" t="str">
        <f>VLOOKUP(LEFT(A78,8),Clusters!A:C,3,0)</f>
        <v>C1</v>
      </c>
      <c r="C78" s="36">
        <f>VLOOKUP(LEFT(A78,8),Clusters!A:D,2,0)</f>
        <v>13</v>
      </c>
      <c r="D78" s="11" t="s">
        <v>1594</v>
      </c>
      <c r="E78" s="11" t="s">
        <v>1595</v>
      </c>
      <c r="F78" s="11" t="s">
        <v>1595</v>
      </c>
      <c r="G78" s="11"/>
      <c r="H78" s="11"/>
      <c r="I78" s="12"/>
      <c r="J78" s="12"/>
      <c r="K78" s="10" t="s">
        <v>1284</v>
      </c>
      <c r="L78" s="10" t="s">
        <v>1284</v>
      </c>
      <c r="M78" s="10" t="s">
        <v>1284</v>
      </c>
      <c r="N78" s="10" t="s">
        <v>1284</v>
      </c>
      <c r="O78" s="36">
        <f>IFERROR(VLOOKUP(LEFT(A78,8),'Development Priority'!A:B,2,0),"")</f>
        <v>28</v>
      </c>
      <c r="P78" s="8" t="str">
        <f>IFERROR(VLOOKUP(LEFT($A78,8),POR!$A:$R,2,0),"")</f>
        <v/>
      </c>
      <c r="Q78" s="8" t="str">
        <f>IFERROR(VLOOKUP(LEFT($A78,8),POR!$A:$R,3,0),"")</f>
        <v/>
      </c>
      <c r="R78" s="8" t="str">
        <f>IFERROR(VLOOKUP(LEFT($A78,8),POR!$A:$R,4,0),"")</f>
        <v/>
      </c>
      <c r="S78" s="8" t="str">
        <f>IFERROR(VLOOKUP(LEFT($A78,8),POR!$A:$R,5,0),"")</f>
        <v/>
      </c>
      <c r="T78" s="8">
        <f>IFERROR(VLOOKUP(LEFT($A78,8),POR!$A:$R,6,0),"")</f>
        <v>42766.666666666701</v>
      </c>
      <c r="U78" s="8" t="str">
        <f>IFERROR(VLOOKUP(LEFT($A78,8),POR!$A:$R,7,0),"")</f>
        <v/>
      </c>
      <c r="V78" s="8" t="str">
        <f>IFERROR(VLOOKUP(LEFT($A78,8),POR!$A:$R,8,0),"")</f>
        <v/>
      </c>
      <c r="W78" s="8" t="str">
        <f>IFERROR(VLOOKUP(LEFT($A78,8),POR!$A:$R,9,0),"")</f>
        <v/>
      </c>
      <c r="X78" s="8" t="str">
        <f>IFERROR(VLOOKUP(LEFT($A78,8),POR!$A:$R,10,0),"")</f>
        <v/>
      </c>
      <c r="Y78" s="8" t="str">
        <f>IFERROR(VLOOKUP(LEFT($A78,8),POR!$A:$R,11,0),"")</f>
        <v/>
      </c>
      <c r="Z78" s="8" t="str">
        <f>IFERROR(VLOOKUP(LEFT($A78,8),POR!$A:$R,12,0),"")</f>
        <v/>
      </c>
      <c r="AA78" s="8" t="str">
        <f>IFERROR(VLOOKUP(LEFT($A78,8),POR!$A:$R,13,0),"")</f>
        <v/>
      </c>
      <c r="AB78" s="8" t="str">
        <f>IFERROR(VLOOKUP(LEFT($A78,8),POR!$A:$R,14,0),"")</f>
        <v/>
      </c>
      <c r="AC78" s="8" t="str">
        <f>IFERROR(VLOOKUP(LEFT($A78,8),POR!$A:$R,15,0),"")</f>
        <v/>
      </c>
      <c r="AD78" s="8" t="str">
        <f>IFERROR(VLOOKUP(LEFT($A78,8),POR!$A:$R,16,0),"")</f>
        <v/>
      </c>
      <c r="AE78" s="8" t="str">
        <f>IFERROR(VLOOKUP(LEFT($A78,8),POR!$A:$R,17,0),"")</f>
        <v/>
      </c>
      <c r="AF78" s="8" t="str">
        <f>IFERROR(VLOOKUP(LEFT($A78,8),POR!$A:$R,18,0),"")</f>
        <v/>
      </c>
      <c r="AG78" s="36" t="str">
        <f>IFERROR(VLOOKUP(A78,NSD!F:G,2,0),"")</f>
        <v/>
      </c>
    </row>
    <row r="79" spans="1:33" ht="30">
      <c r="A79" s="14" t="s">
        <v>6</v>
      </c>
      <c r="B79" s="36" t="str">
        <f>VLOOKUP(LEFT(A79,8),Clusters!A:C,3,0)</f>
        <v>C1</v>
      </c>
      <c r="C79" s="36">
        <f>VLOOKUP(LEFT(A79,8),Clusters!A:D,2,0)</f>
        <v>13</v>
      </c>
      <c r="D79" s="11" t="s">
        <v>1594</v>
      </c>
      <c r="E79" s="11" t="s">
        <v>1595</v>
      </c>
      <c r="F79" s="11" t="s">
        <v>1595</v>
      </c>
      <c r="G79" s="11"/>
      <c r="H79" s="11"/>
      <c r="I79" s="12"/>
      <c r="J79" s="19">
        <v>42797</v>
      </c>
      <c r="K79" s="10" t="s">
        <v>1830</v>
      </c>
      <c r="L79" s="10" t="s">
        <v>1594</v>
      </c>
      <c r="M79" s="10" t="s">
        <v>1593</v>
      </c>
      <c r="N79" s="10" t="s">
        <v>1987</v>
      </c>
      <c r="O79" s="36">
        <f>IFERROR(VLOOKUP(LEFT(A79,8),'Development Priority'!A:B,2,0),"")</f>
        <v>28</v>
      </c>
      <c r="P79" s="8" t="str">
        <f>IFERROR(VLOOKUP(LEFT($A79,8),POR!$A:$R,2,0),"")</f>
        <v/>
      </c>
      <c r="Q79" s="8" t="str">
        <f>IFERROR(VLOOKUP(LEFT($A79,8),POR!$A:$R,3,0),"")</f>
        <v/>
      </c>
      <c r="R79" s="8" t="str">
        <f>IFERROR(VLOOKUP(LEFT($A79,8),POR!$A:$R,4,0),"")</f>
        <v/>
      </c>
      <c r="S79" s="8" t="str">
        <f>IFERROR(VLOOKUP(LEFT($A79,8),POR!$A:$R,5,0),"")</f>
        <v/>
      </c>
      <c r="T79" s="8">
        <f>IFERROR(VLOOKUP(LEFT($A79,8),POR!$A:$R,6,0),"")</f>
        <v>42766.666666666701</v>
      </c>
      <c r="U79" s="8" t="str">
        <f>IFERROR(VLOOKUP(LEFT($A79,8),POR!$A:$R,7,0),"")</f>
        <v/>
      </c>
      <c r="V79" s="8" t="str">
        <f>IFERROR(VLOOKUP(LEFT($A79,8),POR!$A:$R,8,0),"")</f>
        <v/>
      </c>
      <c r="W79" s="8" t="str">
        <f>IFERROR(VLOOKUP(LEFT($A79,8),POR!$A:$R,9,0),"")</f>
        <v/>
      </c>
      <c r="X79" s="8" t="str">
        <f>IFERROR(VLOOKUP(LEFT($A79,8),POR!$A:$R,10,0),"")</f>
        <v/>
      </c>
      <c r="Y79" s="8" t="str">
        <f>IFERROR(VLOOKUP(LEFT($A79,8),POR!$A:$R,11,0),"")</f>
        <v/>
      </c>
      <c r="Z79" s="8" t="str">
        <f>IFERROR(VLOOKUP(LEFT($A79,8),POR!$A:$R,12,0),"")</f>
        <v/>
      </c>
      <c r="AA79" s="8" t="str">
        <f>IFERROR(VLOOKUP(LEFT($A79,8),POR!$A:$R,13,0),"")</f>
        <v/>
      </c>
      <c r="AB79" s="8" t="str">
        <f>IFERROR(VLOOKUP(LEFT($A79,8),POR!$A:$R,14,0),"")</f>
        <v/>
      </c>
      <c r="AC79" s="8" t="str">
        <f>IFERROR(VLOOKUP(LEFT($A79,8),POR!$A:$R,15,0),"")</f>
        <v/>
      </c>
      <c r="AD79" s="8" t="str">
        <f>IFERROR(VLOOKUP(LEFT($A79,8),POR!$A:$R,16,0),"")</f>
        <v/>
      </c>
      <c r="AE79" s="8" t="str">
        <f>IFERROR(VLOOKUP(LEFT($A79,8),POR!$A:$R,17,0),"")</f>
        <v/>
      </c>
      <c r="AF79" s="8" t="str">
        <f>IFERROR(VLOOKUP(LEFT($A79,8),POR!$A:$R,18,0),"")</f>
        <v/>
      </c>
      <c r="AG79" s="36" t="str">
        <f>IFERROR(VLOOKUP(A79,NSD!F:G,2,0),"")</f>
        <v/>
      </c>
    </row>
    <row r="80" spans="1:33">
      <c r="A80" s="14" t="s">
        <v>1659</v>
      </c>
      <c r="B80" s="36" t="str">
        <f>VLOOKUP(LEFT(A80,8),Clusters!A:C,3,0)</f>
        <v>C1</v>
      </c>
      <c r="C80" s="36">
        <f>VLOOKUP(LEFT(A80,8),Clusters!A:D,2,0)</f>
        <v>13</v>
      </c>
      <c r="D80" s="11" t="s">
        <v>1594</v>
      </c>
      <c r="E80" s="11" t="s">
        <v>1594</v>
      </c>
      <c r="F80" s="11" t="s">
        <v>1595</v>
      </c>
      <c r="G80" s="11"/>
      <c r="H80" s="11"/>
      <c r="I80" s="12"/>
      <c r="J80" s="19">
        <v>42817</v>
      </c>
      <c r="K80" s="10" t="s">
        <v>5352</v>
      </c>
      <c r="L80" s="10" t="s">
        <v>1595</v>
      </c>
      <c r="M80" s="10" t="s">
        <v>1593</v>
      </c>
      <c r="N80" s="10" t="s">
        <v>1284</v>
      </c>
      <c r="O80" s="36">
        <f>IFERROR(VLOOKUP(LEFT(A80,8),'Development Priority'!A:B,2,0),"")</f>
        <v>53</v>
      </c>
      <c r="P80" s="8" t="str">
        <f>IFERROR(VLOOKUP(LEFT($A80,8),POR!$A:$R,2,0),"")</f>
        <v/>
      </c>
      <c r="Q80" s="8" t="str">
        <f>IFERROR(VLOOKUP(LEFT($A80,8),POR!$A:$R,3,0),"")</f>
        <v/>
      </c>
      <c r="R80" s="8" t="str">
        <f>IFERROR(VLOOKUP(LEFT($A80,8),POR!$A:$R,4,0),"")</f>
        <v/>
      </c>
      <c r="S80" s="8" t="str">
        <f>IFERROR(VLOOKUP(LEFT($A80,8),POR!$A:$R,5,0),"")</f>
        <v/>
      </c>
      <c r="T80" s="8">
        <f>IFERROR(VLOOKUP(LEFT($A80,8),POR!$A:$R,6,0),"")</f>
        <v>42856.708333333299</v>
      </c>
      <c r="U80" s="8" t="str">
        <f>IFERROR(VLOOKUP(LEFT($A80,8),POR!$A:$R,7,0),"")</f>
        <v/>
      </c>
      <c r="V80" s="8">
        <f>IFERROR(VLOOKUP(LEFT($A80,8),POR!$A:$R,8,0),"")</f>
        <v>42857</v>
      </c>
      <c r="W80" s="8" t="str">
        <f>IFERROR(VLOOKUP(LEFT($A80,8),POR!$A:$R,9,0),"")</f>
        <v/>
      </c>
      <c r="X80" s="8" t="str">
        <f>IFERROR(VLOOKUP(LEFT($A80,8),POR!$A:$R,10,0),"")</f>
        <v/>
      </c>
      <c r="Y80" s="8" t="str">
        <f>IFERROR(VLOOKUP(LEFT($A80,8),POR!$A:$R,11,0),"")</f>
        <v/>
      </c>
      <c r="Z80" s="8" t="str">
        <f>IFERROR(VLOOKUP(LEFT($A80,8),POR!$A:$R,12,0),"")</f>
        <v/>
      </c>
      <c r="AA80" s="8" t="str">
        <f>IFERROR(VLOOKUP(LEFT($A80,8),POR!$A:$R,13,0),"")</f>
        <v/>
      </c>
      <c r="AB80" s="8" t="str">
        <f>IFERROR(VLOOKUP(LEFT($A80,8),POR!$A:$R,14,0),"")</f>
        <v/>
      </c>
      <c r="AC80" s="8" t="str">
        <f>IFERROR(VLOOKUP(LEFT($A80,8),POR!$A:$R,15,0),"")</f>
        <v/>
      </c>
      <c r="AD80" s="8" t="str">
        <f>IFERROR(VLOOKUP(LEFT($A80,8),POR!$A:$R,16,0),"")</f>
        <v/>
      </c>
      <c r="AE80" s="8" t="str">
        <f>IFERROR(VLOOKUP(LEFT($A80,8),POR!$A:$R,17,0),"")</f>
        <v/>
      </c>
      <c r="AF80" s="8" t="str">
        <f>IFERROR(VLOOKUP(LEFT($A80,8),POR!$A:$R,18,0),"")</f>
        <v/>
      </c>
      <c r="AG80" s="36" t="str">
        <f>IFERROR(VLOOKUP(A80,NSD!F:G,2,0),"")</f>
        <v/>
      </c>
    </row>
    <row r="81" spans="1:33">
      <c r="A81" s="14" t="s">
        <v>51</v>
      </c>
      <c r="B81" s="36" t="str">
        <f>VLOOKUP(LEFT(A81,8),Clusters!A:C,3,0)</f>
        <v>C1</v>
      </c>
      <c r="C81" s="36">
        <f>VLOOKUP(LEFT(A81,8),Clusters!A:D,2,0)</f>
        <v>13</v>
      </c>
      <c r="D81" s="11" t="s">
        <v>1594</v>
      </c>
      <c r="E81" s="11" t="s">
        <v>1595</v>
      </c>
      <c r="F81" s="11" t="s">
        <v>1595</v>
      </c>
      <c r="G81" s="11"/>
      <c r="H81" s="11"/>
      <c r="I81" s="12" t="s">
        <v>1834</v>
      </c>
      <c r="J81" s="19">
        <v>42797</v>
      </c>
      <c r="K81" s="10" t="s">
        <v>1994</v>
      </c>
      <c r="L81" s="10" t="s">
        <v>1594</v>
      </c>
      <c r="M81" s="10" t="s">
        <v>1593</v>
      </c>
      <c r="N81" s="10" t="s">
        <v>1833</v>
      </c>
      <c r="O81" s="36">
        <f>IFERROR(VLOOKUP(LEFT(A81,8),'Development Priority'!A:B,2,0),"")</f>
        <v>46</v>
      </c>
      <c r="P81" s="8" t="str">
        <f>IFERROR(VLOOKUP(LEFT($A81,8),POR!$A:$R,2,0),"")</f>
        <v/>
      </c>
      <c r="Q81" s="8" t="str">
        <f>IFERROR(VLOOKUP(LEFT($A81,8),POR!$A:$R,3,0),"")</f>
        <v/>
      </c>
      <c r="R81" s="8" t="str">
        <f>IFERROR(VLOOKUP(LEFT($A81,8),POR!$A:$R,4,0),"")</f>
        <v/>
      </c>
      <c r="S81" s="8" t="str">
        <f>IFERROR(VLOOKUP(LEFT($A81,8),POR!$A:$R,5,0),"")</f>
        <v/>
      </c>
      <c r="T81" s="8">
        <f>IFERROR(VLOOKUP(LEFT($A81,8),POR!$A:$R,6,0),"")</f>
        <v>43112.666666666701</v>
      </c>
      <c r="U81" s="8" t="str">
        <f>IFERROR(VLOOKUP(LEFT($A81,8),POR!$A:$R,7,0),"")</f>
        <v/>
      </c>
      <c r="V81" s="8">
        <f>IFERROR(VLOOKUP(LEFT($A81,8),POR!$A:$R,8,0),"")</f>
        <v>43116</v>
      </c>
      <c r="W81" s="8" t="str">
        <f>IFERROR(VLOOKUP(LEFT($A81,8),POR!$A:$R,9,0),"")</f>
        <v/>
      </c>
      <c r="X81" s="8" t="str">
        <f>IFERROR(VLOOKUP(LEFT($A81,8),POR!$A:$R,10,0),"")</f>
        <v/>
      </c>
      <c r="Y81" s="8" t="str">
        <f>IFERROR(VLOOKUP(LEFT($A81,8),POR!$A:$R,11,0),"")</f>
        <v/>
      </c>
      <c r="Z81" s="8" t="str">
        <f>IFERROR(VLOOKUP(LEFT($A81,8),POR!$A:$R,12,0),"")</f>
        <v/>
      </c>
      <c r="AA81" s="8" t="str">
        <f>IFERROR(VLOOKUP(LEFT($A81,8),POR!$A:$R,13,0),"")</f>
        <v/>
      </c>
      <c r="AB81" s="8" t="str">
        <f>IFERROR(VLOOKUP(LEFT($A81,8),POR!$A:$R,14,0),"")</f>
        <v/>
      </c>
      <c r="AC81" s="8" t="str">
        <f>IFERROR(VLOOKUP(LEFT($A81,8),POR!$A:$R,15,0),"")</f>
        <v/>
      </c>
      <c r="AD81" s="8" t="str">
        <f>IFERROR(VLOOKUP(LEFT($A81,8),POR!$A:$R,16,0),"")</f>
        <v/>
      </c>
      <c r="AE81" s="8" t="str">
        <f>IFERROR(VLOOKUP(LEFT($A81,8),POR!$A:$R,17,0),"")</f>
        <v/>
      </c>
      <c r="AF81" s="8" t="str">
        <f>IFERROR(VLOOKUP(LEFT($A81,8),POR!$A:$R,18,0),"")</f>
        <v/>
      </c>
      <c r="AG81" s="36" t="str">
        <f>IFERROR(VLOOKUP(A81,NSD!F:G,2,0),"")</f>
        <v/>
      </c>
    </row>
    <row r="82" spans="1:33">
      <c r="A82" s="14" t="s">
        <v>1660</v>
      </c>
      <c r="B82" s="36" t="str">
        <f>VLOOKUP(LEFT(A82,8),Clusters!A:C,3,0)</f>
        <v>C2</v>
      </c>
      <c r="C82" s="36">
        <f>VLOOKUP(LEFT(A82,8),Clusters!A:D,2,0)</f>
        <v>22</v>
      </c>
      <c r="D82" s="11" t="s">
        <v>1594</v>
      </c>
      <c r="E82" s="11" t="s">
        <v>1595</v>
      </c>
      <c r="F82" s="11" t="s">
        <v>1595</v>
      </c>
      <c r="G82" s="11"/>
      <c r="H82" s="11"/>
      <c r="I82" s="12" t="s">
        <v>1813</v>
      </c>
      <c r="J82" s="19">
        <v>42796</v>
      </c>
      <c r="K82" s="12" t="s">
        <v>1807</v>
      </c>
      <c r="L82" s="10" t="s">
        <v>1595</v>
      </c>
      <c r="M82" s="10" t="s">
        <v>1593</v>
      </c>
      <c r="N82" s="10" t="s">
        <v>1848</v>
      </c>
      <c r="O82" s="36">
        <f>IFERROR(VLOOKUP(LEFT(A82,8),'Development Priority'!A:B,2,0),"")</f>
        <v>37</v>
      </c>
      <c r="P82" s="8" t="str">
        <f>IFERROR(VLOOKUP(LEFT($A82,8),POR!$A:$R,2,0),"")</f>
        <v/>
      </c>
      <c r="Q82" s="8" t="str">
        <f>IFERROR(VLOOKUP(LEFT($A82,8),POR!$A:$R,3,0),"")</f>
        <v/>
      </c>
      <c r="R82" s="8" t="str">
        <f>IFERROR(VLOOKUP(LEFT($A82,8),POR!$A:$R,4,0),"")</f>
        <v/>
      </c>
      <c r="S82" s="8" t="str">
        <f>IFERROR(VLOOKUP(LEFT($A82,8),POR!$A:$R,5,0),"")</f>
        <v/>
      </c>
      <c r="T82" s="8">
        <f>IFERROR(VLOOKUP(LEFT($A82,8),POR!$A:$R,6,0),"")</f>
        <v>42827.708333333299</v>
      </c>
      <c r="U82" s="8" t="str">
        <f>IFERROR(VLOOKUP(LEFT($A82,8),POR!$A:$R,7,0),"")</f>
        <v/>
      </c>
      <c r="V82" s="8">
        <f>IFERROR(VLOOKUP(LEFT($A82,8),POR!$A:$R,8,0),"")</f>
        <v>42828</v>
      </c>
      <c r="W82" s="8" t="str">
        <f>IFERROR(VLOOKUP(LEFT($A82,8),POR!$A:$R,9,0),"")</f>
        <v/>
      </c>
      <c r="X82" s="8" t="str">
        <f>IFERROR(VLOOKUP(LEFT($A82,8),POR!$A:$R,10,0),"")</f>
        <v/>
      </c>
      <c r="Y82" s="8" t="str">
        <f>IFERROR(VLOOKUP(LEFT($A82,8),POR!$A:$R,11,0),"")</f>
        <v/>
      </c>
      <c r="Z82" s="8" t="str">
        <f>IFERROR(VLOOKUP(LEFT($A82,8),POR!$A:$R,12,0),"")</f>
        <v/>
      </c>
      <c r="AA82" s="8" t="str">
        <f>IFERROR(VLOOKUP(LEFT($A82,8),POR!$A:$R,13,0),"")</f>
        <v/>
      </c>
      <c r="AB82" s="8" t="str">
        <f>IFERROR(VLOOKUP(LEFT($A82,8),POR!$A:$R,14,0),"")</f>
        <v/>
      </c>
      <c r="AC82" s="8" t="str">
        <f>IFERROR(VLOOKUP(LEFT($A82,8),POR!$A:$R,15,0),"")</f>
        <v/>
      </c>
      <c r="AD82" s="8" t="str">
        <f>IFERROR(VLOOKUP(LEFT($A82,8),POR!$A:$R,16,0),"")</f>
        <v/>
      </c>
      <c r="AE82" s="8" t="str">
        <f>IFERROR(VLOOKUP(LEFT($A82,8),POR!$A:$R,17,0),"")</f>
        <v/>
      </c>
      <c r="AF82" s="8" t="str">
        <f>IFERROR(VLOOKUP(LEFT($A82,8),POR!$A:$R,18,0),"")</f>
        <v/>
      </c>
      <c r="AG82" s="36" t="str">
        <f>IFERROR(VLOOKUP(A82,NSD!F:G,2,0),"")</f>
        <v/>
      </c>
    </row>
    <row r="83" spans="1:33">
      <c r="A83" s="14" t="s">
        <v>1661</v>
      </c>
      <c r="B83" s="36" t="str">
        <f>VLOOKUP(LEFT(A83,8),Clusters!A:C,3,0)</f>
        <v>C2</v>
      </c>
      <c r="C83" s="36">
        <f>VLOOKUP(LEFT(A83,8),Clusters!A:D,2,0)</f>
        <v>22</v>
      </c>
      <c r="D83" s="11" t="s">
        <v>1594</v>
      </c>
      <c r="E83" s="11" t="s">
        <v>1595</v>
      </c>
      <c r="F83" s="11" t="s">
        <v>1595</v>
      </c>
      <c r="G83" s="11"/>
      <c r="H83" s="11"/>
      <c r="I83" s="12" t="s">
        <v>2042</v>
      </c>
      <c r="J83" s="19">
        <v>42796</v>
      </c>
      <c r="K83" s="12" t="s">
        <v>1807</v>
      </c>
      <c r="L83" s="10" t="s">
        <v>1595</v>
      </c>
      <c r="M83" s="10" t="s">
        <v>1593</v>
      </c>
      <c r="N83" s="10" t="s">
        <v>1848</v>
      </c>
      <c r="O83" s="36">
        <f>IFERROR(VLOOKUP(LEFT(A83,8),'Development Priority'!A:B,2,0),"")</f>
        <v>37</v>
      </c>
      <c r="P83" s="8" t="str">
        <f>IFERROR(VLOOKUP(LEFT($A83,8),POR!$A:$R,2,0),"")</f>
        <v/>
      </c>
      <c r="Q83" s="8" t="str">
        <f>IFERROR(VLOOKUP(LEFT($A83,8),POR!$A:$R,3,0),"")</f>
        <v/>
      </c>
      <c r="R83" s="8" t="str">
        <f>IFERROR(VLOOKUP(LEFT($A83,8),POR!$A:$R,4,0),"")</f>
        <v/>
      </c>
      <c r="S83" s="8" t="str">
        <f>IFERROR(VLOOKUP(LEFT($A83,8),POR!$A:$R,5,0),"")</f>
        <v/>
      </c>
      <c r="T83" s="8">
        <f>IFERROR(VLOOKUP(LEFT($A83,8),POR!$A:$R,6,0),"")</f>
        <v>42827.708333333299</v>
      </c>
      <c r="U83" s="8" t="str">
        <f>IFERROR(VLOOKUP(LEFT($A83,8),POR!$A:$R,7,0),"")</f>
        <v/>
      </c>
      <c r="V83" s="8">
        <f>IFERROR(VLOOKUP(LEFT($A83,8),POR!$A:$R,8,0),"")</f>
        <v>42828</v>
      </c>
      <c r="W83" s="8" t="str">
        <f>IFERROR(VLOOKUP(LEFT($A83,8),POR!$A:$R,9,0),"")</f>
        <v/>
      </c>
      <c r="X83" s="8" t="str">
        <f>IFERROR(VLOOKUP(LEFT($A83,8),POR!$A:$R,10,0),"")</f>
        <v/>
      </c>
      <c r="Y83" s="8" t="str">
        <f>IFERROR(VLOOKUP(LEFT($A83,8),POR!$A:$R,11,0),"")</f>
        <v/>
      </c>
      <c r="Z83" s="8" t="str">
        <f>IFERROR(VLOOKUP(LEFT($A83,8),POR!$A:$R,12,0),"")</f>
        <v/>
      </c>
      <c r="AA83" s="8" t="str">
        <f>IFERROR(VLOOKUP(LEFT($A83,8),POR!$A:$R,13,0),"")</f>
        <v/>
      </c>
      <c r="AB83" s="8" t="str">
        <f>IFERROR(VLOOKUP(LEFT($A83,8),POR!$A:$R,14,0),"")</f>
        <v/>
      </c>
      <c r="AC83" s="8" t="str">
        <f>IFERROR(VLOOKUP(LEFT($A83,8),POR!$A:$R,15,0),"")</f>
        <v/>
      </c>
      <c r="AD83" s="8" t="str">
        <f>IFERROR(VLOOKUP(LEFT($A83,8),POR!$A:$R,16,0),"")</f>
        <v/>
      </c>
      <c r="AE83" s="8" t="str">
        <f>IFERROR(VLOOKUP(LEFT($A83,8),POR!$A:$R,17,0),"")</f>
        <v/>
      </c>
      <c r="AF83" s="8" t="str">
        <f>IFERROR(VLOOKUP(LEFT($A83,8),POR!$A:$R,18,0),"")</f>
        <v/>
      </c>
      <c r="AG83" s="36" t="str">
        <f>IFERROR(VLOOKUP(A83,NSD!F:G,2,0),"")</f>
        <v>PH40107</v>
      </c>
    </row>
    <row r="84" spans="1:33" ht="75">
      <c r="A84" s="14" t="s">
        <v>14</v>
      </c>
      <c r="B84" s="36" t="str">
        <f>VLOOKUP(LEFT(A84,8),Clusters!A:C,3,0)</f>
        <v>C3</v>
      </c>
      <c r="C84" s="36">
        <f>VLOOKUP(LEFT(A84,8),Clusters!A:D,2,0)</f>
        <v>32</v>
      </c>
      <c r="D84" s="11" t="s">
        <v>1594</v>
      </c>
      <c r="E84" s="11" t="s">
        <v>1594</v>
      </c>
      <c r="F84" s="11" t="s">
        <v>1595</v>
      </c>
      <c r="G84" s="11"/>
      <c r="H84" s="11"/>
      <c r="I84" s="12" t="s">
        <v>1813</v>
      </c>
      <c r="J84" s="28">
        <v>42821</v>
      </c>
      <c r="K84" s="10" t="s">
        <v>5368</v>
      </c>
      <c r="L84" s="10" t="s">
        <v>1594</v>
      </c>
      <c r="M84" s="10" t="s">
        <v>1593</v>
      </c>
      <c r="N84" s="10" t="s">
        <v>2052</v>
      </c>
      <c r="O84" s="36">
        <f>IFERROR(VLOOKUP(LEFT(A84,8),'Development Priority'!A:B,2,0),"")</f>
        <v>13</v>
      </c>
      <c r="P84" s="8" t="str">
        <f>IFERROR(VLOOKUP(LEFT($A84,8),POR!$A:$R,2,0),"")</f>
        <v/>
      </c>
      <c r="Q84" s="8" t="str">
        <f>IFERROR(VLOOKUP(LEFT($A84,8),POR!$A:$R,3,0),"")</f>
        <v/>
      </c>
      <c r="R84" s="8" t="str">
        <f>IFERROR(VLOOKUP(LEFT($A84,8),POR!$A:$R,4,0),"")</f>
        <v/>
      </c>
      <c r="S84" s="8" t="str">
        <f>IFERROR(VLOOKUP(LEFT($A84,8),POR!$A:$R,5,0),"")</f>
        <v/>
      </c>
      <c r="T84" s="8">
        <f>IFERROR(VLOOKUP(LEFT($A84,8),POR!$A:$R,6,0),"")</f>
        <v>42886.708333333299</v>
      </c>
      <c r="U84" s="8" t="str">
        <f>IFERROR(VLOOKUP(LEFT($A84,8),POR!$A:$R,7,0),"")</f>
        <v/>
      </c>
      <c r="V84" s="8">
        <f>IFERROR(VLOOKUP(LEFT($A84,8),POR!$A:$R,8,0),"")</f>
        <v>42887</v>
      </c>
      <c r="W84" s="8" t="str">
        <f>IFERROR(VLOOKUP(LEFT($A84,8),POR!$A:$R,9,0),"")</f>
        <v/>
      </c>
      <c r="X84" s="8" t="str">
        <f>IFERROR(VLOOKUP(LEFT($A84,8),POR!$A:$R,10,0),"")</f>
        <v/>
      </c>
      <c r="Y84" s="8" t="str">
        <f>IFERROR(VLOOKUP(LEFT($A84,8),POR!$A:$R,11,0),"")</f>
        <v/>
      </c>
      <c r="Z84" s="8" t="str">
        <f>IFERROR(VLOOKUP(LEFT($A84,8),POR!$A:$R,12,0),"")</f>
        <v/>
      </c>
      <c r="AA84" s="8" t="str">
        <f>IFERROR(VLOOKUP(LEFT($A84,8),POR!$A:$R,13,0),"")</f>
        <v/>
      </c>
      <c r="AB84" s="8" t="str">
        <f>IFERROR(VLOOKUP(LEFT($A84,8),POR!$A:$R,14,0),"")</f>
        <v/>
      </c>
      <c r="AC84" s="8" t="str">
        <f>IFERROR(VLOOKUP(LEFT($A84,8),POR!$A:$R,15,0),"")</f>
        <v/>
      </c>
      <c r="AD84" s="8" t="str">
        <f>IFERROR(VLOOKUP(LEFT($A84,8),POR!$A:$R,16,0),"")</f>
        <v/>
      </c>
      <c r="AE84" s="8" t="str">
        <f>IFERROR(VLOOKUP(LEFT($A84,8),POR!$A:$R,17,0),"")</f>
        <v/>
      </c>
      <c r="AF84" s="8" t="str">
        <f>IFERROR(VLOOKUP(LEFT($A84,8),POR!$A:$R,18,0),"")</f>
        <v/>
      </c>
      <c r="AG84" s="36" t="str">
        <f>IFERROR(VLOOKUP(A84,NSD!F:G,2,0),"")</f>
        <v>PH40198</v>
      </c>
    </row>
    <row r="85" spans="1:33">
      <c r="A85" s="14" t="s">
        <v>1662</v>
      </c>
      <c r="B85" s="36" t="str">
        <f>VLOOKUP(LEFT(A85,8),Clusters!A:C,3,0)</f>
        <v>C1</v>
      </c>
      <c r="C85" s="36">
        <f>VLOOKUP(LEFT(A85,8),Clusters!A:D,2,0)</f>
        <v>11</v>
      </c>
      <c r="D85" s="11" t="s">
        <v>1594</v>
      </c>
      <c r="E85" s="11" t="s">
        <v>1595</v>
      </c>
      <c r="F85" s="11" t="s">
        <v>1595</v>
      </c>
      <c r="G85" s="11"/>
      <c r="H85" s="11"/>
      <c r="I85" s="12"/>
      <c r="J85" s="12"/>
      <c r="K85" s="10" t="s">
        <v>1284</v>
      </c>
      <c r="L85" s="10" t="s">
        <v>1284</v>
      </c>
      <c r="M85" s="10" t="s">
        <v>1284</v>
      </c>
      <c r="N85" s="10" t="s">
        <v>1284</v>
      </c>
      <c r="O85" s="36">
        <f>IFERROR(VLOOKUP(LEFT(A85,8),'Development Priority'!A:B,2,0),"")</f>
        <v>42</v>
      </c>
      <c r="P85" s="8" t="str">
        <f>IFERROR(VLOOKUP(LEFT($A85,8),POR!$A:$R,2,0),"")</f>
        <v/>
      </c>
      <c r="Q85" s="8" t="str">
        <f>IFERROR(VLOOKUP(LEFT($A85,8),POR!$A:$R,3,0),"")</f>
        <v/>
      </c>
      <c r="R85" s="8" t="str">
        <f>IFERROR(VLOOKUP(LEFT($A85,8),POR!$A:$R,4,0),"")</f>
        <v/>
      </c>
      <c r="S85" s="8" t="str">
        <f>IFERROR(VLOOKUP(LEFT($A85,8),POR!$A:$R,5,0),"")</f>
        <v/>
      </c>
      <c r="T85" s="8">
        <f>IFERROR(VLOOKUP(LEFT($A85,8),POR!$A:$R,6,0),"")</f>
        <v>42990.708333333299</v>
      </c>
      <c r="U85" s="8" t="str">
        <f>IFERROR(VLOOKUP(LEFT($A85,8),POR!$A:$R,7,0),"")</f>
        <v/>
      </c>
      <c r="V85" s="8" t="str">
        <f>IFERROR(VLOOKUP(LEFT($A85,8),POR!$A:$R,8,0),"")</f>
        <v/>
      </c>
      <c r="W85" s="8" t="str">
        <f>IFERROR(VLOOKUP(LEFT($A85,8),POR!$A:$R,9,0),"")</f>
        <v/>
      </c>
      <c r="X85" s="8" t="str">
        <f>IFERROR(VLOOKUP(LEFT($A85,8),POR!$A:$R,10,0),"")</f>
        <v/>
      </c>
      <c r="Y85" s="8" t="str">
        <f>IFERROR(VLOOKUP(LEFT($A85,8),POR!$A:$R,11,0),"")</f>
        <v/>
      </c>
      <c r="Z85" s="8" t="str">
        <f>IFERROR(VLOOKUP(LEFT($A85,8),POR!$A:$R,12,0),"")</f>
        <v/>
      </c>
      <c r="AA85" s="8" t="str">
        <f>IFERROR(VLOOKUP(LEFT($A85,8),POR!$A:$R,13,0),"")</f>
        <v/>
      </c>
      <c r="AB85" s="8" t="str">
        <f>IFERROR(VLOOKUP(LEFT($A85,8),POR!$A:$R,14,0),"")</f>
        <v/>
      </c>
      <c r="AC85" s="8">
        <f>IFERROR(VLOOKUP(LEFT($A85,8),POR!$A:$R,15,0),"")</f>
        <v>42754</v>
      </c>
      <c r="AD85" s="8" t="str">
        <f>IFERROR(VLOOKUP(LEFT($A85,8),POR!$A:$R,16,0),"")</f>
        <v/>
      </c>
      <c r="AE85" s="8" t="str">
        <f>IFERROR(VLOOKUP(LEFT($A85,8),POR!$A:$R,17,0),"")</f>
        <v/>
      </c>
      <c r="AF85" s="8" t="str">
        <f>IFERROR(VLOOKUP(LEFT($A85,8),POR!$A:$R,18,0),"")</f>
        <v/>
      </c>
      <c r="AG85" s="36" t="str">
        <f>IFERROR(VLOOKUP(A85,NSD!F:G,2,0),"")</f>
        <v/>
      </c>
    </row>
    <row r="86" spans="1:33" ht="30">
      <c r="A86" s="14" t="s">
        <v>35</v>
      </c>
      <c r="B86" s="36" t="str">
        <f>VLOOKUP(LEFT(A86,8),Clusters!A:C,3,0)</f>
        <v>C1</v>
      </c>
      <c r="C86" s="36">
        <f>VLOOKUP(LEFT(A86,8),Clusters!A:D,2,0)</f>
        <v>11</v>
      </c>
      <c r="D86" s="11" t="s">
        <v>1594</v>
      </c>
      <c r="E86" s="11" t="s">
        <v>1595</v>
      </c>
      <c r="F86" s="11" t="s">
        <v>1595</v>
      </c>
      <c r="G86" s="11"/>
      <c r="H86" s="11"/>
      <c r="I86" s="12" t="s">
        <v>1834</v>
      </c>
      <c r="J86" s="19">
        <v>42797</v>
      </c>
      <c r="K86" s="10" t="s">
        <v>1982</v>
      </c>
      <c r="L86" s="10" t="s">
        <v>1594</v>
      </c>
      <c r="M86" s="10" t="s">
        <v>1593</v>
      </c>
      <c r="N86" s="10" t="s">
        <v>1983</v>
      </c>
      <c r="O86" s="36">
        <f>IFERROR(VLOOKUP(LEFT(A86,8),'Development Priority'!A:B,2,0),"")</f>
        <v>42</v>
      </c>
      <c r="P86" s="8" t="str">
        <f>IFERROR(VLOOKUP(LEFT($A86,8),POR!$A:$R,2,0),"")</f>
        <v/>
      </c>
      <c r="Q86" s="8" t="str">
        <f>IFERROR(VLOOKUP(LEFT($A86,8),POR!$A:$R,3,0),"")</f>
        <v/>
      </c>
      <c r="R86" s="8" t="str">
        <f>IFERROR(VLOOKUP(LEFT($A86,8),POR!$A:$R,4,0),"")</f>
        <v/>
      </c>
      <c r="S86" s="8" t="str">
        <f>IFERROR(VLOOKUP(LEFT($A86,8),POR!$A:$R,5,0),"")</f>
        <v/>
      </c>
      <c r="T86" s="8">
        <f>IFERROR(VLOOKUP(LEFT($A86,8),POR!$A:$R,6,0),"")</f>
        <v>42990.708333333299</v>
      </c>
      <c r="U86" s="8" t="str">
        <f>IFERROR(VLOOKUP(LEFT($A86,8),POR!$A:$R,7,0),"")</f>
        <v/>
      </c>
      <c r="V86" s="8" t="str">
        <f>IFERROR(VLOOKUP(LEFT($A86,8),POR!$A:$R,8,0),"")</f>
        <v/>
      </c>
      <c r="W86" s="8" t="str">
        <f>IFERROR(VLOOKUP(LEFT($A86,8),POR!$A:$R,9,0),"")</f>
        <v/>
      </c>
      <c r="X86" s="8" t="str">
        <f>IFERROR(VLOOKUP(LEFT($A86,8),POR!$A:$R,10,0),"")</f>
        <v/>
      </c>
      <c r="Y86" s="8" t="str">
        <f>IFERROR(VLOOKUP(LEFT($A86,8),POR!$A:$R,11,0),"")</f>
        <v/>
      </c>
      <c r="Z86" s="8" t="str">
        <f>IFERROR(VLOOKUP(LEFT($A86,8),POR!$A:$R,12,0),"")</f>
        <v/>
      </c>
      <c r="AA86" s="8" t="str">
        <f>IFERROR(VLOOKUP(LEFT($A86,8),POR!$A:$R,13,0),"")</f>
        <v/>
      </c>
      <c r="AB86" s="8" t="str">
        <f>IFERROR(VLOOKUP(LEFT($A86,8),POR!$A:$R,14,0),"")</f>
        <v/>
      </c>
      <c r="AC86" s="8">
        <f>IFERROR(VLOOKUP(LEFT($A86,8),POR!$A:$R,15,0),"")</f>
        <v>42754</v>
      </c>
      <c r="AD86" s="8" t="str">
        <f>IFERROR(VLOOKUP(LEFT($A86,8),POR!$A:$R,16,0),"")</f>
        <v/>
      </c>
      <c r="AE86" s="8" t="str">
        <f>IFERROR(VLOOKUP(LEFT($A86,8),POR!$A:$R,17,0),"")</f>
        <v/>
      </c>
      <c r="AF86" s="8" t="str">
        <f>IFERROR(VLOOKUP(LEFT($A86,8),POR!$A:$R,18,0),"")</f>
        <v/>
      </c>
      <c r="AG86" s="36" t="str">
        <f>IFERROR(VLOOKUP(A86,NSD!F:G,2,0),"")</f>
        <v>PH50108</v>
      </c>
    </row>
    <row r="87" spans="1:33">
      <c r="A87" s="14" t="s">
        <v>21</v>
      </c>
      <c r="B87" s="36" t="str">
        <f>VLOOKUP(LEFT(A87,8),Clusters!A:C,3,0)</f>
        <v>C5</v>
      </c>
      <c r="C87" s="36">
        <f>VLOOKUP(LEFT(A87,8),Clusters!A:D,2,0)</f>
        <v>51</v>
      </c>
      <c r="D87" s="11" t="s">
        <v>1594</v>
      </c>
      <c r="E87" s="11" t="s">
        <v>1595</v>
      </c>
      <c r="F87" s="11" t="s">
        <v>1595</v>
      </c>
      <c r="G87" s="11"/>
      <c r="H87" s="11"/>
      <c r="I87" s="12" t="s">
        <v>1855</v>
      </c>
      <c r="J87" s="12"/>
      <c r="K87" s="10">
        <v>0</v>
      </c>
      <c r="L87" s="10" t="s">
        <v>1594</v>
      </c>
      <c r="M87" s="10" t="s">
        <v>1593</v>
      </c>
      <c r="N87" s="10" t="s">
        <v>1848</v>
      </c>
      <c r="O87" s="36">
        <f>IFERROR(VLOOKUP(LEFT(A87,8),'Development Priority'!A:B,2,0),"")</f>
        <v>2</v>
      </c>
      <c r="P87" s="8" t="str">
        <f>IFERROR(VLOOKUP(LEFT($A87,8),POR!$A:$R,2,0),"")</f>
        <v/>
      </c>
      <c r="Q87" s="8" t="str">
        <f>IFERROR(VLOOKUP(LEFT($A87,8),POR!$A:$R,3,0),"")</f>
        <v/>
      </c>
      <c r="R87" s="8" t="str">
        <f>IFERROR(VLOOKUP(LEFT($A87,8),POR!$A:$R,4,0),"")</f>
        <v/>
      </c>
      <c r="S87" s="8" t="str">
        <f>IFERROR(VLOOKUP(LEFT($A87,8),POR!$A:$R,5,0),"")</f>
        <v/>
      </c>
      <c r="T87" s="8">
        <f>IFERROR(VLOOKUP(LEFT($A87,8),POR!$A:$R,6,0),"")</f>
        <v>43069.666666666701</v>
      </c>
      <c r="U87" s="8" t="str">
        <f>IFERROR(VLOOKUP(LEFT($A87,8),POR!$A:$R,7,0),"")</f>
        <v/>
      </c>
      <c r="V87" s="8">
        <f>IFERROR(VLOOKUP(LEFT($A87,8),POR!$A:$R,8,0),"")</f>
        <v>43126</v>
      </c>
      <c r="W87" s="8" t="str">
        <f>IFERROR(VLOOKUP(LEFT($A87,8),POR!$A:$R,9,0),"")</f>
        <v/>
      </c>
      <c r="X87" s="8" t="str">
        <f>IFERROR(VLOOKUP(LEFT($A87,8),POR!$A:$R,10,0),"")</f>
        <v/>
      </c>
      <c r="Y87" s="8" t="str">
        <f>IFERROR(VLOOKUP(LEFT($A87,8),POR!$A:$R,11,0),"")</f>
        <v/>
      </c>
      <c r="Z87" s="8" t="str">
        <f>IFERROR(VLOOKUP(LEFT($A87,8),POR!$A:$R,12,0),"")</f>
        <v/>
      </c>
      <c r="AA87" s="8" t="str">
        <f>IFERROR(VLOOKUP(LEFT($A87,8),POR!$A:$R,13,0),"")</f>
        <v/>
      </c>
      <c r="AB87" s="8" t="str">
        <f>IFERROR(VLOOKUP(LEFT($A87,8),POR!$A:$R,14,0),"")</f>
        <v/>
      </c>
      <c r="AC87" s="8">
        <f>IFERROR(VLOOKUP(LEFT($A87,8),POR!$A:$R,15,0),"")</f>
        <v>43126</v>
      </c>
      <c r="AD87" s="8" t="str">
        <f>IFERROR(VLOOKUP(LEFT($A87,8),POR!$A:$R,16,0),"")</f>
        <v/>
      </c>
      <c r="AE87" s="8" t="str">
        <f>IFERROR(VLOOKUP(LEFT($A87,8),POR!$A:$R,17,0),"")</f>
        <v/>
      </c>
      <c r="AF87" s="8" t="str">
        <f>IFERROR(VLOOKUP(LEFT($A87,8),POR!$A:$R,18,0),"")</f>
        <v/>
      </c>
      <c r="AG87" s="36" t="str">
        <f>IFERROR(VLOOKUP(A87,NSD!F:G,2,0),"")</f>
        <v/>
      </c>
    </row>
    <row r="88" spans="1:33">
      <c r="A88" s="14" t="s">
        <v>1663</v>
      </c>
      <c r="B88" s="36" t="str">
        <f>VLOOKUP(LEFT(A88,8),Clusters!A:C,3,0)</f>
        <v>C2</v>
      </c>
      <c r="C88" s="36">
        <f>VLOOKUP(LEFT(A88,8),Clusters!A:D,2,0)</f>
        <v>22</v>
      </c>
      <c r="D88" s="11" t="s">
        <v>1594</v>
      </c>
      <c r="E88" s="11" t="s">
        <v>1595</v>
      </c>
      <c r="F88" s="11" t="s">
        <v>1595</v>
      </c>
      <c r="G88" s="11"/>
      <c r="H88" s="11"/>
      <c r="I88" s="12" t="s">
        <v>1813</v>
      </c>
      <c r="J88" s="19">
        <v>42796</v>
      </c>
      <c r="K88" s="12" t="s">
        <v>1807</v>
      </c>
      <c r="L88" s="10" t="s">
        <v>1595</v>
      </c>
      <c r="M88" s="10" t="s">
        <v>1593</v>
      </c>
      <c r="N88" s="10" t="s">
        <v>1284</v>
      </c>
      <c r="O88" s="36">
        <f>IFERROR(VLOOKUP(LEFT(A88,8),'Development Priority'!A:B,2,0),"")</f>
        <v>62</v>
      </c>
      <c r="P88" s="8" t="str">
        <f>IFERROR(VLOOKUP(LEFT($A88,8),POR!$A:$R,2,0),"")</f>
        <v/>
      </c>
      <c r="Q88" s="8" t="str">
        <f>IFERROR(VLOOKUP(LEFT($A88,8),POR!$A:$R,3,0),"")</f>
        <v/>
      </c>
      <c r="R88" s="8" t="str">
        <f>IFERROR(VLOOKUP(LEFT($A88,8),POR!$A:$R,4,0),"")</f>
        <v/>
      </c>
      <c r="S88" s="8" t="str">
        <f>IFERROR(VLOOKUP(LEFT($A88,8),POR!$A:$R,5,0),"")</f>
        <v/>
      </c>
      <c r="T88" s="8">
        <f>IFERROR(VLOOKUP(LEFT($A88,8),POR!$A:$R,6,0),"")</f>
        <v>42827.708333333299</v>
      </c>
      <c r="U88" s="8" t="str">
        <f>IFERROR(VLOOKUP(LEFT($A88,8),POR!$A:$R,7,0),"")</f>
        <v/>
      </c>
      <c r="V88" s="8">
        <f>IFERROR(VLOOKUP(LEFT($A88,8),POR!$A:$R,8,0),"")</f>
        <v>42828</v>
      </c>
      <c r="W88" s="8" t="str">
        <f>IFERROR(VLOOKUP(LEFT($A88,8),POR!$A:$R,9,0),"")</f>
        <v/>
      </c>
      <c r="X88" s="8" t="str">
        <f>IFERROR(VLOOKUP(LEFT($A88,8),POR!$A:$R,10,0),"")</f>
        <v/>
      </c>
      <c r="Y88" s="8" t="str">
        <f>IFERROR(VLOOKUP(LEFT($A88,8),POR!$A:$R,11,0),"")</f>
        <v/>
      </c>
      <c r="Z88" s="8" t="str">
        <f>IFERROR(VLOOKUP(LEFT($A88,8),POR!$A:$R,12,0),"")</f>
        <v/>
      </c>
      <c r="AA88" s="8" t="str">
        <f>IFERROR(VLOOKUP(LEFT($A88,8),POR!$A:$R,13,0),"")</f>
        <v/>
      </c>
      <c r="AB88" s="8" t="str">
        <f>IFERROR(VLOOKUP(LEFT($A88,8),POR!$A:$R,14,0),"")</f>
        <v/>
      </c>
      <c r="AC88" s="8" t="str">
        <f>IFERROR(VLOOKUP(LEFT($A88,8),POR!$A:$R,15,0),"")</f>
        <v/>
      </c>
      <c r="AD88" s="8" t="str">
        <f>IFERROR(VLOOKUP(LEFT($A88,8),POR!$A:$R,16,0),"")</f>
        <v/>
      </c>
      <c r="AE88" s="8" t="str">
        <f>IFERROR(VLOOKUP(LEFT($A88,8),POR!$A:$R,17,0),"")</f>
        <v/>
      </c>
      <c r="AF88" s="8" t="str">
        <f>IFERROR(VLOOKUP(LEFT($A88,8),POR!$A:$R,18,0),"")</f>
        <v/>
      </c>
      <c r="AG88" s="36" t="str">
        <f>IFERROR(VLOOKUP(A88,NSD!F:G,2,0),"")</f>
        <v/>
      </c>
    </row>
    <row r="89" spans="1:33">
      <c r="A89" s="14" t="s">
        <v>1664</v>
      </c>
      <c r="B89" s="36" t="str">
        <f>VLOOKUP(LEFT(A89,8),Clusters!A:C,3,0)</f>
        <v>C2</v>
      </c>
      <c r="C89" s="36">
        <f>VLOOKUP(LEFT(A89,8),Clusters!A:D,2,0)</f>
        <v>22</v>
      </c>
      <c r="D89" s="11" t="s">
        <v>1594</v>
      </c>
      <c r="E89" s="11" t="s">
        <v>1594</v>
      </c>
      <c r="F89" s="11" t="s">
        <v>1594</v>
      </c>
      <c r="G89" s="11"/>
      <c r="H89" s="11"/>
      <c r="I89" s="12" t="s">
        <v>1813</v>
      </c>
      <c r="J89" s="50">
        <v>42811</v>
      </c>
      <c r="K89" s="12" t="s">
        <v>5226</v>
      </c>
      <c r="L89" s="10" t="s">
        <v>1595</v>
      </c>
      <c r="M89" s="10" t="s">
        <v>1593</v>
      </c>
      <c r="N89" s="10" t="s">
        <v>1284</v>
      </c>
      <c r="O89" s="36">
        <f>IFERROR(VLOOKUP(LEFT(A89,8),'Development Priority'!A:B,2,0),"")</f>
        <v>54</v>
      </c>
      <c r="P89" s="8" t="str">
        <f>IFERROR(VLOOKUP(LEFT($A89,8),POR!$A:$R,2,0),"")</f>
        <v/>
      </c>
      <c r="Q89" s="8" t="str">
        <f>IFERROR(VLOOKUP(LEFT($A89,8),POR!$A:$R,3,0),"")</f>
        <v/>
      </c>
      <c r="R89" s="8" t="str">
        <f>IFERROR(VLOOKUP(LEFT($A89,8),POR!$A:$R,4,0),"")</f>
        <v/>
      </c>
      <c r="S89" s="8" t="str">
        <f>IFERROR(VLOOKUP(LEFT($A89,8),POR!$A:$R,5,0),"")</f>
        <v/>
      </c>
      <c r="T89" s="8">
        <f>IFERROR(VLOOKUP(LEFT($A89,8),POR!$A:$R,6,0),"")</f>
        <v>42863.708333333299</v>
      </c>
      <c r="U89" s="8" t="str">
        <f>IFERROR(VLOOKUP(LEFT($A89,8),POR!$A:$R,7,0),"")</f>
        <v/>
      </c>
      <c r="V89" s="8" t="str">
        <f>IFERROR(VLOOKUP(LEFT($A89,8),POR!$A:$R,8,0),"")</f>
        <v/>
      </c>
      <c r="W89" s="8" t="str">
        <f>IFERROR(VLOOKUP(LEFT($A89,8),POR!$A:$R,9,0),"")</f>
        <v/>
      </c>
      <c r="X89" s="8" t="str">
        <f>IFERROR(VLOOKUP(LEFT($A89,8),POR!$A:$R,10,0),"")</f>
        <v/>
      </c>
      <c r="Y89" s="8" t="str">
        <f>IFERROR(VLOOKUP(LEFT($A89,8),POR!$A:$R,11,0),"")</f>
        <v/>
      </c>
      <c r="Z89" s="8" t="str">
        <f>IFERROR(VLOOKUP(LEFT($A89,8),POR!$A:$R,12,0),"")</f>
        <v/>
      </c>
      <c r="AA89" s="8" t="str">
        <f>IFERROR(VLOOKUP(LEFT($A89,8),POR!$A:$R,13,0),"")</f>
        <v/>
      </c>
      <c r="AB89" s="8" t="str">
        <f>IFERROR(VLOOKUP(LEFT($A89,8),POR!$A:$R,14,0),"")</f>
        <v/>
      </c>
      <c r="AC89" s="8" t="str">
        <f>IFERROR(VLOOKUP(LEFT($A89,8),POR!$A:$R,15,0),"")</f>
        <v/>
      </c>
      <c r="AD89" s="8" t="str">
        <f>IFERROR(VLOOKUP(LEFT($A89,8),POR!$A:$R,16,0),"")</f>
        <v/>
      </c>
      <c r="AE89" s="8" t="str">
        <f>IFERROR(VLOOKUP(LEFT($A89,8),POR!$A:$R,17,0),"")</f>
        <v/>
      </c>
      <c r="AF89" s="8" t="str">
        <f>IFERROR(VLOOKUP(LEFT($A89,8),POR!$A:$R,18,0),"")</f>
        <v/>
      </c>
      <c r="AG89" s="36" t="str">
        <f>IFERROR(VLOOKUP(A89,NSD!F:G,2,0),"")</f>
        <v/>
      </c>
    </row>
    <row r="90" spans="1:33" ht="30">
      <c r="A90" s="14" t="s">
        <v>55</v>
      </c>
      <c r="B90" s="36" t="str">
        <f>VLOOKUP(LEFT(A90,8),Clusters!A:C,3,0)</f>
        <v>C2</v>
      </c>
      <c r="C90" s="36">
        <f>VLOOKUP(LEFT(A90,8),Clusters!A:D,2,0)</f>
        <v>22</v>
      </c>
      <c r="D90" s="11" t="s">
        <v>1594</v>
      </c>
      <c r="E90" s="11" t="s">
        <v>1595</v>
      </c>
      <c r="F90" s="11" t="s">
        <v>1594</v>
      </c>
      <c r="G90" s="11"/>
      <c r="H90" s="11"/>
      <c r="I90" s="12" t="s">
        <v>1813</v>
      </c>
      <c r="J90" s="19">
        <v>42796</v>
      </c>
      <c r="K90" s="10" t="s">
        <v>1805</v>
      </c>
      <c r="L90" s="10" t="s">
        <v>1595</v>
      </c>
      <c r="M90" s="10" t="s">
        <v>1598</v>
      </c>
      <c r="N90" s="10" t="s">
        <v>1603</v>
      </c>
      <c r="O90" s="36">
        <f>IFERROR(VLOOKUP(LEFT(A90,8),'Development Priority'!A:B,2,0),"")</f>
        <v>32</v>
      </c>
      <c r="P90" s="8" t="str">
        <f>IFERROR(VLOOKUP(LEFT($A90,8),POR!$A:$R,2,0),"")</f>
        <v/>
      </c>
      <c r="Q90" s="8" t="str">
        <f>IFERROR(VLOOKUP(LEFT($A90,8),POR!$A:$R,3,0),"")</f>
        <v/>
      </c>
      <c r="R90" s="8" t="str">
        <f>IFERROR(VLOOKUP(LEFT($A90,8),POR!$A:$R,4,0),"")</f>
        <v/>
      </c>
      <c r="S90" s="8" t="str">
        <f>IFERROR(VLOOKUP(LEFT($A90,8),POR!$A:$R,5,0),"")</f>
        <v/>
      </c>
      <c r="T90" s="8">
        <f>IFERROR(VLOOKUP(LEFT($A90,8),POR!$A:$R,6,0),"")</f>
        <v>42766.666666666701</v>
      </c>
      <c r="U90" s="8" t="str">
        <f>IFERROR(VLOOKUP(LEFT($A90,8),POR!$A:$R,7,0),"")</f>
        <v/>
      </c>
      <c r="V90" s="8">
        <f>IFERROR(VLOOKUP(LEFT($A90,8),POR!$A:$R,8,0),"")</f>
        <v>42768</v>
      </c>
      <c r="W90" s="8" t="str">
        <f>IFERROR(VLOOKUP(LEFT($A90,8),POR!$A:$R,9,0),"")</f>
        <v/>
      </c>
      <c r="X90" s="8" t="str">
        <f>IFERROR(VLOOKUP(LEFT($A90,8),POR!$A:$R,10,0),"")</f>
        <v/>
      </c>
      <c r="Y90" s="8" t="str">
        <f>IFERROR(VLOOKUP(LEFT($A90,8),POR!$A:$R,11,0),"")</f>
        <v/>
      </c>
      <c r="Z90" s="8" t="str">
        <f>IFERROR(VLOOKUP(LEFT($A90,8),POR!$A:$R,12,0),"")</f>
        <v/>
      </c>
      <c r="AA90" s="8" t="str">
        <f>IFERROR(VLOOKUP(LEFT($A90,8),POR!$A:$R,13,0),"")</f>
        <v/>
      </c>
      <c r="AB90" s="8" t="str">
        <f>IFERROR(VLOOKUP(LEFT($A90,8),POR!$A:$R,14,0),"")</f>
        <v/>
      </c>
      <c r="AC90" s="8" t="str">
        <f>IFERROR(VLOOKUP(LEFT($A90,8),POR!$A:$R,15,0),"")</f>
        <v/>
      </c>
      <c r="AD90" s="8" t="str">
        <f>IFERROR(VLOOKUP(LEFT($A90,8),POR!$A:$R,16,0),"")</f>
        <v/>
      </c>
      <c r="AE90" s="8" t="str">
        <f>IFERROR(VLOOKUP(LEFT($A90,8),POR!$A:$R,17,0),"")</f>
        <v/>
      </c>
      <c r="AF90" s="8" t="str">
        <f>IFERROR(VLOOKUP(LEFT($A90,8),POR!$A:$R,18,0),"")</f>
        <v/>
      </c>
      <c r="AG90" s="36" t="str">
        <f>IFERROR(VLOOKUP(A90,NSD!F:G,2,0),"")</f>
        <v/>
      </c>
    </row>
    <row r="91" spans="1:33" ht="45">
      <c r="A91" s="14" t="s">
        <v>37</v>
      </c>
      <c r="B91" s="36" t="str">
        <f>VLOOKUP(LEFT(A91,8),Clusters!A:C,3,0)</f>
        <v>C2</v>
      </c>
      <c r="C91" s="36">
        <f>VLOOKUP(LEFT(A91,8),Clusters!A:D,2,0)</f>
        <v>22</v>
      </c>
      <c r="D91" s="11" t="s">
        <v>1594</v>
      </c>
      <c r="E91" s="11" t="s">
        <v>1594</v>
      </c>
      <c r="F91" s="11" t="s">
        <v>1594</v>
      </c>
      <c r="G91" s="11"/>
      <c r="H91" s="11"/>
      <c r="I91" s="12" t="s">
        <v>1813</v>
      </c>
      <c r="J91" s="26">
        <v>42796</v>
      </c>
      <c r="K91" s="10" t="s">
        <v>1800</v>
      </c>
      <c r="L91" s="10" t="s">
        <v>1595</v>
      </c>
      <c r="M91" s="10" t="s">
        <v>1598</v>
      </c>
      <c r="N91" s="10" t="s">
        <v>1603</v>
      </c>
      <c r="O91" s="36">
        <f>IFERROR(VLOOKUP(LEFT(A91,8),'Development Priority'!A:B,2,0),"")</f>
        <v>32</v>
      </c>
      <c r="P91" s="8" t="str">
        <f>IFERROR(VLOOKUP(LEFT($A91,8),POR!$A:$R,2,0),"")</f>
        <v/>
      </c>
      <c r="Q91" s="8" t="str">
        <f>IFERROR(VLOOKUP(LEFT($A91,8),POR!$A:$R,3,0),"")</f>
        <v/>
      </c>
      <c r="R91" s="8" t="str">
        <f>IFERROR(VLOOKUP(LEFT($A91,8),POR!$A:$R,4,0),"")</f>
        <v/>
      </c>
      <c r="S91" s="8" t="str">
        <f>IFERROR(VLOOKUP(LEFT($A91,8),POR!$A:$R,5,0),"")</f>
        <v/>
      </c>
      <c r="T91" s="8">
        <f>IFERROR(VLOOKUP(LEFT($A91,8),POR!$A:$R,6,0),"")</f>
        <v>42766.666666666701</v>
      </c>
      <c r="U91" s="8" t="str">
        <f>IFERROR(VLOOKUP(LEFT($A91,8),POR!$A:$R,7,0),"")</f>
        <v/>
      </c>
      <c r="V91" s="8">
        <f>IFERROR(VLOOKUP(LEFT($A91,8),POR!$A:$R,8,0),"")</f>
        <v>42768</v>
      </c>
      <c r="W91" s="8" t="str">
        <f>IFERROR(VLOOKUP(LEFT($A91,8),POR!$A:$R,9,0),"")</f>
        <v/>
      </c>
      <c r="X91" s="8" t="str">
        <f>IFERROR(VLOOKUP(LEFT($A91,8),POR!$A:$R,10,0),"")</f>
        <v/>
      </c>
      <c r="Y91" s="8" t="str">
        <f>IFERROR(VLOOKUP(LEFT($A91,8),POR!$A:$R,11,0),"")</f>
        <v/>
      </c>
      <c r="Z91" s="8" t="str">
        <f>IFERROR(VLOOKUP(LEFT($A91,8),POR!$A:$R,12,0),"")</f>
        <v/>
      </c>
      <c r="AA91" s="8" t="str">
        <f>IFERROR(VLOOKUP(LEFT($A91,8),POR!$A:$R,13,0),"")</f>
        <v/>
      </c>
      <c r="AB91" s="8" t="str">
        <f>IFERROR(VLOOKUP(LEFT($A91,8),POR!$A:$R,14,0),"")</f>
        <v/>
      </c>
      <c r="AC91" s="8" t="str">
        <f>IFERROR(VLOOKUP(LEFT($A91,8),POR!$A:$R,15,0),"")</f>
        <v/>
      </c>
      <c r="AD91" s="8" t="str">
        <f>IFERROR(VLOOKUP(LEFT($A91,8),POR!$A:$R,16,0),"")</f>
        <v/>
      </c>
      <c r="AE91" s="8" t="str">
        <f>IFERROR(VLOOKUP(LEFT($A91,8),POR!$A:$R,17,0),"")</f>
        <v/>
      </c>
      <c r="AF91" s="8" t="str">
        <f>IFERROR(VLOOKUP(LEFT($A91,8),POR!$A:$R,18,0),"")</f>
        <v/>
      </c>
      <c r="AG91" s="36" t="str">
        <f>IFERROR(VLOOKUP(A91,NSD!F:G,2,0),"")</f>
        <v/>
      </c>
    </row>
    <row r="92" spans="1:33" ht="90">
      <c r="A92" s="14" t="s">
        <v>54</v>
      </c>
      <c r="B92" s="36" t="str">
        <f>VLOOKUP(LEFT(A92,8),Clusters!A:C,3,0)</f>
        <v>C2</v>
      </c>
      <c r="C92" s="36">
        <f>VLOOKUP(LEFT(A92,8),Clusters!A:D,2,0)</f>
        <v>22</v>
      </c>
      <c r="D92" s="11" t="s">
        <v>1594</v>
      </c>
      <c r="E92" s="11" t="s">
        <v>1594</v>
      </c>
      <c r="F92" s="11" t="s">
        <v>1594</v>
      </c>
      <c r="G92" s="11"/>
      <c r="H92" s="11"/>
      <c r="I92" s="12" t="s">
        <v>1813</v>
      </c>
      <c r="J92" s="26">
        <v>42816</v>
      </c>
      <c r="K92" s="10" t="s">
        <v>5291</v>
      </c>
      <c r="L92" s="10" t="s">
        <v>1595</v>
      </c>
      <c r="M92" s="10" t="s">
        <v>1598</v>
      </c>
      <c r="N92" s="10" t="s">
        <v>1603</v>
      </c>
      <c r="O92" s="36">
        <f>IFERROR(VLOOKUP(LEFT(A92,8),'Development Priority'!A:B,2,0),"")</f>
        <v>32</v>
      </c>
      <c r="P92" s="8" t="str">
        <f>IFERROR(VLOOKUP(LEFT($A92,8),POR!$A:$R,2,0),"")</f>
        <v/>
      </c>
      <c r="Q92" s="8" t="str">
        <f>IFERROR(VLOOKUP(LEFT($A92,8),POR!$A:$R,3,0),"")</f>
        <v/>
      </c>
      <c r="R92" s="8" t="str">
        <f>IFERROR(VLOOKUP(LEFT($A92,8),POR!$A:$R,4,0),"")</f>
        <v/>
      </c>
      <c r="S92" s="8" t="str">
        <f>IFERROR(VLOOKUP(LEFT($A92,8),POR!$A:$R,5,0),"")</f>
        <v/>
      </c>
      <c r="T92" s="8">
        <f>IFERROR(VLOOKUP(LEFT($A92,8),POR!$A:$R,6,0),"")</f>
        <v>42766.666666666701</v>
      </c>
      <c r="U92" s="8" t="str">
        <f>IFERROR(VLOOKUP(LEFT($A92,8),POR!$A:$R,7,0),"")</f>
        <v/>
      </c>
      <c r="V92" s="8">
        <f>IFERROR(VLOOKUP(LEFT($A92,8),POR!$A:$R,8,0),"")</f>
        <v>42768</v>
      </c>
      <c r="W92" s="8" t="str">
        <f>IFERROR(VLOOKUP(LEFT($A92,8),POR!$A:$R,9,0),"")</f>
        <v/>
      </c>
      <c r="X92" s="8" t="str">
        <f>IFERROR(VLOOKUP(LEFT($A92,8),POR!$A:$R,10,0),"")</f>
        <v/>
      </c>
      <c r="Y92" s="8" t="str">
        <f>IFERROR(VLOOKUP(LEFT($A92,8),POR!$A:$R,11,0),"")</f>
        <v/>
      </c>
      <c r="Z92" s="8" t="str">
        <f>IFERROR(VLOOKUP(LEFT($A92,8),POR!$A:$R,12,0),"")</f>
        <v/>
      </c>
      <c r="AA92" s="8" t="str">
        <f>IFERROR(VLOOKUP(LEFT($A92,8),POR!$A:$R,13,0),"")</f>
        <v/>
      </c>
      <c r="AB92" s="8" t="str">
        <f>IFERROR(VLOOKUP(LEFT($A92,8),POR!$A:$R,14,0),"")</f>
        <v/>
      </c>
      <c r="AC92" s="8" t="str">
        <f>IFERROR(VLOOKUP(LEFT($A92,8),POR!$A:$R,15,0),"")</f>
        <v/>
      </c>
      <c r="AD92" s="8" t="str">
        <f>IFERROR(VLOOKUP(LEFT($A92,8),POR!$A:$R,16,0),"")</f>
        <v/>
      </c>
      <c r="AE92" s="8" t="str">
        <f>IFERROR(VLOOKUP(LEFT($A92,8),POR!$A:$R,17,0),"")</f>
        <v/>
      </c>
      <c r="AF92" s="8" t="str">
        <f>IFERROR(VLOOKUP(LEFT($A92,8),POR!$A:$R,18,0),"")</f>
        <v/>
      </c>
      <c r="AG92" s="36" t="str">
        <f>IFERROR(VLOOKUP(A92,NSD!F:G,2,0),"")</f>
        <v/>
      </c>
    </row>
    <row r="93" spans="1:33">
      <c r="A93" s="14" t="s">
        <v>1665</v>
      </c>
      <c r="B93" s="36" t="str">
        <f>VLOOKUP(LEFT(A93,8),Clusters!A:C,3,0)</f>
        <v>C1</v>
      </c>
      <c r="C93" s="36">
        <f>VLOOKUP(LEFT(A93,8),Clusters!A:D,2,0)</f>
        <v>13</v>
      </c>
      <c r="D93" s="11" t="s">
        <v>1594</v>
      </c>
      <c r="E93" s="11" t="s">
        <v>1595</v>
      </c>
      <c r="F93" s="11" t="s">
        <v>1595</v>
      </c>
      <c r="G93" s="11"/>
      <c r="H93" s="11"/>
      <c r="I93" s="12"/>
      <c r="J93" s="12"/>
      <c r="K93" s="10" t="s">
        <v>1284</v>
      </c>
      <c r="L93" s="10" t="s">
        <v>1284</v>
      </c>
      <c r="M93" s="10" t="s">
        <v>1284</v>
      </c>
      <c r="N93" s="10" t="s">
        <v>1284</v>
      </c>
      <c r="O93" s="36">
        <f>IFERROR(VLOOKUP(LEFT(A93,8),'Development Priority'!A:B,2,0),"")</f>
        <v>78</v>
      </c>
      <c r="P93" s="8" t="str">
        <f>IFERROR(VLOOKUP(LEFT($A93,8),POR!$A:$R,2,0),"")</f>
        <v/>
      </c>
      <c r="Q93" s="8" t="str">
        <f>IFERROR(VLOOKUP(LEFT($A93,8),POR!$A:$R,3,0),"")</f>
        <v/>
      </c>
      <c r="R93" s="8" t="str">
        <f>IFERROR(VLOOKUP(LEFT($A93,8),POR!$A:$R,4,0),"")</f>
        <v/>
      </c>
      <c r="S93" s="8" t="str">
        <f>IFERROR(VLOOKUP(LEFT($A93,8),POR!$A:$R,5,0),"")</f>
        <v/>
      </c>
      <c r="T93" s="8">
        <f>IFERROR(VLOOKUP(LEFT($A93,8),POR!$A:$R,6,0),"")</f>
        <v>42781.666666666701</v>
      </c>
      <c r="U93" s="8" t="str">
        <f>IFERROR(VLOOKUP(LEFT($A93,8),POR!$A:$R,7,0),"")</f>
        <v/>
      </c>
      <c r="V93" s="8">
        <f>IFERROR(VLOOKUP(LEFT($A93,8),POR!$A:$R,8,0),"")</f>
        <v>42782</v>
      </c>
      <c r="W93" s="8" t="str">
        <f>IFERROR(VLOOKUP(LEFT($A93,8),POR!$A:$R,9,0),"")</f>
        <v/>
      </c>
      <c r="X93" s="8" t="str">
        <f>IFERROR(VLOOKUP(LEFT($A93,8),POR!$A:$R,10,0),"")</f>
        <v/>
      </c>
      <c r="Y93" s="8" t="str">
        <f>IFERROR(VLOOKUP(LEFT($A93,8),POR!$A:$R,11,0),"")</f>
        <v/>
      </c>
      <c r="Z93" s="8" t="str">
        <f>IFERROR(VLOOKUP(LEFT($A93,8),POR!$A:$R,12,0),"")</f>
        <v/>
      </c>
      <c r="AA93" s="8" t="str">
        <f>IFERROR(VLOOKUP(LEFT($A93,8),POR!$A:$R,13,0),"")</f>
        <v/>
      </c>
      <c r="AB93" s="8" t="str">
        <f>IFERROR(VLOOKUP(LEFT($A93,8),POR!$A:$R,14,0),"")</f>
        <v/>
      </c>
      <c r="AC93" s="8" t="str">
        <f>IFERROR(VLOOKUP(LEFT($A93,8),POR!$A:$R,15,0),"")</f>
        <v/>
      </c>
      <c r="AD93" s="8" t="str">
        <f>IFERROR(VLOOKUP(LEFT($A93,8),POR!$A:$R,16,0),"")</f>
        <v/>
      </c>
      <c r="AE93" s="8" t="str">
        <f>IFERROR(VLOOKUP(LEFT($A93,8),POR!$A:$R,17,0),"")</f>
        <v/>
      </c>
      <c r="AF93" s="8" t="str">
        <f>IFERROR(VLOOKUP(LEFT($A93,8),POR!$A:$R,18,0),"")</f>
        <v/>
      </c>
      <c r="AG93" s="36" t="str">
        <f>IFERROR(VLOOKUP(A93,NSD!F:G,2,0),"")</f>
        <v/>
      </c>
    </row>
    <row r="94" spans="1:33">
      <c r="A94" s="14" t="s">
        <v>1666</v>
      </c>
      <c r="B94" s="36" t="str">
        <f>VLOOKUP(LEFT(A94,8),Clusters!A:C,3,0)</f>
        <v>C6</v>
      </c>
      <c r="C94" s="36">
        <f>VLOOKUP(LEFT(A94,8),Clusters!A:D,2,0)</f>
        <v>64</v>
      </c>
      <c r="D94" s="11" t="s">
        <v>1594</v>
      </c>
      <c r="E94" s="11" t="s">
        <v>1595</v>
      </c>
      <c r="F94" s="11" t="s">
        <v>1595</v>
      </c>
      <c r="G94" s="11"/>
      <c r="H94" s="11"/>
      <c r="I94" s="12"/>
      <c r="J94" s="12"/>
      <c r="K94" s="10" t="s">
        <v>1284</v>
      </c>
      <c r="L94" s="10" t="s">
        <v>1284</v>
      </c>
      <c r="M94" s="10" t="s">
        <v>1284</v>
      </c>
      <c r="N94" s="10" t="s">
        <v>1284</v>
      </c>
      <c r="O94" s="36">
        <f>IFERROR(VLOOKUP(LEFT(A94,8),'Development Priority'!A:B,2,0),"")</f>
        <v>57</v>
      </c>
      <c r="P94" s="8" t="str">
        <f>IFERROR(VLOOKUP(LEFT($A94,8),POR!$A:$R,2,0),"")</f>
        <v/>
      </c>
      <c r="Q94" s="8" t="str">
        <f>IFERROR(VLOOKUP(LEFT($A94,8),POR!$A:$R,3,0),"")</f>
        <v/>
      </c>
      <c r="R94" s="8" t="str">
        <f>IFERROR(VLOOKUP(LEFT($A94,8),POR!$A:$R,4,0),"")</f>
        <v/>
      </c>
      <c r="S94" s="8" t="str">
        <f>IFERROR(VLOOKUP(LEFT($A94,8),POR!$A:$R,5,0),"")</f>
        <v/>
      </c>
      <c r="T94" s="8">
        <f>IFERROR(VLOOKUP(LEFT($A94,8),POR!$A:$R,6,0),"")</f>
        <v>42837.708333333299</v>
      </c>
      <c r="U94" s="8" t="str">
        <f>IFERROR(VLOOKUP(LEFT($A94,8),POR!$A:$R,7,0),"")</f>
        <v/>
      </c>
      <c r="V94" s="8">
        <f>IFERROR(VLOOKUP(LEFT($A94,8),POR!$A:$R,8,0),"")</f>
        <v>42838</v>
      </c>
      <c r="W94" s="8" t="str">
        <f>IFERROR(VLOOKUP(LEFT($A94,8),POR!$A:$R,9,0),"")</f>
        <v/>
      </c>
      <c r="X94" s="8" t="str">
        <f>IFERROR(VLOOKUP(LEFT($A94,8),POR!$A:$R,10,0),"")</f>
        <v/>
      </c>
      <c r="Y94" s="8" t="str">
        <f>IFERROR(VLOOKUP(LEFT($A94,8),POR!$A:$R,11,0),"")</f>
        <v/>
      </c>
      <c r="Z94" s="8" t="str">
        <f>IFERROR(VLOOKUP(LEFT($A94,8),POR!$A:$R,12,0),"")</f>
        <v/>
      </c>
      <c r="AA94" s="8" t="str">
        <f>IFERROR(VLOOKUP(LEFT($A94,8),POR!$A:$R,13,0),"")</f>
        <v/>
      </c>
      <c r="AB94" s="8" t="str">
        <f>IFERROR(VLOOKUP(LEFT($A94,8),POR!$A:$R,14,0),"")</f>
        <v/>
      </c>
      <c r="AC94" s="8">
        <f>IFERROR(VLOOKUP(LEFT($A94,8),POR!$A:$R,15,0),"")</f>
        <v>42838</v>
      </c>
      <c r="AD94" s="8" t="str">
        <f>IFERROR(VLOOKUP(LEFT($A94,8),POR!$A:$R,16,0),"")</f>
        <v/>
      </c>
      <c r="AE94" s="8" t="str">
        <f>IFERROR(VLOOKUP(LEFT($A94,8),POR!$A:$R,17,0),"")</f>
        <v/>
      </c>
      <c r="AF94" s="8" t="str">
        <f>IFERROR(VLOOKUP(LEFT($A94,8),POR!$A:$R,18,0),"")</f>
        <v/>
      </c>
      <c r="AG94" s="36" t="str">
        <f>IFERROR(VLOOKUP(A94,NSD!F:G,2,0),"")</f>
        <v/>
      </c>
    </row>
    <row r="95" spans="1:33" ht="60">
      <c r="A95" s="14" t="s">
        <v>24</v>
      </c>
      <c r="B95" s="36" t="str">
        <f>VLOOKUP(LEFT(A95,8),Clusters!A:C,3,0)</f>
        <v>C6</v>
      </c>
      <c r="C95" s="36">
        <f>VLOOKUP(LEFT(A95,8),Clusters!A:D,2,0)</f>
        <v>61</v>
      </c>
      <c r="D95" s="11" t="s">
        <v>1594</v>
      </c>
      <c r="E95" s="11" t="s">
        <v>1594</v>
      </c>
      <c r="F95" s="11" t="s">
        <v>1595</v>
      </c>
      <c r="G95" s="11"/>
      <c r="H95" s="11"/>
      <c r="I95" s="12" t="s">
        <v>1839</v>
      </c>
      <c r="J95" s="27">
        <v>42803</v>
      </c>
      <c r="K95" s="10" t="s">
        <v>2028</v>
      </c>
      <c r="L95" s="10" t="s">
        <v>1594</v>
      </c>
      <c r="M95" s="10" t="s">
        <v>1593</v>
      </c>
      <c r="N95" s="10" t="s">
        <v>1871</v>
      </c>
      <c r="O95" s="36">
        <f>IFERROR(VLOOKUP(LEFT(A95,8),'Development Priority'!A:B,2,0),"")</f>
        <v>35</v>
      </c>
      <c r="P95" s="8" t="str">
        <f>IFERROR(VLOOKUP(LEFT($A95,8),POR!$A:$R,2,0),"")</f>
        <v/>
      </c>
      <c r="Q95" s="8" t="str">
        <f>IFERROR(VLOOKUP(LEFT($A95,8),POR!$A:$R,3,0),"")</f>
        <v/>
      </c>
      <c r="R95" s="8" t="str">
        <f>IFERROR(VLOOKUP(LEFT($A95,8),POR!$A:$R,4,0),"")</f>
        <v/>
      </c>
      <c r="S95" s="8" t="str">
        <f>IFERROR(VLOOKUP(LEFT($A95,8),POR!$A:$R,5,0),"")</f>
        <v/>
      </c>
      <c r="T95" s="8">
        <f>IFERROR(VLOOKUP(LEFT($A95,8),POR!$A:$R,6,0),"")</f>
        <v>42897.708333333299</v>
      </c>
      <c r="U95" s="8" t="str">
        <f>IFERROR(VLOOKUP(LEFT($A95,8),POR!$A:$R,7,0),"")</f>
        <v/>
      </c>
      <c r="V95" s="8">
        <f>IFERROR(VLOOKUP(LEFT($A95,8),POR!$A:$R,8,0),"")</f>
        <v>42899</v>
      </c>
      <c r="W95" s="8" t="str">
        <f>IFERROR(VLOOKUP(LEFT($A95,8),POR!$A:$R,9,0),"")</f>
        <v/>
      </c>
      <c r="X95" s="8" t="str">
        <f>IFERROR(VLOOKUP(LEFT($A95,8),POR!$A:$R,10,0),"")</f>
        <v/>
      </c>
      <c r="Y95" s="8" t="str">
        <f>IFERROR(VLOOKUP(LEFT($A95,8),POR!$A:$R,11,0),"")</f>
        <v/>
      </c>
      <c r="Z95" s="8" t="str">
        <f>IFERROR(VLOOKUP(LEFT($A95,8),POR!$A:$R,12,0),"")</f>
        <v/>
      </c>
      <c r="AA95" s="8" t="str">
        <f>IFERROR(VLOOKUP(LEFT($A95,8),POR!$A:$R,13,0),"")</f>
        <v/>
      </c>
      <c r="AB95" s="8" t="str">
        <f>IFERROR(VLOOKUP(LEFT($A95,8),POR!$A:$R,14,0),"")</f>
        <v/>
      </c>
      <c r="AC95" s="8">
        <f>IFERROR(VLOOKUP(LEFT($A95,8),POR!$A:$R,15,0),"")</f>
        <v>42933</v>
      </c>
      <c r="AD95" s="8" t="str">
        <f>IFERROR(VLOOKUP(LEFT($A95,8),POR!$A:$R,16,0),"")</f>
        <v/>
      </c>
      <c r="AE95" s="8" t="str">
        <f>IFERROR(VLOOKUP(LEFT($A95,8),POR!$A:$R,17,0),"")</f>
        <v/>
      </c>
      <c r="AF95" s="8" t="str">
        <f>IFERROR(VLOOKUP(LEFT($A95,8),POR!$A:$R,18,0),"")</f>
        <v/>
      </c>
      <c r="AG95" s="36" t="str">
        <f>IFERROR(VLOOKUP(A95,NSD!F:G,2,0),"")</f>
        <v>PH35279</v>
      </c>
    </row>
    <row r="96" spans="1:33" ht="30">
      <c r="A96" s="14" t="s">
        <v>1667</v>
      </c>
      <c r="B96" s="36" t="str">
        <f>VLOOKUP(LEFT(A96,8),Clusters!A:C,3,0)</f>
        <v>C6</v>
      </c>
      <c r="C96" s="36">
        <f>VLOOKUP(LEFT(A96,8),Clusters!A:D,2,0)</f>
        <v>61</v>
      </c>
      <c r="D96" s="11" t="s">
        <v>1594</v>
      </c>
      <c r="E96" s="11" t="s">
        <v>1595</v>
      </c>
      <c r="F96" s="11" t="s">
        <v>1595</v>
      </c>
      <c r="G96" s="11"/>
      <c r="H96" s="11"/>
      <c r="I96" s="12"/>
      <c r="J96" s="19">
        <v>42800</v>
      </c>
      <c r="K96" s="10" t="s">
        <v>1866</v>
      </c>
      <c r="L96" s="10" t="s">
        <v>1595</v>
      </c>
      <c r="M96" s="10" t="s">
        <v>1593</v>
      </c>
      <c r="N96" s="10" t="s">
        <v>1867</v>
      </c>
      <c r="O96" s="36">
        <f>IFERROR(VLOOKUP(LEFT(A96,8),'Development Priority'!A:B,2,0),"")</f>
        <v>31</v>
      </c>
      <c r="P96" s="8" t="str">
        <f>IFERROR(VLOOKUP(LEFT($A96,8),POR!$A:$R,2,0),"")</f>
        <v/>
      </c>
      <c r="Q96" s="8" t="str">
        <f>IFERROR(VLOOKUP(LEFT($A96,8),POR!$A:$R,3,0),"")</f>
        <v/>
      </c>
      <c r="R96" s="8" t="str">
        <f>IFERROR(VLOOKUP(LEFT($A96,8),POR!$A:$R,4,0),"")</f>
        <v/>
      </c>
      <c r="S96" s="8" t="str">
        <f>IFERROR(VLOOKUP(LEFT($A96,8),POR!$A:$R,5,0),"")</f>
        <v/>
      </c>
      <c r="T96" s="8" t="str">
        <f>IFERROR(VLOOKUP(LEFT($A96,8),POR!$A:$R,6,0),"")</f>
        <v/>
      </c>
      <c r="U96" s="8" t="str">
        <f>IFERROR(VLOOKUP(LEFT($A96,8),POR!$A:$R,7,0),"")</f>
        <v/>
      </c>
      <c r="V96" s="8" t="str">
        <f>IFERROR(VLOOKUP(LEFT($A96,8),POR!$A:$R,8,0),"")</f>
        <v/>
      </c>
      <c r="W96" s="8" t="str">
        <f>IFERROR(VLOOKUP(LEFT($A96,8),POR!$A:$R,9,0),"")</f>
        <v/>
      </c>
      <c r="X96" s="8" t="str">
        <f>IFERROR(VLOOKUP(LEFT($A96,8),POR!$A:$R,10,0),"")</f>
        <v/>
      </c>
      <c r="Y96" s="8" t="str">
        <f>IFERROR(VLOOKUP(LEFT($A96,8),POR!$A:$R,11,0),"")</f>
        <v/>
      </c>
      <c r="Z96" s="8" t="str">
        <f>IFERROR(VLOOKUP(LEFT($A96,8),POR!$A:$R,12,0),"")</f>
        <v/>
      </c>
      <c r="AA96" s="8" t="str">
        <f>IFERROR(VLOOKUP(LEFT($A96,8),POR!$A:$R,13,0),"")</f>
        <v/>
      </c>
      <c r="AB96" s="8" t="str">
        <f>IFERROR(VLOOKUP(LEFT($A96,8),POR!$A:$R,14,0),"")</f>
        <v/>
      </c>
      <c r="AC96" s="8" t="str">
        <f>IFERROR(VLOOKUP(LEFT($A96,8),POR!$A:$R,15,0),"")</f>
        <v/>
      </c>
      <c r="AD96" s="8" t="str">
        <f>IFERROR(VLOOKUP(LEFT($A96,8),POR!$A:$R,16,0),"")</f>
        <v/>
      </c>
      <c r="AE96" s="8" t="str">
        <f>IFERROR(VLOOKUP(LEFT($A96,8),POR!$A:$R,17,0),"")</f>
        <v/>
      </c>
      <c r="AF96" s="8" t="str">
        <f>IFERROR(VLOOKUP(LEFT($A96,8),POR!$A:$R,18,0),"")</f>
        <v/>
      </c>
      <c r="AG96" s="36" t="str">
        <f>IFERROR(VLOOKUP(A96,NSD!F:G,2,0),"")</f>
        <v/>
      </c>
    </row>
    <row r="97" spans="1:33" ht="60">
      <c r="A97" s="14" t="s">
        <v>1668</v>
      </c>
      <c r="B97" s="36" t="str">
        <f>VLOOKUP(LEFT(A97,8),Clusters!A:C,3,0)</f>
        <v>C6</v>
      </c>
      <c r="C97" s="36">
        <f>VLOOKUP(LEFT(A97,8),Clusters!A:D,2,0)</f>
        <v>62</v>
      </c>
      <c r="D97" s="11" t="s">
        <v>1594</v>
      </c>
      <c r="E97" s="11" t="s">
        <v>1595</v>
      </c>
      <c r="F97" s="11" t="s">
        <v>1595</v>
      </c>
      <c r="G97" s="11"/>
      <c r="H97" s="11"/>
      <c r="I97" s="12" t="s">
        <v>2006</v>
      </c>
      <c r="J97" s="19">
        <v>42822</v>
      </c>
      <c r="K97" s="10" t="s">
        <v>5388</v>
      </c>
      <c r="L97" s="10" t="s">
        <v>1595</v>
      </c>
      <c r="M97" s="10" t="s">
        <v>1593</v>
      </c>
      <c r="N97" s="10" t="s">
        <v>2007</v>
      </c>
      <c r="O97" s="36">
        <f>IFERROR(VLOOKUP(LEFT(A97,8),'Development Priority'!A:B,2,0),"")</f>
        <v>79</v>
      </c>
      <c r="P97" s="8" t="str">
        <f>IFERROR(VLOOKUP(LEFT($A97,8),POR!$A:$R,2,0),"")</f>
        <v/>
      </c>
      <c r="Q97" s="8" t="str">
        <f>IFERROR(VLOOKUP(LEFT($A97,8),POR!$A:$R,3,0),"")</f>
        <v/>
      </c>
      <c r="R97" s="8" t="str">
        <f>IFERROR(VLOOKUP(LEFT($A97,8),POR!$A:$R,4,0),"")</f>
        <v/>
      </c>
      <c r="S97" s="8" t="str">
        <f>IFERROR(VLOOKUP(LEFT($A97,8),POR!$A:$R,5,0),"")</f>
        <v/>
      </c>
      <c r="T97" s="8">
        <f>IFERROR(VLOOKUP(LEFT($A97,8),POR!$A:$R,6,0),"")</f>
        <v>42893.708333333299</v>
      </c>
      <c r="U97" s="8" t="str">
        <f>IFERROR(VLOOKUP(LEFT($A97,8),POR!$A:$R,7,0),"")</f>
        <v/>
      </c>
      <c r="V97" s="8">
        <f>IFERROR(VLOOKUP(LEFT($A97,8),POR!$A:$R,8,0),"")</f>
        <v>42894</v>
      </c>
      <c r="W97" s="8" t="str">
        <f>IFERROR(VLOOKUP(LEFT($A97,8),POR!$A:$R,9,0),"")</f>
        <v/>
      </c>
      <c r="X97" s="8" t="str">
        <f>IFERROR(VLOOKUP(LEFT($A97,8),POR!$A:$R,10,0),"")</f>
        <v/>
      </c>
      <c r="Y97" s="8" t="str">
        <f>IFERROR(VLOOKUP(LEFT($A97,8),POR!$A:$R,11,0),"")</f>
        <v/>
      </c>
      <c r="Z97" s="8" t="str">
        <f>IFERROR(VLOOKUP(LEFT($A97,8),POR!$A:$R,12,0),"")</f>
        <v/>
      </c>
      <c r="AA97" s="8" t="str">
        <f>IFERROR(VLOOKUP(LEFT($A97,8),POR!$A:$R,13,0),"")</f>
        <v/>
      </c>
      <c r="AB97" s="8" t="str">
        <f>IFERROR(VLOOKUP(LEFT($A97,8),POR!$A:$R,14,0),"")</f>
        <v/>
      </c>
      <c r="AC97" s="8" t="str">
        <f>IFERROR(VLOOKUP(LEFT($A97,8),POR!$A:$R,15,0),"")</f>
        <v/>
      </c>
      <c r="AD97" s="8" t="str">
        <f>IFERROR(VLOOKUP(LEFT($A97,8),POR!$A:$R,16,0),"")</f>
        <v/>
      </c>
      <c r="AE97" s="8" t="str">
        <f>IFERROR(VLOOKUP(LEFT($A97,8),POR!$A:$R,17,0),"")</f>
        <v/>
      </c>
      <c r="AF97" s="8" t="str">
        <f>IFERROR(VLOOKUP(LEFT($A97,8),POR!$A:$R,18,0),"")</f>
        <v/>
      </c>
      <c r="AG97" s="36" t="str">
        <f>IFERROR(VLOOKUP(A97,NSD!F:G,2,0),"")</f>
        <v/>
      </c>
    </row>
    <row r="98" spans="1:33">
      <c r="A98" s="14" t="s">
        <v>1669</v>
      </c>
      <c r="B98" s="36" t="str">
        <f>VLOOKUP(LEFT(A98,8),Clusters!A:C,3,0)</f>
        <v>C1</v>
      </c>
      <c r="C98" s="36">
        <f>VLOOKUP(LEFT(A98,8),Clusters!A:D,2,0)</f>
        <v>14</v>
      </c>
      <c r="D98" s="11" t="s">
        <v>1594</v>
      </c>
      <c r="E98" s="11" t="s">
        <v>1595</v>
      </c>
      <c r="F98" s="11" t="s">
        <v>1595</v>
      </c>
      <c r="G98" s="11"/>
      <c r="H98" s="11"/>
      <c r="I98" s="12"/>
      <c r="J98" s="12"/>
      <c r="K98" s="10" t="s">
        <v>1284</v>
      </c>
      <c r="L98" s="10" t="s">
        <v>1284</v>
      </c>
      <c r="M98" s="10" t="s">
        <v>1284</v>
      </c>
      <c r="N98" s="10" t="s">
        <v>1284</v>
      </c>
      <c r="O98" s="36">
        <f>IFERROR(VLOOKUP(LEFT(A98,8),'Development Priority'!A:B,2,0),"")</f>
        <v>15</v>
      </c>
      <c r="P98" s="8" t="str">
        <f>IFERROR(VLOOKUP(LEFT($A98,8),POR!$A:$R,2,0),"")</f>
        <v/>
      </c>
      <c r="Q98" s="8" t="str">
        <f>IFERROR(VLOOKUP(LEFT($A98,8),POR!$A:$R,3,0),"")</f>
        <v/>
      </c>
      <c r="R98" s="8" t="str">
        <f>IFERROR(VLOOKUP(LEFT($A98,8),POR!$A:$R,4,0),"")</f>
        <v/>
      </c>
      <c r="S98" s="8" t="str">
        <f>IFERROR(VLOOKUP(LEFT($A98,8),POR!$A:$R,5,0),"")</f>
        <v/>
      </c>
      <c r="T98" s="8">
        <f>IFERROR(VLOOKUP(LEFT($A98,8),POR!$A:$R,6,0),"")</f>
        <v>42766.666666666701</v>
      </c>
      <c r="U98" s="8" t="str">
        <f>IFERROR(VLOOKUP(LEFT($A98,8),POR!$A:$R,7,0),"")</f>
        <v/>
      </c>
      <c r="V98" s="8" t="str">
        <f>IFERROR(VLOOKUP(LEFT($A98,8),POR!$A:$R,8,0),"")</f>
        <v/>
      </c>
      <c r="W98" s="8" t="str">
        <f>IFERROR(VLOOKUP(LEFT($A98,8),POR!$A:$R,9,0),"")</f>
        <v/>
      </c>
      <c r="X98" s="8" t="str">
        <f>IFERROR(VLOOKUP(LEFT($A98,8),POR!$A:$R,10,0),"")</f>
        <v/>
      </c>
      <c r="Y98" s="8" t="str">
        <f>IFERROR(VLOOKUP(LEFT($A98,8),POR!$A:$R,11,0),"")</f>
        <v/>
      </c>
      <c r="Z98" s="8" t="str">
        <f>IFERROR(VLOOKUP(LEFT($A98,8),POR!$A:$R,12,0),"")</f>
        <v/>
      </c>
      <c r="AA98" s="8" t="str">
        <f>IFERROR(VLOOKUP(LEFT($A98,8),POR!$A:$R,13,0),"")</f>
        <v/>
      </c>
      <c r="AB98" s="8" t="str">
        <f>IFERROR(VLOOKUP(LEFT($A98,8),POR!$A:$R,14,0),"")</f>
        <v/>
      </c>
      <c r="AC98" s="8" t="str">
        <f>IFERROR(VLOOKUP(LEFT($A98,8),POR!$A:$R,15,0),"")</f>
        <v/>
      </c>
      <c r="AD98" s="8" t="str">
        <f>IFERROR(VLOOKUP(LEFT($A98,8),POR!$A:$R,16,0),"")</f>
        <v/>
      </c>
      <c r="AE98" s="8" t="str">
        <f>IFERROR(VLOOKUP(LEFT($A98,8),POR!$A:$R,17,0),"")</f>
        <v/>
      </c>
      <c r="AF98" s="8" t="str">
        <f>IFERROR(VLOOKUP(LEFT($A98,8),POR!$A:$R,18,0),"")</f>
        <v/>
      </c>
      <c r="AG98" s="36" t="str">
        <f>IFERROR(VLOOKUP(A98,NSD!F:G,2,0),"")</f>
        <v/>
      </c>
    </row>
    <row r="99" spans="1:33">
      <c r="A99" s="14" t="s">
        <v>1670</v>
      </c>
      <c r="B99" s="36" t="str">
        <f>VLOOKUP(LEFT(A99,8),Clusters!A:C,3,0)</f>
        <v>C1</v>
      </c>
      <c r="C99" s="36">
        <f>VLOOKUP(LEFT(A99,8),Clusters!A:D,2,0)</f>
        <v>14</v>
      </c>
      <c r="D99" s="11" t="s">
        <v>1594</v>
      </c>
      <c r="E99" s="11" t="s">
        <v>1595</v>
      </c>
      <c r="F99" s="11" t="s">
        <v>1595</v>
      </c>
      <c r="G99" s="11"/>
      <c r="H99" s="11"/>
      <c r="I99" s="12"/>
      <c r="J99" s="12"/>
      <c r="K99" s="10" t="s">
        <v>1284</v>
      </c>
      <c r="L99" s="10" t="s">
        <v>1284</v>
      </c>
      <c r="M99" s="10" t="s">
        <v>1284</v>
      </c>
      <c r="N99" s="10" t="s">
        <v>1284</v>
      </c>
      <c r="O99" s="36">
        <f>IFERROR(VLOOKUP(LEFT(A99,8),'Development Priority'!A:B,2,0),"")</f>
        <v>6</v>
      </c>
      <c r="P99" s="8" t="str">
        <f>IFERROR(VLOOKUP(LEFT($A99,8),POR!$A:$R,2,0),"")</f>
        <v/>
      </c>
      <c r="Q99" s="8" t="str">
        <f>IFERROR(VLOOKUP(LEFT($A99,8),POR!$A:$R,3,0),"")</f>
        <v/>
      </c>
      <c r="R99" s="8" t="str">
        <f>IFERROR(VLOOKUP(LEFT($A99,8),POR!$A:$R,4,0),"")</f>
        <v/>
      </c>
      <c r="S99" s="8" t="str">
        <f>IFERROR(VLOOKUP(LEFT($A99,8),POR!$A:$R,5,0),"")</f>
        <v/>
      </c>
      <c r="T99" s="8">
        <f>IFERROR(VLOOKUP(LEFT($A99,8),POR!$A:$R,6,0),"")</f>
        <v>42766.666666666701</v>
      </c>
      <c r="U99" s="8" t="str">
        <f>IFERROR(VLOOKUP(LEFT($A99,8),POR!$A:$R,7,0),"")</f>
        <v/>
      </c>
      <c r="V99" s="8" t="str">
        <f>IFERROR(VLOOKUP(LEFT($A99,8),POR!$A:$R,8,0),"")</f>
        <v/>
      </c>
      <c r="W99" s="8" t="str">
        <f>IFERROR(VLOOKUP(LEFT($A99,8),POR!$A:$R,9,0),"")</f>
        <v/>
      </c>
      <c r="X99" s="8" t="str">
        <f>IFERROR(VLOOKUP(LEFT($A99,8),POR!$A:$R,10,0),"")</f>
        <v/>
      </c>
      <c r="Y99" s="8" t="str">
        <f>IFERROR(VLOOKUP(LEFT($A99,8),POR!$A:$R,11,0),"")</f>
        <v/>
      </c>
      <c r="Z99" s="8" t="str">
        <f>IFERROR(VLOOKUP(LEFT($A99,8),POR!$A:$R,12,0),"")</f>
        <v/>
      </c>
      <c r="AA99" s="8" t="str">
        <f>IFERROR(VLOOKUP(LEFT($A99,8),POR!$A:$R,13,0),"")</f>
        <v/>
      </c>
      <c r="AB99" s="8" t="str">
        <f>IFERROR(VLOOKUP(LEFT($A99,8),POR!$A:$R,14,0),"")</f>
        <v/>
      </c>
      <c r="AC99" s="8" t="str">
        <f>IFERROR(VLOOKUP(LEFT($A99,8),POR!$A:$R,15,0),"")</f>
        <v/>
      </c>
      <c r="AD99" s="8" t="str">
        <f>IFERROR(VLOOKUP(LEFT($A99,8),POR!$A:$R,16,0),"")</f>
        <v/>
      </c>
      <c r="AE99" s="8" t="str">
        <f>IFERROR(VLOOKUP(LEFT($A99,8),POR!$A:$R,17,0),"")</f>
        <v/>
      </c>
      <c r="AF99" s="8" t="str">
        <f>IFERROR(VLOOKUP(LEFT($A99,8),POR!$A:$R,18,0),"")</f>
        <v/>
      </c>
      <c r="AG99" s="36" t="str">
        <f>IFERROR(VLOOKUP(A99,NSD!F:G,2,0),"")</f>
        <v/>
      </c>
    </row>
    <row r="100" spans="1:33" ht="45">
      <c r="A100" s="14" t="s">
        <v>34</v>
      </c>
      <c r="B100" s="36" t="str">
        <f>VLOOKUP(LEFT(A100,8),Clusters!A:C,3,0)</f>
        <v>C1</v>
      </c>
      <c r="C100" s="36">
        <f>VLOOKUP(LEFT(A100,8),Clusters!A:D,2,0)</f>
        <v>14</v>
      </c>
      <c r="D100" s="11" t="s">
        <v>1594</v>
      </c>
      <c r="E100" s="11" t="s">
        <v>1595</v>
      </c>
      <c r="F100" s="11" t="s">
        <v>1594</v>
      </c>
      <c r="G100" s="11"/>
      <c r="H100" s="11"/>
      <c r="I100" s="12" t="s">
        <v>1605</v>
      </c>
      <c r="J100" s="19">
        <v>42797</v>
      </c>
      <c r="K100" s="10" t="s">
        <v>1825</v>
      </c>
      <c r="L100" s="10" t="s">
        <v>1594</v>
      </c>
      <c r="M100" s="10" t="s">
        <v>1598</v>
      </c>
      <c r="N100" s="10" t="s">
        <v>1977</v>
      </c>
      <c r="O100" s="36">
        <f>IFERROR(VLOOKUP(LEFT(A100,8),'Development Priority'!A:B,2,0),"")</f>
        <v>6</v>
      </c>
      <c r="P100" s="8" t="str">
        <f>IFERROR(VLOOKUP(LEFT($A100,8),POR!$A:$R,2,0),"")</f>
        <v/>
      </c>
      <c r="Q100" s="8" t="str">
        <f>IFERROR(VLOOKUP(LEFT($A100,8),POR!$A:$R,3,0),"")</f>
        <v/>
      </c>
      <c r="R100" s="8" t="str">
        <f>IFERROR(VLOOKUP(LEFT($A100,8),POR!$A:$R,4,0),"")</f>
        <v/>
      </c>
      <c r="S100" s="8" t="str">
        <f>IFERROR(VLOOKUP(LEFT($A100,8),POR!$A:$R,5,0),"")</f>
        <v/>
      </c>
      <c r="T100" s="8">
        <f>IFERROR(VLOOKUP(LEFT($A100,8),POR!$A:$R,6,0),"")</f>
        <v>42766.666666666701</v>
      </c>
      <c r="U100" s="8" t="str">
        <f>IFERROR(VLOOKUP(LEFT($A100,8),POR!$A:$R,7,0),"")</f>
        <v/>
      </c>
      <c r="V100" s="8" t="str">
        <f>IFERROR(VLOOKUP(LEFT($A100,8),POR!$A:$R,8,0),"")</f>
        <v/>
      </c>
      <c r="W100" s="8" t="str">
        <f>IFERROR(VLOOKUP(LEFT($A100,8),POR!$A:$R,9,0),"")</f>
        <v/>
      </c>
      <c r="X100" s="8" t="str">
        <f>IFERROR(VLOOKUP(LEFT($A100,8),POR!$A:$R,10,0),"")</f>
        <v/>
      </c>
      <c r="Y100" s="8" t="str">
        <f>IFERROR(VLOOKUP(LEFT($A100,8),POR!$A:$R,11,0),"")</f>
        <v/>
      </c>
      <c r="Z100" s="8" t="str">
        <f>IFERROR(VLOOKUP(LEFT($A100,8),POR!$A:$R,12,0),"")</f>
        <v/>
      </c>
      <c r="AA100" s="8" t="str">
        <f>IFERROR(VLOOKUP(LEFT($A100,8),POR!$A:$R,13,0),"")</f>
        <v/>
      </c>
      <c r="AB100" s="8" t="str">
        <f>IFERROR(VLOOKUP(LEFT($A100,8),POR!$A:$R,14,0),"")</f>
        <v/>
      </c>
      <c r="AC100" s="8" t="str">
        <f>IFERROR(VLOOKUP(LEFT($A100,8),POR!$A:$R,15,0),"")</f>
        <v/>
      </c>
      <c r="AD100" s="8" t="str">
        <f>IFERROR(VLOOKUP(LEFT($A100,8),POR!$A:$R,16,0),"")</f>
        <v/>
      </c>
      <c r="AE100" s="8" t="str">
        <f>IFERROR(VLOOKUP(LEFT($A100,8),POR!$A:$R,17,0),"")</f>
        <v/>
      </c>
      <c r="AF100" s="8" t="str">
        <f>IFERROR(VLOOKUP(LEFT($A100,8),POR!$A:$R,18,0),"")</f>
        <v/>
      </c>
      <c r="AG100" s="36" t="str">
        <f>IFERROR(VLOOKUP(A100,NSD!F:G,2,0),"")</f>
        <v>PH31720</v>
      </c>
    </row>
    <row r="101" spans="1:33">
      <c r="A101" s="14" t="s">
        <v>1671</v>
      </c>
      <c r="B101" s="36" t="str">
        <f>VLOOKUP(LEFT(A101,8),Clusters!A:C,3,0)</f>
        <v>C1</v>
      </c>
      <c r="C101" s="36">
        <f>VLOOKUP(LEFT(A101,8),Clusters!A:D,2,0)</f>
        <v>14</v>
      </c>
      <c r="D101" s="11" t="s">
        <v>1594</v>
      </c>
      <c r="E101" s="11" t="s">
        <v>1595</v>
      </c>
      <c r="F101" s="11" t="s">
        <v>1594</v>
      </c>
      <c r="G101" s="11"/>
      <c r="H101" s="11"/>
      <c r="I101" s="12" t="s">
        <v>2009</v>
      </c>
      <c r="J101" s="19">
        <v>42802</v>
      </c>
      <c r="K101" s="10" t="s">
        <v>2008</v>
      </c>
      <c r="L101" s="10" t="s">
        <v>1595</v>
      </c>
      <c r="M101" s="10" t="s">
        <v>1593</v>
      </c>
      <c r="N101" s="10" t="s">
        <v>1977</v>
      </c>
      <c r="O101" s="36">
        <f>IFERROR(VLOOKUP(LEFT(A101,8),'Development Priority'!A:B,2,0),"")</f>
        <v>8</v>
      </c>
      <c r="P101" s="8" t="str">
        <f>IFERROR(VLOOKUP(LEFT($A101,8),POR!$A:$R,2,0),"")</f>
        <v/>
      </c>
      <c r="Q101" s="8" t="str">
        <f>IFERROR(VLOOKUP(LEFT($A101,8),POR!$A:$R,3,0),"")</f>
        <v/>
      </c>
      <c r="R101" s="8" t="str">
        <f>IFERROR(VLOOKUP(LEFT($A101,8),POR!$A:$R,4,0),"")</f>
        <v/>
      </c>
      <c r="S101" s="8" t="str">
        <f>IFERROR(VLOOKUP(LEFT($A101,8),POR!$A:$R,5,0),"")</f>
        <v/>
      </c>
      <c r="T101" s="8">
        <f>IFERROR(VLOOKUP(LEFT($A101,8),POR!$A:$R,6,0),"")</f>
        <v>42766.666666666701</v>
      </c>
      <c r="U101" s="8" t="str">
        <f>IFERROR(VLOOKUP(LEFT($A101,8),POR!$A:$R,7,0),"")</f>
        <v/>
      </c>
      <c r="V101" s="8">
        <f>IFERROR(VLOOKUP(LEFT($A101,8),POR!$A:$R,8,0),"")</f>
        <v>42747</v>
      </c>
      <c r="W101" s="8" t="str">
        <f>IFERROR(VLOOKUP(LEFT($A101,8),POR!$A:$R,9,0),"")</f>
        <v/>
      </c>
      <c r="X101" s="8" t="str">
        <f>IFERROR(VLOOKUP(LEFT($A101,8),POR!$A:$R,10,0),"")</f>
        <v/>
      </c>
      <c r="Y101" s="8" t="str">
        <f>IFERROR(VLOOKUP(LEFT($A101,8),POR!$A:$R,11,0),"")</f>
        <v/>
      </c>
      <c r="Z101" s="8" t="str">
        <f>IFERROR(VLOOKUP(LEFT($A101,8),POR!$A:$R,12,0),"")</f>
        <v/>
      </c>
      <c r="AA101" s="8" t="str">
        <f>IFERROR(VLOOKUP(LEFT($A101,8),POR!$A:$R,13,0),"")</f>
        <v/>
      </c>
      <c r="AB101" s="8" t="str">
        <f>IFERROR(VLOOKUP(LEFT($A101,8),POR!$A:$R,14,0),"")</f>
        <v/>
      </c>
      <c r="AC101" s="8" t="str">
        <f>IFERROR(VLOOKUP(LEFT($A101,8),POR!$A:$R,15,0),"")</f>
        <v/>
      </c>
      <c r="AD101" s="8" t="str">
        <f>IFERROR(VLOOKUP(LEFT($A101,8),POR!$A:$R,16,0),"")</f>
        <v/>
      </c>
      <c r="AE101" s="8" t="str">
        <f>IFERROR(VLOOKUP(LEFT($A101,8),POR!$A:$R,17,0),"")</f>
        <v/>
      </c>
      <c r="AF101" s="8" t="str">
        <f>IFERROR(VLOOKUP(LEFT($A101,8),POR!$A:$R,18,0),"")</f>
        <v/>
      </c>
      <c r="AG101" s="36" t="str">
        <f>IFERROR(VLOOKUP(A101,NSD!F:G,2,0),"")</f>
        <v/>
      </c>
    </row>
    <row r="102" spans="1:33">
      <c r="A102" s="14" t="s">
        <v>1672</v>
      </c>
      <c r="B102" s="36" t="str">
        <f>VLOOKUP(LEFT(A102,8),Clusters!A:C,3,0)</f>
        <v>C2</v>
      </c>
      <c r="C102" s="36">
        <f>VLOOKUP(LEFT(A102,8),Clusters!A:D,2,0)</f>
        <v>25</v>
      </c>
      <c r="D102" s="11" t="s">
        <v>1594</v>
      </c>
      <c r="E102" s="11" t="s">
        <v>1595</v>
      </c>
      <c r="F102" s="11" t="s">
        <v>1595</v>
      </c>
      <c r="G102" s="11"/>
      <c r="H102" s="11"/>
      <c r="I102" s="12" t="s">
        <v>1813</v>
      </c>
      <c r="J102" s="19">
        <v>42811</v>
      </c>
      <c r="K102" s="12" t="s">
        <v>5223</v>
      </c>
      <c r="L102" s="10" t="s">
        <v>1595</v>
      </c>
      <c r="M102" s="10" t="s">
        <v>1593</v>
      </c>
      <c r="N102" s="10" t="s">
        <v>1284</v>
      </c>
      <c r="O102" s="36">
        <f>IFERROR(VLOOKUP(LEFT(A102,8),'Development Priority'!A:B,2,0),"")</f>
        <v>51</v>
      </c>
      <c r="P102" s="8" t="str">
        <f>IFERROR(VLOOKUP(LEFT($A102,8),POR!$A:$R,2,0),"")</f>
        <v/>
      </c>
      <c r="Q102" s="8" t="str">
        <f>IFERROR(VLOOKUP(LEFT($A102,8),POR!$A:$R,3,0),"")</f>
        <v/>
      </c>
      <c r="R102" s="8" t="str">
        <f>IFERROR(VLOOKUP(LEFT($A102,8),POR!$A:$R,4,0),"")</f>
        <v/>
      </c>
      <c r="S102" s="8" t="str">
        <f>IFERROR(VLOOKUP(LEFT($A102,8),POR!$A:$R,5,0),"")</f>
        <v/>
      </c>
      <c r="T102" s="8">
        <f>IFERROR(VLOOKUP(LEFT($A102,8),POR!$A:$R,6,0),"")</f>
        <v>42844.708333333299</v>
      </c>
      <c r="U102" s="8" t="str">
        <f>IFERROR(VLOOKUP(LEFT($A102,8),POR!$A:$R,7,0),"")</f>
        <v/>
      </c>
      <c r="V102" s="8">
        <f>IFERROR(VLOOKUP(LEFT($A102,8),POR!$A:$R,8,0),"")</f>
        <v>42845</v>
      </c>
      <c r="W102" s="8" t="str">
        <f>IFERROR(VLOOKUP(LEFT($A102,8),POR!$A:$R,9,0),"")</f>
        <v/>
      </c>
      <c r="X102" s="8" t="str">
        <f>IFERROR(VLOOKUP(LEFT($A102,8),POR!$A:$R,10,0),"")</f>
        <v/>
      </c>
      <c r="Y102" s="8" t="str">
        <f>IFERROR(VLOOKUP(LEFT($A102,8),POR!$A:$R,11,0),"")</f>
        <v/>
      </c>
      <c r="Z102" s="8" t="str">
        <f>IFERROR(VLOOKUP(LEFT($A102,8),POR!$A:$R,12,0),"")</f>
        <v/>
      </c>
      <c r="AA102" s="8" t="str">
        <f>IFERROR(VLOOKUP(LEFT($A102,8),POR!$A:$R,13,0),"")</f>
        <v/>
      </c>
      <c r="AB102" s="8" t="str">
        <f>IFERROR(VLOOKUP(LEFT($A102,8),POR!$A:$R,14,0),"")</f>
        <v/>
      </c>
      <c r="AC102" s="8" t="str">
        <f>IFERROR(VLOOKUP(LEFT($A102,8),POR!$A:$R,15,0),"")</f>
        <v/>
      </c>
      <c r="AD102" s="8" t="str">
        <f>IFERROR(VLOOKUP(LEFT($A102,8),POR!$A:$R,16,0),"")</f>
        <v/>
      </c>
      <c r="AE102" s="8" t="str">
        <f>IFERROR(VLOOKUP(LEFT($A102,8),POR!$A:$R,17,0),"")</f>
        <v/>
      </c>
      <c r="AF102" s="8" t="str">
        <f>IFERROR(VLOOKUP(LEFT($A102,8),POR!$A:$R,18,0),"")</f>
        <v/>
      </c>
      <c r="AG102" s="36" t="str">
        <f>IFERROR(VLOOKUP(A102,NSD!F:G,2,0),"")</f>
        <v/>
      </c>
    </row>
    <row r="103" spans="1:33">
      <c r="A103" s="14" t="s">
        <v>1673</v>
      </c>
      <c r="B103" s="36" t="str">
        <f>VLOOKUP(LEFT(A103,8),Clusters!A:C,3,0)</f>
        <v>C1</v>
      </c>
      <c r="C103" s="36">
        <f>VLOOKUP(LEFT(A103,8),Clusters!A:D,2,0)</f>
        <v>14</v>
      </c>
      <c r="D103" s="11" t="s">
        <v>1594</v>
      </c>
      <c r="E103" s="11" t="s">
        <v>1595</v>
      </c>
      <c r="F103" s="11" t="s">
        <v>1595</v>
      </c>
      <c r="G103" s="11"/>
      <c r="H103" s="11"/>
      <c r="I103" s="12"/>
      <c r="J103" s="12"/>
      <c r="K103" s="10" t="s">
        <v>1284</v>
      </c>
      <c r="L103" s="10" t="s">
        <v>1284</v>
      </c>
      <c r="M103" s="10" t="s">
        <v>1284</v>
      </c>
      <c r="N103" s="10" t="s">
        <v>1284</v>
      </c>
      <c r="O103" s="36">
        <f>IFERROR(VLOOKUP(LEFT(A103,8),'Development Priority'!A:B,2,0),"")</f>
        <v>55</v>
      </c>
      <c r="P103" s="8" t="str">
        <f>IFERROR(VLOOKUP(LEFT($A103,8),POR!$A:$R,2,0),"")</f>
        <v/>
      </c>
      <c r="Q103" s="8" t="str">
        <f>IFERROR(VLOOKUP(LEFT($A103,8),POR!$A:$R,3,0),"")</f>
        <v/>
      </c>
      <c r="R103" s="8" t="str">
        <f>IFERROR(VLOOKUP(LEFT($A103,8),POR!$A:$R,4,0),"")</f>
        <v/>
      </c>
      <c r="S103" s="8" t="str">
        <f>IFERROR(VLOOKUP(LEFT($A103,8),POR!$A:$R,5,0),"")</f>
        <v/>
      </c>
      <c r="T103" s="8">
        <f>IFERROR(VLOOKUP(LEFT($A103,8),POR!$A:$R,6,0),"")</f>
        <v>42766.666666666701</v>
      </c>
      <c r="U103" s="8" t="str">
        <f>IFERROR(VLOOKUP(LEFT($A103,8),POR!$A:$R,7,0),"")</f>
        <v/>
      </c>
      <c r="V103" s="8">
        <f>IFERROR(VLOOKUP(LEFT($A103,8),POR!$A:$R,8,0),"")</f>
        <v>42745</v>
      </c>
      <c r="W103" s="8" t="str">
        <f>IFERROR(VLOOKUP(LEFT($A103,8),POR!$A:$R,9,0),"")</f>
        <v/>
      </c>
      <c r="X103" s="8" t="str">
        <f>IFERROR(VLOOKUP(LEFT($A103,8),POR!$A:$R,10,0),"")</f>
        <v/>
      </c>
      <c r="Y103" s="8" t="str">
        <f>IFERROR(VLOOKUP(LEFT($A103,8),POR!$A:$R,11,0),"")</f>
        <v/>
      </c>
      <c r="Z103" s="8" t="str">
        <f>IFERROR(VLOOKUP(LEFT($A103,8),POR!$A:$R,12,0),"")</f>
        <v/>
      </c>
      <c r="AA103" s="8" t="str">
        <f>IFERROR(VLOOKUP(LEFT($A103,8),POR!$A:$R,13,0),"")</f>
        <v/>
      </c>
      <c r="AB103" s="8" t="str">
        <f>IFERROR(VLOOKUP(LEFT($A103,8),POR!$A:$R,14,0),"")</f>
        <v/>
      </c>
      <c r="AC103" s="8" t="str">
        <f>IFERROR(VLOOKUP(LEFT($A103,8),POR!$A:$R,15,0),"")</f>
        <v/>
      </c>
      <c r="AD103" s="8" t="str">
        <f>IFERROR(VLOOKUP(LEFT($A103,8),POR!$A:$R,16,0),"")</f>
        <v/>
      </c>
      <c r="AE103" s="8" t="str">
        <f>IFERROR(VLOOKUP(LEFT($A103,8),POR!$A:$R,17,0),"")</f>
        <v/>
      </c>
      <c r="AF103" s="8" t="str">
        <f>IFERROR(VLOOKUP(LEFT($A103,8),POR!$A:$R,18,0),"")</f>
        <v/>
      </c>
      <c r="AG103" s="36" t="str">
        <f>IFERROR(VLOOKUP(A103,NSD!F:G,2,0),"")</f>
        <v/>
      </c>
    </row>
    <row r="104" spans="1:33" ht="30">
      <c r="A104" s="14" t="s">
        <v>30</v>
      </c>
      <c r="B104" s="36" t="str">
        <f>VLOOKUP(LEFT(A104,8),Clusters!A:C,3,0)</f>
        <v>C5</v>
      </c>
      <c r="C104" s="36">
        <f>VLOOKUP(LEFT(A104,8),Clusters!A:D,2,0)</f>
        <v>53</v>
      </c>
      <c r="D104" s="11" t="s">
        <v>1594</v>
      </c>
      <c r="E104" s="11" t="s">
        <v>1594</v>
      </c>
      <c r="F104" s="11" t="s">
        <v>1594</v>
      </c>
      <c r="G104" s="11"/>
      <c r="H104" s="11"/>
      <c r="I104" s="37" t="s">
        <v>1799</v>
      </c>
      <c r="J104" s="19">
        <v>42814</v>
      </c>
      <c r="K104" s="10" t="s">
        <v>5270</v>
      </c>
      <c r="L104" s="10" t="s">
        <v>1595</v>
      </c>
      <c r="M104" s="10" t="s">
        <v>1593</v>
      </c>
      <c r="N104" s="10"/>
      <c r="O104" s="36">
        <f>IFERROR(VLOOKUP(LEFT(A104,8),'Development Priority'!A:B,2,0),"")</f>
        <v>80</v>
      </c>
      <c r="P104" s="8" t="str">
        <f>IFERROR(VLOOKUP(LEFT($A104,8),POR!$A:$R,2,0),"")</f>
        <v/>
      </c>
      <c r="Q104" s="8" t="str">
        <f>IFERROR(VLOOKUP(LEFT($A104,8),POR!$A:$R,3,0),"")</f>
        <v/>
      </c>
      <c r="R104" s="8" t="str">
        <f>IFERROR(VLOOKUP(LEFT($A104,8),POR!$A:$R,4,0),"")</f>
        <v/>
      </c>
      <c r="S104" s="8" t="str">
        <f>IFERROR(VLOOKUP(LEFT($A104,8),POR!$A:$R,5,0),"")</f>
        <v/>
      </c>
      <c r="T104" s="8">
        <f>IFERROR(VLOOKUP(LEFT($A104,8),POR!$A:$R,6,0),"")</f>
        <v>42892.708333333299</v>
      </c>
      <c r="U104" s="8" t="str">
        <f>IFERROR(VLOOKUP(LEFT($A104,8),POR!$A:$R,7,0),"")</f>
        <v/>
      </c>
      <c r="V104" s="8">
        <f>IFERROR(VLOOKUP(LEFT($A104,8),POR!$A:$R,8,0),"")</f>
        <v>42894</v>
      </c>
      <c r="W104" s="8" t="str">
        <f>IFERROR(VLOOKUP(LEFT($A104,8),POR!$A:$R,9,0),"")</f>
        <v/>
      </c>
      <c r="X104" s="8" t="str">
        <f>IFERROR(VLOOKUP(LEFT($A104,8),POR!$A:$R,10,0),"")</f>
        <v/>
      </c>
      <c r="Y104" s="8" t="str">
        <f>IFERROR(VLOOKUP(LEFT($A104,8),POR!$A:$R,11,0),"")</f>
        <v/>
      </c>
      <c r="Z104" s="8" t="str">
        <f>IFERROR(VLOOKUP(LEFT($A104,8),POR!$A:$R,12,0),"")</f>
        <v/>
      </c>
      <c r="AA104" s="8" t="str">
        <f>IFERROR(VLOOKUP(LEFT($A104,8),POR!$A:$R,13,0),"")</f>
        <v/>
      </c>
      <c r="AB104" s="8" t="str">
        <f>IFERROR(VLOOKUP(LEFT($A104,8),POR!$A:$R,14,0),"")</f>
        <v/>
      </c>
      <c r="AC104" s="8" t="str">
        <f>IFERROR(VLOOKUP(LEFT($A104,8),POR!$A:$R,15,0),"")</f>
        <v/>
      </c>
      <c r="AD104" s="8" t="str">
        <f>IFERROR(VLOOKUP(LEFT($A104,8),POR!$A:$R,16,0),"")</f>
        <v/>
      </c>
      <c r="AE104" s="8" t="str">
        <f>IFERROR(VLOOKUP(LEFT($A104,8),POR!$A:$R,17,0),"")</f>
        <v/>
      </c>
      <c r="AF104" s="8" t="str">
        <f>IFERROR(VLOOKUP(LEFT($A104,8),POR!$A:$R,18,0),"")</f>
        <v/>
      </c>
      <c r="AG104" s="36" t="str">
        <f>IFERROR(VLOOKUP(A104,NSD!F:G,2,0),"")</f>
        <v/>
      </c>
    </row>
    <row r="105" spans="1:33" ht="45">
      <c r="A105" s="14" t="s">
        <v>25</v>
      </c>
      <c r="B105" s="36" t="str">
        <f>VLOOKUP(LEFT(A105,8),Clusters!A:C,3,0)</f>
        <v>C6</v>
      </c>
      <c r="C105" s="36">
        <f>VLOOKUP(LEFT(A105,8),Clusters!A:D,2,0)</f>
        <v>65</v>
      </c>
      <c r="D105" s="11" t="s">
        <v>1594</v>
      </c>
      <c r="E105" s="11" t="s">
        <v>1595</v>
      </c>
      <c r="F105" s="11" t="s">
        <v>1595</v>
      </c>
      <c r="G105" s="11"/>
      <c r="H105" s="11"/>
      <c r="I105" s="12" t="s">
        <v>1868</v>
      </c>
      <c r="J105" s="19">
        <v>42800</v>
      </c>
      <c r="K105" s="10" t="s">
        <v>1869</v>
      </c>
      <c r="L105" s="10" t="s">
        <v>1595</v>
      </c>
      <c r="M105" s="10" t="s">
        <v>1593</v>
      </c>
      <c r="N105" s="10" t="s">
        <v>1870</v>
      </c>
      <c r="O105" s="36">
        <f>IFERROR(VLOOKUP(LEFT(A105,8),'Development Priority'!A:B,2,0),"")</f>
        <v>52</v>
      </c>
      <c r="P105" s="8" t="str">
        <f>IFERROR(VLOOKUP(LEFT($A105,8),POR!$A:$R,2,0),"")</f>
        <v/>
      </c>
      <c r="Q105" s="8" t="str">
        <f>IFERROR(VLOOKUP(LEFT($A105,8),POR!$A:$R,3,0),"")</f>
        <v/>
      </c>
      <c r="R105" s="8" t="str">
        <f>IFERROR(VLOOKUP(LEFT($A105,8),POR!$A:$R,4,0),"")</f>
        <v/>
      </c>
      <c r="S105" s="8" t="str">
        <f>IFERROR(VLOOKUP(LEFT($A105,8),POR!$A:$R,5,0),"")</f>
        <v/>
      </c>
      <c r="T105" s="8">
        <f>IFERROR(VLOOKUP(LEFT($A105,8),POR!$A:$R,6,0),"")</f>
        <v>42788.666666666701</v>
      </c>
      <c r="U105" s="8" t="str">
        <f>IFERROR(VLOOKUP(LEFT($A105,8),POR!$A:$R,7,0),"")</f>
        <v/>
      </c>
      <c r="V105" s="8" t="str">
        <f>IFERROR(VLOOKUP(LEFT($A105,8),POR!$A:$R,8,0),"")</f>
        <v/>
      </c>
      <c r="W105" s="8" t="str">
        <f>IFERROR(VLOOKUP(LEFT($A105,8),POR!$A:$R,9,0),"")</f>
        <v/>
      </c>
      <c r="X105" s="8" t="str">
        <f>IFERROR(VLOOKUP(LEFT($A105,8),POR!$A:$R,10,0),"")</f>
        <v/>
      </c>
      <c r="Y105" s="8" t="str">
        <f>IFERROR(VLOOKUP(LEFT($A105,8),POR!$A:$R,11,0),"")</f>
        <v/>
      </c>
      <c r="Z105" s="8" t="str">
        <f>IFERROR(VLOOKUP(LEFT($A105,8),POR!$A:$R,12,0),"")</f>
        <v/>
      </c>
      <c r="AA105" s="8" t="str">
        <f>IFERROR(VLOOKUP(LEFT($A105,8),POR!$A:$R,13,0),"")</f>
        <v/>
      </c>
      <c r="AB105" s="8" t="str">
        <f>IFERROR(VLOOKUP(LEFT($A105,8),POR!$A:$R,14,0),"")</f>
        <v/>
      </c>
      <c r="AC105" s="8" t="str">
        <f>IFERROR(VLOOKUP(LEFT($A105,8),POR!$A:$R,15,0),"")</f>
        <v/>
      </c>
      <c r="AD105" s="8" t="str">
        <f>IFERROR(VLOOKUP(LEFT($A105,8),POR!$A:$R,16,0),"")</f>
        <v/>
      </c>
      <c r="AE105" s="8" t="str">
        <f>IFERROR(VLOOKUP(LEFT($A105,8),POR!$A:$R,17,0),"")</f>
        <v/>
      </c>
      <c r="AF105" s="8" t="str">
        <f>IFERROR(VLOOKUP(LEFT($A105,8),POR!$A:$R,18,0),"")</f>
        <v/>
      </c>
      <c r="AG105" s="36" t="str">
        <f>IFERROR(VLOOKUP(A105,NSD!F:G,2,0),"")</f>
        <v/>
      </c>
    </row>
    <row r="106" spans="1:33" ht="45">
      <c r="A106" s="14" t="s">
        <v>26</v>
      </c>
      <c r="B106" s="36" t="str">
        <f>VLOOKUP(LEFT(A106,8),Clusters!A:C,3,0)</f>
        <v>C6</v>
      </c>
      <c r="C106" s="36">
        <f>VLOOKUP(LEFT(A106,8),Clusters!A:D,2,0)</f>
        <v>65</v>
      </c>
      <c r="D106" s="11" t="s">
        <v>1594</v>
      </c>
      <c r="E106" s="11" t="s">
        <v>1595</v>
      </c>
      <c r="F106" s="11" t="s">
        <v>1595</v>
      </c>
      <c r="G106" s="11"/>
      <c r="H106" s="11"/>
      <c r="I106" s="12"/>
      <c r="J106" s="12"/>
      <c r="K106" s="10" t="s">
        <v>1597</v>
      </c>
      <c r="L106" s="10">
        <v>0</v>
      </c>
      <c r="M106" s="10">
        <v>0</v>
      </c>
      <c r="N106" s="10">
        <v>0</v>
      </c>
      <c r="O106" s="36">
        <f>IFERROR(VLOOKUP(LEFT(A106,8),'Development Priority'!A:B,2,0),"")</f>
        <v>52</v>
      </c>
      <c r="P106" s="8" t="str">
        <f>IFERROR(VLOOKUP(LEFT($A106,8),POR!$A:$R,2,0),"")</f>
        <v/>
      </c>
      <c r="Q106" s="8" t="str">
        <f>IFERROR(VLOOKUP(LEFT($A106,8),POR!$A:$R,3,0),"")</f>
        <v/>
      </c>
      <c r="R106" s="8" t="str">
        <f>IFERROR(VLOOKUP(LEFT($A106,8),POR!$A:$R,4,0),"")</f>
        <v/>
      </c>
      <c r="S106" s="8" t="str">
        <f>IFERROR(VLOOKUP(LEFT($A106,8),POR!$A:$R,5,0),"")</f>
        <v/>
      </c>
      <c r="T106" s="8">
        <f>IFERROR(VLOOKUP(LEFT($A106,8),POR!$A:$R,6,0),"")</f>
        <v>42788.666666666701</v>
      </c>
      <c r="U106" s="8" t="str">
        <f>IFERROR(VLOOKUP(LEFT($A106,8),POR!$A:$R,7,0),"")</f>
        <v/>
      </c>
      <c r="V106" s="8" t="str">
        <f>IFERROR(VLOOKUP(LEFT($A106,8),POR!$A:$R,8,0),"")</f>
        <v/>
      </c>
      <c r="W106" s="8" t="str">
        <f>IFERROR(VLOOKUP(LEFT($A106,8),POR!$A:$R,9,0),"")</f>
        <v/>
      </c>
      <c r="X106" s="8" t="str">
        <f>IFERROR(VLOOKUP(LEFT($A106,8),POR!$A:$R,10,0),"")</f>
        <v/>
      </c>
      <c r="Y106" s="8" t="str">
        <f>IFERROR(VLOOKUP(LEFT($A106,8),POR!$A:$R,11,0),"")</f>
        <v/>
      </c>
      <c r="Z106" s="8" t="str">
        <f>IFERROR(VLOOKUP(LEFT($A106,8),POR!$A:$R,12,0),"")</f>
        <v/>
      </c>
      <c r="AA106" s="8" t="str">
        <f>IFERROR(VLOOKUP(LEFT($A106,8),POR!$A:$R,13,0),"")</f>
        <v/>
      </c>
      <c r="AB106" s="8" t="str">
        <f>IFERROR(VLOOKUP(LEFT($A106,8),POR!$A:$R,14,0),"")</f>
        <v/>
      </c>
      <c r="AC106" s="8" t="str">
        <f>IFERROR(VLOOKUP(LEFT($A106,8),POR!$A:$R,15,0),"")</f>
        <v/>
      </c>
      <c r="AD106" s="8" t="str">
        <f>IFERROR(VLOOKUP(LEFT($A106,8),POR!$A:$R,16,0),"")</f>
        <v/>
      </c>
      <c r="AE106" s="8" t="str">
        <f>IFERROR(VLOOKUP(LEFT($A106,8),POR!$A:$R,17,0),"")</f>
        <v/>
      </c>
      <c r="AF106" s="8" t="str">
        <f>IFERROR(VLOOKUP(LEFT($A106,8),POR!$A:$R,18,0),"")</f>
        <v/>
      </c>
      <c r="AG106" s="36" t="str">
        <f>IFERROR(VLOOKUP(A106,NSD!F:G,2,0),"")</f>
        <v/>
      </c>
    </row>
    <row r="107" spans="1:33">
      <c r="A107" s="14" t="s">
        <v>1674</v>
      </c>
      <c r="B107" s="36" t="str">
        <f>VLOOKUP(LEFT(A107,8),Clusters!A:C,3,0)</f>
        <v>C6</v>
      </c>
      <c r="C107" s="36">
        <f>VLOOKUP(LEFT(A107,8),Clusters!A:D,2,0)</f>
        <v>64</v>
      </c>
      <c r="D107" s="11" t="s">
        <v>1594</v>
      </c>
      <c r="E107" s="11" t="s">
        <v>1595</v>
      </c>
      <c r="F107" s="11" t="s">
        <v>1594</v>
      </c>
      <c r="G107" s="11"/>
      <c r="H107" s="11"/>
      <c r="I107" s="12"/>
      <c r="J107" s="12"/>
      <c r="K107" s="10" t="s">
        <v>1284</v>
      </c>
      <c r="L107" s="10" t="s">
        <v>1284</v>
      </c>
      <c r="M107" s="10" t="s">
        <v>1284</v>
      </c>
      <c r="N107" s="10" t="s">
        <v>1284</v>
      </c>
      <c r="O107" s="36">
        <f>IFERROR(VLOOKUP(LEFT(A107,8),'Development Priority'!A:B,2,0),"")</f>
        <v>58</v>
      </c>
      <c r="P107" s="8" t="str">
        <f>IFERROR(VLOOKUP(LEFT($A107,8),POR!$A:$R,2,0),"")</f>
        <v/>
      </c>
      <c r="Q107" s="8" t="str">
        <f>IFERROR(VLOOKUP(LEFT($A107,8),POR!$A:$R,3,0),"")</f>
        <v/>
      </c>
      <c r="R107" s="8" t="str">
        <f>IFERROR(VLOOKUP(LEFT($A107,8),POR!$A:$R,4,0),"")</f>
        <v/>
      </c>
      <c r="S107" s="8" t="str">
        <f>IFERROR(VLOOKUP(LEFT($A107,8),POR!$A:$R,5,0),"")</f>
        <v/>
      </c>
      <c r="T107" s="8">
        <f>IFERROR(VLOOKUP(LEFT($A107,8),POR!$A:$R,6,0),"")</f>
        <v>42917.708333333299</v>
      </c>
      <c r="U107" s="8" t="str">
        <f>IFERROR(VLOOKUP(LEFT($A107,8),POR!$A:$R,7,0),"")</f>
        <v/>
      </c>
      <c r="V107" s="8" t="str">
        <f>IFERROR(VLOOKUP(LEFT($A107,8),POR!$A:$R,8,0),"")</f>
        <v/>
      </c>
      <c r="W107" s="8" t="str">
        <f>IFERROR(VLOOKUP(LEFT($A107,8),POR!$A:$R,9,0),"")</f>
        <v/>
      </c>
      <c r="X107" s="8" t="str">
        <f>IFERROR(VLOOKUP(LEFT($A107,8),POR!$A:$R,10,0),"")</f>
        <v/>
      </c>
      <c r="Y107" s="8" t="str">
        <f>IFERROR(VLOOKUP(LEFT($A107,8),POR!$A:$R,11,0),"")</f>
        <v/>
      </c>
      <c r="Z107" s="8" t="str">
        <f>IFERROR(VLOOKUP(LEFT($A107,8),POR!$A:$R,12,0),"")</f>
        <v/>
      </c>
      <c r="AA107" s="8" t="str">
        <f>IFERROR(VLOOKUP(LEFT($A107,8),POR!$A:$R,13,0),"")</f>
        <v/>
      </c>
      <c r="AB107" s="8" t="str">
        <f>IFERROR(VLOOKUP(LEFT($A107,8),POR!$A:$R,14,0),"")</f>
        <v/>
      </c>
      <c r="AC107" s="8" t="str">
        <f>IFERROR(VLOOKUP(LEFT($A107,8),POR!$A:$R,15,0),"")</f>
        <v/>
      </c>
      <c r="AD107" s="8" t="str">
        <f>IFERROR(VLOOKUP(LEFT($A107,8),POR!$A:$R,16,0),"")</f>
        <v/>
      </c>
      <c r="AE107" s="8" t="str">
        <f>IFERROR(VLOOKUP(LEFT($A107,8),POR!$A:$R,17,0),"")</f>
        <v/>
      </c>
      <c r="AF107" s="8" t="str">
        <f>IFERROR(VLOOKUP(LEFT($A107,8),POR!$A:$R,18,0),"")</f>
        <v/>
      </c>
      <c r="AG107" s="36" t="str">
        <f>IFERROR(VLOOKUP(A107,NSD!F:G,2,0),"")</f>
        <v/>
      </c>
    </row>
    <row r="108" spans="1:33">
      <c r="A108" s="14" t="s">
        <v>1675</v>
      </c>
      <c r="B108" s="36" t="str">
        <f>VLOOKUP(LEFT(A108,8),Clusters!A:C,3,0)</f>
        <v>C1</v>
      </c>
      <c r="C108" s="36">
        <f>VLOOKUP(LEFT(A108,8),Clusters!A:D,2,0)</f>
        <v>12</v>
      </c>
      <c r="D108" s="11" t="s">
        <v>1594</v>
      </c>
      <c r="E108" s="11" t="s">
        <v>1595</v>
      </c>
      <c r="F108" s="11" t="s">
        <v>1595</v>
      </c>
      <c r="G108" s="11"/>
      <c r="H108" s="11"/>
      <c r="I108" s="12"/>
      <c r="J108" s="12"/>
      <c r="K108" s="10" t="s">
        <v>1284</v>
      </c>
      <c r="L108" s="10" t="s">
        <v>1284</v>
      </c>
      <c r="M108" s="10" t="s">
        <v>1284</v>
      </c>
      <c r="N108" s="10" t="s">
        <v>1284</v>
      </c>
      <c r="O108" s="36">
        <f>IFERROR(VLOOKUP(LEFT(A108,8),'Development Priority'!A:B,2,0),"")</f>
        <v>5</v>
      </c>
      <c r="P108" s="8" t="str">
        <f>IFERROR(VLOOKUP(LEFT($A108,8),POR!$A:$R,2,0),"")</f>
        <v/>
      </c>
      <c r="Q108" s="8" t="str">
        <f>IFERROR(VLOOKUP(LEFT($A108,8),POR!$A:$R,3,0),"")</f>
        <v/>
      </c>
      <c r="R108" s="8" t="str">
        <f>IFERROR(VLOOKUP(LEFT($A108,8),POR!$A:$R,4,0),"")</f>
        <v/>
      </c>
      <c r="S108" s="8" t="str">
        <f>IFERROR(VLOOKUP(LEFT($A108,8),POR!$A:$R,5,0),"")</f>
        <v/>
      </c>
      <c r="T108" s="8">
        <f>IFERROR(VLOOKUP(LEFT($A108,8),POR!$A:$R,6,0),"")</f>
        <v>42863.708333333299</v>
      </c>
      <c r="U108" s="8" t="str">
        <f>IFERROR(VLOOKUP(LEFT($A108,8),POR!$A:$R,7,0),"")</f>
        <v/>
      </c>
      <c r="V108" s="8">
        <f>IFERROR(VLOOKUP(LEFT($A108,8),POR!$A:$R,8,0),"")</f>
        <v>42864</v>
      </c>
      <c r="W108" s="8" t="str">
        <f>IFERROR(VLOOKUP(LEFT($A108,8),POR!$A:$R,9,0),"")</f>
        <v/>
      </c>
      <c r="X108" s="8" t="str">
        <f>IFERROR(VLOOKUP(LEFT($A108,8),POR!$A:$R,10,0),"")</f>
        <v/>
      </c>
      <c r="Y108" s="8" t="str">
        <f>IFERROR(VLOOKUP(LEFT($A108,8),POR!$A:$R,11,0),"")</f>
        <v/>
      </c>
      <c r="Z108" s="8" t="str">
        <f>IFERROR(VLOOKUP(LEFT($A108,8),POR!$A:$R,12,0),"")</f>
        <v/>
      </c>
      <c r="AA108" s="8" t="str">
        <f>IFERROR(VLOOKUP(LEFT($A108,8),POR!$A:$R,13,0),"")</f>
        <v/>
      </c>
      <c r="AB108" s="8" t="str">
        <f>IFERROR(VLOOKUP(LEFT($A108,8),POR!$A:$R,14,0),"")</f>
        <v/>
      </c>
      <c r="AC108" s="8">
        <f>IFERROR(VLOOKUP(LEFT($A108,8),POR!$A:$R,15,0),"")</f>
        <v>42898</v>
      </c>
      <c r="AD108" s="8" t="str">
        <f>IFERROR(VLOOKUP(LEFT($A108,8),POR!$A:$R,16,0),"")</f>
        <v/>
      </c>
      <c r="AE108" s="8" t="str">
        <f>IFERROR(VLOOKUP(LEFT($A108,8),POR!$A:$R,17,0),"")</f>
        <v/>
      </c>
      <c r="AF108" s="8" t="str">
        <f>IFERROR(VLOOKUP(LEFT($A108,8),POR!$A:$R,18,0),"")</f>
        <v/>
      </c>
      <c r="AG108" s="36" t="str">
        <f>IFERROR(VLOOKUP(A108,NSD!F:G,2,0),"")</f>
        <v/>
      </c>
    </row>
    <row r="109" spans="1:33">
      <c r="A109" s="14" t="s">
        <v>1752</v>
      </c>
      <c r="B109" s="36" t="str">
        <f>VLOOKUP(LEFT(A109,8),Clusters!A:C,3,0)</f>
        <v>C1</v>
      </c>
      <c r="C109" s="36">
        <f>VLOOKUP(LEFT(A109,8),Clusters!A:D,2,0)</f>
        <v>11</v>
      </c>
      <c r="D109" s="11" t="s">
        <v>1595</v>
      </c>
      <c r="E109" s="11" t="s">
        <v>1594</v>
      </c>
      <c r="F109" s="11" t="s">
        <v>1595</v>
      </c>
      <c r="G109" s="11"/>
      <c r="H109" s="11"/>
      <c r="I109" s="12"/>
      <c r="J109" s="12"/>
      <c r="K109" s="10" t="s">
        <v>1284</v>
      </c>
      <c r="L109" s="10" t="s">
        <v>1284</v>
      </c>
      <c r="M109" s="10" t="s">
        <v>1284</v>
      </c>
      <c r="N109" s="10" t="s">
        <v>1284</v>
      </c>
      <c r="O109" s="36">
        <f>IFERROR(VLOOKUP(LEFT(A109,8),'Development Priority'!A:B,2,0),"")</f>
        <v>127</v>
      </c>
      <c r="P109" s="8" t="str">
        <f>IFERROR(VLOOKUP(LEFT($A109,8),POR!$A:$R,2,0),"")</f>
        <v/>
      </c>
      <c r="Q109" s="8" t="str">
        <f>IFERROR(VLOOKUP(LEFT($A109,8),POR!$A:$R,3,0),"")</f>
        <v/>
      </c>
      <c r="R109" s="8" t="str">
        <f>IFERROR(VLOOKUP(LEFT($A109,8),POR!$A:$R,4,0),"")</f>
        <v/>
      </c>
      <c r="S109" s="8" t="str">
        <f>IFERROR(VLOOKUP(LEFT($A109,8),POR!$A:$R,5,0),"")</f>
        <v/>
      </c>
      <c r="T109" s="8">
        <f>IFERROR(VLOOKUP(LEFT($A109,8),POR!$A:$R,6,0),"")</f>
        <v>42830.708333333299</v>
      </c>
      <c r="U109" s="8" t="str">
        <f>IFERROR(VLOOKUP(LEFT($A109,8),POR!$A:$R,7,0),"")</f>
        <v/>
      </c>
      <c r="V109" s="8">
        <f>IFERROR(VLOOKUP(LEFT($A109,8),POR!$A:$R,8,0),"")</f>
        <v>42831</v>
      </c>
      <c r="W109" s="8" t="str">
        <f>IFERROR(VLOOKUP(LEFT($A109,8),POR!$A:$R,9,0),"")</f>
        <v/>
      </c>
      <c r="X109" s="8" t="str">
        <f>IFERROR(VLOOKUP(LEFT($A109,8),POR!$A:$R,10,0),"")</f>
        <v/>
      </c>
      <c r="Y109" s="8" t="str">
        <f>IFERROR(VLOOKUP(LEFT($A109,8),POR!$A:$R,11,0),"")</f>
        <v/>
      </c>
      <c r="Z109" s="8" t="str">
        <f>IFERROR(VLOOKUP(LEFT($A109,8),POR!$A:$R,12,0),"")</f>
        <v/>
      </c>
      <c r="AA109" s="8" t="str">
        <f>IFERROR(VLOOKUP(LEFT($A109,8),POR!$A:$R,13,0),"")</f>
        <v/>
      </c>
      <c r="AB109" s="8" t="str">
        <f>IFERROR(VLOOKUP(LEFT($A109,8),POR!$A:$R,14,0),"")</f>
        <v/>
      </c>
      <c r="AC109" s="8" t="str">
        <f>IFERROR(VLOOKUP(LEFT($A109,8),POR!$A:$R,15,0),"")</f>
        <v/>
      </c>
      <c r="AD109" s="8" t="str">
        <f>IFERROR(VLOOKUP(LEFT($A109,8),POR!$A:$R,16,0),"")</f>
        <v/>
      </c>
      <c r="AE109" s="8" t="str">
        <f>IFERROR(VLOOKUP(LEFT($A109,8),POR!$A:$R,17,0),"")</f>
        <v/>
      </c>
      <c r="AF109" s="8" t="str">
        <f>IFERROR(VLOOKUP(LEFT($A109,8),POR!$A:$R,18,0),"")</f>
        <v/>
      </c>
      <c r="AG109" s="36" t="str">
        <f>IFERROR(VLOOKUP(A109,NSD!F:G,2,0),"")</f>
        <v/>
      </c>
    </row>
    <row r="110" spans="1:33">
      <c r="A110" s="14" t="s">
        <v>1719</v>
      </c>
      <c r="B110" s="36" t="str">
        <f>VLOOKUP(LEFT(A110,8),Clusters!A:C,3,0)</f>
        <v>C3</v>
      </c>
      <c r="C110" s="36">
        <f>VLOOKUP(LEFT(A110,8),Clusters!A:D,2,0)</f>
        <v>33</v>
      </c>
      <c r="D110" s="11" t="s">
        <v>1595</v>
      </c>
      <c r="E110" s="11" t="s">
        <v>1595</v>
      </c>
      <c r="F110" s="11" t="s">
        <v>1594</v>
      </c>
      <c r="G110" s="11"/>
      <c r="H110" s="11"/>
      <c r="I110" s="12"/>
      <c r="J110" s="12"/>
      <c r="K110" s="10" t="s">
        <v>1284</v>
      </c>
      <c r="L110" s="10" t="s">
        <v>1284</v>
      </c>
      <c r="M110" s="10" t="s">
        <v>1284</v>
      </c>
      <c r="N110" s="10" t="s">
        <v>1284</v>
      </c>
      <c r="O110" s="36">
        <f>IFERROR(VLOOKUP(LEFT(A110,8),'Development Priority'!A:B,2,0),"")</f>
        <v>139</v>
      </c>
      <c r="P110" s="8" t="str">
        <f>IFERROR(VLOOKUP(LEFT($A110,8),POR!$A:$R,2,0),"")</f>
        <v/>
      </c>
      <c r="Q110" s="8" t="str">
        <f>IFERROR(VLOOKUP(LEFT($A110,8),POR!$A:$R,3,0),"")</f>
        <v/>
      </c>
      <c r="R110" s="8" t="str">
        <f>IFERROR(VLOOKUP(LEFT($A110,8),POR!$A:$R,4,0),"")</f>
        <v/>
      </c>
      <c r="S110" s="8" t="str">
        <f>IFERROR(VLOOKUP(LEFT($A110,8),POR!$A:$R,5,0),"")</f>
        <v/>
      </c>
      <c r="T110" s="8">
        <f>IFERROR(VLOOKUP(LEFT($A110,8),POR!$A:$R,6,0),"")</f>
        <v>42788.666666666701</v>
      </c>
      <c r="U110" s="8" t="str">
        <f>IFERROR(VLOOKUP(LEFT($A110,8),POR!$A:$R,7,0),"")</f>
        <v/>
      </c>
      <c r="V110" s="8">
        <f>IFERROR(VLOOKUP(LEFT($A110,8),POR!$A:$R,8,0),"")</f>
        <v>42789</v>
      </c>
      <c r="W110" s="8" t="str">
        <f>IFERROR(VLOOKUP(LEFT($A110,8),POR!$A:$R,9,0),"")</f>
        <v/>
      </c>
      <c r="X110" s="8" t="str">
        <f>IFERROR(VLOOKUP(LEFT($A110,8),POR!$A:$R,10,0),"")</f>
        <v/>
      </c>
      <c r="Y110" s="8" t="str">
        <f>IFERROR(VLOOKUP(LEFT($A110,8),POR!$A:$R,11,0),"")</f>
        <v/>
      </c>
      <c r="Z110" s="8" t="str">
        <f>IFERROR(VLOOKUP(LEFT($A110,8),POR!$A:$R,12,0),"")</f>
        <v/>
      </c>
      <c r="AA110" s="8" t="str">
        <f>IFERROR(VLOOKUP(LEFT($A110,8),POR!$A:$R,13,0),"")</f>
        <v/>
      </c>
      <c r="AB110" s="8" t="str">
        <f>IFERROR(VLOOKUP(LEFT($A110,8),POR!$A:$R,14,0),"")</f>
        <v/>
      </c>
      <c r="AC110" s="8" t="str">
        <f>IFERROR(VLOOKUP(LEFT($A110,8),POR!$A:$R,15,0),"")</f>
        <v/>
      </c>
      <c r="AD110" s="8" t="str">
        <f>IFERROR(VLOOKUP(LEFT($A110,8),POR!$A:$R,16,0),"")</f>
        <v/>
      </c>
      <c r="AE110" s="8" t="str">
        <f>IFERROR(VLOOKUP(LEFT($A110,8),POR!$A:$R,17,0),"")</f>
        <v/>
      </c>
      <c r="AF110" s="8" t="str">
        <f>IFERROR(VLOOKUP(LEFT($A110,8),POR!$A:$R,18,0),"")</f>
        <v/>
      </c>
      <c r="AG110" s="36" t="str">
        <f>IFERROR(VLOOKUP(A110,NSD!F:G,2,0),"")</f>
        <v/>
      </c>
    </row>
    <row r="111" spans="1:33" ht="30">
      <c r="A111" s="14" t="s">
        <v>1710</v>
      </c>
      <c r="B111" s="36" t="str">
        <f>VLOOKUP(LEFT(A111,8),Clusters!A:C,3,0)</f>
        <v>C4</v>
      </c>
      <c r="C111" s="36">
        <f>VLOOKUP(LEFT(A111,8),Clusters!A:D,2,0)</f>
        <v>41</v>
      </c>
      <c r="D111" s="11" t="s">
        <v>1595</v>
      </c>
      <c r="E111" s="11" t="s">
        <v>1595</v>
      </c>
      <c r="F111" s="11" t="s">
        <v>1595</v>
      </c>
      <c r="G111" s="11"/>
      <c r="H111" s="11"/>
      <c r="I111" s="12" t="s">
        <v>2002</v>
      </c>
      <c r="J111" s="26">
        <v>42801</v>
      </c>
      <c r="K111" s="10" t="s">
        <v>2003</v>
      </c>
      <c r="L111" s="10" t="s">
        <v>1594</v>
      </c>
      <c r="M111" s="10" t="s">
        <v>1592</v>
      </c>
      <c r="N111" s="10" t="s">
        <v>1284</v>
      </c>
      <c r="O111" s="36">
        <f>IFERROR(VLOOKUP(LEFT(A111,8),'Development Priority'!A:B,2,0),"")</f>
        <v>128</v>
      </c>
      <c r="P111" s="8" t="str">
        <f>IFERROR(VLOOKUP(LEFT($A111,8),POR!$A:$R,2,0),"")</f>
        <v/>
      </c>
      <c r="Q111" s="8" t="str">
        <f>IFERROR(VLOOKUP(LEFT($A111,8),POR!$A:$R,3,0),"")</f>
        <v/>
      </c>
      <c r="R111" s="8" t="str">
        <f>IFERROR(VLOOKUP(LEFT($A111,8),POR!$A:$R,4,0),"")</f>
        <v/>
      </c>
      <c r="S111" s="8" t="str">
        <f>IFERROR(VLOOKUP(LEFT($A111,8),POR!$A:$R,5,0),"")</f>
        <v/>
      </c>
      <c r="T111" s="8">
        <f>IFERROR(VLOOKUP(LEFT($A111,8),POR!$A:$R,6,0),"")</f>
        <v>42844.708333333299</v>
      </c>
      <c r="U111" s="8" t="str">
        <f>IFERROR(VLOOKUP(LEFT($A111,8),POR!$A:$R,7,0),"")</f>
        <v/>
      </c>
      <c r="V111" s="8">
        <f>IFERROR(VLOOKUP(LEFT($A111,8),POR!$A:$R,8,0),"")</f>
        <v>42846</v>
      </c>
      <c r="W111" s="8" t="str">
        <f>IFERROR(VLOOKUP(LEFT($A111,8),POR!$A:$R,9,0),"")</f>
        <v/>
      </c>
      <c r="X111" s="8" t="str">
        <f>IFERROR(VLOOKUP(LEFT($A111,8),POR!$A:$R,10,0),"")</f>
        <v/>
      </c>
      <c r="Y111" s="8" t="str">
        <f>IFERROR(VLOOKUP(LEFT($A111,8),POR!$A:$R,11,0),"")</f>
        <v/>
      </c>
      <c r="Z111" s="8" t="str">
        <f>IFERROR(VLOOKUP(LEFT($A111,8),POR!$A:$R,12,0),"")</f>
        <v/>
      </c>
      <c r="AA111" s="8" t="str">
        <f>IFERROR(VLOOKUP(LEFT($A111,8),POR!$A:$R,13,0),"")</f>
        <v/>
      </c>
      <c r="AB111" s="8" t="str">
        <f>IFERROR(VLOOKUP(LEFT($A111,8),POR!$A:$R,14,0),"")</f>
        <v/>
      </c>
      <c r="AC111" s="8" t="str">
        <f>IFERROR(VLOOKUP(LEFT($A111,8),POR!$A:$R,15,0),"")</f>
        <v/>
      </c>
      <c r="AD111" s="8" t="str">
        <f>IFERROR(VLOOKUP(LEFT($A111,8),POR!$A:$R,16,0),"")</f>
        <v/>
      </c>
      <c r="AE111" s="8" t="str">
        <f>IFERROR(VLOOKUP(LEFT($A111,8),POR!$A:$R,17,0),"")</f>
        <v/>
      </c>
      <c r="AF111" s="8" t="str">
        <f>IFERROR(VLOOKUP(LEFT($A111,8),POR!$A:$R,18,0),"")</f>
        <v/>
      </c>
      <c r="AG111" s="36" t="str">
        <f>IFERROR(VLOOKUP(A111,NSD!F:G,2,0),"")</f>
        <v/>
      </c>
    </row>
    <row r="112" spans="1:33" ht="60">
      <c r="A112" s="14" t="s">
        <v>1708</v>
      </c>
      <c r="B112" s="36" t="str">
        <f>VLOOKUP(LEFT(A112,8),Clusters!A:C,3,0)</f>
        <v>C4</v>
      </c>
      <c r="C112" s="36">
        <f>VLOOKUP(LEFT(A112,8),Clusters!A:D,2,0)</f>
        <v>42</v>
      </c>
      <c r="D112" s="11" t="s">
        <v>1595</v>
      </c>
      <c r="E112" s="11" t="s">
        <v>1594</v>
      </c>
      <c r="F112" s="11" t="s">
        <v>1595</v>
      </c>
      <c r="G112" s="11"/>
      <c r="H112" s="11"/>
      <c r="I112" s="12" t="s">
        <v>2001</v>
      </c>
      <c r="J112" s="26">
        <v>42814</v>
      </c>
      <c r="K112" s="10" t="s">
        <v>5313</v>
      </c>
      <c r="L112" s="10" t="s">
        <v>1595</v>
      </c>
      <c r="M112" s="10" t="s">
        <v>1592</v>
      </c>
      <c r="N112" s="10" t="s">
        <v>1284</v>
      </c>
      <c r="O112" s="36">
        <f>IFERROR(VLOOKUP(LEFT(A112,8),'Development Priority'!A:B,2,0),"")</f>
        <v>126</v>
      </c>
      <c r="P112" s="8" t="str">
        <f>IFERROR(VLOOKUP(LEFT($A112,8),POR!$A:$R,2,0),"")</f>
        <v/>
      </c>
      <c r="Q112" s="8" t="str">
        <f>IFERROR(VLOOKUP(LEFT($A112,8),POR!$A:$R,3,0),"")</f>
        <v/>
      </c>
      <c r="R112" s="8" t="str">
        <f>IFERROR(VLOOKUP(LEFT($A112,8),POR!$A:$R,4,0),"")</f>
        <v/>
      </c>
      <c r="S112" s="8" t="str">
        <f>IFERROR(VLOOKUP(LEFT($A112,8),POR!$A:$R,5,0),"")</f>
        <v/>
      </c>
      <c r="T112" s="8">
        <f>IFERROR(VLOOKUP(LEFT($A112,8),POR!$A:$R,6,0),"")</f>
        <v>42844.708333333299</v>
      </c>
      <c r="U112" s="8" t="str">
        <f>IFERROR(VLOOKUP(LEFT($A112,8),POR!$A:$R,7,0),"")</f>
        <v/>
      </c>
      <c r="V112" s="8" t="str">
        <f>IFERROR(VLOOKUP(LEFT($A112,8),POR!$A:$R,8,0),"")</f>
        <v/>
      </c>
      <c r="W112" s="8" t="str">
        <f>IFERROR(VLOOKUP(LEFT($A112,8),POR!$A:$R,9,0),"")</f>
        <v/>
      </c>
      <c r="X112" s="8" t="str">
        <f>IFERROR(VLOOKUP(LEFT($A112,8),POR!$A:$R,10,0),"")</f>
        <v/>
      </c>
      <c r="Y112" s="8" t="str">
        <f>IFERROR(VLOOKUP(LEFT($A112,8),POR!$A:$R,11,0),"")</f>
        <v/>
      </c>
      <c r="Z112" s="8" t="str">
        <f>IFERROR(VLOOKUP(LEFT($A112,8),POR!$A:$R,12,0),"")</f>
        <v/>
      </c>
      <c r="AA112" s="8" t="str">
        <f>IFERROR(VLOOKUP(LEFT($A112,8),POR!$A:$R,13,0),"")</f>
        <v/>
      </c>
      <c r="AB112" s="8" t="str">
        <f>IFERROR(VLOOKUP(LEFT($A112,8),POR!$A:$R,14,0),"")</f>
        <v/>
      </c>
      <c r="AC112" s="8" t="str">
        <f>IFERROR(VLOOKUP(LEFT($A112,8),POR!$A:$R,15,0),"")</f>
        <v/>
      </c>
      <c r="AD112" s="8" t="str">
        <f>IFERROR(VLOOKUP(LEFT($A112,8),POR!$A:$R,16,0),"")</f>
        <v/>
      </c>
      <c r="AE112" s="8" t="str">
        <f>IFERROR(VLOOKUP(LEFT($A112,8),POR!$A:$R,17,0),"")</f>
        <v/>
      </c>
      <c r="AF112" s="8" t="str">
        <f>IFERROR(VLOOKUP(LEFT($A112,8),POR!$A:$R,18,0),"")</f>
        <v/>
      </c>
      <c r="AG112" s="36" t="str">
        <f>IFERROR(VLOOKUP(A112,NSD!F:G,2,0),"")</f>
        <v/>
      </c>
    </row>
    <row r="113" spans="1:33" ht="45">
      <c r="A113" s="14" t="s">
        <v>1709</v>
      </c>
      <c r="B113" s="36" t="str">
        <f>VLOOKUP(LEFT(A113,8),Clusters!A:C,3,0)</f>
        <v>C4</v>
      </c>
      <c r="C113" s="36">
        <f>VLOOKUP(LEFT(A113,8),Clusters!A:D,2,0)</f>
        <v>42</v>
      </c>
      <c r="D113" s="11" t="s">
        <v>1595</v>
      </c>
      <c r="E113" s="11" t="s">
        <v>1594</v>
      </c>
      <c r="F113" s="11" t="s">
        <v>1595</v>
      </c>
      <c r="G113" s="11"/>
      <c r="H113" s="11"/>
      <c r="I113" s="12" t="s">
        <v>2001</v>
      </c>
      <c r="J113" s="26">
        <v>42814</v>
      </c>
      <c r="K113" s="10" t="s">
        <v>5314</v>
      </c>
      <c r="L113" s="10" t="s">
        <v>1595</v>
      </c>
      <c r="M113" s="10" t="s">
        <v>1592</v>
      </c>
      <c r="N113" s="10" t="s">
        <v>1284</v>
      </c>
      <c r="O113" s="36">
        <f>IFERROR(VLOOKUP(LEFT(A113,8),'Development Priority'!A:B,2,0),"")</f>
        <v>126</v>
      </c>
      <c r="P113" s="8" t="str">
        <f>IFERROR(VLOOKUP(LEFT($A113,8),POR!$A:$R,2,0),"")</f>
        <v/>
      </c>
      <c r="Q113" s="8" t="str">
        <f>IFERROR(VLOOKUP(LEFT($A113,8),POR!$A:$R,3,0),"")</f>
        <v/>
      </c>
      <c r="R113" s="8" t="str">
        <f>IFERROR(VLOOKUP(LEFT($A113,8),POR!$A:$R,4,0),"")</f>
        <v/>
      </c>
      <c r="S113" s="8" t="str">
        <f>IFERROR(VLOOKUP(LEFT($A113,8),POR!$A:$R,5,0),"")</f>
        <v/>
      </c>
      <c r="T113" s="8">
        <f>IFERROR(VLOOKUP(LEFT($A113,8),POR!$A:$R,6,0),"")</f>
        <v>42844.708333333299</v>
      </c>
      <c r="U113" s="8" t="str">
        <f>IFERROR(VLOOKUP(LEFT($A113,8),POR!$A:$R,7,0),"")</f>
        <v/>
      </c>
      <c r="V113" s="8" t="str">
        <f>IFERROR(VLOOKUP(LEFT($A113,8),POR!$A:$R,8,0),"")</f>
        <v/>
      </c>
      <c r="W113" s="8" t="str">
        <f>IFERROR(VLOOKUP(LEFT($A113,8),POR!$A:$R,9,0),"")</f>
        <v/>
      </c>
      <c r="X113" s="8" t="str">
        <f>IFERROR(VLOOKUP(LEFT($A113,8),POR!$A:$R,10,0),"")</f>
        <v/>
      </c>
      <c r="Y113" s="8" t="str">
        <f>IFERROR(VLOOKUP(LEFT($A113,8),POR!$A:$R,11,0),"")</f>
        <v/>
      </c>
      <c r="Z113" s="8" t="str">
        <f>IFERROR(VLOOKUP(LEFT($A113,8),POR!$A:$R,12,0),"")</f>
        <v/>
      </c>
      <c r="AA113" s="8" t="str">
        <f>IFERROR(VLOOKUP(LEFT($A113,8),POR!$A:$R,13,0),"")</f>
        <v/>
      </c>
      <c r="AB113" s="8" t="str">
        <f>IFERROR(VLOOKUP(LEFT($A113,8),POR!$A:$R,14,0),"")</f>
        <v/>
      </c>
      <c r="AC113" s="8" t="str">
        <f>IFERROR(VLOOKUP(LEFT($A113,8),POR!$A:$R,15,0),"")</f>
        <v/>
      </c>
      <c r="AD113" s="8" t="str">
        <f>IFERROR(VLOOKUP(LEFT($A113,8),POR!$A:$R,16,0),"")</f>
        <v/>
      </c>
      <c r="AE113" s="8" t="str">
        <f>IFERROR(VLOOKUP(LEFT($A113,8),POR!$A:$R,17,0),"")</f>
        <v/>
      </c>
      <c r="AF113" s="8" t="str">
        <f>IFERROR(VLOOKUP(LEFT($A113,8),POR!$A:$R,18,0),"")</f>
        <v/>
      </c>
      <c r="AG113" s="36" t="str">
        <f>IFERROR(VLOOKUP(A113,NSD!F:G,2,0),"")</f>
        <v/>
      </c>
    </row>
    <row r="114" spans="1:33" ht="60">
      <c r="A114" s="14" t="s">
        <v>1702</v>
      </c>
      <c r="B114" s="36" t="str">
        <f>VLOOKUP(LEFT(A114,8),Clusters!A:C,3,0)</f>
        <v>C5</v>
      </c>
      <c r="C114" s="36">
        <f>VLOOKUP(LEFT(A114,8),Clusters!A:D,2,0)</f>
        <v>52</v>
      </c>
      <c r="D114" s="11" t="s">
        <v>1595</v>
      </c>
      <c r="E114" s="11" t="s">
        <v>1594</v>
      </c>
      <c r="F114" s="11" t="s">
        <v>1595</v>
      </c>
      <c r="G114" s="11"/>
      <c r="H114" s="11"/>
      <c r="I114" s="12"/>
      <c r="J114" s="26">
        <v>42808</v>
      </c>
      <c r="K114" s="10" t="s">
        <v>5353</v>
      </c>
      <c r="L114" s="10" t="s">
        <v>1594</v>
      </c>
      <c r="M114" s="10" t="s">
        <v>2029</v>
      </c>
      <c r="N114" s="10" t="s">
        <v>1284</v>
      </c>
      <c r="O114" s="36">
        <f>IFERROR(VLOOKUP(LEFT(A114,8),'Development Priority'!A:B,2,0),"")</f>
        <v>228</v>
      </c>
      <c r="P114" s="8" t="str">
        <f>IFERROR(VLOOKUP(LEFT($A114,8),POR!$A:$R,2,0),"")</f>
        <v/>
      </c>
      <c r="Q114" s="8" t="str">
        <f>IFERROR(VLOOKUP(LEFT($A114,8),POR!$A:$R,3,0),"")</f>
        <v/>
      </c>
      <c r="R114" s="8" t="str">
        <f>IFERROR(VLOOKUP(LEFT($A114,8),POR!$A:$R,4,0),"")</f>
        <v/>
      </c>
      <c r="S114" s="8" t="str">
        <f>IFERROR(VLOOKUP(LEFT($A114,8),POR!$A:$R,5,0),"")</f>
        <v/>
      </c>
      <c r="T114" s="8">
        <f>IFERROR(VLOOKUP(LEFT($A114,8),POR!$A:$R,6,0),"")</f>
        <v>42837.708333333299</v>
      </c>
      <c r="U114" s="8" t="str">
        <f>IFERROR(VLOOKUP(LEFT($A114,8),POR!$A:$R,7,0),"")</f>
        <v/>
      </c>
      <c r="V114" s="8" t="str">
        <f>IFERROR(VLOOKUP(LEFT($A114,8),POR!$A:$R,8,0),"")</f>
        <v/>
      </c>
      <c r="W114" s="8" t="str">
        <f>IFERROR(VLOOKUP(LEFT($A114,8),POR!$A:$R,9,0),"")</f>
        <v/>
      </c>
      <c r="X114" s="8" t="str">
        <f>IFERROR(VLOOKUP(LEFT($A114,8),POR!$A:$R,10,0),"")</f>
        <v/>
      </c>
      <c r="Y114" s="8" t="str">
        <f>IFERROR(VLOOKUP(LEFT($A114,8),POR!$A:$R,11,0),"")</f>
        <v/>
      </c>
      <c r="Z114" s="8" t="str">
        <f>IFERROR(VLOOKUP(LEFT($A114,8),POR!$A:$R,12,0),"")</f>
        <v/>
      </c>
      <c r="AA114" s="8" t="str">
        <f>IFERROR(VLOOKUP(LEFT($A114,8),POR!$A:$R,13,0),"")</f>
        <v/>
      </c>
      <c r="AB114" s="8" t="str">
        <f>IFERROR(VLOOKUP(LEFT($A114,8),POR!$A:$R,14,0),"")</f>
        <v/>
      </c>
      <c r="AC114" s="8" t="str">
        <f>IFERROR(VLOOKUP(LEFT($A114,8),POR!$A:$R,15,0),"")</f>
        <v/>
      </c>
      <c r="AD114" s="8" t="str">
        <f>IFERROR(VLOOKUP(LEFT($A114,8),POR!$A:$R,16,0),"")</f>
        <v/>
      </c>
      <c r="AE114" s="8" t="str">
        <f>IFERROR(VLOOKUP(LEFT($A114,8),POR!$A:$R,17,0),"")</f>
        <v/>
      </c>
      <c r="AF114" s="8" t="str">
        <f>IFERROR(VLOOKUP(LEFT($A114,8),POR!$A:$R,18,0),"")</f>
        <v/>
      </c>
      <c r="AG114" s="36" t="str">
        <f>IFERROR(VLOOKUP(A114,NSD!F:G,2,0),"")</f>
        <v/>
      </c>
    </row>
    <row r="115" spans="1:33" ht="45">
      <c r="A115" s="14" t="s">
        <v>1703</v>
      </c>
      <c r="B115" s="36" t="str">
        <f>VLOOKUP(LEFT(A115,8),Clusters!A:C,3,0)</f>
        <v>C5</v>
      </c>
      <c r="C115" s="36">
        <f>VLOOKUP(LEFT(A115,8),Clusters!A:D,2,0)</f>
        <v>52</v>
      </c>
      <c r="D115" s="11" t="s">
        <v>1595</v>
      </c>
      <c r="E115" s="11" t="s">
        <v>1594</v>
      </c>
      <c r="F115" s="11" t="s">
        <v>1595</v>
      </c>
      <c r="G115" s="11"/>
      <c r="H115" s="11"/>
      <c r="I115" s="12"/>
      <c r="J115" s="19">
        <v>42808</v>
      </c>
      <c r="K115" s="10" t="s">
        <v>5354</v>
      </c>
      <c r="L115" s="10" t="s">
        <v>1594</v>
      </c>
      <c r="M115" s="10" t="s">
        <v>2029</v>
      </c>
      <c r="N115" s="10" t="s">
        <v>1284</v>
      </c>
      <c r="O115" s="36">
        <f>IFERROR(VLOOKUP(LEFT(A115,8),'Development Priority'!A:B,2,0),"")</f>
        <v>517</v>
      </c>
      <c r="P115" s="8" t="str">
        <f>IFERROR(VLOOKUP(LEFT($A115,8),POR!$A:$R,2,0),"")</f>
        <v/>
      </c>
      <c r="Q115" s="8" t="str">
        <f>IFERROR(VLOOKUP(LEFT($A115,8),POR!$A:$R,3,0),"")</f>
        <v/>
      </c>
      <c r="R115" s="8" t="str">
        <f>IFERROR(VLOOKUP(LEFT($A115,8),POR!$A:$R,4,0),"")</f>
        <v/>
      </c>
      <c r="S115" s="8" t="str">
        <f>IFERROR(VLOOKUP(LEFT($A115,8),POR!$A:$R,5,0),"")</f>
        <v/>
      </c>
      <c r="T115" s="8" t="str">
        <f>IFERROR(VLOOKUP(LEFT($A115,8),POR!$A:$R,6,0),"")</f>
        <v/>
      </c>
      <c r="U115" s="8" t="str">
        <f>IFERROR(VLOOKUP(LEFT($A115,8),POR!$A:$R,7,0),"")</f>
        <v/>
      </c>
      <c r="V115" s="8" t="str">
        <f>IFERROR(VLOOKUP(LEFT($A115,8),POR!$A:$R,8,0),"")</f>
        <v/>
      </c>
      <c r="W115" s="8" t="str">
        <f>IFERROR(VLOOKUP(LEFT($A115,8),POR!$A:$R,9,0),"")</f>
        <v/>
      </c>
      <c r="X115" s="8" t="str">
        <f>IFERROR(VLOOKUP(LEFT($A115,8),POR!$A:$R,10,0),"")</f>
        <v/>
      </c>
      <c r="Y115" s="8" t="str">
        <f>IFERROR(VLOOKUP(LEFT($A115,8),POR!$A:$R,11,0),"")</f>
        <v/>
      </c>
      <c r="Z115" s="8" t="str">
        <f>IFERROR(VLOOKUP(LEFT($A115,8),POR!$A:$R,12,0),"")</f>
        <v/>
      </c>
      <c r="AA115" s="8" t="str">
        <f>IFERROR(VLOOKUP(LEFT($A115,8),POR!$A:$R,13,0),"")</f>
        <v/>
      </c>
      <c r="AB115" s="8" t="str">
        <f>IFERROR(VLOOKUP(LEFT($A115,8),POR!$A:$R,14,0),"")</f>
        <v/>
      </c>
      <c r="AC115" s="8" t="str">
        <f>IFERROR(VLOOKUP(LEFT($A115,8),POR!$A:$R,15,0),"")</f>
        <v/>
      </c>
      <c r="AD115" s="8" t="str">
        <f>IFERROR(VLOOKUP(LEFT($A115,8),POR!$A:$R,16,0),"")</f>
        <v/>
      </c>
      <c r="AE115" s="8" t="str">
        <f>IFERROR(VLOOKUP(LEFT($A115,8),POR!$A:$R,17,0),"")</f>
        <v/>
      </c>
      <c r="AF115" s="8" t="str">
        <f>IFERROR(VLOOKUP(LEFT($A115,8),POR!$A:$R,18,0),"")</f>
        <v/>
      </c>
      <c r="AG115" s="36" t="str">
        <f>IFERROR(VLOOKUP(A115,NSD!F:G,2,0),"")</f>
        <v/>
      </c>
    </row>
    <row r="116" spans="1:33" ht="120">
      <c r="A116" s="14" t="s">
        <v>48</v>
      </c>
      <c r="B116" s="36" t="str">
        <f>VLOOKUP(LEFT(A116,8),Clusters!A:C,3,0)</f>
        <v>C5</v>
      </c>
      <c r="C116" s="36">
        <f>VLOOKUP(LEFT(A116,8),Clusters!A:D,2,0)</f>
        <v>54</v>
      </c>
      <c r="D116" s="11" t="s">
        <v>1595</v>
      </c>
      <c r="E116" s="11" t="s">
        <v>1595</v>
      </c>
      <c r="F116" s="11" t="s">
        <v>1594</v>
      </c>
      <c r="G116" s="11"/>
      <c r="H116" s="11"/>
      <c r="I116" s="37" t="s">
        <v>1811</v>
      </c>
      <c r="J116" s="19">
        <v>42818</v>
      </c>
      <c r="K116" s="10" t="s">
        <v>5361</v>
      </c>
      <c r="L116" s="10" t="s">
        <v>1594</v>
      </c>
      <c r="M116" s="10" t="s">
        <v>1594</v>
      </c>
      <c r="N116" s="10"/>
      <c r="O116" s="36">
        <f>IFERROR(VLOOKUP(LEFT(A116,8),'Development Priority'!A:B,2,0),"")</f>
        <v>194</v>
      </c>
      <c r="P116" s="8" t="str">
        <f>IFERROR(VLOOKUP(LEFT($A116,8),POR!$A:$R,2,0),"")</f>
        <v/>
      </c>
      <c r="Q116" s="8" t="str">
        <f>IFERROR(VLOOKUP(LEFT($A116,8),POR!$A:$R,3,0),"")</f>
        <v/>
      </c>
      <c r="R116" s="8" t="str">
        <f>IFERROR(VLOOKUP(LEFT($A116,8),POR!$A:$R,4,0),"")</f>
        <v/>
      </c>
      <c r="S116" s="8" t="str">
        <f>IFERROR(VLOOKUP(LEFT($A116,8),POR!$A:$R,5,0),"")</f>
        <v/>
      </c>
      <c r="T116" s="8" t="str">
        <f>IFERROR(VLOOKUP(LEFT($A116,8),POR!$A:$R,6,0),"")</f>
        <v/>
      </c>
      <c r="U116" s="8" t="str">
        <f>IFERROR(VLOOKUP(LEFT($A116,8),POR!$A:$R,7,0),"")</f>
        <v/>
      </c>
      <c r="V116" s="8">
        <f>IFERROR(VLOOKUP(LEFT($A116,8),POR!$A:$R,8,0),"")</f>
        <v>42899</v>
      </c>
      <c r="W116" s="8" t="str">
        <f>IFERROR(VLOOKUP(LEFT($A116,8),POR!$A:$R,9,0),"")</f>
        <v/>
      </c>
      <c r="X116" s="8" t="str">
        <f>IFERROR(VLOOKUP(LEFT($A116,8),POR!$A:$R,10,0),"")</f>
        <v/>
      </c>
      <c r="Y116" s="8" t="str">
        <f>IFERROR(VLOOKUP(LEFT($A116,8),POR!$A:$R,11,0),"")</f>
        <v/>
      </c>
      <c r="Z116" s="8" t="str">
        <f>IFERROR(VLOOKUP(LEFT($A116,8),POR!$A:$R,12,0),"")</f>
        <v/>
      </c>
      <c r="AA116" s="8" t="str">
        <f>IFERROR(VLOOKUP(LEFT($A116,8),POR!$A:$R,13,0),"")</f>
        <v/>
      </c>
      <c r="AB116" s="8" t="str">
        <f>IFERROR(VLOOKUP(LEFT($A116,8),POR!$A:$R,14,0),"")</f>
        <v/>
      </c>
      <c r="AC116" s="8" t="str">
        <f>IFERROR(VLOOKUP(LEFT($A116,8),POR!$A:$R,15,0),"")</f>
        <v/>
      </c>
      <c r="AD116" s="8" t="str">
        <f>IFERROR(VLOOKUP(LEFT($A116,8),POR!$A:$R,16,0),"")</f>
        <v/>
      </c>
      <c r="AE116" s="8" t="str">
        <f>IFERROR(VLOOKUP(LEFT($A116,8),POR!$A:$R,17,0),"")</f>
        <v/>
      </c>
      <c r="AF116" s="8" t="str">
        <f>IFERROR(VLOOKUP(LEFT($A116,8),POR!$A:$R,18,0),"")</f>
        <v/>
      </c>
      <c r="AG116" s="36" t="str">
        <f>IFERROR(VLOOKUP(A116,NSD!F:G,2,0),"")</f>
        <v/>
      </c>
    </row>
    <row r="117" spans="1:33">
      <c r="A117" s="14" t="s">
        <v>1725</v>
      </c>
      <c r="B117" s="36" t="str">
        <f>VLOOKUP(LEFT(A117,8),Clusters!A:C,3,0)</f>
        <v>C2</v>
      </c>
      <c r="C117" s="36">
        <f>VLOOKUP(LEFT(A117,8),Clusters!A:D,2,0)</f>
        <v>22</v>
      </c>
      <c r="D117" s="11" t="s">
        <v>1595</v>
      </c>
      <c r="E117" s="11" t="s">
        <v>1595</v>
      </c>
      <c r="F117" s="11" t="s">
        <v>1594</v>
      </c>
      <c r="G117" s="11"/>
      <c r="H117" s="11"/>
      <c r="I117" s="12"/>
      <c r="J117" s="19">
        <v>42796</v>
      </c>
      <c r="K117" s="12" t="s">
        <v>1809</v>
      </c>
      <c r="L117" s="10" t="s">
        <v>1595</v>
      </c>
      <c r="M117" s="10" t="s">
        <v>1593</v>
      </c>
      <c r="N117" s="10" t="s">
        <v>1851</v>
      </c>
      <c r="O117" s="36">
        <f>IFERROR(VLOOKUP(LEFT(A117,8),'Development Priority'!A:B,2,0),"")</f>
        <v>69</v>
      </c>
      <c r="P117" s="8" t="str">
        <f>IFERROR(VLOOKUP(LEFT($A117,8),POR!$A:$R,2,0),"")</f>
        <v/>
      </c>
      <c r="Q117" s="8" t="str">
        <f>IFERROR(VLOOKUP(LEFT($A117,8),POR!$A:$R,3,0),"")</f>
        <v/>
      </c>
      <c r="R117" s="8" t="str">
        <f>IFERROR(VLOOKUP(LEFT($A117,8),POR!$A:$R,4,0),"")</f>
        <v/>
      </c>
      <c r="S117" s="8" t="str">
        <f>IFERROR(VLOOKUP(LEFT($A117,8),POR!$A:$R,5,0),"")</f>
        <v/>
      </c>
      <c r="T117" s="8">
        <f>IFERROR(VLOOKUP(LEFT($A117,8),POR!$A:$R,6,0),"")</f>
        <v>42781.666666666701</v>
      </c>
      <c r="U117" s="8" t="str">
        <f>IFERROR(VLOOKUP(LEFT($A117,8),POR!$A:$R,7,0),"")</f>
        <v/>
      </c>
      <c r="V117" s="8">
        <f>IFERROR(VLOOKUP(LEFT($A117,8),POR!$A:$R,8,0),"")</f>
        <v>42783</v>
      </c>
      <c r="W117" s="8" t="str">
        <f>IFERROR(VLOOKUP(LEFT($A117,8),POR!$A:$R,9,0),"")</f>
        <v/>
      </c>
      <c r="X117" s="8" t="str">
        <f>IFERROR(VLOOKUP(LEFT($A117,8),POR!$A:$R,10,0),"")</f>
        <v/>
      </c>
      <c r="Y117" s="8" t="str">
        <f>IFERROR(VLOOKUP(LEFT($A117,8),POR!$A:$R,11,0),"")</f>
        <v/>
      </c>
      <c r="Z117" s="8" t="str">
        <f>IFERROR(VLOOKUP(LEFT($A117,8),POR!$A:$R,12,0),"")</f>
        <v/>
      </c>
      <c r="AA117" s="8" t="str">
        <f>IFERROR(VLOOKUP(LEFT($A117,8),POR!$A:$R,13,0),"")</f>
        <v/>
      </c>
      <c r="AB117" s="8" t="str">
        <f>IFERROR(VLOOKUP(LEFT($A117,8),POR!$A:$R,14,0),"")</f>
        <v/>
      </c>
      <c r="AC117" s="8" t="str">
        <f>IFERROR(VLOOKUP(LEFT($A117,8),POR!$A:$R,15,0),"")</f>
        <v/>
      </c>
      <c r="AD117" s="8" t="str">
        <f>IFERROR(VLOOKUP(LEFT($A117,8),POR!$A:$R,16,0),"")</f>
        <v/>
      </c>
      <c r="AE117" s="8" t="str">
        <f>IFERROR(VLOOKUP(LEFT($A117,8),POR!$A:$R,17,0),"")</f>
        <v/>
      </c>
      <c r="AF117" s="8" t="str">
        <f>IFERROR(VLOOKUP(LEFT($A117,8),POR!$A:$R,18,0),"")</f>
        <v/>
      </c>
      <c r="AG117" s="36" t="str">
        <f>IFERROR(VLOOKUP(A117,NSD!F:G,2,0),"")</f>
        <v/>
      </c>
    </row>
    <row r="118" spans="1:33">
      <c r="A118" s="14" t="s">
        <v>1726</v>
      </c>
      <c r="B118" s="36" t="str">
        <f>VLOOKUP(LEFT(A118,8),Clusters!A:C,3,0)</f>
        <v>C2</v>
      </c>
      <c r="C118" s="36">
        <f>VLOOKUP(LEFT(A118,8),Clusters!A:D,2,0)</f>
        <v>22</v>
      </c>
      <c r="D118" s="11" t="s">
        <v>1595</v>
      </c>
      <c r="E118" s="11" t="s">
        <v>1594</v>
      </c>
      <c r="F118" s="11" t="s">
        <v>1594</v>
      </c>
      <c r="G118" s="11"/>
      <c r="H118" s="11"/>
      <c r="I118" s="12" t="s">
        <v>1838</v>
      </c>
      <c r="J118" s="26">
        <v>42811</v>
      </c>
      <c r="K118" s="12" t="s">
        <v>5253</v>
      </c>
      <c r="L118" s="10" t="s">
        <v>1595</v>
      </c>
      <c r="M118" s="10" t="s">
        <v>1593</v>
      </c>
      <c r="N118" s="10" t="s">
        <v>1853</v>
      </c>
      <c r="O118" s="36">
        <f>IFERROR(VLOOKUP(LEFT(A118,8),'Development Priority'!A:B,2,0),"")</f>
        <v>94</v>
      </c>
      <c r="P118" s="8" t="str">
        <f>IFERROR(VLOOKUP(LEFT($A118,8),POR!$A:$R,2,0),"")</f>
        <v/>
      </c>
      <c r="Q118" s="8" t="str">
        <f>IFERROR(VLOOKUP(LEFT($A118,8),POR!$A:$R,3,0),"")</f>
        <v/>
      </c>
      <c r="R118" s="8" t="str">
        <f>IFERROR(VLOOKUP(LEFT($A118,8),POR!$A:$R,4,0),"")</f>
        <v/>
      </c>
      <c r="S118" s="8" t="str">
        <f>IFERROR(VLOOKUP(LEFT($A118,8),POR!$A:$R,5,0),"")</f>
        <v/>
      </c>
      <c r="T118" s="8" t="str">
        <f>IFERROR(VLOOKUP(LEFT($A118,8),POR!$A:$R,6,0),"")</f>
        <v/>
      </c>
      <c r="U118" s="8" t="str">
        <f>IFERROR(VLOOKUP(LEFT($A118,8),POR!$A:$R,7,0),"")</f>
        <v/>
      </c>
      <c r="V118" s="8" t="str">
        <f>IFERROR(VLOOKUP(LEFT($A118,8),POR!$A:$R,8,0),"")</f>
        <v/>
      </c>
      <c r="W118" s="8" t="str">
        <f>IFERROR(VLOOKUP(LEFT($A118,8),POR!$A:$R,9,0),"")</f>
        <v/>
      </c>
      <c r="X118" s="8" t="str">
        <f>IFERROR(VLOOKUP(LEFT($A118,8),POR!$A:$R,10,0),"")</f>
        <v/>
      </c>
      <c r="Y118" s="8" t="str">
        <f>IFERROR(VLOOKUP(LEFT($A118,8),POR!$A:$R,11,0),"")</f>
        <v/>
      </c>
      <c r="Z118" s="8" t="str">
        <f>IFERROR(VLOOKUP(LEFT($A118,8),POR!$A:$R,12,0),"")</f>
        <v/>
      </c>
      <c r="AA118" s="8" t="str">
        <f>IFERROR(VLOOKUP(LEFT($A118,8),POR!$A:$R,13,0),"")</f>
        <v/>
      </c>
      <c r="AB118" s="8" t="str">
        <f>IFERROR(VLOOKUP(LEFT($A118,8),POR!$A:$R,14,0),"")</f>
        <v/>
      </c>
      <c r="AC118" s="8" t="str">
        <f>IFERROR(VLOOKUP(LEFT($A118,8),POR!$A:$R,15,0),"")</f>
        <v/>
      </c>
      <c r="AD118" s="8" t="str">
        <f>IFERROR(VLOOKUP(LEFT($A118,8),POR!$A:$R,16,0),"")</f>
        <v/>
      </c>
      <c r="AE118" s="8" t="str">
        <f>IFERROR(VLOOKUP(LEFT($A118,8),POR!$A:$R,17,0),"")</f>
        <v/>
      </c>
      <c r="AF118" s="8" t="str">
        <f>IFERROR(VLOOKUP(LEFT($A118,8),POR!$A:$R,18,0),"")</f>
        <v/>
      </c>
      <c r="AG118" s="36" t="str">
        <f>IFERROR(VLOOKUP(A118,NSD!F:G,2,0),"")</f>
        <v/>
      </c>
    </row>
    <row r="119" spans="1:33">
      <c r="A119" s="14" t="s">
        <v>1722</v>
      </c>
      <c r="B119" s="36" t="str">
        <f>VLOOKUP(LEFT(A119,8),Clusters!A:C,3,0)</f>
        <v>C2</v>
      </c>
      <c r="C119" s="36">
        <f>VLOOKUP(LEFT(A119,8),Clusters!A:D,2,0)</f>
        <v>23</v>
      </c>
      <c r="D119" s="11" t="s">
        <v>1595</v>
      </c>
      <c r="E119" s="11" t="s">
        <v>1595</v>
      </c>
      <c r="F119" s="11" t="s">
        <v>1594</v>
      </c>
      <c r="G119" s="11"/>
      <c r="H119" s="11"/>
      <c r="I119" s="12" t="s">
        <v>1814</v>
      </c>
      <c r="J119" s="19">
        <v>42796</v>
      </c>
      <c r="K119" s="12" t="s">
        <v>1810</v>
      </c>
      <c r="L119" s="10" t="s">
        <v>1594</v>
      </c>
      <c r="M119" s="10" t="s">
        <v>1592</v>
      </c>
      <c r="N119" s="10" t="s">
        <v>1284</v>
      </c>
      <c r="O119" s="36">
        <f>IFERROR(VLOOKUP(LEFT(A119,8),'Development Priority'!A:B,2,0),"")</f>
        <v>168</v>
      </c>
      <c r="P119" s="8" t="str">
        <f>IFERROR(VLOOKUP(LEFT($A119,8),POR!$A:$R,2,0),"")</f>
        <v/>
      </c>
      <c r="Q119" s="8" t="str">
        <f>IFERROR(VLOOKUP(LEFT($A119,8),POR!$A:$R,3,0),"")</f>
        <v/>
      </c>
      <c r="R119" s="8" t="str">
        <f>IFERROR(VLOOKUP(LEFT($A119,8),POR!$A:$R,4,0),"")</f>
        <v/>
      </c>
      <c r="S119" s="8" t="str">
        <f>IFERROR(VLOOKUP(LEFT($A119,8),POR!$A:$R,5,0),"")</f>
        <v/>
      </c>
      <c r="T119" s="8">
        <f>IFERROR(VLOOKUP(LEFT($A119,8),POR!$A:$R,6,0),"")</f>
        <v>43098.666666666701</v>
      </c>
      <c r="U119" s="8" t="str">
        <f>IFERROR(VLOOKUP(LEFT($A119,8),POR!$A:$R,7,0),"")</f>
        <v/>
      </c>
      <c r="V119" s="8" t="str">
        <f>IFERROR(VLOOKUP(LEFT($A119,8),POR!$A:$R,8,0),"")</f>
        <v/>
      </c>
      <c r="W119" s="8" t="str">
        <f>IFERROR(VLOOKUP(LEFT($A119,8),POR!$A:$R,9,0),"")</f>
        <v/>
      </c>
      <c r="X119" s="8" t="str">
        <f>IFERROR(VLOOKUP(LEFT($A119,8),POR!$A:$R,10,0),"")</f>
        <v/>
      </c>
      <c r="Y119" s="8" t="str">
        <f>IFERROR(VLOOKUP(LEFT($A119,8),POR!$A:$R,11,0),"")</f>
        <v/>
      </c>
      <c r="Z119" s="8" t="str">
        <f>IFERROR(VLOOKUP(LEFT($A119,8),POR!$A:$R,12,0),"")</f>
        <v/>
      </c>
      <c r="AA119" s="8" t="str">
        <f>IFERROR(VLOOKUP(LEFT($A119,8),POR!$A:$R,13,0),"")</f>
        <v/>
      </c>
      <c r="AB119" s="8" t="str">
        <f>IFERROR(VLOOKUP(LEFT($A119,8),POR!$A:$R,14,0),"")</f>
        <v/>
      </c>
      <c r="AC119" s="8" t="str">
        <f>IFERROR(VLOOKUP(LEFT($A119,8),POR!$A:$R,15,0),"")</f>
        <v/>
      </c>
      <c r="AD119" s="8" t="str">
        <f>IFERROR(VLOOKUP(LEFT($A119,8),POR!$A:$R,16,0),"")</f>
        <v/>
      </c>
      <c r="AE119" s="8" t="str">
        <f>IFERROR(VLOOKUP(LEFT($A119,8),POR!$A:$R,17,0),"")</f>
        <v/>
      </c>
      <c r="AF119" s="8" t="str">
        <f>IFERROR(VLOOKUP(LEFT($A119,8),POR!$A:$R,18,0),"")</f>
        <v/>
      </c>
      <c r="AG119" s="36" t="str">
        <f>IFERROR(VLOOKUP(A119,NSD!F:G,2,0),"")</f>
        <v/>
      </c>
    </row>
    <row r="120" spans="1:33">
      <c r="A120" s="14" t="s">
        <v>1723</v>
      </c>
      <c r="B120" s="36" t="str">
        <f>VLOOKUP(LEFT(A120,8),Clusters!A:C,3,0)</f>
        <v>C2</v>
      </c>
      <c r="C120" s="36">
        <f>VLOOKUP(LEFT(A120,8),Clusters!A:D,2,0)</f>
        <v>23</v>
      </c>
      <c r="D120" s="11" t="s">
        <v>1595</v>
      </c>
      <c r="E120" s="11" t="s">
        <v>1595</v>
      </c>
      <c r="F120" s="11" t="s">
        <v>1594</v>
      </c>
      <c r="G120" s="11"/>
      <c r="H120" s="11"/>
      <c r="I120" s="12" t="s">
        <v>1814</v>
      </c>
      <c r="J120" s="19">
        <v>42796</v>
      </c>
      <c r="K120" s="12" t="s">
        <v>1810</v>
      </c>
      <c r="L120" s="10" t="s">
        <v>1594</v>
      </c>
      <c r="M120" s="10" t="s">
        <v>1592</v>
      </c>
      <c r="N120" s="10" t="s">
        <v>1284</v>
      </c>
      <c r="O120" s="36">
        <f>IFERROR(VLOOKUP(LEFT(A120,8),'Development Priority'!A:B,2,0),"")</f>
        <v>238</v>
      </c>
      <c r="P120" s="8" t="str">
        <f>IFERROR(VLOOKUP(LEFT($A120,8),POR!$A:$R,2,0),"")</f>
        <v/>
      </c>
      <c r="Q120" s="8" t="str">
        <f>IFERROR(VLOOKUP(LEFT($A120,8),POR!$A:$R,3,0),"")</f>
        <v/>
      </c>
      <c r="R120" s="8" t="str">
        <f>IFERROR(VLOOKUP(LEFT($A120,8),POR!$A:$R,4,0),"")</f>
        <v/>
      </c>
      <c r="S120" s="8" t="str">
        <f>IFERROR(VLOOKUP(LEFT($A120,8),POR!$A:$R,5,0),"")</f>
        <v/>
      </c>
      <c r="T120" s="8" t="str">
        <f>IFERROR(VLOOKUP(LEFT($A120,8),POR!$A:$R,6,0),"")</f>
        <v/>
      </c>
      <c r="U120" s="8" t="str">
        <f>IFERROR(VLOOKUP(LEFT($A120,8),POR!$A:$R,7,0),"")</f>
        <v/>
      </c>
      <c r="V120" s="8">
        <f>IFERROR(VLOOKUP(LEFT($A120,8),POR!$A:$R,8,0),"")</f>
        <v>42845</v>
      </c>
      <c r="W120" s="8" t="str">
        <f>IFERROR(VLOOKUP(LEFT($A120,8),POR!$A:$R,9,0),"")</f>
        <v/>
      </c>
      <c r="X120" s="8" t="str">
        <f>IFERROR(VLOOKUP(LEFT($A120,8),POR!$A:$R,10,0),"")</f>
        <v/>
      </c>
      <c r="Y120" s="8" t="str">
        <f>IFERROR(VLOOKUP(LEFT($A120,8),POR!$A:$R,11,0),"")</f>
        <v/>
      </c>
      <c r="Z120" s="8" t="str">
        <f>IFERROR(VLOOKUP(LEFT($A120,8),POR!$A:$R,12,0),"")</f>
        <v/>
      </c>
      <c r="AA120" s="8" t="str">
        <f>IFERROR(VLOOKUP(LEFT($A120,8),POR!$A:$R,13,0),"")</f>
        <v/>
      </c>
      <c r="AB120" s="8" t="str">
        <f>IFERROR(VLOOKUP(LEFT($A120,8),POR!$A:$R,14,0),"")</f>
        <v/>
      </c>
      <c r="AC120" s="8" t="str">
        <f>IFERROR(VLOOKUP(LEFT($A120,8),POR!$A:$R,15,0),"")</f>
        <v/>
      </c>
      <c r="AD120" s="8" t="str">
        <f>IFERROR(VLOOKUP(LEFT($A120,8),POR!$A:$R,16,0),"")</f>
        <v/>
      </c>
      <c r="AE120" s="8" t="str">
        <f>IFERROR(VLOOKUP(LEFT($A120,8),POR!$A:$R,17,0),"")</f>
        <v/>
      </c>
      <c r="AF120" s="8" t="str">
        <f>IFERROR(VLOOKUP(LEFT($A120,8),POR!$A:$R,18,0),"")</f>
        <v/>
      </c>
      <c r="AG120" s="36" t="str">
        <f>IFERROR(VLOOKUP(A120,NSD!F:G,2,0),"")</f>
        <v/>
      </c>
    </row>
    <row r="121" spans="1:33">
      <c r="A121" s="12" t="s">
        <v>4389</v>
      </c>
      <c r="B121" s="36" t="str">
        <f>VLOOKUP(LEFT(A121,8),Clusters!A:C,3,0)</f>
        <v>C6</v>
      </c>
      <c r="C121" s="36">
        <f>VLOOKUP(LEFT(A121,8),Clusters!A:D,2,0)</f>
        <v>61</v>
      </c>
      <c r="D121" s="11" t="s">
        <v>1595</v>
      </c>
      <c r="E121" s="11" t="s">
        <v>1594</v>
      </c>
      <c r="F121" s="11" t="s">
        <v>1595</v>
      </c>
      <c r="G121" s="11"/>
      <c r="H121" s="11"/>
      <c r="I121" s="37"/>
      <c r="J121" s="41"/>
      <c r="K121" s="10"/>
      <c r="L121" s="10"/>
      <c r="M121" s="11"/>
      <c r="N121" s="11"/>
      <c r="O121" s="36">
        <f>IFERROR(VLOOKUP(LEFT(A121,8),'Development Priority'!A:B,2,0),"")</f>
        <v>383</v>
      </c>
      <c r="P121" s="8" t="str">
        <f>IFERROR(VLOOKUP(LEFT($A121,8),POR!$A:$R,2,0),"")</f>
        <v/>
      </c>
      <c r="Q121" s="8" t="str">
        <f>IFERROR(VLOOKUP(LEFT($A121,8),POR!$A:$R,3,0),"")</f>
        <v/>
      </c>
      <c r="R121" s="8" t="str">
        <f>IFERROR(VLOOKUP(LEFT($A121,8),POR!$A:$R,4,0),"")</f>
        <v/>
      </c>
      <c r="S121" s="8" t="str">
        <f>IFERROR(VLOOKUP(LEFT($A121,8),POR!$A:$R,5,0),"")</f>
        <v/>
      </c>
      <c r="T121" s="8" t="str">
        <f>IFERROR(VLOOKUP(LEFT($A121,8),POR!$A:$R,6,0),"")</f>
        <v/>
      </c>
      <c r="U121" s="8" t="str">
        <f>IFERROR(VLOOKUP(LEFT($A121,8),POR!$A:$R,7,0),"")</f>
        <v/>
      </c>
      <c r="V121" s="8" t="str">
        <f>IFERROR(VLOOKUP(LEFT($A121,8),POR!$A:$R,8,0),"")</f>
        <v/>
      </c>
      <c r="W121" s="8" t="str">
        <f>IFERROR(VLOOKUP(LEFT($A121,8),POR!$A:$R,9,0),"")</f>
        <v/>
      </c>
      <c r="X121" s="8" t="str">
        <f>IFERROR(VLOOKUP(LEFT($A121,8),POR!$A:$R,10,0),"")</f>
        <v/>
      </c>
      <c r="Y121" s="8" t="str">
        <f>IFERROR(VLOOKUP(LEFT($A121,8),POR!$A:$R,11,0),"")</f>
        <v/>
      </c>
      <c r="Z121" s="8" t="str">
        <f>IFERROR(VLOOKUP(LEFT($A121,8),POR!$A:$R,12,0),"")</f>
        <v/>
      </c>
      <c r="AA121" s="8" t="str">
        <f>IFERROR(VLOOKUP(LEFT($A121,8),POR!$A:$R,13,0),"")</f>
        <v/>
      </c>
      <c r="AB121" s="8" t="str">
        <f>IFERROR(VLOOKUP(LEFT($A121,8),POR!$A:$R,14,0),"")</f>
        <v/>
      </c>
      <c r="AC121" s="8" t="str">
        <f>IFERROR(VLOOKUP(LEFT($A121,8),POR!$A:$R,15,0),"")</f>
        <v/>
      </c>
      <c r="AD121" s="8" t="str">
        <f>IFERROR(VLOOKUP(LEFT($A121,8),POR!$A:$R,16,0),"")</f>
        <v/>
      </c>
      <c r="AE121" s="8" t="str">
        <f>IFERROR(VLOOKUP(LEFT($A121,8),POR!$A:$R,17,0),"")</f>
        <v/>
      </c>
      <c r="AF121" s="8" t="str">
        <f>IFERROR(VLOOKUP(LEFT($A121,8),POR!$A:$R,18,0),"")</f>
        <v/>
      </c>
      <c r="AG121" s="36" t="str">
        <f>IFERROR(VLOOKUP(A121,NSD!F:G,2,0),"")</f>
        <v/>
      </c>
    </row>
    <row r="122" spans="1:33">
      <c r="A122" s="14" t="s">
        <v>1693</v>
      </c>
      <c r="B122" s="36" t="str">
        <f>VLOOKUP(LEFT(A122,8),Clusters!A:C,3,0)</f>
        <v>C6</v>
      </c>
      <c r="C122" s="36">
        <f>VLOOKUP(LEFT(A122,8),Clusters!A:D,2,0)</f>
        <v>61</v>
      </c>
      <c r="D122" s="11" t="s">
        <v>1595</v>
      </c>
      <c r="E122" s="11" t="s">
        <v>1594</v>
      </c>
      <c r="F122" s="11" t="s">
        <v>1595</v>
      </c>
      <c r="G122" s="11"/>
      <c r="H122" s="11"/>
      <c r="I122" s="12"/>
      <c r="J122" s="12"/>
      <c r="K122" s="10" t="s">
        <v>1284</v>
      </c>
      <c r="L122" s="10" t="s">
        <v>1284</v>
      </c>
      <c r="M122" s="10" t="s">
        <v>1284</v>
      </c>
      <c r="N122" s="10" t="s">
        <v>1284</v>
      </c>
      <c r="O122" s="36">
        <f>IFERROR(VLOOKUP(LEFT(A122,8),'Development Priority'!A:B,2,0),"")</f>
        <v>114</v>
      </c>
      <c r="P122" s="8" t="str">
        <f>IFERROR(VLOOKUP(LEFT($A122,8),POR!$A:$R,2,0),"")</f>
        <v/>
      </c>
      <c r="Q122" s="8" t="str">
        <f>IFERROR(VLOOKUP(LEFT($A122,8),POR!$A:$R,3,0),"")</f>
        <v/>
      </c>
      <c r="R122" s="8" t="str">
        <f>IFERROR(VLOOKUP(LEFT($A122,8),POR!$A:$R,4,0),"")</f>
        <v/>
      </c>
      <c r="S122" s="8" t="str">
        <f>IFERROR(VLOOKUP(LEFT($A122,8),POR!$A:$R,5,0),"")</f>
        <v/>
      </c>
      <c r="T122" s="8">
        <f>IFERROR(VLOOKUP(LEFT($A122,8),POR!$A:$R,6,0),"")</f>
        <v>42788.666666666701</v>
      </c>
      <c r="U122" s="8" t="str">
        <f>IFERROR(VLOOKUP(LEFT($A122,8),POR!$A:$R,7,0),"")</f>
        <v/>
      </c>
      <c r="V122" s="8">
        <f>IFERROR(VLOOKUP(LEFT($A122,8),POR!$A:$R,8,0),"")</f>
        <v>42789</v>
      </c>
      <c r="W122" s="8" t="str">
        <f>IFERROR(VLOOKUP(LEFT($A122,8),POR!$A:$R,9,0),"")</f>
        <v/>
      </c>
      <c r="X122" s="8" t="str">
        <f>IFERROR(VLOOKUP(LEFT($A122,8),POR!$A:$R,10,0),"")</f>
        <v/>
      </c>
      <c r="Y122" s="8" t="str">
        <f>IFERROR(VLOOKUP(LEFT($A122,8),POR!$A:$R,11,0),"")</f>
        <v/>
      </c>
      <c r="Z122" s="8" t="str">
        <f>IFERROR(VLOOKUP(LEFT($A122,8),POR!$A:$R,12,0),"")</f>
        <v/>
      </c>
      <c r="AA122" s="8" t="str">
        <f>IFERROR(VLOOKUP(LEFT($A122,8),POR!$A:$R,13,0),"")</f>
        <v/>
      </c>
      <c r="AB122" s="8" t="str">
        <f>IFERROR(VLOOKUP(LEFT($A122,8),POR!$A:$R,14,0),"")</f>
        <v/>
      </c>
      <c r="AC122" s="8" t="str">
        <f>IFERROR(VLOOKUP(LEFT($A122,8),POR!$A:$R,15,0),"")</f>
        <v/>
      </c>
      <c r="AD122" s="8" t="str">
        <f>IFERROR(VLOOKUP(LEFT($A122,8),POR!$A:$R,16,0),"")</f>
        <v/>
      </c>
      <c r="AE122" s="8" t="str">
        <f>IFERROR(VLOOKUP(LEFT($A122,8),POR!$A:$R,17,0),"")</f>
        <v/>
      </c>
      <c r="AF122" s="8" t="str">
        <f>IFERROR(VLOOKUP(LEFT($A122,8),POR!$A:$R,18,0),"")</f>
        <v/>
      </c>
      <c r="AG122" s="36" t="str">
        <f>IFERROR(VLOOKUP(A122,NSD!F:G,2,0),"")</f>
        <v/>
      </c>
    </row>
    <row r="123" spans="1:33">
      <c r="A123" s="14" t="s">
        <v>1694</v>
      </c>
      <c r="B123" s="36" t="str">
        <f>VLOOKUP(LEFT(A123,8),Clusters!A:C,3,0)</f>
        <v>C6</v>
      </c>
      <c r="C123" s="36">
        <f>VLOOKUP(LEFT(A123,8),Clusters!A:D,2,0)</f>
        <v>61</v>
      </c>
      <c r="D123" s="11" t="s">
        <v>1595</v>
      </c>
      <c r="E123" s="11" t="s">
        <v>1594</v>
      </c>
      <c r="F123" s="11" t="s">
        <v>1595</v>
      </c>
      <c r="G123" s="11"/>
      <c r="H123" s="11"/>
      <c r="I123" s="12"/>
      <c r="J123" s="12"/>
      <c r="K123" s="10" t="s">
        <v>1284</v>
      </c>
      <c r="L123" s="10" t="s">
        <v>1284</v>
      </c>
      <c r="M123" s="10" t="s">
        <v>1284</v>
      </c>
      <c r="N123" s="10" t="s">
        <v>1284</v>
      </c>
      <c r="O123" s="36">
        <f>IFERROR(VLOOKUP(LEFT(A123,8),'Development Priority'!A:B,2,0),"")</f>
        <v>114</v>
      </c>
      <c r="P123" s="8" t="str">
        <f>IFERROR(VLOOKUP(LEFT($A123,8),POR!$A:$R,2,0),"")</f>
        <v/>
      </c>
      <c r="Q123" s="8" t="str">
        <f>IFERROR(VLOOKUP(LEFT($A123,8),POR!$A:$R,3,0),"")</f>
        <v/>
      </c>
      <c r="R123" s="8" t="str">
        <f>IFERROR(VLOOKUP(LEFT($A123,8),POR!$A:$R,4,0),"")</f>
        <v/>
      </c>
      <c r="S123" s="8" t="str">
        <f>IFERROR(VLOOKUP(LEFT($A123,8),POR!$A:$R,5,0),"")</f>
        <v/>
      </c>
      <c r="T123" s="8">
        <f>IFERROR(VLOOKUP(LEFT($A123,8),POR!$A:$R,6,0),"")</f>
        <v>42788.666666666701</v>
      </c>
      <c r="U123" s="8" t="str">
        <f>IFERROR(VLOOKUP(LEFT($A123,8),POR!$A:$R,7,0),"")</f>
        <v/>
      </c>
      <c r="V123" s="8">
        <f>IFERROR(VLOOKUP(LEFT($A123,8),POR!$A:$R,8,0),"")</f>
        <v>42789</v>
      </c>
      <c r="W123" s="8" t="str">
        <f>IFERROR(VLOOKUP(LEFT($A123,8),POR!$A:$R,9,0),"")</f>
        <v/>
      </c>
      <c r="X123" s="8" t="str">
        <f>IFERROR(VLOOKUP(LEFT($A123,8),POR!$A:$R,10,0),"")</f>
        <v/>
      </c>
      <c r="Y123" s="8" t="str">
        <f>IFERROR(VLOOKUP(LEFT($A123,8),POR!$A:$R,11,0),"")</f>
        <v/>
      </c>
      <c r="Z123" s="8" t="str">
        <f>IFERROR(VLOOKUP(LEFT($A123,8),POR!$A:$R,12,0),"")</f>
        <v/>
      </c>
      <c r="AA123" s="8" t="str">
        <f>IFERROR(VLOOKUP(LEFT($A123,8),POR!$A:$R,13,0),"")</f>
        <v/>
      </c>
      <c r="AB123" s="8" t="str">
        <f>IFERROR(VLOOKUP(LEFT($A123,8),POR!$A:$R,14,0),"")</f>
        <v/>
      </c>
      <c r="AC123" s="8" t="str">
        <f>IFERROR(VLOOKUP(LEFT($A123,8),POR!$A:$R,15,0),"")</f>
        <v/>
      </c>
      <c r="AD123" s="8" t="str">
        <f>IFERROR(VLOOKUP(LEFT($A123,8),POR!$A:$R,16,0),"")</f>
        <v/>
      </c>
      <c r="AE123" s="8" t="str">
        <f>IFERROR(VLOOKUP(LEFT($A123,8),POR!$A:$R,17,0),"")</f>
        <v/>
      </c>
      <c r="AF123" s="8" t="str">
        <f>IFERROR(VLOOKUP(LEFT($A123,8),POR!$A:$R,18,0),"")</f>
        <v/>
      </c>
      <c r="AG123" s="36" t="str">
        <f>IFERROR(VLOOKUP(A123,NSD!F:G,2,0),"")</f>
        <v/>
      </c>
    </row>
    <row r="124" spans="1:33" ht="409.5">
      <c r="A124" s="14" t="s">
        <v>41</v>
      </c>
      <c r="B124" s="36" t="str">
        <f>VLOOKUP(LEFT(A124,8),Clusters!A:C,3,0)</f>
        <v>C6</v>
      </c>
      <c r="C124" s="36">
        <f>VLOOKUP(LEFT(A124,8),Clusters!A:D,2,0)</f>
        <v>62</v>
      </c>
      <c r="D124" s="11" t="s">
        <v>1595</v>
      </c>
      <c r="E124" s="11" t="s">
        <v>1595</v>
      </c>
      <c r="F124" s="11" t="s">
        <v>1594</v>
      </c>
      <c r="G124" s="11"/>
      <c r="H124" s="11"/>
      <c r="I124" s="12" t="s">
        <v>5238</v>
      </c>
      <c r="J124" s="19">
        <v>42822</v>
      </c>
      <c r="K124" s="10" t="s">
        <v>5385</v>
      </c>
      <c r="L124" s="10" t="s">
        <v>1595</v>
      </c>
      <c r="M124" s="10" t="s">
        <v>1593</v>
      </c>
      <c r="N124" s="10"/>
      <c r="O124" s="36">
        <f>IFERROR(VLOOKUP(LEFT(A124,8),'Development Priority'!A:B,2,0),"")</f>
        <v>99</v>
      </c>
      <c r="P124" s="8" t="str">
        <f>IFERROR(VLOOKUP(LEFT($A124,8),POR!$A:$R,2,0),"")</f>
        <v/>
      </c>
      <c r="Q124" s="8" t="str">
        <f>IFERROR(VLOOKUP(LEFT($A124,8),POR!$A:$R,3,0),"")</f>
        <v/>
      </c>
      <c r="R124" s="8" t="str">
        <f>IFERROR(VLOOKUP(LEFT($A124,8),POR!$A:$R,4,0),"")</f>
        <v/>
      </c>
      <c r="S124" s="8" t="str">
        <f>IFERROR(VLOOKUP(LEFT($A124,8),POR!$A:$R,5,0),"")</f>
        <v/>
      </c>
      <c r="T124" s="8">
        <f>IFERROR(VLOOKUP(LEFT($A124,8),POR!$A:$R,6,0),"")</f>
        <v>42827.708333333299</v>
      </c>
      <c r="U124" s="8" t="str">
        <f>IFERROR(VLOOKUP(LEFT($A124,8),POR!$A:$R,7,0),"")</f>
        <v/>
      </c>
      <c r="V124" s="8" t="str">
        <f>IFERROR(VLOOKUP(LEFT($A124,8),POR!$A:$R,8,0),"")</f>
        <v/>
      </c>
      <c r="W124" s="8" t="str">
        <f>IFERROR(VLOOKUP(LEFT($A124,8),POR!$A:$R,9,0),"")</f>
        <v/>
      </c>
      <c r="X124" s="8" t="str">
        <f>IFERROR(VLOOKUP(LEFT($A124,8),POR!$A:$R,10,0),"")</f>
        <v/>
      </c>
      <c r="Y124" s="8" t="str">
        <f>IFERROR(VLOOKUP(LEFT($A124,8),POR!$A:$R,11,0),"")</f>
        <v/>
      </c>
      <c r="Z124" s="8" t="str">
        <f>IFERROR(VLOOKUP(LEFT($A124,8),POR!$A:$R,12,0),"")</f>
        <v/>
      </c>
      <c r="AA124" s="8" t="str">
        <f>IFERROR(VLOOKUP(LEFT($A124,8),POR!$A:$R,13,0),"")</f>
        <v/>
      </c>
      <c r="AB124" s="8" t="str">
        <f>IFERROR(VLOOKUP(LEFT($A124,8),POR!$A:$R,14,0),"")</f>
        <v/>
      </c>
      <c r="AC124" s="8" t="str">
        <f>IFERROR(VLOOKUP(LEFT($A124,8),POR!$A:$R,15,0),"")</f>
        <v/>
      </c>
      <c r="AD124" s="8" t="str">
        <f>IFERROR(VLOOKUP(LEFT($A124,8),POR!$A:$R,16,0),"")</f>
        <v/>
      </c>
      <c r="AE124" s="8" t="str">
        <f>IFERROR(VLOOKUP(LEFT($A124,8),POR!$A:$R,17,0),"")</f>
        <v/>
      </c>
      <c r="AF124" s="8" t="str">
        <f>IFERROR(VLOOKUP(LEFT($A124,8),POR!$A:$R,18,0),"")</f>
        <v/>
      </c>
      <c r="AG124" s="36" t="str">
        <f>IFERROR(VLOOKUP(A124,NSD!F:G,2,0),"")</f>
        <v/>
      </c>
    </row>
    <row r="125" spans="1:33">
      <c r="A125" s="14" t="s">
        <v>1685</v>
      </c>
      <c r="B125" s="36" t="str">
        <f>VLOOKUP(LEFT(A125,8),Clusters!A:C,3,0)</f>
        <v>C6</v>
      </c>
      <c r="C125" s="36">
        <f>VLOOKUP(LEFT(A125,8),Clusters!A:D,2,0)</f>
        <v>62</v>
      </c>
      <c r="D125" s="11" t="s">
        <v>1595</v>
      </c>
      <c r="E125" s="11" t="s">
        <v>1594</v>
      </c>
      <c r="F125" s="11" t="s">
        <v>1595</v>
      </c>
      <c r="G125" s="11"/>
      <c r="H125" s="11"/>
      <c r="I125" s="12"/>
      <c r="J125" s="12"/>
      <c r="K125" s="10" t="s">
        <v>1284</v>
      </c>
      <c r="L125" s="10" t="s">
        <v>1284</v>
      </c>
      <c r="M125" s="10" t="s">
        <v>1284</v>
      </c>
      <c r="N125" s="10" t="s">
        <v>1284</v>
      </c>
      <c r="O125" s="36">
        <f>IFERROR(VLOOKUP(LEFT(A125,8),'Development Priority'!A:B,2,0),"")</f>
        <v>145</v>
      </c>
      <c r="P125" s="8" t="str">
        <f>IFERROR(VLOOKUP(LEFT($A125,8),POR!$A:$R,2,0),"")</f>
        <v/>
      </c>
      <c r="Q125" s="8" t="str">
        <f>IFERROR(VLOOKUP(LEFT($A125,8),POR!$A:$R,3,0),"")</f>
        <v/>
      </c>
      <c r="R125" s="8" t="str">
        <f>IFERROR(VLOOKUP(LEFT($A125,8),POR!$A:$R,4,0),"")</f>
        <v/>
      </c>
      <c r="S125" s="8" t="str">
        <f>IFERROR(VLOOKUP(LEFT($A125,8),POR!$A:$R,5,0),"")</f>
        <v/>
      </c>
      <c r="T125" s="8">
        <f>IFERROR(VLOOKUP(LEFT($A125,8),POR!$A:$R,6,0),"")</f>
        <v>42837.708333333299</v>
      </c>
      <c r="U125" s="8" t="str">
        <f>IFERROR(VLOOKUP(LEFT($A125,8),POR!$A:$R,7,0),"")</f>
        <v/>
      </c>
      <c r="V125" s="8">
        <f>IFERROR(VLOOKUP(LEFT($A125,8),POR!$A:$R,8,0),"")</f>
        <v>42838</v>
      </c>
      <c r="W125" s="8" t="str">
        <f>IFERROR(VLOOKUP(LEFT($A125,8),POR!$A:$R,9,0),"")</f>
        <v/>
      </c>
      <c r="X125" s="8" t="str">
        <f>IFERROR(VLOOKUP(LEFT($A125,8),POR!$A:$R,10,0),"")</f>
        <v/>
      </c>
      <c r="Y125" s="8" t="str">
        <f>IFERROR(VLOOKUP(LEFT($A125,8),POR!$A:$R,11,0),"")</f>
        <v/>
      </c>
      <c r="Z125" s="8" t="str">
        <f>IFERROR(VLOOKUP(LEFT($A125,8),POR!$A:$R,12,0),"")</f>
        <v/>
      </c>
      <c r="AA125" s="8" t="str">
        <f>IFERROR(VLOOKUP(LEFT($A125,8),POR!$A:$R,13,0),"")</f>
        <v/>
      </c>
      <c r="AB125" s="8" t="str">
        <f>IFERROR(VLOOKUP(LEFT($A125,8),POR!$A:$R,14,0),"")</f>
        <v/>
      </c>
      <c r="AC125" s="8" t="str">
        <f>IFERROR(VLOOKUP(LEFT($A125,8),POR!$A:$R,15,0),"")</f>
        <v/>
      </c>
      <c r="AD125" s="8" t="str">
        <f>IFERROR(VLOOKUP(LEFT($A125,8),POR!$A:$R,16,0),"")</f>
        <v/>
      </c>
      <c r="AE125" s="8" t="str">
        <f>IFERROR(VLOOKUP(LEFT($A125,8),POR!$A:$R,17,0),"")</f>
        <v/>
      </c>
      <c r="AF125" s="8" t="str">
        <f>IFERROR(VLOOKUP(LEFT($A125,8),POR!$A:$R,18,0),"")</f>
        <v/>
      </c>
      <c r="AG125" s="36" t="str">
        <f>IFERROR(VLOOKUP(A125,NSD!F:G,2,0),"")</f>
        <v/>
      </c>
    </row>
    <row r="126" spans="1:33">
      <c r="A126" s="14" t="s">
        <v>1686</v>
      </c>
      <c r="B126" s="36" t="str">
        <f>VLOOKUP(LEFT(A126,8),Clusters!A:C,3,0)</f>
        <v>C6</v>
      </c>
      <c r="C126" s="36">
        <f>VLOOKUP(LEFT(A126,8),Clusters!A:D,2,0)</f>
        <v>62</v>
      </c>
      <c r="D126" s="11" t="s">
        <v>1595</v>
      </c>
      <c r="E126" s="11" t="s">
        <v>1594</v>
      </c>
      <c r="F126" s="11" t="s">
        <v>1595</v>
      </c>
      <c r="G126" s="11"/>
      <c r="H126" s="11"/>
      <c r="I126" s="12"/>
      <c r="J126" s="12"/>
      <c r="K126" s="10" t="s">
        <v>1284</v>
      </c>
      <c r="L126" s="10" t="s">
        <v>1284</v>
      </c>
      <c r="M126" s="10" t="s">
        <v>1284</v>
      </c>
      <c r="N126" s="10" t="s">
        <v>1284</v>
      </c>
      <c r="O126" s="36">
        <f>IFERROR(VLOOKUP(LEFT(A126,8),'Development Priority'!A:B,2,0),"")</f>
        <v>242</v>
      </c>
      <c r="P126" s="8" t="str">
        <f>IFERROR(VLOOKUP(LEFT($A126,8),POR!$A:$R,2,0),"")</f>
        <v/>
      </c>
      <c r="Q126" s="8" t="str">
        <f>IFERROR(VLOOKUP(LEFT($A126,8),POR!$A:$R,3,0),"")</f>
        <v/>
      </c>
      <c r="R126" s="8" t="str">
        <f>IFERROR(VLOOKUP(LEFT($A126,8),POR!$A:$R,4,0),"")</f>
        <v/>
      </c>
      <c r="S126" s="8" t="str">
        <f>IFERROR(VLOOKUP(LEFT($A126,8),POR!$A:$R,5,0),"")</f>
        <v/>
      </c>
      <c r="T126" s="8" t="str">
        <f>IFERROR(VLOOKUP(LEFT($A126,8),POR!$A:$R,6,0),"")</f>
        <v/>
      </c>
      <c r="U126" s="8" t="str">
        <f>IFERROR(VLOOKUP(LEFT($A126,8),POR!$A:$R,7,0),"")</f>
        <v/>
      </c>
      <c r="V126" s="8" t="str">
        <f>IFERROR(VLOOKUP(LEFT($A126,8),POR!$A:$R,8,0),"")</f>
        <v/>
      </c>
      <c r="W126" s="8" t="str">
        <f>IFERROR(VLOOKUP(LEFT($A126,8),POR!$A:$R,9,0),"")</f>
        <v/>
      </c>
      <c r="X126" s="8" t="str">
        <f>IFERROR(VLOOKUP(LEFT($A126,8),POR!$A:$R,10,0),"")</f>
        <v/>
      </c>
      <c r="Y126" s="8" t="str">
        <f>IFERROR(VLOOKUP(LEFT($A126,8),POR!$A:$R,11,0),"")</f>
        <v/>
      </c>
      <c r="Z126" s="8" t="str">
        <f>IFERROR(VLOOKUP(LEFT($A126,8),POR!$A:$R,12,0),"")</f>
        <v/>
      </c>
      <c r="AA126" s="8" t="str">
        <f>IFERROR(VLOOKUP(LEFT($A126,8),POR!$A:$R,13,0),"")</f>
        <v/>
      </c>
      <c r="AB126" s="8" t="str">
        <f>IFERROR(VLOOKUP(LEFT($A126,8),POR!$A:$R,14,0),"")</f>
        <v/>
      </c>
      <c r="AC126" s="8" t="str">
        <f>IFERROR(VLOOKUP(LEFT($A126,8),POR!$A:$R,15,0),"")</f>
        <v/>
      </c>
      <c r="AD126" s="8" t="str">
        <f>IFERROR(VLOOKUP(LEFT($A126,8),POR!$A:$R,16,0),"")</f>
        <v/>
      </c>
      <c r="AE126" s="8" t="str">
        <f>IFERROR(VLOOKUP(LEFT($A126,8),POR!$A:$R,17,0),"")</f>
        <v/>
      </c>
      <c r="AF126" s="8" t="str">
        <f>IFERROR(VLOOKUP(LEFT($A126,8),POR!$A:$R,18,0),"")</f>
        <v/>
      </c>
      <c r="AG126" s="36" t="str">
        <f>IFERROR(VLOOKUP(A126,NSD!F:G,2,0),"")</f>
        <v/>
      </c>
    </row>
    <row r="127" spans="1:33">
      <c r="A127" s="14" t="s">
        <v>1687</v>
      </c>
      <c r="B127" s="36" t="str">
        <f>VLOOKUP(LEFT(A127,8),Clusters!A:C,3,0)</f>
        <v>C6</v>
      </c>
      <c r="C127" s="36">
        <f>VLOOKUP(LEFT(A127,8),Clusters!A:D,2,0)</f>
        <v>62</v>
      </c>
      <c r="D127" s="11" t="s">
        <v>1595</v>
      </c>
      <c r="E127" s="11" t="s">
        <v>1594</v>
      </c>
      <c r="F127" s="11" t="s">
        <v>1595</v>
      </c>
      <c r="G127" s="11"/>
      <c r="H127" s="11"/>
      <c r="I127" s="12"/>
      <c r="J127" s="19">
        <v>42803</v>
      </c>
      <c r="K127" s="10" t="s">
        <v>2027</v>
      </c>
      <c r="L127" s="10" t="s">
        <v>1595</v>
      </c>
      <c r="M127" s="10" t="s">
        <v>1598</v>
      </c>
      <c r="N127" s="10" t="s">
        <v>1284</v>
      </c>
      <c r="O127" s="36">
        <f>IFERROR(VLOOKUP(LEFT(A127,8),'Development Priority'!A:B,2,0),"")</f>
        <v>324</v>
      </c>
      <c r="P127" s="8" t="str">
        <f>IFERROR(VLOOKUP(LEFT($A127,8),POR!$A:$R,2,0),"")</f>
        <v/>
      </c>
      <c r="Q127" s="8" t="str">
        <f>IFERROR(VLOOKUP(LEFT($A127,8),POR!$A:$R,3,0),"")</f>
        <v/>
      </c>
      <c r="R127" s="8" t="str">
        <f>IFERROR(VLOOKUP(LEFT($A127,8),POR!$A:$R,4,0),"")</f>
        <v/>
      </c>
      <c r="S127" s="8" t="str">
        <f>IFERROR(VLOOKUP(LEFT($A127,8),POR!$A:$R,5,0),"")</f>
        <v/>
      </c>
      <c r="T127" s="8" t="str">
        <f>IFERROR(VLOOKUP(LEFT($A127,8),POR!$A:$R,6,0),"")</f>
        <v/>
      </c>
      <c r="U127" s="8" t="str">
        <f>IFERROR(VLOOKUP(LEFT($A127,8),POR!$A:$R,7,0),"")</f>
        <v/>
      </c>
      <c r="V127" s="8">
        <f>IFERROR(VLOOKUP(LEFT($A127,8),POR!$A:$R,8,0),"")</f>
        <v>42864</v>
      </c>
      <c r="W127" s="8" t="str">
        <f>IFERROR(VLOOKUP(LEFT($A127,8),POR!$A:$R,9,0),"")</f>
        <v/>
      </c>
      <c r="X127" s="8" t="str">
        <f>IFERROR(VLOOKUP(LEFT($A127,8),POR!$A:$R,10,0),"")</f>
        <v/>
      </c>
      <c r="Y127" s="8" t="str">
        <f>IFERROR(VLOOKUP(LEFT($A127,8),POR!$A:$R,11,0),"")</f>
        <v/>
      </c>
      <c r="Z127" s="8" t="str">
        <f>IFERROR(VLOOKUP(LEFT($A127,8),POR!$A:$R,12,0),"")</f>
        <v/>
      </c>
      <c r="AA127" s="8" t="str">
        <f>IFERROR(VLOOKUP(LEFT($A127,8),POR!$A:$R,13,0),"")</f>
        <v/>
      </c>
      <c r="AB127" s="8" t="str">
        <f>IFERROR(VLOOKUP(LEFT($A127,8),POR!$A:$R,14,0),"")</f>
        <v/>
      </c>
      <c r="AC127" s="8" t="str">
        <f>IFERROR(VLOOKUP(LEFT($A127,8),POR!$A:$R,15,0),"")</f>
        <v/>
      </c>
      <c r="AD127" s="8" t="str">
        <f>IFERROR(VLOOKUP(LEFT($A127,8),POR!$A:$R,16,0),"")</f>
        <v/>
      </c>
      <c r="AE127" s="8" t="str">
        <f>IFERROR(VLOOKUP(LEFT($A127,8),POR!$A:$R,17,0),"")</f>
        <v/>
      </c>
      <c r="AF127" s="8" t="str">
        <f>IFERROR(VLOOKUP(LEFT($A127,8),POR!$A:$R,18,0),"")</f>
        <v/>
      </c>
      <c r="AG127" s="36" t="str">
        <f>IFERROR(VLOOKUP(A127,NSD!F:G,2,0),"")</f>
        <v/>
      </c>
    </row>
    <row r="128" spans="1:33">
      <c r="A128" s="14" t="s">
        <v>1780</v>
      </c>
      <c r="B128" s="36" t="str">
        <f>VLOOKUP(LEFT(A128,8),Clusters!A:C,3,0)</f>
        <v>C6</v>
      </c>
      <c r="C128" s="36">
        <f>VLOOKUP(LEFT(A128,8),Clusters!A:D,2,0)</f>
        <v>65</v>
      </c>
      <c r="D128" s="11" t="s">
        <v>1595</v>
      </c>
      <c r="E128" s="11" t="s">
        <v>1595</v>
      </c>
      <c r="F128" s="11" t="s">
        <v>1594</v>
      </c>
      <c r="G128" s="11"/>
      <c r="H128" s="11"/>
      <c r="I128" s="12"/>
      <c r="J128" s="12"/>
      <c r="K128" s="10" t="s">
        <v>1284</v>
      </c>
      <c r="L128" s="10" t="s">
        <v>1284</v>
      </c>
      <c r="M128" s="10" t="s">
        <v>1284</v>
      </c>
      <c r="N128" s="10" t="s">
        <v>1284</v>
      </c>
      <c r="O128" s="36">
        <f>IFERROR(VLOOKUP(LEFT(A128,8),'Development Priority'!A:B,2,0),"")</f>
        <v>119</v>
      </c>
      <c r="P128" s="8" t="str">
        <f>IFERROR(VLOOKUP(LEFT($A128,8),POR!$A:$R,2,0),"")</f>
        <v/>
      </c>
      <c r="Q128" s="8" t="str">
        <f>IFERROR(VLOOKUP(LEFT($A128,8),POR!$A:$R,3,0),"")</f>
        <v/>
      </c>
      <c r="R128" s="8" t="str">
        <f>IFERROR(VLOOKUP(LEFT($A128,8),POR!$A:$R,4,0),"")</f>
        <v/>
      </c>
      <c r="S128" s="8" t="str">
        <f>IFERROR(VLOOKUP(LEFT($A128,8),POR!$A:$R,5,0),"")</f>
        <v/>
      </c>
      <c r="T128" s="8" t="str">
        <f>IFERROR(VLOOKUP(LEFT($A128,8),POR!$A:$R,6,0),"")</f>
        <v/>
      </c>
      <c r="U128" s="8" t="str">
        <f>IFERROR(VLOOKUP(LEFT($A128,8),POR!$A:$R,7,0),"")</f>
        <v/>
      </c>
      <c r="V128" s="8" t="str">
        <f>IFERROR(VLOOKUP(LEFT($A128,8),POR!$A:$R,8,0),"")</f>
        <v/>
      </c>
      <c r="W128" s="8" t="str">
        <f>IFERROR(VLOOKUP(LEFT($A128,8),POR!$A:$R,9,0),"")</f>
        <v/>
      </c>
      <c r="X128" s="8" t="str">
        <f>IFERROR(VLOOKUP(LEFT($A128,8),POR!$A:$R,10,0),"")</f>
        <v/>
      </c>
      <c r="Y128" s="8" t="str">
        <f>IFERROR(VLOOKUP(LEFT($A128,8),POR!$A:$R,11,0),"")</f>
        <v/>
      </c>
      <c r="Z128" s="8" t="str">
        <f>IFERROR(VLOOKUP(LEFT($A128,8),POR!$A:$R,12,0),"")</f>
        <v/>
      </c>
      <c r="AA128" s="8" t="str">
        <f>IFERROR(VLOOKUP(LEFT($A128,8),POR!$A:$R,13,0),"")</f>
        <v/>
      </c>
      <c r="AB128" s="8" t="str">
        <f>IFERROR(VLOOKUP(LEFT($A128,8),POR!$A:$R,14,0),"")</f>
        <v/>
      </c>
      <c r="AC128" s="8" t="str">
        <f>IFERROR(VLOOKUP(LEFT($A128,8),POR!$A:$R,15,0),"")</f>
        <v/>
      </c>
      <c r="AD128" s="8" t="str">
        <f>IFERROR(VLOOKUP(LEFT($A128,8),POR!$A:$R,16,0),"")</f>
        <v/>
      </c>
      <c r="AE128" s="8" t="str">
        <f>IFERROR(VLOOKUP(LEFT($A128,8),POR!$A:$R,17,0),"")</f>
        <v/>
      </c>
      <c r="AF128" s="8" t="str">
        <f>IFERROR(VLOOKUP(LEFT($A128,8),POR!$A:$R,18,0),"")</f>
        <v/>
      </c>
      <c r="AG128" s="36" t="str">
        <f>IFERROR(VLOOKUP(A128,NSD!F:G,2,0),"")</f>
        <v/>
      </c>
    </row>
    <row r="129" spans="1:33">
      <c r="A129" s="14" t="s">
        <v>1781</v>
      </c>
      <c r="B129" s="36" t="str">
        <f>VLOOKUP(LEFT(A129,8),Clusters!A:C,3,0)</f>
        <v>C6</v>
      </c>
      <c r="C129" s="36">
        <f>VLOOKUP(LEFT(A129,8),Clusters!A:D,2,0)</f>
        <v>65</v>
      </c>
      <c r="D129" s="11" t="s">
        <v>1595</v>
      </c>
      <c r="E129" s="11" t="s">
        <v>1595</v>
      </c>
      <c r="F129" s="11" t="s">
        <v>1594</v>
      </c>
      <c r="G129" s="11"/>
      <c r="H129" s="11"/>
      <c r="I129" s="12"/>
      <c r="J129" s="12"/>
      <c r="K129" s="10" t="s">
        <v>1284</v>
      </c>
      <c r="L129" s="10" t="s">
        <v>1284</v>
      </c>
      <c r="M129" s="10" t="s">
        <v>1284</v>
      </c>
      <c r="N129" s="10" t="s">
        <v>1284</v>
      </c>
      <c r="O129" s="36">
        <f>IFERROR(VLOOKUP(LEFT(A129,8),'Development Priority'!A:B,2,0),"")</f>
        <v>119</v>
      </c>
      <c r="P129" s="8" t="str">
        <f>IFERROR(VLOOKUP(LEFT($A129,8),POR!$A:$R,2,0),"")</f>
        <v/>
      </c>
      <c r="Q129" s="8" t="str">
        <f>IFERROR(VLOOKUP(LEFT($A129,8),POR!$A:$R,3,0),"")</f>
        <v/>
      </c>
      <c r="R129" s="8" t="str">
        <f>IFERROR(VLOOKUP(LEFT($A129,8),POR!$A:$R,4,0),"")</f>
        <v/>
      </c>
      <c r="S129" s="8" t="str">
        <f>IFERROR(VLOOKUP(LEFT($A129,8),POR!$A:$R,5,0),"")</f>
        <v/>
      </c>
      <c r="T129" s="8" t="str">
        <f>IFERROR(VLOOKUP(LEFT($A129,8),POR!$A:$R,6,0),"")</f>
        <v/>
      </c>
      <c r="U129" s="8" t="str">
        <f>IFERROR(VLOOKUP(LEFT($A129,8),POR!$A:$R,7,0),"")</f>
        <v/>
      </c>
      <c r="V129" s="8" t="str">
        <f>IFERROR(VLOOKUP(LEFT($A129,8),POR!$A:$R,8,0),"")</f>
        <v/>
      </c>
      <c r="W129" s="8" t="str">
        <f>IFERROR(VLOOKUP(LEFT($A129,8),POR!$A:$R,9,0),"")</f>
        <v/>
      </c>
      <c r="X129" s="8" t="str">
        <f>IFERROR(VLOOKUP(LEFT($A129,8),POR!$A:$R,10,0),"")</f>
        <v/>
      </c>
      <c r="Y129" s="8" t="str">
        <f>IFERROR(VLOOKUP(LEFT($A129,8),POR!$A:$R,11,0),"")</f>
        <v/>
      </c>
      <c r="Z129" s="8" t="str">
        <f>IFERROR(VLOOKUP(LEFT($A129,8),POR!$A:$R,12,0),"")</f>
        <v/>
      </c>
      <c r="AA129" s="8" t="str">
        <f>IFERROR(VLOOKUP(LEFT($A129,8),POR!$A:$R,13,0),"")</f>
        <v/>
      </c>
      <c r="AB129" s="8" t="str">
        <f>IFERROR(VLOOKUP(LEFT($A129,8),POR!$A:$R,14,0),"")</f>
        <v/>
      </c>
      <c r="AC129" s="8" t="str">
        <f>IFERROR(VLOOKUP(LEFT($A129,8),POR!$A:$R,15,0),"")</f>
        <v/>
      </c>
      <c r="AD129" s="8" t="str">
        <f>IFERROR(VLOOKUP(LEFT($A129,8),POR!$A:$R,16,0),"")</f>
        <v/>
      </c>
      <c r="AE129" s="8" t="str">
        <f>IFERROR(VLOOKUP(LEFT($A129,8),POR!$A:$R,17,0),"")</f>
        <v/>
      </c>
      <c r="AF129" s="8" t="str">
        <f>IFERROR(VLOOKUP(LEFT($A129,8),POR!$A:$R,18,0),"")</f>
        <v/>
      </c>
      <c r="AG129" s="36" t="str">
        <f>IFERROR(VLOOKUP(A129,NSD!F:G,2,0),"")</f>
        <v/>
      </c>
    </row>
    <row r="130" spans="1:33" ht="45">
      <c r="A130" s="14" t="s">
        <v>1704</v>
      </c>
      <c r="B130" s="36" t="str">
        <f>VLOOKUP(LEFT(A130,8),Clusters!A:C,3,0)</f>
        <v>C4</v>
      </c>
      <c r="C130" s="36">
        <f>VLOOKUP(LEFT(A130,8),Clusters!A:D,2,0)</f>
        <v>44</v>
      </c>
      <c r="D130" s="11" t="s">
        <v>1595</v>
      </c>
      <c r="E130" s="11" t="s">
        <v>1594</v>
      </c>
      <c r="F130" s="11" t="s">
        <v>1594</v>
      </c>
      <c r="G130" s="11"/>
      <c r="H130" s="11"/>
      <c r="I130" s="12" t="s">
        <v>1838</v>
      </c>
      <c r="J130" s="26">
        <v>42801</v>
      </c>
      <c r="K130" s="10" t="s">
        <v>2004</v>
      </c>
      <c r="L130" s="10" t="s">
        <v>1595</v>
      </c>
      <c r="M130" s="10" t="s">
        <v>1593</v>
      </c>
      <c r="N130" s="10" t="s">
        <v>1284</v>
      </c>
      <c r="O130" s="36">
        <f>IFERROR(VLOOKUP(LEFT(A130,8),'Development Priority'!A:B,2,0),"")</f>
        <v>96</v>
      </c>
      <c r="P130" s="8" t="str">
        <f>IFERROR(VLOOKUP(LEFT($A130,8),POR!$A:$R,2,0),"")</f>
        <v/>
      </c>
      <c r="Q130" s="8" t="str">
        <f>IFERROR(VLOOKUP(LEFT($A130,8),POR!$A:$R,3,0),"")</f>
        <v/>
      </c>
      <c r="R130" s="8" t="str">
        <f>IFERROR(VLOOKUP(LEFT($A130,8),POR!$A:$R,4,0),"")</f>
        <v/>
      </c>
      <c r="S130" s="8" t="str">
        <f>IFERROR(VLOOKUP(LEFT($A130,8),POR!$A:$R,5,0),"")</f>
        <v/>
      </c>
      <c r="T130" s="8">
        <f>IFERROR(VLOOKUP(LEFT($A130,8),POR!$A:$R,6,0),"")</f>
        <v>42774.666666666701</v>
      </c>
      <c r="U130" s="8" t="str">
        <f>IFERROR(VLOOKUP(LEFT($A130,8),POR!$A:$R,7,0),"")</f>
        <v/>
      </c>
      <c r="V130" s="8">
        <f>IFERROR(VLOOKUP(LEFT($A130,8),POR!$A:$R,8,0),"")</f>
        <v>42775</v>
      </c>
      <c r="W130" s="8" t="str">
        <f>IFERROR(VLOOKUP(LEFT($A130,8),POR!$A:$R,9,0),"")</f>
        <v/>
      </c>
      <c r="X130" s="8" t="str">
        <f>IFERROR(VLOOKUP(LEFT($A130,8),POR!$A:$R,10,0),"")</f>
        <v/>
      </c>
      <c r="Y130" s="8" t="str">
        <f>IFERROR(VLOOKUP(LEFT($A130,8),POR!$A:$R,11,0),"")</f>
        <v/>
      </c>
      <c r="Z130" s="8" t="str">
        <f>IFERROR(VLOOKUP(LEFT($A130,8),POR!$A:$R,12,0),"")</f>
        <v/>
      </c>
      <c r="AA130" s="8" t="str">
        <f>IFERROR(VLOOKUP(LEFT($A130,8),POR!$A:$R,13,0),"")</f>
        <v/>
      </c>
      <c r="AB130" s="8" t="str">
        <f>IFERROR(VLOOKUP(LEFT($A130,8),POR!$A:$R,14,0),"")</f>
        <v/>
      </c>
      <c r="AC130" s="8" t="str">
        <f>IFERROR(VLOOKUP(LEFT($A130,8),POR!$A:$R,15,0),"")</f>
        <v/>
      </c>
      <c r="AD130" s="8" t="str">
        <f>IFERROR(VLOOKUP(LEFT($A130,8),POR!$A:$R,16,0),"")</f>
        <v/>
      </c>
      <c r="AE130" s="8" t="str">
        <f>IFERROR(VLOOKUP(LEFT($A130,8),POR!$A:$R,17,0),"")</f>
        <v/>
      </c>
      <c r="AF130" s="8" t="str">
        <f>IFERROR(VLOOKUP(LEFT($A130,8),POR!$A:$R,18,0),"")</f>
        <v/>
      </c>
      <c r="AG130" s="36" t="str">
        <f>IFERROR(VLOOKUP(A130,NSD!F:G,2,0),"")</f>
        <v/>
      </c>
    </row>
    <row r="131" spans="1:33" ht="60">
      <c r="A131" s="14" t="s">
        <v>15</v>
      </c>
      <c r="B131" s="36" t="str">
        <f>VLOOKUP(LEFT(A131,8),Clusters!A:C,3,0)</f>
        <v>C4</v>
      </c>
      <c r="C131" s="36">
        <f>VLOOKUP(LEFT(A131,8),Clusters!A:D,2,0)</f>
        <v>44</v>
      </c>
      <c r="D131" s="11" t="s">
        <v>1595</v>
      </c>
      <c r="E131" s="11" t="s">
        <v>1594</v>
      </c>
      <c r="F131" s="11" t="s">
        <v>1595</v>
      </c>
      <c r="G131" s="11"/>
      <c r="H131" s="11"/>
      <c r="I131" s="12" t="s">
        <v>2001</v>
      </c>
      <c r="J131" s="26">
        <v>42814</v>
      </c>
      <c r="K131" s="10" t="s">
        <v>5315</v>
      </c>
      <c r="L131" s="10" t="s">
        <v>1595</v>
      </c>
      <c r="M131" s="10" t="s">
        <v>1592</v>
      </c>
      <c r="N131" s="10" t="s">
        <v>1284</v>
      </c>
      <c r="O131" s="36">
        <f>IFERROR(VLOOKUP(LEFT(A131,8),'Development Priority'!A:B,2,0),"")</f>
        <v>96</v>
      </c>
      <c r="P131" s="8" t="str">
        <f>IFERROR(VLOOKUP(LEFT($A131,8),POR!$A:$R,2,0),"")</f>
        <v/>
      </c>
      <c r="Q131" s="8" t="str">
        <f>IFERROR(VLOOKUP(LEFT($A131,8),POR!$A:$R,3,0),"")</f>
        <v/>
      </c>
      <c r="R131" s="8" t="str">
        <f>IFERROR(VLOOKUP(LEFT($A131,8),POR!$A:$R,4,0),"")</f>
        <v/>
      </c>
      <c r="S131" s="8" t="str">
        <f>IFERROR(VLOOKUP(LEFT($A131,8),POR!$A:$R,5,0),"")</f>
        <v/>
      </c>
      <c r="T131" s="8">
        <f>IFERROR(VLOOKUP(LEFT($A131,8),POR!$A:$R,6,0),"")</f>
        <v>42774.666666666701</v>
      </c>
      <c r="U131" s="8" t="str">
        <f>IFERROR(VLOOKUP(LEFT($A131,8),POR!$A:$R,7,0),"")</f>
        <v/>
      </c>
      <c r="V131" s="8">
        <f>IFERROR(VLOOKUP(LEFT($A131,8),POR!$A:$R,8,0),"")</f>
        <v>42775</v>
      </c>
      <c r="W131" s="8" t="str">
        <f>IFERROR(VLOOKUP(LEFT($A131,8),POR!$A:$R,9,0),"")</f>
        <v/>
      </c>
      <c r="X131" s="8" t="str">
        <f>IFERROR(VLOOKUP(LEFT($A131,8),POR!$A:$R,10,0),"")</f>
        <v/>
      </c>
      <c r="Y131" s="8" t="str">
        <f>IFERROR(VLOOKUP(LEFT($A131,8),POR!$A:$R,11,0),"")</f>
        <v/>
      </c>
      <c r="Z131" s="8" t="str">
        <f>IFERROR(VLOOKUP(LEFT($A131,8),POR!$A:$R,12,0),"")</f>
        <v/>
      </c>
      <c r="AA131" s="8" t="str">
        <f>IFERROR(VLOOKUP(LEFT($A131,8),POR!$A:$R,13,0),"")</f>
        <v/>
      </c>
      <c r="AB131" s="8" t="str">
        <f>IFERROR(VLOOKUP(LEFT($A131,8),POR!$A:$R,14,0),"")</f>
        <v/>
      </c>
      <c r="AC131" s="8" t="str">
        <f>IFERROR(VLOOKUP(LEFT($A131,8),POR!$A:$R,15,0),"")</f>
        <v/>
      </c>
      <c r="AD131" s="8" t="str">
        <f>IFERROR(VLOOKUP(LEFT($A131,8),POR!$A:$R,16,0),"")</f>
        <v/>
      </c>
      <c r="AE131" s="8" t="str">
        <f>IFERROR(VLOOKUP(LEFT($A131,8),POR!$A:$R,17,0),"")</f>
        <v/>
      </c>
      <c r="AF131" s="8" t="str">
        <f>IFERROR(VLOOKUP(LEFT($A131,8),POR!$A:$R,18,0),"")</f>
        <v/>
      </c>
      <c r="AG131" s="36" t="str">
        <f>IFERROR(VLOOKUP(A131,NSD!F:G,2,0),"")</f>
        <v/>
      </c>
    </row>
    <row r="132" spans="1:33" ht="30">
      <c r="A132" s="14" t="s">
        <v>1705</v>
      </c>
      <c r="B132" s="36" t="str">
        <f>VLOOKUP(LEFT(A132,8),Clusters!A:C,3,0)</f>
        <v>C4</v>
      </c>
      <c r="C132" s="36">
        <f>VLOOKUP(LEFT(A132,8),Clusters!A:D,2,0)</f>
        <v>44</v>
      </c>
      <c r="D132" s="11" t="s">
        <v>1595</v>
      </c>
      <c r="E132" s="11" t="s">
        <v>1595</v>
      </c>
      <c r="F132" s="11" t="s">
        <v>1595</v>
      </c>
      <c r="G132" s="11"/>
      <c r="H132" s="11"/>
      <c r="I132" s="12"/>
      <c r="J132" s="19">
        <v>42814</v>
      </c>
      <c r="K132" s="10" t="s">
        <v>5279</v>
      </c>
      <c r="L132" s="10" t="s">
        <v>2011</v>
      </c>
      <c r="M132" s="10" t="s">
        <v>1592</v>
      </c>
      <c r="N132" s="10" t="s">
        <v>1284</v>
      </c>
      <c r="O132" s="36">
        <f>IFERROR(VLOOKUP(LEFT(A132,8),'Development Priority'!A:B,2,0),"")</f>
        <v>239</v>
      </c>
      <c r="P132" s="8" t="str">
        <f>IFERROR(VLOOKUP(LEFT($A132,8),POR!$A:$R,2,0),"")</f>
        <v/>
      </c>
      <c r="Q132" s="8" t="str">
        <f>IFERROR(VLOOKUP(LEFT($A132,8),POR!$A:$R,3,0),"")</f>
        <v/>
      </c>
      <c r="R132" s="8" t="str">
        <f>IFERROR(VLOOKUP(LEFT($A132,8),POR!$A:$R,4,0),"")</f>
        <v/>
      </c>
      <c r="S132" s="8" t="str">
        <f>IFERROR(VLOOKUP(LEFT($A132,8),POR!$A:$R,5,0),"")</f>
        <v/>
      </c>
      <c r="T132" s="8">
        <f>IFERROR(VLOOKUP(LEFT($A132,8),POR!$A:$R,6,0),"")</f>
        <v>43098.666666666701</v>
      </c>
      <c r="U132" s="8" t="str">
        <f>IFERROR(VLOOKUP(LEFT($A132,8),POR!$A:$R,7,0),"")</f>
        <v/>
      </c>
      <c r="V132" s="8" t="str">
        <f>IFERROR(VLOOKUP(LEFT($A132,8),POR!$A:$R,8,0),"")</f>
        <v/>
      </c>
      <c r="W132" s="8" t="str">
        <f>IFERROR(VLOOKUP(LEFT($A132,8),POR!$A:$R,9,0),"")</f>
        <v/>
      </c>
      <c r="X132" s="8" t="str">
        <f>IFERROR(VLOOKUP(LEFT($A132,8),POR!$A:$R,10,0),"")</f>
        <v/>
      </c>
      <c r="Y132" s="8" t="str">
        <f>IFERROR(VLOOKUP(LEFT($A132,8),POR!$A:$R,11,0),"")</f>
        <v/>
      </c>
      <c r="Z132" s="8" t="str">
        <f>IFERROR(VLOOKUP(LEFT($A132,8),POR!$A:$R,12,0),"")</f>
        <v/>
      </c>
      <c r="AA132" s="8" t="str">
        <f>IFERROR(VLOOKUP(LEFT($A132,8),POR!$A:$R,13,0),"")</f>
        <v/>
      </c>
      <c r="AB132" s="8" t="str">
        <f>IFERROR(VLOOKUP(LEFT($A132,8),POR!$A:$R,14,0),"")</f>
        <v/>
      </c>
      <c r="AC132" s="8" t="str">
        <f>IFERROR(VLOOKUP(LEFT($A132,8),POR!$A:$R,15,0),"")</f>
        <v/>
      </c>
      <c r="AD132" s="8" t="str">
        <f>IFERROR(VLOOKUP(LEFT($A132,8),POR!$A:$R,16,0),"")</f>
        <v/>
      </c>
      <c r="AE132" s="8" t="str">
        <f>IFERROR(VLOOKUP(LEFT($A132,8),POR!$A:$R,17,0),"")</f>
        <v/>
      </c>
      <c r="AF132" s="8" t="str">
        <f>IFERROR(VLOOKUP(LEFT($A132,8),POR!$A:$R,18,0),"")</f>
        <v/>
      </c>
      <c r="AG132" s="36" t="str">
        <f>IFERROR(VLOOKUP(A132,NSD!F:G,2,0),"")</f>
        <v/>
      </c>
    </row>
    <row r="133" spans="1:33" ht="30">
      <c r="A133" s="12" t="s">
        <v>4390</v>
      </c>
      <c r="B133" s="36" t="str">
        <f>VLOOKUP(LEFT(A133,8),Clusters!A:C,3,0)</f>
        <v>C3</v>
      </c>
      <c r="C133" s="36">
        <f>VLOOKUP(LEFT(A133,8),Clusters!A:D,2,0)</f>
        <v>33</v>
      </c>
      <c r="D133" s="11" t="s">
        <v>1595</v>
      </c>
      <c r="E133" s="11" t="s">
        <v>1594</v>
      </c>
      <c r="F133" s="11" t="s">
        <v>1595</v>
      </c>
      <c r="G133" s="11"/>
      <c r="H133" s="11"/>
      <c r="I133" s="37" t="s">
        <v>1838</v>
      </c>
      <c r="J133" s="26">
        <v>42814</v>
      </c>
      <c r="K133" s="10" t="s">
        <v>5367</v>
      </c>
      <c r="L133" s="10" t="s">
        <v>1595</v>
      </c>
      <c r="M133" s="54" t="s">
        <v>1593</v>
      </c>
      <c r="N133" s="11"/>
      <c r="O133" s="36">
        <f>IFERROR(VLOOKUP(LEFT(A133,8),'Development Priority'!A:B,2,0),"")</f>
        <v>370</v>
      </c>
      <c r="P133" s="8" t="str">
        <f>IFERROR(VLOOKUP(LEFT($A133,8),POR!$A:$R,2,0),"")</f>
        <v/>
      </c>
      <c r="Q133" s="8" t="str">
        <f>IFERROR(VLOOKUP(LEFT($A133,8),POR!$A:$R,3,0),"")</f>
        <v/>
      </c>
      <c r="R133" s="8" t="str">
        <f>IFERROR(VLOOKUP(LEFT($A133,8),POR!$A:$R,4,0),"")</f>
        <v/>
      </c>
      <c r="S133" s="8" t="str">
        <f>IFERROR(VLOOKUP(LEFT($A133,8),POR!$A:$R,5,0),"")</f>
        <v/>
      </c>
      <c r="T133" s="8" t="str">
        <f>IFERROR(VLOOKUP(LEFT($A133,8),POR!$A:$R,6,0),"")</f>
        <v/>
      </c>
      <c r="U133" s="8" t="str">
        <f>IFERROR(VLOOKUP(LEFT($A133,8),POR!$A:$R,7,0),"")</f>
        <v/>
      </c>
      <c r="V133" s="8" t="str">
        <f>IFERROR(VLOOKUP(LEFT($A133,8),POR!$A:$R,8,0),"")</f>
        <v/>
      </c>
      <c r="W133" s="8" t="str">
        <f>IFERROR(VLOOKUP(LEFT($A133,8),POR!$A:$R,9,0),"")</f>
        <v/>
      </c>
      <c r="X133" s="8" t="str">
        <f>IFERROR(VLOOKUP(LEFT($A133,8),POR!$A:$R,10,0),"")</f>
        <v/>
      </c>
      <c r="Y133" s="8" t="str">
        <f>IFERROR(VLOOKUP(LEFT($A133,8),POR!$A:$R,11,0),"")</f>
        <v/>
      </c>
      <c r="Z133" s="8" t="str">
        <f>IFERROR(VLOOKUP(LEFT($A133,8),POR!$A:$R,12,0),"")</f>
        <v/>
      </c>
      <c r="AA133" s="8" t="str">
        <f>IFERROR(VLOOKUP(LEFT($A133,8),POR!$A:$R,13,0),"")</f>
        <v/>
      </c>
      <c r="AB133" s="8" t="str">
        <f>IFERROR(VLOOKUP(LEFT($A133,8),POR!$A:$R,14,0),"")</f>
        <v/>
      </c>
      <c r="AC133" s="8" t="str">
        <f>IFERROR(VLOOKUP(LEFT($A133,8),POR!$A:$R,15,0),"")</f>
        <v/>
      </c>
      <c r="AD133" s="8" t="str">
        <f>IFERROR(VLOOKUP(LEFT($A133,8),POR!$A:$R,16,0),"")</f>
        <v/>
      </c>
      <c r="AE133" s="8" t="str">
        <f>IFERROR(VLOOKUP(LEFT($A133,8),POR!$A:$R,17,0),"")</f>
        <v/>
      </c>
      <c r="AF133" s="8" t="str">
        <f>IFERROR(VLOOKUP(LEFT($A133,8),POR!$A:$R,18,0),"")</f>
        <v/>
      </c>
      <c r="AG133" s="36" t="str">
        <f>IFERROR(VLOOKUP(A133,NSD!F:G,2,0),"")</f>
        <v/>
      </c>
    </row>
    <row r="134" spans="1:33">
      <c r="A134" s="12" t="s">
        <v>4387</v>
      </c>
      <c r="B134" s="36" t="str">
        <f>VLOOKUP(LEFT(A134,8),Clusters!A:C,3,0)</f>
        <v>C1</v>
      </c>
      <c r="C134" s="36">
        <f>VLOOKUP(LEFT(A134,8),Clusters!A:D,2,0)</f>
        <v>14</v>
      </c>
      <c r="D134" s="11" t="s">
        <v>1595</v>
      </c>
      <c r="E134" s="11" t="s">
        <v>1594</v>
      </c>
      <c r="F134" s="11" t="s">
        <v>1595</v>
      </c>
      <c r="G134" s="11"/>
      <c r="H134" s="11"/>
      <c r="I134" s="37"/>
      <c r="J134" s="41"/>
      <c r="K134" s="10"/>
      <c r="L134" s="10"/>
      <c r="M134" s="11"/>
      <c r="N134" s="11"/>
      <c r="O134" s="36">
        <f>IFERROR(VLOOKUP(LEFT(A134,8),'Development Priority'!A:B,2,0),"")</f>
        <v>101</v>
      </c>
      <c r="P134" s="8" t="str">
        <f>IFERROR(VLOOKUP(LEFT($A134,8),POR!$A:$R,2,0),"")</f>
        <v/>
      </c>
      <c r="Q134" s="8" t="str">
        <f>IFERROR(VLOOKUP(LEFT($A134,8),POR!$A:$R,3,0),"")</f>
        <v/>
      </c>
      <c r="R134" s="8" t="str">
        <f>IFERROR(VLOOKUP(LEFT($A134,8),POR!$A:$R,4,0),"")</f>
        <v/>
      </c>
      <c r="S134" s="8" t="str">
        <f>IFERROR(VLOOKUP(LEFT($A134,8),POR!$A:$R,5,0),"")</f>
        <v/>
      </c>
      <c r="T134" s="8">
        <f>IFERROR(VLOOKUP(LEFT($A134,8),POR!$A:$R,6,0),"")</f>
        <v>42827.708333333299</v>
      </c>
      <c r="U134" s="8" t="str">
        <f>IFERROR(VLOOKUP(LEFT($A134,8),POR!$A:$R,7,0),"")</f>
        <v/>
      </c>
      <c r="V134" s="8">
        <f>IFERROR(VLOOKUP(LEFT($A134,8),POR!$A:$R,8,0),"")</f>
        <v>42828</v>
      </c>
      <c r="W134" s="8" t="str">
        <f>IFERROR(VLOOKUP(LEFT($A134,8),POR!$A:$R,9,0),"")</f>
        <v/>
      </c>
      <c r="X134" s="8" t="str">
        <f>IFERROR(VLOOKUP(LEFT($A134,8),POR!$A:$R,10,0),"")</f>
        <v/>
      </c>
      <c r="Y134" s="8" t="str">
        <f>IFERROR(VLOOKUP(LEFT($A134,8),POR!$A:$R,11,0),"")</f>
        <v/>
      </c>
      <c r="Z134" s="8" t="str">
        <f>IFERROR(VLOOKUP(LEFT($A134,8),POR!$A:$R,12,0),"")</f>
        <v/>
      </c>
      <c r="AA134" s="8" t="str">
        <f>IFERROR(VLOOKUP(LEFT($A134,8),POR!$A:$R,13,0),"")</f>
        <v/>
      </c>
      <c r="AB134" s="8" t="str">
        <f>IFERROR(VLOOKUP(LEFT($A134,8),POR!$A:$R,14,0),"")</f>
        <v/>
      </c>
      <c r="AC134" s="8" t="str">
        <f>IFERROR(VLOOKUP(LEFT($A134,8),POR!$A:$R,15,0),"")</f>
        <v/>
      </c>
      <c r="AD134" s="8" t="str">
        <f>IFERROR(VLOOKUP(LEFT($A134,8),POR!$A:$R,16,0),"")</f>
        <v/>
      </c>
      <c r="AE134" s="8" t="str">
        <f>IFERROR(VLOOKUP(LEFT($A134,8),POR!$A:$R,17,0),"")</f>
        <v/>
      </c>
      <c r="AF134" s="8" t="str">
        <f>IFERROR(VLOOKUP(LEFT($A134,8),POR!$A:$R,18,0),"")</f>
        <v/>
      </c>
      <c r="AG134" s="36" t="str">
        <f>IFERROR(VLOOKUP(A134,NSD!F:G,2,0),"")</f>
        <v/>
      </c>
    </row>
    <row r="135" spans="1:33">
      <c r="A135" s="14" t="s">
        <v>1739</v>
      </c>
      <c r="B135" s="36" t="str">
        <f>VLOOKUP(LEFT(A135,8),Clusters!A:C,3,0)</f>
        <v>C1</v>
      </c>
      <c r="C135" s="36">
        <f>VLOOKUP(LEFT(A135,8),Clusters!A:D,2,0)</f>
        <v>14</v>
      </c>
      <c r="D135" s="11" t="s">
        <v>1595</v>
      </c>
      <c r="E135" s="11" t="s">
        <v>1594</v>
      </c>
      <c r="F135" s="11" t="s">
        <v>1595</v>
      </c>
      <c r="G135" s="11"/>
      <c r="H135" s="11"/>
      <c r="I135" s="12"/>
      <c r="J135" s="12"/>
      <c r="K135" s="10" t="s">
        <v>1284</v>
      </c>
      <c r="L135" s="10" t="s">
        <v>1284</v>
      </c>
      <c r="M135" s="10" t="s">
        <v>1284</v>
      </c>
      <c r="N135" s="10" t="s">
        <v>1284</v>
      </c>
      <c r="O135" s="36">
        <f>IFERROR(VLOOKUP(LEFT(A135,8),'Development Priority'!A:B,2,0),"")</f>
        <v>132</v>
      </c>
      <c r="P135" s="8" t="str">
        <f>IFERROR(VLOOKUP(LEFT($A135,8),POR!$A:$R,2,0),"")</f>
        <v/>
      </c>
      <c r="Q135" s="8" t="str">
        <f>IFERROR(VLOOKUP(LEFT($A135,8),POR!$A:$R,3,0),"")</f>
        <v/>
      </c>
      <c r="R135" s="8" t="str">
        <f>IFERROR(VLOOKUP(LEFT($A135,8),POR!$A:$R,4,0),"")</f>
        <v/>
      </c>
      <c r="S135" s="8" t="str">
        <f>IFERROR(VLOOKUP(LEFT($A135,8),POR!$A:$R,5,0),"")</f>
        <v/>
      </c>
      <c r="T135" s="8">
        <f>IFERROR(VLOOKUP(LEFT($A135,8),POR!$A:$R,6,0),"")</f>
        <v>42861.708333333299</v>
      </c>
      <c r="U135" s="8" t="str">
        <f>IFERROR(VLOOKUP(LEFT($A135,8),POR!$A:$R,7,0),"")</f>
        <v/>
      </c>
      <c r="V135" s="8">
        <f>IFERROR(VLOOKUP(LEFT($A135,8),POR!$A:$R,8,0),"")</f>
        <v>42862</v>
      </c>
      <c r="W135" s="8" t="str">
        <f>IFERROR(VLOOKUP(LEFT($A135,8),POR!$A:$R,9,0),"")</f>
        <v/>
      </c>
      <c r="X135" s="8" t="str">
        <f>IFERROR(VLOOKUP(LEFT($A135,8),POR!$A:$R,10,0),"")</f>
        <v/>
      </c>
      <c r="Y135" s="8" t="str">
        <f>IFERROR(VLOOKUP(LEFT($A135,8),POR!$A:$R,11,0),"")</f>
        <v/>
      </c>
      <c r="Z135" s="8" t="str">
        <f>IFERROR(VLOOKUP(LEFT($A135,8),POR!$A:$R,12,0),"")</f>
        <v/>
      </c>
      <c r="AA135" s="8" t="str">
        <f>IFERROR(VLOOKUP(LEFT($A135,8),POR!$A:$R,13,0),"")</f>
        <v/>
      </c>
      <c r="AB135" s="8" t="str">
        <f>IFERROR(VLOOKUP(LEFT($A135,8),POR!$A:$R,14,0),"")</f>
        <v/>
      </c>
      <c r="AC135" s="8" t="str">
        <f>IFERROR(VLOOKUP(LEFT($A135,8),POR!$A:$R,15,0),"")</f>
        <v/>
      </c>
      <c r="AD135" s="8" t="str">
        <f>IFERROR(VLOOKUP(LEFT($A135,8),POR!$A:$R,16,0),"")</f>
        <v/>
      </c>
      <c r="AE135" s="8" t="str">
        <f>IFERROR(VLOOKUP(LEFT($A135,8),POR!$A:$R,17,0),"")</f>
        <v/>
      </c>
      <c r="AF135" s="8" t="str">
        <f>IFERROR(VLOOKUP(LEFT($A135,8),POR!$A:$R,18,0),"")</f>
        <v/>
      </c>
      <c r="AG135" s="36" t="str">
        <f>IFERROR(VLOOKUP(A135,NSD!F:G,2,0),"")</f>
        <v/>
      </c>
    </row>
    <row r="136" spans="1:33" ht="60">
      <c r="A136" s="14" t="s">
        <v>1786</v>
      </c>
      <c r="B136" s="36" t="str">
        <f>VLOOKUP(LEFT(A136,8),Clusters!A:C,3,0)</f>
        <v>C5</v>
      </c>
      <c r="C136" s="36">
        <f>VLOOKUP(LEFT(A136,8),Clusters!A:D,2,0)</f>
        <v>54</v>
      </c>
      <c r="D136" s="11" t="s">
        <v>1595</v>
      </c>
      <c r="E136" s="11" t="s">
        <v>1594</v>
      </c>
      <c r="F136" s="11" t="s">
        <v>1595</v>
      </c>
      <c r="G136" s="11"/>
      <c r="H136" s="11"/>
      <c r="I136" s="12" t="s">
        <v>1838</v>
      </c>
      <c r="J136" s="28">
        <v>42814</v>
      </c>
      <c r="K136" s="10" t="s">
        <v>5355</v>
      </c>
      <c r="L136" s="10" t="s">
        <v>1594</v>
      </c>
      <c r="M136" s="10" t="s">
        <v>2029</v>
      </c>
      <c r="N136" s="10" t="s">
        <v>1284</v>
      </c>
      <c r="O136" s="36">
        <f>IFERROR(VLOOKUP(LEFT(A136,8),'Development Priority'!A:B,2,0),"")</f>
        <v>102</v>
      </c>
      <c r="P136" s="8" t="str">
        <f>IFERROR(VLOOKUP(LEFT($A136,8),POR!$A:$R,2,0),"")</f>
        <v/>
      </c>
      <c r="Q136" s="8" t="str">
        <f>IFERROR(VLOOKUP(LEFT($A136,8),POR!$A:$R,3,0),"")</f>
        <v/>
      </c>
      <c r="R136" s="8" t="str">
        <f>IFERROR(VLOOKUP(LEFT($A136,8),POR!$A:$R,4,0),"")</f>
        <v/>
      </c>
      <c r="S136" s="8" t="str">
        <f>IFERROR(VLOOKUP(LEFT($A136,8),POR!$A:$R,5,0),"")</f>
        <v/>
      </c>
      <c r="T136" s="8">
        <f>IFERROR(VLOOKUP(LEFT($A136,8),POR!$A:$R,6,0),"")</f>
        <v>42998.708333333299</v>
      </c>
      <c r="U136" s="8" t="str">
        <f>IFERROR(VLOOKUP(LEFT($A136,8),POR!$A:$R,7,0),"")</f>
        <v/>
      </c>
      <c r="V136" s="8" t="str">
        <f>IFERROR(VLOOKUP(LEFT($A136,8),POR!$A:$R,8,0),"")</f>
        <v/>
      </c>
      <c r="W136" s="8" t="str">
        <f>IFERROR(VLOOKUP(LEFT($A136,8),POR!$A:$R,9,0),"")</f>
        <v/>
      </c>
      <c r="X136" s="8" t="str">
        <f>IFERROR(VLOOKUP(LEFT($A136,8),POR!$A:$R,10,0),"")</f>
        <v/>
      </c>
      <c r="Y136" s="8" t="str">
        <f>IFERROR(VLOOKUP(LEFT($A136,8),POR!$A:$R,11,0),"")</f>
        <v/>
      </c>
      <c r="Z136" s="8" t="str">
        <f>IFERROR(VLOOKUP(LEFT($A136,8),POR!$A:$R,12,0),"")</f>
        <v/>
      </c>
      <c r="AA136" s="8" t="str">
        <f>IFERROR(VLOOKUP(LEFT($A136,8),POR!$A:$R,13,0),"")</f>
        <v/>
      </c>
      <c r="AB136" s="8" t="str">
        <f>IFERROR(VLOOKUP(LEFT($A136,8),POR!$A:$R,14,0),"")</f>
        <v/>
      </c>
      <c r="AC136" s="8" t="str">
        <f>IFERROR(VLOOKUP(LEFT($A136,8),POR!$A:$R,15,0),"")</f>
        <v/>
      </c>
      <c r="AD136" s="8" t="str">
        <f>IFERROR(VLOOKUP(LEFT($A136,8),POR!$A:$R,16,0),"")</f>
        <v/>
      </c>
      <c r="AE136" s="8" t="str">
        <f>IFERROR(VLOOKUP(LEFT($A136,8),POR!$A:$R,17,0),"")</f>
        <v/>
      </c>
      <c r="AF136" s="8" t="str">
        <f>IFERROR(VLOOKUP(LEFT($A136,8),POR!$A:$R,18,0),"")</f>
        <v/>
      </c>
      <c r="AG136" s="36" t="str">
        <f>IFERROR(VLOOKUP(A136,NSD!F:G,2,0),"")</f>
        <v/>
      </c>
    </row>
    <row r="137" spans="1:33" ht="30">
      <c r="A137" s="14" t="s">
        <v>19</v>
      </c>
      <c r="B137" s="36" t="str">
        <f>VLOOKUP(LEFT(A137,8),Clusters!A:C,3,0)</f>
        <v>C5</v>
      </c>
      <c r="C137" s="36">
        <f>VLOOKUP(LEFT(A137,8),Clusters!A:D,2,0)</f>
        <v>54</v>
      </c>
      <c r="D137" s="11" t="s">
        <v>1595</v>
      </c>
      <c r="E137" s="11" t="s">
        <v>1595</v>
      </c>
      <c r="F137" s="11" t="s">
        <v>1594</v>
      </c>
      <c r="G137" s="11"/>
      <c r="H137" s="11"/>
      <c r="I137" s="37" t="s">
        <v>1796</v>
      </c>
      <c r="J137" s="19">
        <v>42796</v>
      </c>
      <c r="K137" s="10" t="s">
        <v>5357</v>
      </c>
      <c r="L137" s="10" t="s">
        <v>1594</v>
      </c>
      <c r="M137" s="10" t="s">
        <v>2029</v>
      </c>
      <c r="N137" s="10">
        <v>0</v>
      </c>
      <c r="O137" s="36">
        <f>IFERROR(VLOOKUP(LEFT(A137,8),'Development Priority'!A:B,2,0),"")</f>
        <v>117</v>
      </c>
      <c r="P137" s="8" t="str">
        <f>IFERROR(VLOOKUP(LEFT($A137,8),POR!$A:$R,2,0),"")</f>
        <v/>
      </c>
      <c r="Q137" s="8" t="str">
        <f>IFERROR(VLOOKUP(LEFT($A137,8),POR!$A:$R,3,0),"")</f>
        <v/>
      </c>
      <c r="R137" s="8" t="str">
        <f>IFERROR(VLOOKUP(LEFT($A137,8),POR!$A:$R,4,0),"")</f>
        <v/>
      </c>
      <c r="S137" s="8" t="str">
        <f>IFERROR(VLOOKUP(LEFT($A137,8),POR!$A:$R,5,0),"")</f>
        <v/>
      </c>
      <c r="T137" s="8">
        <f>IFERROR(VLOOKUP(LEFT($A137,8),POR!$A:$R,6,0),"")</f>
        <v>42777.666666666701</v>
      </c>
      <c r="U137" s="8" t="str">
        <f>IFERROR(VLOOKUP(LEFT($A137,8),POR!$A:$R,7,0),"")</f>
        <v/>
      </c>
      <c r="V137" s="8" t="str">
        <f>IFERROR(VLOOKUP(LEFT($A137,8),POR!$A:$R,8,0),"")</f>
        <v/>
      </c>
      <c r="W137" s="8" t="str">
        <f>IFERROR(VLOOKUP(LEFT($A137,8),POR!$A:$R,9,0),"")</f>
        <v/>
      </c>
      <c r="X137" s="8" t="str">
        <f>IFERROR(VLOOKUP(LEFT($A137,8),POR!$A:$R,10,0),"")</f>
        <v/>
      </c>
      <c r="Y137" s="8" t="str">
        <f>IFERROR(VLOOKUP(LEFT($A137,8),POR!$A:$R,11,0),"")</f>
        <v/>
      </c>
      <c r="Z137" s="8" t="str">
        <f>IFERROR(VLOOKUP(LEFT($A137,8),POR!$A:$R,12,0),"")</f>
        <v/>
      </c>
      <c r="AA137" s="8" t="str">
        <f>IFERROR(VLOOKUP(LEFT($A137,8),POR!$A:$R,13,0),"")</f>
        <v/>
      </c>
      <c r="AB137" s="8" t="str">
        <f>IFERROR(VLOOKUP(LEFT($A137,8),POR!$A:$R,14,0),"")</f>
        <v/>
      </c>
      <c r="AC137" s="8" t="str">
        <f>IFERROR(VLOOKUP(LEFT($A137,8),POR!$A:$R,15,0),"")</f>
        <v/>
      </c>
      <c r="AD137" s="8" t="str">
        <f>IFERROR(VLOOKUP(LEFT($A137,8),POR!$A:$R,16,0),"")</f>
        <v/>
      </c>
      <c r="AE137" s="8" t="str">
        <f>IFERROR(VLOOKUP(LEFT($A137,8),POR!$A:$R,17,0),"")</f>
        <v/>
      </c>
      <c r="AF137" s="8" t="str">
        <f>IFERROR(VLOOKUP(LEFT($A137,8),POR!$A:$R,18,0),"")</f>
        <v/>
      </c>
      <c r="AG137" s="36" t="str">
        <f>IFERROR(VLOOKUP(A137,NSD!F:G,2,0),"")</f>
        <v>PH11230</v>
      </c>
    </row>
    <row r="138" spans="1:33" ht="30">
      <c r="A138" s="14" t="s">
        <v>20</v>
      </c>
      <c r="B138" s="36" t="str">
        <f>VLOOKUP(LEFT(A138,8),Clusters!A:C,3,0)</f>
        <v>C5</v>
      </c>
      <c r="C138" s="36">
        <f>VLOOKUP(LEFT(A138,8),Clusters!A:D,2,0)</f>
        <v>54</v>
      </c>
      <c r="D138" s="11" t="s">
        <v>1595</v>
      </c>
      <c r="E138" s="11" t="s">
        <v>1595</v>
      </c>
      <c r="F138" s="11" t="s">
        <v>1594</v>
      </c>
      <c r="G138" s="11"/>
      <c r="H138" s="11"/>
      <c r="I138" s="37" t="s">
        <v>1796</v>
      </c>
      <c r="J138" s="19">
        <v>42786</v>
      </c>
      <c r="K138" s="10" t="s">
        <v>1797</v>
      </c>
      <c r="L138" s="10" t="s">
        <v>1594</v>
      </c>
      <c r="M138" s="10" t="s">
        <v>2029</v>
      </c>
      <c r="N138" s="10">
        <v>0</v>
      </c>
      <c r="O138" s="36">
        <f>IFERROR(VLOOKUP(LEFT(A138,8),'Development Priority'!A:B,2,0),"")</f>
        <v>117</v>
      </c>
      <c r="P138" s="8" t="str">
        <f>IFERROR(VLOOKUP(LEFT($A138,8),POR!$A:$R,2,0),"")</f>
        <v/>
      </c>
      <c r="Q138" s="8" t="str">
        <f>IFERROR(VLOOKUP(LEFT($A138,8),POR!$A:$R,3,0),"")</f>
        <v/>
      </c>
      <c r="R138" s="8" t="str">
        <f>IFERROR(VLOOKUP(LEFT($A138,8),POR!$A:$R,4,0),"")</f>
        <v/>
      </c>
      <c r="S138" s="8" t="str">
        <f>IFERROR(VLOOKUP(LEFT($A138,8),POR!$A:$R,5,0),"")</f>
        <v/>
      </c>
      <c r="T138" s="8">
        <f>IFERROR(VLOOKUP(LEFT($A138,8),POR!$A:$R,6,0),"")</f>
        <v>42777.666666666701</v>
      </c>
      <c r="U138" s="8" t="str">
        <f>IFERROR(VLOOKUP(LEFT($A138,8),POR!$A:$R,7,0),"")</f>
        <v/>
      </c>
      <c r="V138" s="8" t="str">
        <f>IFERROR(VLOOKUP(LEFT($A138,8),POR!$A:$R,8,0),"")</f>
        <v/>
      </c>
      <c r="W138" s="8" t="str">
        <f>IFERROR(VLOOKUP(LEFT($A138,8),POR!$A:$R,9,0),"")</f>
        <v/>
      </c>
      <c r="X138" s="8" t="str">
        <f>IFERROR(VLOOKUP(LEFT($A138,8),POR!$A:$R,10,0),"")</f>
        <v/>
      </c>
      <c r="Y138" s="8" t="str">
        <f>IFERROR(VLOOKUP(LEFT($A138,8),POR!$A:$R,11,0),"")</f>
        <v/>
      </c>
      <c r="Z138" s="8" t="str">
        <f>IFERROR(VLOOKUP(LEFT($A138,8),POR!$A:$R,12,0),"")</f>
        <v/>
      </c>
      <c r="AA138" s="8" t="str">
        <f>IFERROR(VLOOKUP(LEFT($A138,8),POR!$A:$R,13,0),"")</f>
        <v/>
      </c>
      <c r="AB138" s="8" t="str">
        <f>IFERROR(VLOOKUP(LEFT($A138,8),POR!$A:$R,14,0),"")</f>
        <v/>
      </c>
      <c r="AC138" s="8" t="str">
        <f>IFERROR(VLOOKUP(LEFT($A138,8),POR!$A:$R,15,0),"")</f>
        <v/>
      </c>
      <c r="AD138" s="8" t="str">
        <f>IFERROR(VLOOKUP(LEFT($A138,8),POR!$A:$R,16,0),"")</f>
        <v/>
      </c>
      <c r="AE138" s="8" t="str">
        <f>IFERROR(VLOOKUP(LEFT($A138,8),POR!$A:$R,17,0),"")</f>
        <v/>
      </c>
      <c r="AF138" s="8" t="str">
        <f>IFERROR(VLOOKUP(LEFT($A138,8),POR!$A:$R,18,0),"")</f>
        <v/>
      </c>
      <c r="AG138" s="36" t="str">
        <f>IFERROR(VLOOKUP(A138,NSD!F:G,2,0),"")</f>
        <v/>
      </c>
    </row>
    <row r="139" spans="1:33" ht="45">
      <c r="A139" s="14" t="s">
        <v>1697</v>
      </c>
      <c r="B139" s="36" t="str">
        <f>VLOOKUP(LEFT(A139,8),Clusters!A:C,3,0)</f>
        <v>C5</v>
      </c>
      <c r="C139" s="36">
        <f>VLOOKUP(LEFT(A139,8),Clusters!A:D,2,0)</f>
        <v>54</v>
      </c>
      <c r="D139" s="11" t="s">
        <v>1595</v>
      </c>
      <c r="E139" s="11" t="s">
        <v>1595</v>
      </c>
      <c r="F139" s="11" t="s">
        <v>1594</v>
      </c>
      <c r="G139" s="11"/>
      <c r="H139" s="11"/>
      <c r="I139" s="37" t="s">
        <v>2033</v>
      </c>
      <c r="J139" s="19">
        <v>42816</v>
      </c>
      <c r="K139" s="10" t="s">
        <v>5304</v>
      </c>
      <c r="L139" s="10" t="s">
        <v>1595</v>
      </c>
      <c r="M139" s="10" t="s">
        <v>1598</v>
      </c>
      <c r="N139" s="10" t="s">
        <v>2031</v>
      </c>
      <c r="O139" s="36">
        <f>IFERROR(VLOOKUP(LEFT(A139,8),'Development Priority'!A:B,2,0),"")</f>
        <v>449</v>
      </c>
      <c r="P139" s="8" t="str">
        <f>IFERROR(VLOOKUP(LEFT($A139,8),POR!$A:$R,2,0),"")</f>
        <v/>
      </c>
      <c r="Q139" s="8" t="str">
        <f>IFERROR(VLOOKUP(LEFT($A139,8),POR!$A:$R,3,0),"")</f>
        <v/>
      </c>
      <c r="R139" s="8" t="str">
        <f>IFERROR(VLOOKUP(LEFT($A139,8),POR!$A:$R,4,0),"")</f>
        <v/>
      </c>
      <c r="S139" s="8" t="str">
        <f>IFERROR(VLOOKUP(LEFT($A139,8),POR!$A:$R,5,0),"")</f>
        <v/>
      </c>
      <c r="T139" s="8" t="str">
        <f>IFERROR(VLOOKUP(LEFT($A139,8),POR!$A:$R,6,0),"")</f>
        <v/>
      </c>
      <c r="U139" s="8" t="str">
        <f>IFERROR(VLOOKUP(LEFT($A139,8),POR!$A:$R,7,0),"")</f>
        <v/>
      </c>
      <c r="V139" s="8">
        <f>IFERROR(VLOOKUP(LEFT($A139,8),POR!$A:$R,8,0),"")</f>
        <v>42774</v>
      </c>
      <c r="W139" s="8" t="str">
        <f>IFERROR(VLOOKUP(LEFT($A139,8),POR!$A:$R,9,0),"")</f>
        <v/>
      </c>
      <c r="X139" s="8" t="str">
        <f>IFERROR(VLOOKUP(LEFT($A139,8),POR!$A:$R,10,0),"")</f>
        <v/>
      </c>
      <c r="Y139" s="8" t="str">
        <f>IFERROR(VLOOKUP(LEFT($A139,8),POR!$A:$R,11,0),"")</f>
        <v/>
      </c>
      <c r="Z139" s="8" t="str">
        <f>IFERROR(VLOOKUP(LEFT($A139,8),POR!$A:$R,12,0),"")</f>
        <v/>
      </c>
      <c r="AA139" s="8" t="str">
        <f>IFERROR(VLOOKUP(LEFT($A139,8),POR!$A:$R,13,0),"")</f>
        <v/>
      </c>
      <c r="AB139" s="8" t="str">
        <f>IFERROR(VLOOKUP(LEFT($A139,8),POR!$A:$R,14,0),"")</f>
        <v/>
      </c>
      <c r="AC139" s="8" t="str">
        <f>IFERROR(VLOOKUP(LEFT($A139,8),POR!$A:$R,15,0),"")</f>
        <v/>
      </c>
      <c r="AD139" s="8" t="str">
        <f>IFERROR(VLOOKUP(LEFT($A139,8),POR!$A:$R,16,0),"")</f>
        <v/>
      </c>
      <c r="AE139" s="8" t="str">
        <f>IFERROR(VLOOKUP(LEFT($A139,8),POR!$A:$R,17,0),"")</f>
        <v/>
      </c>
      <c r="AF139" s="8" t="str">
        <f>IFERROR(VLOOKUP(LEFT($A139,8),POR!$A:$R,18,0),"")</f>
        <v/>
      </c>
      <c r="AG139" s="36" t="str">
        <f>IFERROR(VLOOKUP(A139,NSD!F:G,2,0),"")</f>
        <v/>
      </c>
    </row>
    <row r="140" spans="1:33">
      <c r="A140" s="12" t="s">
        <v>4388</v>
      </c>
      <c r="B140" s="36" t="str">
        <f>VLOOKUP(LEFT(A140,8),Clusters!A:C,3,0)</f>
        <v>C6</v>
      </c>
      <c r="C140" s="36">
        <f>VLOOKUP(LEFT(A140,8),Clusters!A:D,2,0)</f>
        <v>63</v>
      </c>
      <c r="D140" s="11" t="s">
        <v>1595</v>
      </c>
      <c r="E140" s="11" t="s">
        <v>1594</v>
      </c>
      <c r="F140" s="11" t="s">
        <v>1595</v>
      </c>
      <c r="G140" s="11"/>
      <c r="H140" s="11"/>
      <c r="I140" s="37"/>
      <c r="J140" s="41"/>
      <c r="K140" s="10"/>
      <c r="L140" s="10"/>
      <c r="M140" s="11"/>
      <c r="N140" s="11"/>
      <c r="O140" s="36">
        <f>IFERROR(VLOOKUP(LEFT(A140,8),'Development Priority'!A:B,2,0),"")</f>
        <v>394</v>
      </c>
      <c r="P140" s="8" t="str">
        <f>IFERROR(VLOOKUP(LEFT($A140,8),POR!$A:$R,2,0),"")</f>
        <v/>
      </c>
      <c r="Q140" s="8" t="str">
        <f>IFERROR(VLOOKUP(LEFT($A140,8),POR!$A:$R,3,0),"")</f>
        <v/>
      </c>
      <c r="R140" s="8" t="str">
        <f>IFERROR(VLOOKUP(LEFT($A140,8),POR!$A:$R,4,0),"")</f>
        <v/>
      </c>
      <c r="S140" s="8" t="str">
        <f>IFERROR(VLOOKUP(LEFT($A140,8),POR!$A:$R,5,0),"")</f>
        <v/>
      </c>
      <c r="T140" s="8" t="str">
        <f>IFERROR(VLOOKUP(LEFT($A140,8),POR!$A:$R,6,0),"")</f>
        <v/>
      </c>
      <c r="U140" s="8" t="str">
        <f>IFERROR(VLOOKUP(LEFT($A140,8),POR!$A:$R,7,0),"")</f>
        <v/>
      </c>
      <c r="V140" s="8">
        <f>IFERROR(VLOOKUP(LEFT($A140,8),POR!$A:$R,8,0),"")</f>
        <v>42744</v>
      </c>
      <c r="W140" s="8" t="str">
        <f>IFERROR(VLOOKUP(LEFT($A140,8),POR!$A:$R,9,0),"")</f>
        <v/>
      </c>
      <c r="X140" s="8" t="str">
        <f>IFERROR(VLOOKUP(LEFT($A140,8),POR!$A:$R,10,0),"")</f>
        <v/>
      </c>
      <c r="Y140" s="8" t="str">
        <f>IFERROR(VLOOKUP(LEFT($A140,8),POR!$A:$R,11,0),"")</f>
        <v/>
      </c>
      <c r="Z140" s="8" t="str">
        <f>IFERROR(VLOOKUP(LEFT($A140,8),POR!$A:$R,12,0),"")</f>
        <v/>
      </c>
      <c r="AA140" s="8" t="str">
        <f>IFERROR(VLOOKUP(LEFT($A140,8),POR!$A:$R,13,0),"")</f>
        <v/>
      </c>
      <c r="AB140" s="8" t="str">
        <f>IFERROR(VLOOKUP(LEFT($A140,8),POR!$A:$R,14,0),"")</f>
        <v/>
      </c>
      <c r="AC140" s="8" t="str">
        <f>IFERROR(VLOOKUP(LEFT($A140,8),POR!$A:$R,15,0),"")</f>
        <v/>
      </c>
      <c r="AD140" s="8" t="str">
        <f>IFERROR(VLOOKUP(LEFT($A140,8),POR!$A:$R,16,0),"")</f>
        <v/>
      </c>
      <c r="AE140" s="8" t="str">
        <f>IFERROR(VLOOKUP(LEFT($A140,8),POR!$A:$R,17,0),"")</f>
        <v/>
      </c>
      <c r="AF140" s="8" t="str">
        <f>IFERROR(VLOOKUP(LEFT($A140,8),POR!$A:$R,18,0),"")</f>
        <v/>
      </c>
      <c r="AG140" s="36" t="str">
        <f>IFERROR(VLOOKUP(A140,NSD!F:G,2,0),"")</f>
        <v/>
      </c>
    </row>
    <row r="141" spans="1:33">
      <c r="A141" s="14" t="s">
        <v>1721</v>
      </c>
      <c r="B141" s="36" t="str">
        <f>VLOOKUP(LEFT(A141,8),Clusters!A:C,3,0)</f>
        <v>C2</v>
      </c>
      <c r="C141" s="36">
        <f>VLOOKUP(LEFT(A141,8),Clusters!A:D,2,0)</f>
        <v>25</v>
      </c>
      <c r="D141" s="11" t="s">
        <v>1595</v>
      </c>
      <c r="E141" s="11" t="s">
        <v>1594</v>
      </c>
      <c r="F141" s="11" t="s">
        <v>1595</v>
      </c>
      <c r="G141" s="11"/>
      <c r="H141" s="11"/>
      <c r="I141" s="12" t="s">
        <v>1815</v>
      </c>
      <c r="J141" s="26">
        <v>42796</v>
      </c>
      <c r="K141" s="12" t="s">
        <v>1803</v>
      </c>
      <c r="L141" s="10" t="s">
        <v>1594</v>
      </c>
      <c r="M141" s="10" t="s">
        <v>1593</v>
      </c>
      <c r="N141" s="10" t="s">
        <v>1845</v>
      </c>
      <c r="O141" s="36">
        <f>IFERROR(VLOOKUP(LEFT(A141,8),'Development Priority'!A:B,2,0),"")</f>
        <v>187</v>
      </c>
      <c r="P141" s="8" t="str">
        <f>IFERROR(VLOOKUP(LEFT($A141,8),POR!$A:$R,2,0),"")</f>
        <v/>
      </c>
      <c r="Q141" s="8" t="str">
        <f>IFERROR(VLOOKUP(LEFT($A141,8),POR!$A:$R,3,0),"")</f>
        <v/>
      </c>
      <c r="R141" s="8" t="str">
        <f>IFERROR(VLOOKUP(LEFT($A141,8),POR!$A:$R,4,0),"")</f>
        <v/>
      </c>
      <c r="S141" s="8" t="str">
        <f>IFERROR(VLOOKUP(LEFT($A141,8),POR!$A:$R,5,0),"")</f>
        <v/>
      </c>
      <c r="T141" s="8" t="str">
        <f>IFERROR(VLOOKUP(LEFT($A141,8),POR!$A:$R,6,0),"")</f>
        <v/>
      </c>
      <c r="U141" s="8" t="str">
        <f>IFERROR(VLOOKUP(LEFT($A141,8),POR!$A:$R,7,0),"")</f>
        <v/>
      </c>
      <c r="V141" s="8" t="str">
        <f>IFERROR(VLOOKUP(LEFT($A141,8),POR!$A:$R,8,0),"")</f>
        <v/>
      </c>
      <c r="W141" s="8" t="str">
        <f>IFERROR(VLOOKUP(LEFT($A141,8),POR!$A:$R,9,0),"")</f>
        <v/>
      </c>
      <c r="X141" s="8" t="str">
        <f>IFERROR(VLOOKUP(LEFT($A141,8),POR!$A:$R,10,0),"")</f>
        <v/>
      </c>
      <c r="Y141" s="8" t="str">
        <f>IFERROR(VLOOKUP(LEFT($A141,8),POR!$A:$R,11,0),"")</f>
        <v/>
      </c>
      <c r="Z141" s="8" t="str">
        <f>IFERROR(VLOOKUP(LEFT($A141,8),POR!$A:$R,12,0),"")</f>
        <v/>
      </c>
      <c r="AA141" s="8" t="str">
        <f>IFERROR(VLOOKUP(LEFT($A141,8),POR!$A:$R,13,0),"")</f>
        <v/>
      </c>
      <c r="AB141" s="8" t="str">
        <f>IFERROR(VLOOKUP(LEFT($A141,8),POR!$A:$R,14,0),"")</f>
        <v/>
      </c>
      <c r="AC141" s="8" t="str">
        <f>IFERROR(VLOOKUP(LEFT($A141,8),POR!$A:$R,15,0),"")</f>
        <v/>
      </c>
      <c r="AD141" s="8" t="str">
        <f>IFERROR(VLOOKUP(LEFT($A141,8),POR!$A:$R,16,0),"")</f>
        <v/>
      </c>
      <c r="AE141" s="8" t="str">
        <f>IFERROR(VLOOKUP(LEFT($A141,8),POR!$A:$R,17,0),"")</f>
        <v/>
      </c>
      <c r="AF141" s="8" t="str">
        <f>IFERROR(VLOOKUP(LEFT($A141,8),POR!$A:$R,18,0),"")</f>
        <v/>
      </c>
      <c r="AG141" s="36" t="str">
        <f>IFERROR(VLOOKUP(A141,NSD!F:G,2,0),"")</f>
        <v/>
      </c>
    </row>
    <row r="142" spans="1:33">
      <c r="A142" s="14" t="s">
        <v>1740</v>
      </c>
      <c r="B142" s="36" t="str">
        <f>VLOOKUP(LEFT(A142,8),Clusters!A:C,3,0)</f>
        <v>C1</v>
      </c>
      <c r="C142" s="36">
        <f>VLOOKUP(LEFT(A142,8),Clusters!A:D,2,0)</f>
        <v>14</v>
      </c>
      <c r="D142" s="11" t="s">
        <v>1595</v>
      </c>
      <c r="E142" s="11" t="s">
        <v>1594</v>
      </c>
      <c r="F142" s="11" t="s">
        <v>1595</v>
      </c>
      <c r="G142" s="11"/>
      <c r="H142" s="11"/>
      <c r="I142" s="12"/>
      <c r="J142" s="12"/>
      <c r="K142" s="10" t="s">
        <v>1284</v>
      </c>
      <c r="L142" s="10" t="s">
        <v>1284</v>
      </c>
      <c r="M142" s="10" t="s">
        <v>1284</v>
      </c>
      <c r="N142" s="10" t="s">
        <v>1284</v>
      </c>
      <c r="O142" s="36">
        <f>IFERROR(VLOOKUP(LEFT(A142,8),'Development Priority'!A:B,2,0),"")</f>
        <v>136</v>
      </c>
      <c r="P142" s="8" t="str">
        <f>IFERROR(VLOOKUP(LEFT($A142,8),POR!$A:$R,2,0),"")</f>
        <v/>
      </c>
      <c r="Q142" s="8" t="str">
        <f>IFERROR(VLOOKUP(LEFT($A142,8),POR!$A:$R,3,0),"")</f>
        <v/>
      </c>
      <c r="R142" s="8" t="str">
        <f>IFERROR(VLOOKUP(LEFT($A142,8),POR!$A:$R,4,0),"")</f>
        <v/>
      </c>
      <c r="S142" s="8" t="str">
        <f>IFERROR(VLOOKUP(LEFT($A142,8),POR!$A:$R,5,0),"")</f>
        <v/>
      </c>
      <c r="T142" s="8" t="str">
        <f>IFERROR(VLOOKUP(LEFT($A142,8),POR!$A:$R,6,0),"")</f>
        <v/>
      </c>
      <c r="U142" s="8" t="str">
        <f>IFERROR(VLOOKUP(LEFT($A142,8),POR!$A:$R,7,0),"")</f>
        <v/>
      </c>
      <c r="V142" s="8" t="str">
        <f>IFERROR(VLOOKUP(LEFT($A142,8),POR!$A:$R,8,0),"")</f>
        <v/>
      </c>
      <c r="W142" s="8" t="str">
        <f>IFERROR(VLOOKUP(LEFT($A142,8),POR!$A:$R,9,0),"")</f>
        <v/>
      </c>
      <c r="X142" s="8" t="str">
        <f>IFERROR(VLOOKUP(LEFT($A142,8),POR!$A:$R,10,0),"")</f>
        <v/>
      </c>
      <c r="Y142" s="8" t="str">
        <f>IFERROR(VLOOKUP(LEFT($A142,8),POR!$A:$R,11,0),"")</f>
        <v/>
      </c>
      <c r="Z142" s="8" t="str">
        <f>IFERROR(VLOOKUP(LEFT($A142,8),POR!$A:$R,12,0),"")</f>
        <v/>
      </c>
      <c r="AA142" s="8" t="str">
        <f>IFERROR(VLOOKUP(LEFT($A142,8),POR!$A:$R,13,0),"")</f>
        <v/>
      </c>
      <c r="AB142" s="8" t="str">
        <f>IFERROR(VLOOKUP(LEFT($A142,8),POR!$A:$R,14,0),"")</f>
        <v/>
      </c>
      <c r="AC142" s="8" t="str">
        <f>IFERROR(VLOOKUP(LEFT($A142,8),POR!$A:$R,15,0),"")</f>
        <v/>
      </c>
      <c r="AD142" s="8" t="str">
        <f>IFERROR(VLOOKUP(LEFT($A142,8),POR!$A:$R,16,0),"")</f>
        <v/>
      </c>
      <c r="AE142" s="8" t="str">
        <f>IFERROR(VLOOKUP(LEFT($A142,8),POR!$A:$R,17,0),"")</f>
        <v/>
      </c>
      <c r="AF142" s="8" t="str">
        <f>IFERROR(VLOOKUP(LEFT($A142,8),POR!$A:$R,18,0),"")</f>
        <v/>
      </c>
      <c r="AG142" s="36" t="str">
        <f>IFERROR(VLOOKUP(A142,NSD!F:G,2,0),"")</f>
        <v/>
      </c>
    </row>
    <row r="143" spans="1:33">
      <c r="A143" s="14" t="s">
        <v>46</v>
      </c>
      <c r="B143" s="36" t="str">
        <f>VLOOKUP(LEFT(A143,8),Clusters!A:C,3,0)</f>
        <v>C6</v>
      </c>
      <c r="C143" s="36">
        <f>VLOOKUP(LEFT(A143,8),Clusters!A:D,2,0)</f>
        <v>63</v>
      </c>
      <c r="D143" s="11" t="s">
        <v>1595</v>
      </c>
      <c r="E143" s="11" t="s">
        <v>1595</v>
      </c>
      <c r="F143" s="11" t="s">
        <v>1594</v>
      </c>
      <c r="G143" s="11"/>
      <c r="H143" s="11"/>
      <c r="I143" s="12"/>
      <c r="J143" s="12"/>
      <c r="K143" s="10" t="s">
        <v>1596</v>
      </c>
      <c r="L143" s="10">
        <v>0</v>
      </c>
      <c r="M143" s="10">
        <v>0</v>
      </c>
      <c r="N143" s="10">
        <v>0</v>
      </c>
      <c r="O143" s="36">
        <f>IFERROR(VLOOKUP(LEFT(A143,8),'Development Priority'!A:B,2,0),"")</f>
        <v>304</v>
      </c>
      <c r="P143" s="8" t="str">
        <f>IFERROR(VLOOKUP(LEFT($A143,8),POR!$A:$R,2,0),"")</f>
        <v/>
      </c>
      <c r="Q143" s="8" t="str">
        <f>IFERROR(VLOOKUP(LEFT($A143,8),POR!$A:$R,3,0),"")</f>
        <v/>
      </c>
      <c r="R143" s="8" t="str">
        <f>IFERROR(VLOOKUP(LEFT($A143,8),POR!$A:$R,4,0),"")</f>
        <v/>
      </c>
      <c r="S143" s="8" t="str">
        <f>IFERROR(VLOOKUP(LEFT($A143,8),POR!$A:$R,5,0),"")</f>
        <v/>
      </c>
      <c r="T143" s="8">
        <f>IFERROR(VLOOKUP(LEFT($A143,8),POR!$A:$R,6,0),"")</f>
        <v>42766.666666666701</v>
      </c>
      <c r="U143" s="8" t="str">
        <f>IFERROR(VLOOKUP(LEFT($A143,8),POR!$A:$R,7,0),"")</f>
        <v/>
      </c>
      <c r="V143" s="8" t="str">
        <f>IFERROR(VLOOKUP(LEFT($A143,8),POR!$A:$R,8,0),"")</f>
        <v/>
      </c>
      <c r="W143" s="8" t="str">
        <f>IFERROR(VLOOKUP(LEFT($A143,8),POR!$A:$R,9,0),"")</f>
        <v/>
      </c>
      <c r="X143" s="8" t="str">
        <f>IFERROR(VLOOKUP(LEFT($A143,8),POR!$A:$R,10,0),"")</f>
        <v/>
      </c>
      <c r="Y143" s="8" t="str">
        <f>IFERROR(VLOOKUP(LEFT($A143,8),POR!$A:$R,11,0),"")</f>
        <v/>
      </c>
      <c r="Z143" s="8" t="str">
        <f>IFERROR(VLOOKUP(LEFT($A143,8),POR!$A:$R,12,0),"")</f>
        <v/>
      </c>
      <c r="AA143" s="8" t="str">
        <f>IFERROR(VLOOKUP(LEFT($A143,8),POR!$A:$R,13,0),"")</f>
        <v/>
      </c>
      <c r="AB143" s="8" t="str">
        <f>IFERROR(VLOOKUP(LEFT($A143,8),POR!$A:$R,14,0),"")</f>
        <v/>
      </c>
      <c r="AC143" s="8" t="str">
        <f>IFERROR(VLOOKUP(LEFT($A143,8),POR!$A:$R,15,0),"")</f>
        <v/>
      </c>
      <c r="AD143" s="8" t="str">
        <f>IFERROR(VLOOKUP(LEFT($A143,8),POR!$A:$R,16,0),"")</f>
        <v/>
      </c>
      <c r="AE143" s="8" t="str">
        <f>IFERROR(VLOOKUP(LEFT($A143,8),POR!$A:$R,17,0),"")</f>
        <v/>
      </c>
      <c r="AF143" s="8" t="str">
        <f>IFERROR(VLOOKUP(LEFT($A143,8),POR!$A:$R,18,0),"")</f>
        <v/>
      </c>
      <c r="AG143" s="36" t="str">
        <f>IFERROR(VLOOKUP(A143,NSD!F:G,2,0),"")</f>
        <v/>
      </c>
    </row>
    <row r="144" spans="1:33" ht="90">
      <c r="A144" s="14" t="s">
        <v>1701</v>
      </c>
      <c r="B144" s="36" t="str">
        <f>VLOOKUP(LEFT(A144,8),Clusters!A:C,3,0)</f>
        <v>C5</v>
      </c>
      <c r="C144" s="36">
        <f>VLOOKUP(LEFT(A144,8),Clusters!A:D,2,0)</f>
        <v>53</v>
      </c>
      <c r="D144" s="11" t="s">
        <v>1595</v>
      </c>
      <c r="E144" s="11" t="s">
        <v>1595</v>
      </c>
      <c r="F144" s="11" t="s">
        <v>1594</v>
      </c>
      <c r="G144" s="11"/>
      <c r="H144" s="11"/>
      <c r="I144" s="37" t="s">
        <v>2035</v>
      </c>
      <c r="J144" s="27">
        <v>42815</v>
      </c>
      <c r="K144" s="39" t="s">
        <v>5288</v>
      </c>
      <c r="L144" s="10" t="s">
        <v>1595</v>
      </c>
      <c r="M144" s="10" t="s">
        <v>1598</v>
      </c>
      <c r="N144" s="10" t="s">
        <v>2031</v>
      </c>
      <c r="O144" s="36">
        <f>IFERROR(VLOOKUP(LEFT(A144,8),'Development Priority'!A:B,2,0),"")</f>
        <v>104</v>
      </c>
      <c r="P144" s="8" t="str">
        <f>IFERROR(VLOOKUP(LEFT($A144,8),POR!$A:$R,2,0),"")</f>
        <v/>
      </c>
      <c r="Q144" s="8" t="str">
        <f>IFERROR(VLOOKUP(LEFT($A144,8),POR!$A:$R,3,0),"")</f>
        <v/>
      </c>
      <c r="R144" s="8" t="str">
        <f>IFERROR(VLOOKUP(LEFT($A144,8),POR!$A:$R,4,0),"")</f>
        <v/>
      </c>
      <c r="S144" s="8" t="str">
        <f>IFERROR(VLOOKUP(LEFT($A144,8),POR!$A:$R,5,0),"")</f>
        <v/>
      </c>
      <c r="T144" s="8">
        <f>IFERROR(VLOOKUP(LEFT($A144,8),POR!$A:$R,6,0),"")</f>
        <v>42918.708333333299</v>
      </c>
      <c r="U144" s="8" t="str">
        <f>IFERROR(VLOOKUP(LEFT($A144,8),POR!$A:$R,7,0),"")</f>
        <v/>
      </c>
      <c r="V144" s="8">
        <f>IFERROR(VLOOKUP(LEFT($A144,8),POR!$A:$R,8,0),"")</f>
        <v>42919</v>
      </c>
      <c r="W144" s="8" t="str">
        <f>IFERROR(VLOOKUP(LEFT($A144,8),POR!$A:$R,9,0),"")</f>
        <v/>
      </c>
      <c r="X144" s="8" t="str">
        <f>IFERROR(VLOOKUP(LEFT($A144,8),POR!$A:$R,10,0),"")</f>
        <v/>
      </c>
      <c r="Y144" s="8" t="str">
        <f>IFERROR(VLOOKUP(LEFT($A144,8),POR!$A:$R,11,0),"")</f>
        <v/>
      </c>
      <c r="Z144" s="8" t="str">
        <f>IFERROR(VLOOKUP(LEFT($A144,8),POR!$A:$R,12,0),"")</f>
        <v/>
      </c>
      <c r="AA144" s="8" t="str">
        <f>IFERROR(VLOOKUP(LEFT($A144,8),POR!$A:$R,13,0),"")</f>
        <v/>
      </c>
      <c r="AB144" s="8" t="str">
        <f>IFERROR(VLOOKUP(LEFT($A144,8),POR!$A:$R,14,0),"")</f>
        <v/>
      </c>
      <c r="AC144" s="8">
        <f>IFERROR(VLOOKUP(LEFT($A144,8),POR!$A:$R,15,0),"")</f>
        <v>42953</v>
      </c>
      <c r="AD144" s="8" t="str">
        <f>IFERROR(VLOOKUP(LEFT($A144,8),POR!$A:$R,16,0),"")</f>
        <v/>
      </c>
      <c r="AE144" s="8" t="str">
        <f>IFERROR(VLOOKUP(LEFT($A144,8),POR!$A:$R,17,0),"")</f>
        <v/>
      </c>
      <c r="AF144" s="8" t="str">
        <f>IFERROR(VLOOKUP(LEFT($A144,8),POR!$A:$R,18,0),"")</f>
        <v/>
      </c>
      <c r="AG144" s="36" t="str">
        <f>IFERROR(VLOOKUP(A144,NSD!F:G,2,0),"")</f>
        <v/>
      </c>
    </row>
    <row r="145" spans="1:33" ht="180">
      <c r="A145" s="14" t="s">
        <v>50</v>
      </c>
      <c r="B145" s="36" t="str">
        <f>VLOOKUP(LEFT(A145,8),Clusters!A:C,3,0)</f>
        <v>C6</v>
      </c>
      <c r="C145" s="36">
        <f>VLOOKUP(LEFT(A145,8),Clusters!A:D,2,0)</f>
        <v>65</v>
      </c>
      <c r="D145" s="11" t="s">
        <v>1595</v>
      </c>
      <c r="E145" s="11" t="s">
        <v>1594</v>
      </c>
      <c r="F145" s="11" t="s">
        <v>1594</v>
      </c>
      <c r="G145" s="11"/>
      <c r="H145" s="11"/>
      <c r="I145" s="12" t="s">
        <v>5337</v>
      </c>
      <c r="J145" s="19">
        <v>42817</v>
      </c>
      <c r="K145" s="10" t="s">
        <v>5335</v>
      </c>
      <c r="L145" s="10" t="s">
        <v>1595</v>
      </c>
      <c r="M145" s="10" t="s">
        <v>1593</v>
      </c>
      <c r="N145" s="10" t="s">
        <v>2036</v>
      </c>
      <c r="O145" s="36">
        <f>IFERROR(VLOOKUP(LEFT(A145,8),'Development Priority'!A:B,2,0),"")</f>
        <v>82</v>
      </c>
      <c r="P145" s="8" t="str">
        <f>IFERROR(VLOOKUP(LEFT($A145,8),POR!$A:$R,2,0),"")</f>
        <v/>
      </c>
      <c r="Q145" s="8" t="str">
        <f>IFERROR(VLOOKUP(LEFT($A145,8),POR!$A:$R,3,0),"")</f>
        <v/>
      </c>
      <c r="R145" s="8" t="str">
        <f>IFERROR(VLOOKUP(LEFT($A145,8),POR!$A:$R,4,0),"")</f>
        <v/>
      </c>
      <c r="S145" s="8" t="str">
        <f>IFERROR(VLOOKUP(LEFT($A145,8),POR!$A:$R,5,0),"")</f>
        <v/>
      </c>
      <c r="T145" s="8">
        <f>IFERROR(VLOOKUP(LEFT($A145,8),POR!$A:$R,6,0),"")</f>
        <v>42827.708333333299</v>
      </c>
      <c r="U145" s="8" t="str">
        <f>IFERROR(VLOOKUP(LEFT($A145,8),POR!$A:$R,7,0),"")</f>
        <v/>
      </c>
      <c r="V145" s="8">
        <f>IFERROR(VLOOKUP(LEFT($A145,8),POR!$A:$R,8,0),"")</f>
        <v>42828</v>
      </c>
      <c r="W145" s="8" t="str">
        <f>IFERROR(VLOOKUP(LEFT($A145,8),POR!$A:$R,9,0),"")</f>
        <v/>
      </c>
      <c r="X145" s="8" t="str">
        <f>IFERROR(VLOOKUP(LEFT($A145,8),POR!$A:$R,10,0),"")</f>
        <v/>
      </c>
      <c r="Y145" s="8" t="str">
        <f>IFERROR(VLOOKUP(LEFT($A145,8),POR!$A:$R,11,0),"")</f>
        <v/>
      </c>
      <c r="Z145" s="8" t="str">
        <f>IFERROR(VLOOKUP(LEFT($A145,8),POR!$A:$R,12,0),"")</f>
        <v/>
      </c>
      <c r="AA145" s="8" t="str">
        <f>IFERROR(VLOOKUP(LEFT($A145,8),POR!$A:$R,13,0),"")</f>
        <v/>
      </c>
      <c r="AB145" s="8" t="str">
        <f>IFERROR(VLOOKUP(LEFT($A145,8),POR!$A:$R,14,0),"")</f>
        <v/>
      </c>
      <c r="AC145" s="8" t="str">
        <f>IFERROR(VLOOKUP(LEFT($A145,8),POR!$A:$R,15,0),"")</f>
        <v/>
      </c>
      <c r="AD145" s="8" t="str">
        <f>IFERROR(VLOOKUP(LEFT($A145,8),POR!$A:$R,16,0),"")</f>
        <v/>
      </c>
      <c r="AE145" s="8" t="str">
        <f>IFERROR(VLOOKUP(LEFT($A145,8),POR!$A:$R,17,0),"")</f>
        <v/>
      </c>
      <c r="AF145" s="8" t="str">
        <f>IFERROR(VLOOKUP(LEFT($A145,8),POR!$A:$R,18,0),"")</f>
        <v/>
      </c>
      <c r="AG145" s="36" t="str">
        <f>IFERROR(VLOOKUP(A145,NSD!F:G,2,0),"")</f>
        <v/>
      </c>
    </row>
    <row r="146" spans="1:33">
      <c r="A146" s="14" t="s">
        <v>1741</v>
      </c>
      <c r="B146" s="36" t="str">
        <f>VLOOKUP(LEFT(A146,8),Clusters!A:C,3,0)</f>
        <v>C1</v>
      </c>
      <c r="C146" s="36">
        <f>VLOOKUP(LEFT(A146,8),Clusters!A:D,2,0)</f>
        <v>14</v>
      </c>
      <c r="D146" s="11" t="s">
        <v>1595</v>
      </c>
      <c r="E146" s="11" t="s">
        <v>1594</v>
      </c>
      <c r="F146" s="11" t="s">
        <v>1595</v>
      </c>
      <c r="G146" s="11"/>
      <c r="H146" s="11"/>
      <c r="I146" s="47"/>
      <c r="J146" s="12"/>
      <c r="K146" s="10" t="s">
        <v>1284</v>
      </c>
      <c r="L146" s="10" t="s">
        <v>1284</v>
      </c>
      <c r="M146" s="10" t="s">
        <v>1284</v>
      </c>
      <c r="N146" s="10" t="s">
        <v>1284</v>
      </c>
      <c r="O146" s="36">
        <f>IFERROR(VLOOKUP(LEFT(A146,8),'Development Priority'!A:B,2,0),"")</f>
        <v>204</v>
      </c>
      <c r="P146" s="8" t="str">
        <f>IFERROR(VLOOKUP(LEFT($A146,8),POR!$A:$R,2,0),"")</f>
        <v/>
      </c>
      <c r="Q146" s="8" t="str">
        <f>IFERROR(VLOOKUP(LEFT($A146,8),POR!$A:$R,3,0),"")</f>
        <v/>
      </c>
      <c r="R146" s="8" t="str">
        <f>IFERROR(VLOOKUP(LEFT($A146,8),POR!$A:$R,4,0),"")</f>
        <v/>
      </c>
      <c r="S146" s="8" t="str">
        <f>IFERROR(VLOOKUP(LEFT($A146,8),POR!$A:$R,5,0),"")</f>
        <v/>
      </c>
      <c r="T146" s="8" t="str">
        <f>IFERROR(VLOOKUP(LEFT($A146,8),POR!$A:$R,6,0),"")</f>
        <v/>
      </c>
      <c r="U146" s="8" t="str">
        <f>IFERROR(VLOOKUP(LEFT($A146,8),POR!$A:$R,7,0),"")</f>
        <v/>
      </c>
      <c r="V146" s="8">
        <f>IFERROR(VLOOKUP(LEFT($A146,8),POR!$A:$R,8,0),"")</f>
        <v>42828</v>
      </c>
      <c r="W146" s="8" t="str">
        <f>IFERROR(VLOOKUP(LEFT($A146,8),POR!$A:$R,9,0),"")</f>
        <v/>
      </c>
      <c r="X146" s="8" t="str">
        <f>IFERROR(VLOOKUP(LEFT($A146,8),POR!$A:$R,10,0),"")</f>
        <v/>
      </c>
      <c r="Y146" s="8" t="str">
        <f>IFERROR(VLOOKUP(LEFT($A146,8),POR!$A:$R,11,0),"")</f>
        <v/>
      </c>
      <c r="Z146" s="8" t="str">
        <f>IFERROR(VLOOKUP(LEFT($A146,8),POR!$A:$R,12,0),"")</f>
        <v/>
      </c>
      <c r="AA146" s="8" t="str">
        <f>IFERROR(VLOOKUP(LEFT($A146,8),POR!$A:$R,13,0),"")</f>
        <v/>
      </c>
      <c r="AB146" s="8" t="str">
        <f>IFERROR(VLOOKUP(LEFT($A146,8),POR!$A:$R,14,0),"")</f>
        <v/>
      </c>
      <c r="AC146" s="8" t="str">
        <f>IFERROR(VLOOKUP(LEFT($A146,8),POR!$A:$R,15,0),"")</f>
        <v/>
      </c>
      <c r="AD146" s="8" t="str">
        <f>IFERROR(VLOOKUP(LEFT($A146,8),POR!$A:$R,16,0),"")</f>
        <v/>
      </c>
      <c r="AE146" s="8" t="str">
        <f>IFERROR(VLOOKUP(LEFT($A146,8),POR!$A:$R,17,0),"")</f>
        <v/>
      </c>
      <c r="AF146" s="8" t="str">
        <f>IFERROR(VLOOKUP(LEFT($A146,8),POR!$A:$R,18,0),"")</f>
        <v/>
      </c>
      <c r="AG146" s="36" t="str">
        <f>IFERROR(VLOOKUP(A146,NSD!F:G,2,0),"")</f>
        <v/>
      </c>
    </row>
    <row r="147" spans="1:33" ht="45">
      <c r="A147" s="14" t="s">
        <v>1747</v>
      </c>
      <c r="B147" s="36" t="str">
        <f>VLOOKUP(LEFT(A147,8),Clusters!A:C,3,0)</f>
        <v>C1</v>
      </c>
      <c r="C147" s="36">
        <f>VLOOKUP(LEFT(A147,8),Clusters!A:D,2,0)</f>
        <v>13</v>
      </c>
      <c r="D147" s="11" t="s">
        <v>1595</v>
      </c>
      <c r="E147" s="11" t="s">
        <v>1594</v>
      </c>
      <c r="F147" s="11" t="s">
        <v>1594</v>
      </c>
      <c r="G147" s="11"/>
      <c r="H147" s="11"/>
      <c r="I147" s="12" t="s">
        <v>2012</v>
      </c>
      <c r="J147" s="19">
        <v>42821</v>
      </c>
      <c r="K147" s="10" t="s">
        <v>5362</v>
      </c>
      <c r="L147" s="10" t="s">
        <v>1595</v>
      </c>
      <c r="M147" s="10" t="s">
        <v>1593</v>
      </c>
      <c r="N147" s="10" t="s">
        <v>2010</v>
      </c>
      <c r="O147" s="36">
        <f>IFERROR(VLOOKUP(LEFT(A147,8),'Development Priority'!A:B,2,0),"")</f>
        <v>83</v>
      </c>
      <c r="P147" s="8" t="str">
        <f>IFERROR(VLOOKUP(LEFT($A147,8),POR!$A:$R,2,0),"")</f>
        <v/>
      </c>
      <c r="Q147" s="8" t="str">
        <f>IFERROR(VLOOKUP(LEFT($A147,8),POR!$A:$R,3,0),"")</f>
        <v/>
      </c>
      <c r="R147" s="8" t="str">
        <f>IFERROR(VLOOKUP(LEFT($A147,8),POR!$A:$R,4,0),"")</f>
        <v/>
      </c>
      <c r="S147" s="8" t="str">
        <f>IFERROR(VLOOKUP(LEFT($A147,8),POR!$A:$R,5,0),"")</f>
        <v/>
      </c>
      <c r="T147" s="8">
        <f>IFERROR(VLOOKUP(LEFT($A147,8),POR!$A:$R,6,0),"")</f>
        <v>42788.666666666701</v>
      </c>
      <c r="U147" s="8" t="str">
        <f>IFERROR(VLOOKUP(LEFT($A147,8),POR!$A:$R,7,0),"")</f>
        <v/>
      </c>
      <c r="V147" s="8">
        <f>IFERROR(VLOOKUP(LEFT($A147,8),POR!$A:$R,8,0),"")</f>
        <v>42789</v>
      </c>
      <c r="W147" s="8" t="str">
        <f>IFERROR(VLOOKUP(LEFT($A147,8),POR!$A:$R,9,0),"")</f>
        <v/>
      </c>
      <c r="X147" s="8" t="str">
        <f>IFERROR(VLOOKUP(LEFT($A147,8),POR!$A:$R,10,0),"")</f>
        <v/>
      </c>
      <c r="Y147" s="8" t="str">
        <f>IFERROR(VLOOKUP(LEFT($A147,8),POR!$A:$R,11,0),"")</f>
        <v/>
      </c>
      <c r="Z147" s="8" t="str">
        <f>IFERROR(VLOOKUP(LEFT($A147,8),POR!$A:$R,12,0),"")</f>
        <v/>
      </c>
      <c r="AA147" s="8" t="str">
        <f>IFERROR(VLOOKUP(LEFT($A147,8),POR!$A:$R,13,0),"")</f>
        <v/>
      </c>
      <c r="AB147" s="8" t="str">
        <f>IFERROR(VLOOKUP(LEFT($A147,8),POR!$A:$R,14,0),"")</f>
        <v/>
      </c>
      <c r="AC147" s="8" t="str">
        <f>IFERROR(VLOOKUP(LEFT($A147,8),POR!$A:$R,15,0),"")</f>
        <v/>
      </c>
      <c r="AD147" s="8" t="str">
        <f>IFERROR(VLOOKUP(LEFT($A147,8),POR!$A:$R,16,0),"")</f>
        <v/>
      </c>
      <c r="AE147" s="8" t="str">
        <f>IFERROR(VLOOKUP(LEFT($A147,8),POR!$A:$R,17,0),"")</f>
        <v/>
      </c>
      <c r="AF147" s="8" t="str">
        <f>IFERROR(VLOOKUP(LEFT($A147,8),POR!$A:$R,18,0),"")</f>
        <v/>
      </c>
      <c r="AG147" s="36" t="str">
        <f>IFERROR(VLOOKUP(A147,NSD!F:G,2,0),"")</f>
        <v/>
      </c>
    </row>
    <row r="148" spans="1:33">
      <c r="A148" s="14" t="s">
        <v>1695</v>
      </c>
      <c r="B148" s="36" t="str">
        <f>VLOOKUP(LEFT(A148,8),Clusters!A:C,3,0)</f>
        <v>C6</v>
      </c>
      <c r="C148" s="36">
        <f>VLOOKUP(LEFT(A148,8),Clusters!A:D,2,0)</f>
        <v>61</v>
      </c>
      <c r="D148" s="11" t="s">
        <v>1595</v>
      </c>
      <c r="E148" s="11" t="s">
        <v>1594</v>
      </c>
      <c r="F148" s="11" t="s">
        <v>1595</v>
      </c>
      <c r="G148" s="11"/>
      <c r="H148" s="11"/>
      <c r="I148" s="12"/>
      <c r="J148" s="12"/>
      <c r="K148" s="10" t="s">
        <v>1284</v>
      </c>
      <c r="L148" s="10" t="s">
        <v>1284</v>
      </c>
      <c r="M148" s="10" t="s">
        <v>1284</v>
      </c>
      <c r="N148" s="10" t="s">
        <v>1284</v>
      </c>
      <c r="O148" s="36">
        <f>IFERROR(VLOOKUP(LEFT(A148,8),'Development Priority'!A:B,2,0),"")</f>
        <v>259</v>
      </c>
      <c r="P148" s="8" t="str">
        <f>IFERROR(VLOOKUP(LEFT($A148,8),POR!$A:$R,2,0),"")</f>
        <v/>
      </c>
      <c r="Q148" s="8" t="str">
        <f>IFERROR(VLOOKUP(LEFT($A148,8),POR!$A:$R,3,0),"")</f>
        <v/>
      </c>
      <c r="R148" s="8" t="str">
        <f>IFERROR(VLOOKUP(LEFT($A148,8),POR!$A:$R,4,0),"")</f>
        <v/>
      </c>
      <c r="S148" s="8" t="str">
        <f>IFERROR(VLOOKUP(LEFT($A148,8),POR!$A:$R,5,0),"")</f>
        <v/>
      </c>
      <c r="T148" s="8">
        <f>IFERROR(VLOOKUP(LEFT($A148,8),POR!$A:$R,6,0),"")</f>
        <v>42837.708333333299</v>
      </c>
      <c r="U148" s="8" t="str">
        <f>IFERROR(VLOOKUP(LEFT($A148,8),POR!$A:$R,7,0),"")</f>
        <v/>
      </c>
      <c r="V148" s="8" t="str">
        <f>IFERROR(VLOOKUP(LEFT($A148,8),POR!$A:$R,8,0),"")</f>
        <v/>
      </c>
      <c r="W148" s="8" t="str">
        <f>IFERROR(VLOOKUP(LEFT($A148,8),POR!$A:$R,9,0),"")</f>
        <v/>
      </c>
      <c r="X148" s="8" t="str">
        <f>IFERROR(VLOOKUP(LEFT($A148,8),POR!$A:$R,10,0),"")</f>
        <v/>
      </c>
      <c r="Y148" s="8" t="str">
        <f>IFERROR(VLOOKUP(LEFT($A148,8),POR!$A:$R,11,0),"")</f>
        <v/>
      </c>
      <c r="Z148" s="8" t="str">
        <f>IFERROR(VLOOKUP(LEFT($A148,8),POR!$A:$R,12,0),"")</f>
        <v/>
      </c>
      <c r="AA148" s="8" t="str">
        <f>IFERROR(VLOOKUP(LEFT($A148,8),POR!$A:$R,13,0),"")</f>
        <v/>
      </c>
      <c r="AB148" s="8" t="str">
        <f>IFERROR(VLOOKUP(LEFT($A148,8),POR!$A:$R,14,0),"")</f>
        <v/>
      </c>
      <c r="AC148" s="8">
        <f>IFERROR(VLOOKUP(LEFT($A148,8),POR!$A:$R,15,0),"")</f>
        <v>42837.708333333299</v>
      </c>
      <c r="AD148" s="8" t="str">
        <f>IFERROR(VLOOKUP(LEFT($A148,8),POR!$A:$R,16,0),"")</f>
        <v/>
      </c>
      <c r="AE148" s="8" t="str">
        <f>IFERROR(VLOOKUP(LEFT($A148,8),POR!$A:$R,17,0),"")</f>
        <v/>
      </c>
      <c r="AF148" s="8" t="str">
        <f>IFERROR(VLOOKUP(LEFT($A148,8),POR!$A:$R,18,0),"")</f>
        <v/>
      </c>
      <c r="AG148" s="36" t="str">
        <f>IFERROR(VLOOKUP(A148,NSD!F:G,2,0),"")</f>
        <v/>
      </c>
    </row>
    <row r="149" spans="1:33">
      <c r="A149" s="14" t="s">
        <v>1681</v>
      </c>
      <c r="B149" s="36" t="str">
        <f>VLOOKUP(LEFT(A149,8),Clusters!A:C,3,0)</f>
        <v>C6</v>
      </c>
      <c r="C149" s="36">
        <f>VLOOKUP(LEFT(A149,8),Clusters!A:D,2,0)</f>
        <v>64</v>
      </c>
      <c r="D149" s="11" t="s">
        <v>1595</v>
      </c>
      <c r="E149" s="11" t="s">
        <v>1595</v>
      </c>
      <c r="F149" s="11" t="s">
        <v>1594</v>
      </c>
      <c r="G149" s="11"/>
      <c r="H149" s="11"/>
      <c r="I149" s="12"/>
      <c r="J149" s="12"/>
      <c r="K149" s="10" t="s">
        <v>1284</v>
      </c>
      <c r="L149" s="10" t="s">
        <v>1284</v>
      </c>
      <c r="M149" s="10" t="s">
        <v>1284</v>
      </c>
      <c r="N149" s="10" t="s">
        <v>1284</v>
      </c>
      <c r="O149" s="36">
        <f>IFERROR(VLOOKUP(LEFT(A149,8),'Development Priority'!A:B,2,0),"")</f>
        <v>39</v>
      </c>
      <c r="P149" s="8" t="str">
        <f>IFERROR(VLOOKUP(LEFT($A149,8),POR!$A:$R,2,0),"")</f>
        <v/>
      </c>
      <c r="Q149" s="8" t="str">
        <f>IFERROR(VLOOKUP(LEFT($A149,8),POR!$A:$R,3,0),"")</f>
        <v/>
      </c>
      <c r="R149" s="8" t="str">
        <f>IFERROR(VLOOKUP(LEFT($A149,8),POR!$A:$R,4,0),"")</f>
        <v/>
      </c>
      <c r="S149" s="8" t="str">
        <f>IFERROR(VLOOKUP(LEFT($A149,8),POR!$A:$R,5,0),"")</f>
        <v/>
      </c>
      <c r="T149" s="8">
        <f>IFERROR(VLOOKUP(LEFT($A149,8),POR!$A:$R,6,0),"")</f>
        <v>42788.666666666701</v>
      </c>
      <c r="U149" s="8" t="str">
        <f>IFERROR(VLOOKUP(LEFT($A149,8),POR!$A:$R,7,0),"")</f>
        <v/>
      </c>
      <c r="V149" s="8" t="str">
        <f>IFERROR(VLOOKUP(LEFT($A149,8),POR!$A:$R,8,0),"")</f>
        <v/>
      </c>
      <c r="W149" s="8" t="str">
        <f>IFERROR(VLOOKUP(LEFT($A149,8),POR!$A:$R,9,0),"")</f>
        <v/>
      </c>
      <c r="X149" s="8" t="str">
        <f>IFERROR(VLOOKUP(LEFT($A149,8),POR!$A:$R,10,0),"")</f>
        <v/>
      </c>
      <c r="Y149" s="8" t="str">
        <f>IFERROR(VLOOKUP(LEFT($A149,8),POR!$A:$R,11,0),"")</f>
        <v/>
      </c>
      <c r="Z149" s="8" t="str">
        <f>IFERROR(VLOOKUP(LEFT($A149,8),POR!$A:$R,12,0),"")</f>
        <v/>
      </c>
      <c r="AA149" s="8" t="str">
        <f>IFERROR(VLOOKUP(LEFT($A149,8),POR!$A:$R,13,0),"")</f>
        <v/>
      </c>
      <c r="AB149" s="8" t="str">
        <f>IFERROR(VLOOKUP(LEFT($A149,8),POR!$A:$R,14,0),"")</f>
        <v/>
      </c>
      <c r="AC149" s="8" t="str">
        <f>IFERROR(VLOOKUP(LEFT($A149,8),POR!$A:$R,15,0),"")</f>
        <v/>
      </c>
      <c r="AD149" s="8" t="str">
        <f>IFERROR(VLOOKUP(LEFT($A149,8),POR!$A:$R,16,0),"")</f>
        <v/>
      </c>
      <c r="AE149" s="8" t="str">
        <f>IFERROR(VLOOKUP(LEFT($A149,8),POR!$A:$R,17,0),"")</f>
        <v/>
      </c>
      <c r="AF149" s="8" t="str">
        <f>IFERROR(VLOOKUP(LEFT($A149,8),POR!$A:$R,18,0),"")</f>
        <v/>
      </c>
      <c r="AG149" s="36" t="str">
        <f>IFERROR(VLOOKUP(A149,NSD!F:G,2,0),"")</f>
        <v/>
      </c>
    </row>
    <row r="150" spans="1:33" ht="45">
      <c r="A150" s="14" t="s">
        <v>1779</v>
      </c>
      <c r="B150" s="36" t="str">
        <f>VLOOKUP(LEFT(A150,8),Clusters!A:C,3,0)</f>
        <v>C5</v>
      </c>
      <c r="C150" s="36">
        <f>VLOOKUP(LEFT(A150,8),Clusters!A:D,2,0)</f>
        <v>53</v>
      </c>
      <c r="D150" s="11" t="s">
        <v>1595</v>
      </c>
      <c r="E150" s="11" t="s">
        <v>1594</v>
      </c>
      <c r="F150" s="11" t="s">
        <v>1594</v>
      </c>
      <c r="G150" s="11"/>
      <c r="H150" s="11"/>
      <c r="I150" s="12" t="s">
        <v>5277</v>
      </c>
      <c r="J150" s="19">
        <v>42814</v>
      </c>
      <c r="K150" s="10" t="s">
        <v>5276</v>
      </c>
      <c r="L150" s="10" t="s">
        <v>1594</v>
      </c>
      <c r="M150" s="10" t="s">
        <v>1593</v>
      </c>
      <c r="N150" s="10" t="s">
        <v>1857</v>
      </c>
      <c r="O150" s="36">
        <f>IFERROR(VLOOKUP(LEFT(A150,8),'Development Priority'!A:B,2,0),"")</f>
        <v>542</v>
      </c>
      <c r="P150" s="8" t="str">
        <f>IFERROR(VLOOKUP(LEFT($A150,8),POR!$A:$R,2,0),"")</f>
        <v/>
      </c>
      <c r="Q150" s="8" t="str">
        <f>IFERROR(VLOOKUP(LEFT($A150,8),POR!$A:$R,3,0),"")</f>
        <v/>
      </c>
      <c r="R150" s="8" t="str">
        <f>IFERROR(VLOOKUP(LEFT($A150,8),POR!$A:$R,4,0),"")</f>
        <v/>
      </c>
      <c r="S150" s="8" t="str">
        <f>IFERROR(VLOOKUP(LEFT($A150,8),POR!$A:$R,5,0),"")</f>
        <v/>
      </c>
      <c r="T150" s="8" t="str">
        <f>IFERROR(VLOOKUP(LEFT($A150,8),POR!$A:$R,6,0),"")</f>
        <v/>
      </c>
      <c r="U150" s="8" t="str">
        <f>IFERROR(VLOOKUP(LEFT($A150,8),POR!$A:$R,7,0),"")</f>
        <v/>
      </c>
      <c r="V150" s="8">
        <f>IFERROR(VLOOKUP(LEFT($A150,8),POR!$A:$R,8,0),"")</f>
        <v>42768</v>
      </c>
      <c r="W150" s="8" t="str">
        <f>IFERROR(VLOOKUP(LEFT($A150,8),POR!$A:$R,9,0),"")</f>
        <v/>
      </c>
      <c r="X150" s="8" t="str">
        <f>IFERROR(VLOOKUP(LEFT($A150,8),POR!$A:$R,10,0),"")</f>
        <v/>
      </c>
      <c r="Y150" s="8" t="str">
        <f>IFERROR(VLOOKUP(LEFT($A150,8),POR!$A:$R,11,0),"")</f>
        <v/>
      </c>
      <c r="Z150" s="8" t="str">
        <f>IFERROR(VLOOKUP(LEFT($A150,8),POR!$A:$R,12,0),"")</f>
        <v/>
      </c>
      <c r="AA150" s="8" t="str">
        <f>IFERROR(VLOOKUP(LEFT($A150,8),POR!$A:$R,13,0),"")</f>
        <v/>
      </c>
      <c r="AB150" s="8" t="str">
        <f>IFERROR(VLOOKUP(LEFT($A150,8),POR!$A:$R,14,0),"")</f>
        <v/>
      </c>
      <c r="AC150" s="8" t="str">
        <f>IFERROR(VLOOKUP(LEFT($A150,8),POR!$A:$R,15,0),"")</f>
        <v/>
      </c>
      <c r="AD150" s="8" t="str">
        <f>IFERROR(VLOOKUP(LEFT($A150,8),POR!$A:$R,16,0),"")</f>
        <v/>
      </c>
      <c r="AE150" s="8" t="str">
        <f>IFERROR(VLOOKUP(LEFT($A150,8),POR!$A:$R,17,0),"")</f>
        <v/>
      </c>
      <c r="AF150" s="8" t="str">
        <f>IFERROR(VLOOKUP(LEFT($A150,8),POR!$A:$R,18,0),"")</f>
        <v/>
      </c>
      <c r="AG150" s="36" t="str">
        <f>IFERROR(VLOOKUP(A150,NSD!F:G,2,0),"")</f>
        <v/>
      </c>
    </row>
    <row r="151" spans="1:33">
      <c r="A151" s="14" t="s">
        <v>1676</v>
      </c>
      <c r="B151" s="36" t="str">
        <f>VLOOKUP(LEFT(A151,8),Clusters!A:C,3,0)</f>
        <v>C6</v>
      </c>
      <c r="C151" s="36">
        <f>VLOOKUP(LEFT(A151,8),Clusters!A:D,2,0)</f>
        <v>65</v>
      </c>
      <c r="D151" s="11" t="s">
        <v>1595</v>
      </c>
      <c r="E151" s="11" t="s">
        <v>1595</v>
      </c>
      <c r="F151" s="11" t="s">
        <v>1594</v>
      </c>
      <c r="G151" s="11"/>
      <c r="H151" s="11"/>
      <c r="I151" s="12"/>
      <c r="J151" s="12"/>
      <c r="K151" s="10" t="s">
        <v>1284</v>
      </c>
      <c r="L151" s="10" t="s">
        <v>1284</v>
      </c>
      <c r="M151" s="10" t="s">
        <v>1284</v>
      </c>
      <c r="N151" s="10" t="s">
        <v>1284</v>
      </c>
      <c r="O151" s="36">
        <f>IFERROR(VLOOKUP(LEFT(A151,8),'Development Priority'!A:B,2,0),"")</f>
        <v>120</v>
      </c>
      <c r="P151" s="8" t="str">
        <f>IFERROR(VLOOKUP(LEFT($A151,8),POR!$A:$R,2,0),"")</f>
        <v/>
      </c>
      <c r="Q151" s="8" t="str">
        <f>IFERROR(VLOOKUP(LEFT($A151,8),POR!$A:$R,3,0),"")</f>
        <v/>
      </c>
      <c r="R151" s="8" t="str">
        <f>IFERROR(VLOOKUP(LEFT($A151,8),POR!$A:$R,4,0),"")</f>
        <v/>
      </c>
      <c r="S151" s="8" t="str">
        <f>IFERROR(VLOOKUP(LEFT($A151,8),POR!$A:$R,5,0),"")</f>
        <v/>
      </c>
      <c r="T151" s="8">
        <f>IFERROR(VLOOKUP(LEFT($A151,8),POR!$A:$R,6,0),"")</f>
        <v>42781.666666666701</v>
      </c>
      <c r="U151" s="8" t="str">
        <f>IFERROR(VLOOKUP(LEFT($A151,8),POR!$A:$R,7,0),"")</f>
        <v/>
      </c>
      <c r="V151" s="8">
        <f>IFERROR(VLOOKUP(LEFT($A151,8),POR!$A:$R,8,0),"")</f>
        <v>42782</v>
      </c>
      <c r="W151" s="8" t="str">
        <f>IFERROR(VLOOKUP(LEFT($A151,8),POR!$A:$R,9,0),"")</f>
        <v/>
      </c>
      <c r="X151" s="8" t="str">
        <f>IFERROR(VLOOKUP(LEFT($A151,8),POR!$A:$R,10,0),"")</f>
        <v/>
      </c>
      <c r="Y151" s="8" t="str">
        <f>IFERROR(VLOOKUP(LEFT($A151,8),POR!$A:$R,11,0),"")</f>
        <v/>
      </c>
      <c r="Z151" s="8" t="str">
        <f>IFERROR(VLOOKUP(LEFT($A151,8),POR!$A:$R,12,0),"")</f>
        <v/>
      </c>
      <c r="AA151" s="8" t="str">
        <f>IFERROR(VLOOKUP(LEFT($A151,8),POR!$A:$R,13,0),"")</f>
        <v/>
      </c>
      <c r="AB151" s="8" t="str">
        <f>IFERROR(VLOOKUP(LEFT($A151,8),POR!$A:$R,14,0),"")</f>
        <v/>
      </c>
      <c r="AC151" s="8" t="str">
        <f>IFERROR(VLOOKUP(LEFT($A151,8),POR!$A:$R,15,0),"")</f>
        <v/>
      </c>
      <c r="AD151" s="8" t="str">
        <f>IFERROR(VLOOKUP(LEFT($A151,8),POR!$A:$R,16,0),"")</f>
        <v/>
      </c>
      <c r="AE151" s="8" t="str">
        <f>IFERROR(VLOOKUP(LEFT($A151,8),POR!$A:$R,17,0),"")</f>
        <v/>
      </c>
      <c r="AF151" s="8" t="str">
        <f>IFERROR(VLOOKUP(LEFT($A151,8),POR!$A:$R,18,0),"")</f>
        <v/>
      </c>
      <c r="AG151" s="36" t="str">
        <f>IFERROR(VLOOKUP(A151,NSD!F:G,2,0),"")</f>
        <v/>
      </c>
    </row>
    <row r="152" spans="1:33">
      <c r="A152" s="14" t="s">
        <v>1677</v>
      </c>
      <c r="B152" s="36" t="str">
        <f>VLOOKUP(LEFT(A152,8),Clusters!A:C,3,0)</f>
        <v>C6</v>
      </c>
      <c r="C152" s="36">
        <f>VLOOKUP(LEFT(A152,8),Clusters!A:D,2,0)</f>
        <v>65</v>
      </c>
      <c r="D152" s="11" t="s">
        <v>1595</v>
      </c>
      <c r="E152" s="11" t="s">
        <v>1595</v>
      </c>
      <c r="F152" s="11" t="s">
        <v>1594</v>
      </c>
      <c r="G152" s="11"/>
      <c r="H152" s="11"/>
      <c r="I152" s="12"/>
      <c r="J152" s="12"/>
      <c r="K152" s="10" t="s">
        <v>1284</v>
      </c>
      <c r="L152" s="10" t="s">
        <v>1284</v>
      </c>
      <c r="M152" s="10" t="s">
        <v>1284</v>
      </c>
      <c r="N152" s="10" t="s">
        <v>1284</v>
      </c>
      <c r="O152" s="36">
        <f>IFERROR(VLOOKUP(LEFT(A152,8),'Development Priority'!A:B,2,0),"")</f>
        <v>138</v>
      </c>
      <c r="P152" s="8" t="str">
        <f>IFERROR(VLOOKUP(LEFT($A152,8),POR!$A:$R,2,0),"")</f>
        <v/>
      </c>
      <c r="Q152" s="8" t="str">
        <f>IFERROR(VLOOKUP(LEFT($A152,8),POR!$A:$R,3,0),"")</f>
        <v/>
      </c>
      <c r="R152" s="8" t="str">
        <f>IFERROR(VLOOKUP(LEFT($A152,8),POR!$A:$R,4,0),"")</f>
        <v/>
      </c>
      <c r="S152" s="8" t="str">
        <f>IFERROR(VLOOKUP(LEFT($A152,8),POR!$A:$R,5,0),"")</f>
        <v/>
      </c>
      <c r="T152" s="8">
        <f>IFERROR(VLOOKUP(LEFT($A152,8),POR!$A:$R,6,0),"")</f>
        <v>42827.708333333299</v>
      </c>
      <c r="U152" s="8" t="str">
        <f>IFERROR(VLOOKUP(LEFT($A152,8),POR!$A:$R,7,0),"")</f>
        <v/>
      </c>
      <c r="V152" s="8">
        <f>IFERROR(VLOOKUP(LEFT($A152,8),POR!$A:$R,8,0),"")</f>
        <v>42828</v>
      </c>
      <c r="W152" s="8" t="str">
        <f>IFERROR(VLOOKUP(LEFT($A152,8),POR!$A:$R,9,0),"")</f>
        <v/>
      </c>
      <c r="X152" s="8" t="str">
        <f>IFERROR(VLOOKUP(LEFT($A152,8),POR!$A:$R,10,0),"")</f>
        <v/>
      </c>
      <c r="Y152" s="8" t="str">
        <f>IFERROR(VLOOKUP(LEFT($A152,8),POR!$A:$R,11,0),"")</f>
        <v/>
      </c>
      <c r="Z152" s="8" t="str">
        <f>IFERROR(VLOOKUP(LEFT($A152,8),POR!$A:$R,12,0),"")</f>
        <v/>
      </c>
      <c r="AA152" s="8" t="str">
        <f>IFERROR(VLOOKUP(LEFT($A152,8),POR!$A:$R,13,0),"")</f>
        <v/>
      </c>
      <c r="AB152" s="8" t="str">
        <f>IFERROR(VLOOKUP(LEFT($A152,8),POR!$A:$R,14,0),"")</f>
        <v/>
      </c>
      <c r="AC152" s="8" t="str">
        <f>IFERROR(VLOOKUP(LEFT($A152,8),POR!$A:$R,15,0),"")</f>
        <v/>
      </c>
      <c r="AD152" s="8" t="str">
        <f>IFERROR(VLOOKUP(LEFT($A152,8),POR!$A:$R,16,0),"")</f>
        <v/>
      </c>
      <c r="AE152" s="8" t="str">
        <f>IFERROR(VLOOKUP(LEFT($A152,8),POR!$A:$R,17,0),"")</f>
        <v/>
      </c>
      <c r="AF152" s="8" t="str">
        <f>IFERROR(VLOOKUP(LEFT($A152,8),POR!$A:$R,18,0),"")</f>
        <v/>
      </c>
      <c r="AG152" s="36" t="str">
        <f>IFERROR(VLOOKUP(A152,NSD!F:G,2,0),"")</f>
        <v/>
      </c>
    </row>
    <row r="153" spans="1:33">
      <c r="A153" s="14" t="s">
        <v>1678</v>
      </c>
      <c r="B153" s="36" t="str">
        <f>VLOOKUP(LEFT(A153,8),Clusters!A:C,3,0)</f>
        <v>C6</v>
      </c>
      <c r="C153" s="36">
        <f>VLOOKUP(LEFT(A153,8),Clusters!A:D,2,0)</f>
        <v>65</v>
      </c>
      <c r="D153" s="11" t="s">
        <v>1595</v>
      </c>
      <c r="E153" s="11" t="s">
        <v>1595</v>
      </c>
      <c r="F153" s="11" t="s">
        <v>1594</v>
      </c>
      <c r="G153" s="11"/>
      <c r="H153" s="11"/>
      <c r="I153" s="12"/>
      <c r="J153" s="12"/>
      <c r="K153" s="10" t="s">
        <v>1284</v>
      </c>
      <c r="L153" s="10" t="s">
        <v>1284</v>
      </c>
      <c r="M153" s="10" t="s">
        <v>1284</v>
      </c>
      <c r="N153" s="10" t="s">
        <v>1284</v>
      </c>
      <c r="O153" s="36">
        <f>IFERROR(VLOOKUP(LEFT(A153,8),'Development Priority'!A:B,2,0),"")</f>
        <v>138</v>
      </c>
      <c r="P153" s="8" t="str">
        <f>IFERROR(VLOOKUP(LEFT($A153,8),POR!$A:$R,2,0),"")</f>
        <v/>
      </c>
      <c r="Q153" s="8" t="str">
        <f>IFERROR(VLOOKUP(LEFT($A153,8),POR!$A:$R,3,0),"")</f>
        <v/>
      </c>
      <c r="R153" s="8" t="str">
        <f>IFERROR(VLOOKUP(LEFT($A153,8),POR!$A:$R,4,0),"")</f>
        <v/>
      </c>
      <c r="S153" s="8" t="str">
        <f>IFERROR(VLOOKUP(LEFT($A153,8),POR!$A:$R,5,0),"")</f>
        <v/>
      </c>
      <c r="T153" s="8">
        <f>IFERROR(VLOOKUP(LEFT($A153,8),POR!$A:$R,6,0),"")</f>
        <v>42827.708333333299</v>
      </c>
      <c r="U153" s="8" t="str">
        <f>IFERROR(VLOOKUP(LEFT($A153,8),POR!$A:$R,7,0),"")</f>
        <v/>
      </c>
      <c r="V153" s="8">
        <f>IFERROR(VLOOKUP(LEFT($A153,8),POR!$A:$R,8,0),"")</f>
        <v>42828</v>
      </c>
      <c r="W153" s="8" t="str">
        <f>IFERROR(VLOOKUP(LEFT($A153,8),POR!$A:$R,9,0),"")</f>
        <v/>
      </c>
      <c r="X153" s="8" t="str">
        <f>IFERROR(VLOOKUP(LEFT($A153,8),POR!$A:$R,10,0),"")</f>
        <v/>
      </c>
      <c r="Y153" s="8" t="str">
        <f>IFERROR(VLOOKUP(LEFT($A153,8),POR!$A:$R,11,0),"")</f>
        <v/>
      </c>
      <c r="Z153" s="8" t="str">
        <f>IFERROR(VLOOKUP(LEFT($A153,8),POR!$A:$R,12,0),"")</f>
        <v/>
      </c>
      <c r="AA153" s="8" t="str">
        <f>IFERROR(VLOOKUP(LEFT($A153,8),POR!$A:$R,13,0),"")</f>
        <v/>
      </c>
      <c r="AB153" s="8" t="str">
        <f>IFERROR(VLOOKUP(LEFT($A153,8),POR!$A:$R,14,0),"")</f>
        <v/>
      </c>
      <c r="AC153" s="8" t="str">
        <f>IFERROR(VLOOKUP(LEFT($A153,8),POR!$A:$R,15,0),"")</f>
        <v/>
      </c>
      <c r="AD153" s="8" t="str">
        <f>IFERROR(VLOOKUP(LEFT($A153,8),POR!$A:$R,16,0),"")</f>
        <v/>
      </c>
      <c r="AE153" s="8" t="str">
        <f>IFERROR(VLOOKUP(LEFT($A153,8),POR!$A:$R,17,0),"")</f>
        <v/>
      </c>
      <c r="AF153" s="8" t="str">
        <f>IFERROR(VLOOKUP(LEFT($A153,8),POR!$A:$R,18,0),"")</f>
        <v/>
      </c>
      <c r="AG153" s="36" t="str">
        <f>IFERROR(VLOOKUP(A153,NSD!F:G,2,0),"")</f>
        <v/>
      </c>
    </row>
    <row r="154" spans="1:33" ht="30">
      <c r="A154" s="14" t="s">
        <v>1742</v>
      </c>
      <c r="B154" s="36" t="str">
        <f>VLOOKUP(LEFT(A154,8),Clusters!A:C,3,0)</f>
        <v>C1</v>
      </c>
      <c r="C154" s="36">
        <f>VLOOKUP(LEFT(A154,8),Clusters!A:D,2,0)</f>
        <v>14</v>
      </c>
      <c r="D154" s="11" t="s">
        <v>1595</v>
      </c>
      <c r="E154" s="11" t="s">
        <v>1594</v>
      </c>
      <c r="F154" s="11" t="s">
        <v>1594</v>
      </c>
      <c r="G154" s="11"/>
      <c r="H154" s="11"/>
      <c r="I154" s="12" t="s">
        <v>1836</v>
      </c>
      <c r="J154" s="26">
        <v>42795</v>
      </c>
      <c r="K154" s="10" t="s">
        <v>1823</v>
      </c>
      <c r="L154" s="10" t="s">
        <v>1595</v>
      </c>
      <c r="M154" s="10" t="s">
        <v>1593</v>
      </c>
      <c r="N154" s="10" t="s">
        <v>1284</v>
      </c>
      <c r="O154" s="36">
        <f>IFERROR(VLOOKUP(LEFT(A154,8),'Development Priority'!A:B,2,0),"")</f>
        <v>85</v>
      </c>
      <c r="P154" s="8" t="str">
        <f>IFERROR(VLOOKUP(LEFT($A154,8),POR!$A:$R,2,0),"")</f>
        <v/>
      </c>
      <c r="Q154" s="8" t="str">
        <f>IFERROR(VLOOKUP(LEFT($A154,8),POR!$A:$R,3,0),"")</f>
        <v/>
      </c>
      <c r="R154" s="8" t="str">
        <f>IFERROR(VLOOKUP(LEFT($A154,8),POR!$A:$R,4,0),"")</f>
        <v/>
      </c>
      <c r="S154" s="8" t="str">
        <f>IFERROR(VLOOKUP(LEFT($A154,8),POR!$A:$R,5,0),"")</f>
        <v/>
      </c>
      <c r="T154" s="8" t="str">
        <f>IFERROR(VLOOKUP(LEFT($A154,8),POR!$A:$R,6,0),"")</f>
        <v/>
      </c>
      <c r="U154" s="8" t="str">
        <f>IFERROR(VLOOKUP(LEFT($A154,8),POR!$A:$R,7,0),"")</f>
        <v/>
      </c>
      <c r="V154" s="8">
        <f>IFERROR(VLOOKUP(LEFT($A154,8),POR!$A:$R,8,0),"")</f>
        <v>42828</v>
      </c>
      <c r="W154" s="8" t="str">
        <f>IFERROR(VLOOKUP(LEFT($A154,8),POR!$A:$R,9,0),"")</f>
        <v/>
      </c>
      <c r="X154" s="8" t="str">
        <f>IFERROR(VLOOKUP(LEFT($A154,8),POR!$A:$R,10,0),"")</f>
        <v/>
      </c>
      <c r="Y154" s="8" t="str">
        <f>IFERROR(VLOOKUP(LEFT($A154,8),POR!$A:$R,11,0),"")</f>
        <v/>
      </c>
      <c r="Z154" s="8" t="str">
        <f>IFERROR(VLOOKUP(LEFT($A154,8),POR!$A:$R,12,0),"")</f>
        <v/>
      </c>
      <c r="AA154" s="8" t="str">
        <f>IFERROR(VLOOKUP(LEFT($A154,8),POR!$A:$R,13,0),"")</f>
        <v/>
      </c>
      <c r="AB154" s="8" t="str">
        <f>IFERROR(VLOOKUP(LEFT($A154,8),POR!$A:$R,14,0),"")</f>
        <v/>
      </c>
      <c r="AC154" s="8" t="str">
        <f>IFERROR(VLOOKUP(LEFT($A154,8),POR!$A:$R,15,0),"")</f>
        <v/>
      </c>
      <c r="AD154" s="8" t="str">
        <f>IFERROR(VLOOKUP(LEFT($A154,8),POR!$A:$R,16,0),"")</f>
        <v/>
      </c>
      <c r="AE154" s="8" t="str">
        <f>IFERROR(VLOOKUP(LEFT($A154,8),POR!$A:$R,17,0),"")</f>
        <v/>
      </c>
      <c r="AF154" s="8" t="str">
        <f>IFERROR(VLOOKUP(LEFT($A154,8),POR!$A:$R,18,0),"")</f>
        <v/>
      </c>
      <c r="AG154" s="36" t="str">
        <f>IFERROR(VLOOKUP(A154,NSD!F:G,2,0),"")</f>
        <v/>
      </c>
    </row>
    <row r="155" spans="1:33" ht="45">
      <c r="A155" s="14" t="s">
        <v>1743</v>
      </c>
      <c r="B155" s="36" t="str">
        <f>VLOOKUP(LEFT(A155,8),Clusters!A:C,3,0)</f>
        <v>C1</v>
      </c>
      <c r="C155" s="36">
        <f>VLOOKUP(LEFT(A155,8),Clusters!A:D,2,0)</f>
        <v>14</v>
      </c>
      <c r="D155" s="11" t="s">
        <v>1595</v>
      </c>
      <c r="E155" s="11" t="s">
        <v>1595</v>
      </c>
      <c r="F155" s="11" t="s">
        <v>1594</v>
      </c>
      <c r="G155" s="11"/>
      <c r="H155" s="11"/>
      <c r="I155" s="12" t="s">
        <v>1822</v>
      </c>
      <c r="J155" s="19">
        <v>42801</v>
      </c>
      <c r="K155" s="10" t="s">
        <v>2000</v>
      </c>
      <c r="L155" s="10" t="s">
        <v>1594</v>
      </c>
      <c r="M155" s="10" t="s">
        <v>1592</v>
      </c>
      <c r="N155" s="10" t="s">
        <v>1284</v>
      </c>
      <c r="O155" s="36">
        <f>IFERROR(VLOOKUP(LEFT(A155,8),'Development Priority'!A:B,2,0),"")</f>
        <v>85</v>
      </c>
      <c r="P155" s="8" t="str">
        <f>IFERROR(VLOOKUP(LEFT($A155,8),POR!$A:$R,2,0),"")</f>
        <v/>
      </c>
      <c r="Q155" s="8" t="str">
        <f>IFERROR(VLOOKUP(LEFT($A155,8),POR!$A:$R,3,0),"")</f>
        <v/>
      </c>
      <c r="R155" s="8" t="str">
        <f>IFERROR(VLOOKUP(LEFT($A155,8),POR!$A:$R,4,0),"")</f>
        <v/>
      </c>
      <c r="S155" s="8" t="str">
        <f>IFERROR(VLOOKUP(LEFT($A155,8),POR!$A:$R,5,0),"")</f>
        <v/>
      </c>
      <c r="T155" s="8" t="str">
        <f>IFERROR(VLOOKUP(LEFT($A155,8),POR!$A:$R,6,0),"")</f>
        <v/>
      </c>
      <c r="U155" s="8" t="str">
        <f>IFERROR(VLOOKUP(LEFT($A155,8),POR!$A:$R,7,0),"")</f>
        <v/>
      </c>
      <c r="V155" s="8">
        <f>IFERROR(VLOOKUP(LEFT($A155,8),POR!$A:$R,8,0),"")</f>
        <v>42828</v>
      </c>
      <c r="W155" s="8" t="str">
        <f>IFERROR(VLOOKUP(LEFT($A155,8),POR!$A:$R,9,0),"")</f>
        <v/>
      </c>
      <c r="X155" s="8" t="str">
        <f>IFERROR(VLOOKUP(LEFT($A155,8),POR!$A:$R,10,0),"")</f>
        <v/>
      </c>
      <c r="Y155" s="8" t="str">
        <f>IFERROR(VLOOKUP(LEFT($A155,8),POR!$A:$R,11,0),"")</f>
        <v/>
      </c>
      <c r="Z155" s="8" t="str">
        <f>IFERROR(VLOOKUP(LEFT($A155,8),POR!$A:$R,12,0),"")</f>
        <v/>
      </c>
      <c r="AA155" s="8" t="str">
        <f>IFERROR(VLOOKUP(LEFT($A155,8),POR!$A:$R,13,0),"")</f>
        <v/>
      </c>
      <c r="AB155" s="8" t="str">
        <f>IFERROR(VLOOKUP(LEFT($A155,8),POR!$A:$R,14,0),"")</f>
        <v/>
      </c>
      <c r="AC155" s="8" t="str">
        <f>IFERROR(VLOOKUP(LEFT($A155,8),POR!$A:$R,15,0),"")</f>
        <v/>
      </c>
      <c r="AD155" s="8" t="str">
        <f>IFERROR(VLOOKUP(LEFT($A155,8),POR!$A:$R,16,0),"")</f>
        <v/>
      </c>
      <c r="AE155" s="8" t="str">
        <f>IFERROR(VLOOKUP(LEFT($A155,8),POR!$A:$R,17,0),"")</f>
        <v/>
      </c>
      <c r="AF155" s="8" t="str">
        <f>IFERROR(VLOOKUP(LEFT($A155,8),POR!$A:$R,18,0),"")</f>
        <v/>
      </c>
      <c r="AG155" s="36" t="str">
        <f>IFERROR(VLOOKUP(A155,NSD!F:G,2,0),"")</f>
        <v/>
      </c>
    </row>
    <row r="156" spans="1:33">
      <c r="A156" s="14" t="s">
        <v>1755</v>
      </c>
      <c r="B156" s="36" t="str">
        <f>VLOOKUP(LEFT(A156,8),Clusters!A:C,3,0)</f>
        <v>C1</v>
      </c>
      <c r="C156" s="36">
        <f>VLOOKUP(LEFT(A156,8),Clusters!A:D,2,0)</f>
        <v>15</v>
      </c>
      <c r="D156" s="11" t="s">
        <v>1595</v>
      </c>
      <c r="E156" s="11" t="s">
        <v>1594</v>
      </c>
      <c r="F156" s="11" t="s">
        <v>1595</v>
      </c>
      <c r="G156" s="11" t="s">
        <v>1595</v>
      </c>
      <c r="H156" s="11"/>
      <c r="I156" s="12" t="s">
        <v>1817</v>
      </c>
      <c r="J156" s="19">
        <v>42801</v>
      </c>
      <c r="K156" s="10" t="s">
        <v>1992</v>
      </c>
      <c r="L156" s="10" t="s">
        <v>1594</v>
      </c>
      <c r="M156" s="10" t="s">
        <v>1593</v>
      </c>
      <c r="N156" s="10" t="s">
        <v>1284</v>
      </c>
      <c r="O156" s="36">
        <f>IFERROR(VLOOKUP(LEFT(A156,8),'Development Priority'!A:B,2,0),"")</f>
        <v>245</v>
      </c>
      <c r="P156" s="8" t="str">
        <f>IFERROR(VLOOKUP(LEFT($A156,8),POR!$A:$R,2,0),"")</f>
        <v/>
      </c>
      <c r="Q156" s="8" t="str">
        <f>IFERROR(VLOOKUP(LEFT($A156,8),POR!$A:$R,3,0),"")</f>
        <v/>
      </c>
      <c r="R156" s="8" t="str">
        <f>IFERROR(VLOOKUP(LEFT($A156,8),POR!$A:$R,4,0),"")</f>
        <v/>
      </c>
      <c r="S156" s="8" t="str">
        <f>IFERROR(VLOOKUP(LEFT($A156,8),POR!$A:$R,5,0),"")</f>
        <v/>
      </c>
      <c r="T156" s="8" t="str">
        <f>IFERROR(VLOOKUP(LEFT($A156,8),POR!$A:$R,6,0),"")</f>
        <v/>
      </c>
      <c r="U156" s="8" t="str">
        <f>IFERROR(VLOOKUP(LEFT($A156,8),POR!$A:$R,7,0),"")</f>
        <v/>
      </c>
      <c r="V156" s="8">
        <f>IFERROR(VLOOKUP(LEFT($A156,8),POR!$A:$R,8,0),"")</f>
        <v>42968</v>
      </c>
      <c r="W156" s="8" t="str">
        <f>IFERROR(VLOOKUP(LEFT($A156,8),POR!$A:$R,9,0),"")</f>
        <v/>
      </c>
      <c r="X156" s="8" t="str">
        <f>IFERROR(VLOOKUP(LEFT($A156,8),POR!$A:$R,10,0),"")</f>
        <v/>
      </c>
      <c r="Y156" s="8" t="str">
        <f>IFERROR(VLOOKUP(LEFT($A156,8),POR!$A:$R,11,0),"")</f>
        <v/>
      </c>
      <c r="Z156" s="8" t="str">
        <f>IFERROR(VLOOKUP(LEFT($A156,8),POR!$A:$R,12,0),"")</f>
        <v/>
      </c>
      <c r="AA156" s="8" t="str">
        <f>IFERROR(VLOOKUP(LEFT($A156,8),POR!$A:$R,13,0),"")</f>
        <v/>
      </c>
      <c r="AB156" s="8">
        <f>IFERROR(VLOOKUP(LEFT($A156,8),POR!$A:$R,14,0),"")</f>
        <v>42957</v>
      </c>
      <c r="AC156" s="8" t="str">
        <f>IFERROR(VLOOKUP(LEFT($A156,8),POR!$A:$R,15,0),"")</f>
        <v/>
      </c>
      <c r="AD156" s="8" t="str">
        <f>IFERROR(VLOOKUP(LEFT($A156,8),POR!$A:$R,16,0),"")</f>
        <v/>
      </c>
      <c r="AE156" s="8" t="str">
        <f>IFERROR(VLOOKUP(LEFT($A156,8),POR!$A:$R,17,0),"")</f>
        <v/>
      </c>
      <c r="AF156" s="8" t="str">
        <f>IFERROR(VLOOKUP(LEFT($A156,8),POR!$A:$R,18,0),"")</f>
        <v/>
      </c>
      <c r="AG156" s="36" t="str">
        <f>IFERROR(VLOOKUP(A156,NSD!F:G,2,0),"")</f>
        <v/>
      </c>
    </row>
    <row r="157" spans="1:33">
      <c r="A157" s="14" t="s">
        <v>1756</v>
      </c>
      <c r="B157" s="36" t="str">
        <f>VLOOKUP(LEFT(A157,8),Clusters!A:C,3,0)</f>
        <v>C1</v>
      </c>
      <c r="C157" s="36">
        <f>VLOOKUP(LEFT(A157,8),Clusters!A:D,2,0)</f>
        <v>15</v>
      </c>
      <c r="D157" s="11" t="s">
        <v>1595</v>
      </c>
      <c r="E157" s="11" t="s">
        <v>1594</v>
      </c>
      <c r="F157" s="11" t="s">
        <v>1594</v>
      </c>
      <c r="G157" s="11"/>
      <c r="H157" s="11"/>
      <c r="I157" s="12" t="s">
        <v>1817</v>
      </c>
      <c r="J157" s="26">
        <v>42793</v>
      </c>
      <c r="K157" s="10" t="s">
        <v>5228</v>
      </c>
      <c r="L157" s="10" t="s">
        <v>1594</v>
      </c>
      <c r="M157" s="10" t="s">
        <v>1593</v>
      </c>
      <c r="N157" s="10" t="s">
        <v>1989</v>
      </c>
      <c r="O157" s="36">
        <f>IFERROR(VLOOKUP(LEFT(A157,8),'Development Priority'!A:B,2,0),"")</f>
        <v>223</v>
      </c>
      <c r="P157" s="8" t="str">
        <f>IFERROR(VLOOKUP(LEFT($A157,8),POR!$A:$R,2,0),"")</f>
        <v/>
      </c>
      <c r="Q157" s="8" t="str">
        <f>IFERROR(VLOOKUP(LEFT($A157,8),POR!$A:$R,3,0),"")</f>
        <v/>
      </c>
      <c r="R157" s="8" t="str">
        <f>IFERROR(VLOOKUP(LEFT($A157,8),POR!$A:$R,4,0),"")</f>
        <v/>
      </c>
      <c r="S157" s="8" t="str">
        <f>IFERROR(VLOOKUP(LEFT($A157,8),POR!$A:$R,5,0),"")</f>
        <v/>
      </c>
      <c r="T157" s="8" t="str">
        <f>IFERROR(VLOOKUP(LEFT($A157,8),POR!$A:$R,6,0),"")</f>
        <v/>
      </c>
      <c r="U157" s="8" t="str">
        <f>IFERROR(VLOOKUP(LEFT($A157,8),POR!$A:$R,7,0),"")</f>
        <v/>
      </c>
      <c r="V157" s="8">
        <f>IFERROR(VLOOKUP(LEFT($A157,8),POR!$A:$R,8,0),"")</f>
        <v>42968</v>
      </c>
      <c r="W157" s="8" t="str">
        <f>IFERROR(VLOOKUP(LEFT($A157,8),POR!$A:$R,9,0),"")</f>
        <v/>
      </c>
      <c r="X157" s="8" t="str">
        <f>IFERROR(VLOOKUP(LEFT($A157,8),POR!$A:$R,10,0),"")</f>
        <v/>
      </c>
      <c r="Y157" s="8" t="str">
        <f>IFERROR(VLOOKUP(LEFT($A157,8),POR!$A:$R,11,0),"")</f>
        <v/>
      </c>
      <c r="Z157" s="8" t="str">
        <f>IFERROR(VLOOKUP(LEFT($A157,8),POR!$A:$R,12,0),"")</f>
        <v/>
      </c>
      <c r="AA157" s="8" t="str">
        <f>IFERROR(VLOOKUP(LEFT($A157,8),POR!$A:$R,13,0),"")</f>
        <v/>
      </c>
      <c r="AB157" s="8" t="str">
        <f>IFERROR(VLOOKUP(LEFT($A157,8),POR!$A:$R,14,0),"")</f>
        <v/>
      </c>
      <c r="AC157" s="8" t="str">
        <f>IFERROR(VLOOKUP(LEFT($A157,8),POR!$A:$R,15,0),"")</f>
        <v/>
      </c>
      <c r="AD157" s="8" t="str">
        <f>IFERROR(VLOOKUP(LEFT($A157,8),POR!$A:$R,16,0),"")</f>
        <v/>
      </c>
      <c r="AE157" s="8" t="str">
        <f>IFERROR(VLOOKUP(LEFT($A157,8),POR!$A:$R,17,0),"")</f>
        <v/>
      </c>
      <c r="AF157" s="8" t="str">
        <f>IFERROR(VLOOKUP(LEFT($A157,8),POR!$A:$R,18,0),"")</f>
        <v/>
      </c>
      <c r="AG157" s="36" t="str">
        <f>IFERROR(VLOOKUP(A157,NSD!F:G,2,0),"")</f>
        <v/>
      </c>
    </row>
    <row r="158" spans="1:33" ht="30">
      <c r="A158" s="14" t="s">
        <v>1757</v>
      </c>
      <c r="B158" s="36" t="str">
        <f>VLOOKUP(LEFT(A158,8),Clusters!A:C,3,0)</f>
        <v>C1</v>
      </c>
      <c r="C158" s="36">
        <f>VLOOKUP(LEFT(A158,8),Clusters!A:D,2,0)</f>
        <v>15</v>
      </c>
      <c r="D158" s="11" t="s">
        <v>1595</v>
      </c>
      <c r="E158" s="11" t="s">
        <v>1595</v>
      </c>
      <c r="F158" s="11" t="s">
        <v>1594</v>
      </c>
      <c r="G158" s="11"/>
      <c r="H158" s="11"/>
      <c r="I158" s="12" t="s">
        <v>1817</v>
      </c>
      <c r="J158" s="19">
        <v>42811</v>
      </c>
      <c r="K158" s="10" t="s">
        <v>5229</v>
      </c>
      <c r="L158" s="10" t="s">
        <v>1594</v>
      </c>
      <c r="M158" s="10" t="s">
        <v>1593</v>
      </c>
      <c r="N158" s="10" t="s">
        <v>1989</v>
      </c>
      <c r="O158" s="36">
        <f>IFERROR(VLOOKUP(LEFT(A158,8),'Development Priority'!A:B,2,0),"")</f>
        <v>223</v>
      </c>
      <c r="P158" s="8" t="str">
        <f>IFERROR(VLOOKUP(LEFT($A158,8),POR!$A:$R,2,0),"")</f>
        <v/>
      </c>
      <c r="Q158" s="8" t="str">
        <f>IFERROR(VLOOKUP(LEFT($A158,8),POR!$A:$R,3,0),"")</f>
        <v/>
      </c>
      <c r="R158" s="8" t="str">
        <f>IFERROR(VLOOKUP(LEFT($A158,8),POR!$A:$R,4,0),"")</f>
        <v/>
      </c>
      <c r="S158" s="8" t="str">
        <f>IFERROR(VLOOKUP(LEFT($A158,8),POR!$A:$R,5,0),"")</f>
        <v/>
      </c>
      <c r="T158" s="8" t="str">
        <f>IFERROR(VLOOKUP(LEFT($A158,8),POR!$A:$R,6,0),"")</f>
        <v/>
      </c>
      <c r="U158" s="8" t="str">
        <f>IFERROR(VLOOKUP(LEFT($A158,8),POR!$A:$R,7,0),"")</f>
        <v/>
      </c>
      <c r="V158" s="8">
        <f>IFERROR(VLOOKUP(LEFT($A158,8),POR!$A:$R,8,0),"")</f>
        <v>42968</v>
      </c>
      <c r="W158" s="8" t="str">
        <f>IFERROR(VLOOKUP(LEFT($A158,8),POR!$A:$R,9,0),"")</f>
        <v/>
      </c>
      <c r="X158" s="8" t="str">
        <f>IFERROR(VLOOKUP(LEFT($A158,8),POR!$A:$R,10,0),"")</f>
        <v/>
      </c>
      <c r="Y158" s="8" t="str">
        <f>IFERROR(VLOOKUP(LEFT($A158,8),POR!$A:$R,11,0),"")</f>
        <v/>
      </c>
      <c r="Z158" s="8" t="str">
        <f>IFERROR(VLOOKUP(LEFT($A158,8),POR!$A:$R,12,0),"")</f>
        <v/>
      </c>
      <c r="AA158" s="8" t="str">
        <f>IFERROR(VLOOKUP(LEFT($A158,8),POR!$A:$R,13,0),"")</f>
        <v/>
      </c>
      <c r="AB158" s="8" t="str">
        <f>IFERROR(VLOOKUP(LEFT($A158,8),POR!$A:$R,14,0),"")</f>
        <v/>
      </c>
      <c r="AC158" s="8" t="str">
        <f>IFERROR(VLOOKUP(LEFT($A158,8),POR!$A:$R,15,0),"")</f>
        <v/>
      </c>
      <c r="AD158" s="8" t="str">
        <f>IFERROR(VLOOKUP(LEFT($A158,8),POR!$A:$R,16,0),"")</f>
        <v/>
      </c>
      <c r="AE158" s="8" t="str">
        <f>IFERROR(VLOOKUP(LEFT($A158,8),POR!$A:$R,17,0),"")</f>
        <v/>
      </c>
      <c r="AF158" s="8" t="str">
        <f>IFERROR(VLOOKUP(LEFT($A158,8),POR!$A:$R,18,0),"")</f>
        <v/>
      </c>
      <c r="AG158" s="36" t="str">
        <f>IFERROR(VLOOKUP(A158,NSD!F:G,2,0),"")</f>
        <v/>
      </c>
    </row>
    <row r="159" spans="1:33">
      <c r="A159" s="14" t="s">
        <v>1758</v>
      </c>
      <c r="B159" s="36" t="str">
        <f>VLOOKUP(LEFT(A159,8),Clusters!A:C,3,0)</f>
        <v>C1</v>
      </c>
      <c r="C159" s="36">
        <f>VLOOKUP(LEFT(A159,8),Clusters!A:D,2,0)</f>
        <v>15</v>
      </c>
      <c r="D159" s="11" t="s">
        <v>1595</v>
      </c>
      <c r="E159" s="11" t="s">
        <v>1594</v>
      </c>
      <c r="F159" s="11" t="s">
        <v>1595</v>
      </c>
      <c r="G159" s="11"/>
      <c r="H159" s="11"/>
      <c r="I159" s="12" t="s">
        <v>1817</v>
      </c>
      <c r="J159" s="19">
        <v>42802</v>
      </c>
      <c r="K159" s="10" t="s">
        <v>2015</v>
      </c>
      <c r="L159" s="10" t="s">
        <v>1595</v>
      </c>
      <c r="M159" s="10" t="s">
        <v>1593</v>
      </c>
      <c r="N159" s="10" t="s">
        <v>1284</v>
      </c>
      <c r="O159" s="36">
        <f>IFERROR(VLOOKUP(LEFT(A159,8),'Development Priority'!A:B,2,0),"")</f>
        <v>254</v>
      </c>
      <c r="P159" s="8" t="str">
        <f>IFERROR(VLOOKUP(LEFT($A159,8),POR!$A:$R,2,0),"")</f>
        <v/>
      </c>
      <c r="Q159" s="8" t="str">
        <f>IFERROR(VLOOKUP(LEFT($A159,8),POR!$A:$R,3,0),"")</f>
        <v/>
      </c>
      <c r="R159" s="8" t="str">
        <f>IFERROR(VLOOKUP(LEFT($A159,8),POR!$A:$R,4,0),"")</f>
        <v/>
      </c>
      <c r="S159" s="8" t="str">
        <f>IFERROR(VLOOKUP(LEFT($A159,8),POR!$A:$R,5,0),"")</f>
        <v/>
      </c>
      <c r="T159" s="8" t="str">
        <f>IFERROR(VLOOKUP(LEFT($A159,8),POR!$A:$R,6,0),"")</f>
        <v/>
      </c>
      <c r="U159" s="8" t="str">
        <f>IFERROR(VLOOKUP(LEFT($A159,8),POR!$A:$R,7,0),"")</f>
        <v/>
      </c>
      <c r="V159" s="8">
        <f>IFERROR(VLOOKUP(LEFT($A159,8),POR!$A:$R,8,0),"")</f>
        <v>42968</v>
      </c>
      <c r="W159" s="8" t="str">
        <f>IFERROR(VLOOKUP(LEFT($A159,8),POR!$A:$R,9,0),"")</f>
        <v/>
      </c>
      <c r="X159" s="8" t="str">
        <f>IFERROR(VLOOKUP(LEFT($A159,8),POR!$A:$R,10,0),"")</f>
        <v/>
      </c>
      <c r="Y159" s="8" t="str">
        <f>IFERROR(VLOOKUP(LEFT($A159,8),POR!$A:$R,11,0),"")</f>
        <v/>
      </c>
      <c r="Z159" s="8" t="str">
        <f>IFERROR(VLOOKUP(LEFT($A159,8),POR!$A:$R,12,0),"")</f>
        <v/>
      </c>
      <c r="AA159" s="8" t="str">
        <f>IFERROR(VLOOKUP(LEFT($A159,8),POR!$A:$R,13,0),"")</f>
        <v/>
      </c>
      <c r="AB159" s="8" t="str">
        <f>IFERROR(VLOOKUP(LEFT($A159,8),POR!$A:$R,14,0),"")</f>
        <v/>
      </c>
      <c r="AC159" s="8" t="str">
        <f>IFERROR(VLOOKUP(LEFT($A159,8),POR!$A:$R,15,0),"")</f>
        <v/>
      </c>
      <c r="AD159" s="8" t="str">
        <f>IFERROR(VLOOKUP(LEFT($A159,8),POR!$A:$R,16,0),"")</f>
        <v/>
      </c>
      <c r="AE159" s="8" t="str">
        <f>IFERROR(VLOOKUP(LEFT($A159,8),POR!$A:$R,17,0),"")</f>
        <v/>
      </c>
      <c r="AF159" s="8" t="str">
        <f>IFERROR(VLOOKUP(LEFT($A159,8),POR!$A:$R,18,0),"")</f>
        <v/>
      </c>
      <c r="AG159" s="36" t="str">
        <f>IFERROR(VLOOKUP(A159,NSD!F:G,2,0),"")</f>
        <v/>
      </c>
    </row>
    <row r="160" spans="1:33">
      <c r="A160" s="14" t="s">
        <v>1759</v>
      </c>
      <c r="B160" s="36" t="str">
        <f>VLOOKUP(LEFT(A160,8),Clusters!A:C,3,0)</f>
        <v>C1</v>
      </c>
      <c r="C160" s="36">
        <f>VLOOKUP(LEFT(A160,8),Clusters!A:D,2,0)</f>
        <v>15</v>
      </c>
      <c r="D160" s="11" t="s">
        <v>1595</v>
      </c>
      <c r="E160" s="11" t="s">
        <v>1594</v>
      </c>
      <c r="F160" s="11" t="s">
        <v>1594</v>
      </c>
      <c r="G160" s="11"/>
      <c r="H160" s="11"/>
      <c r="I160" s="12" t="s">
        <v>1817</v>
      </c>
      <c r="J160" s="19">
        <v>42802</v>
      </c>
      <c r="K160" s="10" t="s">
        <v>2013</v>
      </c>
      <c r="L160" s="10" t="s">
        <v>1595</v>
      </c>
      <c r="M160" s="10" t="s">
        <v>1593</v>
      </c>
      <c r="N160" s="10" t="s">
        <v>1284</v>
      </c>
      <c r="O160" s="36">
        <f>IFERROR(VLOOKUP(LEFT(A160,8),'Development Priority'!A:B,2,0),"")</f>
        <v>254</v>
      </c>
      <c r="P160" s="8" t="str">
        <f>IFERROR(VLOOKUP(LEFT($A160,8),POR!$A:$R,2,0),"")</f>
        <v/>
      </c>
      <c r="Q160" s="8" t="str">
        <f>IFERROR(VLOOKUP(LEFT($A160,8),POR!$A:$R,3,0),"")</f>
        <v/>
      </c>
      <c r="R160" s="8" t="str">
        <f>IFERROR(VLOOKUP(LEFT($A160,8),POR!$A:$R,4,0),"")</f>
        <v/>
      </c>
      <c r="S160" s="8" t="str">
        <f>IFERROR(VLOOKUP(LEFT($A160,8),POR!$A:$R,5,0),"")</f>
        <v/>
      </c>
      <c r="T160" s="8" t="str">
        <f>IFERROR(VLOOKUP(LEFT($A160,8),POR!$A:$R,6,0),"")</f>
        <v/>
      </c>
      <c r="U160" s="8" t="str">
        <f>IFERROR(VLOOKUP(LEFT($A160,8),POR!$A:$R,7,0),"")</f>
        <v/>
      </c>
      <c r="V160" s="8">
        <f>IFERROR(VLOOKUP(LEFT($A160,8),POR!$A:$R,8,0),"")</f>
        <v>42968</v>
      </c>
      <c r="W160" s="8" t="str">
        <f>IFERROR(VLOOKUP(LEFT($A160,8),POR!$A:$R,9,0),"")</f>
        <v/>
      </c>
      <c r="X160" s="8" t="str">
        <f>IFERROR(VLOOKUP(LEFT($A160,8),POR!$A:$R,10,0),"")</f>
        <v/>
      </c>
      <c r="Y160" s="8" t="str">
        <f>IFERROR(VLOOKUP(LEFT($A160,8),POR!$A:$R,11,0),"")</f>
        <v/>
      </c>
      <c r="Z160" s="8" t="str">
        <f>IFERROR(VLOOKUP(LEFT($A160,8),POR!$A:$R,12,0),"")</f>
        <v/>
      </c>
      <c r="AA160" s="8" t="str">
        <f>IFERROR(VLOOKUP(LEFT($A160,8),POR!$A:$R,13,0),"")</f>
        <v/>
      </c>
      <c r="AB160" s="8" t="str">
        <f>IFERROR(VLOOKUP(LEFT($A160,8),POR!$A:$R,14,0),"")</f>
        <v/>
      </c>
      <c r="AC160" s="8" t="str">
        <f>IFERROR(VLOOKUP(LEFT($A160,8),POR!$A:$R,15,0),"")</f>
        <v/>
      </c>
      <c r="AD160" s="8" t="str">
        <f>IFERROR(VLOOKUP(LEFT($A160,8),POR!$A:$R,16,0),"")</f>
        <v/>
      </c>
      <c r="AE160" s="8" t="str">
        <f>IFERROR(VLOOKUP(LEFT($A160,8),POR!$A:$R,17,0),"")</f>
        <v/>
      </c>
      <c r="AF160" s="8" t="str">
        <f>IFERROR(VLOOKUP(LEFT($A160,8),POR!$A:$R,18,0),"")</f>
        <v/>
      </c>
      <c r="AG160" s="36" t="str">
        <f>IFERROR(VLOOKUP(A160,NSD!F:G,2,0),"")</f>
        <v/>
      </c>
    </row>
    <row r="161" spans="1:33" ht="30">
      <c r="A161" s="14" t="s">
        <v>1760</v>
      </c>
      <c r="B161" s="36" t="str">
        <f>VLOOKUP(LEFT(A161,8),Clusters!A:C,3,0)</f>
        <v>C1</v>
      </c>
      <c r="C161" s="36">
        <f>VLOOKUP(LEFT(A161,8),Clusters!A:D,2,0)</f>
        <v>15</v>
      </c>
      <c r="D161" s="11" t="s">
        <v>1595</v>
      </c>
      <c r="E161" s="11" t="s">
        <v>1595</v>
      </c>
      <c r="F161" s="11" t="s">
        <v>1594</v>
      </c>
      <c r="G161" s="11"/>
      <c r="H161" s="11"/>
      <c r="I161" s="12" t="s">
        <v>1821</v>
      </c>
      <c r="J161" s="19">
        <v>42811</v>
      </c>
      <c r="K161" s="10" t="s">
        <v>5230</v>
      </c>
      <c r="L161" s="10" t="s">
        <v>1595</v>
      </c>
      <c r="M161" s="10" t="s">
        <v>1593</v>
      </c>
      <c r="N161" s="10" t="s">
        <v>1284</v>
      </c>
      <c r="O161" s="36">
        <f>IFERROR(VLOOKUP(LEFT(A161,8),'Development Priority'!A:B,2,0),"")</f>
        <v>466</v>
      </c>
      <c r="P161" s="8" t="str">
        <f>IFERROR(VLOOKUP(LEFT($A161,8),POR!$A:$R,2,0),"")</f>
        <v/>
      </c>
      <c r="Q161" s="8" t="str">
        <f>IFERROR(VLOOKUP(LEFT($A161,8),POR!$A:$R,3,0),"")</f>
        <v/>
      </c>
      <c r="R161" s="8" t="str">
        <f>IFERROR(VLOOKUP(LEFT($A161,8),POR!$A:$R,4,0),"")</f>
        <v/>
      </c>
      <c r="S161" s="8" t="str">
        <f>IFERROR(VLOOKUP(LEFT($A161,8),POR!$A:$R,5,0),"")</f>
        <v/>
      </c>
      <c r="T161" s="8" t="str">
        <f>IFERROR(VLOOKUP(LEFT($A161,8),POR!$A:$R,6,0),"")</f>
        <v/>
      </c>
      <c r="U161" s="8" t="str">
        <f>IFERROR(VLOOKUP(LEFT($A161,8),POR!$A:$R,7,0),"")</f>
        <v/>
      </c>
      <c r="V161" s="8">
        <f>IFERROR(VLOOKUP(LEFT($A161,8),POR!$A:$R,8,0),"")</f>
        <v>42769</v>
      </c>
      <c r="W161" s="8" t="str">
        <f>IFERROR(VLOOKUP(LEFT($A161,8),POR!$A:$R,9,0),"")</f>
        <v/>
      </c>
      <c r="X161" s="8" t="str">
        <f>IFERROR(VLOOKUP(LEFT($A161,8),POR!$A:$R,10,0),"")</f>
        <v/>
      </c>
      <c r="Y161" s="8" t="str">
        <f>IFERROR(VLOOKUP(LEFT($A161,8),POR!$A:$R,11,0),"")</f>
        <v/>
      </c>
      <c r="Z161" s="8" t="str">
        <f>IFERROR(VLOOKUP(LEFT($A161,8),POR!$A:$R,12,0),"")</f>
        <v/>
      </c>
      <c r="AA161" s="8" t="str">
        <f>IFERROR(VLOOKUP(LEFT($A161,8),POR!$A:$R,13,0),"")</f>
        <v/>
      </c>
      <c r="AB161" s="8">
        <f>IFERROR(VLOOKUP(LEFT($A161,8),POR!$A:$R,14,0),"")</f>
        <v>42957</v>
      </c>
      <c r="AC161" s="8" t="str">
        <f>IFERROR(VLOOKUP(LEFT($A161,8),POR!$A:$R,15,0),"")</f>
        <v/>
      </c>
      <c r="AD161" s="8" t="str">
        <f>IFERROR(VLOOKUP(LEFT($A161,8),POR!$A:$R,16,0),"")</f>
        <v/>
      </c>
      <c r="AE161" s="8" t="str">
        <f>IFERROR(VLOOKUP(LEFT($A161,8),POR!$A:$R,17,0),"")</f>
        <v/>
      </c>
      <c r="AF161" s="8" t="str">
        <f>IFERROR(VLOOKUP(LEFT($A161,8),POR!$A:$R,18,0),"")</f>
        <v/>
      </c>
      <c r="AG161" s="36" t="str">
        <f>IFERROR(VLOOKUP(A161,NSD!F:G,2,0),"")</f>
        <v/>
      </c>
    </row>
    <row r="162" spans="1:33" ht="90">
      <c r="A162" s="14" t="s">
        <v>44</v>
      </c>
      <c r="B162" s="36" t="str">
        <f>VLOOKUP(LEFT(A162,8),Clusters!A:C,3,0)</f>
        <v>C1</v>
      </c>
      <c r="C162" s="36">
        <f>VLOOKUP(LEFT(A162,8),Clusters!A:D,2,0)</f>
        <v>15</v>
      </c>
      <c r="D162" s="11" t="s">
        <v>1595</v>
      </c>
      <c r="E162" s="11" t="s">
        <v>1595</v>
      </c>
      <c r="F162" s="11" t="s">
        <v>1594</v>
      </c>
      <c r="G162" s="11"/>
      <c r="H162" s="11"/>
      <c r="I162" s="12" t="s">
        <v>1821</v>
      </c>
      <c r="J162" s="19">
        <v>42816</v>
      </c>
      <c r="K162" s="10" t="s">
        <v>5324</v>
      </c>
      <c r="L162" s="10" t="s">
        <v>1595</v>
      </c>
      <c r="M162" s="10" t="s">
        <v>1593</v>
      </c>
      <c r="N162" s="10">
        <v>0</v>
      </c>
      <c r="O162" s="36">
        <f>IFERROR(VLOOKUP(LEFT(A162,8),'Development Priority'!A:B,2,0),"")</f>
        <v>466</v>
      </c>
      <c r="P162" s="8" t="str">
        <f>IFERROR(VLOOKUP(LEFT($A162,8),POR!$A:$R,2,0),"")</f>
        <v/>
      </c>
      <c r="Q162" s="8" t="str">
        <f>IFERROR(VLOOKUP(LEFT($A162,8),POR!$A:$R,3,0),"")</f>
        <v/>
      </c>
      <c r="R162" s="8" t="str">
        <f>IFERROR(VLOOKUP(LEFT($A162,8),POR!$A:$R,4,0),"")</f>
        <v/>
      </c>
      <c r="S162" s="8" t="str">
        <f>IFERROR(VLOOKUP(LEFT($A162,8),POR!$A:$R,5,0),"")</f>
        <v/>
      </c>
      <c r="T162" s="8" t="str">
        <f>IFERROR(VLOOKUP(LEFT($A162,8),POR!$A:$R,6,0),"")</f>
        <v/>
      </c>
      <c r="U162" s="8" t="str">
        <f>IFERROR(VLOOKUP(LEFT($A162,8),POR!$A:$R,7,0),"")</f>
        <v/>
      </c>
      <c r="V162" s="8">
        <f>IFERROR(VLOOKUP(LEFT($A162,8),POR!$A:$R,8,0),"")</f>
        <v>42769</v>
      </c>
      <c r="W162" s="8" t="str">
        <f>IFERROR(VLOOKUP(LEFT($A162,8),POR!$A:$R,9,0),"")</f>
        <v/>
      </c>
      <c r="X162" s="8" t="str">
        <f>IFERROR(VLOOKUP(LEFT($A162,8),POR!$A:$R,10,0),"")</f>
        <v/>
      </c>
      <c r="Y162" s="8" t="str">
        <f>IFERROR(VLOOKUP(LEFT($A162,8),POR!$A:$R,11,0),"")</f>
        <v/>
      </c>
      <c r="Z162" s="8" t="str">
        <f>IFERROR(VLOOKUP(LEFT($A162,8),POR!$A:$R,12,0),"")</f>
        <v/>
      </c>
      <c r="AA162" s="8" t="str">
        <f>IFERROR(VLOOKUP(LEFT($A162,8),POR!$A:$R,13,0),"")</f>
        <v/>
      </c>
      <c r="AB162" s="8">
        <f>IFERROR(VLOOKUP(LEFT($A162,8),POR!$A:$R,14,0),"")</f>
        <v>42957</v>
      </c>
      <c r="AC162" s="8" t="str">
        <f>IFERROR(VLOOKUP(LEFT($A162,8),POR!$A:$R,15,0),"")</f>
        <v/>
      </c>
      <c r="AD162" s="8" t="str">
        <f>IFERROR(VLOOKUP(LEFT($A162,8),POR!$A:$R,16,0),"")</f>
        <v/>
      </c>
      <c r="AE162" s="8" t="str">
        <f>IFERROR(VLOOKUP(LEFT($A162,8),POR!$A:$R,17,0),"")</f>
        <v/>
      </c>
      <c r="AF162" s="8" t="str">
        <f>IFERROR(VLOOKUP(LEFT($A162,8),POR!$A:$R,18,0),"")</f>
        <v/>
      </c>
      <c r="AG162" s="36" t="str">
        <f>IFERROR(VLOOKUP(A162,NSD!F:G,2,0),"")</f>
        <v/>
      </c>
    </row>
    <row r="163" spans="1:33" ht="45">
      <c r="A163" s="14" t="s">
        <v>1717</v>
      </c>
      <c r="B163" s="36" t="str">
        <f>VLOOKUP(LEFT(A163,8),Clusters!A:C,3,0)</f>
        <v>C3</v>
      </c>
      <c r="C163" s="36">
        <f>VLOOKUP(LEFT(A163,8),Clusters!A:D,2,0)</f>
        <v>35</v>
      </c>
      <c r="D163" s="11" t="s">
        <v>1595</v>
      </c>
      <c r="E163" s="11" t="s">
        <v>1595</v>
      </c>
      <c r="F163" s="11" t="s">
        <v>1594</v>
      </c>
      <c r="G163" s="11"/>
      <c r="H163" s="11"/>
      <c r="I163" s="37" t="s">
        <v>2038</v>
      </c>
      <c r="J163" s="19">
        <v>42810</v>
      </c>
      <c r="K163" s="10" t="s">
        <v>1284</v>
      </c>
      <c r="L163" s="10" t="s">
        <v>1284</v>
      </c>
      <c r="M163" s="10" t="s">
        <v>1284</v>
      </c>
      <c r="N163" s="10" t="s">
        <v>1284</v>
      </c>
      <c r="O163" s="36">
        <f>IFERROR(VLOOKUP(LEFT(A163,8),'Development Priority'!A:B,2,0),"")</f>
        <v>12</v>
      </c>
      <c r="P163" s="8" t="str">
        <f>IFERROR(VLOOKUP(LEFT($A163,8),POR!$A:$R,2,0),"")</f>
        <v/>
      </c>
      <c r="Q163" s="8" t="str">
        <f>IFERROR(VLOOKUP(LEFT($A163,8),POR!$A:$R,3,0),"")</f>
        <v/>
      </c>
      <c r="R163" s="8" t="str">
        <f>IFERROR(VLOOKUP(LEFT($A163,8),POR!$A:$R,4,0),"")</f>
        <v/>
      </c>
      <c r="S163" s="8" t="str">
        <f>IFERROR(VLOOKUP(LEFT($A163,8),POR!$A:$R,5,0),"")</f>
        <v/>
      </c>
      <c r="T163" s="8">
        <f>IFERROR(VLOOKUP(LEFT($A163,8),POR!$A:$R,6,0),"")</f>
        <v>42808.708333333299</v>
      </c>
      <c r="U163" s="8" t="str">
        <f>IFERROR(VLOOKUP(LEFT($A163,8),POR!$A:$R,7,0),"")</f>
        <v/>
      </c>
      <c r="V163" s="8" t="str">
        <f>IFERROR(VLOOKUP(LEFT($A163,8),POR!$A:$R,8,0),"")</f>
        <v/>
      </c>
      <c r="W163" s="8" t="str">
        <f>IFERROR(VLOOKUP(LEFT($A163,8),POR!$A:$R,9,0),"")</f>
        <v/>
      </c>
      <c r="X163" s="8" t="str">
        <f>IFERROR(VLOOKUP(LEFT($A163,8),POR!$A:$R,10,0),"")</f>
        <v/>
      </c>
      <c r="Y163" s="8" t="str">
        <f>IFERROR(VLOOKUP(LEFT($A163,8),POR!$A:$R,11,0),"")</f>
        <v/>
      </c>
      <c r="Z163" s="8" t="str">
        <f>IFERROR(VLOOKUP(LEFT($A163,8),POR!$A:$R,12,0),"")</f>
        <v/>
      </c>
      <c r="AA163" s="8" t="str">
        <f>IFERROR(VLOOKUP(LEFT($A163,8),POR!$A:$R,13,0),"")</f>
        <v/>
      </c>
      <c r="AB163" s="8" t="str">
        <f>IFERROR(VLOOKUP(LEFT($A163,8),POR!$A:$R,14,0),"")</f>
        <v/>
      </c>
      <c r="AC163" s="8">
        <f>IFERROR(VLOOKUP(LEFT($A163,8),POR!$A:$R,15,0),"")</f>
        <v>42867</v>
      </c>
      <c r="AD163" s="8" t="str">
        <f>IFERROR(VLOOKUP(LEFT($A163,8),POR!$A:$R,16,0),"")</f>
        <v/>
      </c>
      <c r="AE163" s="8" t="str">
        <f>IFERROR(VLOOKUP(LEFT($A163,8),POR!$A:$R,17,0),"")</f>
        <v/>
      </c>
      <c r="AF163" s="8" t="str">
        <f>IFERROR(VLOOKUP(LEFT($A163,8),POR!$A:$R,18,0),"")</f>
        <v/>
      </c>
      <c r="AG163" s="36" t="str">
        <f>IFERROR(VLOOKUP(A163,NSD!F:G,2,0),"")</f>
        <v/>
      </c>
    </row>
    <row r="164" spans="1:33">
      <c r="A164" s="14" t="s">
        <v>1761</v>
      </c>
      <c r="B164" s="36" t="str">
        <f>VLOOKUP(LEFT(A164,8),Clusters!A:C,3,0)</f>
        <v>C3</v>
      </c>
      <c r="C164" s="36">
        <f>VLOOKUP(LEFT(A164,8),Clusters!A:D,2,0)</f>
        <v>35</v>
      </c>
      <c r="D164" s="11" t="s">
        <v>1595</v>
      </c>
      <c r="E164" s="11" t="s">
        <v>1595</v>
      </c>
      <c r="F164" s="11" t="s">
        <v>1594</v>
      </c>
      <c r="G164" s="11"/>
      <c r="H164" s="11"/>
      <c r="I164" s="12"/>
      <c r="J164" s="12"/>
      <c r="K164" s="10" t="s">
        <v>1284</v>
      </c>
      <c r="L164" s="10" t="s">
        <v>1284</v>
      </c>
      <c r="M164" s="10" t="s">
        <v>1284</v>
      </c>
      <c r="N164" s="10" t="s">
        <v>1284</v>
      </c>
      <c r="O164" s="36">
        <f>IFERROR(VLOOKUP(LEFT(A164,8),'Development Priority'!A:B,2,0),"")</f>
        <v>604</v>
      </c>
      <c r="P164" s="8" t="str">
        <f>IFERROR(VLOOKUP(LEFT($A164,8),POR!$A:$R,2,0),"")</f>
        <v/>
      </c>
      <c r="Q164" s="8" t="str">
        <f>IFERROR(VLOOKUP(LEFT($A164,8),POR!$A:$R,3,0),"")</f>
        <v/>
      </c>
      <c r="R164" s="8" t="str">
        <f>IFERROR(VLOOKUP(LEFT($A164,8),POR!$A:$R,4,0),"")</f>
        <v/>
      </c>
      <c r="S164" s="8" t="str">
        <f>IFERROR(VLOOKUP(LEFT($A164,8),POR!$A:$R,5,0),"")</f>
        <v/>
      </c>
      <c r="T164" s="8" t="str">
        <f>IFERROR(VLOOKUP(LEFT($A164,8),POR!$A:$R,6,0),"")</f>
        <v/>
      </c>
      <c r="U164" s="8" t="str">
        <f>IFERROR(VLOOKUP(LEFT($A164,8),POR!$A:$R,7,0),"")</f>
        <v/>
      </c>
      <c r="V164" s="8" t="str">
        <f>IFERROR(VLOOKUP(LEFT($A164,8),POR!$A:$R,8,0),"")</f>
        <v/>
      </c>
      <c r="W164" s="8" t="str">
        <f>IFERROR(VLOOKUP(LEFT($A164,8),POR!$A:$R,9,0),"")</f>
        <v/>
      </c>
      <c r="X164" s="8" t="str">
        <f>IFERROR(VLOOKUP(LEFT($A164,8),POR!$A:$R,10,0),"")</f>
        <v/>
      </c>
      <c r="Y164" s="8" t="str">
        <f>IFERROR(VLOOKUP(LEFT($A164,8),POR!$A:$R,11,0),"")</f>
        <v/>
      </c>
      <c r="Z164" s="8" t="str">
        <f>IFERROR(VLOOKUP(LEFT($A164,8),POR!$A:$R,12,0),"")</f>
        <v/>
      </c>
      <c r="AA164" s="8" t="str">
        <f>IFERROR(VLOOKUP(LEFT($A164,8),POR!$A:$R,13,0),"")</f>
        <v/>
      </c>
      <c r="AB164" s="8">
        <f>IFERROR(VLOOKUP(LEFT($A164,8),POR!$A:$R,14,0),"")</f>
        <v>42957</v>
      </c>
      <c r="AC164" s="8" t="str">
        <f>IFERROR(VLOOKUP(LEFT($A164,8),POR!$A:$R,15,0),"")</f>
        <v/>
      </c>
      <c r="AD164" s="8" t="str">
        <f>IFERROR(VLOOKUP(LEFT($A164,8),POR!$A:$R,16,0),"")</f>
        <v/>
      </c>
      <c r="AE164" s="8" t="str">
        <f>IFERROR(VLOOKUP(LEFT($A164,8),POR!$A:$R,17,0),"")</f>
        <v/>
      </c>
      <c r="AF164" s="8" t="str">
        <f>IFERROR(VLOOKUP(LEFT($A164,8),POR!$A:$R,18,0),"")</f>
        <v/>
      </c>
      <c r="AG164" s="36" t="str">
        <f>IFERROR(VLOOKUP(A164,NSD!F:G,2,0),"")</f>
        <v/>
      </c>
    </row>
    <row r="165" spans="1:33">
      <c r="A165" s="14" t="s">
        <v>1762</v>
      </c>
      <c r="B165" s="36" t="str">
        <f>VLOOKUP(LEFT(A165,8),Clusters!A:C,3,0)</f>
        <v>C3</v>
      </c>
      <c r="C165" s="36">
        <f>VLOOKUP(LEFT(A165,8),Clusters!A:D,2,0)</f>
        <v>35</v>
      </c>
      <c r="D165" s="11" t="s">
        <v>1595</v>
      </c>
      <c r="E165" s="11" t="s">
        <v>1595</v>
      </c>
      <c r="F165" s="11" t="s">
        <v>1594</v>
      </c>
      <c r="G165" s="11"/>
      <c r="H165" s="11"/>
      <c r="I165" s="12"/>
      <c r="J165" s="12"/>
      <c r="K165" s="10" t="s">
        <v>1284</v>
      </c>
      <c r="L165" s="10" t="s">
        <v>1284</v>
      </c>
      <c r="M165" s="10" t="s">
        <v>1284</v>
      </c>
      <c r="N165" s="10" t="s">
        <v>1284</v>
      </c>
      <c r="O165" s="36">
        <f>IFERROR(VLOOKUP(LEFT(A165,8),'Development Priority'!A:B,2,0),"")</f>
        <v>769</v>
      </c>
      <c r="P165" s="8" t="str">
        <f>IFERROR(VLOOKUP(LEFT($A165,8),POR!$A:$R,2,0),"")</f>
        <v/>
      </c>
      <c r="Q165" s="8" t="str">
        <f>IFERROR(VLOOKUP(LEFT($A165,8),POR!$A:$R,3,0),"")</f>
        <v/>
      </c>
      <c r="R165" s="8" t="str">
        <f>IFERROR(VLOOKUP(LEFT($A165,8),POR!$A:$R,4,0),"")</f>
        <v/>
      </c>
      <c r="S165" s="8" t="str">
        <f>IFERROR(VLOOKUP(LEFT($A165,8),POR!$A:$R,5,0),"")</f>
        <v/>
      </c>
      <c r="T165" s="8" t="str">
        <f>IFERROR(VLOOKUP(LEFT($A165,8),POR!$A:$R,6,0),"")</f>
        <v/>
      </c>
      <c r="U165" s="8" t="str">
        <f>IFERROR(VLOOKUP(LEFT($A165,8),POR!$A:$R,7,0),"")</f>
        <v/>
      </c>
      <c r="V165" s="8" t="str">
        <f>IFERROR(VLOOKUP(LEFT($A165,8),POR!$A:$R,8,0),"")</f>
        <v/>
      </c>
      <c r="W165" s="8" t="str">
        <f>IFERROR(VLOOKUP(LEFT($A165,8),POR!$A:$R,9,0),"")</f>
        <v/>
      </c>
      <c r="X165" s="8" t="str">
        <f>IFERROR(VLOOKUP(LEFT($A165,8),POR!$A:$R,10,0),"")</f>
        <v/>
      </c>
      <c r="Y165" s="8" t="str">
        <f>IFERROR(VLOOKUP(LEFT($A165,8),POR!$A:$R,11,0),"")</f>
        <v/>
      </c>
      <c r="Z165" s="8" t="str">
        <f>IFERROR(VLOOKUP(LEFT($A165,8),POR!$A:$R,12,0),"")</f>
        <v/>
      </c>
      <c r="AA165" s="8" t="str">
        <f>IFERROR(VLOOKUP(LEFT($A165,8),POR!$A:$R,13,0),"")</f>
        <v/>
      </c>
      <c r="AB165" s="8">
        <f>IFERROR(VLOOKUP(LEFT($A165,8),POR!$A:$R,14,0),"")</f>
        <v>42957</v>
      </c>
      <c r="AC165" s="8" t="str">
        <f>IFERROR(VLOOKUP(LEFT($A165,8),POR!$A:$R,15,0),"")</f>
        <v/>
      </c>
      <c r="AD165" s="8" t="str">
        <f>IFERROR(VLOOKUP(LEFT($A165,8),POR!$A:$R,16,0),"")</f>
        <v/>
      </c>
      <c r="AE165" s="8" t="str">
        <f>IFERROR(VLOOKUP(LEFT($A165,8),POR!$A:$R,17,0),"")</f>
        <v/>
      </c>
      <c r="AF165" s="8" t="str">
        <f>IFERROR(VLOOKUP(LEFT($A165,8),POR!$A:$R,18,0),"")</f>
        <v/>
      </c>
      <c r="AG165" s="36" t="str">
        <f>IFERROR(VLOOKUP(A165,NSD!F:G,2,0),"")</f>
        <v/>
      </c>
    </row>
    <row r="166" spans="1:33">
      <c r="A166" s="14" t="s">
        <v>1763</v>
      </c>
      <c r="B166" s="36" t="str">
        <f>VLOOKUP(LEFT(A166,8),Clusters!A:C,3,0)</f>
        <v>C3</v>
      </c>
      <c r="C166" s="36">
        <f>VLOOKUP(LEFT(A166,8),Clusters!A:D,2,0)</f>
        <v>35</v>
      </c>
      <c r="D166" s="11" t="s">
        <v>1595</v>
      </c>
      <c r="E166" s="11" t="s">
        <v>1595</v>
      </c>
      <c r="F166" s="11" t="s">
        <v>1594</v>
      </c>
      <c r="G166" s="11"/>
      <c r="H166" s="11"/>
      <c r="I166" s="12"/>
      <c r="J166" s="12"/>
      <c r="K166" s="10" t="s">
        <v>1284</v>
      </c>
      <c r="L166" s="10" t="s">
        <v>1284</v>
      </c>
      <c r="M166" s="10" t="s">
        <v>1284</v>
      </c>
      <c r="N166" s="10" t="s">
        <v>1284</v>
      </c>
      <c r="O166" s="36">
        <f>IFERROR(VLOOKUP(LEFT(A166,8),'Development Priority'!A:B,2,0),"")</f>
        <v>420</v>
      </c>
      <c r="P166" s="8" t="str">
        <f>IFERROR(VLOOKUP(LEFT($A166,8),POR!$A:$R,2,0),"")</f>
        <v/>
      </c>
      <c r="Q166" s="8" t="str">
        <f>IFERROR(VLOOKUP(LEFT($A166,8),POR!$A:$R,3,0),"")</f>
        <v/>
      </c>
      <c r="R166" s="8" t="str">
        <f>IFERROR(VLOOKUP(LEFT($A166,8),POR!$A:$R,4,0),"")</f>
        <v/>
      </c>
      <c r="S166" s="8" t="str">
        <f>IFERROR(VLOOKUP(LEFT($A166,8),POR!$A:$R,5,0),"")</f>
        <v/>
      </c>
      <c r="T166" s="8" t="str">
        <f>IFERROR(VLOOKUP(LEFT($A166,8),POR!$A:$R,6,0),"")</f>
        <v/>
      </c>
      <c r="U166" s="8">
        <f>IFERROR(VLOOKUP(LEFT($A166,8),POR!$A:$R,7,0),"")</f>
        <v>43023</v>
      </c>
      <c r="V166" s="8" t="str">
        <f>IFERROR(VLOOKUP(LEFT($A166,8),POR!$A:$R,8,0),"")</f>
        <v/>
      </c>
      <c r="W166" s="8" t="str">
        <f>IFERROR(VLOOKUP(LEFT($A166,8),POR!$A:$R,9,0),"")</f>
        <v/>
      </c>
      <c r="X166" s="8" t="str">
        <f>IFERROR(VLOOKUP(LEFT($A166,8),POR!$A:$R,10,0),"")</f>
        <v/>
      </c>
      <c r="Y166" s="8" t="str">
        <f>IFERROR(VLOOKUP(LEFT($A166,8),POR!$A:$R,11,0),"")</f>
        <v/>
      </c>
      <c r="Z166" s="8" t="str">
        <f>IFERROR(VLOOKUP(LEFT($A166,8),POR!$A:$R,12,0),"")</f>
        <v/>
      </c>
      <c r="AA166" s="8" t="str">
        <f>IFERROR(VLOOKUP(LEFT($A166,8),POR!$A:$R,13,0),"")</f>
        <v/>
      </c>
      <c r="AB166" s="8" t="str">
        <f>IFERROR(VLOOKUP(LEFT($A166,8),POR!$A:$R,14,0),"")</f>
        <v/>
      </c>
      <c r="AC166" s="8" t="str">
        <f>IFERROR(VLOOKUP(LEFT($A166,8),POR!$A:$R,15,0),"")</f>
        <v/>
      </c>
      <c r="AD166" s="8" t="str">
        <f>IFERROR(VLOOKUP(LEFT($A166,8),POR!$A:$R,16,0),"")</f>
        <v/>
      </c>
      <c r="AE166" s="8" t="str">
        <f>IFERROR(VLOOKUP(LEFT($A166,8),POR!$A:$R,17,0),"")</f>
        <v/>
      </c>
      <c r="AF166" s="8" t="str">
        <f>IFERROR(VLOOKUP(LEFT($A166,8),POR!$A:$R,18,0),"")</f>
        <v/>
      </c>
      <c r="AG166" s="36" t="str">
        <f>IFERROR(VLOOKUP(A166,NSD!F:G,2,0),"")</f>
        <v/>
      </c>
    </row>
    <row r="167" spans="1:33" ht="75">
      <c r="A167" s="14" t="s">
        <v>1718</v>
      </c>
      <c r="B167" s="36" t="str">
        <f>VLOOKUP(LEFT(A167,8),Clusters!A:C,3,0)</f>
        <v>C3</v>
      </c>
      <c r="C167" s="36">
        <f>VLOOKUP(LEFT(A167,8),Clusters!A:D,2,0)</f>
        <v>35</v>
      </c>
      <c r="D167" s="11" t="s">
        <v>1595</v>
      </c>
      <c r="E167" s="11" t="s">
        <v>1594</v>
      </c>
      <c r="F167" s="11" t="s">
        <v>1594</v>
      </c>
      <c r="G167" s="11"/>
      <c r="H167" s="11"/>
      <c r="I167" s="37" t="s">
        <v>5280</v>
      </c>
      <c r="J167" s="19">
        <v>42814</v>
      </c>
      <c r="K167" s="10" t="s">
        <v>5281</v>
      </c>
      <c r="L167" s="10" t="s">
        <v>1594</v>
      </c>
      <c r="M167" s="10" t="s">
        <v>2046</v>
      </c>
      <c r="N167" s="10" t="s">
        <v>2051</v>
      </c>
      <c r="O167" s="36">
        <f>IFERROR(VLOOKUP(LEFT(A167,8),'Development Priority'!A:B,2,0),"")</f>
        <v>151</v>
      </c>
      <c r="P167" s="8" t="str">
        <f>IFERROR(VLOOKUP(LEFT($A167,8),POR!$A:$R,2,0),"")</f>
        <v/>
      </c>
      <c r="Q167" s="8" t="str">
        <f>IFERROR(VLOOKUP(LEFT($A167,8),POR!$A:$R,3,0),"")</f>
        <v/>
      </c>
      <c r="R167" s="8" t="str">
        <f>IFERROR(VLOOKUP(LEFT($A167,8),POR!$A:$R,4,0),"")</f>
        <v/>
      </c>
      <c r="S167" s="8" t="str">
        <f>IFERROR(VLOOKUP(LEFT($A167,8),POR!$A:$R,5,0),"")</f>
        <v/>
      </c>
      <c r="T167" s="8">
        <f>IFERROR(VLOOKUP(LEFT($A167,8),POR!$A:$R,6,0),"")</f>
        <v>42863.708333333299</v>
      </c>
      <c r="U167" s="8" t="str">
        <f>IFERROR(VLOOKUP(LEFT($A167,8),POR!$A:$R,7,0),"")</f>
        <v/>
      </c>
      <c r="V167" s="8" t="str">
        <f>IFERROR(VLOOKUP(LEFT($A167,8),POR!$A:$R,8,0),"")</f>
        <v/>
      </c>
      <c r="W167" s="8" t="str">
        <f>IFERROR(VLOOKUP(LEFT($A167,8),POR!$A:$R,9,0),"")</f>
        <v/>
      </c>
      <c r="X167" s="8" t="str">
        <f>IFERROR(VLOOKUP(LEFT($A167,8),POR!$A:$R,10,0),"")</f>
        <v/>
      </c>
      <c r="Y167" s="8" t="str">
        <f>IFERROR(VLOOKUP(LEFT($A167,8),POR!$A:$R,11,0),"")</f>
        <v/>
      </c>
      <c r="Z167" s="8" t="str">
        <f>IFERROR(VLOOKUP(LEFT($A167,8),POR!$A:$R,12,0),"")</f>
        <v/>
      </c>
      <c r="AA167" s="8" t="str">
        <f>IFERROR(VLOOKUP(LEFT($A167,8),POR!$A:$R,13,0),"")</f>
        <v/>
      </c>
      <c r="AB167" s="8" t="str">
        <f>IFERROR(VLOOKUP(LEFT($A167,8),POR!$A:$R,14,0),"")</f>
        <v/>
      </c>
      <c r="AC167" s="8" t="str">
        <f>IFERROR(VLOOKUP(LEFT($A167,8),POR!$A:$R,15,0),"")</f>
        <v/>
      </c>
      <c r="AD167" s="8" t="str">
        <f>IFERROR(VLOOKUP(LEFT($A167,8),POR!$A:$R,16,0),"")</f>
        <v/>
      </c>
      <c r="AE167" s="8" t="str">
        <f>IFERROR(VLOOKUP(LEFT($A167,8),POR!$A:$R,17,0),"")</f>
        <v/>
      </c>
      <c r="AF167" s="8" t="str">
        <f>IFERROR(VLOOKUP(LEFT($A167,8),POR!$A:$R,18,0),"")</f>
        <v/>
      </c>
      <c r="AG167" s="36" t="str">
        <f>IFERROR(VLOOKUP(A167,NSD!F:G,2,0),"")</f>
        <v/>
      </c>
    </row>
    <row r="168" spans="1:33" ht="75">
      <c r="A168" s="14" t="s">
        <v>1754</v>
      </c>
      <c r="B168" s="36" t="str">
        <f>VLOOKUP(LEFT(A168,8),Clusters!A:C,3,0)</f>
        <v>C3</v>
      </c>
      <c r="C168" s="36">
        <f>VLOOKUP(LEFT(A168,8),Clusters!A:D,2,0)</f>
        <v>35</v>
      </c>
      <c r="D168" s="11" t="s">
        <v>1595</v>
      </c>
      <c r="E168" s="11" t="s">
        <v>1594</v>
      </c>
      <c r="F168" s="11" t="s">
        <v>1594</v>
      </c>
      <c r="G168" s="11"/>
      <c r="H168" s="11"/>
      <c r="I168" s="12" t="s">
        <v>5325</v>
      </c>
      <c r="J168" s="19">
        <v>42821</v>
      </c>
      <c r="K168" s="10" t="s">
        <v>5366</v>
      </c>
      <c r="L168" s="10" t="s">
        <v>1595</v>
      </c>
      <c r="M168" s="10" t="s">
        <v>2046</v>
      </c>
      <c r="N168" s="10" t="s">
        <v>5326</v>
      </c>
      <c r="O168" s="36">
        <f>IFERROR(VLOOKUP(LEFT(A168,8),'Development Priority'!A:B,2,0),"")</f>
        <v>293</v>
      </c>
      <c r="P168" s="8" t="str">
        <f>IFERROR(VLOOKUP(LEFT($A168,8),POR!$A:$R,2,0),"")</f>
        <v/>
      </c>
      <c r="Q168" s="8" t="str">
        <f>IFERROR(VLOOKUP(LEFT($A168,8),POR!$A:$R,3,0),"")</f>
        <v/>
      </c>
      <c r="R168" s="8" t="str">
        <f>IFERROR(VLOOKUP(LEFT($A168,8),POR!$A:$R,4,0),"")</f>
        <v/>
      </c>
      <c r="S168" s="8" t="str">
        <f>IFERROR(VLOOKUP(LEFT($A168,8),POR!$A:$R,5,0),"")</f>
        <v/>
      </c>
      <c r="T168" s="8" t="str">
        <f>IFERROR(VLOOKUP(LEFT($A168,8),POR!$A:$R,6,0),"")</f>
        <v/>
      </c>
      <c r="U168" s="8">
        <f>IFERROR(VLOOKUP(LEFT($A168,8),POR!$A:$R,7,0),"")</f>
        <v>43023</v>
      </c>
      <c r="V168" s="8" t="str">
        <f>IFERROR(VLOOKUP(LEFT($A168,8),POR!$A:$R,8,0),"")</f>
        <v/>
      </c>
      <c r="W168" s="8" t="str">
        <f>IFERROR(VLOOKUP(LEFT($A168,8),POR!$A:$R,9,0),"")</f>
        <v/>
      </c>
      <c r="X168" s="8" t="str">
        <f>IFERROR(VLOOKUP(LEFT($A168,8),POR!$A:$R,10,0),"")</f>
        <v/>
      </c>
      <c r="Y168" s="8" t="str">
        <f>IFERROR(VLOOKUP(LEFT($A168,8),POR!$A:$R,11,0),"")</f>
        <v/>
      </c>
      <c r="Z168" s="8" t="str">
        <f>IFERROR(VLOOKUP(LEFT($A168,8),POR!$A:$R,12,0),"")</f>
        <v/>
      </c>
      <c r="AA168" s="8" t="str">
        <f>IFERROR(VLOOKUP(LEFT($A168,8),POR!$A:$R,13,0),"")</f>
        <v/>
      </c>
      <c r="AB168" s="8" t="str">
        <f>IFERROR(VLOOKUP(LEFT($A168,8),POR!$A:$R,14,0),"")</f>
        <v/>
      </c>
      <c r="AC168" s="8" t="str">
        <f>IFERROR(VLOOKUP(LEFT($A168,8),POR!$A:$R,15,0),"")</f>
        <v/>
      </c>
      <c r="AD168" s="8" t="str">
        <f>IFERROR(VLOOKUP(LEFT($A168,8),POR!$A:$R,16,0),"")</f>
        <v/>
      </c>
      <c r="AE168" s="8" t="str">
        <f>IFERROR(VLOOKUP(LEFT($A168,8),POR!$A:$R,17,0),"")</f>
        <v/>
      </c>
      <c r="AF168" s="8" t="str">
        <f>IFERROR(VLOOKUP(LEFT($A168,8),POR!$A:$R,18,0),"")</f>
        <v/>
      </c>
      <c r="AG168" s="36" t="str">
        <f>IFERROR(VLOOKUP(A168,NSD!F:G,2,0),"")</f>
        <v/>
      </c>
    </row>
    <row r="169" spans="1:33" ht="45">
      <c r="A169" s="14" t="s">
        <v>1764</v>
      </c>
      <c r="B169" s="36" t="str">
        <f>VLOOKUP(LEFT(A169,8),Clusters!A:C,3,0)</f>
        <v>C3</v>
      </c>
      <c r="C169" s="36">
        <f>VLOOKUP(LEFT(A169,8),Clusters!A:D,2,0)</f>
        <v>35</v>
      </c>
      <c r="D169" s="11" t="s">
        <v>1595</v>
      </c>
      <c r="E169" s="11" t="s">
        <v>1595</v>
      </c>
      <c r="F169" s="11" t="s">
        <v>1594</v>
      </c>
      <c r="G169" s="11"/>
      <c r="H169" s="11"/>
      <c r="I169" s="37" t="s">
        <v>2039</v>
      </c>
      <c r="J169" s="12"/>
      <c r="K169" s="10" t="s">
        <v>2044</v>
      </c>
      <c r="L169" s="10" t="s">
        <v>1594</v>
      </c>
      <c r="M169" s="10" t="s">
        <v>1592</v>
      </c>
      <c r="N169" s="10" t="s">
        <v>2048</v>
      </c>
      <c r="O169" s="36">
        <f>IFERROR(VLOOKUP(LEFT(A169,8),'Development Priority'!A:B,2,0),"")</f>
        <v>435</v>
      </c>
      <c r="P169" s="8" t="str">
        <f>IFERROR(VLOOKUP(LEFT($A169,8),POR!$A:$R,2,0),"")</f>
        <v/>
      </c>
      <c r="Q169" s="8" t="str">
        <f>IFERROR(VLOOKUP(LEFT($A169,8),POR!$A:$R,3,0),"")</f>
        <v/>
      </c>
      <c r="R169" s="8" t="str">
        <f>IFERROR(VLOOKUP(LEFT($A169,8),POR!$A:$R,4,0),"")</f>
        <v/>
      </c>
      <c r="S169" s="8" t="str">
        <f>IFERROR(VLOOKUP(LEFT($A169,8),POR!$A:$R,5,0),"")</f>
        <v/>
      </c>
      <c r="T169" s="8" t="str">
        <f>IFERROR(VLOOKUP(LEFT($A169,8),POR!$A:$R,6,0),"")</f>
        <v/>
      </c>
      <c r="U169" s="8">
        <f>IFERROR(VLOOKUP(LEFT($A169,8),POR!$A:$R,7,0),"")</f>
        <v>43023</v>
      </c>
      <c r="V169" s="8" t="str">
        <f>IFERROR(VLOOKUP(LEFT($A169,8),POR!$A:$R,8,0),"")</f>
        <v/>
      </c>
      <c r="W169" s="8" t="str">
        <f>IFERROR(VLOOKUP(LEFT($A169,8),POR!$A:$R,9,0),"")</f>
        <v/>
      </c>
      <c r="X169" s="8" t="str">
        <f>IFERROR(VLOOKUP(LEFT($A169,8),POR!$A:$R,10,0),"")</f>
        <v/>
      </c>
      <c r="Y169" s="8" t="str">
        <f>IFERROR(VLOOKUP(LEFT($A169,8),POR!$A:$R,11,0),"")</f>
        <v/>
      </c>
      <c r="Z169" s="8" t="str">
        <f>IFERROR(VLOOKUP(LEFT($A169,8),POR!$A:$R,12,0),"")</f>
        <v/>
      </c>
      <c r="AA169" s="8" t="str">
        <f>IFERROR(VLOOKUP(LEFT($A169,8),POR!$A:$R,13,0),"")</f>
        <v/>
      </c>
      <c r="AB169" s="8" t="str">
        <f>IFERROR(VLOOKUP(LEFT($A169,8),POR!$A:$R,14,0),"")</f>
        <v/>
      </c>
      <c r="AC169" s="8" t="str">
        <f>IFERROR(VLOOKUP(LEFT($A169,8),POR!$A:$R,15,0),"")</f>
        <v/>
      </c>
      <c r="AD169" s="8" t="str">
        <f>IFERROR(VLOOKUP(LEFT($A169,8),POR!$A:$R,16,0),"")</f>
        <v/>
      </c>
      <c r="AE169" s="8" t="str">
        <f>IFERROR(VLOOKUP(LEFT($A169,8),POR!$A:$R,17,0),"")</f>
        <v/>
      </c>
      <c r="AF169" s="8" t="str">
        <f>IFERROR(VLOOKUP(LEFT($A169,8),POR!$A:$R,18,0),"")</f>
        <v/>
      </c>
      <c r="AG169" s="36" t="str">
        <f>IFERROR(VLOOKUP(A169,NSD!F:G,2,0),"")</f>
        <v/>
      </c>
    </row>
    <row r="170" spans="1:33" ht="45">
      <c r="A170" s="14" t="s">
        <v>1765</v>
      </c>
      <c r="B170" s="36" t="str">
        <f>VLOOKUP(LEFT(A170,8),Clusters!A:C,3,0)</f>
        <v>C3</v>
      </c>
      <c r="C170" s="36">
        <f>VLOOKUP(LEFT(A170,8),Clusters!A:D,2,0)</f>
        <v>35</v>
      </c>
      <c r="D170" s="11" t="s">
        <v>1595</v>
      </c>
      <c r="E170" s="11" t="s">
        <v>1595</v>
      </c>
      <c r="F170" s="11" t="s">
        <v>1594</v>
      </c>
      <c r="G170" s="11"/>
      <c r="H170" s="11"/>
      <c r="I170" s="37" t="s">
        <v>2037</v>
      </c>
      <c r="J170" s="12"/>
      <c r="K170" s="10" t="s">
        <v>2043</v>
      </c>
      <c r="L170" s="10" t="s">
        <v>1594</v>
      </c>
      <c r="M170" s="10" t="s">
        <v>1592</v>
      </c>
      <c r="N170" s="10" t="s">
        <v>2047</v>
      </c>
      <c r="O170" s="36">
        <f>IFERROR(VLOOKUP(LEFT(A170,8),'Development Priority'!A:B,2,0),"")</f>
        <v>435</v>
      </c>
      <c r="P170" s="8" t="str">
        <f>IFERROR(VLOOKUP(LEFT($A170,8),POR!$A:$R,2,0),"")</f>
        <v/>
      </c>
      <c r="Q170" s="8" t="str">
        <f>IFERROR(VLOOKUP(LEFT($A170,8),POR!$A:$R,3,0),"")</f>
        <v/>
      </c>
      <c r="R170" s="8" t="str">
        <f>IFERROR(VLOOKUP(LEFT($A170,8),POR!$A:$R,4,0),"")</f>
        <v/>
      </c>
      <c r="S170" s="8" t="str">
        <f>IFERROR(VLOOKUP(LEFT($A170,8),POR!$A:$R,5,0),"")</f>
        <v/>
      </c>
      <c r="T170" s="8" t="str">
        <f>IFERROR(VLOOKUP(LEFT($A170,8),POR!$A:$R,6,0),"")</f>
        <v/>
      </c>
      <c r="U170" s="8">
        <f>IFERROR(VLOOKUP(LEFT($A170,8),POR!$A:$R,7,0),"")</f>
        <v>43023</v>
      </c>
      <c r="V170" s="8" t="str">
        <f>IFERROR(VLOOKUP(LEFT($A170,8),POR!$A:$R,8,0),"")</f>
        <v/>
      </c>
      <c r="W170" s="8" t="str">
        <f>IFERROR(VLOOKUP(LEFT($A170,8),POR!$A:$R,9,0),"")</f>
        <v/>
      </c>
      <c r="X170" s="8" t="str">
        <f>IFERROR(VLOOKUP(LEFT($A170,8),POR!$A:$R,10,0),"")</f>
        <v/>
      </c>
      <c r="Y170" s="8" t="str">
        <f>IFERROR(VLOOKUP(LEFT($A170,8),POR!$A:$R,11,0),"")</f>
        <v/>
      </c>
      <c r="Z170" s="8" t="str">
        <f>IFERROR(VLOOKUP(LEFT($A170,8),POR!$A:$R,12,0),"")</f>
        <v/>
      </c>
      <c r="AA170" s="8" t="str">
        <f>IFERROR(VLOOKUP(LEFT($A170,8),POR!$A:$R,13,0),"")</f>
        <v/>
      </c>
      <c r="AB170" s="8" t="str">
        <f>IFERROR(VLOOKUP(LEFT($A170,8),POR!$A:$R,14,0),"")</f>
        <v/>
      </c>
      <c r="AC170" s="8" t="str">
        <f>IFERROR(VLOOKUP(LEFT($A170,8),POR!$A:$R,15,0),"")</f>
        <v/>
      </c>
      <c r="AD170" s="8" t="str">
        <f>IFERROR(VLOOKUP(LEFT($A170,8),POR!$A:$R,16,0),"")</f>
        <v/>
      </c>
      <c r="AE170" s="8" t="str">
        <f>IFERROR(VLOOKUP(LEFT($A170,8),POR!$A:$R,17,0),"")</f>
        <v/>
      </c>
      <c r="AF170" s="8" t="str">
        <f>IFERROR(VLOOKUP(LEFT($A170,8),POR!$A:$R,18,0),"")</f>
        <v/>
      </c>
      <c r="AG170" s="36" t="str">
        <f>IFERROR(VLOOKUP(A170,NSD!F:G,2,0),"")</f>
        <v/>
      </c>
    </row>
    <row r="171" spans="1:33" ht="45">
      <c r="A171" s="14" t="s">
        <v>49</v>
      </c>
      <c r="B171" s="36" t="str">
        <f>VLOOKUP(LEFT(A171,8),Clusters!A:C,3,0)</f>
        <v>C1</v>
      </c>
      <c r="C171" s="36">
        <f>VLOOKUP(LEFT(A171,8),Clusters!A:D,2,0)</f>
        <v>14</v>
      </c>
      <c r="D171" s="11" t="s">
        <v>1595</v>
      </c>
      <c r="E171" s="11" t="s">
        <v>1595</v>
      </c>
      <c r="F171" s="11" t="s">
        <v>1594</v>
      </c>
      <c r="G171" s="11"/>
      <c r="H171" s="11"/>
      <c r="I171" s="12" t="s">
        <v>1819</v>
      </c>
      <c r="J171" s="19">
        <v>42795</v>
      </c>
      <c r="K171" s="10" t="s">
        <v>1820</v>
      </c>
      <c r="L171" s="10" t="s">
        <v>1595</v>
      </c>
      <c r="M171" s="10" t="s">
        <v>1593</v>
      </c>
      <c r="N171" s="10">
        <v>0</v>
      </c>
      <c r="O171" s="36">
        <f>IFERROR(VLOOKUP(LEFT(A171,8),'Development Priority'!A:B,2,0),"")</f>
        <v>89</v>
      </c>
      <c r="P171" s="8" t="str">
        <f>IFERROR(VLOOKUP(LEFT($A171,8),POR!$A:$R,2,0),"")</f>
        <v/>
      </c>
      <c r="Q171" s="8" t="str">
        <f>IFERROR(VLOOKUP(LEFT($A171,8),POR!$A:$R,3,0),"")</f>
        <v/>
      </c>
      <c r="R171" s="8" t="str">
        <f>IFERROR(VLOOKUP(LEFT($A171,8),POR!$A:$R,4,0),"")</f>
        <v/>
      </c>
      <c r="S171" s="8" t="str">
        <f>IFERROR(VLOOKUP(LEFT($A171,8),POR!$A:$R,5,0),"")</f>
        <v/>
      </c>
      <c r="T171" s="8">
        <f>IFERROR(VLOOKUP(LEFT($A171,8),POR!$A:$R,6,0),"")</f>
        <v>43098.666666666701</v>
      </c>
      <c r="U171" s="8" t="str">
        <f>IFERROR(VLOOKUP(LEFT($A171,8),POR!$A:$R,7,0),"")</f>
        <v/>
      </c>
      <c r="V171" s="8" t="str">
        <f>IFERROR(VLOOKUP(LEFT($A171,8),POR!$A:$R,8,0),"")</f>
        <v/>
      </c>
      <c r="W171" s="8" t="str">
        <f>IFERROR(VLOOKUP(LEFT($A171,8),POR!$A:$R,9,0),"")</f>
        <v/>
      </c>
      <c r="X171" s="8" t="str">
        <f>IFERROR(VLOOKUP(LEFT($A171,8),POR!$A:$R,10,0),"")</f>
        <v/>
      </c>
      <c r="Y171" s="8" t="str">
        <f>IFERROR(VLOOKUP(LEFT($A171,8),POR!$A:$R,11,0),"")</f>
        <v/>
      </c>
      <c r="Z171" s="8" t="str">
        <f>IFERROR(VLOOKUP(LEFT($A171,8),POR!$A:$R,12,0),"")</f>
        <v/>
      </c>
      <c r="AA171" s="8" t="str">
        <f>IFERROR(VLOOKUP(LEFT($A171,8),POR!$A:$R,13,0),"")</f>
        <v/>
      </c>
      <c r="AB171" s="8" t="str">
        <f>IFERROR(VLOOKUP(LEFT($A171,8),POR!$A:$R,14,0),"")</f>
        <v/>
      </c>
      <c r="AC171" s="8" t="str">
        <f>IFERROR(VLOOKUP(LEFT($A171,8),POR!$A:$R,15,0),"")</f>
        <v/>
      </c>
      <c r="AD171" s="8" t="str">
        <f>IFERROR(VLOOKUP(LEFT($A171,8),POR!$A:$R,16,0),"")</f>
        <v/>
      </c>
      <c r="AE171" s="8" t="str">
        <f>IFERROR(VLOOKUP(LEFT($A171,8),POR!$A:$R,17,0),"")</f>
        <v/>
      </c>
      <c r="AF171" s="8" t="str">
        <f>IFERROR(VLOOKUP(LEFT($A171,8),POR!$A:$R,18,0),"")</f>
        <v/>
      </c>
      <c r="AG171" s="36" t="str">
        <f>IFERROR(VLOOKUP(A171,NSD!F:G,2,0),"")</f>
        <v>PH32314</v>
      </c>
    </row>
    <row r="172" spans="1:33" ht="45">
      <c r="A172" s="14" t="s">
        <v>1789</v>
      </c>
      <c r="B172" s="36" t="str">
        <f>VLOOKUP(LEFT(A172,8),Clusters!A:C,3,0)</f>
        <v>C1</v>
      </c>
      <c r="C172" s="36">
        <f>VLOOKUP(LEFT(A172,8),Clusters!A:D,2,0)</f>
        <v>14</v>
      </c>
      <c r="D172" s="11" t="s">
        <v>1595</v>
      </c>
      <c r="E172" s="11" t="s">
        <v>1595</v>
      </c>
      <c r="F172" s="11" t="s">
        <v>1594</v>
      </c>
      <c r="G172" s="11"/>
      <c r="H172" s="11"/>
      <c r="I172" s="12" t="s">
        <v>1819</v>
      </c>
      <c r="J172" s="19">
        <v>42795</v>
      </c>
      <c r="K172" s="10" t="s">
        <v>1820</v>
      </c>
      <c r="L172" s="10" t="s">
        <v>1595</v>
      </c>
      <c r="M172" s="10" t="s">
        <v>1593</v>
      </c>
      <c r="N172" s="10" t="s">
        <v>1999</v>
      </c>
      <c r="O172" s="36">
        <f>IFERROR(VLOOKUP(LEFT(A172,8),'Development Priority'!A:B,2,0),"")</f>
        <v>89</v>
      </c>
      <c r="P172" s="8" t="str">
        <f>IFERROR(VLOOKUP(LEFT($A172,8),POR!$A:$R,2,0),"")</f>
        <v/>
      </c>
      <c r="Q172" s="8" t="str">
        <f>IFERROR(VLOOKUP(LEFT($A172,8),POR!$A:$R,3,0),"")</f>
        <v/>
      </c>
      <c r="R172" s="8" t="str">
        <f>IFERROR(VLOOKUP(LEFT($A172,8),POR!$A:$R,4,0),"")</f>
        <v/>
      </c>
      <c r="S172" s="8" t="str">
        <f>IFERROR(VLOOKUP(LEFT($A172,8),POR!$A:$R,5,0),"")</f>
        <v/>
      </c>
      <c r="T172" s="8">
        <f>IFERROR(VLOOKUP(LEFT($A172,8),POR!$A:$R,6,0),"")</f>
        <v>43098.666666666701</v>
      </c>
      <c r="U172" s="8" t="str">
        <f>IFERROR(VLOOKUP(LEFT($A172,8),POR!$A:$R,7,0),"")</f>
        <v/>
      </c>
      <c r="V172" s="8" t="str">
        <f>IFERROR(VLOOKUP(LEFT($A172,8),POR!$A:$R,8,0),"")</f>
        <v/>
      </c>
      <c r="W172" s="8" t="str">
        <f>IFERROR(VLOOKUP(LEFT($A172,8),POR!$A:$R,9,0),"")</f>
        <v/>
      </c>
      <c r="X172" s="8" t="str">
        <f>IFERROR(VLOOKUP(LEFT($A172,8),POR!$A:$R,10,0),"")</f>
        <v/>
      </c>
      <c r="Y172" s="8" t="str">
        <f>IFERROR(VLOOKUP(LEFT($A172,8),POR!$A:$R,11,0),"")</f>
        <v/>
      </c>
      <c r="Z172" s="8" t="str">
        <f>IFERROR(VLOOKUP(LEFT($A172,8),POR!$A:$R,12,0),"")</f>
        <v/>
      </c>
      <c r="AA172" s="8" t="str">
        <f>IFERROR(VLOOKUP(LEFT($A172,8),POR!$A:$R,13,0),"")</f>
        <v/>
      </c>
      <c r="AB172" s="8" t="str">
        <f>IFERROR(VLOOKUP(LEFT($A172,8),POR!$A:$R,14,0),"")</f>
        <v/>
      </c>
      <c r="AC172" s="8" t="str">
        <f>IFERROR(VLOOKUP(LEFT($A172,8),POR!$A:$R,15,0),"")</f>
        <v/>
      </c>
      <c r="AD172" s="8" t="str">
        <f>IFERROR(VLOOKUP(LEFT($A172,8),POR!$A:$R,16,0),"")</f>
        <v/>
      </c>
      <c r="AE172" s="8" t="str">
        <f>IFERROR(VLOOKUP(LEFT($A172,8),POR!$A:$R,17,0),"")</f>
        <v/>
      </c>
      <c r="AF172" s="8" t="str">
        <f>IFERROR(VLOOKUP(LEFT($A172,8),POR!$A:$R,18,0),"")</f>
        <v/>
      </c>
      <c r="AG172" s="36" t="str">
        <f>IFERROR(VLOOKUP(A172,NSD!F:G,2,0),"")</f>
        <v/>
      </c>
    </row>
    <row r="173" spans="1:33" ht="45">
      <c r="A173" s="14" t="s">
        <v>1790</v>
      </c>
      <c r="B173" s="36" t="str">
        <f>VLOOKUP(LEFT(A173,8),Clusters!A:C,3,0)</f>
        <v>C1</v>
      </c>
      <c r="C173" s="36">
        <f>VLOOKUP(LEFT(A173,8),Clusters!A:D,2,0)</f>
        <v>14</v>
      </c>
      <c r="D173" s="11" t="s">
        <v>1595</v>
      </c>
      <c r="E173" s="11" t="s">
        <v>1595</v>
      </c>
      <c r="F173" s="11" t="s">
        <v>1594</v>
      </c>
      <c r="G173" s="11"/>
      <c r="H173" s="11"/>
      <c r="I173" s="12" t="s">
        <v>1819</v>
      </c>
      <c r="J173" s="19">
        <v>42795</v>
      </c>
      <c r="K173" s="10" t="s">
        <v>1820</v>
      </c>
      <c r="L173" s="10" t="s">
        <v>1595</v>
      </c>
      <c r="M173" s="10" t="s">
        <v>1593</v>
      </c>
      <c r="N173" s="10" t="s">
        <v>1284</v>
      </c>
      <c r="O173" s="36">
        <f>IFERROR(VLOOKUP(LEFT(A173,8),'Development Priority'!A:B,2,0),"")</f>
        <v>89</v>
      </c>
      <c r="P173" s="8" t="str">
        <f>IFERROR(VLOOKUP(LEFT($A173,8),POR!$A:$R,2,0),"")</f>
        <v/>
      </c>
      <c r="Q173" s="8" t="str">
        <f>IFERROR(VLOOKUP(LEFT($A173,8),POR!$A:$R,3,0),"")</f>
        <v/>
      </c>
      <c r="R173" s="8" t="str">
        <f>IFERROR(VLOOKUP(LEFT($A173,8),POR!$A:$R,4,0),"")</f>
        <v/>
      </c>
      <c r="S173" s="8" t="str">
        <f>IFERROR(VLOOKUP(LEFT($A173,8),POR!$A:$R,5,0),"")</f>
        <v/>
      </c>
      <c r="T173" s="8">
        <f>IFERROR(VLOOKUP(LEFT($A173,8),POR!$A:$R,6,0),"")</f>
        <v>43098.666666666701</v>
      </c>
      <c r="U173" s="8" t="str">
        <f>IFERROR(VLOOKUP(LEFT($A173,8),POR!$A:$R,7,0),"")</f>
        <v/>
      </c>
      <c r="V173" s="8" t="str">
        <f>IFERROR(VLOOKUP(LEFT($A173,8),POR!$A:$R,8,0),"")</f>
        <v/>
      </c>
      <c r="W173" s="8" t="str">
        <f>IFERROR(VLOOKUP(LEFT($A173,8),POR!$A:$R,9,0),"")</f>
        <v/>
      </c>
      <c r="X173" s="8" t="str">
        <f>IFERROR(VLOOKUP(LEFT($A173,8),POR!$A:$R,10,0),"")</f>
        <v/>
      </c>
      <c r="Y173" s="8" t="str">
        <f>IFERROR(VLOOKUP(LEFT($A173,8),POR!$A:$R,11,0),"")</f>
        <v/>
      </c>
      <c r="Z173" s="8" t="str">
        <f>IFERROR(VLOOKUP(LEFT($A173,8),POR!$A:$R,12,0),"")</f>
        <v/>
      </c>
      <c r="AA173" s="8" t="str">
        <f>IFERROR(VLOOKUP(LEFT($A173,8),POR!$A:$R,13,0),"")</f>
        <v/>
      </c>
      <c r="AB173" s="8" t="str">
        <f>IFERROR(VLOOKUP(LEFT($A173,8),POR!$A:$R,14,0),"")</f>
        <v/>
      </c>
      <c r="AC173" s="8" t="str">
        <f>IFERROR(VLOOKUP(LEFT($A173,8),POR!$A:$R,15,0),"")</f>
        <v/>
      </c>
      <c r="AD173" s="8" t="str">
        <f>IFERROR(VLOOKUP(LEFT($A173,8),POR!$A:$R,16,0),"")</f>
        <v/>
      </c>
      <c r="AE173" s="8" t="str">
        <f>IFERROR(VLOOKUP(LEFT($A173,8),POR!$A:$R,17,0),"")</f>
        <v/>
      </c>
      <c r="AF173" s="8" t="str">
        <f>IFERROR(VLOOKUP(LEFT($A173,8),POR!$A:$R,18,0),"")</f>
        <v/>
      </c>
      <c r="AG173" s="36" t="str">
        <f>IFERROR(VLOOKUP(A173,NSD!F:G,2,0),"")</f>
        <v/>
      </c>
    </row>
    <row r="174" spans="1:33">
      <c r="A174" s="14" t="s">
        <v>1730</v>
      </c>
      <c r="B174" s="36" t="str">
        <f>VLOOKUP(LEFT(A174,8),Clusters!A:C,3,0)</f>
        <v>C2</v>
      </c>
      <c r="C174" s="36">
        <f>VLOOKUP(LEFT(A174,8),Clusters!A:D,2,0)</f>
        <v>21</v>
      </c>
      <c r="D174" s="11" t="s">
        <v>1595</v>
      </c>
      <c r="E174" s="11" t="s">
        <v>1594</v>
      </c>
      <c r="F174" s="11" t="s">
        <v>1594</v>
      </c>
      <c r="G174" s="11"/>
      <c r="H174" s="11"/>
      <c r="I174" s="12" t="s">
        <v>1838</v>
      </c>
      <c r="J174" s="26">
        <v>42814</v>
      </c>
      <c r="K174" s="12" t="s">
        <v>5271</v>
      </c>
      <c r="L174" s="10" t="s">
        <v>1595</v>
      </c>
      <c r="M174" s="10" t="s">
        <v>1593</v>
      </c>
      <c r="N174" s="10" t="s">
        <v>1284</v>
      </c>
      <c r="O174" s="36">
        <f>IFERROR(VLOOKUP(LEFT(A174,8),'Development Priority'!A:B,2,0),"")</f>
        <v>109</v>
      </c>
      <c r="P174" s="8" t="str">
        <f>IFERROR(VLOOKUP(LEFT($A174,8),POR!$A:$R,2,0),"")</f>
        <v/>
      </c>
      <c r="Q174" s="8" t="str">
        <f>IFERROR(VLOOKUP(LEFT($A174,8),POR!$A:$R,3,0),"")</f>
        <v/>
      </c>
      <c r="R174" s="8" t="str">
        <f>IFERROR(VLOOKUP(LEFT($A174,8),POR!$A:$R,4,0),"")</f>
        <v/>
      </c>
      <c r="S174" s="8" t="str">
        <f>IFERROR(VLOOKUP(LEFT($A174,8),POR!$A:$R,5,0),"")</f>
        <v/>
      </c>
      <c r="T174" s="8">
        <f>IFERROR(VLOOKUP(LEFT($A174,8),POR!$A:$R,6,0),"")</f>
        <v>42837.708333333299</v>
      </c>
      <c r="U174" s="8" t="str">
        <f>IFERROR(VLOOKUP(LEFT($A174,8),POR!$A:$R,7,0),"")</f>
        <v/>
      </c>
      <c r="V174" s="8" t="str">
        <f>IFERROR(VLOOKUP(LEFT($A174,8),POR!$A:$R,8,0),"")</f>
        <v/>
      </c>
      <c r="W174" s="8" t="str">
        <f>IFERROR(VLOOKUP(LEFT($A174,8),POR!$A:$R,9,0),"")</f>
        <v/>
      </c>
      <c r="X174" s="8" t="str">
        <f>IFERROR(VLOOKUP(LEFT($A174,8),POR!$A:$R,10,0),"")</f>
        <v/>
      </c>
      <c r="Y174" s="8" t="str">
        <f>IFERROR(VLOOKUP(LEFT($A174,8),POR!$A:$R,11,0),"")</f>
        <v/>
      </c>
      <c r="Z174" s="8" t="str">
        <f>IFERROR(VLOOKUP(LEFT($A174,8),POR!$A:$R,12,0),"")</f>
        <v/>
      </c>
      <c r="AA174" s="8" t="str">
        <f>IFERROR(VLOOKUP(LEFT($A174,8),POR!$A:$R,13,0),"")</f>
        <v/>
      </c>
      <c r="AB174" s="8" t="str">
        <f>IFERROR(VLOOKUP(LEFT($A174,8),POR!$A:$R,14,0),"")</f>
        <v/>
      </c>
      <c r="AC174" s="8">
        <f>IFERROR(VLOOKUP(LEFT($A174,8),POR!$A:$R,15,0),"")</f>
        <v>42837.708333333299</v>
      </c>
      <c r="AD174" s="8" t="str">
        <f>IFERROR(VLOOKUP(LEFT($A174,8),POR!$A:$R,16,0),"")</f>
        <v/>
      </c>
      <c r="AE174" s="8" t="str">
        <f>IFERROR(VLOOKUP(LEFT($A174,8),POR!$A:$R,17,0),"")</f>
        <v/>
      </c>
      <c r="AF174" s="8" t="str">
        <f>IFERROR(VLOOKUP(LEFT($A174,8),POR!$A:$R,18,0),"")</f>
        <v/>
      </c>
      <c r="AG174" s="36" t="str">
        <f>IFERROR(VLOOKUP(A174,NSD!F:G,2,0),"")</f>
        <v/>
      </c>
    </row>
    <row r="175" spans="1:33">
      <c r="A175" s="14" t="s">
        <v>1728</v>
      </c>
      <c r="B175" s="36" t="str">
        <f>VLOOKUP(LEFT(A175,8),Clusters!A:C,3,0)</f>
        <v>C2</v>
      </c>
      <c r="C175" s="36">
        <f>VLOOKUP(LEFT(A175,8),Clusters!A:D,2,0)</f>
        <v>21</v>
      </c>
      <c r="D175" s="11" t="s">
        <v>1595</v>
      </c>
      <c r="E175" s="11" t="s">
        <v>1594</v>
      </c>
      <c r="F175" s="11" t="s">
        <v>1595</v>
      </c>
      <c r="G175" s="11"/>
      <c r="H175" s="11"/>
      <c r="I175" s="12" t="s">
        <v>1838</v>
      </c>
      <c r="J175" s="26">
        <v>42816</v>
      </c>
      <c r="K175" s="12" t="s">
        <v>5300</v>
      </c>
      <c r="L175" s="10" t="s">
        <v>1594</v>
      </c>
      <c r="M175" s="10" t="s">
        <v>1592</v>
      </c>
      <c r="N175" s="10" t="s">
        <v>1284</v>
      </c>
      <c r="O175" s="36">
        <f>IFERROR(VLOOKUP(LEFT(A175,8),'Development Priority'!A:B,2,0),"")</f>
        <v>105</v>
      </c>
      <c r="P175" s="8" t="str">
        <f>IFERROR(VLOOKUP(LEFT($A175,8),POR!$A:$R,2,0),"")</f>
        <v/>
      </c>
      <c r="Q175" s="8" t="str">
        <f>IFERROR(VLOOKUP(LEFT($A175,8),POR!$A:$R,3,0),"")</f>
        <v/>
      </c>
      <c r="R175" s="8" t="str">
        <f>IFERROR(VLOOKUP(LEFT($A175,8),POR!$A:$R,4,0),"")</f>
        <v/>
      </c>
      <c r="S175" s="8" t="str">
        <f>IFERROR(VLOOKUP(LEFT($A175,8),POR!$A:$R,5,0),"")</f>
        <v/>
      </c>
      <c r="T175" s="8">
        <f>IFERROR(VLOOKUP(LEFT($A175,8),POR!$A:$R,6,0),"")</f>
        <v>43434.666666666701</v>
      </c>
      <c r="U175" s="8" t="str">
        <f>IFERROR(VLOOKUP(LEFT($A175,8),POR!$A:$R,7,0),"")</f>
        <v/>
      </c>
      <c r="V175" s="8" t="str">
        <f>IFERROR(VLOOKUP(LEFT($A175,8),POR!$A:$R,8,0),"")</f>
        <v/>
      </c>
      <c r="W175" s="8" t="str">
        <f>IFERROR(VLOOKUP(LEFT($A175,8),POR!$A:$R,9,0),"")</f>
        <v/>
      </c>
      <c r="X175" s="8" t="str">
        <f>IFERROR(VLOOKUP(LEFT($A175,8),POR!$A:$R,10,0),"")</f>
        <v/>
      </c>
      <c r="Y175" s="8" t="str">
        <f>IFERROR(VLOOKUP(LEFT($A175,8),POR!$A:$R,11,0),"")</f>
        <v/>
      </c>
      <c r="Z175" s="8" t="str">
        <f>IFERROR(VLOOKUP(LEFT($A175,8),POR!$A:$R,12,0),"")</f>
        <v/>
      </c>
      <c r="AA175" s="8" t="str">
        <f>IFERROR(VLOOKUP(LEFT($A175,8),POR!$A:$R,13,0),"")</f>
        <v/>
      </c>
      <c r="AB175" s="8" t="str">
        <f>IFERROR(VLOOKUP(LEFT($A175,8),POR!$A:$R,14,0),"")</f>
        <v/>
      </c>
      <c r="AC175" s="8" t="str">
        <f>IFERROR(VLOOKUP(LEFT($A175,8),POR!$A:$R,15,0),"")</f>
        <v/>
      </c>
      <c r="AD175" s="8" t="str">
        <f>IFERROR(VLOOKUP(LEFT($A175,8),POR!$A:$R,16,0),"")</f>
        <v/>
      </c>
      <c r="AE175" s="8" t="str">
        <f>IFERROR(VLOOKUP(LEFT($A175,8),POR!$A:$R,17,0),"")</f>
        <v/>
      </c>
      <c r="AF175" s="8" t="str">
        <f>IFERROR(VLOOKUP(LEFT($A175,8),POR!$A:$R,18,0),"")</f>
        <v/>
      </c>
      <c r="AG175" s="36" t="str">
        <f>IFERROR(VLOOKUP(A175,NSD!F:G,2,0),"")</f>
        <v/>
      </c>
    </row>
    <row r="176" spans="1:33">
      <c r="A176" s="14" t="s">
        <v>1729</v>
      </c>
      <c r="B176" s="36" t="str">
        <f>VLOOKUP(LEFT(A176,8),Clusters!A:C,3,0)</f>
        <v>C2</v>
      </c>
      <c r="C176" s="36">
        <f>VLOOKUP(LEFT(A176,8),Clusters!A:D,2,0)</f>
        <v>21</v>
      </c>
      <c r="D176" s="11" t="s">
        <v>1595</v>
      </c>
      <c r="E176" s="11" t="s">
        <v>1594</v>
      </c>
      <c r="F176" s="11" t="s">
        <v>1595</v>
      </c>
      <c r="G176" s="11"/>
      <c r="H176" s="11"/>
      <c r="I176" s="12" t="s">
        <v>1838</v>
      </c>
      <c r="J176" s="26">
        <v>42811</v>
      </c>
      <c r="K176" s="12" t="s">
        <v>5221</v>
      </c>
      <c r="L176" s="10" t="s">
        <v>1595</v>
      </c>
      <c r="M176" s="10" t="s">
        <v>1593</v>
      </c>
      <c r="N176" s="10" t="s">
        <v>1284</v>
      </c>
      <c r="O176" s="36">
        <f>IFERROR(VLOOKUP(LEFT(A176,8),'Development Priority'!A:B,2,0),"")</f>
        <v>105</v>
      </c>
      <c r="P176" s="8" t="str">
        <f>IFERROR(VLOOKUP(LEFT($A176,8),POR!$A:$R,2,0),"")</f>
        <v/>
      </c>
      <c r="Q176" s="8" t="str">
        <f>IFERROR(VLOOKUP(LEFT($A176,8),POR!$A:$R,3,0),"")</f>
        <v/>
      </c>
      <c r="R176" s="8" t="str">
        <f>IFERROR(VLOOKUP(LEFT($A176,8),POR!$A:$R,4,0),"")</f>
        <v/>
      </c>
      <c r="S176" s="8" t="str">
        <f>IFERROR(VLOOKUP(LEFT($A176,8),POR!$A:$R,5,0),"")</f>
        <v/>
      </c>
      <c r="T176" s="8">
        <f>IFERROR(VLOOKUP(LEFT($A176,8),POR!$A:$R,6,0),"")</f>
        <v>43434.666666666701</v>
      </c>
      <c r="U176" s="8" t="str">
        <f>IFERROR(VLOOKUP(LEFT($A176,8),POR!$A:$R,7,0),"")</f>
        <v/>
      </c>
      <c r="V176" s="8" t="str">
        <f>IFERROR(VLOOKUP(LEFT($A176,8),POR!$A:$R,8,0),"")</f>
        <v/>
      </c>
      <c r="W176" s="8" t="str">
        <f>IFERROR(VLOOKUP(LEFT($A176,8),POR!$A:$R,9,0),"")</f>
        <v/>
      </c>
      <c r="X176" s="8" t="str">
        <f>IFERROR(VLOOKUP(LEFT($A176,8),POR!$A:$R,10,0),"")</f>
        <v/>
      </c>
      <c r="Y176" s="8" t="str">
        <f>IFERROR(VLOOKUP(LEFT($A176,8),POR!$A:$R,11,0),"")</f>
        <v/>
      </c>
      <c r="Z176" s="8" t="str">
        <f>IFERROR(VLOOKUP(LEFT($A176,8),POR!$A:$R,12,0),"")</f>
        <v/>
      </c>
      <c r="AA176" s="8" t="str">
        <f>IFERROR(VLOOKUP(LEFT($A176,8),POR!$A:$R,13,0),"")</f>
        <v/>
      </c>
      <c r="AB176" s="8" t="str">
        <f>IFERROR(VLOOKUP(LEFT($A176,8),POR!$A:$R,14,0),"")</f>
        <v/>
      </c>
      <c r="AC176" s="8" t="str">
        <f>IFERROR(VLOOKUP(LEFT($A176,8),POR!$A:$R,15,0),"")</f>
        <v/>
      </c>
      <c r="AD176" s="8" t="str">
        <f>IFERROR(VLOOKUP(LEFT($A176,8),POR!$A:$R,16,0),"")</f>
        <v/>
      </c>
      <c r="AE176" s="8" t="str">
        <f>IFERROR(VLOOKUP(LEFT($A176,8),POR!$A:$R,17,0),"")</f>
        <v/>
      </c>
      <c r="AF176" s="8" t="str">
        <f>IFERROR(VLOOKUP(LEFT($A176,8),POR!$A:$R,18,0),"")</f>
        <v/>
      </c>
      <c r="AG176" s="36" t="str">
        <f>IFERROR(VLOOKUP(A176,NSD!F:G,2,0),"")</f>
        <v/>
      </c>
    </row>
    <row r="177" spans="1:33" ht="30">
      <c r="A177" s="14" t="s">
        <v>1748</v>
      </c>
      <c r="B177" s="36" t="str">
        <f>VLOOKUP(LEFT(A177,8),Clusters!A:C,3,0)</f>
        <v>C1</v>
      </c>
      <c r="C177" s="36">
        <f>VLOOKUP(LEFT(A177,8),Clusters!A:D,2,0)</f>
        <v>13</v>
      </c>
      <c r="D177" s="11" t="s">
        <v>1595</v>
      </c>
      <c r="E177" s="11" t="s">
        <v>1594</v>
      </c>
      <c r="F177" s="11" t="s">
        <v>1594</v>
      </c>
      <c r="G177" s="49"/>
      <c r="H177" s="49"/>
      <c r="I177" s="48" t="s">
        <v>2012</v>
      </c>
      <c r="J177" s="19">
        <v>42802</v>
      </c>
      <c r="K177" s="10" t="s">
        <v>2014</v>
      </c>
      <c r="L177" s="10" t="s">
        <v>1595</v>
      </c>
      <c r="M177" s="10" t="s">
        <v>1593</v>
      </c>
      <c r="N177" s="10" t="s">
        <v>2010</v>
      </c>
      <c r="O177" s="36">
        <f>IFERROR(VLOOKUP(LEFT(A177,8),'Development Priority'!A:B,2,0),"")</f>
        <v>9</v>
      </c>
      <c r="P177" s="8" t="str">
        <f>IFERROR(VLOOKUP(LEFT($A177,8),POR!$A:$R,2,0),"")</f>
        <v/>
      </c>
      <c r="Q177" s="8" t="str">
        <f>IFERROR(VLOOKUP(LEFT($A177,8),POR!$A:$R,3,0),"")</f>
        <v/>
      </c>
      <c r="R177" s="8" t="str">
        <f>IFERROR(VLOOKUP(LEFT($A177,8),POR!$A:$R,4,0),"")</f>
        <v/>
      </c>
      <c r="S177" s="8" t="str">
        <f>IFERROR(VLOOKUP(LEFT($A177,8),POR!$A:$R,5,0),"")</f>
        <v/>
      </c>
      <c r="T177" s="8">
        <f>IFERROR(VLOOKUP(LEFT($A177,8),POR!$A:$R,6,0),"")</f>
        <v>42794.666666666701</v>
      </c>
      <c r="U177" s="8" t="str">
        <f>IFERROR(VLOOKUP(LEFT($A177,8),POR!$A:$R,7,0),"")</f>
        <v/>
      </c>
      <c r="V177" s="8" t="str">
        <f>IFERROR(VLOOKUP(LEFT($A177,8),POR!$A:$R,8,0),"")</f>
        <v/>
      </c>
      <c r="W177" s="8" t="str">
        <f>IFERROR(VLOOKUP(LEFT($A177,8),POR!$A:$R,9,0),"")</f>
        <v/>
      </c>
      <c r="X177" s="8" t="str">
        <f>IFERROR(VLOOKUP(LEFT($A177,8),POR!$A:$R,10,0),"")</f>
        <v/>
      </c>
      <c r="Y177" s="8" t="str">
        <f>IFERROR(VLOOKUP(LEFT($A177,8),POR!$A:$R,11,0),"")</f>
        <v/>
      </c>
      <c r="Z177" s="8" t="str">
        <f>IFERROR(VLOOKUP(LEFT($A177,8),POR!$A:$R,12,0),"")</f>
        <v/>
      </c>
      <c r="AA177" s="8" t="str">
        <f>IFERROR(VLOOKUP(LEFT($A177,8),POR!$A:$R,13,0),"")</f>
        <v/>
      </c>
      <c r="AB177" s="8" t="str">
        <f>IFERROR(VLOOKUP(LEFT($A177,8),POR!$A:$R,14,0),"")</f>
        <v/>
      </c>
      <c r="AC177" s="8">
        <f>IFERROR(VLOOKUP(LEFT($A177,8),POR!$A:$R,15,0),"")</f>
        <v>43266</v>
      </c>
      <c r="AD177" s="8" t="str">
        <f>IFERROR(VLOOKUP(LEFT($A177,8),POR!$A:$R,16,0),"")</f>
        <v/>
      </c>
      <c r="AE177" s="8" t="str">
        <f>IFERROR(VLOOKUP(LEFT($A177,8),POR!$A:$R,17,0),"")</f>
        <v/>
      </c>
      <c r="AF177" s="8" t="str">
        <f>IFERROR(VLOOKUP(LEFT($A177,8),POR!$A:$R,18,0),"")</f>
        <v/>
      </c>
      <c r="AG177" s="36" t="str">
        <f>IFERROR(VLOOKUP(A177,NSD!F:G,2,0),"")</f>
        <v/>
      </c>
    </row>
    <row r="178" spans="1:33" ht="30">
      <c r="A178" s="14" t="s">
        <v>1782</v>
      </c>
      <c r="B178" s="36" t="str">
        <f>VLOOKUP(LEFT(A178,8),Clusters!A:C,3,0)</f>
        <v>C5</v>
      </c>
      <c r="C178" s="36">
        <f>VLOOKUP(LEFT(A178,8),Clusters!A:D,2,0)</f>
        <v>51</v>
      </c>
      <c r="D178" s="11" t="s">
        <v>1595</v>
      </c>
      <c r="E178" s="11" t="s">
        <v>1594</v>
      </c>
      <c r="F178" s="11" t="s">
        <v>1594</v>
      </c>
      <c r="G178" s="11"/>
      <c r="H178" s="11"/>
      <c r="I178" s="37"/>
      <c r="J178" s="19">
        <v>42814</v>
      </c>
      <c r="K178" s="10" t="s">
        <v>5275</v>
      </c>
      <c r="L178" s="10" t="s">
        <v>1595</v>
      </c>
      <c r="M178" s="10"/>
      <c r="N178" s="10" t="s">
        <v>1284</v>
      </c>
      <c r="O178" s="36">
        <f>IFERROR(VLOOKUP(LEFT(A178,8),'Development Priority'!A:B,2,0),"")</f>
        <v>122</v>
      </c>
      <c r="P178" s="8" t="str">
        <f>IFERROR(VLOOKUP(LEFT($A178,8),POR!$A:$R,2,0),"")</f>
        <v/>
      </c>
      <c r="Q178" s="8" t="str">
        <f>IFERROR(VLOOKUP(LEFT($A178,8),POR!$A:$R,3,0),"")</f>
        <v/>
      </c>
      <c r="R178" s="8" t="str">
        <f>IFERROR(VLOOKUP(LEFT($A178,8),POR!$A:$R,4,0),"")</f>
        <v/>
      </c>
      <c r="S178" s="8" t="str">
        <f>IFERROR(VLOOKUP(LEFT($A178,8),POR!$A:$R,5,0),"")</f>
        <v/>
      </c>
      <c r="T178" s="8" t="str">
        <f>IFERROR(VLOOKUP(LEFT($A178,8),POR!$A:$R,6,0),"")</f>
        <v/>
      </c>
      <c r="U178" s="8" t="str">
        <f>IFERROR(VLOOKUP(LEFT($A178,8),POR!$A:$R,7,0),"")</f>
        <v/>
      </c>
      <c r="V178" s="8" t="str">
        <f>IFERROR(VLOOKUP(LEFT($A178,8),POR!$A:$R,8,0),"")</f>
        <v/>
      </c>
      <c r="W178" s="8" t="str">
        <f>IFERROR(VLOOKUP(LEFT($A178,8),POR!$A:$R,9,0),"")</f>
        <v/>
      </c>
      <c r="X178" s="8" t="str">
        <f>IFERROR(VLOOKUP(LEFT($A178,8),POR!$A:$R,10,0),"")</f>
        <v/>
      </c>
      <c r="Y178" s="8" t="str">
        <f>IFERROR(VLOOKUP(LEFT($A178,8),POR!$A:$R,11,0),"")</f>
        <v/>
      </c>
      <c r="Z178" s="8" t="str">
        <f>IFERROR(VLOOKUP(LEFT($A178,8),POR!$A:$R,12,0),"")</f>
        <v/>
      </c>
      <c r="AA178" s="8" t="str">
        <f>IFERROR(VLOOKUP(LEFT($A178,8),POR!$A:$R,13,0),"")</f>
        <v/>
      </c>
      <c r="AB178" s="8" t="str">
        <f>IFERROR(VLOOKUP(LEFT($A178,8),POR!$A:$R,14,0),"")</f>
        <v/>
      </c>
      <c r="AC178" s="8" t="str">
        <f>IFERROR(VLOOKUP(LEFT($A178,8),POR!$A:$R,15,0),"")</f>
        <v/>
      </c>
      <c r="AD178" s="8" t="str">
        <f>IFERROR(VLOOKUP(LEFT($A178,8),POR!$A:$R,16,0),"")</f>
        <v/>
      </c>
      <c r="AE178" s="8" t="str">
        <f>IFERROR(VLOOKUP(LEFT($A178,8),POR!$A:$R,17,0),"")</f>
        <v/>
      </c>
      <c r="AF178" s="8" t="str">
        <f>IFERROR(VLOOKUP(LEFT($A178,8),POR!$A:$R,18,0),"")</f>
        <v/>
      </c>
      <c r="AG178" s="36" t="str">
        <f>IFERROR(VLOOKUP(A178,NSD!F:G,2,0),"")</f>
        <v/>
      </c>
    </row>
    <row r="179" spans="1:33" ht="30">
      <c r="A179" s="14" t="s">
        <v>1749</v>
      </c>
      <c r="B179" s="36" t="str">
        <f>VLOOKUP(LEFT(A179,8),Clusters!A:C,3,0)</f>
        <v>C1</v>
      </c>
      <c r="C179" s="36">
        <f>VLOOKUP(LEFT(A179,8),Clusters!A:D,2,0)</f>
        <v>13</v>
      </c>
      <c r="D179" s="11" t="s">
        <v>1595</v>
      </c>
      <c r="E179" s="11" t="s">
        <v>1594</v>
      </c>
      <c r="F179" s="11" t="s">
        <v>1595</v>
      </c>
      <c r="G179" s="11"/>
      <c r="H179" s="11"/>
      <c r="I179" s="12"/>
      <c r="J179" s="19">
        <v>42811</v>
      </c>
      <c r="K179" s="10" t="s">
        <v>5257</v>
      </c>
      <c r="L179" s="10" t="s">
        <v>1595</v>
      </c>
      <c r="M179" s="10" t="s">
        <v>1593</v>
      </c>
      <c r="N179" s="10" t="s">
        <v>1284</v>
      </c>
      <c r="O179" s="36">
        <f>IFERROR(VLOOKUP(LEFT(A179,8),'Development Priority'!A:B,2,0),"")</f>
        <v>61</v>
      </c>
      <c r="P179" s="8" t="str">
        <f>IFERROR(VLOOKUP(LEFT($A179,8),POR!$A:$R,2,0),"")</f>
        <v/>
      </c>
      <c r="Q179" s="8" t="str">
        <f>IFERROR(VLOOKUP(LEFT($A179,8),POR!$A:$R,3,0),"")</f>
        <v/>
      </c>
      <c r="R179" s="8" t="str">
        <f>IFERROR(VLOOKUP(LEFT($A179,8),POR!$A:$R,4,0),"")</f>
        <v/>
      </c>
      <c r="S179" s="8" t="str">
        <f>IFERROR(VLOOKUP(LEFT($A179,8),POR!$A:$R,5,0),"")</f>
        <v/>
      </c>
      <c r="T179" s="8">
        <f>IFERROR(VLOOKUP(LEFT($A179,8),POR!$A:$R,6,0),"")</f>
        <v>42788.666666666701</v>
      </c>
      <c r="U179" s="8" t="str">
        <f>IFERROR(VLOOKUP(LEFT($A179,8),POR!$A:$R,7,0),"")</f>
        <v/>
      </c>
      <c r="V179" s="8" t="str">
        <f>IFERROR(VLOOKUP(LEFT($A179,8),POR!$A:$R,8,0),"")</f>
        <v/>
      </c>
      <c r="W179" s="8" t="str">
        <f>IFERROR(VLOOKUP(LEFT($A179,8),POR!$A:$R,9,0),"")</f>
        <v/>
      </c>
      <c r="X179" s="8" t="str">
        <f>IFERROR(VLOOKUP(LEFT($A179,8),POR!$A:$R,10,0),"")</f>
        <v/>
      </c>
      <c r="Y179" s="8" t="str">
        <f>IFERROR(VLOOKUP(LEFT($A179,8),POR!$A:$R,11,0),"")</f>
        <v/>
      </c>
      <c r="Z179" s="8" t="str">
        <f>IFERROR(VLOOKUP(LEFT($A179,8),POR!$A:$R,12,0),"")</f>
        <v/>
      </c>
      <c r="AA179" s="8" t="str">
        <f>IFERROR(VLOOKUP(LEFT($A179,8),POR!$A:$R,13,0),"")</f>
        <v/>
      </c>
      <c r="AB179" s="8" t="str">
        <f>IFERROR(VLOOKUP(LEFT($A179,8),POR!$A:$R,14,0),"")</f>
        <v/>
      </c>
      <c r="AC179" s="8" t="str">
        <f>IFERROR(VLOOKUP(LEFT($A179,8),POR!$A:$R,15,0),"")</f>
        <v/>
      </c>
      <c r="AD179" s="8" t="str">
        <f>IFERROR(VLOOKUP(LEFT($A179,8),POR!$A:$R,16,0),"")</f>
        <v/>
      </c>
      <c r="AE179" s="8" t="str">
        <f>IFERROR(VLOOKUP(LEFT($A179,8),POR!$A:$R,17,0),"")</f>
        <v/>
      </c>
      <c r="AF179" s="8" t="str">
        <f>IFERROR(VLOOKUP(LEFT($A179,8),POR!$A:$R,18,0),"")</f>
        <v/>
      </c>
      <c r="AG179" s="36" t="str">
        <f>IFERROR(VLOOKUP(A179,NSD!F:G,2,0),"")</f>
        <v/>
      </c>
    </row>
    <row r="180" spans="1:33" ht="30">
      <c r="A180" s="14" t="s">
        <v>1753</v>
      </c>
      <c r="B180" s="36" t="str">
        <f>VLOOKUP(LEFT(A180,8),Clusters!A:C,3,0)</f>
        <v>C1</v>
      </c>
      <c r="C180" s="36">
        <f>VLOOKUP(LEFT(A180,8),Clusters!A:D,2,0)</f>
        <v>11</v>
      </c>
      <c r="D180" s="11" t="s">
        <v>1595</v>
      </c>
      <c r="E180" s="11" t="s">
        <v>1594</v>
      </c>
      <c r="F180" s="11" t="s">
        <v>1595</v>
      </c>
      <c r="G180" s="11"/>
      <c r="H180" s="11"/>
      <c r="I180" s="12" t="s">
        <v>5255</v>
      </c>
      <c r="J180" s="19">
        <v>42811</v>
      </c>
      <c r="K180" s="10" t="s">
        <v>5256</v>
      </c>
      <c r="L180" s="10" t="s">
        <v>1595</v>
      </c>
      <c r="M180" s="10" t="s">
        <v>1598</v>
      </c>
      <c r="N180" s="10" t="s">
        <v>1284</v>
      </c>
      <c r="O180" s="36">
        <f>IFERROR(VLOOKUP(LEFT(A180,8),'Development Priority'!A:B,2,0),"")</f>
        <v>276</v>
      </c>
      <c r="P180" s="8" t="str">
        <f>IFERROR(VLOOKUP(LEFT($A180,8),POR!$A:$R,2,0),"")</f>
        <v/>
      </c>
      <c r="Q180" s="8" t="str">
        <f>IFERROR(VLOOKUP(LEFT($A180,8),POR!$A:$R,3,0),"")</f>
        <v/>
      </c>
      <c r="R180" s="8" t="str">
        <f>IFERROR(VLOOKUP(LEFT($A180,8),POR!$A:$R,4,0),"")</f>
        <v/>
      </c>
      <c r="S180" s="8" t="str">
        <f>IFERROR(VLOOKUP(LEFT($A180,8),POR!$A:$R,5,0),"")</f>
        <v/>
      </c>
      <c r="T180" s="8">
        <f>IFERROR(VLOOKUP(LEFT($A180,8),POR!$A:$R,6,0),"")</f>
        <v>42766.666666666701</v>
      </c>
      <c r="U180" s="8" t="str">
        <f>IFERROR(VLOOKUP(LEFT($A180,8),POR!$A:$R,7,0),"")</f>
        <v/>
      </c>
      <c r="V180" s="8">
        <f>IFERROR(VLOOKUP(LEFT($A180,8),POR!$A:$R,8,0),"")</f>
        <v>42766</v>
      </c>
      <c r="W180" s="8" t="str">
        <f>IFERROR(VLOOKUP(LEFT($A180,8),POR!$A:$R,9,0),"")</f>
        <v/>
      </c>
      <c r="X180" s="8" t="str">
        <f>IFERROR(VLOOKUP(LEFT($A180,8),POR!$A:$R,10,0),"")</f>
        <v/>
      </c>
      <c r="Y180" s="8" t="str">
        <f>IFERROR(VLOOKUP(LEFT($A180,8),POR!$A:$R,11,0),"")</f>
        <v/>
      </c>
      <c r="Z180" s="8" t="str">
        <f>IFERROR(VLOOKUP(LEFT($A180,8),POR!$A:$R,12,0),"")</f>
        <v/>
      </c>
      <c r="AA180" s="8" t="str">
        <f>IFERROR(VLOOKUP(LEFT($A180,8),POR!$A:$R,13,0),"")</f>
        <v/>
      </c>
      <c r="AB180" s="8" t="str">
        <f>IFERROR(VLOOKUP(LEFT($A180,8),POR!$A:$R,14,0),"")</f>
        <v/>
      </c>
      <c r="AC180" s="8" t="str">
        <f>IFERROR(VLOOKUP(LEFT($A180,8),POR!$A:$R,15,0),"")</f>
        <v/>
      </c>
      <c r="AD180" s="8" t="str">
        <f>IFERROR(VLOOKUP(LEFT($A180,8),POR!$A:$R,16,0),"")</f>
        <v/>
      </c>
      <c r="AE180" s="8" t="str">
        <f>IFERROR(VLOOKUP(LEFT($A180,8),POR!$A:$R,17,0),"")</f>
        <v/>
      </c>
      <c r="AF180" s="8" t="str">
        <f>IFERROR(VLOOKUP(LEFT($A180,8),POR!$A:$R,18,0),"")</f>
        <v/>
      </c>
      <c r="AG180" s="36" t="str">
        <f>IFERROR(VLOOKUP(A180,NSD!F:G,2,0),"")</f>
        <v/>
      </c>
    </row>
    <row r="181" spans="1:33" ht="30">
      <c r="A181" s="14" t="s">
        <v>1720</v>
      </c>
      <c r="B181" s="36" t="str">
        <f>VLOOKUP(LEFT(A181,8),Clusters!A:C,3,0)</f>
        <v>C3</v>
      </c>
      <c r="C181" s="36">
        <f>VLOOKUP(LEFT(A181,8),Clusters!A:D,2,0)</f>
        <v>32</v>
      </c>
      <c r="D181" s="11" t="s">
        <v>1595</v>
      </c>
      <c r="E181" s="11" t="s">
        <v>1594</v>
      </c>
      <c r="F181" s="11" t="s">
        <v>1595</v>
      </c>
      <c r="G181" s="11"/>
      <c r="H181" s="11"/>
      <c r="I181" s="12" t="s">
        <v>5282</v>
      </c>
      <c r="J181" s="19">
        <v>42814</v>
      </c>
      <c r="K181" s="10" t="s">
        <v>5369</v>
      </c>
      <c r="L181" s="10" t="s">
        <v>1595</v>
      </c>
      <c r="M181" s="10" t="s">
        <v>2046</v>
      </c>
      <c r="N181" s="10" t="s">
        <v>5283</v>
      </c>
      <c r="O181" s="36">
        <f>IFERROR(VLOOKUP(LEFT(A181,8),'Development Priority'!A:B,2,0),"")</f>
        <v>135</v>
      </c>
      <c r="P181" s="8" t="str">
        <f>IFERROR(VLOOKUP(LEFT($A181,8),POR!$A:$R,2,0),"")</f>
        <v/>
      </c>
      <c r="Q181" s="8" t="str">
        <f>IFERROR(VLOOKUP(LEFT($A181,8),POR!$A:$R,3,0),"")</f>
        <v/>
      </c>
      <c r="R181" s="8" t="str">
        <f>IFERROR(VLOOKUP(LEFT($A181,8),POR!$A:$R,4,0),"")</f>
        <v/>
      </c>
      <c r="S181" s="8" t="str">
        <f>IFERROR(VLOOKUP(LEFT($A181,8),POR!$A:$R,5,0),"")</f>
        <v/>
      </c>
      <c r="T181" s="8" t="str">
        <f>IFERROR(VLOOKUP(LEFT($A181,8),POR!$A:$R,6,0),"")</f>
        <v/>
      </c>
      <c r="U181" s="8" t="str">
        <f>IFERROR(VLOOKUP(LEFT($A181,8),POR!$A:$R,7,0),"")</f>
        <v/>
      </c>
      <c r="V181" s="8" t="str">
        <f>IFERROR(VLOOKUP(LEFT($A181,8),POR!$A:$R,8,0),"")</f>
        <v/>
      </c>
      <c r="W181" s="8" t="str">
        <f>IFERROR(VLOOKUP(LEFT($A181,8),POR!$A:$R,9,0),"")</f>
        <v/>
      </c>
      <c r="X181" s="8" t="str">
        <f>IFERROR(VLOOKUP(LEFT($A181,8),POR!$A:$R,10,0),"")</f>
        <v/>
      </c>
      <c r="Y181" s="8" t="str">
        <f>IFERROR(VLOOKUP(LEFT($A181,8),POR!$A:$R,11,0),"")</f>
        <v/>
      </c>
      <c r="Z181" s="8" t="str">
        <f>IFERROR(VLOOKUP(LEFT($A181,8),POR!$A:$R,12,0),"")</f>
        <v/>
      </c>
      <c r="AA181" s="8" t="str">
        <f>IFERROR(VLOOKUP(LEFT($A181,8),POR!$A:$R,13,0),"")</f>
        <v/>
      </c>
      <c r="AB181" s="8" t="str">
        <f>IFERROR(VLOOKUP(LEFT($A181,8),POR!$A:$R,14,0),"")</f>
        <v/>
      </c>
      <c r="AC181" s="8" t="str">
        <f>IFERROR(VLOOKUP(LEFT($A181,8),POR!$A:$R,15,0),"")</f>
        <v/>
      </c>
      <c r="AD181" s="8" t="str">
        <f>IFERROR(VLOOKUP(LEFT($A181,8),POR!$A:$R,16,0),"")</f>
        <v/>
      </c>
      <c r="AE181" s="8" t="str">
        <f>IFERROR(VLOOKUP(LEFT($A181,8),POR!$A:$R,17,0),"")</f>
        <v/>
      </c>
      <c r="AF181" s="8" t="str">
        <f>IFERROR(VLOOKUP(LEFT($A181,8),POR!$A:$R,18,0),"")</f>
        <v/>
      </c>
      <c r="AG181" s="36" t="str">
        <f>IFERROR(VLOOKUP(A181,NSD!F:G,2,0),"")</f>
        <v/>
      </c>
    </row>
    <row r="182" spans="1:33">
      <c r="A182" s="14" t="s">
        <v>1750</v>
      </c>
      <c r="B182" s="36" t="str">
        <f>VLOOKUP(LEFT(A182,8),Clusters!A:C,3,0)</f>
        <v>C1</v>
      </c>
      <c r="C182" s="36">
        <f>VLOOKUP(LEFT(A182,8),Clusters!A:D,2,0)</f>
        <v>13</v>
      </c>
      <c r="D182" s="11" t="s">
        <v>1595</v>
      </c>
      <c r="E182" s="11" t="s">
        <v>1594</v>
      </c>
      <c r="F182" s="11" t="s">
        <v>1595</v>
      </c>
      <c r="G182" s="11"/>
      <c r="H182" s="11"/>
      <c r="I182" s="12"/>
      <c r="J182" s="12"/>
      <c r="K182" s="10" t="s">
        <v>1284</v>
      </c>
      <c r="L182" s="10" t="s">
        <v>1284</v>
      </c>
      <c r="M182" s="10" t="s">
        <v>1284</v>
      </c>
      <c r="N182" s="10" t="s">
        <v>1284</v>
      </c>
      <c r="O182" s="36">
        <f>IFERROR(VLOOKUP(LEFT(A182,8),'Development Priority'!A:B,2,0),"")</f>
        <v>53</v>
      </c>
      <c r="P182" s="8" t="str">
        <f>IFERROR(VLOOKUP(LEFT($A182,8),POR!$A:$R,2,0),"")</f>
        <v/>
      </c>
      <c r="Q182" s="8" t="str">
        <f>IFERROR(VLOOKUP(LEFT($A182,8),POR!$A:$R,3,0),"")</f>
        <v/>
      </c>
      <c r="R182" s="8" t="str">
        <f>IFERROR(VLOOKUP(LEFT($A182,8),POR!$A:$R,4,0),"")</f>
        <v/>
      </c>
      <c r="S182" s="8" t="str">
        <f>IFERROR(VLOOKUP(LEFT($A182,8),POR!$A:$R,5,0),"")</f>
        <v/>
      </c>
      <c r="T182" s="8">
        <f>IFERROR(VLOOKUP(LEFT($A182,8),POR!$A:$R,6,0),"")</f>
        <v>42856.708333333299</v>
      </c>
      <c r="U182" s="8" t="str">
        <f>IFERROR(VLOOKUP(LEFT($A182,8),POR!$A:$R,7,0),"")</f>
        <v/>
      </c>
      <c r="V182" s="8">
        <f>IFERROR(VLOOKUP(LEFT($A182,8),POR!$A:$R,8,0),"")</f>
        <v>42857</v>
      </c>
      <c r="W182" s="8" t="str">
        <f>IFERROR(VLOOKUP(LEFT($A182,8),POR!$A:$R,9,0),"")</f>
        <v/>
      </c>
      <c r="X182" s="8" t="str">
        <f>IFERROR(VLOOKUP(LEFT($A182,8),POR!$A:$R,10,0),"")</f>
        <v/>
      </c>
      <c r="Y182" s="8" t="str">
        <f>IFERROR(VLOOKUP(LEFT($A182,8),POR!$A:$R,11,0),"")</f>
        <v/>
      </c>
      <c r="Z182" s="8" t="str">
        <f>IFERROR(VLOOKUP(LEFT($A182,8),POR!$A:$R,12,0),"")</f>
        <v/>
      </c>
      <c r="AA182" s="8" t="str">
        <f>IFERROR(VLOOKUP(LEFT($A182,8),POR!$A:$R,13,0),"")</f>
        <v/>
      </c>
      <c r="AB182" s="8" t="str">
        <f>IFERROR(VLOOKUP(LEFT($A182,8),POR!$A:$R,14,0),"")</f>
        <v/>
      </c>
      <c r="AC182" s="8" t="str">
        <f>IFERROR(VLOOKUP(LEFT($A182,8),POR!$A:$R,15,0),"")</f>
        <v/>
      </c>
      <c r="AD182" s="8" t="str">
        <f>IFERROR(VLOOKUP(LEFT($A182,8),POR!$A:$R,16,0),"")</f>
        <v/>
      </c>
      <c r="AE182" s="8" t="str">
        <f>IFERROR(VLOOKUP(LEFT($A182,8),POR!$A:$R,17,0),"")</f>
        <v/>
      </c>
      <c r="AF182" s="8" t="str">
        <f>IFERROR(VLOOKUP(LEFT($A182,8),POR!$A:$R,18,0),"")</f>
        <v/>
      </c>
      <c r="AG182" s="36" t="str">
        <f>IFERROR(VLOOKUP(A182,NSD!F:G,2,0),"")</f>
        <v/>
      </c>
    </row>
    <row r="183" spans="1:33">
      <c r="A183" s="14" t="s">
        <v>1751</v>
      </c>
      <c r="B183" s="36" t="str">
        <f>VLOOKUP(LEFT(A183,8),Clusters!A:C,3,0)</f>
        <v>C1</v>
      </c>
      <c r="C183" s="36">
        <f>VLOOKUP(LEFT(A183,8),Clusters!A:D,2,0)</f>
        <v>12</v>
      </c>
      <c r="D183" s="11" t="s">
        <v>1595</v>
      </c>
      <c r="E183" s="11" t="s">
        <v>1594</v>
      </c>
      <c r="F183" s="11" t="s">
        <v>1595</v>
      </c>
      <c r="G183" s="11"/>
      <c r="H183" s="11"/>
      <c r="I183" s="12"/>
      <c r="J183" s="12"/>
      <c r="K183" s="10" t="s">
        <v>1284</v>
      </c>
      <c r="L183" s="10" t="s">
        <v>1284</v>
      </c>
      <c r="M183" s="10" t="s">
        <v>1284</v>
      </c>
      <c r="N183" s="10" t="s">
        <v>1284</v>
      </c>
      <c r="O183" s="36">
        <f>IFERROR(VLOOKUP(LEFT(A183,8),'Development Priority'!A:B,2,0),"")</f>
        <v>116</v>
      </c>
      <c r="P183" s="8" t="str">
        <f>IFERROR(VLOOKUP(LEFT($A183,8),POR!$A:$R,2,0),"")</f>
        <v/>
      </c>
      <c r="Q183" s="8" t="str">
        <f>IFERROR(VLOOKUP(LEFT($A183,8),POR!$A:$R,3,0),"")</f>
        <v/>
      </c>
      <c r="R183" s="8" t="str">
        <f>IFERROR(VLOOKUP(LEFT($A183,8),POR!$A:$R,4,0),"")</f>
        <v/>
      </c>
      <c r="S183" s="8" t="str">
        <f>IFERROR(VLOOKUP(LEFT($A183,8),POR!$A:$R,5,0),"")</f>
        <v/>
      </c>
      <c r="T183" s="8">
        <f>IFERROR(VLOOKUP(LEFT($A183,8),POR!$A:$R,6,0),"")</f>
        <v>42956.708333333299</v>
      </c>
      <c r="U183" s="8" t="str">
        <f>IFERROR(VLOOKUP(LEFT($A183,8),POR!$A:$R,7,0),"")</f>
        <v/>
      </c>
      <c r="V183" s="8">
        <f>IFERROR(VLOOKUP(LEFT($A183,8),POR!$A:$R,8,0),"")</f>
        <v>42957</v>
      </c>
      <c r="W183" s="8" t="str">
        <f>IFERROR(VLOOKUP(LEFT($A183,8),POR!$A:$R,9,0),"")</f>
        <v/>
      </c>
      <c r="X183" s="8" t="str">
        <f>IFERROR(VLOOKUP(LEFT($A183,8),POR!$A:$R,10,0),"")</f>
        <v/>
      </c>
      <c r="Y183" s="8" t="str">
        <f>IFERROR(VLOOKUP(LEFT($A183,8),POR!$A:$R,11,0),"")</f>
        <v/>
      </c>
      <c r="Z183" s="8" t="str">
        <f>IFERROR(VLOOKUP(LEFT($A183,8),POR!$A:$R,12,0),"")</f>
        <v/>
      </c>
      <c r="AA183" s="8" t="str">
        <f>IFERROR(VLOOKUP(LEFT($A183,8),POR!$A:$R,13,0),"")</f>
        <v/>
      </c>
      <c r="AB183" s="8" t="str">
        <f>IFERROR(VLOOKUP(LEFT($A183,8),POR!$A:$R,14,0),"")</f>
        <v/>
      </c>
      <c r="AC183" s="8">
        <f>IFERROR(VLOOKUP(LEFT($A183,8),POR!$A:$R,15,0),"")</f>
        <v>42787</v>
      </c>
      <c r="AD183" s="8" t="str">
        <f>IFERROR(VLOOKUP(LEFT($A183,8),POR!$A:$R,16,0),"")</f>
        <v/>
      </c>
      <c r="AE183" s="8" t="str">
        <f>IFERROR(VLOOKUP(LEFT($A183,8),POR!$A:$R,17,0),"")</f>
        <v/>
      </c>
      <c r="AF183" s="8" t="str">
        <f>IFERROR(VLOOKUP(LEFT($A183,8),POR!$A:$R,18,0),"")</f>
        <v/>
      </c>
      <c r="AG183" s="36" t="str">
        <f>IFERROR(VLOOKUP(A183,NSD!F:G,2,0),"")</f>
        <v/>
      </c>
    </row>
    <row r="184" spans="1:33">
      <c r="A184" s="14" t="s">
        <v>1711</v>
      </c>
      <c r="B184" s="36" t="str">
        <f>VLOOKUP(LEFT(A184,8),Clusters!A:C,3,0)</f>
        <v>C4</v>
      </c>
      <c r="C184" s="36">
        <f>VLOOKUP(LEFT(A184,8),Clusters!A:D,2,0)</f>
        <v>41</v>
      </c>
      <c r="D184" s="11" t="s">
        <v>1595</v>
      </c>
      <c r="E184" s="11" t="s">
        <v>1595</v>
      </c>
      <c r="F184" s="11" t="s">
        <v>1594</v>
      </c>
      <c r="G184" s="11"/>
      <c r="H184" s="11"/>
      <c r="I184" s="12"/>
      <c r="J184" s="12"/>
      <c r="K184" s="10" t="s">
        <v>1284</v>
      </c>
      <c r="L184" s="10" t="s">
        <v>1284</v>
      </c>
      <c r="M184" s="10" t="s">
        <v>1284</v>
      </c>
      <c r="N184" s="10" t="s">
        <v>1284</v>
      </c>
      <c r="O184" s="36">
        <f>IFERROR(VLOOKUP(LEFT(A184,8),'Development Priority'!A:B,2,0),"")</f>
        <v>124</v>
      </c>
      <c r="P184" s="8" t="str">
        <f>IFERROR(VLOOKUP(LEFT($A184,8),POR!$A:$R,2,0),"")</f>
        <v/>
      </c>
      <c r="Q184" s="8" t="str">
        <f>IFERROR(VLOOKUP(LEFT($A184,8),POR!$A:$R,3,0),"")</f>
        <v/>
      </c>
      <c r="R184" s="8" t="str">
        <f>IFERROR(VLOOKUP(LEFT($A184,8),POR!$A:$R,4,0),"")</f>
        <v/>
      </c>
      <c r="S184" s="8" t="str">
        <f>IFERROR(VLOOKUP(LEFT($A184,8),POR!$A:$R,5,0),"")</f>
        <v/>
      </c>
      <c r="T184" s="8">
        <f>IFERROR(VLOOKUP(LEFT($A184,8),POR!$A:$R,6,0),"")</f>
        <v>42883.708333333299</v>
      </c>
      <c r="U184" s="8" t="str">
        <f>IFERROR(VLOOKUP(LEFT($A184,8),POR!$A:$R,7,0),"")</f>
        <v/>
      </c>
      <c r="V184" s="8">
        <f>IFERROR(VLOOKUP(LEFT($A184,8),POR!$A:$R,8,0),"")</f>
        <v>42884</v>
      </c>
      <c r="W184" s="8" t="str">
        <f>IFERROR(VLOOKUP(LEFT($A184,8),POR!$A:$R,9,0),"")</f>
        <v/>
      </c>
      <c r="X184" s="8" t="str">
        <f>IFERROR(VLOOKUP(LEFT($A184,8),POR!$A:$R,10,0),"")</f>
        <v/>
      </c>
      <c r="Y184" s="8" t="str">
        <f>IFERROR(VLOOKUP(LEFT($A184,8),POR!$A:$R,11,0),"")</f>
        <v/>
      </c>
      <c r="Z184" s="8" t="str">
        <f>IFERROR(VLOOKUP(LEFT($A184,8),POR!$A:$R,12,0),"")</f>
        <v/>
      </c>
      <c r="AA184" s="8" t="str">
        <f>IFERROR(VLOOKUP(LEFT($A184,8),POR!$A:$R,13,0),"")</f>
        <v/>
      </c>
      <c r="AB184" s="8" t="str">
        <f>IFERROR(VLOOKUP(LEFT($A184,8),POR!$A:$R,14,0),"")</f>
        <v/>
      </c>
      <c r="AC184" s="8">
        <f>IFERROR(VLOOKUP(LEFT($A184,8),POR!$A:$R,15,0),"")</f>
        <v>42918</v>
      </c>
      <c r="AD184" s="8" t="str">
        <f>IFERROR(VLOOKUP(LEFT($A184,8),POR!$A:$R,16,0),"")</f>
        <v/>
      </c>
      <c r="AE184" s="8" t="str">
        <f>IFERROR(VLOOKUP(LEFT($A184,8),POR!$A:$R,17,0),"")</f>
        <v/>
      </c>
      <c r="AF184" s="8" t="str">
        <f>IFERROR(VLOOKUP(LEFT($A184,8),POR!$A:$R,18,0),"")</f>
        <v/>
      </c>
      <c r="AG184" s="36" t="str">
        <f>IFERROR(VLOOKUP(A184,NSD!F:G,2,0),"")</f>
        <v/>
      </c>
    </row>
    <row r="185" spans="1:33" ht="60">
      <c r="A185" s="14" t="s">
        <v>1712</v>
      </c>
      <c r="B185" s="36" t="str">
        <f>VLOOKUP(LEFT(A185,8),Clusters!A:C,3,0)</f>
        <v>C4</v>
      </c>
      <c r="C185" s="36">
        <f>VLOOKUP(LEFT(A185,8),Clusters!A:D,2,0)</f>
        <v>41</v>
      </c>
      <c r="D185" s="11" t="s">
        <v>1595</v>
      </c>
      <c r="E185" s="11" t="s">
        <v>1594</v>
      </c>
      <c r="F185" s="11" t="s">
        <v>1595</v>
      </c>
      <c r="G185" s="11"/>
      <c r="H185" s="11"/>
      <c r="I185" s="12" t="s">
        <v>2002</v>
      </c>
      <c r="J185" s="26">
        <v>42821</v>
      </c>
      <c r="K185" s="10" t="s">
        <v>5381</v>
      </c>
      <c r="L185" s="10" t="s">
        <v>1595</v>
      </c>
      <c r="M185" s="10" t="s">
        <v>2046</v>
      </c>
      <c r="N185" s="10" t="s">
        <v>1284</v>
      </c>
      <c r="O185" s="36">
        <f>IFERROR(VLOOKUP(LEFT(A185,8),'Development Priority'!A:B,2,0),"")</f>
        <v>124</v>
      </c>
      <c r="P185" s="8" t="str">
        <f>IFERROR(VLOOKUP(LEFT($A185,8),POR!$A:$R,2,0),"")</f>
        <v/>
      </c>
      <c r="Q185" s="8" t="str">
        <f>IFERROR(VLOOKUP(LEFT($A185,8),POR!$A:$R,3,0),"")</f>
        <v/>
      </c>
      <c r="R185" s="8" t="str">
        <f>IFERROR(VLOOKUP(LEFT($A185,8),POR!$A:$R,4,0),"")</f>
        <v/>
      </c>
      <c r="S185" s="8" t="str">
        <f>IFERROR(VLOOKUP(LEFT($A185,8),POR!$A:$R,5,0),"")</f>
        <v/>
      </c>
      <c r="T185" s="8">
        <f>IFERROR(VLOOKUP(LEFT($A185,8),POR!$A:$R,6,0),"")</f>
        <v>42883.708333333299</v>
      </c>
      <c r="U185" s="8" t="str">
        <f>IFERROR(VLOOKUP(LEFT($A185,8),POR!$A:$R,7,0),"")</f>
        <v/>
      </c>
      <c r="V185" s="8">
        <f>IFERROR(VLOOKUP(LEFT($A185,8),POR!$A:$R,8,0),"")</f>
        <v>42884</v>
      </c>
      <c r="W185" s="8" t="str">
        <f>IFERROR(VLOOKUP(LEFT($A185,8),POR!$A:$R,9,0),"")</f>
        <v/>
      </c>
      <c r="X185" s="8" t="str">
        <f>IFERROR(VLOOKUP(LEFT($A185,8),POR!$A:$R,10,0),"")</f>
        <v/>
      </c>
      <c r="Y185" s="8" t="str">
        <f>IFERROR(VLOOKUP(LEFT($A185,8),POR!$A:$R,11,0),"")</f>
        <v/>
      </c>
      <c r="Z185" s="8" t="str">
        <f>IFERROR(VLOOKUP(LEFT($A185,8),POR!$A:$R,12,0),"")</f>
        <v/>
      </c>
      <c r="AA185" s="8" t="str">
        <f>IFERROR(VLOOKUP(LEFT($A185,8),POR!$A:$R,13,0),"")</f>
        <v/>
      </c>
      <c r="AB185" s="8" t="str">
        <f>IFERROR(VLOOKUP(LEFT($A185,8),POR!$A:$R,14,0),"")</f>
        <v/>
      </c>
      <c r="AC185" s="8">
        <f>IFERROR(VLOOKUP(LEFT($A185,8),POR!$A:$R,15,0),"")</f>
        <v>42918</v>
      </c>
      <c r="AD185" s="8" t="str">
        <f>IFERROR(VLOOKUP(LEFT($A185,8),POR!$A:$R,16,0),"")</f>
        <v/>
      </c>
      <c r="AE185" s="8" t="str">
        <f>IFERROR(VLOOKUP(LEFT($A185,8),POR!$A:$R,17,0),"")</f>
        <v/>
      </c>
      <c r="AF185" s="8" t="str">
        <f>IFERROR(VLOOKUP(LEFT($A185,8),POR!$A:$R,18,0),"")</f>
        <v/>
      </c>
      <c r="AG185" s="36" t="str">
        <f>IFERROR(VLOOKUP(A185,NSD!F:G,2,0),"")</f>
        <v/>
      </c>
    </row>
    <row r="186" spans="1:33">
      <c r="A186" s="14" t="s">
        <v>16</v>
      </c>
      <c r="B186" s="36" t="str">
        <f>VLOOKUP(LEFT(A186,8),Clusters!A:C,3,0)</f>
        <v>C4</v>
      </c>
      <c r="C186" s="36">
        <f>VLOOKUP(LEFT(A186,8),Clusters!A:D,2,0)</f>
        <v>41</v>
      </c>
      <c r="D186" s="11" t="s">
        <v>1595</v>
      </c>
      <c r="E186" s="11" t="s">
        <v>1595</v>
      </c>
      <c r="F186" s="11" t="s">
        <v>1594</v>
      </c>
      <c r="G186" s="11"/>
      <c r="H186" s="11"/>
      <c r="I186" s="12" t="s">
        <v>2025</v>
      </c>
      <c r="J186" s="19">
        <v>42803</v>
      </c>
      <c r="K186" s="37" t="s">
        <v>2026</v>
      </c>
      <c r="L186" s="10" t="s">
        <v>1284</v>
      </c>
      <c r="M186" s="10" t="s">
        <v>1284</v>
      </c>
      <c r="N186" s="10" t="s">
        <v>1284</v>
      </c>
      <c r="O186" s="36">
        <f>IFERROR(VLOOKUP(LEFT(A186,8),'Development Priority'!A:B,2,0),"")</f>
        <v>87</v>
      </c>
      <c r="P186" s="8" t="str">
        <f>IFERROR(VLOOKUP(LEFT($A186,8),POR!$A:$R,2,0),"")</f>
        <v/>
      </c>
      <c r="Q186" s="8" t="str">
        <f>IFERROR(VLOOKUP(LEFT($A186,8),POR!$A:$R,3,0),"")</f>
        <v/>
      </c>
      <c r="R186" s="8" t="str">
        <f>IFERROR(VLOOKUP(LEFT($A186,8),POR!$A:$R,4,0),"")</f>
        <v/>
      </c>
      <c r="S186" s="8" t="str">
        <f>IFERROR(VLOOKUP(LEFT($A186,8),POR!$A:$R,5,0),"")</f>
        <v/>
      </c>
      <c r="T186" s="8">
        <f>IFERROR(VLOOKUP(LEFT($A186,8),POR!$A:$R,6,0),"")</f>
        <v>43434.666666666701</v>
      </c>
      <c r="U186" s="8" t="str">
        <f>IFERROR(VLOOKUP(LEFT($A186,8),POR!$A:$R,7,0),"")</f>
        <v/>
      </c>
      <c r="V186" s="8" t="str">
        <f>IFERROR(VLOOKUP(LEFT($A186,8),POR!$A:$R,8,0),"")</f>
        <v/>
      </c>
      <c r="W186" s="8" t="str">
        <f>IFERROR(VLOOKUP(LEFT($A186,8),POR!$A:$R,9,0),"")</f>
        <v/>
      </c>
      <c r="X186" s="8" t="str">
        <f>IFERROR(VLOOKUP(LEFT($A186,8),POR!$A:$R,10,0),"")</f>
        <v/>
      </c>
      <c r="Y186" s="8" t="str">
        <f>IFERROR(VLOOKUP(LEFT($A186,8),POR!$A:$R,11,0),"")</f>
        <v/>
      </c>
      <c r="Z186" s="8" t="str">
        <f>IFERROR(VLOOKUP(LEFT($A186,8),POR!$A:$R,12,0),"")</f>
        <v/>
      </c>
      <c r="AA186" s="8" t="str">
        <f>IFERROR(VLOOKUP(LEFT($A186,8),POR!$A:$R,13,0),"")</f>
        <v/>
      </c>
      <c r="AB186" s="8" t="str">
        <f>IFERROR(VLOOKUP(LEFT($A186,8),POR!$A:$R,14,0),"")</f>
        <v/>
      </c>
      <c r="AC186" s="8" t="str">
        <f>IFERROR(VLOOKUP(LEFT($A186,8),POR!$A:$R,15,0),"")</f>
        <v/>
      </c>
      <c r="AD186" s="8" t="str">
        <f>IFERROR(VLOOKUP(LEFT($A186,8),POR!$A:$R,16,0),"")</f>
        <v/>
      </c>
      <c r="AE186" s="8" t="str">
        <f>IFERROR(VLOOKUP(LEFT($A186,8),POR!$A:$R,17,0),"")</f>
        <v/>
      </c>
      <c r="AF186" s="8" t="str">
        <f>IFERROR(VLOOKUP(LEFT($A186,8),POR!$A:$R,18,0),"")</f>
        <v/>
      </c>
      <c r="AG186" s="36" t="str">
        <f>IFERROR(VLOOKUP(A186,NSD!F:G,2,0),"")</f>
        <v/>
      </c>
    </row>
    <row r="187" spans="1:33">
      <c r="A187" s="14" t="s">
        <v>1713</v>
      </c>
      <c r="B187" s="36" t="str">
        <f>VLOOKUP(LEFT(A187,8),Clusters!A:C,3,0)</f>
        <v>C4</v>
      </c>
      <c r="C187" s="36">
        <f>VLOOKUP(LEFT(A187,8),Clusters!A:D,2,0)</f>
        <v>41</v>
      </c>
      <c r="D187" s="11" t="s">
        <v>1595</v>
      </c>
      <c r="E187" s="11" t="s">
        <v>1594</v>
      </c>
      <c r="F187" s="11" t="s">
        <v>1595</v>
      </c>
      <c r="G187" s="11"/>
      <c r="H187" s="11"/>
      <c r="I187" s="12"/>
      <c r="J187" s="12"/>
      <c r="K187" s="10" t="s">
        <v>1284</v>
      </c>
      <c r="L187" s="10" t="s">
        <v>1284</v>
      </c>
      <c r="M187" s="10" t="s">
        <v>1284</v>
      </c>
      <c r="N187" s="10" t="s">
        <v>1284</v>
      </c>
      <c r="O187" s="36">
        <f>IFERROR(VLOOKUP(LEFT(A187,8),'Development Priority'!A:B,2,0),"")</f>
        <v>98</v>
      </c>
      <c r="P187" s="8" t="str">
        <f>IFERROR(VLOOKUP(LEFT($A187,8),POR!$A:$R,2,0),"")</f>
        <v/>
      </c>
      <c r="Q187" s="8" t="str">
        <f>IFERROR(VLOOKUP(LEFT($A187,8),POR!$A:$R,3,0),"")</f>
        <v/>
      </c>
      <c r="R187" s="8" t="str">
        <f>IFERROR(VLOOKUP(LEFT($A187,8),POR!$A:$R,4,0),"")</f>
        <v/>
      </c>
      <c r="S187" s="8" t="str">
        <f>IFERROR(VLOOKUP(LEFT($A187,8),POR!$A:$R,5,0),"")</f>
        <v/>
      </c>
      <c r="T187" s="8">
        <f>IFERROR(VLOOKUP(LEFT($A187,8),POR!$A:$R,6,0),"")</f>
        <v>42863.708333333299</v>
      </c>
      <c r="U187" s="8" t="str">
        <f>IFERROR(VLOOKUP(LEFT($A187,8),POR!$A:$R,7,0),"")</f>
        <v/>
      </c>
      <c r="V187" s="8" t="str">
        <f>IFERROR(VLOOKUP(LEFT($A187,8),POR!$A:$R,8,0),"")</f>
        <v/>
      </c>
      <c r="W187" s="8" t="str">
        <f>IFERROR(VLOOKUP(LEFT($A187,8),POR!$A:$R,9,0),"")</f>
        <v/>
      </c>
      <c r="X187" s="8" t="str">
        <f>IFERROR(VLOOKUP(LEFT($A187,8),POR!$A:$R,10,0),"")</f>
        <v/>
      </c>
      <c r="Y187" s="8" t="str">
        <f>IFERROR(VLOOKUP(LEFT($A187,8),POR!$A:$R,11,0),"")</f>
        <v/>
      </c>
      <c r="Z187" s="8" t="str">
        <f>IFERROR(VLOOKUP(LEFT($A187,8),POR!$A:$R,12,0),"")</f>
        <v/>
      </c>
      <c r="AA187" s="8" t="str">
        <f>IFERROR(VLOOKUP(LEFT($A187,8),POR!$A:$R,13,0),"")</f>
        <v/>
      </c>
      <c r="AB187" s="8" t="str">
        <f>IFERROR(VLOOKUP(LEFT($A187,8),POR!$A:$R,14,0),"")</f>
        <v/>
      </c>
      <c r="AC187" s="8" t="str">
        <f>IFERROR(VLOOKUP(LEFT($A187,8),POR!$A:$R,15,0),"")</f>
        <v/>
      </c>
      <c r="AD187" s="8" t="str">
        <f>IFERROR(VLOOKUP(LEFT($A187,8),POR!$A:$R,16,0),"")</f>
        <v/>
      </c>
      <c r="AE187" s="8" t="str">
        <f>IFERROR(VLOOKUP(LEFT($A187,8),POR!$A:$R,17,0),"")</f>
        <v/>
      </c>
      <c r="AF187" s="8" t="str">
        <f>IFERROR(VLOOKUP(LEFT($A187,8),POR!$A:$R,18,0),"")</f>
        <v/>
      </c>
      <c r="AG187" s="36" t="str">
        <f>IFERROR(VLOOKUP(A187,NSD!F:G,2,0),"")</f>
        <v/>
      </c>
    </row>
    <row r="188" spans="1:33" ht="75">
      <c r="A188" s="14" t="s">
        <v>1714</v>
      </c>
      <c r="B188" s="36" t="str">
        <f>VLOOKUP(LEFT(A188,8),Clusters!A:C,3,0)</f>
        <v>C4</v>
      </c>
      <c r="C188" s="36">
        <f>VLOOKUP(LEFT(A188,8),Clusters!A:D,2,0)</f>
        <v>41</v>
      </c>
      <c r="D188" s="11" t="s">
        <v>1595</v>
      </c>
      <c r="E188" s="11" t="s">
        <v>1594</v>
      </c>
      <c r="F188" s="11" t="s">
        <v>1595</v>
      </c>
      <c r="G188" s="11"/>
      <c r="H188" s="11"/>
      <c r="I188" s="12" t="s">
        <v>1838</v>
      </c>
      <c r="J188" s="26">
        <v>42821</v>
      </c>
      <c r="K188" s="10" t="s">
        <v>5380</v>
      </c>
      <c r="L188" s="10" t="s">
        <v>1595</v>
      </c>
      <c r="M188" s="10" t="s">
        <v>1593</v>
      </c>
      <c r="N188" s="10" t="s">
        <v>1284</v>
      </c>
      <c r="O188" s="36">
        <f>IFERROR(VLOOKUP(LEFT(A188,8),'Development Priority'!A:B,2,0),"")</f>
        <v>98</v>
      </c>
      <c r="P188" s="8" t="str">
        <f>IFERROR(VLOOKUP(LEFT($A188,8),POR!$A:$R,2,0),"")</f>
        <v/>
      </c>
      <c r="Q188" s="8" t="str">
        <f>IFERROR(VLOOKUP(LEFT($A188,8),POR!$A:$R,3,0),"")</f>
        <v/>
      </c>
      <c r="R188" s="8" t="str">
        <f>IFERROR(VLOOKUP(LEFT($A188,8),POR!$A:$R,4,0),"")</f>
        <v/>
      </c>
      <c r="S188" s="8" t="str">
        <f>IFERROR(VLOOKUP(LEFT($A188,8),POR!$A:$R,5,0),"")</f>
        <v/>
      </c>
      <c r="T188" s="8">
        <f>IFERROR(VLOOKUP(LEFT($A188,8),POR!$A:$R,6,0),"")</f>
        <v>42863.708333333299</v>
      </c>
      <c r="U188" s="8" t="str">
        <f>IFERROR(VLOOKUP(LEFT($A188,8),POR!$A:$R,7,0),"")</f>
        <v/>
      </c>
      <c r="V188" s="8" t="str">
        <f>IFERROR(VLOOKUP(LEFT($A188,8),POR!$A:$R,8,0),"")</f>
        <v/>
      </c>
      <c r="W188" s="8" t="str">
        <f>IFERROR(VLOOKUP(LEFT($A188,8),POR!$A:$R,9,0),"")</f>
        <v/>
      </c>
      <c r="X188" s="8" t="str">
        <f>IFERROR(VLOOKUP(LEFT($A188,8),POR!$A:$R,10,0),"")</f>
        <v/>
      </c>
      <c r="Y188" s="8" t="str">
        <f>IFERROR(VLOOKUP(LEFT($A188,8),POR!$A:$R,11,0),"")</f>
        <v/>
      </c>
      <c r="Z188" s="8" t="str">
        <f>IFERROR(VLOOKUP(LEFT($A188,8),POR!$A:$R,12,0),"")</f>
        <v/>
      </c>
      <c r="AA188" s="8" t="str">
        <f>IFERROR(VLOOKUP(LEFT($A188,8),POR!$A:$R,13,0),"")</f>
        <v/>
      </c>
      <c r="AB188" s="8" t="str">
        <f>IFERROR(VLOOKUP(LEFT($A188,8),POR!$A:$R,14,0),"")</f>
        <v/>
      </c>
      <c r="AC188" s="8" t="str">
        <f>IFERROR(VLOOKUP(LEFT($A188,8),POR!$A:$R,15,0),"")</f>
        <v/>
      </c>
      <c r="AD188" s="8" t="str">
        <f>IFERROR(VLOOKUP(LEFT($A188,8),POR!$A:$R,16,0),"")</f>
        <v/>
      </c>
      <c r="AE188" s="8" t="str">
        <f>IFERROR(VLOOKUP(LEFT($A188,8),POR!$A:$R,17,0),"")</f>
        <v/>
      </c>
      <c r="AF188" s="8" t="str">
        <f>IFERROR(VLOOKUP(LEFT($A188,8),POR!$A:$R,18,0),"")</f>
        <v/>
      </c>
      <c r="AG188" s="36" t="str">
        <f>IFERROR(VLOOKUP(A188,NSD!F:G,2,0),"")</f>
        <v/>
      </c>
    </row>
    <row r="189" spans="1:33" ht="45">
      <c r="A189" s="14" t="s">
        <v>1715</v>
      </c>
      <c r="B189" s="36" t="str">
        <f>VLOOKUP(LEFT(A189,8),Clusters!A:C,3,0)</f>
        <v>C4</v>
      </c>
      <c r="C189" s="36">
        <f>VLOOKUP(LEFT(A189,8),Clusters!A:D,2,0)</f>
        <v>41</v>
      </c>
      <c r="D189" s="11" t="s">
        <v>1595</v>
      </c>
      <c r="E189" s="11" t="s">
        <v>1594</v>
      </c>
      <c r="F189" s="11" t="s">
        <v>1595</v>
      </c>
      <c r="G189" s="11"/>
      <c r="H189" s="11"/>
      <c r="I189" s="12"/>
      <c r="J189" s="26">
        <v>42816</v>
      </c>
      <c r="K189" s="10" t="s">
        <v>5316</v>
      </c>
      <c r="L189" s="10" t="s">
        <v>1595</v>
      </c>
      <c r="M189" s="10" t="s">
        <v>1593</v>
      </c>
      <c r="N189" s="10" t="s">
        <v>1284</v>
      </c>
      <c r="O189" s="36">
        <f>IFERROR(VLOOKUP(LEFT(A189,8),'Development Priority'!A:B,2,0),"")</f>
        <v>253</v>
      </c>
      <c r="P189" s="8" t="str">
        <f>IFERROR(VLOOKUP(LEFT($A189,8),POR!$A:$R,2,0),"")</f>
        <v/>
      </c>
      <c r="Q189" s="8" t="str">
        <f>IFERROR(VLOOKUP(LEFT($A189,8),POR!$A:$R,3,0),"")</f>
        <v/>
      </c>
      <c r="R189" s="8" t="str">
        <f>IFERROR(VLOOKUP(LEFT($A189,8),POR!$A:$R,4,0),"")</f>
        <v/>
      </c>
      <c r="S189" s="8" t="str">
        <f>IFERROR(VLOOKUP(LEFT($A189,8),POR!$A:$R,5,0),"")</f>
        <v/>
      </c>
      <c r="T189" s="8">
        <f>IFERROR(VLOOKUP(LEFT($A189,8),POR!$A:$R,6,0),"")</f>
        <v>42837.708333333299</v>
      </c>
      <c r="U189" s="8" t="str">
        <f>IFERROR(VLOOKUP(LEFT($A189,8),POR!$A:$R,7,0),"")</f>
        <v/>
      </c>
      <c r="V189" s="8" t="str">
        <f>IFERROR(VLOOKUP(LEFT($A189,8),POR!$A:$R,8,0),"")</f>
        <v/>
      </c>
      <c r="W189" s="8" t="str">
        <f>IFERROR(VLOOKUP(LEFT($A189,8),POR!$A:$R,9,0),"")</f>
        <v/>
      </c>
      <c r="X189" s="8" t="str">
        <f>IFERROR(VLOOKUP(LEFT($A189,8),POR!$A:$R,10,0),"")</f>
        <v/>
      </c>
      <c r="Y189" s="8" t="str">
        <f>IFERROR(VLOOKUP(LEFT($A189,8),POR!$A:$R,11,0),"")</f>
        <v/>
      </c>
      <c r="Z189" s="8" t="str">
        <f>IFERROR(VLOOKUP(LEFT($A189,8),POR!$A:$R,12,0),"")</f>
        <v/>
      </c>
      <c r="AA189" s="8" t="str">
        <f>IFERROR(VLOOKUP(LEFT($A189,8),POR!$A:$R,13,0),"")</f>
        <v/>
      </c>
      <c r="AB189" s="8" t="str">
        <f>IFERROR(VLOOKUP(LEFT($A189,8),POR!$A:$R,14,0),"")</f>
        <v/>
      </c>
      <c r="AC189" s="8" t="str">
        <f>IFERROR(VLOOKUP(LEFT($A189,8),POR!$A:$R,15,0),"")</f>
        <v/>
      </c>
      <c r="AD189" s="8" t="str">
        <f>IFERROR(VLOOKUP(LEFT($A189,8),POR!$A:$R,16,0),"")</f>
        <v/>
      </c>
      <c r="AE189" s="8" t="str">
        <f>IFERROR(VLOOKUP(LEFT($A189,8),POR!$A:$R,17,0),"")</f>
        <v/>
      </c>
      <c r="AF189" s="8" t="str">
        <f>IFERROR(VLOOKUP(LEFT($A189,8),POR!$A:$R,18,0),"")</f>
        <v/>
      </c>
      <c r="AG189" s="36" t="str">
        <f>IFERROR(VLOOKUP(A189,NSD!F:G,2,0),"")</f>
        <v/>
      </c>
    </row>
    <row r="190" spans="1:33" ht="45">
      <c r="A190" s="14" t="s">
        <v>1707</v>
      </c>
      <c r="B190" s="36" t="str">
        <f>VLOOKUP(LEFT(A190,8),Clusters!A:C,3,0)</f>
        <v>C4</v>
      </c>
      <c r="C190" s="36">
        <f>VLOOKUP(LEFT(A190,8),Clusters!A:D,2,0)</f>
        <v>42</v>
      </c>
      <c r="D190" s="11" t="s">
        <v>1595</v>
      </c>
      <c r="E190" s="11" t="s">
        <v>1594</v>
      </c>
      <c r="F190" s="11" t="s">
        <v>1595</v>
      </c>
      <c r="G190" s="11"/>
      <c r="H190" s="11"/>
      <c r="I190" s="12" t="s">
        <v>1838</v>
      </c>
      <c r="J190" s="26">
        <v>42816</v>
      </c>
      <c r="K190" s="10" t="s">
        <v>5317</v>
      </c>
      <c r="L190" s="10" t="s">
        <v>1595</v>
      </c>
      <c r="M190" s="10" t="s">
        <v>1593</v>
      </c>
      <c r="N190" s="10" t="s">
        <v>1284</v>
      </c>
      <c r="O190" s="36">
        <f>IFERROR(VLOOKUP(LEFT(A190,8),'Development Priority'!A:B,2,0),"")</f>
        <v>125</v>
      </c>
      <c r="P190" s="8" t="str">
        <f>IFERROR(VLOOKUP(LEFT($A190,8),POR!$A:$R,2,0),"")</f>
        <v/>
      </c>
      <c r="Q190" s="8" t="str">
        <f>IFERROR(VLOOKUP(LEFT($A190,8),POR!$A:$R,3,0),"")</f>
        <v/>
      </c>
      <c r="R190" s="8" t="str">
        <f>IFERROR(VLOOKUP(LEFT($A190,8),POR!$A:$R,4,0),"")</f>
        <v/>
      </c>
      <c r="S190" s="8" t="str">
        <f>IFERROR(VLOOKUP(LEFT($A190,8),POR!$A:$R,5,0),"")</f>
        <v/>
      </c>
      <c r="T190" s="8">
        <f>IFERROR(VLOOKUP(LEFT($A190,8),POR!$A:$R,6,0),"")</f>
        <v>43098.666666666701</v>
      </c>
      <c r="U190" s="8" t="str">
        <f>IFERROR(VLOOKUP(LEFT($A190,8),POR!$A:$R,7,0),"")</f>
        <v/>
      </c>
      <c r="V190" s="8" t="str">
        <f>IFERROR(VLOOKUP(LEFT($A190,8),POR!$A:$R,8,0),"")</f>
        <v/>
      </c>
      <c r="W190" s="8" t="str">
        <f>IFERROR(VLOOKUP(LEFT($A190,8),POR!$A:$R,9,0),"")</f>
        <v/>
      </c>
      <c r="X190" s="8" t="str">
        <f>IFERROR(VLOOKUP(LEFT($A190,8),POR!$A:$R,10,0),"")</f>
        <v/>
      </c>
      <c r="Y190" s="8" t="str">
        <f>IFERROR(VLOOKUP(LEFT($A190,8),POR!$A:$R,11,0),"")</f>
        <v/>
      </c>
      <c r="Z190" s="8" t="str">
        <f>IFERROR(VLOOKUP(LEFT($A190,8),POR!$A:$R,12,0),"")</f>
        <v/>
      </c>
      <c r="AA190" s="8" t="str">
        <f>IFERROR(VLOOKUP(LEFT($A190,8),POR!$A:$R,13,0),"")</f>
        <v/>
      </c>
      <c r="AB190" s="8" t="str">
        <f>IFERROR(VLOOKUP(LEFT($A190,8),POR!$A:$R,14,0),"")</f>
        <v/>
      </c>
      <c r="AC190" s="8" t="str">
        <f>IFERROR(VLOOKUP(LEFT($A190,8),POR!$A:$R,15,0),"")</f>
        <v/>
      </c>
      <c r="AD190" s="8" t="str">
        <f>IFERROR(VLOOKUP(LEFT($A190,8),POR!$A:$R,16,0),"")</f>
        <v/>
      </c>
      <c r="AE190" s="8" t="str">
        <f>IFERROR(VLOOKUP(LEFT($A190,8),POR!$A:$R,17,0),"")</f>
        <v/>
      </c>
      <c r="AF190" s="8" t="str">
        <f>IFERROR(VLOOKUP(LEFT($A190,8),POR!$A:$R,18,0),"")</f>
        <v/>
      </c>
      <c r="AG190" s="36" t="str">
        <f>IFERROR(VLOOKUP(A190,NSD!F:G,2,0),"")</f>
        <v/>
      </c>
    </row>
    <row r="191" spans="1:33">
      <c r="A191" s="14" t="s">
        <v>1700</v>
      </c>
      <c r="B191" s="36" t="str">
        <f>VLOOKUP(LEFT(A191,8),Clusters!A:C,3,0)</f>
        <v>C5</v>
      </c>
      <c r="C191" s="36">
        <f>VLOOKUP(LEFT(A191,8),Clusters!A:D,2,0)</f>
        <v>53</v>
      </c>
      <c r="D191" s="11" t="s">
        <v>1595</v>
      </c>
      <c r="E191" s="11" t="s">
        <v>1595</v>
      </c>
      <c r="F191" s="11" t="s">
        <v>1594</v>
      </c>
      <c r="G191" s="11"/>
      <c r="H191" s="11"/>
      <c r="I191" s="37"/>
      <c r="J191" s="12"/>
      <c r="K191" s="10" t="s">
        <v>1284</v>
      </c>
      <c r="L191" s="10" t="s">
        <v>1284</v>
      </c>
      <c r="M191" s="10" t="s">
        <v>1284</v>
      </c>
      <c r="N191" s="10" t="s">
        <v>1284</v>
      </c>
      <c r="O191" s="36">
        <f>IFERROR(VLOOKUP(LEFT(A191,8),'Development Priority'!A:B,2,0),"")</f>
        <v>142</v>
      </c>
      <c r="P191" s="8" t="str">
        <f>IFERROR(VLOOKUP(LEFT($A191,8),POR!$A:$R,2,0),"")</f>
        <v/>
      </c>
      <c r="Q191" s="8" t="str">
        <f>IFERROR(VLOOKUP(LEFT($A191,8),POR!$A:$R,3,0),"")</f>
        <v/>
      </c>
      <c r="R191" s="8" t="str">
        <f>IFERROR(VLOOKUP(LEFT($A191,8),POR!$A:$R,4,0),"")</f>
        <v/>
      </c>
      <c r="S191" s="8" t="str">
        <f>IFERROR(VLOOKUP(LEFT($A191,8),POR!$A:$R,5,0),"")</f>
        <v/>
      </c>
      <c r="T191" s="8">
        <f>IFERROR(VLOOKUP(LEFT($A191,8),POR!$A:$R,6,0),"")</f>
        <v>43098.666666666701</v>
      </c>
      <c r="U191" s="8" t="str">
        <f>IFERROR(VLOOKUP(LEFT($A191,8),POR!$A:$R,7,0),"")</f>
        <v/>
      </c>
      <c r="V191" s="8" t="str">
        <f>IFERROR(VLOOKUP(LEFT($A191,8),POR!$A:$R,8,0),"")</f>
        <v/>
      </c>
      <c r="W191" s="8" t="str">
        <f>IFERROR(VLOOKUP(LEFT($A191,8),POR!$A:$R,9,0),"")</f>
        <v/>
      </c>
      <c r="X191" s="8" t="str">
        <f>IFERROR(VLOOKUP(LEFT($A191,8),POR!$A:$R,10,0),"")</f>
        <v/>
      </c>
      <c r="Y191" s="8" t="str">
        <f>IFERROR(VLOOKUP(LEFT($A191,8),POR!$A:$R,11,0),"")</f>
        <v/>
      </c>
      <c r="Z191" s="8" t="str">
        <f>IFERROR(VLOOKUP(LEFT($A191,8),POR!$A:$R,12,0),"")</f>
        <v/>
      </c>
      <c r="AA191" s="8" t="str">
        <f>IFERROR(VLOOKUP(LEFT($A191,8),POR!$A:$R,13,0),"")</f>
        <v/>
      </c>
      <c r="AB191" s="8" t="str">
        <f>IFERROR(VLOOKUP(LEFT($A191,8),POR!$A:$R,14,0),"")</f>
        <v/>
      </c>
      <c r="AC191" s="8" t="str">
        <f>IFERROR(VLOOKUP(LEFT($A191,8),POR!$A:$R,15,0),"")</f>
        <v/>
      </c>
      <c r="AD191" s="8" t="str">
        <f>IFERROR(VLOOKUP(LEFT($A191,8),POR!$A:$R,16,0),"")</f>
        <v/>
      </c>
      <c r="AE191" s="8" t="str">
        <f>IFERROR(VLOOKUP(LEFT($A191,8),POR!$A:$R,17,0),"")</f>
        <v/>
      </c>
      <c r="AF191" s="8" t="str">
        <f>IFERROR(VLOOKUP(LEFT($A191,8),POR!$A:$R,18,0),"")</f>
        <v/>
      </c>
      <c r="AG191" s="36" t="str">
        <f>IFERROR(VLOOKUP(A191,NSD!F:G,2,0),"")</f>
        <v/>
      </c>
    </row>
    <row r="192" spans="1:33" ht="120">
      <c r="A192" s="14" t="s">
        <v>53</v>
      </c>
      <c r="B192" s="36" t="str">
        <f>VLOOKUP(LEFT(A192,8),Clusters!A:C,3,0)</f>
        <v>C5</v>
      </c>
      <c r="C192" s="36">
        <f>VLOOKUP(LEFT(A192,8),Clusters!A:D,2,0)</f>
        <v>54</v>
      </c>
      <c r="D192" s="11" t="s">
        <v>1595</v>
      </c>
      <c r="E192" s="11" t="s">
        <v>1595</v>
      </c>
      <c r="F192" s="11" t="s">
        <v>1594</v>
      </c>
      <c r="G192" s="11"/>
      <c r="H192" s="11"/>
      <c r="I192" s="37" t="s">
        <v>1861</v>
      </c>
      <c r="J192" s="19">
        <v>42817</v>
      </c>
      <c r="K192" s="10" t="s">
        <v>5358</v>
      </c>
      <c r="L192" s="10" t="s">
        <v>1594</v>
      </c>
      <c r="M192" s="10" t="s">
        <v>1592</v>
      </c>
      <c r="N192" s="10"/>
      <c r="O192" s="36">
        <f>IFERROR(VLOOKUP(LEFT(A192,8),'Development Priority'!A:B,2,0),"")</f>
        <v>210</v>
      </c>
      <c r="P192" s="8" t="str">
        <f>IFERROR(VLOOKUP(LEFT($A192,8),POR!$A:$R,2,0),"")</f>
        <v/>
      </c>
      <c r="Q192" s="8" t="str">
        <f>IFERROR(VLOOKUP(LEFT($A192,8),POR!$A:$R,3,0),"")</f>
        <v/>
      </c>
      <c r="R192" s="8" t="str">
        <f>IFERROR(VLOOKUP(LEFT($A192,8),POR!$A:$R,4,0),"")</f>
        <v/>
      </c>
      <c r="S192" s="8" t="str">
        <f>IFERROR(VLOOKUP(LEFT($A192,8),POR!$A:$R,5,0),"")</f>
        <v/>
      </c>
      <c r="T192" s="8" t="str">
        <f>IFERROR(VLOOKUP(LEFT($A192,8),POR!$A:$R,6,0),"")</f>
        <v/>
      </c>
      <c r="U192" s="8" t="str">
        <f>IFERROR(VLOOKUP(LEFT($A192,8),POR!$A:$R,7,0),"")</f>
        <v/>
      </c>
      <c r="V192" s="8" t="str">
        <f>IFERROR(VLOOKUP(LEFT($A192,8),POR!$A:$R,8,0),"")</f>
        <v/>
      </c>
      <c r="W192" s="8" t="str">
        <f>IFERROR(VLOOKUP(LEFT($A192,8),POR!$A:$R,9,0),"")</f>
        <v/>
      </c>
      <c r="X192" s="8" t="str">
        <f>IFERROR(VLOOKUP(LEFT($A192,8),POR!$A:$R,10,0),"")</f>
        <v/>
      </c>
      <c r="Y192" s="8" t="str">
        <f>IFERROR(VLOOKUP(LEFT($A192,8),POR!$A:$R,11,0),"")</f>
        <v/>
      </c>
      <c r="Z192" s="8" t="str">
        <f>IFERROR(VLOOKUP(LEFT($A192,8),POR!$A:$R,12,0),"")</f>
        <v/>
      </c>
      <c r="AA192" s="8" t="str">
        <f>IFERROR(VLOOKUP(LEFT($A192,8),POR!$A:$R,13,0),"")</f>
        <v/>
      </c>
      <c r="AB192" s="8" t="str">
        <f>IFERROR(VLOOKUP(LEFT($A192,8),POR!$A:$R,14,0),"")</f>
        <v/>
      </c>
      <c r="AC192" s="8" t="str">
        <f>IFERROR(VLOOKUP(LEFT($A192,8),POR!$A:$R,15,0),"")</f>
        <v/>
      </c>
      <c r="AD192" s="8" t="str">
        <f>IFERROR(VLOOKUP(LEFT($A192,8),POR!$A:$R,16,0),"")</f>
        <v/>
      </c>
      <c r="AE192" s="8" t="str">
        <f>IFERROR(VLOOKUP(LEFT($A192,8),POR!$A:$R,17,0),"")</f>
        <v/>
      </c>
      <c r="AF192" s="8" t="str">
        <f>IFERROR(VLOOKUP(LEFT($A192,8),POR!$A:$R,18,0),"")</f>
        <v/>
      </c>
      <c r="AG192" s="36" t="str">
        <f>IFERROR(VLOOKUP(A192,NSD!F:G,2,0),"")</f>
        <v/>
      </c>
    </row>
    <row r="193" spans="1:33" ht="60">
      <c r="A193" s="14" t="s">
        <v>1696</v>
      </c>
      <c r="B193" s="36" t="str">
        <f>VLOOKUP(LEFT(A193,8),Clusters!A:C,3,0)</f>
        <v>C5</v>
      </c>
      <c r="C193" s="36">
        <f>VLOOKUP(LEFT(A193,8),Clusters!A:D,2,0)</f>
        <v>54</v>
      </c>
      <c r="D193" s="11" t="s">
        <v>1595</v>
      </c>
      <c r="E193" s="11" t="s">
        <v>1595</v>
      </c>
      <c r="F193" s="11" t="s">
        <v>1594</v>
      </c>
      <c r="G193" s="11"/>
      <c r="H193" s="11"/>
      <c r="I193" s="10" t="s">
        <v>1862</v>
      </c>
      <c r="J193" s="19">
        <v>42816</v>
      </c>
      <c r="K193" s="10" t="s">
        <v>5312</v>
      </c>
      <c r="L193" s="10" t="s">
        <v>1595</v>
      </c>
      <c r="M193" s="10" t="s">
        <v>1593</v>
      </c>
      <c r="N193" s="10" t="s">
        <v>1284</v>
      </c>
      <c r="O193" s="36">
        <f>IFERROR(VLOOKUP(LEFT(A193,8),'Development Priority'!A:B,2,0),"")</f>
        <v>256</v>
      </c>
      <c r="P193" s="8" t="str">
        <f>IFERROR(VLOOKUP(LEFT($A193,8),POR!$A:$R,2,0),"")</f>
        <v/>
      </c>
      <c r="Q193" s="8" t="str">
        <f>IFERROR(VLOOKUP(LEFT($A193,8),POR!$A:$R,3,0),"")</f>
        <v/>
      </c>
      <c r="R193" s="8" t="str">
        <f>IFERROR(VLOOKUP(LEFT($A193,8),POR!$A:$R,4,0),"")</f>
        <v/>
      </c>
      <c r="S193" s="8" t="str">
        <f>IFERROR(VLOOKUP(LEFT($A193,8),POR!$A:$R,5,0),"")</f>
        <v/>
      </c>
      <c r="T193" s="8" t="str">
        <f>IFERROR(VLOOKUP(LEFT($A193,8),POR!$A:$R,6,0),"")</f>
        <v/>
      </c>
      <c r="U193" s="8" t="str">
        <f>IFERROR(VLOOKUP(LEFT($A193,8),POR!$A:$R,7,0),"")</f>
        <v/>
      </c>
      <c r="V193" s="8">
        <f>IFERROR(VLOOKUP(LEFT($A193,8),POR!$A:$R,8,0),"")</f>
        <v>42877</v>
      </c>
      <c r="W193" s="8" t="str">
        <f>IFERROR(VLOOKUP(LEFT($A193,8),POR!$A:$R,9,0),"")</f>
        <v/>
      </c>
      <c r="X193" s="8" t="str">
        <f>IFERROR(VLOOKUP(LEFT($A193,8),POR!$A:$R,10,0),"")</f>
        <v/>
      </c>
      <c r="Y193" s="8" t="str">
        <f>IFERROR(VLOOKUP(LEFT($A193,8),POR!$A:$R,11,0),"")</f>
        <v/>
      </c>
      <c r="Z193" s="8" t="str">
        <f>IFERROR(VLOOKUP(LEFT($A193,8),POR!$A:$R,12,0),"")</f>
        <v/>
      </c>
      <c r="AA193" s="8" t="str">
        <f>IFERROR(VLOOKUP(LEFT($A193,8),POR!$A:$R,13,0),"")</f>
        <v/>
      </c>
      <c r="AB193" s="8" t="str">
        <f>IFERROR(VLOOKUP(LEFT($A193,8),POR!$A:$R,14,0),"")</f>
        <v/>
      </c>
      <c r="AC193" s="8" t="str">
        <f>IFERROR(VLOOKUP(LEFT($A193,8),POR!$A:$R,15,0),"")</f>
        <v/>
      </c>
      <c r="AD193" s="8" t="str">
        <f>IFERROR(VLOOKUP(LEFT($A193,8),POR!$A:$R,16,0),"")</f>
        <v/>
      </c>
      <c r="AE193" s="8" t="str">
        <f>IFERROR(VLOOKUP(LEFT($A193,8),POR!$A:$R,17,0),"")</f>
        <v/>
      </c>
      <c r="AF193" s="8" t="str">
        <f>IFERROR(VLOOKUP(LEFT($A193,8),POR!$A:$R,18,0),"")</f>
        <v/>
      </c>
      <c r="AG193" s="36" t="str">
        <f>IFERROR(VLOOKUP(A193,NSD!F:G,2,0),"")</f>
        <v/>
      </c>
    </row>
    <row r="194" spans="1:33">
      <c r="A194" s="14" t="s">
        <v>1727</v>
      </c>
      <c r="B194" s="36" t="str">
        <f>VLOOKUP(LEFT(A194,8),Clusters!A:C,3,0)</f>
        <v>C2</v>
      </c>
      <c r="C194" s="36">
        <f>VLOOKUP(LEFT(A194,8),Clusters!A:D,2,0)</f>
        <v>22</v>
      </c>
      <c r="D194" s="11" t="s">
        <v>1595</v>
      </c>
      <c r="E194" s="11" t="s">
        <v>1594</v>
      </c>
      <c r="F194" s="11" t="s">
        <v>1594</v>
      </c>
      <c r="G194" s="43"/>
      <c r="H194" s="43"/>
      <c r="I194" s="42" t="s">
        <v>1838</v>
      </c>
      <c r="J194" s="26">
        <v>42814</v>
      </c>
      <c r="K194" s="12" t="s">
        <v>5272</v>
      </c>
      <c r="L194" s="10" t="s">
        <v>1595</v>
      </c>
      <c r="M194" s="10" t="s">
        <v>1593</v>
      </c>
      <c r="N194" s="10" t="s">
        <v>1852</v>
      </c>
      <c r="O194" s="36">
        <f>IFERROR(VLOOKUP(LEFT(A194,8),'Development Priority'!A:B,2,0),"")</f>
        <v>84</v>
      </c>
      <c r="P194" s="8" t="str">
        <f>IFERROR(VLOOKUP(LEFT($A194,8),POR!$A:$R,2,0),"")</f>
        <v/>
      </c>
      <c r="Q194" s="8" t="str">
        <f>IFERROR(VLOOKUP(LEFT($A194,8),POR!$A:$R,3,0),"")</f>
        <v/>
      </c>
      <c r="R194" s="8" t="str">
        <f>IFERROR(VLOOKUP(LEFT($A194,8),POR!$A:$R,4,0),"")</f>
        <v/>
      </c>
      <c r="S194" s="8" t="str">
        <f>IFERROR(VLOOKUP(LEFT($A194,8),POR!$A:$R,5,0),"")</f>
        <v/>
      </c>
      <c r="T194" s="8">
        <f>IFERROR(VLOOKUP(LEFT($A194,8),POR!$A:$R,6,0),"")</f>
        <v>42852.708333333299</v>
      </c>
      <c r="U194" s="8" t="str">
        <f>IFERROR(VLOOKUP(LEFT($A194,8),POR!$A:$R,7,0),"")</f>
        <v/>
      </c>
      <c r="V194" s="8" t="str">
        <f>IFERROR(VLOOKUP(LEFT($A194,8),POR!$A:$R,8,0),"")</f>
        <v/>
      </c>
      <c r="W194" s="8" t="str">
        <f>IFERROR(VLOOKUP(LEFT($A194,8),POR!$A:$R,9,0),"")</f>
        <v/>
      </c>
      <c r="X194" s="8" t="str">
        <f>IFERROR(VLOOKUP(LEFT($A194,8),POR!$A:$R,10,0),"")</f>
        <v/>
      </c>
      <c r="Y194" s="8" t="str">
        <f>IFERROR(VLOOKUP(LEFT($A194,8),POR!$A:$R,11,0),"")</f>
        <v/>
      </c>
      <c r="Z194" s="8" t="str">
        <f>IFERROR(VLOOKUP(LEFT($A194,8),POR!$A:$R,12,0),"")</f>
        <v/>
      </c>
      <c r="AA194" s="8" t="str">
        <f>IFERROR(VLOOKUP(LEFT($A194,8),POR!$A:$R,13,0),"")</f>
        <v/>
      </c>
      <c r="AB194" s="8" t="str">
        <f>IFERROR(VLOOKUP(LEFT($A194,8),POR!$A:$R,14,0),"")</f>
        <v/>
      </c>
      <c r="AC194" s="8">
        <f>IFERROR(VLOOKUP(LEFT($A194,8),POR!$A:$R,15,0),"")</f>
        <v>42852.708333333299</v>
      </c>
      <c r="AD194" s="8" t="str">
        <f>IFERROR(VLOOKUP(LEFT($A194,8),POR!$A:$R,16,0),"")</f>
        <v/>
      </c>
      <c r="AE194" s="8" t="str">
        <f>IFERROR(VLOOKUP(LEFT($A194,8),POR!$A:$R,17,0),"")</f>
        <v/>
      </c>
      <c r="AF194" s="8" t="str">
        <f>IFERROR(VLOOKUP(LEFT($A194,8),POR!$A:$R,18,0),"")</f>
        <v/>
      </c>
      <c r="AG194" s="36" t="str">
        <f>IFERROR(VLOOKUP(A194,NSD!F:G,2,0),"")</f>
        <v/>
      </c>
    </row>
    <row r="195" spans="1:33" ht="120">
      <c r="A195" s="14" t="s">
        <v>1683</v>
      </c>
      <c r="B195" s="36" t="str">
        <f>VLOOKUP(LEFT(A195,8),Clusters!A:C,3,0)</f>
        <v>C6</v>
      </c>
      <c r="C195" s="36">
        <f>VLOOKUP(LEFT(A195,8),Clusters!A:D,2,0)</f>
        <v>63</v>
      </c>
      <c r="D195" s="11" t="s">
        <v>1595</v>
      </c>
      <c r="E195" s="11" t="s">
        <v>1594</v>
      </c>
      <c r="F195" s="11" t="s">
        <v>1595</v>
      </c>
      <c r="G195" s="11"/>
      <c r="H195" s="11"/>
      <c r="I195" s="12" t="s">
        <v>2025</v>
      </c>
      <c r="J195" s="19">
        <v>42822</v>
      </c>
      <c r="K195" s="10" t="s">
        <v>5383</v>
      </c>
      <c r="L195" s="10" t="s">
        <v>1595</v>
      </c>
      <c r="M195" s="10" t="s">
        <v>1598</v>
      </c>
      <c r="N195" s="10" t="s">
        <v>5260</v>
      </c>
      <c r="O195" s="36">
        <f>IFERROR(VLOOKUP(LEFT(A195,8),'Development Priority'!A:B,2,0),"")</f>
        <v>334</v>
      </c>
      <c r="P195" s="8" t="str">
        <f>IFERROR(VLOOKUP(LEFT($A195,8),POR!$A:$R,2,0),"")</f>
        <v/>
      </c>
      <c r="Q195" s="8" t="str">
        <f>IFERROR(VLOOKUP(LEFT($A195,8),POR!$A:$R,3,0),"")</f>
        <v/>
      </c>
      <c r="R195" s="8" t="str">
        <f>IFERROR(VLOOKUP(LEFT($A195,8),POR!$A:$R,4,0),"")</f>
        <v/>
      </c>
      <c r="S195" s="8" t="str">
        <f>IFERROR(VLOOKUP(LEFT($A195,8),POR!$A:$R,5,0),"")</f>
        <v/>
      </c>
      <c r="T195" s="8">
        <f>IFERROR(VLOOKUP(LEFT($A195,8),POR!$A:$R,6,0),"")</f>
        <v>42766.666666666701</v>
      </c>
      <c r="U195" s="8" t="str">
        <f>IFERROR(VLOOKUP(LEFT($A195,8),POR!$A:$R,7,0),"")</f>
        <v/>
      </c>
      <c r="V195" s="8" t="str">
        <f>IFERROR(VLOOKUP(LEFT($A195,8),POR!$A:$R,8,0),"")</f>
        <v/>
      </c>
      <c r="W195" s="8" t="str">
        <f>IFERROR(VLOOKUP(LEFT($A195,8),POR!$A:$R,9,0),"")</f>
        <v/>
      </c>
      <c r="X195" s="8" t="str">
        <f>IFERROR(VLOOKUP(LEFT($A195,8),POR!$A:$R,10,0),"")</f>
        <v/>
      </c>
      <c r="Y195" s="8" t="str">
        <f>IFERROR(VLOOKUP(LEFT($A195,8),POR!$A:$R,11,0),"")</f>
        <v/>
      </c>
      <c r="Z195" s="8" t="str">
        <f>IFERROR(VLOOKUP(LEFT($A195,8),POR!$A:$R,12,0),"")</f>
        <v/>
      </c>
      <c r="AA195" s="8" t="str">
        <f>IFERROR(VLOOKUP(LEFT($A195,8),POR!$A:$R,13,0),"")</f>
        <v/>
      </c>
      <c r="AB195" s="8" t="str">
        <f>IFERROR(VLOOKUP(LEFT($A195,8),POR!$A:$R,14,0),"")</f>
        <v/>
      </c>
      <c r="AC195" s="8" t="str">
        <f>IFERROR(VLOOKUP(LEFT($A195,8),POR!$A:$R,15,0),"")</f>
        <v/>
      </c>
      <c r="AD195" s="8" t="str">
        <f>IFERROR(VLOOKUP(LEFT($A195,8),POR!$A:$R,16,0),"")</f>
        <v/>
      </c>
      <c r="AE195" s="8" t="str">
        <f>IFERROR(VLOOKUP(LEFT($A195,8),POR!$A:$R,17,0),"")</f>
        <v/>
      </c>
      <c r="AF195" s="8" t="str">
        <f>IFERROR(VLOOKUP(LEFT($A195,8),POR!$A:$R,18,0),"")</f>
        <v/>
      </c>
      <c r="AG195" s="36" t="str">
        <f>IFERROR(VLOOKUP(A195,NSD!F:G,2,0),"")</f>
        <v/>
      </c>
    </row>
    <row r="196" spans="1:33" ht="30">
      <c r="A196" s="14" t="s">
        <v>1688</v>
      </c>
      <c r="B196" s="36" t="str">
        <f>VLOOKUP(LEFT(A196,8),Clusters!A:C,3,0)</f>
        <v>C6</v>
      </c>
      <c r="C196" s="36">
        <f>VLOOKUP(LEFT(A196,8),Clusters!A:D,2,0)</f>
        <v>62</v>
      </c>
      <c r="D196" s="11" t="s">
        <v>1595</v>
      </c>
      <c r="E196" s="11" t="s">
        <v>1594</v>
      </c>
      <c r="F196" s="11" t="s">
        <v>1595</v>
      </c>
      <c r="G196" s="11"/>
      <c r="H196" s="11"/>
      <c r="I196" s="12" t="s">
        <v>1838</v>
      </c>
      <c r="J196" s="27">
        <v>42797</v>
      </c>
      <c r="K196" s="10" t="s">
        <v>1842</v>
      </c>
      <c r="L196" s="10" t="s">
        <v>1595</v>
      </c>
      <c r="M196" s="10" t="s">
        <v>1593</v>
      </c>
      <c r="N196" s="10" t="s">
        <v>1284</v>
      </c>
      <c r="O196" s="36">
        <f>IFERROR(VLOOKUP(LEFT(A196,8),'Development Priority'!A:B,2,0),"")</f>
        <v>106</v>
      </c>
      <c r="P196" s="8" t="str">
        <f>IFERROR(VLOOKUP(LEFT($A196,8),POR!$A:$R,2,0),"")</f>
        <v/>
      </c>
      <c r="Q196" s="8" t="str">
        <f>IFERROR(VLOOKUP(LEFT($A196,8),POR!$A:$R,3,0),"")</f>
        <v/>
      </c>
      <c r="R196" s="8" t="str">
        <f>IFERROR(VLOOKUP(LEFT($A196,8),POR!$A:$R,4,0),"")</f>
        <v/>
      </c>
      <c r="S196" s="8" t="str">
        <f>IFERROR(VLOOKUP(LEFT($A196,8),POR!$A:$R,5,0),"")</f>
        <v/>
      </c>
      <c r="T196" s="8">
        <f>IFERROR(VLOOKUP(LEFT($A196,8),POR!$A:$R,6,0),"")</f>
        <v>42781.666666666701</v>
      </c>
      <c r="U196" s="8" t="str">
        <f>IFERROR(VLOOKUP(LEFT($A196,8),POR!$A:$R,7,0),"")</f>
        <v/>
      </c>
      <c r="V196" s="8">
        <f>IFERROR(VLOOKUP(LEFT($A196,8),POR!$A:$R,8,0),"")</f>
        <v>42782</v>
      </c>
      <c r="W196" s="8" t="str">
        <f>IFERROR(VLOOKUP(LEFT($A196,8),POR!$A:$R,9,0),"")</f>
        <v/>
      </c>
      <c r="X196" s="8" t="str">
        <f>IFERROR(VLOOKUP(LEFT($A196,8),POR!$A:$R,10,0),"")</f>
        <v/>
      </c>
      <c r="Y196" s="8" t="str">
        <f>IFERROR(VLOOKUP(LEFT($A196,8),POR!$A:$R,11,0),"")</f>
        <v/>
      </c>
      <c r="Z196" s="8" t="str">
        <f>IFERROR(VLOOKUP(LEFT($A196,8),POR!$A:$R,12,0),"")</f>
        <v/>
      </c>
      <c r="AA196" s="8" t="str">
        <f>IFERROR(VLOOKUP(LEFT($A196,8),POR!$A:$R,13,0),"")</f>
        <v/>
      </c>
      <c r="AB196" s="8" t="str">
        <f>IFERROR(VLOOKUP(LEFT($A196,8),POR!$A:$R,14,0),"")</f>
        <v/>
      </c>
      <c r="AC196" s="8">
        <f>IFERROR(VLOOKUP(LEFT($A196,8),POR!$A:$R,15,0),"")</f>
        <v>42816</v>
      </c>
      <c r="AD196" s="8" t="str">
        <f>IFERROR(VLOOKUP(LEFT($A196,8),POR!$A:$R,16,0),"")</f>
        <v/>
      </c>
      <c r="AE196" s="8" t="str">
        <f>IFERROR(VLOOKUP(LEFT($A196,8),POR!$A:$R,17,0),"")</f>
        <v/>
      </c>
      <c r="AF196" s="8" t="str">
        <f>IFERROR(VLOOKUP(LEFT($A196,8),POR!$A:$R,18,0),"")</f>
        <v/>
      </c>
      <c r="AG196" s="36" t="str">
        <f>IFERROR(VLOOKUP(A196,NSD!F:G,2,0),"")</f>
        <v/>
      </c>
    </row>
    <row r="197" spans="1:33" ht="30">
      <c r="A197" s="14" t="s">
        <v>1689</v>
      </c>
      <c r="B197" s="36" t="str">
        <f>VLOOKUP(LEFT(A197,8),Clusters!A:C,3,0)</f>
        <v>C6</v>
      </c>
      <c r="C197" s="36">
        <f>VLOOKUP(LEFT(A197,8),Clusters!A:D,2,0)</f>
        <v>62</v>
      </c>
      <c r="D197" s="11" t="s">
        <v>1595</v>
      </c>
      <c r="E197" s="11" t="s">
        <v>1594</v>
      </c>
      <c r="F197" s="11" t="s">
        <v>1595</v>
      </c>
      <c r="G197" s="11"/>
      <c r="H197" s="11"/>
      <c r="I197" s="12"/>
      <c r="J197" s="27">
        <v>42797</v>
      </c>
      <c r="K197" s="10" t="s">
        <v>1843</v>
      </c>
      <c r="L197" s="10" t="s">
        <v>1595</v>
      </c>
      <c r="M197" s="10" t="s">
        <v>1593</v>
      </c>
      <c r="N197" s="10" t="s">
        <v>1284</v>
      </c>
      <c r="O197" s="36">
        <f>IFERROR(VLOOKUP(LEFT(A197,8),'Development Priority'!A:B,2,0),"")</f>
        <v>106</v>
      </c>
      <c r="P197" s="8" t="str">
        <f>IFERROR(VLOOKUP(LEFT($A197,8),POR!$A:$R,2,0),"")</f>
        <v/>
      </c>
      <c r="Q197" s="8" t="str">
        <f>IFERROR(VLOOKUP(LEFT($A197,8),POR!$A:$R,3,0),"")</f>
        <v/>
      </c>
      <c r="R197" s="8" t="str">
        <f>IFERROR(VLOOKUP(LEFT($A197,8),POR!$A:$R,4,0),"")</f>
        <v/>
      </c>
      <c r="S197" s="8" t="str">
        <f>IFERROR(VLOOKUP(LEFT($A197,8),POR!$A:$R,5,0),"")</f>
        <v/>
      </c>
      <c r="T197" s="8">
        <f>IFERROR(VLOOKUP(LEFT($A197,8),POR!$A:$R,6,0),"")</f>
        <v>42781.666666666701</v>
      </c>
      <c r="U197" s="8" t="str">
        <f>IFERROR(VLOOKUP(LEFT($A197,8),POR!$A:$R,7,0),"")</f>
        <v/>
      </c>
      <c r="V197" s="8">
        <f>IFERROR(VLOOKUP(LEFT($A197,8),POR!$A:$R,8,0),"")</f>
        <v>42782</v>
      </c>
      <c r="W197" s="8" t="str">
        <f>IFERROR(VLOOKUP(LEFT($A197,8),POR!$A:$R,9,0),"")</f>
        <v/>
      </c>
      <c r="X197" s="8" t="str">
        <f>IFERROR(VLOOKUP(LEFT($A197,8),POR!$A:$R,10,0),"")</f>
        <v/>
      </c>
      <c r="Y197" s="8" t="str">
        <f>IFERROR(VLOOKUP(LEFT($A197,8),POR!$A:$R,11,0),"")</f>
        <v/>
      </c>
      <c r="Z197" s="8" t="str">
        <f>IFERROR(VLOOKUP(LEFT($A197,8),POR!$A:$R,12,0),"")</f>
        <v/>
      </c>
      <c r="AA197" s="8" t="str">
        <f>IFERROR(VLOOKUP(LEFT($A197,8),POR!$A:$R,13,0),"")</f>
        <v/>
      </c>
      <c r="AB197" s="8" t="str">
        <f>IFERROR(VLOOKUP(LEFT($A197,8),POR!$A:$R,14,0),"")</f>
        <v/>
      </c>
      <c r="AC197" s="8">
        <f>IFERROR(VLOOKUP(LEFT($A197,8),POR!$A:$R,15,0),"")</f>
        <v>42816</v>
      </c>
      <c r="AD197" s="8" t="str">
        <f>IFERROR(VLOOKUP(LEFT($A197,8),POR!$A:$R,16,0),"")</f>
        <v/>
      </c>
      <c r="AE197" s="8" t="str">
        <f>IFERROR(VLOOKUP(LEFT($A197,8),POR!$A:$R,17,0),"")</f>
        <v/>
      </c>
      <c r="AF197" s="8" t="str">
        <f>IFERROR(VLOOKUP(LEFT($A197,8),POR!$A:$R,18,0),"")</f>
        <v/>
      </c>
      <c r="AG197" s="36" t="str">
        <f>IFERROR(VLOOKUP(A197,NSD!F:G,2,0),"")</f>
        <v/>
      </c>
    </row>
    <row r="198" spans="1:33" ht="75">
      <c r="A198" s="12" t="s">
        <v>4391</v>
      </c>
      <c r="B198" s="36" t="str">
        <f>VLOOKUP(LEFT(A198,8),Clusters!A:C,3,0)</f>
        <v>C6</v>
      </c>
      <c r="C198" s="36">
        <f>VLOOKUP(LEFT(A198,8),Clusters!A:D,2,0)</f>
        <v>62</v>
      </c>
      <c r="D198" s="11" t="s">
        <v>1595</v>
      </c>
      <c r="E198" s="11" t="s">
        <v>1594</v>
      </c>
      <c r="F198" s="11" t="s">
        <v>1595</v>
      </c>
      <c r="G198" s="11"/>
      <c r="H198" s="11"/>
      <c r="I198" s="53" t="s">
        <v>5241</v>
      </c>
      <c r="J198" s="19">
        <v>42822</v>
      </c>
      <c r="K198" s="10" t="s">
        <v>5387</v>
      </c>
      <c r="L198" s="54" t="s">
        <v>1595</v>
      </c>
      <c r="M198" s="54" t="s">
        <v>1593</v>
      </c>
      <c r="N198" s="11"/>
      <c r="O198" s="36">
        <f>IFERROR(VLOOKUP(LEFT(A198,8),'Development Priority'!A:B,2,0),"")</f>
        <v>79</v>
      </c>
      <c r="P198" s="8" t="str">
        <f>IFERROR(VLOOKUP(LEFT($A198,8),POR!$A:$R,2,0),"")</f>
        <v/>
      </c>
      <c r="Q198" s="8" t="str">
        <f>IFERROR(VLOOKUP(LEFT($A198,8),POR!$A:$R,3,0),"")</f>
        <v/>
      </c>
      <c r="R198" s="8" t="str">
        <f>IFERROR(VLOOKUP(LEFT($A198,8),POR!$A:$R,4,0),"")</f>
        <v/>
      </c>
      <c r="S198" s="8" t="str">
        <f>IFERROR(VLOOKUP(LEFT($A198,8),POR!$A:$R,5,0),"")</f>
        <v/>
      </c>
      <c r="T198" s="8">
        <f>IFERROR(VLOOKUP(LEFT($A198,8),POR!$A:$R,6,0),"")</f>
        <v>42893.708333333299</v>
      </c>
      <c r="U198" s="8" t="str">
        <f>IFERROR(VLOOKUP(LEFT($A198,8),POR!$A:$R,7,0),"")</f>
        <v/>
      </c>
      <c r="V198" s="8">
        <f>IFERROR(VLOOKUP(LEFT($A198,8),POR!$A:$R,8,0),"")</f>
        <v>42894</v>
      </c>
      <c r="W198" s="8" t="str">
        <f>IFERROR(VLOOKUP(LEFT($A198,8),POR!$A:$R,9,0),"")</f>
        <v/>
      </c>
      <c r="X198" s="8" t="str">
        <f>IFERROR(VLOOKUP(LEFT($A198,8),POR!$A:$R,10,0),"")</f>
        <v/>
      </c>
      <c r="Y198" s="8" t="str">
        <f>IFERROR(VLOOKUP(LEFT($A198,8),POR!$A:$R,11,0),"")</f>
        <v/>
      </c>
      <c r="Z198" s="8" t="str">
        <f>IFERROR(VLOOKUP(LEFT($A198,8),POR!$A:$R,12,0),"")</f>
        <v/>
      </c>
      <c r="AA198" s="8" t="str">
        <f>IFERROR(VLOOKUP(LEFT($A198,8),POR!$A:$R,13,0),"")</f>
        <v/>
      </c>
      <c r="AB198" s="8" t="str">
        <f>IFERROR(VLOOKUP(LEFT($A198,8),POR!$A:$R,14,0),"")</f>
        <v/>
      </c>
      <c r="AC198" s="8" t="str">
        <f>IFERROR(VLOOKUP(LEFT($A198,8),POR!$A:$R,15,0),"")</f>
        <v/>
      </c>
      <c r="AD198" s="8" t="str">
        <f>IFERROR(VLOOKUP(LEFT($A198,8),POR!$A:$R,16,0),"")</f>
        <v/>
      </c>
      <c r="AE198" s="8" t="str">
        <f>IFERROR(VLOOKUP(LEFT($A198,8),POR!$A:$R,17,0),"")</f>
        <v/>
      </c>
      <c r="AF198" s="8" t="str">
        <f>IFERROR(VLOOKUP(LEFT($A198,8),POR!$A:$R,18,0),"")</f>
        <v/>
      </c>
      <c r="AG198" s="36" t="str">
        <f>IFERROR(VLOOKUP(A198,NSD!F:G,2,0),"")</f>
        <v/>
      </c>
    </row>
    <row r="199" spans="1:33" ht="75">
      <c r="A199" s="14" t="s">
        <v>1690</v>
      </c>
      <c r="B199" s="36" t="str">
        <f>VLOOKUP(LEFT(A199,8),Clusters!A:C,3,0)</f>
        <v>C6</v>
      </c>
      <c r="C199" s="36">
        <f>VLOOKUP(LEFT(A199,8),Clusters!A:D,2,0)</f>
        <v>62</v>
      </c>
      <c r="D199" s="11" t="s">
        <v>1595</v>
      </c>
      <c r="E199" s="11" t="s">
        <v>1594</v>
      </c>
      <c r="F199" s="11" t="s">
        <v>1594</v>
      </c>
      <c r="G199" s="11"/>
      <c r="H199" s="11"/>
      <c r="I199" s="12" t="s">
        <v>2005</v>
      </c>
      <c r="J199" s="19">
        <v>42822</v>
      </c>
      <c r="K199" s="10" t="s">
        <v>5387</v>
      </c>
      <c r="L199" s="10" t="s">
        <v>1595</v>
      </c>
      <c r="M199" s="10" t="s">
        <v>1593</v>
      </c>
      <c r="N199" s="10" t="s">
        <v>1284</v>
      </c>
      <c r="O199" s="36">
        <f>IFERROR(VLOOKUP(LEFT(A199,8),'Development Priority'!A:B,2,0),"")</f>
        <v>79</v>
      </c>
      <c r="P199" s="8" t="str">
        <f>IFERROR(VLOOKUP(LEFT($A199,8),POR!$A:$R,2,0),"")</f>
        <v/>
      </c>
      <c r="Q199" s="8" t="str">
        <f>IFERROR(VLOOKUP(LEFT($A199,8),POR!$A:$R,3,0),"")</f>
        <v/>
      </c>
      <c r="R199" s="8" t="str">
        <f>IFERROR(VLOOKUP(LEFT($A199,8),POR!$A:$R,4,0),"")</f>
        <v/>
      </c>
      <c r="S199" s="8" t="str">
        <f>IFERROR(VLOOKUP(LEFT($A199,8),POR!$A:$R,5,0),"")</f>
        <v/>
      </c>
      <c r="T199" s="8">
        <f>IFERROR(VLOOKUP(LEFT($A199,8),POR!$A:$R,6,0),"")</f>
        <v>42893.708333333299</v>
      </c>
      <c r="U199" s="8" t="str">
        <f>IFERROR(VLOOKUP(LEFT($A199,8),POR!$A:$R,7,0),"")</f>
        <v/>
      </c>
      <c r="V199" s="8">
        <f>IFERROR(VLOOKUP(LEFT($A199,8),POR!$A:$R,8,0),"")</f>
        <v>42894</v>
      </c>
      <c r="W199" s="8" t="str">
        <f>IFERROR(VLOOKUP(LEFT($A199,8),POR!$A:$R,9,0),"")</f>
        <v/>
      </c>
      <c r="X199" s="8" t="str">
        <f>IFERROR(VLOOKUP(LEFT($A199,8),POR!$A:$R,10,0),"")</f>
        <v/>
      </c>
      <c r="Y199" s="8" t="str">
        <f>IFERROR(VLOOKUP(LEFT($A199,8),POR!$A:$R,11,0),"")</f>
        <v/>
      </c>
      <c r="Z199" s="8" t="str">
        <f>IFERROR(VLOOKUP(LEFT($A199,8),POR!$A:$R,12,0),"")</f>
        <v/>
      </c>
      <c r="AA199" s="8" t="str">
        <f>IFERROR(VLOOKUP(LEFT($A199,8),POR!$A:$R,13,0),"")</f>
        <v/>
      </c>
      <c r="AB199" s="8" t="str">
        <f>IFERROR(VLOOKUP(LEFT($A199,8),POR!$A:$R,14,0),"")</f>
        <v/>
      </c>
      <c r="AC199" s="8" t="str">
        <f>IFERROR(VLOOKUP(LEFT($A199,8),POR!$A:$R,15,0),"")</f>
        <v/>
      </c>
      <c r="AD199" s="8" t="str">
        <f>IFERROR(VLOOKUP(LEFT($A199,8),POR!$A:$R,16,0),"")</f>
        <v/>
      </c>
      <c r="AE199" s="8" t="str">
        <f>IFERROR(VLOOKUP(LEFT($A199,8),POR!$A:$R,17,0),"")</f>
        <v/>
      </c>
      <c r="AF199" s="8" t="str">
        <f>IFERROR(VLOOKUP(LEFT($A199,8),POR!$A:$R,18,0),"")</f>
        <v/>
      </c>
      <c r="AG199" s="36" t="str">
        <f>IFERROR(VLOOKUP(A199,NSD!F:G,2,0),"")</f>
        <v/>
      </c>
    </row>
    <row r="200" spans="1:33" ht="30">
      <c r="A200" s="14" t="s">
        <v>1684</v>
      </c>
      <c r="B200" s="36" t="str">
        <f>VLOOKUP(LEFT(A200,8),Clusters!A:C,3,0)</f>
        <v>C6</v>
      </c>
      <c r="C200" s="36">
        <f>VLOOKUP(LEFT(A200,8),Clusters!A:D,2,0)</f>
        <v>63</v>
      </c>
      <c r="D200" s="11" t="s">
        <v>1595</v>
      </c>
      <c r="E200" s="11" t="s">
        <v>1595</v>
      </c>
      <c r="F200" s="11" t="s">
        <v>1594</v>
      </c>
      <c r="G200" s="11"/>
      <c r="H200" s="11"/>
      <c r="I200" s="12" t="s">
        <v>5236</v>
      </c>
      <c r="J200" s="19">
        <v>42811</v>
      </c>
      <c r="K200" s="10" t="s">
        <v>5237</v>
      </c>
      <c r="L200" s="10" t="s">
        <v>1594</v>
      </c>
      <c r="M200" s="10" t="s">
        <v>1592</v>
      </c>
      <c r="N200" s="10" t="s">
        <v>1284</v>
      </c>
      <c r="O200" s="36">
        <f>IFERROR(VLOOKUP(LEFT(A200,8),'Development Priority'!A:B,2,0),"")</f>
        <v>192</v>
      </c>
      <c r="P200" s="8" t="str">
        <f>IFERROR(VLOOKUP(LEFT($A200,8),POR!$A:$R,2,0),"")</f>
        <v/>
      </c>
      <c r="Q200" s="8" t="str">
        <f>IFERROR(VLOOKUP(LEFT($A200,8),POR!$A:$R,3,0),"")</f>
        <v/>
      </c>
      <c r="R200" s="8" t="str">
        <f>IFERROR(VLOOKUP(LEFT($A200,8),POR!$A:$R,4,0),"")</f>
        <v/>
      </c>
      <c r="S200" s="8" t="str">
        <f>IFERROR(VLOOKUP(LEFT($A200,8),POR!$A:$R,5,0),"")</f>
        <v/>
      </c>
      <c r="T200" s="8">
        <f>IFERROR(VLOOKUP(LEFT($A200,8),POR!$A:$R,6,0),"")</f>
        <v>42990.708333333299</v>
      </c>
      <c r="U200" s="8" t="str">
        <f>IFERROR(VLOOKUP(LEFT($A200,8),POR!$A:$R,7,0),"")</f>
        <v/>
      </c>
      <c r="V200" s="8" t="str">
        <f>IFERROR(VLOOKUP(LEFT($A200,8),POR!$A:$R,8,0),"")</f>
        <v/>
      </c>
      <c r="W200" s="8" t="str">
        <f>IFERROR(VLOOKUP(LEFT($A200,8),POR!$A:$R,9,0),"")</f>
        <v/>
      </c>
      <c r="X200" s="8" t="str">
        <f>IFERROR(VLOOKUP(LEFT($A200,8),POR!$A:$R,10,0),"")</f>
        <v/>
      </c>
      <c r="Y200" s="8" t="str">
        <f>IFERROR(VLOOKUP(LEFT($A200,8),POR!$A:$R,11,0),"")</f>
        <v/>
      </c>
      <c r="Z200" s="8" t="str">
        <f>IFERROR(VLOOKUP(LEFT($A200,8),POR!$A:$R,12,0),"")</f>
        <v/>
      </c>
      <c r="AA200" s="8" t="str">
        <f>IFERROR(VLOOKUP(LEFT($A200,8),POR!$A:$R,13,0),"")</f>
        <v/>
      </c>
      <c r="AB200" s="8" t="str">
        <f>IFERROR(VLOOKUP(LEFT($A200,8),POR!$A:$R,14,0),"")</f>
        <v/>
      </c>
      <c r="AC200" s="8" t="str">
        <f>IFERROR(VLOOKUP(LEFT($A200,8),POR!$A:$R,15,0),"")</f>
        <v/>
      </c>
      <c r="AD200" s="8" t="str">
        <f>IFERROR(VLOOKUP(LEFT($A200,8),POR!$A:$R,16,0),"")</f>
        <v/>
      </c>
      <c r="AE200" s="8" t="str">
        <f>IFERROR(VLOOKUP(LEFT($A200,8),POR!$A:$R,17,0),"")</f>
        <v/>
      </c>
      <c r="AF200" s="8" t="str">
        <f>IFERROR(VLOOKUP(LEFT($A200,8),POR!$A:$R,18,0),"")</f>
        <v/>
      </c>
      <c r="AG200" s="36" t="str">
        <f>IFERROR(VLOOKUP(A200,NSD!F:G,2,0),"")</f>
        <v/>
      </c>
    </row>
    <row r="201" spans="1:33" ht="30">
      <c r="A201" s="14" t="s">
        <v>1706</v>
      </c>
      <c r="B201" s="36" t="str">
        <f>VLOOKUP(LEFT(A201,8),Clusters!A:C,3,0)</f>
        <v>C4</v>
      </c>
      <c r="C201" s="36">
        <f>VLOOKUP(LEFT(A201,8),Clusters!A:D,2,0)</f>
        <v>44</v>
      </c>
      <c r="D201" s="11" t="s">
        <v>1595</v>
      </c>
      <c r="E201" s="11" t="s">
        <v>1594</v>
      </c>
      <c r="F201" s="11" t="s">
        <v>1595</v>
      </c>
      <c r="G201" s="11"/>
      <c r="H201" s="11"/>
      <c r="I201" s="12" t="s">
        <v>1838</v>
      </c>
      <c r="J201" s="26">
        <v>42816</v>
      </c>
      <c r="K201" s="10" t="s">
        <v>5321</v>
      </c>
      <c r="L201" s="10" t="s">
        <v>1595</v>
      </c>
      <c r="M201" s="10" t="s">
        <v>1593</v>
      </c>
      <c r="N201" s="10" t="s">
        <v>1284</v>
      </c>
      <c r="O201" s="36">
        <f>IFERROR(VLOOKUP(LEFT(A201,8),'Development Priority'!A:B,2,0),"")</f>
        <v>130</v>
      </c>
      <c r="P201" s="8" t="str">
        <f>IFERROR(VLOOKUP(LEFT($A201,8),POR!$A:$R,2,0),"")</f>
        <v/>
      </c>
      <c r="Q201" s="8" t="str">
        <f>IFERROR(VLOOKUP(LEFT($A201,8),POR!$A:$R,3,0),"")</f>
        <v/>
      </c>
      <c r="R201" s="8" t="str">
        <f>IFERROR(VLOOKUP(LEFT($A201,8),POR!$A:$R,4,0),"")</f>
        <v/>
      </c>
      <c r="S201" s="8" t="str">
        <f>IFERROR(VLOOKUP(LEFT($A201,8),POR!$A:$R,5,0),"")</f>
        <v/>
      </c>
      <c r="T201" s="8">
        <f>IFERROR(VLOOKUP(LEFT($A201,8),POR!$A:$R,6,0),"")</f>
        <v>42827.708333333299</v>
      </c>
      <c r="U201" s="8" t="str">
        <f>IFERROR(VLOOKUP(LEFT($A201,8),POR!$A:$R,7,0),"")</f>
        <v/>
      </c>
      <c r="V201" s="8" t="str">
        <f>IFERROR(VLOOKUP(LEFT($A201,8),POR!$A:$R,8,0),"")</f>
        <v/>
      </c>
      <c r="W201" s="8" t="str">
        <f>IFERROR(VLOOKUP(LEFT($A201,8),POR!$A:$R,9,0),"")</f>
        <v/>
      </c>
      <c r="X201" s="8" t="str">
        <f>IFERROR(VLOOKUP(LEFT($A201,8),POR!$A:$R,10,0),"")</f>
        <v/>
      </c>
      <c r="Y201" s="8" t="str">
        <f>IFERROR(VLOOKUP(LEFT($A201,8),POR!$A:$R,11,0),"")</f>
        <v/>
      </c>
      <c r="Z201" s="8" t="str">
        <f>IFERROR(VLOOKUP(LEFT($A201,8),POR!$A:$R,12,0),"")</f>
        <v/>
      </c>
      <c r="AA201" s="8" t="str">
        <f>IFERROR(VLOOKUP(LEFT($A201,8),POR!$A:$R,13,0),"")</f>
        <v/>
      </c>
      <c r="AB201" s="8" t="str">
        <f>IFERROR(VLOOKUP(LEFT($A201,8),POR!$A:$R,14,0),"")</f>
        <v/>
      </c>
      <c r="AC201" s="8" t="str">
        <f>IFERROR(VLOOKUP(LEFT($A201,8),POR!$A:$R,15,0),"")</f>
        <v/>
      </c>
      <c r="AD201" s="8" t="str">
        <f>IFERROR(VLOOKUP(LEFT($A201,8),POR!$A:$R,16,0),"")</f>
        <v/>
      </c>
      <c r="AE201" s="8" t="str">
        <f>IFERROR(VLOOKUP(LEFT($A201,8),POR!$A:$R,17,0),"")</f>
        <v/>
      </c>
      <c r="AF201" s="8" t="str">
        <f>IFERROR(VLOOKUP(LEFT($A201,8),POR!$A:$R,18,0),"")</f>
        <v/>
      </c>
      <c r="AG201" s="36" t="str">
        <f>IFERROR(VLOOKUP(A201,NSD!F:G,2,0),"")</f>
        <v/>
      </c>
    </row>
    <row r="202" spans="1:33">
      <c r="A202" s="14" t="s">
        <v>1724</v>
      </c>
      <c r="B202" s="36" t="str">
        <f>VLOOKUP(LEFT(A202,8),Clusters!A:C,3,0)</f>
        <v>C2</v>
      </c>
      <c r="C202" s="36">
        <f>VLOOKUP(LEFT(A202,8),Clusters!A:D,2,0)</f>
        <v>22</v>
      </c>
      <c r="D202" s="11" t="s">
        <v>1595</v>
      </c>
      <c r="E202" s="11" t="s">
        <v>1595</v>
      </c>
      <c r="F202" s="11" t="s">
        <v>1594</v>
      </c>
      <c r="G202" s="11"/>
      <c r="H202" s="11"/>
      <c r="I202" s="12"/>
      <c r="J202" s="19">
        <v>42796</v>
      </c>
      <c r="K202" s="12" t="s">
        <v>1809</v>
      </c>
      <c r="L202" s="10" t="s">
        <v>1595</v>
      </c>
      <c r="M202" s="10" t="s">
        <v>1593</v>
      </c>
      <c r="N202" s="10" t="s">
        <v>1851</v>
      </c>
      <c r="O202" s="36">
        <f>IFERROR(VLOOKUP(LEFT(A202,8),'Development Priority'!A:B,2,0),"")</f>
        <v>97</v>
      </c>
      <c r="P202" s="8" t="str">
        <f>IFERROR(VLOOKUP(LEFT($A202,8),POR!$A:$R,2,0),"")</f>
        <v/>
      </c>
      <c r="Q202" s="8" t="str">
        <f>IFERROR(VLOOKUP(LEFT($A202,8),POR!$A:$R,3,0),"")</f>
        <v/>
      </c>
      <c r="R202" s="8" t="str">
        <f>IFERROR(VLOOKUP(LEFT($A202,8),POR!$A:$R,4,0),"")</f>
        <v/>
      </c>
      <c r="S202" s="8" t="str">
        <f>IFERROR(VLOOKUP(LEFT($A202,8),POR!$A:$R,5,0),"")</f>
        <v/>
      </c>
      <c r="T202" s="8">
        <f>IFERROR(VLOOKUP(LEFT($A202,8),POR!$A:$R,6,0),"")</f>
        <v>42850.708333333299</v>
      </c>
      <c r="U202" s="8" t="str">
        <f>IFERROR(VLOOKUP(LEFT($A202,8),POR!$A:$R,7,0),"")</f>
        <v/>
      </c>
      <c r="V202" s="8">
        <f>IFERROR(VLOOKUP(LEFT($A202,8),POR!$A:$R,8,0),"")</f>
        <v>42851</v>
      </c>
      <c r="W202" s="8" t="str">
        <f>IFERROR(VLOOKUP(LEFT($A202,8),POR!$A:$R,9,0),"")</f>
        <v/>
      </c>
      <c r="X202" s="8" t="str">
        <f>IFERROR(VLOOKUP(LEFT($A202,8),POR!$A:$R,10,0),"")</f>
        <v/>
      </c>
      <c r="Y202" s="8" t="str">
        <f>IFERROR(VLOOKUP(LEFT($A202,8),POR!$A:$R,11,0),"")</f>
        <v/>
      </c>
      <c r="Z202" s="8" t="str">
        <f>IFERROR(VLOOKUP(LEFT($A202,8),POR!$A:$R,12,0),"")</f>
        <v/>
      </c>
      <c r="AA202" s="8" t="str">
        <f>IFERROR(VLOOKUP(LEFT($A202,8),POR!$A:$R,13,0),"")</f>
        <v/>
      </c>
      <c r="AB202" s="8" t="str">
        <f>IFERROR(VLOOKUP(LEFT($A202,8),POR!$A:$R,14,0),"")</f>
        <v/>
      </c>
      <c r="AC202" s="8" t="str">
        <f>IFERROR(VLOOKUP(LEFT($A202,8),POR!$A:$R,15,0),"")</f>
        <v/>
      </c>
      <c r="AD202" s="8" t="str">
        <f>IFERROR(VLOOKUP(LEFT($A202,8),POR!$A:$R,16,0),"")</f>
        <v/>
      </c>
      <c r="AE202" s="8" t="str">
        <f>IFERROR(VLOOKUP(LEFT($A202,8),POR!$A:$R,17,0),"")</f>
        <v/>
      </c>
      <c r="AF202" s="8" t="str">
        <f>IFERROR(VLOOKUP(LEFT($A202,8),POR!$A:$R,18,0),"")</f>
        <v/>
      </c>
      <c r="AG202" s="36" t="str">
        <f>IFERROR(VLOOKUP(A202,NSD!F:G,2,0),"")</f>
        <v/>
      </c>
    </row>
    <row r="203" spans="1:33" ht="45">
      <c r="A203" s="14" t="s">
        <v>1783</v>
      </c>
      <c r="B203" s="36" t="str">
        <f>VLOOKUP(LEFT(A203,8),Clusters!A:C,3,0)</f>
        <v>C5</v>
      </c>
      <c r="C203" s="36">
        <f>VLOOKUP(LEFT(A203,8),Clusters!A:D,2,0)</f>
        <v>54</v>
      </c>
      <c r="D203" s="11" t="s">
        <v>1595</v>
      </c>
      <c r="E203" s="11" t="s">
        <v>1595</v>
      </c>
      <c r="F203" s="11" t="s">
        <v>1594</v>
      </c>
      <c r="G203" s="11"/>
      <c r="H203" s="11"/>
      <c r="I203" s="37" t="s">
        <v>2032</v>
      </c>
      <c r="J203" s="19">
        <v>42808</v>
      </c>
      <c r="K203" s="10" t="s">
        <v>5356</v>
      </c>
      <c r="L203" s="10" t="s">
        <v>1594</v>
      </c>
      <c r="M203" s="10" t="s">
        <v>2029</v>
      </c>
      <c r="N203" s="10" t="s">
        <v>2031</v>
      </c>
      <c r="O203" s="36">
        <f>IFERROR(VLOOKUP(LEFT(A203,8),'Development Priority'!A:B,2,0),"")</f>
        <v>220</v>
      </c>
      <c r="P203" s="8" t="str">
        <f>IFERROR(VLOOKUP(LEFT($A203,8),POR!$A:$R,2,0),"")</f>
        <v/>
      </c>
      <c r="Q203" s="8" t="str">
        <f>IFERROR(VLOOKUP(LEFT($A203,8),POR!$A:$R,3,0),"")</f>
        <v/>
      </c>
      <c r="R203" s="8" t="str">
        <f>IFERROR(VLOOKUP(LEFT($A203,8),POR!$A:$R,4,0),"")</f>
        <v/>
      </c>
      <c r="S203" s="8" t="str">
        <f>IFERROR(VLOOKUP(LEFT($A203,8),POR!$A:$R,5,0),"")</f>
        <v/>
      </c>
      <c r="T203" s="8" t="str">
        <f>IFERROR(VLOOKUP(LEFT($A203,8),POR!$A:$R,6,0),"")</f>
        <v/>
      </c>
      <c r="U203" s="8" t="str">
        <f>IFERROR(VLOOKUP(LEFT($A203,8),POR!$A:$R,7,0),"")</f>
        <v/>
      </c>
      <c r="V203" s="8" t="str">
        <f>IFERROR(VLOOKUP(LEFT($A203,8),POR!$A:$R,8,0),"")</f>
        <v/>
      </c>
      <c r="W203" s="8" t="str">
        <f>IFERROR(VLOOKUP(LEFT($A203,8),POR!$A:$R,9,0),"")</f>
        <v/>
      </c>
      <c r="X203" s="8" t="str">
        <f>IFERROR(VLOOKUP(LEFT($A203,8),POR!$A:$R,10,0),"")</f>
        <v/>
      </c>
      <c r="Y203" s="8" t="str">
        <f>IFERROR(VLOOKUP(LEFT($A203,8),POR!$A:$R,11,0),"")</f>
        <v/>
      </c>
      <c r="Z203" s="8" t="str">
        <f>IFERROR(VLOOKUP(LEFT($A203,8),POR!$A:$R,12,0),"")</f>
        <v/>
      </c>
      <c r="AA203" s="8" t="str">
        <f>IFERROR(VLOOKUP(LEFT($A203,8),POR!$A:$R,13,0),"")</f>
        <v/>
      </c>
      <c r="AB203" s="8" t="str">
        <f>IFERROR(VLOOKUP(LEFT($A203,8),POR!$A:$R,14,0),"")</f>
        <v/>
      </c>
      <c r="AC203" s="8" t="str">
        <f>IFERROR(VLOOKUP(LEFT($A203,8),POR!$A:$R,15,0),"")</f>
        <v/>
      </c>
      <c r="AD203" s="8" t="str">
        <f>IFERROR(VLOOKUP(LEFT($A203,8),POR!$A:$R,16,0),"")</f>
        <v/>
      </c>
      <c r="AE203" s="8" t="str">
        <f>IFERROR(VLOOKUP(LEFT($A203,8),POR!$A:$R,17,0),"")</f>
        <v/>
      </c>
      <c r="AF203" s="8" t="str">
        <f>IFERROR(VLOOKUP(LEFT($A203,8),POR!$A:$R,18,0),"")</f>
        <v/>
      </c>
      <c r="AG203" s="36" t="str">
        <f>IFERROR(VLOOKUP(A203,NSD!F:G,2,0),"")</f>
        <v/>
      </c>
    </row>
    <row r="204" spans="1:33" ht="45">
      <c r="A204" s="14" t="s">
        <v>1784</v>
      </c>
      <c r="B204" s="36" t="str">
        <f>VLOOKUP(LEFT(A204,8),Clusters!A:C,3,0)</f>
        <v>C5</v>
      </c>
      <c r="C204" s="36">
        <f>VLOOKUP(LEFT(A204,8),Clusters!A:D,2,0)</f>
        <v>54</v>
      </c>
      <c r="D204" s="11" t="s">
        <v>1595</v>
      </c>
      <c r="E204" s="11" t="s">
        <v>1595</v>
      </c>
      <c r="F204" s="11" t="s">
        <v>1594</v>
      </c>
      <c r="G204" s="11"/>
      <c r="H204" s="11"/>
      <c r="I204" s="37" t="s">
        <v>2030</v>
      </c>
      <c r="J204" s="19">
        <v>42808</v>
      </c>
      <c r="K204" s="10" t="s">
        <v>5356</v>
      </c>
      <c r="L204" s="10" t="s">
        <v>1594</v>
      </c>
      <c r="M204" s="10" t="s">
        <v>2029</v>
      </c>
      <c r="N204" s="10" t="s">
        <v>2031</v>
      </c>
      <c r="O204" s="36">
        <f>IFERROR(VLOOKUP(LEFT(A204,8),'Development Priority'!A:B,2,0),"")</f>
        <v>220</v>
      </c>
      <c r="P204" s="8" t="str">
        <f>IFERROR(VLOOKUP(LEFT($A204,8),POR!$A:$R,2,0),"")</f>
        <v/>
      </c>
      <c r="Q204" s="8" t="str">
        <f>IFERROR(VLOOKUP(LEFT($A204,8),POR!$A:$R,3,0),"")</f>
        <v/>
      </c>
      <c r="R204" s="8" t="str">
        <f>IFERROR(VLOOKUP(LEFT($A204,8),POR!$A:$R,4,0),"")</f>
        <v/>
      </c>
      <c r="S204" s="8" t="str">
        <f>IFERROR(VLOOKUP(LEFT($A204,8),POR!$A:$R,5,0),"")</f>
        <v/>
      </c>
      <c r="T204" s="8" t="str">
        <f>IFERROR(VLOOKUP(LEFT($A204,8),POR!$A:$R,6,0),"")</f>
        <v/>
      </c>
      <c r="U204" s="8" t="str">
        <f>IFERROR(VLOOKUP(LEFT($A204,8),POR!$A:$R,7,0),"")</f>
        <v/>
      </c>
      <c r="V204" s="8" t="str">
        <f>IFERROR(VLOOKUP(LEFT($A204,8),POR!$A:$R,8,0),"")</f>
        <v/>
      </c>
      <c r="W204" s="8" t="str">
        <f>IFERROR(VLOOKUP(LEFT($A204,8),POR!$A:$R,9,0),"")</f>
        <v/>
      </c>
      <c r="X204" s="8" t="str">
        <f>IFERROR(VLOOKUP(LEFT($A204,8),POR!$A:$R,10,0),"")</f>
        <v/>
      </c>
      <c r="Y204" s="8" t="str">
        <f>IFERROR(VLOOKUP(LEFT($A204,8),POR!$A:$R,11,0),"")</f>
        <v/>
      </c>
      <c r="Z204" s="8" t="str">
        <f>IFERROR(VLOOKUP(LEFT($A204,8),POR!$A:$R,12,0),"")</f>
        <v/>
      </c>
      <c r="AA204" s="8" t="str">
        <f>IFERROR(VLOOKUP(LEFT($A204,8),POR!$A:$R,13,0),"")</f>
        <v/>
      </c>
      <c r="AB204" s="8" t="str">
        <f>IFERROR(VLOOKUP(LEFT($A204,8),POR!$A:$R,14,0),"")</f>
        <v/>
      </c>
      <c r="AC204" s="8" t="str">
        <f>IFERROR(VLOOKUP(LEFT($A204,8),POR!$A:$R,15,0),"")</f>
        <v/>
      </c>
      <c r="AD204" s="8" t="str">
        <f>IFERROR(VLOOKUP(LEFT($A204,8),POR!$A:$R,16,0),"")</f>
        <v/>
      </c>
      <c r="AE204" s="8" t="str">
        <f>IFERROR(VLOOKUP(LEFT($A204,8),POR!$A:$R,17,0),"")</f>
        <v/>
      </c>
      <c r="AF204" s="8" t="str">
        <f>IFERROR(VLOOKUP(LEFT($A204,8),POR!$A:$R,18,0),"")</f>
        <v/>
      </c>
      <c r="AG204" s="36" t="str">
        <f>IFERROR(VLOOKUP(A204,NSD!F:G,2,0),"")</f>
        <v/>
      </c>
    </row>
    <row r="205" spans="1:33" ht="30">
      <c r="A205" s="14" t="s">
        <v>1744</v>
      </c>
      <c r="B205" s="36" t="str">
        <f>VLOOKUP(LEFT(A205,8),Clusters!A:C,3,0)</f>
        <v>C1</v>
      </c>
      <c r="C205" s="36">
        <f>VLOOKUP(LEFT(A205,8),Clusters!A:D,2,0)</f>
        <v>14</v>
      </c>
      <c r="D205" s="11" t="s">
        <v>1595</v>
      </c>
      <c r="E205" s="11" t="s">
        <v>1594</v>
      </c>
      <c r="F205" s="11" t="s">
        <v>1595</v>
      </c>
      <c r="G205" s="11"/>
      <c r="H205" s="11"/>
      <c r="I205" s="12" t="s">
        <v>1991</v>
      </c>
      <c r="J205" s="19">
        <v>42801</v>
      </c>
      <c r="K205" s="10" t="s">
        <v>5365</v>
      </c>
      <c r="L205" s="10" t="s">
        <v>1594</v>
      </c>
      <c r="M205" s="10" t="s">
        <v>1592</v>
      </c>
      <c r="N205" s="10" t="s">
        <v>1990</v>
      </c>
      <c r="O205" s="36">
        <f>IFERROR(VLOOKUP(LEFT(A205,8),'Development Priority'!A:B,2,0),"")</f>
        <v>111</v>
      </c>
      <c r="P205" s="8" t="str">
        <f>IFERROR(VLOOKUP(LEFT($A205,8),POR!$A:$R,2,0),"")</f>
        <v/>
      </c>
      <c r="Q205" s="8" t="str">
        <f>IFERROR(VLOOKUP(LEFT($A205,8),POR!$A:$R,3,0),"")</f>
        <v/>
      </c>
      <c r="R205" s="8" t="str">
        <f>IFERROR(VLOOKUP(LEFT($A205,8),POR!$A:$R,4,0),"")</f>
        <v/>
      </c>
      <c r="S205" s="8" t="str">
        <f>IFERROR(VLOOKUP(LEFT($A205,8),POR!$A:$R,5,0),"")</f>
        <v/>
      </c>
      <c r="T205" s="8">
        <f>IFERROR(VLOOKUP(LEFT($A205,8),POR!$A:$R,6,0),"")</f>
        <v>42872.708333333299</v>
      </c>
      <c r="U205" s="8" t="str">
        <f>IFERROR(VLOOKUP(LEFT($A205,8),POR!$A:$R,7,0),"")</f>
        <v/>
      </c>
      <c r="V205" s="8">
        <f>IFERROR(VLOOKUP(LEFT($A205,8),POR!$A:$R,8,0),"")</f>
        <v>42873</v>
      </c>
      <c r="W205" s="8" t="str">
        <f>IFERROR(VLOOKUP(LEFT($A205,8),POR!$A:$R,9,0),"")</f>
        <v/>
      </c>
      <c r="X205" s="8" t="str">
        <f>IFERROR(VLOOKUP(LEFT($A205,8),POR!$A:$R,10,0),"")</f>
        <v/>
      </c>
      <c r="Y205" s="8" t="str">
        <f>IFERROR(VLOOKUP(LEFT($A205,8),POR!$A:$R,11,0),"")</f>
        <v/>
      </c>
      <c r="Z205" s="8" t="str">
        <f>IFERROR(VLOOKUP(LEFT($A205,8),POR!$A:$R,12,0),"")</f>
        <v/>
      </c>
      <c r="AA205" s="8" t="str">
        <f>IFERROR(VLOOKUP(LEFT($A205,8),POR!$A:$R,13,0),"")</f>
        <v/>
      </c>
      <c r="AB205" s="8" t="str">
        <f>IFERROR(VLOOKUP(LEFT($A205,8),POR!$A:$R,14,0),"")</f>
        <v/>
      </c>
      <c r="AC205" s="8" t="str">
        <f>IFERROR(VLOOKUP(LEFT($A205,8),POR!$A:$R,15,0),"")</f>
        <v/>
      </c>
      <c r="AD205" s="8" t="str">
        <f>IFERROR(VLOOKUP(LEFT($A205,8),POR!$A:$R,16,0),"")</f>
        <v/>
      </c>
      <c r="AE205" s="8" t="str">
        <f>IFERROR(VLOOKUP(LEFT($A205,8),POR!$A:$R,17,0),"")</f>
        <v/>
      </c>
      <c r="AF205" s="8" t="str">
        <f>IFERROR(VLOOKUP(LEFT($A205,8),POR!$A:$R,18,0),"")</f>
        <v/>
      </c>
      <c r="AG205" s="36" t="str">
        <f>IFERROR(VLOOKUP(A205,NSD!F:G,2,0),"")</f>
        <v>PH32313</v>
      </c>
    </row>
    <row r="206" spans="1:33" ht="45">
      <c r="A206" s="14" t="s">
        <v>1745</v>
      </c>
      <c r="B206" s="36" t="str">
        <f>VLOOKUP(LEFT(A206,8),Clusters!A:C,3,0)</f>
        <v>C1</v>
      </c>
      <c r="C206" s="36">
        <f>VLOOKUP(LEFT(A206,8),Clusters!A:D,2,0)</f>
        <v>14</v>
      </c>
      <c r="D206" s="11" t="s">
        <v>1595</v>
      </c>
      <c r="E206" s="11" t="s">
        <v>1594</v>
      </c>
      <c r="F206" s="11" t="s">
        <v>1595</v>
      </c>
      <c r="G206" s="11"/>
      <c r="H206" s="11"/>
      <c r="I206" s="47" t="s">
        <v>5338</v>
      </c>
      <c r="J206" s="19">
        <v>42821</v>
      </c>
      <c r="K206" s="10" t="s">
        <v>5363</v>
      </c>
      <c r="L206" s="10" t="s">
        <v>1595</v>
      </c>
      <c r="M206" s="10" t="s">
        <v>1593</v>
      </c>
      <c r="N206" s="10" t="s">
        <v>5262</v>
      </c>
      <c r="O206" s="36">
        <f>IFERROR(VLOOKUP(LEFT(A206,8),'Development Priority'!A:B,2,0),"")</f>
        <v>183</v>
      </c>
      <c r="P206" s="8" t="str">
        <f>IFERROR(VLOOKUP(LEFT($A206,8),POR!$A:$R,2,0),"")</f>
        <v/>
      </c>
      <c r="Q206" s="8" t="str">
        <f>IFERROR(VLOOKUP(LEFT($A206,8),POR!$A:$R,3,0),"")</f>
        <v/>
      </c>
      <c r="R206" s="8" t="str">
        <f>IFERROR(VLOOKUP(LEFT($A206,8),POR!$A:$R,4,0),"")</f>
        <v/>
      </c>
      <c r="S206" s="8" t="str">
        <f>IFERROR(VLOOKUP(LEFT($A206,8),POR!$A:$R,5,0),"")</f>
        <v/>
      </c>
      <c r="T206" s="8">
        <f>IFERROR(VLOOKUP(LEFT($A206,8),POR!$A:$R,6,0),"")</f>
        <v>43270.708333333299</v>
      </c>
      <c r="U206" s="8" t="str">
        <f>IFERROR(VLOOKUP(LEFT($A206,8),POR!$A:$R,7,0),"")</f>
        <v/>
      </c>
      <c r="V206" s="8">
        <f>IFERROR(VLOOKUP(LEFT($A206,8),POR!$A:$R,8,0),"")</f>
        <v>43276</v>
      </c>
      <c r="W206" s="8" t="str">
        <f>IFERROR(VLOOKUP(LEFT($A206,8),POR!$A:$R,9,0),"")</f>
        <v/>
      </c>
      <c r="X206" s="8" t="str">
        <f>IFERROR(VLOOKUP(LEFT($A206,8),POR!$A:$R,10,0),"")</f>
        <v/>
      </c>
      <c r="Y206" s="8" t="str">
        <f>IFERROR(VLOOKUP(LEFT($A206,8),POR!$A:$R,11,0),"")</f>
        <v/>
      </c>
      <c r="Z206" s="8" t="str">
        <f>IFERROR(VLOOKUP(LEFT($A206,8),POR!$A:$R,12,0),"")</f>
        <v/>
      </c>
      <c r="AA206" s="8" t="str">
        <f>IFERROR(VLOOKUP(LEFT($A206,8),POR!$A:$R,13,0),"")</f>
        <v/>
      </c>
      <c r="AB206" s="8" t="str">
        <f>IFERROR(VLOOKUP(LEFT($A206,8),POR!$A:$R,14,0),"")</f>
        <v/>
      </c>
      <c r="AC206" s="8">
        <f>IFERROR(VLOOKUP(LEFT($A206,8),POR!$A:$R,15,0),"")</f>
        <v>42887</v>
      </c>
      <c r="AD206" s="8" t="str">
        <f>IFERROR(VLOOKUP(LEFT($A206,8),POR!$A:$R,16,0),"")</f>
        <v/>
      </c>
      <c r="AE206" s="8" t="str">
        <f>IFERROR(VLOOKUP(LEFT($A206,8),POR!$A:$R,17,0),"")</f>
        <v/>
      </c>
      <c r="AF206" s="8" t="str">
        <f>IFERROR(VLOOKUP(LEFT($A206,8),POR!$A:$R,18,0),"")</f>
        <v/>
      </c>
      <c r="AG206" s="36" t="str">
        <f>IFERROR(VLOOKUP(A206,NSD!F:G,2,0),"")</f>
        <v/>
      </c>
    </row>
    <row r="207" spans="1:33" ht="45">
      <c r="A207" s="14" t="s">
        <v>1746</v>
      </c>
      <c r="B207" s="36" t="str">
        <f>VLOOKUP(LEFT(A207,8),Clusters!A:C,3,0)</f>
        <v>C1</v>
      </c>
      <c r="C207" s="36">
        <f>VLOOKUP(LEFT(A207,8),Clusters!A:D,2,0)</f>
        <v>14</v>
      </c>
      <c r="D207" s="11" t="s">
        <v>1595</v>
      </c>
      <c r="E207" s="11" t="s">
        <v>1594</v>
      </c>
      <c r="F207" s="11" t="s">
        <v>1595</v>
      </c>
      <c r="G207" s="11"/>
      <c r="H207" s="11"/>
      <c r="I207" s="12" t="s">
        <v>5338</v>
      </c>
      <c r="J207" s="19">
        <v>42821</v>
      </c>
      <c r="K207" s="10" t="s">
        <v>5364</v>
      </c>
      <c r="L207" s="10" t="s">
        <v>1284</v>
      </c>
      <c r="M207" s="10" t="s">
        <v>1284</v>
      </c>
      <c r="N207" s="10" t="s">
        <v>1284</v>
      </c>
      <c r="O207" s="36">
        <f>IFERROR(VLOOKUP(LEFT(A207,8),'Development Priority'!A:B,2,0),"")</f>
        <v>183</v>
      </c>
      <c r="P207" s="8" t="str">
        <f>IFERROR(VLOOKUP(LEFT($A207,8),POR!$A:$R,2,0),"")</f>
        <v/>
      </c>
      <c r="Q207" s="8" t="str">
        <f>IFERROR(VLOOKUP(LEFT($A207,8),POR!$A:$R,3,0),"")</f>
        <v/>
      </c>
      <c r="R207" s="8" t="str">
        <f>IFERROR(VLOOKUP(LEFT($A207,8),POR!$A:$R,4,0),"")</f>
        <v/>
      </c>
      <c r="S207" s="8" t="str">
        <f>IFERROR(VLOOKUP(LEFT($A207,8),POR!$A:$R,5,0),"")</f>
        <v/>
      </c>
      <c r="T207" s="8">
        <f>IFERROR(VLOOKUP(LEFT($A207,8),POR!$A:$R,6,0),"")</f>
        <v>43270.708333333299</v>
      </c>
      <c r="U207" s="8" t="str">
        <f>IFERROR(VLOOKUP(LEFT($A207,8),POR!$A:$R,7,0),"")</f>
        <v/>
      </c>
      <c r="V207" s="8">
        <f>IFERROR(VLOOKUP(LEFT($A207,8),POR!$A:$R,8,0),"")</f>
        <v>43276</v>
      </c>
      <c r="W207" s="8" t="str">
        <f>IFERROR(VLOOKUP(LEFT($A207,8),POR!$A:$R,9,0),"")</f>
        <v/>
      </c>
      <c r="X207" s="8" t="str">
        <f>IFERROR(VLOOKUP(LEFT($A207,8),POR!$A:$R,10,0),"")</f>
        <v/>
      </c>
      <c r="Y207" s="8" t="str">
        <f>IFERROR(VLOOKUP(LEFT($A207,8),POR!$A:$R,11,0),"")</f>
        <v/>
      </c>
      <c r="Z207" s="8" t="str">
        <f>IFERROR(VLOOKUP(LEFT($A207,8),POR!$A:$R,12,0),"")</f>
        <v/>
      </c>
      <c r="AA207" s="8" t="str">
        <f>IFERROR(VLOOKUP(LEFT($A207,8),POR!$A:$R,13,0),"")</f>
        <v/>
      </c>
      <c r="AB207" s="8" t="str">
        <f>IFERROR(VLOOKUP(LEFT($A207,8),POR!$A:$R,14,0),"")</f>
        <v/>
      </c>
      <c r="AC207" s="8">
        <f>IFERROR(VLOOKUP(LEFT($A207,8),POR!$A:$R,15,0),"")</f>
        <v>42887</v>
      </c>
      <c r="AD207" s="8" t="str">
        <f>IFERROR(VLOOKUP(LEFT($A207,8),POR!$A:$R,16,0),"")</f>
        <v/>
      </c>
      <c r="AE207" s="8" t="str">
        <f>IFERROR(VLOOKUP(LEFT($A207,8),POR!$A:$R,17,0),"")</f>
        <v/>
      </c>
      <c r="AF207" s="8" t="str">
        <f>IFERROR(VLOOKUP(LEFT($A207,8),POR!$A:$R,18,0),"")</f>
        <v/>
      </c>
      <c r="AG207" s="36" t="str">
        <f>IFERROR(VLOOKUP(A207,NSD!F:G,2,0),"")</f>
        <v/>
      </c>
    </row>
    <row r="208" spans="1:33" ht="45">
      <c r="A208" s="14" t="s">
        <v>52</v>
      </c>
      <c r="B208" s="36" t="str">
        <f>VLOOKUP(LEFT(A208,8),Clusters!A:C,3,0)</f>
        <v>C4</v>
      </c>
      <c r="C208" s="36">
        <f>VLOOKUP(LEFT(A208,8),Clusters!A:D,2,0)</f>
        <v>44</v>
      </c>
      <c r="D208" s="11" t="s">
        <v>1595</v>
      </c>
      <c r="E208" s="11" t="s">
        <v>1595</v>
      </c>
      <c r="F208" s="11" t="s">
        <v>1594</v>
      </c>
      <c r="G208" s="11"/>
      <c r="H208" s="11"/>
      <c r="I208" s="12"/>
      <c r="J208" s="19">
        <v>42814</v>
      </c>
      <c r="K208" s="10" t="s">
        <v>5278</v>
      </c>
      <c r="L208" s="10" t="s">
        <v>1595</v>
      </c>
      <c r="M208" s="10" t="s">
        <v>2024</v>
      </c>
      <c r="N208" s="10" t="s">
        <v>1284</v>
      </c>
      <c r="O208" s="36">
        <f>IFERROR(VLOOKUP(LEFT(A208,8),'Development Priority'!A:B,2,0),"")</f>
        <v>167</v>
      </c>
      <c r="P208" s="8" t="str">
        <f>IFERROR(VLOOKUP(LEFT($A208,8),POR!$A:$R,2,0),"")</f>
        <v/>
      </c>
      <c r="Q208" s="8" t="str">
        <f>IFERROR(VLOOKUP(LEFT($A208,8),POR!$A:$R,3,0),"")</f>
        <v/>
      </c>
      <c r="R208" s="8" t="str">
        <f>IFERROR(VLOOKUP(LEFT($A208,8),POR!$A:$R,4,0),"")</f>
        <v/>
      </c>
      <c r="S208" s="8" t="str">
        <f>IFERROR(VLOOKUP(LEFT($A208,8),POR!$A:$R,5,0),"")</f>
        <v/>
      </c>
      <c r="T208" s="8" t="str">
        <f>IFERROR(VLOOKUP(LEFT($A208,8),POR!$A:$R,6,0),"")</f>
        <v/>
      </c>
      <c r="U208" s="8" t="str">
        <f>IFERROR(VLOOKUP(LEFT($A208,8),POR!$A:$R,7,0),"")</f>
        <v/>
      </c>
      <c r="V208" s="8" t="str">
        <f>IFERROR(VLOOKUP(LEFT($A208,8),POR!$A:$R,8,0),"")</f>
        <v/>
      </c>
      <c r="W208" s="8" t="str">
        <f>IFERROR(VLOOKUP(LEFT($A208,8),POR!$A:$R,9,0),"")</f>
        <v/>
      </c>
      <c r="X208" s="8" t="str">
        <f>IFERROR(VLOOKUP(LEFT($A208,8),POR!$A:$R,10,0),"")</f>
        <v/>
      </c>
      <c r="Y208" s="8" t="str">
        <f>IFERROR(VLOOKUP(LEFT($A208,8),POR!$A:$R,11,0),"")</f>
        <v/>
      </c>
      <c r="Z208" s="8" t="str">
        <f>IFERROR(VLOOKUP(LEFT($A208,8),POR!$A:$R,12,0),"")</f>
        <v/>
      </c>
      <c r="AA208" s="8" t="str">
        <f>IFERROR(VLOOKUP(LEFT($A208,8),POR!$A:$R,13,0),"")</f>
        <v/>
      </c>
      <c r="AB208" s="8" t="str">
        <f>IFERROR(VLOOKUP(LEFT($A208,8),POR!$A:$R,14,0),"")</f>
        <v/>
      </c>
      <c r="AC208" s="8" t="str">
        <f>IFERROR(VLOOKUP(LEFT($A208,8),POR!$A:$R,15,0),"")</f>
        <v/>
      </c>
      <c r="AD208" s="8" t="str">
        <f>IFERROR(VLOOKUP(LEFT($A208,8),POR!$A:$R,16,0),"")</f>
        <v/>
      </c>
      <c r="AE208" s="8" t="str">
        <f>IFERROR(VLOOKUP(LEFT($A208,8),POR!$A:$R,17,0),"")</f>
        <v/>
      </c>
      <c r="AF208" s="8" t="str">
        <f>IFERROR(VLOOKUP(LEFT($A208,8),POR!$A:$R,18,0),"")</f>
        <v/>
      </c>
      <c r="AG208" s="36" t="str">
        <f>IFERROR(VLOOKUP(A208,NSD!F:G,2,0),"")</f>
        <v/>
      </c>
    </row>
    <row r="209" spans="1:33">
      <c r="A209" s="14" t="s">
        <v>1679</v>
      </c>
      <c r="B209" s="36" t="str">
        <f>VLOOKUP(LEFT(A209,8),Clusters!A:C,3,0)</f>
        <v>C6</v>
      </c>
      <c r="C209" s="36">
        <f>VLOOKUP(LEFT(A209,8),Clusters!A:D,2,0)</f>
        <v>65</v>
      </c>
      <c r="D209" s="11" t="s">
        <v>1595</v>
      </c>
      <c r="E209" s="11" t="s">
        <v>1595</v>
      </c>
      <c r="F209" s="11" t="s">
        <v>1594</v>
      </c>
      <c r="G209" s="11"/>
      <c r="H209" s="11"/>
      <c r="I209" s="12"/>
      <c r="J209" s="12"/>
      <c r="K209" s="10" t="s">
        <v>1284</v>
      </c>
      <c r="L209" s="10" t="s">
        <v>1284</v>
      </c>
      <c r="M209" s="10" t="s">
        <v>1284</v>
      </c>
      <c r="N209" s="10" t="s">
        <v>1284</v>
      </c>
      <c r="O209" s="36">
        <f>IFERROR(VLOOKUP(LEFT(A209,8),'Development Priority'!A:B,2,0),"")</f>
        <v>173</v>
      </c>
      <c r="P209" s="8" t="str">
        <f>IFERROR(VLOOKUP(LEFT($A209,8),POR!$A:$R,2,0),"")</f>
        <v/>
      </c>
      <c r="Q209" s="8" t="str">
        <f>IFERROR(VLOOKUP(LEFT($A209,8),POR!$A:$R,3,0),"")</f>
        <v/>
      </c>
      <c r="R209" s="8" t="str">
        <f>IFERROR(VLOOKUP(LEFT($A209,8),POR!$A:$R,4,0),"")</f>
        <v/>
      </c>
      <c r="S209" s="8" t="str">
        <f>IFERROR(VLOOKUP(LEFT($A209,8),POR!$A:$R,5,0),"")</f>
        <v/>
      </c>
      <c r="T209" s="8">
        <f>IFERROR(VLOOKUP(LEFT($A209,8),POR!$A:$R,6,0),"")</f>
        <v>42865.708333333299</v>
      </c>
      <c r="U209" s="8" t="str">
        <f>IFERROR(VLOOKUP(LEFT($A209,8),POR!$A:$R,7,0),"")</f>
        <v/>
      </c>
      <c r="V209" s="8" t="str">
        <f>IFERROR(VLOOKUP(LEFT($A209,8),POR!$A:$R,8,0),"")</f>
        <v/>
      </c>
      <c r="W209" s="8" t="str">
        <f>IFERROR(VLOOKUP(LEFT($A209,8),POR!$A:$R,9,0),"")</f>
        <v/>
      </c>
      <c r="X209" s="8" t="str">
        <f>IFERROR(VLOOKUP(LEFT($A209,8),POR!$A:$R,10,0),"")</f>
        <v/>
      </c>
      <c r="Y209" s="8" t="str">
        <f>IFERROR(VLOOKUP(LEFT($A209,8),POR!$A:$R,11,0),"")</f>
        <v/>
      </c>
      <c r="Z209" s="8" t="str">
        <f>IFERROR(VLOOKUP(LEFT($A209,8),POR!$A:$R,12,0),"")</f>
        <v/>
      </c>
      <c r="AA209" s="8" t="str">
        <f>IFERROR(VLOOKUP(LEFT($A209,8),POR!$A:$R,13,0),"")</f>
        <v/>
      </c>
      <c r="AB209" s="8" t="str">
        <f>IFERROR(VLOOKUP(LEFT($A209,8),POR!$A:$R,14,0),"")</f>
        <v/>
      </c>
      <c r="AC209" s="8" t="str">
        <f>IFERROR(VLOOKUP(LEFT($A209,8),POR!$A:$R,15,0),"")</f>
        <v/>
      </c>
      <c r="AD209" s="8" t="str">
        <f>IFERROR(VLOOKUP(LEFT($A209,8),POR!$A:$R,16,0),"")</f>
        <v/>
      </c>
      <c r="AE209" s="8" t="str">
        <f>IFERROR(VLOOKUP(LEFT($A209,8),POR!$A:$R,17,0),"")</f>
        <v/>
      </c>
      <c r="AF209" s="8" t="str">
        <f>IFERROR(VLOOKUP(LEFT($A209,8),POR!$A:$R,18,0),"")</f>
        <v/>
      </c>
      <c r="AG209" s="36" t="str">
        <f>IFERROR(VLOOKUP(A209,NSD!F:G,2,0),"")</f>
        <v/>
      </c>
    </row>
    <row r="210" spans="1:33" ht="45">
      <c r="A210" s="14" t="s">
        <v>1698</v>
      </c>
      <c r="B210" s="36" t="str">
        <f>VLOOKUP(LEFT(A210,8),Clusters!A:C,3,0)</f>
        <v>C5</v>
      </c>
      <c r="C210" s="36">
        <f>VLOOKUP(LEFT(A210,8),Clusters!A:D,2,0)</f>
        <v>54</v>
      </c>
      <c r="D210" s="11" t="s">
        <v>1595</v>
      </c>
      <c r="E210" s="11" t="s">
        <v>1595</v>
      </c>
      <c r="F210" s="11" t="s">
        <v>1594</v>
      </c>
      <c r="G210" s="11"/>
      <c r="H210" s="11"/>
      <c r="I210" s="37" t="s">
        <v>2034</v>
      </c>
      <c r="J210" s="19">
        <v>42808</v>
      </c>
      <c r="K210" s="10" t="s">
        <v>5356</v>
      </c>
      <c r="L210" s="10" t="s">
        <v>1594</v>
      </c>
      <c r="M210" s="10" t="s">
        <v>2029</v>
      </c>
      <c r="N210" s="10" t="s">
        <v>2031</v>
      </c>
      <c r="O210" s="36">
        <f>IFERROR(VLOOKUP(LEFT(A210,8),'Development Priority'!A:B,2,0),"")</f>
        <v>337</v>
      </c>
      <c r="P210" s="8" t="str">
        <f>IFERROR(VLOOKUP(LEFT($A210,8),POR!$A:$R,2,0),"")</f>
        <v/>
      </c>
      <c r="Q210" s="8" t="str">
        <f>IFERROR(VLOOKUP(LEFT($A210,8),POR!$A:$R,3,0),"")</f>
        <v/>
      </c>
      <c r="R210" s="8" t="str">
        <f>IFERROR(VLOOKUP(LEFT($A210,8),POR!$A:$R,4,0),"")</f>
        <v/>
      </c>
      <c r="S210" s="8" t="str">
        <f>IFERROR(VLOOKUP(LEFT($A210,8),POR!$A:$R,5,0),"")</f>
        <v/>
      </c>
      <c r="T210" s="8" t="str">
        <f>IFERROR(VLOOKUP(LEFT($A210,8),POR!$A:$R,6,0),"")</f>
        <v/>
      </c>
      <c r="U210" s="8" t="str">
        <f>IFERROR(VLOOKUP(LEFT($A210,8),POR!$A:$R,7,0),"")</f>
        <v/>
      </c>
      <c r="V210" s="8" t="str">
        <f>IFERROR(VLOOKUP(LEFT($A210,8),POR!$A:$R,8,0),"")</f>
        <v/>
      </c>
      <c r="W210" s="8" t="str">
        <f>IFERROR(VLOOKUP(LEFT($A210,8),POR!$A:$R,9,0),"")</f>
        <v/>
      </c>
      <c r="X210" s="8" t="str">
        <f>IFERROR(VLOOKUP(LEFT($A210,8),POR!$A:$R,10,0),"")</f>
        <v/>
      </c>
      <c r="Y210" s="8" t="str">
        <f>IFERROR(VLOOKUP(LEFT($A210,8),POR!$A:$R,11,0),"")</f>
        <v/>
      </c>
      <c r="Z210" s="8" t="str">
        <f>IFERROR(VLOOKUP(LEFT($A210,8),POR!$A:$R,12,0),"")</f>
        <v/>
      </c>
      <c r="AA210" s="8" t="str">
        <f>IFERROR(VLOOKUP(LEFT($A210,8),POR!$A:$R,13,0),"")</f>
        <v/>
      </c>
      <c r="AB210" s="8" t="str">
        <f>IFERROR(VLOOKUP(LEFT($A210,8),POR!$A:$R,14,0),"")</f>
        <v/>
      </c>
      <c r="AC210" s="8" t="str">
        <f>IFERROR(VLOOKUP(LEFT($A210,8),POR!$A:$R,15,0),"")</f>
        <v/>
      </c>
      <c r="AD210" s="8" t="str">
        <f>IFERROR(VLOOKUP(LEFT($A210,8),POR!$A:$R,16,0),"")</f>
        <v/>
      </c>
      <c r="AE210" s="8" t="str">
        <f>IFERROR(VLOOKUP(LEFT($A210,8),POR!$A:$R,17,0),"")</f>
        <v/>
      </c>
      <c r="AF210" s="8" t="str">
        <f>IFERROR(VLOOKUP(LEFT($A210,8),POR!$A:$R,18,0),"")</f>
        <v/>
      </c>
      <c r="AG210" s="36" t="str">
        <f>IFERROR(VLOOKUP(A210,NSD!F:G,2,0),"")</f>
        <v/>
      </c>
    </row>
    <row r="211" spans="1:33" ht="30">
      <c r="A211" s="14" t="s">
        <v>1699</v>
      </c>
      <c r="B211" s="36" t="str">
        <f>VLOOKUP(LEFT(A211,8),Clusters!A:C,3,0)</f>
        <v>C5</v>
      </c>
      <c r="C211" s="36">
        <f>VLOOKUP(LEFT(A211,8),Clusters!A:D,2,0)</f>
        <v>54</v>
      </c>
      <c r="D211" s="11" t="s">
        <v>1595</v>
      </c>
      <c r="E211" s="11" t="s">
        <v>1595</v>
      </c>
      <c r="F211" s="11" t="s">
        <v>1594</v>
      </c>
      <c r="G211" s="11"/>
      <c r="H211" s="11"/>
      <c r="I211" s="37" t="s">
        <v>1815</v>
      </c>
      <c r="J211" s="19">
        <v>42800</v>
      </c>
      <c r="K211" s="10" t="s">
        <v>1859</v>
      </c>
      <c r="L211" s="10" t="s">
        <v>1594</v>
      </c>
      <c r="M211" s="10" t="s">
        <v>1593</v>
      </c>
      <c r="N211" s="10" t="s">
        <v>1860</v>
      </c>
      <c r="O211" s="36">
        <f>IFERROR(VLOOKUP(LEFT(A211,8),'Development Priority'!A:B,2,0),"")</f>
        <v>337</v>
      </c>
      <c r="P211" s="8" t="str">
        <f>IFERROR(VLOOKUP(LEFT($A211,8),POR!$A:$R,2,0),"")</f>
        <v/>
      </c>
      <c r="Q211" s="8" t="str">
        <f>IFERROR(VLOOKUP(LEFT($A211,8),POR!$A:$R,3,0),"")</f>
        <v/>
      </c>
      <c r="R211" s="8" t="str">
        <f>IFERROR(VLOOKUP(LEFT($A211,8),POR!$A:$R,4,0),"")</f>
        <v/>
      </c>
      <c r="S211" s="8" t="str">
        <f>IFERROR(VLOOKUP(LEFT($A211,8),POR!$A:$R,5,0),"")</f>
        <v/>
      </c>
      <c r="T211" s="8" t="str">
        <f>IFERROR(VLOOKUP(LEFT($A211,8),POR!$A:$R,6,0),"")</f>
        <v/>
      </c>
      <c r="U211" s="8" t="str">
        <f>IFERROR(VLOOKUP(LEFT($A211,8),POR!$A:$R,7,0),"")</f>
        <v/>
      </c>
      <c r="V211" s="8" t="str">
        <f>IFERROR(VLOOKUP(LEFT($A211,8),POR!$A:$R,8,0),"")</f>
        <v/>
      </c>
      <c r="W211" s="8" t="str">
        <f>IFERROR(VLOOKUP(LEFT($A211,8),POR!$A:$R,9,0),"")</f>
        <v/>
      </c>
      <c r="X211" s="8" t="str">
        <f>IFERROR(VLOOKUP(LEFT($A211,8),POR!$A:$R,10,0),"")</f>
        <v/>
      </c>
      <c r="Y211" s="8" t="str">
        <f>IFERROR(VLOOKUP(LEFT($A211,8),POR!$A:$R,11,0),"")</f>
        <v/>
      </c>
      <c r="Z211" s="8" t="str">
        <f>IFERROR(VLOOKUP(LEFT($A211,8),POR!$A:$R,12,0),"")</f>
        <v/>
      </c>
      <c r="AA211" s="8" t="str">
        <f>IFERROR(VLOOKUP(LEFT($A211,8),POR!$A:$R,13,0),"")</f>
        <v/>
      </c>
      <c r="AB211" s="8" t="str">
        <f>IFERROR(VLOOKUP(LEFT($A211,8),POR!$A:$R,14,0),"")</f>
        <v/>
      </c>
      <c r="AC211" s="8" t="str">
        <f>IFERROR(VLOOKUP(LEFT($A211,8),POR!$A:$R,15,0),"")</f>
        <v/>
      </c>
      <c r="AD211" s="8" t="str">
        <f>IFERROR(VLOOKUP(LEFT($A211,8),POR!$A:$R,16,0),"")</f>
        <v/>
      </c>
      <c r="AE211" s="8" t="str">
        <f>IFERROR(VLOOKUP(LEFT($A211,8),POR!$A:$R,17,0),"")</f>
        <v/>
      </c>
      <c r="AF211" s="8" t="str">
        <f>IFERROR(VLOOKUP(LEFT($A211,8),POR!$A:$R,18,0),"")</f>
        <v/>
      </c>
      <c r="AG211" s="36" t="str">
        <f>IFERROR(VLOOKUP(A211,NSD!F:G,2,0),"")</f>
        <v/>
      </c>
    </row>
    <row r="212" spans="1:33">
      <c r="A212" s="14" t="s">
        <v>1785</v>
      </c>
      <c r="B212" s="36" t="str">
        <f>VLOOKUP(LEFT(A212,8),Clusters!A:C,3,0)</f>
        <v>C4</v>
      </c>
      <c r="C212" s="36">
        <f>VLOOKUP(LEFT(A212,8),Clusters!A:D,2,0)</f>
        <v>45</v>
      </c>
      <c r="D212" s="11" t="s">
        <v>1595</v>
      </c>
      <c r="E212" s="11" t="s">
        <v>1595</v>
      </c>
      <c r="F212" s="11" t="s">
        <v>1594</v>
      </c>
      <c r="G212" s="11"/>
      <c r="H212" s="11"/>
      <c r="I212" s="12" t="s">
        <v>2020</v>
      </c>
      <c r="J212" s="19">
        <v>42802</v>
      </c>
      <c r="K212" s="10" t="s">
        <v>1284</v>
      </c>
      <c r="L212" s="10" t="s">
        <v>1594</v>
      </c>
      <c r="M212" s="10" t="s">
        <v>1592</v>
      </c>
      <c r="N212" s="10" t="s">
        <v>2021</v>
      </c>
      <c r="O212" s="36">
        <f>IFERROR(VLOOKUP(LEFT(A212,8),'Development Priority'!A:B,2,0),"")</f>
        <v>570</v>
      </c>
      <c r="P212" s="8" t="str">
        <f>IFERROR(VLOOKUP(LEFT($A212,8),POR!$A:$R,2,0),"")</f>
        <v/>
      </c>
      <c r="Q212" s="8" t="str">
        <f>IFERROR(VLOOKUP(LEFT($A212,8),POR!$A:$R,3,0),"")</f>
        <v/>
      </c>
      <c r="R212" s="8" t="str">
        <f>IFERROR(VLOOKUP(LEFT($A212,8),POR!$A:$R,4,0),"")</f>
        <v/>
      </c>
      <c r="S212" s="8" t="str">
        <f>IFERROR(VLOOKUP(LEFT($A212,8),POR!$A:$R,5,0),"")</f>
        <v/>
      </c>
      <c r="T212" s="8" t="str">
        <f>IFERROR(VLOOKUP(LEFT($A212,8),POR!$A:$R,6,0),"")</f>
        <v/>
      </c>
      <c r="U212" s="8" t="str">
        <f>IFERROR(VLOOKUP(LEFT($A212,8),POR!$A:$R,7,0),"")</f>
        <v/>
      </c>
      <c r="V212" s="8">
        <f>IFERROR(VLOOKUP(LEFT($A212,8),POR!$A:$R,8,0),"")</f>
        <v>42838</v>
      </c>
      <c r="W212" s="8" t="str">
        <f>IFERROR(VLOOKUP(LEFT($A212,8),POR!$A:$R,9,0),"")</f>
        <v/>
      </c>
      <c r="X212" s="8" t="str">
        <f>IFERROR(VLOOKUP(LEFT($A212,8),POR!$A:$R,10,0),"")</f>
        <v/>
      </c>
      <c r="Y212" s="8" t="str">
        <f>IFERROR(VLOOKUP(LEFT($A212,8),POR!$A:$R,11,0),"")</f>
        <v/>
      </c>
      <c r="Z212" s="8" t="str">
        <f>IFERROR(VLOOKUP(LEFT($A212,8),POR!$A:$R,12,0),"")</f>
        <v/>
      </c>
      <c r="AA212" s="8" t="str">
        <f>IFERROR(VLOOKUP(LEFT($A212,8),POR!$A:$R,13,0),"")</f>
        <v/>
      </c>
      <c r="AB212" s="8" t="str">
        <f>IFERROR(VLOOKUP(LEFT($A212,8),POR!$A:$R,14,0),"")</f>
        <v/>
      </c>
      <c r="AC212" s="8" t="str">
        <f>IFERROR(VLOOKUP(LEFT($A212,8),POR!$A:$R,15,0),"")</f>
        <v/>
      </c>
      <c r="AD212" s="8" t="str">
        <f>IFERROR(VLOOKUP(LEFT($A212,8),POR!$A:$R,16,0),"")</f>
        <v/>
      </c>
      <c r="AE212" s="8" t="str">
        <f>IFERROR(VLOOKUP(LEFT($A212,8),POR!$A:$R,17,0),"")</f>
        <v/>
      </c>
      <c r="AF212" s="8" t="str">
        <f>IFERROR(VLOOKUP(LEFT($A212,8),POR!$A:$R,18,0),"")</f>
        <v/>
      </c>
      <c r="AG212" s="36" t="str">
        <f>IFERROR(VLOOKUP(A212,NSD!F:G,2,0),"")</f>
        <v/>
      </c>
    </row>
    <row r="213" spans="1:33" ht="45">
      <c r="A213" s="14" t="s">
        <v>1766</v>
      </c>
      <c r="B213" s="36" t="str">
        <f>VLOOKUP(LEFT(A213,8),Clusters!A:C,3,0)</f>
        <v>C1</v>
      </c>
      <c r="C213" s="36">
        <f>VLOOKUP(LEFT(A213,8),Clusters!A:D,2,0)</f>
        <v>15</v>
      </c>
      <c r="D213" s="11" t="s">
        <v>1595</v>
      </c>
      <c r="E213" s="11" t="s">
        <v>1595</v>
      </c>
      <c r="F213" s="11" t="s">
        <v>1594</v>
      </c>
      <c r="G213" s="11"/>
      <c r="H213" s="11"/>
      <c r="I213" s="12" t="s">
        <v>1997</v>
      </c>
      <c r="J213" s="19">
        <v>42801</v>
      </c>
      <c r="K213" s="10" t="s">
        <v>5232</v>
      </c>
      <c r="L213" s="10" t="s">
        <v>1595</v>
      </c>
      <c r="M213" s="10" t="s">
        <v>1593</v>
      </c>
      <c r="N213" s="10" t="s">
        <v>1998</v>
      </c>
      <c r="O213" s="36">
        <f>IFERROR(VLOOKUP(LEFT(A213,8),'Development Priority'!A:B,2,0),"")</f>
        <v>619</v>
      </c>
      <c r="P213" s="8" t="str">
        <f>IFERROR(VLOOKUP(LEFT($A213,8),POR!$A:$R,2,0),"")</f>
        <v/>
      </c>
      <c r="Q213" s="8" t="str">
        <f>IFERROR(VLOOKUP(LEFT($A213,8),POR!$A:$R,3,0),"")</f>
        <v/>
      </c>
      <c r="R213" s="8" t="str">
        <f>IFERROR(VLOOKUP(LEFT($A213,8),POR!$A:$R,4,0),"")</f>
        <v/>
      </c>
      <c r="S213" s="8" t="str">
        <f>IFERROR(VLOOKUP(LEFT($A213,8),POR!$A:$R,5,0),"")</f>
        <v/>
      </c>
      <c r="T213" s="8" t="str">
        <f>IFERROR(VLOOKUP(LEFT($A213,8),POR!$A:$R,6,0),"")</f>
        <v/>
      </c>
      <c r="U213" s="8" t="str">
        <f>IFERROR(VLOOKUP(LEFT($A213,8),POR!$A:$R,7,0),"")</f>
        <v/>
      </c>
      <c r="V213" s="8">
        <f>IFERROR(VLOOKUP(LEFT($A213,8),POR!$A:$R,8,0),"")</f>
        <v>42988</v>
      </c>
      <c r="W213" s="8" t="str">
        <f>IFERROR(VLOOKUP(LEFT($A213,8),POR!$A:$R,9,0),"")</f>
        <v/>
      </c>
      <c r="X213" s="8" t="str">
        <f>IFERROR(VLOOKUP(LEFT($A213,8),POR!$A:$R,10,0),"")</f>
        <v/>
      </c>
      <c r="Y213" s="8" t="str">
        <f>IFERROR(VLOOKUP(LEFT($A213,8),POR!$A:$R,11,0),"")</f>
        <v/>
      </c>
      <c r="Z213" s="8" t="str">
        <f>IFERROR(VLOOKUP(LEFT($A213,8),POR!$A:$R,12,0),"")</f>
        <v/>
      </c>
      <c r="AA213" s="8" t="str">
        <f>IFERROR(VLOOKUP(LEFT($A213,8),POR!$A:$R,13,0),"")</f>
        <v/>
      </c>
      <c r="AB213" s="8">
        <f>IFERROR(VLOOKUP(LEFT($A213,8),POR!$A:$R,14,0),"")</f>
        <v>42957</v>
      </c>
      <c r="AC213" s="8" t="str">
        <f>IFERROR(VLOOKUP(LEFT($A213,8),POR!$A:$R,15,0),"")</f>
        <v/>
      </c>
      <c r="AD213" s="8" t="str">
        <f>IFERROR(VLOOKUP(LEFT($A213,8),POR!$A:$R,16,0),"")</f>
        <v/>
      </c>
      <c r="AE213" s="8" t="str">
        <f>IFERROR(VLOOKUP(LEFT($A213,8),POR!$A:$R,17,0),"")</f>
        <v/>
      </c>
      <c r="AF213" s="8" t="str">
        <f>IFERROR(VLOOKUP(LEFT($A213,8),POR!$A:$R,18,0),"")</f>
        <v/>
      </c>
      <c r="AG213" s="36" t="str">
        <f>IFERROR(VLOOKUP(A213,NSD!F:G,2,0),"")</f>
        <v/>
      </c>
    </row>
    <row r="214" spans="1:33" ht="30">
      <c r="A214" s="14" t="s">
        <v>1767</v>
      </c>
      <c r="B214" s="36" t="str">
        <f>VLOOKUP(LEFT(A214,8),Clusters!A:C,3,0)</f>
        <v>C1</v>
      </c>
      <c r="C214" s="36">
        <f>VLOOKUP(LEFT(A214,8),Clusters!A:D,2,0)</f>
        <v>15</v>
      </c>
      <c r="D214" s="11" t="s">
        <v>1595</v>
      </c>
      <c r="E214" s="11" t="s">
        <v>1595</v>
      </c>
      <c r="F214" s="11" t="s">
        <v>1594</v>
      </c>
      <c r="G214" s="11"/>
      <c r="H214" s="11"/>
      <c r="I214" s="12" t="s">
        <v>1824</v>
      </c>
      <c r="J214" s="19">
        <v>42797</v>
      </c>
      <c r="K214" s="10" t="s">
        <v>1818</v>
      </c>
      <c r="L214" s="10" t="s">
        <v>1595</v>
      </c>
      <c r="M214" s="10" t="s">
        <v>1593</v>
      </c>
      <c r="N214" s="10" t="s">
        <v>1284</v>
      </c>
      <c r="O214" s="36">
        <f>IFERROR(VLOOKUP(LEFT(A214,8),'Development Priority'!A:B,2,0),"")</f>
        <v>191</v>
      </c>
      <c r="P214" s="8" t="str">
        <f>IFERROR(VLOOKUP(LEFT($A214,8),POR!$A:$R,2,0),"")</f>
        <v/>
      </c>
      <c r="Q214" s="8" t="str">
        <f>IFERROR(VLOOKUP(LEFT($A214,8),POR!$A:$R,3,0),"")</f>
        <v/>
      </c>
      <c r="R214" s="8" t="str">
        <f>IFERROR(VLOOKUP(LEFT($A214,8),POR!$A:$R,4,0),"")</f>
        <v/>
      </c>
      <c r="S214" s="8" t="str">
        <f>IFERROR(VLOOKUP(LEFT($A214,8),POR!$A:$R,5,0),"")</f>
        <v/>
      </c>
      <c r="T214" s="8" t="str">
        <f>IFERROR(VLOOKUP(LEFT($A214,8),POR!$A:$R,6,0),"")</f>
        <v/>
      </c>
      <c r="U214" s="8" t="str">
        <f>IFERROR(VLOOKUP(LEFT($A214,8),POR!$A:$R,7,0),"")</f>
        <v/>
      </c>
      <c r="V214" s="8" t="str">
        <f>IFERROR(VLOOKUP(LEFT($A214,8),POR!$A:$R,8,0),"")</f>
        <v/>
      </c>
      <c r="W214" s="8" t="str">
        <f>IFERROR(VLOOKUP(LEFT($A214,8),POR!$A:$R,9,0),"")</f>
        <v/>
      </c>
      <c r="X214" s="8" t="str">
        <f>IFERROR(VLOOKUP(LEFT($A214,8),POR!$A:$R,10,0),"")</f>
        <v/>
      </c>
      <c r="Y214" s="8" t="str">
        <f>IFERROR(VLOOKUP(LEFT($A214,8),POR!$A:$R,11,0),"")</f>
        <v/>
      </c>
      <c r="Z214" s="8" t="str">
        <f>IFERROR(VLOOKUP(LEFT($A214,8),POR!$A:$R,12,0),"")</f>
        <v/>
      </c>
      <c r="AA214" s="8" t="str">
        <f>IFERROR(VLOOKUP(LEFT($A214,8),POR!$A:$R,13,0),"")</f>
        <v/>
      </c>
      <c r="AB214" s="8" t="str">
        <f>IFERROR(VLOOKUP(LEFT($A214,8),POR!$A:$R,14,0),"")</f>
        <v/>
      </c>
      <c r="AC214" s="8" t="str">
        <f>IFERROR(VLOOKUP(LEFT($A214,8),POR!$A:$R,15,0),"")</f>
        <v/>
      </c>
      <c r="AD214" s="8" t="str">
        <f>IFERROR(VLOOKUP(LEFT($A214,8),POR!$A:$R,16,0),"")</f>
        <v/>
      </c>
      <c r="AE214" s="8" t="str">
        <f>IFERROR(VLOOKUP(LEFT($A214,8),POR!$A:$R,17,0),"")</f>
        <v/>
      </c>
      <c r="AF214" s="8" t="str">
        <f>IFERROR(VLOOKUP(LEFT($A214,8),POR!$A:$R,18,0),"")</f>
        <v/>
      </c>
      <c r="AG214" s="36" t="str">
        <f>IFERROR(VLOOKUP(A214,NSD!F:G,2,0),"")</f>
        <v/>
      </c>
    </row>
    <row r="215" spans="1:33" ht="30">
      <c r="A215" s="14" t="s">
        <v>1768</v>
      </c>
      <c r="B215" s="36" t="str">
        <f>VLOOKUP(LEFT(A215,8),Clusters!A:C,3,0)</f>
        <v>C1</v>
      </c>
      <c r="C215" s="36">
        <f>VLOOKUP(LEFT(A215,8),Clusters!A:D,2,0)</f>
        <v>15</v>
      </c>
      <c r="D215" s="11" t="s">
        <v>1595</v>
      </c>
      <c r="E215" s="11" t="s">
        <v>1595</v>
      </c>
      <c r="F215" s="11" t="s">
        <v>1594</v>
      </c>
      <c r="G215" s="11"/>
      <c r="H215" s="11"/>
      <c r="I215" s="12" t="s">
        <v>1824</v>
      </c>
      <c r="J215" s="19">
        <v>42797</v>
      </c>
      <c r="K215" s="10" t="s">
        <v>1818</v>
      </c>
      <c r="L215" s="10" t="s">
        <v>1595</v>
      </c>
      <c r="M215" s="10" t="s">
        <v>1593</v>
      </c>
      <c r="N215" s="10" t="s">
        <v>1284</v>
      </c>
      <c r="O215" s="36">
        <f>IFERROR(VLOOKUP(LEFT(A215,8),'Development Priority'!A:B,2,0),"")</f>
        <v>191</v>
      </c>
      <c r="P215" s="8" t="str">
        <f>IFERROR(VLOOKUP(LEFT($A215,8),POR!$A:$R,2,0),"")</f>
        <v/>
      </c>
      <c r="Q215" s="8" t="str">
        <f>IFERROR(VLOOKUP(LEFT($A215,8),POR!$A:$R,3,0),"")</f>
        <v/>
      </c>
      <c r="R215" s="8" t="str">
        <f>IFERROR(VLOOKUP(LEFT($A215,8),POR!$A:$R,4,0),"")</f>
        <v/>
      </c>
      <c r="S215" s="8" t="str">
        <f>IFERROR(VLOOKUP(LEFT($A215,8),POR!$A:$R,5,0),"")</f>
        <v/>
      </c>
      <c r="T215" s="8" t="str">
        <f>IFERROR(VLOOKUP(LEFT($A215,8),POR!$A:$R,6,0),"")</f>
        <v/>
      </c>
      <c r="U215" s="8" t="str">
        <f>IFERROR(VLOOKUP(LEFT($A215,8),POR!$A:$R,7,0),"")</f>
        <v/>
      </c>
      <c r="V215" s="8" t="str">
        <f>IFERROR(VLOOKUP(LEFT($A215,8),POR!$A:$R,8,0),"")</f>
        <v/>
      </c>
      <c r="W215" s="8" t="str">
        <f>IFERROR(VLOOKUP(LEFT($A215,8),POR!$A:$R,9,0),"")</f>
        <v/>
      </c>
      <c r="X215" s="8" t="str">
        <f>IFERROR(VLOOKUP(LEFT($A215,8),POR!$A:$R,10,0),"")</f>
        <v/>
      </c>
      <c r="Y215" s="8" t="str">
        <f>IFERROR(VLOOKUP(LEFT($A215,8),POR!$A:$R,11,0),"")</f>
        <v/>
      </c>
      <c r="Z215" s="8" t="str">
        <f>IFERROR(VLOOKUP(LEFT($A215,8),POR!$A:$R,12,0),"")</f>
        <v/>
      </c>
      <c r="AA215" s="8" t="str">
        <f>IFERROR(VLOOKUP(LEFT($A215,8),POR!$A:$R,13,0),"")</f>
        <v/>
      </c>
      <c r="AB215" s="8" t="str">
        <f>IFERROR(VLOOKUP(LEFT($A215,8),POR!$A:$R,14,0),"")</f>
        <v/>
      </c>
      <c r="AC215" s="8" t="str">
        <f>IFERROR(VLOOKUP(LEFT($A215,8),POR!$A:$R,15,0),"")</f>
        <v/>
      </c>
      <c r="AD215" s="8" t="str">
        <f>IFERROR(VLOOKUP(LEFT($A215,8),POR!$A:$R,16,0),"")</f>
        <v/>
      </c>
      <c r="AE215" s="8" t="str">
        <f>IFERROR(VLOOKUP(LEFT($A215,8),POR!$A:$R,17,0),"")</f>
        <v/>
      </c>
      <c r="AF215" s="8" t="str">
        <f>IFERROR(VLOOKUP(LEFT($A215,8),POR!$A:$R,18,0),"")</f>
        <v/>
      </c>
      <c r="AG215" s="36" t="str">
        <f>IFERROR(VLOOKUP(A215,NSD!F:G,2,0),"")</f>
        <v/>
      </c>
    </row>
    <row r="216" spans="1:33" ht="30">
      <c r="A216" s="14" t="s">
        <v>1731</v>
      </c>
      <c r="B216" s="36" t="str">
        <f>VLOOKUP(LEFT(A216,8),Clusters!A:C,3,0)</f>
        <v>C1</v>
      </c>
      <c r="C216" s="36">
        <f>VLOOKUP(LEFT(A216,8),Clusters!A:D,2,0)</f>
        <v>15</v>
      </c>
      <c r="D216" s="11" t="s">
        <v>1595</v>
      </c>
      <c r="E216" s="11" t="s">
        <v>1595</v>
      </c>
      <c r="F216" s="11" t="s">
        <v>1594</v>
      </c>
      <c r="G216" s="11"/>
      <c r="H216" s="11"/>
      <c r="I216" s="12" t="s">
        <v>1824</v>
      </c>
      <c r="J216" s="19">
        <v>42797</v>
      </c>
      <c r="K216" s="10" t="s">
        <v>1818</v>
      </c>
      <c r="L216" s="10" t="s">
        <v>1595</v>
      </c>
      <c r="M216" s="10" t="s">
        <v>1593</v>
      </c>
      <c r="N216" s="10" t="s">
        <v>1284</v>
      </c>
      <c r="O216" s="36">
        <f>IFERROR(VLOOKUP(LEFT(A216,8),'Development Priority'!A:B,2,0),"")</f>
        <v>91</v>
      </c>
      <c r="P216" s="8" t="str">
        <f>IFERROR(VLOOKUP(LEFT($A216,8),POR!$A:$R,2,0),"")</f>
        <v/>
      </c>
      <c r="Q216" s="8" t="str">
        <f>IFERROR(VLOOKUP(LEFT($A216,8),POR!$A:$R,3,0),"")</f>
        <v/>
      </c>
      <c r="R216" s="8" t="str">
        <f>IFERROR(VLOOKUP(LEFT($A216,8),POR!$A:$R,4,0),"")</f>
        <v/>
      </c>
      <c r="S216" s="8" t="str">
        <f>IFERROR(VLOOKUP(LEFT($A216,8),POR!$A:$R,5,0),"")</f>
        <v/>
      </c>
      <c r="T216" s="8" t="str">
        <f>IFERROR(VLOOKUP(LEFT($A216,8),POR!$A:$R,6,0),"")</f>
        <v/>
      </c>
      <c r="U216" s="8">
        <f>IFERROR(VLOOKUP(LEFT($A216,8),POR!$A:$R,7,0),"")</f>
        <v>43023</v>
      </c>
      <c r="V216" s="8" t="str">
        <f>IFERROR(VLOOKUP(LEFT($A216,8),POR!$A:$R,8,0),"")</f>
        <v/>
      </c>
      <c r="W216" s="8" t="str">
        <f>IFERROR(VLOOKUP(LEFT($A216,8),POR!$A:$R,9,0),"")</f>
        <v/>
      </c>
      <c r="X216" s="8" t="str">
        <f>IFERROR(VLOOKUP(LEFT($A216,8),POR!$A:$R,10,0),"")</f>
        <v/>
      </c>
      <c r="Y216" s="8" t="str">
        <f>IFERROR(VLOOKUP(LEFT($A216,8),POR!$A:$R,11,0),"")</f>
        <v/>
      </c>
      <c r="Z216" s="8" t="str">
        <f>IFERROR(VLOOKUP(LEFT($A216,8),POR!$A:$R,12,0),"")</f>
        <v/>
      </c>
      <c r="AA216" s="8" t="str">
        <f>IFERROR(VLOOKUP(LEFT($A216,8),POR!$A:$R,13,0),"")</f>
        <v/>
      </c>
      <c r="AB216" s="8" t="str">
        <f>IFERROR(VLOOKUP(LEFT($A216,8),POR!$A:$R,14,0),"")</f>
        <v/>
      </c>
      <c r="AC216" s="8" t="str">
        <f>IFERROR(VLOOKUP(LEFT($A216,8),POR!$A:$R,15,0),"")</f>
        <v/>
      </c>
      <c r="AD216" s="8" t="str">
        <f>IFERROR(VLOOKUP(LEFT($A216,8),POR!$A:$R,16,0),"")</f>
        <v/>
      </c>
      <c r="AE216" s="8" t="str">
        <f>IFERROR(VLOOKUP(LEFT($A216,8),POR!$A:$R,17,0),"")</f>
        <v/>
      </c>
      <c r="AF216" s="8" t="str">
        <f>IFERROR(VLOOKUP(LEFT($A216,8),POR!$A:$R,18,0),"")</f>
        <v/>
      </c>
      <c r="AG216" s="36" t="str">
        <f>IFERROR(VLOOKUP(A216,NSD!F:G,2,0),"")</f>
        <v/>
      </c>
    </row>
    <row r="217" spans="1:33" ht="30">
      <c r="A217" s="14" t="s">
        <v>1732</v>
      </c>
      <c r="B217" s="36" t="str">
        <f>VLOOKUP(LEFT(A217,8),Clusters!A:C,3,0)</f>
        <v>C1</v>
      </c>
      <c r="C217" s="36">
        <f>VLOOKUP(LEFT(A217,8),Clusters!A:D,2,0)</f>
        <v>15</v>
      </c>
      <c r="D217" s="11" t="s">
        <v>1595</v>
      </c>
      <c r="E217" s="11" t="s">
        <v>1595</v>
      </c>
      <c r="F217" s="11" t="s">
        <v>1594</v>
      </c>
      <c r="G217" s="11"/>
      <c r="H217" s="11"/>
      <c r="I217" s="12" t="s">
        <v>1824</v>
      </c>
      <c r="J217" s="19">
        <v>42797</v>
      </c>
      <c r="K217" s="10" t="s">
        <v>1818</v>
      </c>
      <c r="L217" s="10" t="s">
        <v>1595</v>
      </c>
      <c r="M217" s="10" t="s">
        <v>1593</v>
      </c>
      <c r="N217" s="10" t="s">
        <v>1284</v>
      </c>
      <c r="O217" s="36">
        <f>IFERROR(VLOOKUP(LEFT(A217,8),'Development Priority'!A:B,2,0),"")</f>
        <v>91</v>
      </c>
      <c r="P217" s="8" t="str">
        <f>IFERROR(VLOOKUP(LEFT($A217,8),POR!$A:$R,2,0),"")</f>
        <v/>
      </c>
      <c r="Q217" s="8" t="str">
        <f>IFERROR(VLOOKUP(LEFT($A217,8),POR!$A:$R,3,0),"")</f>
        <v/>
      </c>
      <c r="R217" s="8" t="str">
        <f>IFERROR(VLOOKUP(LEFT($A217,8),POR!$A:$R,4,0),"")</f>
        <v/>
      </c>
      <c r="S217" s="8" t="str">
        <f>IFERROR(VLOOKUP(LEFT($A217,8),POR!$A:$R,5,0),"")</f>
        <v/>
      </c>
      <c r="T217" s="8" t="str">
        <f>IFERROR(VLOOKUP(LEFT($A217,8),POR!$A:$R,6,0),"")</f>
        <v/>
      </c>
      <c r="U217" s="8">
        <f>IFERROR(VLOOKUP(LEFT($A217,8),POR!$A:$R,7,0),"")</f>
        <v>43023</v>
      </c>
      <c r="V217" s="8" t="str">
        <f>IFERROR(VLOOKUP(LEFT($A217,8),POR!$A:$R,8,0),"")</f>
        <v/>
      </c>
      <c r="W217" s="8" t="str">
        <f>IFERROR(VLOOKUP(LEFT($A217,8),POR!$A:$R,9,0),"")</f>
        <v/>
      </c>
      <c r="X217" s="8" t="str">
        <f>IFERROR(VLOOKUP(LEFT($A217,8),POR!$A:$R,10,0),"")</f>
        <v/>
      </c>
      <c r="Y217" s="8" t="str">
        <f>IFERROR(VLOOKUP(LEFT($A217,8),POR!$A:$R,11,0),"")</f>
        <v/>
      </c>
      <c r="Z217" s="8" t="str">
        <f>IFERROR(VLOOKUP(LEFT($A217,8),POR!$A:$R,12,0),"")</f>
        <v/>
      </c>
      <c r="AA217" s="8" t="str">
        <f>IFERROR(VLOOKUP(LEFT($A217,8),POR!$A:$R,13,0),"")</f>
        <v/>
      </c>
      <c r="AB217" s="8" t="str">
        <f>IFERROR(VLOOKUP(LEFT($A217,8),POR!$A:$R,14,0),"")</f>
        <v/>
      </c>
      <c r="AC217" s="8" t="str">
        <f>IFERROR(VLOOKUP(LEFT($A217,8),POR!$A:$R,15,0),"")</f>
        <v/>
      </c>
      <c r="AD217" s="8" t="str">
        <f>IFERROR(VLOOKUP(LEFT($A217,8),POR!$A:$R,16,0),"")</f>
        <v/>
      </c>
      <c r="AE217" s="8" t="str">
        <f>IFERROR(VLOOKUP(LEFT($A217,8),POR!$A:$R,17,0),"")</f>
        <v/>
      </c>
      <c r="AF217" s="8" t="str">
        <f>IFERROR(VLOOKUP(LEFT($A217,8),POR!$A:$R,18,0),"")</f>
        <v/>
      </c>
      <c r="AG217" s="36" t="str">
        <f>IFERROR(VLOOKUP(A217,NSD!F:G,2,0),"")</f>
        <v/>
      </c>
    </row>
    <row r="218" spans="1:33" ht="30">
      <c r="A218" s="14" t="s">
        <v>1733</v>
      </c>
      <c r="B218" s="36" t="str">
        <f>VLOOKUP(LEFT(A218,8),Clusters!A:C,3,0)</f>
        <v>C1</v>
      </c>
      <c r="C218" s="36">
        <f>VLOOKUP(LEFT(A218,8),Clusters!A:D,2,0)</f>
        <v>15</v>
      </c>
      <c r="D218" s="11" t="s">
        <v>1595</v>
      </c>
      <c r="E218" s="11" t="s">
        <v>1595</v>
      </c>
      <c r="F218" s="11" t="s">
        <v>1594</v>
      </c>
      <c r="G218" s="11"/>
      <c r="H218" s="11"/>
      <c r="I218" s="12" t="s">
        <v>1824</v>
      </c>
      <c r="J218" s="19">
        <v>42797</v>
      </c>
      <c r="K218" s="10" t="s">
        <v>1818</v>
      </c>
      <c r="L218" s="10" t="s">
        <v>1595</v>
      </c>
      <c r="M218" s="10" t="s">
        <v>1593</v>
      </c>
      <c r="N218" s="10" t="s">
        <v>1284</v>
      </c>
      <c r="O218" s="36">
        <f>IFERROR(VLOOKUP(LEFT(A218,8),'Development Priority'!A:B,2,0),"")</f>
        <v>91</v>
      </c>
      <c r="P218" s="8" t="str">
        <f>IFERROR(VLOOKUP(LEFT($A218,8),POR!$A:$R,2,0),"")</f>
        <v/>
      </c>
      <c r="Q218" s="8" t="str">
        <f>IFERROR(VLOOKUP(LEFT($A218,8),POR!$A:$R,3,0),"")</f>
        <v/>
      </c>
      <c r="R218" s="8" t="str">
        <f>IFERROR(VLOOKUP(LEFT($A218,8),POR!$A:$R,4,0),"")</f>
        <v/>
      </c>
      <c r="S218" s="8" t="str">
        <f>IFERROR(VLOOKUP(LEFT($A218,8),POR!$A:$R,5,0),"")</f>
        <v/>
      </c>
      <c r="T218" s="8" t="str">
        <f>IFERROR(VLOOKUP(LEFT($A218,8),POR!$A:$R,6,0),"")</f>
        <v/>
      </c>
      <c r="U218" s="8">
        <f>IFERROR(VLOOKUP(LEFT($A218,8),POR!$A:$R,7,0),"")</f>
        <v>43023</v>
      </c>
      <c r="V218" s="8" t="str">
        <f>IFERROR(VLOOKUP(LEFT($A218,8),POR!$A:$R,8,0),"")</f>
        <v/>
      </c>
      <c r="W218" s="8" t="str">
        <f>IFERROR(VLOOKUP(LEFT($A218,8),POR!$A:$R,9,0),"")</f>
        <v/>
      </c>
      <c r="X218" s="8" t="str">
        <f>IFERROR(VLOOKUP(LEFT($A218,8),POR!$A:$R,10,0),"")</f>
        <v/>
      </c>
      <c r="Y218" s="8" t="str">
        <f>IFERROR(VLOOKUP(LEFT($A218,8),POR!$A:$R,11,0),"")</f>
        <v/>
      </c>
      <c r="Z218" s="8" t="str">
        <f>IFERROR(VLOOKUP(LEFT($A218,8),POR!$A:$R,12,0),"")</f>
        <v/>
      </c>
      <c r="AA218" s="8" t="str">
        <f>IFERROR(VLOOKUP(LEFT($A218,8),POR!$A:$R,13,0),"")</f>
        <v/>
      </c>
      <c r="AB218" s="8" t="str">
        <f>IFERROR(VLOOKUP(LEFT($A218,8),POR!$A:$R,14,0),"")</f>
        <v/>
      </c>
      <c r="AC218" s="8" t="str">
        <f>IFERROR(VLOOKUP(LEFT($A218,8),POR!$A:$R,15,0),"")</f>
        <v/>
      </c>
      <c r="AD218" s="8" t="str">
        <f>IFERROR(VLOOKUP(LEFT($A218,8),POR!$A:$R,16,0),"")</f>
        <v/>
      </c>
      <c r="AE218" s="8" t="str">
        <f>IFERROR(VLOOKUP(LEFT($A218,8),POR!$A:$R,17,0),"")</f>
        <v/>
      </c>
      <c r="AF218" s="8" t="str">
        <f>IFERROR(VLOOKUP(LEFT($A218,8),POR!$A:$R,18,0),"")</f>
        <v/>
      </c>
      <c r="AG218" s="36" t="str">
        <f>IFERROR(VLOOKUP(A218,NSD!F:G,2,0),"")</f>
        <v/>
      </c>
    </row>
    <row r="219" spans="1:33" ht="30">
      <c r="A219" s="14" t="s">
        <v>1734</v>
      </c>
      <c r="B219" s="36" t="str">
        <f>VLOOKUP(LEFT(A219,8),Clusters!A:C,3,0)</f>
        <v>C1</v>
      </c>
      <c r="C219" s="36">
        <f>VLOOKUP(LEFT(A219,8),Clusters!A:D,2,0)</f>
        <v>15</v>
      </c>
      <c r="D219" s="11" t="s">
        <v>1595</v>
      </c>
      <c r="E219" s="11" t="s">
        <v>1595</v>
      </c>
      <c r="F219" s="11" t="s">
        <v>1594</v>
      </c>
      <c r="G219" s="11"/>
      <c r="H219" s="11"/>
      <c r="I219" s="12" t="s">
        <v>1824</v>
      </c>
      <c r="J219" s="19">
        <v>42797</v>
      </c>
      <c r="K219" s="10" t="s">
        <v>1818</v>
      </c>
      <c r="L219" s="10" t="s">
        <v>1595</v>
      </c>
      <c r="M219" s="10" t="s">
        <v>1593</v>
      </c>
      <c r="N219" s="10" t="s">
        <v>1284</v>
      </c>
      <c r="O219" s="36">
        <f>IFERROR(VLOOKUP(LEFT(A219,8),'Development Priority'!A:B,2,0),"")</f>
        <v>91</v>
      </c>
      <c r="P219" s="8" t="str">
        <f>IFERROR(VLOOKUP(LEFT($A219,8),POR!$A:$R,2,0),"")</f>
        <v/>
      </c>
      <c r="Q219" s="8" t="str">
        <f>IFERROR(VLOOKUP(LEFT($A219,8),POR!$A:$R,3,0),"")</f>
        <v/>
      </c>
      <c r="R219" s="8" t="str">
        <f>IFERROR(VLOOKUP(LEFT($A219,8),POR!$A:$R,4,0),"")</f>
        <v/>
      </c>
      <c r="S219" s="8" t="str">
        <f>IFERROR(VLOOKUP(LEFT($A219,8),POR!$A:$R,5,0),"")</f>
        <v/>
      </c>
      <c r="T219" s="8" t="str">
        <f>IFERROR(VLOOKUP(LEFT($A219,8),POR!$A:$R,6,0),"")</f>
        <v/>
      </c>
      <c r="U219" s="8">
        <f>IFERROR(VLOOKUP(LEFT($A219,8),POR!$A:$R,7,0),"")</f>
        <v>43023</v>
      </c>
      <c r="V219" s="8" t="str">
        <f>IFERROR(VLOOKUP(LEFT($A219,8),POR!$A:$R,8,0),"")</f>
        <v/>
      </c>
      <c r="W219" s="8" t="str">
        <f>IFERROR(VLOOKUP(LEFT($A219,8),POR!$A:$R,9,0),"")</f>
        <v/>
      </c>
      <c r="X219" s="8" t="str">
        <f>IFERROR(VLOOKUP(LEFT($A219,8),POR!$A:$R,10,0),"")</f>
        <v/>
      </c>
      <c r="Y219" s="8" t="str">
        <f>IFERROR(VLOOKUP(LEFT($A219,8),POR!$A:$R,11,0),"")</f>
        <v/>
      </c>
      <c r="Z219" s="8" t="str">
        <f>IFERROR(VLOOKUP(LEFT($A219,8),POR!$A:$R,12,0),"")</f>
        <v/>
      </c>
      <c r="AA219" s="8" t="str">
        <f>IFERROR(VLOOKUP(LEFT($A219,8),POR!$A:$R,13,0),"")</f>
        <v/>
      </c>
      <c r="AB219" s="8" t="str">
        <f>IFERROR(VLOOKUP(LEFT($A219,8),POR!$A:$R,14,0),"")</f>
        <v/>
      </c>
      <c r="AC219" s="8" t="str">
        <f>IFERROR(VLOOKUP(LEFT($A219,8),POR!$A:$R,15,0),"")</f>
        <v/>
      </c>
      <c r="AD219" s="8" t="str">
        <f>IFERROR(VLOOKUP(LEFT($A219,8),POR!$A:$R,16,0),"")</f>
        <v/>
      </c>
      <c r="AE219" s="8" t="str">
        <f>IFERROR(VLOOKUP(LEFT($A219,8),POR!$A:$R,17,0),"")</f>
        <v/>
      </c>
      <c r="AF219" s="8" t="str">
        <f>IFERROR(VLOOKUP(LEFT($A219,8),POR!$A:$R,18,0),"")</f>
        <v/>
      </c>
      <c r="AG219" s="36" t="str">
        <f>IFERROR(VLOOKUP(A219,NSD!F:G,2,0),"")</f>
        <v/>
      </c>
    </row>
    <row r="220" spans="1:33" ht="30">
      <c r="A220" s="14" t="s">
        <v>1735</v>
      </c>
      <c r="B220" s="36" t="str">
        <f>VLOOKUP(LEFT(A220,8),Clusters!A:C,3,0)</f>
        <v>C1</v>
      </c>
      <c r="C220" s="36">
        <f>VLOOKUP(LEFT(A220,8),Clusters!A:D,2,0)</f>
        <v>15</v>
      </c>
      <c r="D220" s="11" t="s">
        <v>1595</v>
      </c>
      <c r="E220" s="11" t="s">
        <v>1595</v>
      </c>
      <c r="F220" s="11" t="s">
        <v>1594</v>
      </c>
      <c r="G220" s="11"/>
      <c r="H220" s="11"/>
      <c r="I220" s="12" t="s">
        <v>1824</v>
      </c>
      <c r="J220" s="19">
        <v>42797</v>
      </c>
      <c r="K220" s="10" t="s">
        <v>1818</v>
      </c>
      <c r="L220" s="10" t="s">
        <v>1595</v>
      </c>
      <c r="M220" s="10" t="s">
        <v>1593</v>
      </c>
      <c r="N220" s="10" t="s">
        <v>1284</v>
      </c>
      <c r="O220" s="36">
        <f>IFERROR(VLOOKUP(LEFT(A220,8),'Development Priority'!A:B,2,0),"")</f>
        <v>284</v>
      </c>
      <c r="P220" s="8" t="str">
        <f>IFERROR(VLOOKUP(LEFT($A220,8),POR!$A:$R,2,0),"")</f>
        <v/>
      </c>
      <c r="Q220" s="8" t="str">
        <f>IFERROR(VLOOKUP(LEFT($A220,8),POR!$A:$R,3,0),"")</f>
        <v/>
      </c>
      <c r="R220" s="8" t="str">
        <f>IFERROR(VLOOKUP(LEFT($A220,8),POR!$A:$R,4,0),"")</f>
        <v/>
      </c>
      <c r="S220" s="8" t="str">
        <f>IFERROR(VLOOKUP(LEFT($A220,8),POR!$A:$R,5,0),"")</f>
        <v/>
      </c>
      <c r="T220" s="8" t="str">
        <f>IFERROR(VLOOKUP(LEFT($A220,8),POR!$A:$R,6,0),"")</f>
        <v/>
      </c>
      <c r="U220" s="8">
        <f>IFERROR(VLOOKUP(LEFT($A220,8),POR!$A:$R,7,0),"")</f>
        <v>43023</v>
      </c>
      <c r="V220" s="8" t="str">
        <f>IFERROR(VLOOKUP(LEFT($A220,8),POR!$A:$R,8,0),"")</f>
        <v/>
      </c>
      <c r="W220" s="8" t="str">
        <f>IFERROR(VLOOKUP(LEFT($A220,8),POR!$A:$R,9,0),"")</f>
        <v/>
      </c>
      <c r="X220" s="8" t="str">
        <f>IFERROR(VLOOKUP(LEFT($A220,8),POR!$A:$R,10,0),"")</f>
        <v/>
      </c>
      <c r="Y220" s="8" t="str">
        <f>IFERROR(VLOOKUP(LEFT($A220,8),POR!$A:$R,11,0),"")</f>
        <v/>
      </c>
      <c r="Z220" s="8" t="str">
        <f>IFERROR(VLOOKUP(LEFT($A220,8),POR!$A:$R,12,0),"")</f>
        <v/>
      </c>
      <c r="AA220" s="8" t="str">
        <f>IFERROR(VLOOKUP(LEFT($A220,8),POR!$A:$R,13,0),"")</f>
        <v/>
      </c>
      <c r="AB220" s="8" t="str">
        <f>IFERROR(VLOOKUP(LEFT($A220,8),POR!$A:$R,14,0),"")</f>
        <v/>
      </c>
      <c r="AC220" s="8" t="str">
        <f>IFERROR(VLOOKUP(LEFT($A220,8),POR!$A:$R,15,0),"")</f>
        <v/>
      </c>
      <c r="AD220" s="8" t="str">
        <f>IFERROR(VLOOKUP(LEFT($A220,8),POR!$A:$R,16,0),"")</f>
        <v/>
      </c>
      <c r="AE220" s="8" t="str">
        <f>IFERROR(VLOOKUP(LEFT($A220,8),POR!$A:$R,17,0),"")</f>
        <v/>
      </c>
      <c r="AF220" s="8" t="str">
        <f>IFERROR(VLOOKUP(LEFT($A220,8),POR!$A:$R,18,0),"")</f>
        <v/>
      </c>
      <c r="AG220" s="36" t="str">
        <f>IFERROR(VLOOKUP(A220,NSD!F:G,2,0),"")</f>
        <v/>
      </c>
    </row>
    <row r="221" spans="1:33" ht="30">
      <c r="A221" s="14" t="s">
        <v>1736</v>
      </c>
      <c r="B221" s="36" t="str">
        <f>VLOOKUP(LEFT(A221,8),Clusters!A:C,3,0)</f>
        <v>C1</v>
      </c>
      <c r="C221" s="36">
        <f>VLOOKUP(LEFT(A221,8),Clusters!A:D,2,0)</f>
        <v>15</v>
      </c>
      <c r="D221" s="11" t="s">
        <v>1595</v>
      </c>
      <c r="E221" s="11" t="s">
        <v>1595</v>
      </c>
      <c r="F221" s="11" t="s">
        <v>1594</v>
      </c>
      <c r="G221" s="11"/>
      <c r="H221" s="11"/>
      <c r="I221" s="12" t="s">
        <v>1824</v>
      </c>
      <c r="J221" s="19">
        <v>42797</v>
      </c>
      <c r="K221" s="10" t="s">
        <v>1816</v>
      </c>
      <c r="L221" s="10" t="s">
        <v>1595</v>
      </c>
      <c r="M221" s="10" t="s">
        <v>1593</v>
      </c>
      <c r="N221" s="10" t="s">
        <v>1284</v>
      </c>
      <c r="O221" s="36">
        <f>IFERROR(VLOOKUP(LEFT(A221,8),'Development Priority'!A:B,2,0),"")</f>
        <v>149</v>
      </c>
      <c r="P221" s="8" t="str">
        <f>IFERROR(VLOOKUP(LEFT($A221,8),POR!$A:$R,2,0),"")</f>
        <v/>
      </c>
      <c r="Q221" s="8" t="str">
        <f>IFERROR(VLOOKUP(LEFT($A221,8),POR!$A:$R,3,0),"")</f>
        <v/>
      </c>
      <c r="R221" s="8" t="str">
        <f>IFERROR(VLOOKUP(LEFT($A221,8),POR!$A:$R,4,0),"")</f>
        <v/>
      </c>
      <c r="S221" s="8" t="str">
        <f>IFERROR(VLOOKUP(LEFT($A221,8),POR!$A:$R,5,0),"")</f>
        <v/>
      </c>
      <c r="T221" s="8" t="str">
        <f>IFERROR(VLOOKUP(LEFT($A221,8),POR!$A:$R,6,0),"")</f>
        <v/>
      </c>
      <c r="U221" s="8">
        <f>IFERROR(VLOOKUP(LEFT($A221,8),POR!$A:$R,7,0),"")</f>
        <v>43023</v>
      </c>
      <c r="V221" s="8" t="str">
        <f>IFERROR(VLOOKUP(LEFT($A221,8),POR!$A:$R,8,0),"")</f>
        <v/>
      </c>
      <c r="W221" s="8" t="str">
        <f>IFERROR(VLOOKUP(LEFT($A221,8),POR!$A:$R,9,0),"")</f>
        <v/>
      </c>
      <c r="X221" s="8" t="str">
        <f>IFERROR(VLOOKUP(LEFT($A221,8),POR!$A:$R,10,0),"")</f>
        <v/>
      </c>
      <c r="Y221" s="8" t="str">
        <f>IFERROR(VLOOKUP(LEFT($A221,8),POR!$A:$R,11,0),"")</f>
        <v/>
      </c>
      <c r="Z221" s="8" t="str">
        <f>IFERROR(VLOOKUP(LEFT($A221,8),POR!$A:$R,12,0),"")</f>
        <v/>
      </c>
      <c r="AA221" s="8" t="str">
        <f>IFERROR(VLOOKUP(LEFT($A221,8),POR!$A:$R,13,0),"")</f>
        <v/>
      </c>
      <c r="AB221" s="8" t="str">
        <f>IFERROR(VLOOKUP(LEFT($A221,8),POR!$A:$R,14,0),"")</f>
        <v/>
      </c>
      <c r="AC221" s="8" t="str">
        <f>IFERROR(VLOOKUP(LEFT($A221,8),POR!$A:$R,15,0),"")</f>
        <v/>
      </c>
      <c r="AD221" s="8" t="str">
        <f>IFERROR(VLOOKUP(LEFT($A221,8),POR!$A:$R,16,0),"")</f>
        <v/>
      </c>
      <c r="AE221" s="8" t="str">
        <f>IFERROR(VLOOKUP(LEFT($A221,8),POR!$A:$R,17,0),"")</f>
        <v/>
      </c>
      <c r="AF221" s="8" t="str">
        <f>IFERROR(VLOOKUP(LEFT($A221,8),POR!$A:$R,18,0),"")</f>
        <v/>
      </c>
      <c r="AG221" s="36" t="str">
        <f>IFERROR(VLOOKUP(A221,NSD!F:G,2,0),"")</f>
        <v/>
      </c>
    </row>
    <row r="222" spans="1:33" ht="30">
      <c r="A222" s="14" t="s">
        <v>1737</v>
      </c>
      <c r="B222" s="36" t="str">
        <f>VLOOKUP(LEFT(A222,8),Clusters!A:C,3,0)</f>
        <v>C1</v>
      </c>
      <c r="C222" s="36">
        <f>VLOOKUP(LEFT(A222,8),Clusters!A:D,2,0)</f>
        <v>15</v>
      </c>
      <c r="D222" s="11" t="s">
        <v>1595</v>
      </c>
      <c r="E222" s="11" t="s">
        <v>1595</v>
      </c>
      <c r="F222" s="11" t="s">
        <v>1594</v>
      </c>
      <c r="G222" s="11"/>
      <c r="H222" s="11"/>
      <c r="I222" s="12" t="s">
        <v>1824</v>
      </c>
      <c r="J222" s="19">
        <v>42797</v>
      </c>
      <c r="K222" s="10" t="s">
        <v>1816</v>
      </c>
      <c r="L222" s="10" t="s">
        <v>1595</v>
      </c>
      <c r="M222" s="10" t="s">
        <v>1593</v>
      </c>
      <c r="N222" s="10" t="s">
        <v>1284</v>
      </c>
      <c r="O222" s="36">
        <f>IFERROR(VLOOKUP(LEFT(A222,8),'Development Priority'!A:B,2,0),"")</f>
        <v>149</v>
      </c>
      <c r="P222" s="8" t="str">
        <f>IFERROR(VLOOKUP(LEFT($A222,8),POR!$A:$R,2,0),"")</f>
        <v/>
      </c>
      <c r="Q222" s="8" t="str">
        <f>IFERROR(VLOOKUP(LEFT($A222,8),POR!$A:$R,3,0),"")</f>
        <v/>
      </c>
      <c r="R222" s="8" t="str">
        <f>IFERROR(VLOOKUP(LEFT($A222,8),POR!$A:$R,4,0),"")</f>
        <v/>
      </c>
      <c r="S222" s="8" t="str">
        <f>IFERROR(VLOOKUP(LEFT($A222,8),POR!$A:$R,5,0),"")</f>
        <v/>
      </c>
      <c r="T222" s="8" t="str">
        <f>IFERROR(VLOOKUP(LEFT($A222,8),POR!$A:$R,6,0),"")</f>
        <v/>
      </c>
      <c r="U222" s="8">
        <f>IFERROR(VLOOKUP(LEFT($A222,8),POR!$A:$R,7,0),"")</f>
        <v>43023</v>
      </c>
      <c r="V222" s="8" t="str">
        <f>IFERROR(VLOOKUP(LEFT($A222,8),POR!$A:$R,8,0),"")</f>
        <v/>
      </c>
      <c r="W222" s="8" t="str">
        <f>IFERROR(VLOOKUP(LEFT($A222,8),POR!$A:$R,9,0),"")</f>
        <v/>
      </c>
      <c r="X222" s="8" t="str">
        <f>IFERROR(VLOOKUP(LEFT($A222,8),POR!$A:$R,10,0),"")</f>
        <v/>
      </c>
      <c r="Y222" s="8" t="str">
        <f>IFERROR(VLOOKUP(LEFT($A222,8),POR!$A:$R,11,0),"")</f>
        <v/>
      </c>
      <c r="Z222" s="8" t="str">
        <f>IFERROR(VLOOKUP(LEFT($A222,8),POR!$A:$R,12,0),"")</f>
        <v/>
      </c>
      <c r="AA222" s="8" t="str">
        <f>IFERROR(VLOOKUP(LEFT($A222,8),POR!$A:$R,13,0),"")</f>
        <v/>
      </c>
      <c r="AB222" s="8" t="str">
        <f>IFERROR(VLOOKUP(LEFT($A222,8),POR!$A:$R,14,0),"")</f>
        <v/>
      </c>
      <c r="AC222" s="8" t="str">
        <f>IFERROR(VLOOKUP(LEFT($A222,8),POR!$A:$R,15,0),"")</f>
        <v/>
      </c>
      <c r="AD222" s="8" t="str">
        <f>IFERROR(VLOOKUP(LEFT($A222,8),POR!$A:$R,16,0),"")</f>
        <v/>
      </c>
      <c r="AE222" s="8" t="str">
        <f>IFERROR(VLOOKUP(LEFT($A222,8),POR!$A:$R,17,0),"")</f>
        <v/>
      </c>
      <c r="AF222" s="8" t="str">
        <f>IFERROR(VLOOKUP(LEFT($A222,8),POR!$A:$R,18,0),"")</f>
        <v/>
      </c>
      <c r="AG222" s="36" t="str">
        <f>IFERROR(VLOOKUP(A222,NSD!F:G,2,0),"")</f>
        <v/>
      </c>
    </row>
    <row r="223" spans="1:33" ht="45">
      <c r="A223" s="14" t="s">
        <v>1791</v>
      </c>
      <c r="B223" s="36" t="str">
        <f>VLOOKUP(LEFT(A223,8),Clusters!A:C,3,0)</f>
        <v>C1</v>
      </c>
      <c r="C223" s="36">
        <f>VLOOKUP(LEFT(A223,8),Clusters!A:D,2,0)</f>
        <v>15</v>
      </c>
      <c r="D223" s="11" t="s">
        <v>1595</v>
      </c>
      <c r="E223" s="11" t="s">
        <v>1595</v>
      </c>
      <c r="F223" s="11" t="s">
        <v>1594</v>
      </c>
      <c r="G223" s="11"/>
      <c r="H223" s="11"/>
      <c r="I223" s="12" t="s">
        <v>1824</v>
      </c>
      <c r="J223" s="19">
        <v>42816</v>
      </c>
      <c r="K223" s="10" t="s">
        <v>5309</v>
      </c>
      <c r="L223" s="10" t="s">
        <v>1595</v>
      </c>
      <c r="M223" s="10" t="s">
        <v>1593</v>
      </c>
      <c r="N223" s="10" t="s">
        <v>1284</v>
      </c>
      <c r="O223" s="36">
        <f>IFERROR(VLOOKUP(LEFT(A223,8),'Development Priority'!A:B,2,0),"")</f>
        <v>222</v>
      </c>
      <c r="P223" s="8" t="str">
        <f>IFERROR(VLOOKUP(LEFT($A223,8),POR!$A:$R,2,0),"")</f>
        <v/>
      </c>
      <c r="Q223" s="8" t="str">
        <f>IFERROR(VLOOKUP(LEFT($A223,8),POR!$A:$R,3,0),"")</f>
        <v/>
      </c>
      <c r="R223" s="8" t="str">
        <f>IFERROR(VLOOKUP(LEFT($A223,8),POR!$A:$R,4,0),"")</f>
        <v/>
      </c>
      <c r="S223" s="8" t="str">
        <f>IFERROR(VLOOKUP(LEFT($A223,8),POR!$A:$R,5,0),"")</f>
        <v/>
      </c>
      <c r="T223" s="8" t="str">
        <f>IFERROR(VLOOKUP(LEFT($A223,8),POR!$A:$R,6,0),"")</f>
        <v/>
      </c>
      <c r="U223" s="8">
        <f>IFERROR(VLOOKUP(LEFT($A223,8),POR!$A:$R,7,0),"")</f>
        <v>43023</v>
      </c>
      <c r="V223" s="8" t="str">
        <f>IFERROR(VLOOKUP(LEFT($A223,8),POR!$A:$R,8,0),"")</f>
        <v/>
      </c>
      <c r="W223" s="8" t="str">
        <f>IFERROR(VLOOKUP(LEFT($A223,8),POR!$A:$R,9,0),"")</f>
        <v/>
      </c>
      <c r="X223" s="8" t="str">
        <f>IFERROR(VLOOKUP(LEFT($A223,8),POR!$A:$R,10,0),"")</f>
        <v/>
      </c>
      <c r="Y223" s="8" t="str">
        <f>IFERROR(VLOOKUP(LEFT($A223,8),POR!$A:$R,11,0),"")</f>
        <v/>
      </c>
      <c r="Z223" s="8" t="str">
        <f>IFERROR(VLOOKUP(LEFT($A223,8),POR!$A:$R,12,0),"")</f>
        <v/>
      </c>
      <c r="AA223" s="8" t="str">
        <f>IFERROR(VLOOKUP(LEFT($A223,8),POR!$A:$R,13,0),"")</f>
        <v/>
      </c>
      <c r="AB223" s="8" t="str">
        <f>IFERROR(VLOOKUP(LEFT($A223,8),POR!$A:$R,14,0),"")</f>
        <v/>
      </c>
      <c r="AC223" s="8" t="str">
        <f>IFERROR(VLOOKUP(LEFT($A223,8),POR!$A:$R,15,0),"")</f>
        <v/>
      </c>
      <c r="AD223" s="8" t="str">
        <f>IFERROR(VLOOKUP(LEFT($A223,8),POR!$A:$R,16,0),"")</f>
        <v/>
      </c>
      <c r="AE223" s="8" t="str">
        <f>IFERROR(VLOOKUP(LEFT($A223,8),POR!$A:$R,17,0),"")</f>
        <v/>
      </c>
      <c r="AF223" s="8" t="str">
        <f>IFERROR(VLOOKUP(LEFT($A223,8),POR!$A:$R,18,0),"")</f>
        <v/>
      </c>
      <c r="AG223" s="36" t="str">
        <f>IFERROR(VLOOKUP(A223,NSD!F:G,2,0),"")</f>
        <v/>
      </c>
    </row>
    <row r="224" spans="1:33" ht="90">
      <c r="A224" s="14" t="s">
        <v>42</v>
      </c>
      <c r="B224" s="36" t="str">
        <f>VLOOKUP(LEFT(A224,8),Clusters!A:C,3,0)</f>
        <v>C1</v>
      </c>
      <c r="C224" s="36">
        <f>VLOOKUP(LEFT(A224,8),Clusters!A:D,2,0)</f>
        <v>15</v>
      </c>
      <c r="D224" s="11" t="s">
        <v>1595</v>
      </c>
      <c r="E224" s="11" t="s">
        <v>1595</v>
      </c>
      <c r="F224" s="11" t="s">
        <v>1594</v>
      </c>
      <c r="G224" s="11"/>
      <c r="H224" s="11"/>
      <c r="I224" s="12" t="s">
        <v>1824</v>
      </c>
      <c r="J224" s="19">
        <v>42816</v>
      </c>
      <c r="K224" s="10" t="s">
        <v>5310</v>
      </c>
      <c r="L224" s="10" t="s">
        <v>1595</v>
      </c>
      <c r="M224" s="10" t="s">
        <v>1593</v>
      </c>
      <c r="N224" s="10">
        <v>0</v>
      </c>
      <c r="O224" s="36">
        <f>IFERROR(VLOOKUP(LEFT(A224,8),'Development Priority'!A:B,2,0),"")</f>
        <v>222</v>
      </c>
      <c r="P224" s="8" t="str">
        <f>IFERROR(VLOOKUP(LEFT($A224,8),POR!$A:$R,2,0),"")</f>
        <v/>
      </c>
      <c r="Q224" s="8" t="str">
        <f>IFERROR(VLOOKUP(LEFT($A224,8),POR!$A:$R,3,0),"")</f>
        <v/>
      </c>
      <c r="R224" s="8" t="str">
        <f>IFERROR(VLOOKUP(LEFT($A224,8),POR!$A:$R,4,0),"")</f>
        <v/>
      </c>
      <c r="S224" s="8" t="str">
        <f>IFERROR(VLOOKUP(LEFT($A224,8),POR!$A:$R,5,0),"")</f>
        <v/>
      </c>
      <c r="T224" s="8" t="str">
        <f>IFERROR(VLOOKUP(LEFT($A224,8),POR!$A:$R,6,0),"")</f>
        <v/>
      </c>
      <c r="U224" s="8">
        <f>IFERROR(VLOOKUP(LEFT($A224,8),POR!$A:$R,7,0),"")</f>
        <v>43023</v>
      </c>
      <c r="V224" s="8" t="str">
        <f>IFERROR(VLOOKUP(LEFT($A224,8),POR!$A:$R,8,0),"")</f>
        <v/>
      </c>
      <c r="W224" s="8" t="str">
        <f>IFERROR(VLOOKUP(LEFT($A224,8),POR!$A:$R,9,0),"")</f>
        <v/>
      </c>
      <c r="X224" s="8" t="str">
        <f>IFERROR(VLOOKUP(LEFT($A224,8),POR!$A:$R,10,0),"")</f>
        <v/>
      </c>
      <c r="Y224" s="8" t="str">
        <f>IFERROR(VLOOKUP(LEFT($A224,8),POR!$A:$R,11,0),"")</f>
        <v/>
      </c>
      <c r="Z224" s="8" t="str">
        <f>IFERROR(VLOOKUP(LEFT($A224,8),POR!$A:$R,12,0),"")</f>
        <v/>
      </c>
      <c r="AA224" s="8" t="str">
        <f>IFERROR(VLOOKUP(LEFT($A224,8),POR!$A:$R,13,0),"")</f>
        <v/>
      </c>
      <c r="AB224" s="8" t="str">
        <f>IFERROR(VLOOKUP(LEFT($A224,8),POR!$A:$R,14,0),"")</f>
        <v/>
      </c>
      <c r="AC224" s="8" t="str">
        <f>IFERROR(VLOOKUP(LEFT($A224,8),POR!$A:$R,15,0),"")</f>
        <v/>
      </c>
      <c r="AD224" s="8" t="str">
        <f>IFERROR(VLOOKUP(LEFT($A224,8),POR!$A:$R,16,0),"")</f>
        <v/>
      </c>
      <c r="AE224" s="8" t="str">
        <f>IFERROR(VLOOKUP(LEFT($A224,8),POR!$A:$R,17,0),"")</f>
        <v/>
      </c>
      <c r="AF224" s="8" t="str">
        <f>IFERROR(VLOOKUP(LEFT($A224,8),POR!$A:$R,18,0),"")</f>
        <v/>
      </c>
      <c r="AG224" s="36" t="str">
        <f>IFERROR(VLOOKUP(A224,NSD!F:G,2,0),"")</f>
        <v/>
      </c>
    </row>
    <row r="225" spans="1:33" ht="45">
      <c r="A225" s="14" t="s">
        <v>1792</v>
      </c>
      <c r="B225" s="36" t="str">
        <f>VLOOKUP(LEFT(A225,8),Clusters!A:C,3,0)</f>
        <v>C1</v>
      </c>
      <c r="C225" s="36">
        <f>VLOOKUP(LEFT(A225,8),Clusters!A:D,2,0)</f>
        <v>15</v>
      </c>
      <c r="D225" s="11" t="s">
        <v>1595</v>
      </c>
      <c r="E225" s="11" t="s">
        <v>1595</v>
      </c>
      <c r="F225" s="11" t="s">
        <v>1594</v>
      </c>
      <c r="G225" s="11"/>
      <c r="H225" s="11"/>
      <c r="I225" s="12" t="s">
        <v>1824</v>
      </c>
      <c r="J225" s="19">
        <v>42816</v>
      </c>
      <c r="K225" s="10" t="s">
        <v>5311</v>
      </c>
      <c r="L225" s="10" t="s">
        <v>1595</v>
      </c>
      <c r="M225" s="10" t="s">
        <v>1593</v>
      </c>
      <c r="N225" s="10" t="s">
        <v>1284</v>
      </c>
      <c r="O225" s="36">
        <f>IFERROR(VLOOKUP(LEFT(A225,8),'Development Priority'!A:B,2,0),"")</f>
        <v>222</v>
      </c>
      <c r="P225" s="8" t="str">
        <f>IFERROR(VLOOKUP(LEFT($A225,8),POR!$A:$R,2,0),"")</f>
        <v/>
      </c>
      <c r="Q225" s="8" t="str">
        <f>IFERROR(VLOOKUP(LEFT($A225,8),POR!$A:$R,3,0),"")</f>
        <v/>
      </c>
      <c r="R225" s="8" t="str">
        <f>IFERROR(VLOOKUP(LEFT($A225,8),POR!$A:$R,4,0),"")</f>
        <v/>
      </c>
      <c r="S225" s="8" t="str">
        <f>IFERROR(VLOOKUP(LEFT($A225,8),POR!$A:$R,5,0),"")</f>
        <v/>
      </c>
      <c r="T225" s="8" t="str">
        <f>IFERROR(VLOOKUP(LEFT($A225,8),POR!$A:$R,6,0),"")</f>
        <v/>
      </c>
      <c r="U225" s="8">
        <f>IFERROR(VLOOKUP(LEFT($A225,8),POR!$A:$R,7,0),"")</f>
        <v>43023</v>
      </c>
      <c r="V225" s="8" t="str">
        <f>IFERROR(VLOOKUP(LEFT($A225,8),POR!$A:$R,8,0),"")</f>
        <v/>
      </c>
      <c r="W225" s="8" t="str">
        <f>IFERROR(VLOOKUP(LEFT($A225,8),POR!$A:$R,9,0),"")</f>
        <v/>
      </c>
      <c r="X225" s="8" t="str">
        <f>IFERROR(VLOOKUP(LEFT($A225,8),POR!$A:$R,10,0),"")</f>
        <v/>
      </c>
      <c r="Y225" s="8" t="str">
        <f>IFERROR(VLOOKUP(LEFT($A225,8),POR!$A:$R,11,0),"")</f>
        <v/>
      </c>
      <c r="Z225" s="8" t="str">
        <f>IFERROR(VLOOKUP(LEFT($A225,8),POR!$A:$R,12,0),"")</f>
        <v/>
      </c>
      <c r="AA225" s="8" t="str">
        <f>IFERROR(VLOOKUP(LEFT($A225,8),POR!$A:$R,13,0),"")</f>
        <v/>
      </c>
      <c r="AB225" s="8" t="str">
        <f>IFERROR(VLOOKUP(LEFT($A225,8),POR!$A:$R,14,0),"")</f>
        <v/>
      </c>
      <c r="AC225" s="8" t="str">
        <f>IFERROR(VLOOKUP(LEFT($A225,8),POR!$A:$R,15,0),"")</f>
        <v/>
      </c>
      <c r="AD225" s="8" t="str">
        <f>IFERROR(VLOOKUP(LEFT($A225,8),POR!$A:$R,16,0),"")</f>
        <v/>
      </c>
      <c r="AE225" s="8" t="str">
        <f>IFERROR(VLOOKUP(LEFT($A225,8),POR!$A:$R,17,0),"")</f>
        <v/>
      </c>
      <c r="AF225" s="8" t="str">
        <f>IFERROR(VLOOKUP(LEFT($A225,8),POR!$A:$R,18,0),"")</f>
        <v/>
      </c>
      <c r="AG225" s="36" t="str">
        <f>IFERROR(VLOOKUP(A225,NSD!F:G,2,0),"")</f>
        <v/>
      </c>
    </row>
    <row r="226" spans="1:33" ht="30">
      <c r="A226" s="14" t="s">
        <v>1738</v>
      </c>
      <c r="B226" s="36" t="str">
        <f>VLOOKUP(LEFT(A226,8),Clusters!A:C,3,0)</f>
        <v>C1</v>
      </c>
      <c r="C226" s="36">
        <f>VLOOKUP(LEFT(A226,8),Clusters!A:D,2,0)</f>
        <v>15</v>
      </c>
      <c r="D226" s="11" t="s">
        <v>1595</v>
      </c>
      <c r="E226" s="11" t="s">
        <v>1595</v>
      </c>
      <c r="F226" s="11" t="s">
        <v>1594</v>
      </c>
      <c r="G226" s="11"/>
      <c r="H226" s="11"/>
      <c r="I226" s="12" t="s">
        <v>1824</v>
      </c>
      <c r="J226" s="19">
        <v>42802</v>
      </c>
      <c r="K226" s="10" t="s">
        <v>1816</v>
      </c>
      <c r="L226" s="10" t="s">
        <v>1595</v>
      </c>
      <c r="M226" s="10" t="s">
        <v>1593</v>
      </c>
      <c r="N226" s="10" t="s">
        <v>1284</v>
      </c>
      <c r="O226" s="36">
        <f>IFERROR(VLOOKUP(LEFT(A226,8),'Development Priority'!A:B,2,0),"")</f>
        <v>274</v>
      </c>
      <c r="P226" s="8" t="str">
        <f>IFERROR(VLOOKUP(LEFT($A226,8),POR!$A:$R,2,0),"")</f>
        <v/>
      </c>
      <c r="Q226" s="8" t="str">
        <f>IFERROR(VLOOKUP(LEFT($A226,8),POR!$A:$R,3,0),"")</f>
        <v/>
      </c>
      <c r="R226" s="8" t="str">
        <f>IFERROR(VLOOKUP(LEFT($A226,8),POR!$A:$R,4,0),"")</f>
        <v/>
      </c>
      <c r="S226" s="8" t="str">
        <f>IFERROR(VLOOKUP(LEFT($A226,8),POR!$A:$R,5,0),"")</f>
        <v/>
      </c>
      <c r="T226" s="8" t="str">
        <f>IFERROR(VLOOKUP(LEFT($A226,8),POR!$A:$R,6,0),"")</f>
        <v/>
      </c>
      <c r="U226" s="8">
        <f>IFERROR(VLOOKUP(LEFT($A226,8),POR!$A:$R,7,0),"")</f>
        <v>43023</v>
      </c>
      <c r="V226" s="8" t="str">
        <f>IFERROR(VLOOKUP(LEFT($A226,8),POR!$A:$R,8,0),"")</f>
        <v/>
      </c>
      <c r="W226" s="8" t="str">
        <f>IFERROR(VLOOKUP(LEFT($A226,8),POR!$A:$R,9,0),"")</f>
        <v/>
      </c>
      <c r="X226" s="8" t="str">
        <f>IFERROR(VLOOKUP(LEFT($A226,8),POR!$A:$R,10,0),"")</f>
        <v/>
      </c>
      <c r="Y226" s="8" t="str">
        <f>IFERROR(VLOOKUP(LEFT($A226,8),POR!$A:$R,11,0),"")</f>
        <v/>
      </c>
      <c r="Z226" s="8" t="str">
        <f>IFERROR(VLOOKUP(LEFT($A226,8),POR!$A:$R,12,0),"")</f>
        <v/>
      </c>
      <c r="AA226" s="8" t="str">
        <f>IFERROR(VLOOKUP(LEFT($A226,8),POR!$A:$R,13,0),"")</f>
        <v/>
      </c>
      <c r="AB226" s="8" t="str">
        <f>IFERROR(VLOOKUP(LEFT($A226,8),POR!$A:$R,14,0),"")</f>
        <v/>
      </c>
      <c r="AC226" s="8" t="str">
        <f>IFERROR(VLOOKUP(LEFT($A226,8),POR!$A:$R,15,0),"")</f>
        <v/>
      </c>
      <c r="AD226" s="8" t="str">
        <f>IFERROR(VLOOKUP(LEFT($A226,8),POR!$A:$R,16,0),"")</f>
        <v/>
      </c>
      <c r="AE226" s="8" t="str">
        <f>IFERROR(VLOOKUP(LEFT($A226,8),POR!$A:$R,17,0),"")</f>
        <v/>
      </c>
      <c r="AF226" s="8" t="str">
        <f>IFERROR(VLOOKUP(LEFT($A226,8),POR!$A:$R,18,0),"")</f>
        <v/>
      </c>
      <c r="AG226" s="36" t="str">
        <f>IFERROR(VLOOKUP(A226,NSD!F:G,2,0),"")</f>
        <v/>
      </c>
    </row>
    <row r="227" spans="1:33">
      <c r="A227" s="14" t="s">
        <v>1691</v>
      </c>
      <c r="B227" s="36" t="str">
        <f>VLOOKUP(LEFT(A227,8),Clusters!A:C,3,0)</f>
        <v>C6</v>
      </c>
      <c r="C227" s="36">
        <f>VLOOKUP(LEFT(A227,8),Clusters!A:D,2,0)</f>
        <v>62</v>
      </c>
      <c r="D227" s="11" t="s">
        <v>1595</v>
      </c>
      <c r="E227" s="11" t="s">
        <v>1595</v>
      </c>
      <c r="F227" s="11" t="s">
        <v>1594</v>
      </c>
      <c r="G227" s="11"/>
      <c r="H227" s="11"/>
      <c r="I227" s="12"/>
      <c r="J227" s="12"/>
      <c r="K227" s="10" t="s">
        <v>1284</v>
      </c>
      <c r="L227" s="10" t="s">
        <v>1284</v>
      </c>
      <c r="M227" s="10" t="s">
        <v>1284</v>
      </c>
      <c r="N227" s="10" t="s">
        <v>1284</v>
      </c>
      <c r="O227" s="36">
        <f>IFERROR(VLOOKUP(LEFT(A227,8),'Development Priority'!A:B,2,0),"")</f>
        <v>218</v>
      </c>
      <c r="P227" s="8" t="str">
        <f>IFERROR(VLOOKUP(LEFT($A227,8),POR!$A:$R,2,0),"")</f>
        <v/>
      </c>
      <c r="Q227" s="8" t="str">
        <f>IFERROR(VLOOKUP(LEFT($A227,8),POR!$A:$R,3,0),"")</f>
        <v/>
      </c>
      <c r="R227" s="8" t="str">
        <f>IFERROR(VLOOKUP(LEFT($A227,8),POR!$A:$R,4,0),"")</f>
        <v/>
      </c>
      <c r="S227" s="8" t="str">
        <f>IFERROR(VLOOKUP(LEFT($A227,8),POR!$A:$R,5,0),"")</f>
        <v/>
      </c>
      <c r="T227" s="8">
        <f>IFERROR(VLOOKUP(LEFT($A227,8),POR!$A:$R,6,0),"")</f>
        <v>42886.708333333299</v>
      </c>
      <c r="U227" s="8" t="str">
        <f>IFERROR(VLOOKUP(LEFT($A227,8),POR!$A:$R,7,0),"")</f>
        <v/>
      </c>
      <c r="V227" s="8">
        <f>IFERROR(VLOOKUP(LEFT($A227,8),POR!$A:$R,8,0),"")</f>
        <v>42888</v>
      </c>
      <c r="W227" s="8" t="str">
        <f>IFERROR(VLOOKUP(LEFT($A227,8),POR!$A:$R,9,0),"")</f>
        <v/>
      </c>
      <c r="X227" s="8" t="str">
        <f>IFERROR(VLOOKUP(LEFT($A227,8),POR!$A:$R,10,0),"")</f>
        <v/>
      </c>
      <c r="Y227" s="8" t="str">
        <f>IFERROR(VLOOKUP(LEFT($A227,8),POR!$A:$R,11,0),"")</f>
        <v/>
      </c>
      <c r="Z227" s="8" t="str">
        <f>IFERROR(VLOOKUP(LEFT($A227,8),POR!$A:$R,12,0),"")</f>
        <v/>
      </c>
      <c r="AA227" s="8" t="str">
        <f>IFERROR(VLOOKUP(LEFT($A227,8),POR!$A:$R,13,0),"")</f>
        <v/>
      </c>
      <c r="AB227" s="8" t="str">
        <f>IFERROR(VLOOKUP(LEFT($A227,8),POR!$A:$R,14,0),"")</f>
        <v/>
      </c>
      <c r="AC227" s="8" t="str">
        <f>IFERROR(VLOOKUP(LEFT($A227,8),POR!$A:$R,15,0),"")</f>
        <v/>
      </c>
      <c r="AD227" s="8" t="str">
        <f>IFERROR(VLOOKUP(LEFT($A227,8),POR!$A:$R,16,0),"")</f>
        <v/>
      </c>
      <c r="AE227" s="8" t="str">
        <f>IFERROR(VLOOKUP(LEFT($A227,8),POR!$A:$R,17,0),"")</f>
        <v/>
      </c>
      <c r="AF227" s="8" t="str">
        <f>IFERROR(VLOOKUP(LEFT($A227,8),POR!$A:$R,18,0),"")</f>
        <v/>
      </c>
      <c r="AG227" s="36" t="str">
        <f>IFERROR(VLOOKUP(A227,NSD!F:G,2,0),"")</f>
        <v/>
      </c>
    </row>
    <row r="228" spans="1:33">
      <c r="A228" s="14" t="s">
        <v>1682</v>
      </c>
      <c r="B228" s="36" t="str">
        <f>VLOOKUP(LEFT(A228,8),Clusters!A:C,3,0)</f>
        <v>C6</v>
      </c>
      <c r="C228" s="36">
        <f>VLOOKUP(LEFT(A228,8),Clusters!A:D,2,0)</f>
        <v>64</v>
      </c>
      <c r="D228" s="11" t="s">
        <v>1595</v>
      </c>
      <c r="E228" s="11" t="s">
        <v>1594</v>
      </c>
      <c r="F228" s="11" t="s">
        <v>1595</v>
      </c>
      <c r="G228" s="11"/>
      <c r="H228" s="11"/>
      <c r="I228" s="12"/>
      <c r="J228" s="12"/>
      <c r="K228" s="10" t="s">
        <v>1284</v>
      </c>
      <c r="L228" s="10" t="s">
        <v>1284</v>
      </c>
      <c r="M228" s="10" t="s">
        <v>1284</v>
      </c>
      <c r="N228" s="10" t="s">
        <v>1284</v>
      </c>
      <c r="O228" s="36">
        <f>IFERROR(VLOOKUP(LEFT(A228,8),'Development Priority'!A:B,2,0),"")</f>
        <v>316</v>
      </c>
      <c r="P228" s="8" t="str">
        <f>IFERROR(VLOOKUP(LEFT($A228,8),POR!$A:$R,2,0),"")</f>
        <v/>
      </c>
      <c r="Q228" s="8" t="str">
        <f>IFERROR(VLOOKUP(LEFT($A228,8),POR!$A:$R,3,0),"")</f>
        <v/>
      </c>
      <c r="R228" s="8" t="str">
        <f>IFERROR(VLOOKUP(LEFT($A228,8),POR!$A:$R,4,0),"")</f>
        <v/>
      </c>
      <c r="S228" s="8" t="str">
        <f>IFERROR(VLOOKUP(LEFT($A228,8),POR!$A:$R,5,0),"")</f>
        <v/>
      </c>
      <c r="T228" s="8" t="str">
        <f>IFERROR(VLOOKUP(LEFT($A228,8),POR!$A:$R,6,0),"")</f>
        <v/>
      </c>
      <c r="U228" s="8" t="str">
        <f>IFERROR(VLOOKUP(LEFT($A228,8),POR!$A:$R,7,0),"")</f>
        <v/>
      </c>
      <c r="V228" s="8" t="str">
        <f>IFERROR(VLOOKUP(LEFT($A228,8),POR!$A:$R,8,0),"")</f>
        <v/>
      </c>
      <c r="W228" s="8" t="str">
        <f>IFERROR(VLOOKUP(LEFT($A228,8),POR!$A:$R,9,0),"")</f>
        <v/>
      </c>
      <c r="X228" s="8" t="str">
        <f>IFERROR(VLOOKUP(LEFT($A228,8),POR!$A:$R,10,0),"")</f>
        <v/>
      </c>
      <c r="Y228" s="8" t="str">
        <f>IFERROR(VLOOKUP(LEFT($A228,8),POR!$A:$R,11,0),"")</f>
        <v/>
      </c>
      <c r="Z228" s="8" t="str">
        <f>IFERROR(VLOOKUP(LEFT($A228,8),POR!$A:$R,12,0),"")</f>
        <v/>
      </c>
      <c r="AA228" s="8" t="str">
        <f>IFERROR(VLOOKUP(LEFT($A228,8),POR!$A:$R,13,0),"")</f>
        <v/>
      </c>
      <c r="AB228" s="8" t="str">
        <f>IFERROR(VLOOKUP(LEFT($A228,8),POR!$A:$R,14,0),"")</f>
        <v/>
      </c>
      <c r="AC228" s="8" t="str">
        <f>IFERROR(VLOOKUP(LEFT($A228,8),POR!$A:$R,15,0),"")</f>
        <v/>
      </c>
      <c r="AD228" s="8" t="str">
        <f>IFERROR(VLOOKUP(LEFT($A228,8),POR!$A:$R,16,0),"")</f>
        <v/>
      </c>
      <c r="AE228" s="8" t="str">
        <f>IFERROR(VLOOKUP(LEFT($A228,8),POR!$A:$R,17,0),"")</f>
        <v/>
      </c>
      <c r="AF228" s="8" t="str">
        <f>IFERROR(VLOOKUP(LEFT($A228,8),POR!$A:$R,18,0),"")</f>
        <v/>
      </c>
      <c r="AG228" s="36" t="str">
        <f>IFERROR(VLOOKUP(A228,NSD!F:G,2,0),"")</f>
        <v/>
      </c>
    </row>
    <row r="229" spans="1:33">
      <c r="A229" s="14" t="s">
        <v>1787</v>
      </c>
      <c r="B229" s="36" t="str">
        <f>VLOOKUP(LEFT(A229,8),Clusters!A:C,3,0)</f>
        <v>C6</v>
      </c>
      <c r="C229" s="36">
        <f>VLOOKUP(LEFT(A229,8),Clusters!A:D,2,0)</f>
        <v>64</v>
      </c>
      <c r="D229" s="11" t="s">
        <v>1595</v>
      </c>
      <c r="E229" s="11" t="s">
        <v>1595</v>
      </c>
      <c r="F229" s="11" t="s">
        <v>1594</v>
      </c>
      <c r="G229" s="11"/>
      <c r="H229" s="11"/>
      <c r="I229" s="12"/>
      <c r="J229" s="12"/>
      <c r="K229" s="10" t="s">
        <v>1284</v>
      </c>
      <c r="L229" s="10" t="s">
        <v>1284</v>
      </c>
      <c r="M229" s="10" t="s">
        <v>1284</v>
      </c>
      <c r="N229" s="10" t="s">
        <v>1284</v>
      </c>
      <c r="O229" s="36">
        <f>IFERROR(VLOOKUP(LEFT(A229,8),'Development Priority'!A:B,2,0),"")</f>
        <v>156</v>
      </c>
      <c r="P229" s="8" t="str">
        <f>IFERROR(VLOOKUP(LEFT($A229,8),POR!$A:$R,2,0),"")</f>
        <v/>
      </c>
      <c r="Q229" s="8" t="str">
        <f>IFERROR(VLOOKUP(LEFT($A229,8),POR!$A:$R,3,0),"")</f>
        <v/>
      </c>
      <c r="R229" s="8" t="str">
        <f>IFERROR(VLOOKUP(LEFT($A229,8),POR!$A:$R,4,0),"")</f>
        <v/>
      </c>
      <c r="S229" s="8" t="str">
        <f>IFERROR(VLOOKUP(LEFT($A229,8),POR!$A:$R,5,0),"")</f>
        <v/>
      </c>
      <c r="T229" s="8" t="str">
        <f>IFERROR(VLOOKUP(LEFT($A229,8),POR!$A:$R,6,0),"")</f>
        <v/>
      </c>
      <c r="U229" s="8" t="str">
        <f>IFERROR(VLOOKUP(LEFT($A229,8),POR!$A:$R,7,0),"")</f>
        <v/>
      </c>
      <c r="V229" s="8" t="str">
        <f>IFERROR(VLOOKUP(LEFT($A229,8),POR!$A:$R,8,0),"")</f>
        <v/>
      </c>
      <c r="W229" s="8" t="str">
        <f>IFERROR(VLOOKUP(LEFT($A229,8),POR!$A:$R,9,0),"")</f>
        <v/>
      </c>
      <c r="X229" s="8" t="str">
        <f>IFERROR(VLOOKUP(LEFT($A229,8),POR!$A:$R,10,0),"")</f>
        <v/>
      </c>
      <c r="Y229" s="8" t="str">
        <f>IFERROR(VLOOKUP(LEFT($A229,8),POR!$A:$R,11,0),"")</f>
        <v/>
      </c>
      <c r="Z229" s="8" t="str">
        <f>IFERROR(VLOOKUP(LEFT($A229,8),POR!$A:$R,12,0),"")</f>
        <v/>
      </c>
      <c r="AA229" s="8" t="str">
        <f>IFERROR(VLOOKUP(LEFT($A229,8),POR!$A:$R,13,0),"")</f>
        <v/>
      </c>
      <c r="AB229" s="8" t="str">
        <f>IFERROR(VLOOKUP(LEFT($A229,8),POR!$A:$R,14,0),"")</f>
        <v/>
      </c>
      <c r="AC229" s="8" t="str">
        <f>IFERROR(VLOOKUP(LEFT($A229,8),POR!$A:$R,15,0),"")</f>
        <v/>
      </c>
      <c r="AD229" s="8" t="str">
        <f>IFERROR(VLOOKUP(LEFT($A229,8),POR!$A:$R,16,0),"")</f>
        <v/>
      </c>
      <c r="AE229" s="8" t="str">
        <f>IFERROR(VLOOKUP(LEFT($A229,8),POR!$A:$R,17,0),"")</f>
        <v/>
      </c>
      <c r="AF229" s="8" t="str">
        <f>IFERROR(VLOOKUP(LEFT($A229,8),POR!$A:$R,18,0),"")</f>
        <v/>
      </c>
      <c r="AG229" s="36" t="str">
        <f>IFERROR(VLOOKUP(A229,NSD!F:G,2,0),"")</f>
        <v/>
      </c>
    </row>
    <row r="230" spans="1:33" ht="405">
      <c r="A230" s="14" t="s">
        <v>1692</v>
      </c>
      <c r="B230" s="36" t="str">
        <f>VLOOKUP(LEFT(A230,8),Clusters!A:C,3,0)</f>
        <v>C6</v>
      </c>
      <c r="C230" s="36">
        <f>VLOOKUP(LEFT(A230,8),Clusters!A:D,2,0)</f>
        <v>62</v>
      </c>
      <c r="D230" s="11" t="s">
        <v>1595</v>
      </c>
      <c r="E230" s="11" t="s">
        <v>1594</v>
      </c>
      <c r="F230" s="11" t="s">
        <v>1595</v>
      </c>
      <c r="G230" s="11"/>
      <c r="H230" s="11"/>
      <c r="I230" s="12" t="s">
        <v>5264</v>
      </c>
      <c r="J230" s="19">
        <v>42814</v>
      </c>
      <c r="K230" s="10" t="s">
        <v>5384</v>
      </c>
      <c r="L230" s="10" t="s">
        <v>1595</v>
      </c>
      <c r="M230" s="10" t="s">
        <v>1593</v>
      </c>
      <c r="N230" s="10"/>
      <c r="O230" s="36">
        <f>IFERROR(VLOOKUP(LEFT(A230,8),'Development Priority'!A:B,2,0),"")</f>
        <v>235</v>
      </c>
      <c r="P230" s="8" t="str">
        <f>IFERROR(VLOOKUP(LEFT($A230,8),POR!$A:$R,2,0),"")</f>
        <v/>
      </c>
      <c r="Q230" s="8" t="str">
        <f>IFERROR(VLOOKUP(LEFT($A230,8),POR!$A:$R,3,0),"")</f>
        <v/>
      </c>
      <c r="R230" s="8" t="str">
        <f>IFERROR(VLOOKUP(LEFT($A230,8),POR!$A:$R,4,0),"")</f>
        <v/>
      </c>
      <c r="S230" s="8" t="str">
        <f>IFERROR(VLOOKUP(LEFT($A230,8),POR!$A:$R,5,0),"")</f>
        <v/>
      </c>
      <c r="T230" s="8" t="str">
        <f>IFERROR(VLOOKUP(LEFT($A230,8),POR!$A:$R,6,0),"")</f>
        <v/>
      </c>
      <c r="U230" s="8" t="str">
        <f>IFERROR(VLOOKUP(LEFT($A230,8),POR!$A:$R,7,0),"")</f>
        <v/>
      </c>
      <c r="V230" s="8" t="str">
        <f>IFERROR(VLOOKUP(LEFT($A230,8),POR!$A:$R,8,0),"")</f>
        <v/>
      </c>
      <c r="W230" s="8" t="str">
        <f>IFERROR(VLOOKUP(LEFT($A230,8),POR!$A:$R,9,0),"")</f>
        <v/>
      </c>
      <c r="X230" s="8" t="str">
        <f>IFERROR(VLOOKUP(LEFT($A230,8),POR!$A:$R,10,0),"")</f>
        <v/>
      </c>
      <c r="Y230" s="8" t="str">
        <f>IFERROR(VLOOKUP(LEFT($A230,8),POR!$A:$R,11,0),"")</f>
        <v/>
      </c>
      <c r="Z230" s="8" t="str">
        <f>IFERROR(VLOOKUP(LEFT($A230,8),POR!$A:$R,12,0),"")</f>
        <v/>
      </c>
      <c r="AA230" s="8" t="str">
        <f>IFERROR(VLOOKUP(LEFT($A230,8),POR!$A:$R,13,0),"")</f>
        <v/>
      </c>
      <c r="AB230" s="8" t="str">
        <f>IFERROR(VLOOKUP(LEFT($A230,8),POR!$A:$R,14,0),"")</f>
        <v/>
      </c>
      <c r="AC230" s="8" t="str">
        <f>IFERROR(VLOOKUP(LEFT($A230,8),POR!$A:$R,15,0),"")</f>
        <v/>
      </c>
      <c r="AD230" s="8" t="str">
        <f>IFERROR(VLOOKUP(LEFT($A230,8),POR!$A:$R,16,0),"")</f>
        <v/>
      </c>
      <c r="AE230" s="8" t="str">
        <f>IFERROR(VLOOKUP(LEFT($A230,8),POR!$A:$R,17,0),"")</f>
        <v/>
      </c>
      <c r="AF230" s="8" t="str">
        <f>IFERROR(VLOOKUP(LEFT($A230,8),POR!$A:$R,18,0),"")</f>
        <v/>
      </c>
      <c r="AG230" s="36" t="str">
        <f>IFERROR(VLOOKUP(A230,NSD!F:G,2,0),"")</f>
        <v/>
      </c>
    </row>
    <row r="231" spans="1:33" ht="30">
      <c r="A231" s="14" t="s">
        <v>43</v>
      </c>
      <c r="B231" s="36" t="str">
        <f>VLOOKUP(LEFT(A231,8),Clusters!A:C,3,0)</f>
        <v>C5</v>
      </c>
      <c r="C231" s="36">
        <f>VLOOKUP(LEFT(A231,8),Clusters!A:D,2,0)</f>
        <v>54</v>
      </c>
      <c r="D231" s="11" t="s">
        <v>1595</v>
      </c>
      <c r="E231" s="11" t="s">
        <v>1595</v>
      </c>
      <c r="F231" s="11" t="s">
        <v>1594</v>
      </c>
      <c r="G231" s="11"/>
      <c r="H231" s="11"/>
      <c r="I231" s="37" t="s">
        <v>1796</v>
      </c>
      <c r="J231" s="19">
        <v>42796</v>
      </c>
      <c r="K231" s="10" t="s">
        <v>1798</v>
      </c>
      <c r="L231" s="10" t="s">
        <v>1595</v>
      </c>
      <c r="M231" s="10" t="s">
        <v>1593</v>
      </c>
      <c r="N231" s="10" t="s">
        <v>1858</v>
      </c>
      <c r="O231" s="36">
        <f>IFERROR(VLOOKUP(LEFT(A231,8),'Development Priority'!A:B,2,0),"")</f>
        <v>290</v>
      </c>
      <c r="P231" s="8" t="str">
        <f>IFERROR(VLOOKUP(LEFT($A231,8),POR!$A:$R,2,0),"")</f>
        <v/>
      </c>
      <c r="Q231" s="8" t="str">
        <f>IFERROR(VLOOKUP(LEFT($A231,8),POR!$A:$R,3,0),"")</f>
        <v/>
      </c>
      <c r="R231" s="8" t="str">
        <f>IFERROR(VLOOKUP(LEFT($A231,8),POR!$A:$R,4,0),"")</f>
        <v/>
      </c>
      <c r="S231" s="8" t="str">
        <f>IFERROR(VLOOKUP(LEFT($A231,8),POR!$A:$R,5,0),"")</f>
        <v/>
      </c>
      <c r="T231" s="8" t="str">
        <f>IFERROR(VLOOKUP(LEFT($A231,8),POR!$A:$R,6,0),"")</f>
        <v/>
      </c>
      <c r="U231" s="8" t="str">
        <f>IFERROR(VLOOKUP(LEFT($A231,8),POR!$A:$R,7,0),"")</f>
        <v/>
      </c>
      <c r="V231" s="8">
        <f>IFERROR(VLOOKUP(LEFT($A231,8),POR!$A:$R,8,0),"")</f>
        <v>42761</v>
      </c>
      <c r="W231" s="8" t="str">
        <f>IFERROR(VLOOKUP(LEFT($A231,8),POR!$A:$R,9,0),"")</f>
        <v/>
      </c>
      <c r="X231" s="8" t="str">
        <f>IFERROR(VLOOKUP(LEFT($A231,8),POR!$A:$R,10,0),"")</f>
        <v/>
      </c>
      <c r="Y231" s="8" t="str">
        <f>IFERROR(VLOOKUP(LEFT($A231,8),POR!$A:$R,11,0),"")</f>
        <v/>
      </c>
      <c r="Z231" s="8" t="str">
        <f>IFERROR(VLOOKUP(LEFT($A231,8),POR!$A:$R,12,0),"")</f>
        <v/>
      </c>
      <c r="AA231" s="8" t="str">
        <f>IFERROR(VLOOKUP(LEFT($A231,8),POR!$A:$R,13,0),"")</f>
        <v/>
      </c>
      <c r="AB231" s="8" t="str">
        <f>IFERROR(VLOOKUP(LEFT($A231,8),POR!$A:$R,14,0),"")</f>
        <v/>
      </c>
      <c r="AC231" s="8" t="str">
        <f>IFERROR(VLOOKUP(LEFT($A231,8),POR!$A:$R,15,0),"")</f>
        <v/>
      </c>
      <c r="AD231" s="8" t="str">
        <f>IFERROR(VLOOKUP(LEFT($A231,8),POR!$A:$R,16,0),"")</f>
        <v/>
      </c>
      <c r="AE231" s="8" t="str">
        <f>IFERROR(VLOOKUP(LEFT($A231,8),POR!$A:$R,17,0),"")</f>
        <v/>
      </c>
      <c r="AF231" s="8" t="str">
        <f>IFERROR(VLOOKUP(LEFT($A231,8),POR!$A:$R,18,0),"")</f>
        <v/>
      </c>
      <c r="AG231" s="36" t="str">
        <f>IFERROR(VLOOKUP(A231,NSD!F:G,2,0),"")</f>
        <v/>
      </c>
    </row>
    <row r="232" spans="1:33" ht="30">
      <c r="A232" s="14" t="s">
        <v>47</v>
      </c>
      <c r="B232" s="36" t="str">
        <f>VLOOKUP(LEFT(A232,8),Clusters!A:C,3,0)</f>
        <v>C2</v>
      </c>
      <c r="C232" s="36">
        <f>VLOOKUP(LEFT(A232,8),Clusters!A:D,2,0)</f>
        <v>26</v>
      </c>
      <c r="D232" s="11" t="s">
        <v>1595</v>
      </c>
      <c r="E232" s="11" t="s">
        <v>1595</v>
      </c>
      <c r="F232" s="11" t="s">
        <v>1594</v>
      </c>
      <c r="G232" s="11"/>
      <c r="H232" s="11"/>
      <c r="I232" s="10" t="s">
        <v>1600</v>
      </c>
      <c r="J232" s="19">
        <v>42796</v>
      </c>
      <c r="K232" s="10" t="s">
        <v>1600</v>
      </c>
      <c r="L232" s="10" t="s">
        <v>1594</v>
      </c>
      <c r="M232" s="10" t="s">
        <v>1598</v>
      </c>
      <c r="N232" s="10" t="s">
        <v>1600</v>
      </c>
      <c r="O232" s="36">
        <f>IFERROR(VLOOKUP(LEFT(A232,8),'Development Priority'!A:B,2,0),"")</f>
        <v>563</v>
      </c>
      <c r="P232" s="8" t="str">
        <f>IFERROR(VLOOKUP(LEFT($A232,8),POR!$A:$R,2,0),"")</f>
        <v/>
      </c>
      <c r="Q232" s="8" t="str">
        <f>IFERROR(VLOOKUP(LEFT($A232,8),POR!$A:$R,3,0),"")</f>
        <v/>
      </c>
      <c r="R232" s="8" t="str">
        <f>IFERROR(VLOOKUP(LEFT($A232,8),POR!$A:$R,4,0),"")</f>
        <v/>
      </c>
      <c r="S232" s="8" t="str">
        <f>IFERROR(VLOOKUP(LEFT($A232,8),POR!$A:$R,5,0),"")</f>
        <v/>
      </c>
      <c r="T232" s="8" t="str">
        <f>IFERROR(VLOOKUP(LEFT($A232,8),POR!$A:$R,6,0),"")</f>
        <v/>
      </c>
      <c r="U232" s="8">
        <f>IFERROR(VLOOKUP(LEFT($A232,8),POR!$A:$R,7,0),"")</f>
        <v>43023</v>
      </c>
      <c r="V232" s="8" t="str">
        <f>IFERROR(VLOOKUP(LEFT($A232,8),POR!$A:$R,8,0),"")</f>
        <v/>
      </c>
      <c r="W232" s="8" t="str">
        <f>IFERROR(VLOOKUP(LEFT($A232,8),POR!$A:$R,9,0),"")</f>
        <v/>
      </c>
      <c r="X232" s="8" t="str">
        <f>IFERROR(VLOOKUP(LEFT($A232,8),POR!$A:$R,10,0),"")</f>
        <v/>
      </c>
      <c r="Y232" s="8" t="str">
        <f>IFERROR(VLOOKUP(LEFT($A232,8),POR!$A:$R,11,0),"")</f>
        <v/>
      </c>
      <c r="Z232" s="8" t="str">
        <f>IFERROR(VLOOKUP(LEFT($A232,8),POR!$A:$R,12,0),"")</f>
        <v/>
      </c>
      <c r="AA232" s="8" t="str">
        <f>IFERROR(VLOOKUP(LEFT($A232,8),POR!$A:$R,13,0),"")</f>
        <v/>
      </c>
      <c r="AB232" s="8" t="str">
        <f>IFERROR(VLOOKUP(LEFT($A232,8),POR!$A:$R,14,0),"")</f>
        <v/>
      </c>
      <c r="AC232" s="8" t="str">
        <f>IFERROR(VLOOKUP(LEFT($A232,8),POR!$A:$R,15,0),"")</f>
        <v/>
      </c>
      <c r="AD232" s="8" t="str">
        <f>IFERROR(VLOOKUP(LEFT($A232,8),POR!$A:$R,16,0),"")</f>
        <v/>
      </c>
      <c r="AE232" s="8" t="str">
        <f>IFERROR(VLOOKUP(LEFT($A232,8),POR!$A:$R,17,0),"")</f>
        <v/>
      </c>
      <c r="AF232" s="8" t="str">
        <f>IFERROR(VLOOKUP(LEFT($A232,8),POR!$A:$R,18,0),"")</f>
        <v/>
      </c>
      <c r="AG232" s="36" t="str">
        <f>IFERROR(VLOOKUP(A232,NSD!F:G,2,0),"")</f>
        <v/>
      </c>
    </row>
    <row r="233" spans="1:33" ht="30">
      <c r="A233" s="14" t="s">
        <v>1769</v>
      </c>
      <c r="B233" s="36" t="str">
        <f>VLOOKUP(LEFT(A233,8),Clusters!A:C,3,0)</f>
        <v>C2</v>
      </c>
      <c r="C233" s="36">
        <f>VLOOKUP(LEFT(A233,8),Clusters!A:D,2,0)</f>
        <v>26</v>
      </c>
      <c r="D233" s="11" t="s">
        <v>1595</v>
      </c>
      <c r="E233" s="11" t="s">
        <v>1595</v>
      </c>
      <c r="F233" s="11" t="s">
        <v>1594</v>
      </c>
      <c r="G233" s="11"/>
      <c r="H233" s="11"/>
      <c r="I233" s="10" t="s">
        <v>1600</v>
      </c>
      <c r="J233" s="19">
        <v>42796</v>
      </c>
      <c r="K233" s="10" t="s">
        <v>1600</v>
      </c>
      <c r="L233" s="10" t="s">
        <v>1594</v>
      </c>
      <c r="M233" s="10" t="s">
        <v>1593</v>
      </c>
      <c r="N233" s="10" t="s">
        <v>1600</v>
      </c>
      <c r="O233" s="36">
        <f>IFERROR(VLOOKUP(LEFT(A233,8),'Development Priority'!A:B,2,0),"")</f>
        <v>563</v>
      </c>
      <c r="P233" s="8" t="str">
        <f>IFERROR(VLOOKUP(LEFT($A233,8),POR!$A:$R,2,0),"")</f>
        <v/>
      </c>
      <c r="Q233" s="8" t="str">
        <f>IFERROR(VLOOKUP(LEFT($A233,8),POR!$A:$R,3,0),"")</f>
        <v/>
      </c>
      <c r="R233" s="8" t="str">
        <f>IFERROR(VLOOKUP(LEFT($A233,8),POR!$A:$R,4,0),"")</f>
        <v/>
      </c>
      <c r="S233" s="8" t="str">
        <f>IFERROR(VLOOKUP(LEFT($A233,8),POR!$A:$R,5,0),"")</f>
        <v/>
      </c>
      <c r="T233" s="8" t="str">
        <f>IFERROR(VLOOKUP(LEFT($A233,8),POR!$A:$R,6,0),"")</f>
        <v/>
      </c>
      <c r="U233" s="8">
        <f>IFERROR(VLOOKUP(LEFT($A233,8),POR!$A:$R,7,0),"")</f>
        <v>43023</v>
      </c>
      <c r="V233" s="8" t="str">
        <f>IFERROR(VLOOKUP(LEFT($A233,8),POR!$A:$R,8,0),"")</f>
        <v/>
      </c>
      <c r="W233" s="8" t="str">
        <f>IFERROR(VLOOKUP(LEFT($A233,8),POR!$A:$R,9,0),"")</f>
        <v/>
      </c>
      <c r="X233" s="8" t="str">
        <f>IFERROR(VLOOKUP(LEFT($A233,8),POR!$A:$R,10,0),"")</f>
        <v/>
      </c>
      <c r="Y233" s="8" t="str">
        <f>IFERROR(VLOOKUP(LEFT($A233,8),POR!$A:$R,11,0),"")</f>
        <v/>
      </c>
      <c r="Z233" s="8" t="str">
        <f>IFERROR(VLOOKUP(LEFT($A233,8),POR!$A:$R,12,0),"")</f>
        <v/>
      </c>
      <c r="AA233" s="8" t="str">
        <f>IFERROR(VLOOKUP(LEFT($A233,8),POR!$A:$R,13,0),"")</f>
        <v/>
      </c>
      <c r="AB233" s="8" t="str">
        <f>IFERROR(VLOOKUP(LEFT($A233,8),POR!$A:$R,14,0),"")</f>
        <v/>
      </c>
      <c r="AC233" s="8" t="str">
        <f>IFERROR(VLOOKUP(LEFT($A233,8),POR!$A:$R,15,0),"")</f>
        <v/>
      </c>
      <c r="AD233" s="8" t="str">
        <f>IFERROR(VLOOKUP(LEFT($A233,8),POR!$A:$R,16,0),"")</f>
        <v/>
      </c>
      <c r="AE233" s="8" t="str">
        <f>IFERROR(VLOOKUP(LEFT($A233,8),POR!$A:$R,17,0),"")</f>
        <v/>
      </c>
      <c r="AF233" s="8" t="str">
        <f>IFERROR(VLOOKUP(LEFT($A233,8),POR!$A:$R,18,0),"")</f>
        <v/>
      </c>
      <c r="AG233" s="36" t="str">
        <f>IFERROR(VLOOKUP(A233,NSD!F:G,2,0),"")</f>
        <v/>
      </c>
    </row>
    <row r="234" spans="1:33" ht="30">
      <c r="A234" s="14" t="s">
        <v>1770</v>
      </c>
      <c r="B234" s="36" t="str">
        <f>VLOOKUP(LEFT(A234,8),Clusters!A:C,3,0)</f>
        <v>C2</v>
      </c>
      <c r="C234" s="36">
        <f>VLOOKUP(LEFT(A234,8),Clusters!A:D,2,0)</f>
        <v>26</v>
      </c>
      <c r="D234" s="11" t="s">
        <v>1595</v>
      </c>
      <c r="E234" s="11" t="s">
        <v>1595</v>
      </c>
      <c r="F234" s="11" t="s">
        <v>1594</v>
      </c>
      <c r="G234" s="11"/>
      <c r="H234" s="11"/>
      <c r="I234" s="10" t="s">
        <v>1600</v>
      </c>
      <c r="J234" s="19">
        <v>42796</v>
      </c>
      <c r="K234" s="10" t="s">
        <v>1600</v>
      </c>
      <c r="L234" s="10" t="s">
        <v>1594</v>
      </c>
      <c r="M234" s="10" t="s">
        <v>1593</v>
      </c>
      <c r="N234" s="10" t="s">
        <v>1600</v>
      </c>
      <c r="O234" s="36">
        <f>IFERROR(VLOOKUP(LEFT(A234,8),'Development Priority'!A:B,2,0),"")</f>
        <v>710</v>
      </c>
      <c r="P234" s="8" t="str">
        <f>IFERROR(VLOOKUP(LEFT($A234,8),POR!$A:$R,2,0),"")</f>
        <v/>
      </c>
      <c r="Q234" s="8" t="str">
        <f>IFERROR(VLOOKUP(LEFT($A234,8),POR!$A:$R,3,0),"")</f>
        <v/>
      </c>
      <c r="R234" s="8" t="str">
        <f>IFERROR(VLOOKUP(LEFT($A234,8),POR!$A:$R,4,0),"")</f>
        <v/>
      </c>
      <c r="S234" s="8">
        <f>IFERROR(VLOOKUP(LEFT($A234,8),POR!$A:$R,5,0),"")</f>
        <v>42836</v>
      </c>
      <c r="T234" s="8" t="str">
        <f>IFERROR(VLOOKUP(LEFT($A234,8),POR!$A:$R,6,0),"")</f>
        <v/>
      </c>
      <c r="U234" s="8" t="str">
        <f>IFERROR(VLOOKUP(LEFT($A234,8),POR!$A:$R,7,0),"")</f>
        <v/>
      </c>
      <c r="V234" s="8" t="str">
        <f>IFERROR(VLOOKUP(LEFT($A234,8),POR!$A:$R,8,0),"")</f>
        <v/>
      </c>
      <c r="W234" s="8" t="str">
        <f>IFERROR(VLOOKUP(LEFT($A234,8),POR!$A:$R,9,0),"")</f>
        <v/>
      </c>
      <c r="X234" s="8" t="str">
        <f>IFERROR(VLOOKUP(LEFT($A234,8),POR!$A:$R,10,0),"")</f>
        <v/>
      </c>
      <c r="Y234" s="8" t="str">
        <f>IFERROR(VLOOKUP(LEFT($A234,8),POR!$A:$R,11,0),"")</f>
        <v/>
      </c>
      <c r="Z234" s="8" t="str">
        <f>IFERROR(VLOOKUP(LEFT($A234,8),POR!$A:$R,12,0),"")</f>
        <v/>
      </c>
      <c r="AA234" s="8" t="str">
        <f>IFERROR(VLOOKUP(LEFT($A234,8),POR!$A:$R,13,0),"")</f>
        <v/>
      </c>
      <c r="AB234" s="8" t="str">
        <f>IFERROR(VLOOKUP(LEFT($A234,8),POR!$A:$R,14,0),"")</f>
        <v/>
      </c>
      <c r="AC234" s="8" t="str">
        <f>IFERROR(VLOOKUP(LEFT($A234,8),POR!$A:$R,15,0),"")</f>
        <v/>
      </c>
      <c r="AD234" s="8" t="str">
        <f>IFERROR(VLOOKUP(LEFT($A234,8),POR!$A:$R,16,0),"")</f>
        <v/>
      </c>
      <c r="AE234" s="8" t="str">
        <f>IFERROR(VLOOKUP(LEFT($A234,8),POR!$A:$R,17,0),"")</f>
        <v/>
      </c>
      <c r="AF234" s="8" t="str">
        <f>IFERROR(VLOOKUP(LEFT($A234,8),POR!$A:$R,18,0),"")</f>
        <v/>
      </c>
      <c r="AG234" s="36" t="str">
        <f>IFERROR(VLOOKUP(A234,NSD!F:G,2,0),"")</f>
        <v/>
      </c>
    </row>
    <row r="235" spans="1:33" ht="30">
      <c r="A235" s="14" t="s">
        <v>1771</v>
      </c>
      <c r="B235" s="36" t="str">
        <f>VLOOKUP(LEFT(A235,8),Clusters!A:C,3,0)</f>
        <v>C2</v>
      </c>
      <c r="C235" s="36">
        <f>VLOOKUP(LEFT(A235,8),Clusters!A:D,2,0)</f>
        <v>26</v>
      </c>
      <c r="D235" s="11" t="s">
        <v>1595</v>
      </c>
      <c r="E235" s="11" t="s">
        <v>1595</v>
      </c>
      <c r="F235" s="11" t="s">
        <v>1594</v>
      </c>
      <c r="G235" s="11"/>
      <c r="H235" s="11"/>
      <c r="I235" s="10" t="s">
        <v>1600</v>
      </c>
      <c r="J235" s="19">
        <v>42796</v>
      </c>
      <c r="K235" s="10" t="s">
        <v>1600</v>
      </c>
      <c r="L235" s="10" t="s">
        <v>1594</v>
      </c>
      <c r="M235" s="10" t="s">
        <v>1593</v>
      </c>
      <c r="N235" s="10" t="s">
        <v>1600</v>
      </c>
      <c r="O235" s="36">
        <f>IFERROR(VLOOKUP(LEFT(A235,8),'Development Priority'!A:B,2,0),"")</f>
        <v>673</v>
      </c>
      <c r="P235" s="8" t="str">
        <f>IFERROR(VLOOKUP(LEFT($A235,8),POR!$A:$R,2,0),"")</f>
        <v/>
      </c>
      <c r="Q235" s="8" t="str">
        <f>IFERROR(VLOOKUP(LEFT($A235,8),POR!$A:$R,3,0),"")</f>
        <v/>
      </c>
      <c r="R235" s="8" t="str">
        <f>IFERROR(VLOOKUP(LEFT($A235,8),POR!$A:$R,4,0),"")</f>
        <v/>
      </c>
      <c r="S235" s="8" t="str">
        <f>IFERROR(VLOOKUP(LEFT($A235,8),POR!$A:$R,5,0),"")</f>
        <v/>
      </c>
      <c r="T235" s="8" t="str">
        <f>IFERROR(VLOOKUP(LEFT($A235,8),POR!$A:$R,6,0),"")</f>
        <v/>
      </c>
      <c r="U235" s="8" t="str">
        <f>IFERROR(VLOOKUP(LEFT($A235,8),POR!$A:$R,7,0),"")</f>
        <v/>
      </c>
      <c r="V235" s="8" t="str">
        <f>IFERROR(VLOOKUP(LEFT($A235,8),POR!$A:$R,8,0),"")</f>
        <v/>
      </c>
      <c r="W235" s="8" t="str">
        <f>IFERROR(VLOOKUP(LEFT($A235,8),POR!$A:$R,9,0),"")</f>
        <v/>
      </c>
      <c r="X235" s="8" t="str">
        <f>IFERROR(VLOOKUP(LEFT($A235,8),POR!$A:$R,10,0),"")</f>
        <v/>
      </c>
      <c r="Y235" s="8" t="str">
        <f>IFERROR(VLOOKUP(LEFT($A235,8),POR!$A:$R,11,0),"")</f>
        <v/>
      </c>
      <c r="Z235" s="8" t="str">
        <f>IFERROR(VLOOKUP(LEFT($A235,8),POR!$A:$R,12,0),"")</f>
        <v/>
      </c>
      <c r="AA235" s="8" t="str">
        <f>IFERROR(VLOOKUP(LEFT($A235,8),POR!$A:$R,13,0),"")</f>
        <v/>
      </c>
      <c r="AB235" s="8" t="str">
        <f>IFERROR(VLOOKUP(LEFT($A235,8),POR!$A:$R,14,0),"")</f>
        <v/>
      </c>
      <c r="AC235" s="8" t="str">
        <f>IFERROR(VLOOKUP(LEFT($A235,8),POR!$A:$R,15,0),"")</f>
        <v/>
      </c>
      <c r="AD235" s="8" t="str">
        <f>IFERROR(VLOOKUP(LEFT($A235,8),POR!$A:$R,16,0),"")</f>
        <v/>
      </c>
      <c r="AE235" s="8" t="str">
        <f>IFERROR(VLOOKUP(LEFT($A235,8),POR!$A:$R,17,0),"")</f>
        <v/>
      </c>
      <c r="AF235" s="8" t="str">
        <f>IFERROR(VLOOKUP(LEFT($A235,8),POR!$A:$R,18,0),"")</f>
        <v/>
      </c>
      <c r="AG235" s="36" t="str">
        <f>IFERROR(VLOOKUP(A235,NSD!F:G,2,0),"")</f>
        <v/>
      </c>
    </row>
    <row r="236" spans="1:33" ht="30">
      <c r="A236" s="14" t="s">
        <v>1772</v>
      </c>
      <c r="B236" s="36" t="str">
        <f>VLOOKUP(LEFT(A236,8),Clusters!A:C,3,0)</f>
        <v>C2</v>
      </c>
      <c r="C236" s="36">
        <f>VLOOKUP(LEFT(A236,8),Clusters!A:D,2,0)</f>
        <v>26</v>
      </c>
      <c r="D236" s="11" t="s">
        <v>1595</v>
      </c>
      <c r="E236" s="11" t="s">
        <v>1595</v>
      </c>
      <c r="F236" s="11" t="s">
        <v>1594</v>
      </c>
      <c r="G236" s="11"/>
      <c r="H236" s="11"/>
      <c r="I236" s="10" t="s">
        <v>1600</v>
      </c>
      <c r="J236" s="19">
        <v>42796</v>
      </c>
      <c r="K236" s="10" t="s">
        <v>1600</v>
      </c>
      <c r="L236" s="10" t="s">
        <v>1594</v>
      </c>
      <c r="M236" s="10" t="s">
        <v>1593</v>
      </c>
      <c r="N236" s="10" t="s">
        <v>1600</v>
      </c>
      <c r="O236" s="36">
        <f>IFERROR(VLOOKUP(LEFT(A236,8),'Development Priority'!A:B,2,0),"")</f>
        <v>673</v>
      </c>
      <c r="P236" s="8" t="str">
        <f>IFERROR(VLOOKUP(LEFT($A236,8),POR!$A:$R,2,0),"")</f>
        <v/>
      </c>
      <c r="Q236" s="8" t="str">
        <f>IFERROR(VLOOKUP(LEFT($A236,8),POR!$A:$R,3,0),"")</f>
        <v/>
      </c>
      <c r="R236" s="8" t="str">
        <f>IFERROR(VLOOKUP(LEFT($A236,8),POR!$A:$R,4,0),"")</f>
        <v/>
      </c>
      <c r="S236" s="8" t="str">
        <f>IFERROR(VLOOKUP(LEFT($A236,8),POR!$A:$R,5,0),"")</f>
        <v/>
      </c>
      <c r="T236" s="8" t="str">
        <f>IFERROR(VLOOKUP(LEFT($A236,8),POR!$A:$R,6,0),"")</f>
        <v/>
      </c>
      <c r="U236" s="8" t="str">
        <f>IFERROR(VLOOKUP(LEFT($A236,8),POR!$A:$R,7,0),"")</f>
        <v/>
      </c>
      <c r="V236" s="8" t="str">
        <f>IFERROR(VLOOKUP(LEFT($A236,8),POR!$A:$R,8,0),"")</f>
        <v/>
      </c>
      <c r="W236" s="8" t="str">
        <f>IFERROR(VLOOKUP(LEFT($A236,8),POR!$A:$R,9,0),"")</f>
        <v/>
      </c>
      <c r="X236" s="8" t="str">
        <f>IFERROR(VLOOKUP(LEFT($A236,8),POR!$A:$R,10,0),"")</f>
        <v/>
      </c>
      <c r="Y236" s="8" t="str">
        <f>IFERROR(VLOOKUP(LEFT($A236,8),POR!$A:$R,11,0),"")</f>
        <v/>
      </c>
      <c r="Z236" s="8" t="str">
        <f>IFERROR(VLOOKUP(LEFT($A236,8),POR!$A:$R,12,0),"")</f>
        <v/>
      </c>
      <c r="AA236" s="8" t="str">
        <f>IFERROR(VLOOKUP(LEFT($A236,8),POR!$A:$R,13,0),"")</f>
        <v/>
      </c>
      <c r="AB236" s="8" t="str">
        <f>IFERROR(VLOOKUP(LEFT($A236,8),POR!$A:$R,14,0),"")</f>
        <v/>
      </c>
      <c r="AC236" s="8" t="str">
        <f>IFERROR(VLOOKUP(LEFT($A236,8),POR!$A:$R,15,0),"")</f>
        <v/>
      </c>
      <c r="AD236" s="8" t="str">
        <f>IFERROR(VLOOKUP(LEFT($A236,8),POR!$A:$R,16,0),"")</f>
        <v/>
      </c>
      <c r="AE236" s="8" t="str">
        <f>IFERROR(VLOOKUP(LEFT($A236,8),POR!$A:$R,17,0),"")</f>
        <v/>
      </c>
      <c r="AF236" s="8" t="str">
        <f>IFERROR(VLOOKUP(LEFT($A236,8),POR!$A:$R,18,0),"")</f>
        <v/>
      </c>
      <c r="AG236" s="36" t="str">
        <f>IFERROR(VLOOKUP(A236,NSD!F:G,2,0),"")</f>
        <v/>
      </c>
    </row>
    <row r="237" spans="1:33" ht="30">
      <c r="A237" s="14" t="s">
        <v>1773</v>
      </c>
      <c r="B237" s="36" t="str">
        <f>VLOOKUP(LEFT(A237,8),Clusters!A:C,3,0)</f>
        <v>C2</v>
      </c>
      <c r="C237" s="36">
        <f>VLOOKUP(LEFT(A237,8),Clusters!A:D,2,0)</f>
        <v>26</v>
      </c>
      <c r="D237" s="11" t="s">
        <v>1595</v>
      </c>
      <c r="E237" s="11" t="s">
        <v>1595</v>
      </c>
      <c r="F237" s="11" t="s">
        <v>1594</v>
      </c>
      <c r="G237" s="11"/>
      <c r="H237" s="11"/>
      <c r="I237" s="10" t="s">
        <v>1600</v>
      </c>
      <c r="J237" s="19">
        <v>42796</v>
      </c>
      <c r="K237" s="10" t="s">
        <v>1600</v>
      </c>
      <c r="L237" s="10" t="s">
        <v>1594</v>
      </c>
      <c r="M237" s="10" t="s">
        <v>1593</v>
      </c>
      <c r="N237" s="10" t="s">
        <v>1600</v>
      </c>
      <c r="O237" s="36">
        <f>IFERROR(VLOOKUP(LEFT(A237,8),'Development Priority'!A:B,2,0),"")</f>
        <v>679</v>
      </c>
      <c r="P237" s="8" t="str">
        <f>IFERROR(VLOOKUP(LEFT($A237,8),POR!$A:$R,2,0),"")</f>
        <v/>
      </c>
      <c r="Q237" s="8" t="str">
        <f>IFERROR(VLOOKUP(LEFT($A237,8),POR!$A:$R,3,0),"")</f>
        <v/>
      </c>
      <c r="R237" s="8" t="str">
        <f>IFERROR(VLOOKUP(LEFT($A237,8),POR!$A:$R,4,0),"")</f>
        <v/>
      </c>
      <c r="S237" s="8" t="str">
        <f>IFERROR(VLOOKUP(LEFT($A237,8),POR!$A:$R,5,0),"")</f>
        <v/>
      </c>
      <c r="T237" s="8" t="str">
        <f>IFERROR(VLOOKUP(LEFT($A237,8),POR!$A:$R,6,0),"")</f>
        <v/>
      </c>
      <c r="U237" s="8">
        <f>IFERROR(VLOOKUP(LEFT($A237,8),POR!$A:$R,7,0),"")</f>
        <v>43023</v>
      </c>
      <c r="V237" s="8" t="str">
        <f>IFERROR(VLOOKUP(LEFT($A237,8),POR!$A:$R,8,0),"")</f>
        <v/>
      </c>
      <c r="W237" s="8" t="str">
        <f>IFERROR(VLOOKUP(LEFT($A237,8),POR!$A:$R,9,0),"")</f>
        <v/>
      </c>
      <c r="X237" s="8" t="str">
        <f>IFERROR(VLOOKUP(LEFT($A237,8),POR!$A:$R,10,0),"")</f>
        <v/>
      </c>
      <c r="Y237" s="8" t="str">
        <f>IFERROR(VLOOKUP(LEFT($A237,8),POR!$A:$R,11,0),"")</f>
        <v/>
      </c>
      <c r="Z237" s="8" t="str">
        <f>IFERROR(VLOOKUP(LEFT($A237,8),POR!$A:$R,12,0),"")</f>
        <v/>
      </c>
      <c r="AA237" s="8" t="str">
        <f>IFERROR(VLOOKUP(LEFT($A237,8),POR!$A:$R,13,0),"")</f>
        <v/>
      </c>
      <c r="AB237" s="8" t="str">
        <f>IFERROR(VLOOKUP(LEFT($A237,8),POR!$A:$R,14,0),"")</f>
        <v/>
      </c>
      <c r="AC237" s="8" t="str">
        <f>IFERROR(VLOOKUP(LEFT($A237,8),POR!$A:$R,15,0),"")</f>
        <v/>
      </c>
      <c r="AD237" s="8" t="str">
        <f>IFERROR(VLOOKUP(LEFT($A237,8),POR!$A:$R,16,0),"")</f>
        <v/>
      </c>
      <c r="AE237" s="8" t="str">
        <f>IFERROR(VLOOKUP(LEFT($A237,8),POR!$A:$R,17,0),"")</f>
        <v/>
      </c>
      <c r="AF237" s="8" t="str">
        <f>IFERROR(VLOOKUP(LEFT($A237,8),POR!$A:$R,18,0),"")</f>
        <v/>
      </c>
      <c r="AG237" s="36" t="str">
        <f>IFERROR(VLOOKUP(A237,NSD!F:G,2,0),"")</f>
        <v/>
      </c>
    </row>
    <row r="238" spans="1:33">
      <c r="A238" s="12" t="s">
        <v>4386</v>
      </c>
      <c r="B238" s="36" t="str">
        <f>VLOOKUP(LEFT(A238,8),Clusters!A:C,3,0)</f>
        <v>C3</v>
      </c>
      <c r="C238" s="36">
        <f>VLOOKUP(LEFT(A238,8),Clusters!A:D,2,0)</f>
        <v>35</v>
      </c>
      <c r="D238" s="11" t="s">
        <v>1595</v>
      </c>
      <c r="E238" s="11" t="s">
        <v>1594</v>
      </c>
      <c r="F238" s="11" t="s">
        <v>1595</v>
      </c>
      <c r="G238" s="11"/>
      <c r="H238" s="11"/>
      <c r="I238" s="37"/>
      <c r="J238" s="41"/>
      <c r="K238" s="10"/>
      <c r="L238" s="10"/>
      <c r="M238" s="11"/>
      <c r="N238" s="11"/>
      <c r="O238" s="36">
        <f>IFERROR(VLOOKUP(LEFT(A238,8),'Development Priority'!A:B,2,0),"")</f>
        <v>613</v>
      </c>
      <c r="P238" s="8" t="str">
        <f>IFERROR(VLOOKUP(LEFT($A238,8),POR!$A:$R,2,0),"")</f>
        <v/>
      </c>
      <c r="Q238" s="8" t="str">
        <f>IFERROR(VLOOKUP(LEFT($A238,8),POR!$A:$R,3,0),"")</f>
        <v/>
      </c>
      <c r="R238" s="8" t="str">
        <f>IFERROR(VLOOKUP(LEFT($A238,8),POR!$A:$R,4,0),"")</f>
        <v/>
      </c>
      <c r="S238" s="8" t="str">
        <f>IFERROR(VLOOKUP(LEFT($A238,8),POR!$A:$R,5,0),"")</f>
        <v/>
      </c>
      <c r="T238" s="8" t="str">
        <f>IFERROR(VLOOKUP(LEFT($A238,8),POR!$A:$R,6,0),"")</f>
        <v/>
      </c>
      <c r="U238" s="8" t="str">
        <f>IFERROR(VLOOKUP(LEFT($A238,8),POR!$A:$R,7,0),"")</f>
        <v/>
      </c>
      <c r="V238" s="8" t="str">
        <f>IFERROR(VLOOKUP(LEFT($A238,8),POR!$A:$R,8,0),"")</f>
        <v/>
      </c>
      <c r="W238" s="8" t="str">
        <f>IFERROR(VLOOKUP(LEFT($A238,8),POR!$A:$R,9,0),"")</f>
        <v/>
      </c>
      <c r="X238" s="8" t="str">
        <f>IFERROR(VLOOKUP(LEFT($A238,8),POR!$A:$R,10,0),"")</f>
        <v/>
      </c>
      <c r="Y238" s="8" t="str">
        <f>IFERROR(VLOOKUP(LEFT($A238,8),POR!$A:$R,11,0),"")</f>
        <v/>
      </c>
      <c r="Z238" s="8" t="str">
        <f>IFERROR(VLOOKUP(LEFT($A238,8),POR!$A:$R,12,0),"")</f>
        <v/>
      </c>
      <c r="AA238" s="8" t="str">
        <f>IFERROR(VLOOKUP(LEFT($A238,8),POR!$A:$R,13,0),"")</f>
        <v/>
      </c>
      <c r="AB238" s="8">
        <f>IFERROR(VLOOKUP(LEFT($A238,8),POR!$A:$R,14,0),"")</f>
        <v>42957</v>
      </c>
      <c r="AC238" s="8" t="str">
        <f>IFERROR(VLOOKUP(LEFT($A238,8),POR!$A:$R,15,0),"")</f>
        <v/>
      </c>
      <c r="AD238" s="8" t="str">
        <f>IFERROR(VLOOKUP(LEFT($A238,8),POR!$A:$R,16,0),"")</f>
        <v/>
      </c>
      <c r="AE238" s="8" t="str">
        <f>IFERROR(VLOOKUP(LEFT($A238,8),POR!$A:$R,17,0),"")</f>
        <v/>
      </c>
      <c r="AF238" s="8" t="str">
        <f>IFERROR(VLOOKUP(LEFT($A238,8),POR!$A:$R,18,0),"")</f>
        <v/>
      </c>
      <c r="AG238" s="36" t="str">
        <f>IFERROR(VLOOKUP(A238,NSD!F:G,2,0),"")</f>
        <v/>
      </c>
    </row>
    <row r="239" spans="1:33" ht="30">
      <c r="A239" s="14" t="s">
        <v>1716</v>
      </c>
      <c r="B239" s="36" t="str">
        <f>VLOOKUP(LEFT(A239,8),Clusters!A:C,3,0)</f>
        <v>C3</v>
      </c>
      <c r="C239" s="36">
        <f>VLOOKUP(LEFT(A239,8),Clusters!A:D,2,0)</f>
        <v>35</v>
      </c>
      <c r="D239" s="11" t="s">
        <v>1595</v>
      </c>
      <c r="E239" s="11" t="s">
        <v>1594</v>
      </c>
      <c r="F239" s="11" t="s">
        <v>1595</v>
      </c>
      <c r="G239" s="11"/>
      <c r="H239" s="11"/>
      <c r="I239" s="37" t="s">
        <v>2040</v>
      </c>
      <c r="J239" s="19">
        <v>42810</v>
      </c>
      <c r="K239" s="10" t="s">
        <v>1284</v>
      </c>
      <c r="L239" s="10" t="s">
        <v>1594</v>
      </c>
      <c r="M239" s="10" t="s">
        <v>2046</v>
      </c>
      <c r="N239" s="10" t="s">
        <v>2049</v>
      </c>
      <c r="O239" s="36">
        <f>IFERROR(VLOOKUP(LEFT(A239,8),'Development Priority'!A:B,2,0),"")</f>
        <v>613</v>
      </c>
      <c r="P239" s="8" t="str">
        <f>IFERROR(VLOOKUP(LEFT($A239,8),POR!$A:$R,2,0),"")</f>
        <v/>
      </c>
      <c r="Q239" s="8" t="str">
        <f>IFERROR(VLOOKUP(LEFT($A239,8),POR!$A:$R,3,0),"")</f>
        <v/>
      </c>
      <c r="R239" s="8" t="str">
        <f>IFERROR(VLOOKUP(LEFT($A239,8),POR!$A:$R,4,0),"")</f>
        <v/>
      </c>
      <c r="S239" s="8" t="str">
        <f>IFERROR(VLOOKUP(LEFT($A239,8),POR!$A:$R,5,0),"")</f>
        <v/>
      </c>
      <c r="T239" s="8" t="str">
        <f>IFERROR(VLOOKUP(LEFT($A239,8),POR!$A:$R,6,0),"")</f>
        <v/>
      </c>
      <c r="U239" s="8" t="str">
        <f>IFERROR(VLOOKUP(LEFT($A239,8),POR!$A:$R,7,0),"")</f>
        <v/>
      </c>
      <c r="V239" s="8" t="str">
        <f>IFERROR(VLOOKUP(LEFT($A239,8),POR!$A:$R,8,0),"")</f>
        <v/>
      </c>
      <c r="W239" s="8" t="str">
        <f>IFERROR(VLOOKUP(LEFT($A239,8),POR!$A:$R,9,0),"")</f>
        <v/>
      </c>
      <c r="X239" s="8" t="str">
        <f>IFERROR(VLOOKUP(LEFT($A239,8),POR!$A:$R,10,0),"")</f>
        <v/>
      </c>
      <c r="Y239" s="8" t="str">
        <f>IFERROR(VLOOKUP(LEFT($A239,8),POR!$A:$R,11,0),"")</f>
        <v/>
      </c>
      <c r="Z239" s="8" t="str">
        <f>IFERROR(VLOOKUP(LEFT($A239,8),POR!$A:$R,12,0),"")</f>
        <v/>
      </c>
      <c r="AA239" s="8" t="str">
        <f>IFERROR(VLOOKUP(LEFT($A239,8),POR!$A:$R,13,0),"")</f>
        <v/>
      </c>
      <c r="AB239" s="8">
        <f>IFERROR(VLOOKUP(LEFT($A239,8),POR!$A:$R,14,0),"")</f>
        <v>42957</v>
      </c>
      <c r="AC239" s="8" t="str">
        <f>IFERROR(VLOOKUP(LEFT($A239,8),POR!$A:$R,15,0),"")</f>
        <v/>
      </c>
      <c r="AD239" s="8" t="str">
        <f>IFERROR(VLOOKUP(LEFT($A239,8),POR!$A:$R,16,0),"")</f>
        <v/>
      </c>
      <c r="AE239" s="8" t="str">
        <f>IFERROR(VLOOKUP(LEFT($A239,8),POR!$A:$R,17,0),"")</f>
        <v/>
      </c>
      <c r="AF239" s="8" t="str">
        <f>IFERROR(VLOOKUP(LEFT($A239,8),POR!$A:$R,18,0),"")</f>
        <v/>
      </c>
      <c r="AG239" s="36" t="str">
        <f>IFERROR(VLOOKUP(A239,NSD!F:G,2,0),"")</f>
        <v/>
      </c>
    </row>
    <row r="240" spans="1:33">
      <c r="A240" s="14" t="s">
        <v>1774</v>
      </c>
      <c r="B240" s="36" t="str">
        <f>VLOOKUP(LEFT(A240,8),Clusters!A:C,3,0)</f>
        <v>C3</v>
      </c>
      <c r="C240" s="36">
        <f>VLOOKUP(LEFT(A240,8),Clusters!A:D,2,0)</f>
        <v>35</v>
      </c>
      <c r="D240" s="11" t="s">
        <v>1595</v>
      </c>
      <c r="E240" s="11" t="s">
        <v>1595</v>
      </c>
      <c r="F240" s="11" t="s">
        <v>1594</v>
      </c>
      <c r="G240" s="11"/>
      <c r="H240" s="11"/>
      <c r="I240" s="12"/>
      <c r="J240" s="12"/>
      <c r="K240" s="10" t="s">
        <v>1284</v>
      </c>
      <c r="L240" s="10" t="s">
        <v>1284</v>
      </c>
      <c r="M240" s="10" t="s">
        <v>1284</v>
      </c>
      <c r="N240" s="45" t="s">
        <v>1284</v>
      </c>
      <c r="O240" s="36">
        <f>IFERROR(VLOOKUP(LEFT(A240,8),'Development Priority'!A:B,2,0),"")</f>
        <v>748</v>
      </c>
      <c r="P240" s="8" t="str">
        <f>IFERROR(VLOOKUP(LEFT($A240,8),POR!$A:$R,2,0),"")</f>
        <v/>
      </c>
      <c r="Q240" s="8" t="str">
        <f>IFERROR(VLOOKUP(LEFT($A240,8),POR!$A:$R,3,0),"")</f>
        <v/>
      </c>
      <c r="R240" s="8" t="str">
        <f>IFERROR(VLOOKUP(LEFT($A240,8),POR!$A:$R,4,0),"")</f>
        <v/>
      </c>
      <c r="S240" s="8" t="str">
        <f>IFERROR(VLOOKUP(LEFT($A240,8),POR!$A:$R,5,0),"")</f>
        <v/>
      </c>
      <c r="T240" s="8" t="str">
        <f>IFERROR(VLOOKUP(LEFT($A240,8),POR!$A:$R,6,0),"")</f>
        <v/>
      </c>
      <c r="U240" s="8" t="str">
        <f>IFERROR(VLOOKUP(LEFT($A240,8),POR!$A:$R,7,0),"")</f>
        <v/>
      </c>
      <c r="V240" s="8" t="str">
        <f>IFERROR(VLOOKUP(LEFT($A240,8),POR!$A:$R,8,0),"")</f>
        <v/>
      </c>
      <c r="W240" s="8" t="str">
        <f>IFERROR(VLOOKUP(LEFT($A240,8),POR!$A:$R,9,0),"")</f>
        <v/>
      </c>
      <c r="X240" s="8" t="str">
        <f>IFERROR(VLOOKUP(LEFT($A240,8),POR!$A:$R,10,0),"")</f>
        <v/>
      </c>
      <c r="Y240" s="8" t="str">
        <f>IFERROR(VLOOKUP(LEFT($A240,8),POR!$A:$R,11,0),"")</f>
        <v/>
      </c>
      <c r="Z240" s="8" t="str">
        <f>IFERROR(VLOOKUP(LEFT($A240,8),POR!$A:$R,12,0),"")</f>
        <v/>
      </c>
      <c r="AA240" s="8" t="str">
        <f>IFERROR(VLOOKUP(LEFT($A240,8),POR!$A:$R,13,0),"")</f>
        <v/>
      </c>
      <c r="AB240" s="8" t="str">
        <f>IFERROR(VLOOKUP(LEFT($A240,8),POR!$A:$R,14,0),"")</f>
        <v/>
      </c>
      <c r="AC240" s="8" t="str">
        <f>IFERROR(VLOOKUP(LEFT($A240,8),POR!$A:$R,15,0),"")</f>
        <v/>
      </c>
      <c r="AD240" s="8" t="str">
        <f>IFERROR(VLOOKUP(LEFT($A240,8),POR!$A:$R,16,0),"")</f>
        <v/>
      </c>
      <c r="AE240" s="8" t="str">
        <f>IFERROR(VLOOKUP(LEFT($A240,8),POR!$A:$R,17,0),"")</f>
        <v/>
      </c>
      <c r="AF240" s="8" t="str">
        <f>IFERROR(VLOOKUP(LEFT($A240,8),POR!$A:$R,18,0),"")</f>
        <v/>
      </c>
      <c r="AG240" s="36" t="str">
        <f>IFERROR(VLOOKUP(A240,NSD!F:G,2,0),"")</f>
        <v/>
      </c>
    </row>
    <row r="241" spans="1:33">
      <c r="A241" s="14" t="s">
        <v>1775</v>
      </c>
      <c r="B241" s="36" t="str">
        <f>VLOOKUP(LEFT(A241,8),Clusters!A:C,3,0)</f>
        <v>C4</v>
      </c>
      <c r="C241" s="36">
        <f>VLOOKUP(LEFT(A241,8),Clusters!A:D,2,0)</f>
        <v>45</v>
      </c>
      <c r="D241" s="11" t="s">
        <v>1595</v>
      </c>
      <c r="E241" s="11" t="s">
        <v>1595</v>
      </c>
      <c r="F241" s="11" t="s">
        <v>1594</v>
      </c>
      <c r="G241" s="11"/>
      <c r="H241" s="11"/>
      <c r="I241" s="12" t="s">
        <v>2019</v>
      </c>
      <c r="J241" s="19">
        <v>42802</v>
      </c>
      <c r="K241" s="10" t="s">
        <v>1284</v>
      </c>
      <c r="L241" s="10" t="s">
        <v>1594</v>
      </c>
      <c r="M241" s="10" t="s">
        <v>1592</v>
      </c>
      <c r="N241" s="45" t="s">
        <v>2018</v>
      </c>
      <c r="O241" s="36">
        <f>IFERROR(VLOOKUP(LEFT(A241,8),'Development Priority'!A:B,2,0),"")</f>
        <v>557</v>
      </c>
      <c r="P241" s="8" t="str">
        <f>IFERROR(VLOOKUP(LEFT($A241,8),POR!$A:$R,2,0),"")</f>
        <v/>
      </c>
      <c r="Q241" s="8" t="str">
        <f>IFERROR(VLOOKUP(LEFT($A241,8),POR!$A:$R,3,0),"")</f>
        <v/>
      </c>
      <c r="R241" s="8" t="str">
        <f>IFERROR(VLOOKUP(LEFT($A241,8),POR!$A:$R,4,0),"")</f>
        <v/>
      </c>
      <c r="S241" s="8" t="str">
        <f>IFERROR(VLOOKUP(LEFT($A241,8),POR!$A:$R,5,0),"")</f>
        <v/>
      </c>
      <c r="T241" s="8" t="str">
        <f>IFERROR(VLOOKUP(LEFT($A241,8),POR!$A:$R,6,0),"")</f>
        <v/>
      </c>
      <c r="U241" s="8" t="str">
        <f>IFERROR(VLOOKUP(LEFT($A241,8),POR!$A:$R,7,0),"")</f>
        <v/>
      </c>
      <c r="V241" s="8" t="str">
        <f>IFERROR(VLOOKUP(LEFT($A241,8),POR!$A:$R,8,0),"")</f>
        <v/>
      </c>
      <c r="W241" s="8" t="str">
        <f>IFERROR(VLOOKUP(LEFT($A241,8),POR!$A:$R,9,0),"")</f>
        <v/>
      </c>
      <c r="X241" s="8">
        <f>IFERROR(VLOOKUP(LEFT($A241,8),POR!$A:$R,10,0),"")</f>
        <v>43296</v>
      </c>
      <c r="Y241" s="8" t="str">
        <f>IFERROR(VLOOKUP(LEFT($A241,8),POR!$A:$R,11,0),"")</f>
        <v/>
      </c>
      <c r="Z241" s="8" t="str">
        <f>IFERROR(VLOOKUP(LEFT($A241,8),POR!$A:$R,12,0),"")</f>
        <v/>
      </c>
      <c r="AA241" s="8" t="str">
        <f>IFERROR(VLOOKUP(LEFT($A241,8),POR!$A:$R,13,0),"")</f>
        <v/>
      </c>
      <c r="AB241" s="8" t="str">
        <f>IFERROR(VLOOKUP(LEFT($A241,8),POR!$A:$R,14,0),"")</f>
        <v/>
      </c>
      <c r="AC241" s="8" t="str">
        <f>IFERROR(VLOOKUP(LEFT($A241,8),POR!$A:$R,15,0),"")</f>
        <v/>
      </c>
      <c r="AD241" s="8" t="str">
        <f>IFERROR(VLOOKUP(LEFT($A241,8),POR!$A:$R,16,0),"")</f>
        <v/>
      </c>
      <c r="AE241" s="8" t="str">
        <f>IFERROR(VLOOKUP(LEFT($A241,8),POR!$A:$R,17,0),"")</f>
        <v/>
      </c>
      <c r="AF241" s="8" t="str">
        <f>IFERROR(VLOOKUP(LEFT($A241,8),POR!$A:$R,18,0),"")</f>
        <v/>
      </c>
      <c r="AG241" s="36" t="str">
        <f>IFERROR(VLOOKUP(A241,NSD!F:G,2,0),"")</f>
        <v/>
      </c>
    </row>
    <row r="242" spans="1:33" ht="30">
      <c r="A242" s="14" t="s">
        <v>1778</v>
      </c>
      <c r="B242" s="36" t="str">
        <f>VLOOKUP(LEFT(A242,8),Clusters!A:C,3,0)</f>
        <v>C4</v>
      </c>
      <c r="C242" s="36">
        <f>VLOOKUP(LEFT(A242,8),Clusters!A:D,2,0)</f>
        <v>45</v>
      </c>
      <c r="D242" s="11" t="s">
        <v>1595</v>
      </c>
      <c r="E242" s="11" t="s">
        <v>1595</v>
      </c>
      <c r="F242" s="11" t="s">
        <v>1594</v>
      </c>
      <c r="G242" s="11"/>
      <c r="H242" s="11"/>
      <c r="I242" s="12" t="s">
        <v>2022</v>
      </c>
      <c r="J242" s="19">
        <v>42802</v>
      </c>
      <c r="K242" s="10" t="s">
        <v>2023</v>
      </c>
      <c r="L242" s="10" t="s">
        <v>1595</v>
      </c>
      <c r="M242" s="10" t="s">
        <v>2024</v>
      </c>
      <c r="N242" s="45" t="s">
        <v>1284</v>
      </c>
      <c r="O242" s="36">
        <f>IFERROR(VLOOKUP(LEFT(A242,8),'Development Priority'!A:B,2,0),"")</f>
        <v>471</v>
      </c>
      <c r="P242" s="8" t="str">
        <f>IFERROR(VLOOKUP(LEFT($A242,8),POR!$A:$R,2,0),"")</f>
        <v/>
      </c>
      <c r="Q242" s="8" t="str">
        <f>IFERROR(VLOOKUP(LEFT($A242,8),POR!$A:$R,3,0),"")</f>
        <v/>
      </c>
      <c r="R242" s="8" t="str">
        <f>IFERROR(VLOOKUP(LEFT($A242,8),POR!$A:$R,4,0),"")</f>
        <v/>
      </c>
      <c r="S242" s="8">
        <f>IFERROR(VLOOKUP(LEFT($A242,8),POR!$A:$R,5,0),"")</f>
        <v>42853</v>
      </c>
      <c r="T242" s="8" t="str">
        <f>IFERROR(VLOOKUP(LEFT($A242,8),POR!$A:$R,6,0),"")</f>
        <v/>
      </c>
      <c r="U242" s="8">
        <f>IFERROR(VLOOKUP(LEFT($A242,8),POR!$A:$R,7,0),"")</f>
        <v>43023</v>
      </c>
      <c r="V242" s="8" t="str">
        <f>IFERROR(VLOOKUP(LEFT($A242,8),POR!$A:$R,8,0),"")</f>
        <v/>
      </c>
      <c r="W242" s="8" t="str">
        <f>IFERROR(VLOOKUP(LEFT($A242,8),POR!$A:$R,9,0),"")</f>
        <v/>
      </c>
      <c r="X242" s="8" t="str">
        <f>IFERROR(VLOOKUP(LEFT($A242,8),POR!$A:$R,10,0),"")</f>
        <v/>
      </c>
      <c r="Y242" s="8" t="str">
        <f>IFERROR(VLOOKUP(LEFT($A242,8),POR!$A:$R,11,0),"")</f>
        <v/>
      </c>
      <c r="Z242" s="8" t="str">
        <f>IFERROR(VLOOKUP(LEFT($A242,8),POR!$A:$R,12,0),"")</f>
        <v/>
      </c>
      <c r="AA242" s="8" t="str">
        <f>IFERROR(VLOOKUP(LEFT($A242,8),POR!$A:$R,13,0),"")</f>
        <v/>
      </c>
      <c r="AB242" s="8" t="str">
        <f>IFERROR(VLOOKUP(LEFT($A242,8),POR!$A:$R,14,0),"")</f>
        <v/>
      </c>
      <c r="AC242" s="8" t="str">
        <f>IFERROR(VLOOKUP(LEFT($A242,8),POR!$A:$R,15,0),"")</f>
        <v/>
      </c>
      <c r="AD242" s="8" t="str">
        <f>IFERROR(VLOOKUP(LEFT($A242,8),POR!$A:$R,16,0),"")</f>
        <v/>
      </c>
      <c r="AE242" s="8" t="str">
        <f>IFERROR(VLOOKUP(LEFT($A242,8),POR!$A:$R,17,0),"")</f>
        <v/>
      </c>
      <c r="AF242" s="8" t="str">
        <f>IFERROR(VLOOKUP(LEFT($A242,8),POR!$A:$R,18,0),"")</f>
        <v/>
      </c>
      <c r="AG242" s="36" t="str">
        <f>IFERROR(VLOOKUP(A242,NSD!F:G,2,0),"")</f>
        <v/>
      </c>
    </row>
    <row r="243" spans="1:33">
      <c r="A243" s="14" t="s">
        <v>1776</v>
      </c>
      <c r="B243" s="36" t="str">
        <f>VLOOKUP(LEFT(A243,8),Clusters!A:C,3,0)</f>
        <v>C4</v>
      </c>
      <c r="C243" s="36">
        <f>VLOOKUP(LEFT(A243,8),Clusters!A:D,2,0)</f>
        <v>45</v>
      </c>
      <c r="D243" s="11" t="s">
        <v>1595</v>
      </c>
      <c r="E243" s="11" t="s">
        <v>1595</v>
      </c>
      <c r="F243" s="11" t="s">
        <v>1594</v>
      </c>
      <c r="G243" s="11"/>
      <c r="H243" s="11"/>
      <c r="I243" s="12" t="s">
        <v>2017</v>
      </c>
      <c r="J243" s="19">
        <v>42802</v>
      </c>
      <c r="K243" s="10" t="s">
        <v>1284</v>
      </c>
      <c r="L243" s="10" t="s">
        <v>1594</v>
      </c>
      <c r="M243" s="10" t="s">
        <v>1592</v>
      </c>
      <c r="N243" s="45" t="s">
        <v>2018</v>
      </c>
      <c r="O243" s="36">
        <f>IFERROR(VLOOKUP(LEFT(A243,8),'Development Priority'!A:B,2,0),"")</f>
        <v>713</v>
      </c>
      <c r="P243" s="8" t="str">
        <f>IFERROR(VLOOKUP(LEFT($A243,8),POR!$A:$R,2,0),"")</f>
        <v/>
      </c>
      <c r="Q243" s="8" t="str">
        <f>IFERROR(VLOOKUP(LEFT($A243,8),POR!$A:$R,3,0),"")</f>
        <v/>
      </c>
      <c r="R243" s="8" t="str">
        <f>IFERROR(VLOOKUP(LEFT($A243,8),POR!$A:$R,4,0),"")</f>
        <v/>
      </c>
      <c r="S243" s="8" t="str">
        <f>IFERROR(VLOOKUP(LEFT($A243,8),POR!$A:$R,5,0),"")</f>
        <v/>
      </c>
      <c r="T243" s="8" t="str">
        <f>IFERROR(VLOOKUP(LEFT($A243,8),POR!$A:$R,6,0),"")</f>
        <v/>
      </c>
      <c r="U243" s="8" t="str">
        <f>IFERROR(VLOOKUP(LEFT($A243,8),POR!$A:$R,7,0),"")</f>
        <v/>
      </c>
      <c r="V243" s="8" t="str">
        <f>IFERROR(VLOOKUP(LEFT($A243,8),POR!$A:$R,8,0),"")</f>
        <v/>
      </c>
      <c r="W243" s="8" t="str">
        <f>IFERROR(VLOOKUP(LEFT($A243,8),POR!$A:$R,9,0),"")</f>
        <v/>
      </c>
      <c r="X243" s="8" t="str">
        <f>IFERROR(VLOOKUP(LEFT($A243,8),POR!$A:$R,10,0),"")</f>
        <v/>
      </c>
      <c r="Y243" s="8" t="str">
        <f>IFERROR(VLOOKUP(LEFT($A243,8),POR!$A:$R,11,0),"")</f>
        <v/>
      </c>
      <c r="Z243" s="8" t="str">
        <f>IFERROR(VLOOKUP(LEFT($A243,8),POR!$A:$R,12,0),"")</f>
        <v/>
      </c>
      <c r="AA243" s="8" t="str">
        <f>IFERROR(VLOOKUP(LEFT($A243,8),POR!$A:$R,13,0),"")</f>
        <v/>
      </c>
      <c r="AB243" s="8" t="str">
        <f>IFERROR(VLOOKUP(LEFT($A243,8),POR!$A:$R,14,0),"")</f>
        <v/>
      </c>
      <c r="AC243" s="8" t="str">
        <f>IFERROR(VLOOKUP(LEFT($A243,8),POR!$A:$R,15,0),"")</f>
        <v/>
      </c>
      <c r="AD243" s="8" t="str">
        <f>IFERROR(VLOOKUP(LEFT($A243,8),POR!$A:$R,16,0),"")</f>
        <v/>
      </c>
      <c r="AE243" s="8" t="str">
        <f>IFERROR(VLOOKUP(LEFT($A243,8),POR!$A:$R,17,0),"")</f>
        <v/>
      </c>
      <c r="AF243" s="8" t="str">
        <f>IFERROR(VLOOKUP(LEFT($A243,8),POR!$A:$R,18,0),"")</f>
        <v/>
      </c>
      <c r="AG243" s="36" t="str">
        <f>IFERROR(VLOOKUP(A243,NSD!F:G,2,0),"")</f>
        <v/>
      </c>
    </row>
    <row r="244" spans="1:33">
      <c r="A244" s="12" t="s">
        <v>4382</v>
      </c>
      <c r="B244" s="36" t="str">
        <f>VLOOKUP(LEFT(A244,8),Clusters!A:C,3,0)</f>
        <v>C1</v>
      </c>
      <c r="C244" s="36">
        <f>VLOOKUP(LEFT(A244,8),Clusters!A:D,2,0)</f>
        <v>15</v>
      </c>
      <c r="D244" s="11" t="s">
        <v>1595</v>
      </c>
      <c r="E244" s="11" t="s">
        <v>1594</v>
      </c>
      <c r="F244" s="11" t="s">
        <v>1595</v>
      </c>
      <c r="G244" s="11"/>
      <c r="H244" s="11"/>
      <c r="I244" s="37"/>
      <c r="J244" s="41"/>
      <c r="K244" s="10"/>
      <c r="L244" s="10"/>
      <c r="M244" s="11"/>
      <c r="N244"/>
      <c r="O244" s="36">
        <f>IFERROR(VLOOKUP(LEFT(A244,8),'Development Priority'!A:B,2,0),"")</f>
        <v>366</v>
      </c>
      <c r="P244" s="8" t="str">
        <f>IFERROR(VLOOKUP(LEFT($A244,8),POR!$A:$R,2,0),"")</f>
        <v/>
      </c>
      <c r="Q244" s="8" t="str">
        <f>IFERROR(VLOOKUP(LEFT($A244,8),POR!$A:$R,3,0),"")</f>
        <v/>
      </c>
      <c r="R244" s="8" t="str">
        <f>IFERROR(VLOOKUP(LEFT($A244,8),POR!$A:$R,4,0),"")</f>
        <v/>
      </c>
      <c r="S244" s="8" t="str">
        <f>IFERROR(VLOOKUP(LEFT($A244,8),POR!$A:$R,5,0),"")</f>
        <v/>
      </c>
      <c r="T244" s="8" t="str">
        <f>IFERROR(VLOOKUP(LEFT($A244,8),POR!$A:$R,6,0),"")</f>
        <v/>
      </c>
      <c r="U244" s="8" t="str">
        <f>IFERROR(VLOOKUP(LEFT($A244,8),POR!$A:$R,7,0),"")</f>
        <v/>
      </c>
      <c r="V244" s="8" t="str">
        <f>IFERROR(VLOOKUP(LEFT($A244,8),POR!$A:$R,8,0),"")</f>
        <v/>
      </c>
      <c r="W244" s="8" t="str">
        <f>IFERROR(VLOOKUP(LEFT($A244,8),POR!$A:$R,9,0),"")</f>
        <v/>
      </c>
      <c r="X244" s="8" t="str">
        <f>IFERROR(VLOOKUP(LEFT($A244,8),POR!$A:$R,10,0),"")</f>
        <v/>
      </c>
      <c r="Y244" s="8" t="str">
        <f>IFERROR(VLOOKUP(LEFT($A244,8),POR!$A:$R,11,0),"")</f>
        <v/>
      </c>
      <c r="Z244" s="8" t="str">
        <f>IFERROR(VLOOKUP(LEFT($A244,8),POR!$A:$R,12,0),"")</f>
        <v/>
      </c>
      <c r="AA244" s="8" t="str">
        <f>IFERROR(VLOOKUP(LEFT($A244,8),POR!$A:$R,13,0),"")</f>
        <v/>
      </c>
      <c r="AB244" s="8" t="str">
        <f>IFERROR(VLOOKUP(LEFT($A244,8),POR!$A:$R,14,0),"")</f>
        <v/>
      </c>
      <c r="AC244" s="8" t="str">
        <f>IFERROR(VLOOKUP(LEFT($A244,8),POR!$A:$R,15,0),"")</f>
        <v/>
      </c>
      <c r="AD244" s="8" t="str">
        <f>IFERROR(VLOOKUP(LEFT($A244,8),POR!$A:$R,16,0),"")</f>
        <v/>
      </c>
      <c r="AE244" s="8" t="str">
        <f>IFERROR(VLOOKUP(LEFT($A244,8),POR!$A:$R,17,0),"")</f>
        <v/>
      </c>
      <c r="AF244" s="8" t="str">
        <f>IFERROR(VLOOKUP(LEFT($A244,8),POR!$A:$R,18,0),"")</f>
        <v/>
      </c>
      <c r="AG244" s="36" t="str">
        <f>IFERROR(VLOOKUP(A244,NSD!F:G,2,0),"")</f>
        <v/>
      </c>
    </row>
    <row r="245" spans="1:33" ht="30">
      <c r="A245" s="14" t="s">
        <v>1680</v>
      </c>
      <c r="B245" s="36" t="str">
        <f>VLOOKUP(LEFT(A245,8),Clusters!A:C,3,0)</f>
        <v>C6</v>
      </c>
      <c r="C245" s="36">
        <f>VLOOKUP(LEFT(A245,8),Clusters!A:D,2,0)</f>
        <v>65</v>
      </c>
      <c r="D245" s="11" t="s">
        <v>1595</v>
      </c>
      <c r="E245" s="11" t="s">
        <v>1595</v>
      </c>
      <c r="F245" s="11" t="s">
        <v>1594</v>
      </c>
      <c r="G245" s="11"/>
      <c r="H245" s="11"/>
      <c r="I245" s="12" t="s">
        <v>1872</v>
      </c>
      <c r="J245" s="28">
        <v>42800</v>
      </c>
      <c r="K245" s="10" t="s">
        <v>1873</v>
      </c>
      <c r="L245" s="10" t="s">
        <v>1594</v>
      </c>
      <c r="M245" s="10" t="s">
        <v>1593</v>
      </c>
      <c r="N245" s="45" t="s">
        <v>1874</v>
      </c>
      <c r="O245" s="36">
        <f>IFERROR(VLOOKUP(LEFT(A245,8),'Development Priority'!A:B,2,0),"")</f>
        <v>441</v>
      </c>
      <c r="P245" s="8" t="str">
        <f>IFERROR(VLOOKUP(LEFT($A245,8),POR!$A:$R,2,0),"")</f>
        <v/>
      </c>
      <c r="Q245" s="8" t="str">
        <f>IFERROR(VLOOKUP(LEFT($A245,8),POR!$A:$R,3,0),"")</f>
        <v/>
      </c>
      <c r="R245" s="8" t="str">
        <f>IFERROR(VLOOKUP(LEFT($A245,8),POR!$A:$R,4,0),"")</f>
        <v/>
      </c>
      <c r="S245" s="8" t="str">
        <f>IFERROR(VLOOKUP(LEFT($A245,8),POR!$A:$R,5,0),"")</f>
        <v/>
      </c>
      <c r="T245" s="8" t="str">
        <f>IFERROR(VLOOKUP(LEFT($A245,8),POR!$A:$R,6,0),"")</f>
        <v/>
      </c>
      <c r="U245" s="8" t="str">
        <f>IFERROR(VLOOKUP(LEFT($A245,8),POR!$A:$R,7,0),"")</f>
        <v/>
      </c>
      <c r="V245" s="8" t="str">
        <f>IFERROR(VLOOKUP(LEFT($A245,8),POR!$A:$R,8,0),"")</f>
        <v/>
      </c>
      <c r="W245" s="8" t="str">
        <f>IFERROR(VLOOKUP(LEFT($A245,8),POR!$A:$R,9,0),"")</f>
        <v/>
      </c>
      <c r="X245" s="8" t="str">
        <f>IFERROR(VLOOKUP(LEFT($A245,8),POR!$A:$R,10,0),"")</f>
        <v/>
      </c>
      <c r="Y245" s="8" t="str">
        <f>IFERROR(VLOOKUP(LEFT($A245,8),POR!$A:$R,11,0),"")</f>
        <v/>
      </c>
      <c r="Z245" s="8" t="str">
        <f>IFERROR(VLOOKUP(LEFT($A245,8),POR!$A:$R,12,0),"")</f>
        <v/>
      </c>
      <c r="AA245" s="8" t="str">
        <f>IFERROR(VLOOKUP(LEFT($A245,8),POR!$A:$R,13,0),"")</f>
        <v/>
      </c>
      <c r="AB245" s="8" t="str">
        <f>IFERROR(VLOOKUP(LEFT($A245,8),POR!$A:$R,14,0),"")</f>
        <v/>
      </c>
      <c r="AC245" s="8" t="str">
        <f>IFERROR(VLOOKUP(LEFT($A245,8),POR!$A:$R,15,0),"")</f>
        <v/>
      </c>
      <c r="AD245" s="8" t="str">
        <f>IFERROR(VLOOKUP(LEFT($A245,8),POR!$A:$R,16,0),"")</f>
        <v/>
      </c>
      <c r="AE245" s="8" t="str">
        <f>IFERROR(VLOOKUP(LEFT($A245,8),POR!$A:$R,17,0),"")</f>
        <v/>
      </c>
      <c r="AF245" s="8" t="str">
        <f>IFERROR(VLOOKUP(LEFT($A245,8),POR!$A:$R,18,0),"")</f>
        <v/>
      </c>
      <c r="AG245" s="36" t="str">
        <f>IFERROR(VLOOKUP(A245,NSD!F:G,2,0),"")</f>
        <v/>
      </c>
    </row>
    <row r="246" spans="1:33">
      <c r="A246" s="12" t="s">
        <v>4384</v>
      </c>
      <c r="B246" s="36" t="str">
        <f>VLOOKUP(LEFT(A246,8),Clusters!A:C,3,0)</f>
        <v>C6</v>
      </c>
      <c r="C246" s="36">
        <f>VLOOKUP(LEFT(A246,8),Clusters!A:D,2,0)</f>
        <v>65</v>
      </c>
      <c r="D246" s="11" t="s">
        <v>1595</v>
      </c>
      <c r="E246" s="11" t="s">
        <v>1594</v>
      </c>
      <c r="F246" s="11" t="s">
        <v>1595</v>
      </c>
      <c r="G246" s="11"/>
      <c r="H246" s="11"/>
      <c r="I246" s="37"/>
      <c r="J246" s="41"/>
      <c r="K246" s="10"/>
      <c r="L246" s="10"/>
      <c r="M246" s="11"/>
      <c r="N246"/>
      <c r="O246" s="36">
        <f>IFERROR(VLOOKUP(LEFT(A246,8),'Development Priority'!A:B,2,0),"")</f>
        <v>464</v>
      </c>
      <c r="P246" s="8" t="str">
        <f>IFERROR(VLOOKUP(LEFT($A246,8),POR!$A:$R,2,0),"")</f>
        <v/>
      </c>
      <c r="Q246" s="8" t="str">
        <f>IFERROR(VLOOKUP(LEFT($A246,8),POR!$A:$R,3,0),"")</f>
        <v/>
      </c>
      <c r="R246" s="8" t="str">
        <f>IFERROR(VLOOKUP(LEFT($A246,8),POR!$A:$R,4,0),"")</f>
        <v/>
      </c>
      <c r="S246" s="8" t="str">
        <f>IFERROR(VLOOKUP(LEFT($A246,8),POR!$A:$R,5,0),"")</f>
        <v/>
      </c>
      <c r="T246" s="8" t="str">
        <f>IFERROR(VLOOKUP(LEFT($A246,8),POR!$A:$R,6,0),"")</f>
        <v/>
      </c>
      <c r="U246" s="8" t="str">
        <f>IFERROR(VLOOKUP(LEFT($A246,8),POR!$A:$R,7,0),"")</f>
        <v/>
      </c>
      <c r="V246" s="8" t="str">
        <f>IFERROR(VLOOKUP(LEFT($A246,8),POR!$A:$R,8,0),"")</f>
        <v/>
      </c>
      <c r="W246" s="8" t="str">
        <f>IFERROR(VLOOKUP(LEFT($A246,8),POR!$A:$R,9,0),"")</f>
        <v/>
      </c>
      <c r="X246" s="8" t="str">
        <f>IFERROR(VLOOKUP(LEFT($A246,8),POR!$A:$R,10,0),"")</f>
        <v/>
      </c>
      <c r="Y246" s="8" t="str">
        <f>IFERROR(VLOOKUP(LEFT($A246,8),POR!$A:$R,11,0),"")</f>
        <v/>
      </c>
      <c r="Z246" s="8" t="str">
        <f>IFERROR(VLOOKUP(LEFT($A246,8),POR!$A:$R,12,0),"")</f>
        <v/>
      </c>
      <c r="AA246" s="8" t="str">
        <f>IFERROR(VLOOKUP(LEFT($A246,8),POR!$A:$R,13,0),"")</f>
        <v/>
      </c>
      <c r="AB246" s="8">
        <f>IFERROR(VLOOKUP(LEFT($A246,8),POR!$A:$R,14,0),"")</f>
        <v>42957</v>
      </c>
      <c r="AC246" s="8" t="str">
        <f>IFERROR(VLOOKUP(LEFT($A246,8),POR!$A:$R,15,0),"")</f>
        <v/>
      </c>
      <c r="AD246" s="8" t="str">
        <f>IFERROR(VLOOKUP(LEFT($A246,8),POR!$A:$R,16,0),"")</f>
        <v/>
      </c>
      <c r="AE246" s="8" t="str">
        <f>IFERROR(VLOOKUP(LEFT($A246,8),POR!$A:$R,17,0),"")</f>
        <v/>
      </c>
      <c r="AF246" s="8" t="str">
        <f>IFERROR(VLOOKUP(LEFT($A246,8),POR!$A:$R,18,0),"")</f>
        <v/>
      </c>
      <c r="AG246" s="36" t="str">
        <f>IFERROR(VLOOKUP(A246,NSD!F:G,2,0),"")</f>
        <v/>
      </c>
    </row>
    <row r="247" spans="1:33">
      <c r="A247" s="12" t="s">
        <v>4383</v>
      </c>
      <c r="B247" s="36" t="str">
        <f>VLOOKUP(LEFT(A247,8),Clusters!A:C,3,0)</f>
        <v>C6</v>
      </c>
      <c r="C247" s="36">
        <f>VLOOKUP(LEFT(A247,8),Clusters!A:D,2,0)</f>
        <v>65</v>
      </c>
      <c r="D247" s="11" t="s">
        <v>1595</v>
      </c>
      <c r="E247" s="11" t="s">
        <v>1594</v>
      </c>
      <c r="F247" s="11" t="s">
        <v>1595</v>
      </c>
      <c r="G247" s="11"/>
      <c r="H247" s="11"/>
      <c r="I247" s="37"/>
      <c r="J247" s="41"/>
      <c r="K247" s="10"/>
      <c r="L247" s="10"/>
      <c r="M247" s="11"/>
      <c r="N247"/>
      <c r="O247" s="36">
        <f>IFERROR(VLOOKUP(LEFT(A247,8),'Development Priority'!A:B,2,0),"")</f>
        <v>464</v>
      </c>
      <c r="P247" s="8" t="str">
        <f>IFERROR(VLOOKUP(LEFT($A247,8),POR!$A:$R,2,0),"")</f>
        <v/>
      </c>
      <c r="Q247" s="8" t="str">
        <f>IFERROR(VLOOKUP(LEFT($A247,8),POR!$A:$R,3,0),"")</f>
        <v/>
      </c>
      <c r="R247" s="8" t="str">
        <f>IFERROR(VLOOKUP(LEFT($A247,8),POR!$A:$R,4,0),"")</f>
        <v/>
      </c>
      <c r="S247" s="8" t="str">
        <f>IFERROR(VLOOKUP(LEFT($A247,8),POR!$A:$R,5,0),"")</f>
        <v/>
      </c>
      <c r="T247" s="8" t="str">
        <f>IFERROR(VLOOKUP(LEFT($A247,8),POR!$A:$R,6,0),"")</f>
        <v/>
      </c>
      <c r="U247" s="8" t="str">
        <f>IFERROR(VLOOKUP(LEFT($A247,8),POR!$A:$R,7,0),"")</f>
        <v/>
      </c>
      <c r="V247" s="8" t="str">
        <f>IFERROR(VLOOKUP(LEFT($A247,8),POR!$A:$R,8,0),"")</f>
        <v/>
      </c>
      <c r="W247" s="8" t="str">
        <f>IFERROR(VLOOKUP(LEFT($A247,8),POR!$A:$R,9,0),"")</f>
        <v/>
      </c>
      <c r="X247" s="8" t="str">
        <f>IFERROR(VLOOKUP(LEFT($A247,8),POR!$A:$R,10,0),"")</f>
        <v/>
      </c>
      <c r="Y247" s="8" t="str">
        <f>IFERROR(VLOOKUP(LEFT($A247,8),POR!$A:$R,11,0),"")</f>
        <v/>
      </c>
      <c r="Z247" s="8" t="str">
        <f>IFERROR(VLOOKUP(LEFT($A247,8),POR!$A:$R,12,0),"")</f>
        <v/>
      </c>
      <c r="AA247" s="8" t="str">
        <f>IFERROR(VLOOKUP(LEFT($A247,8),POR!$A:$R,13,0),"")</f>
        <v/>
      </c>
      <c r="AB247" s="8">
        <f>IFERROR(VLOOKUP(LEFT($A247,8),POR!$A:$R,14,0),"")</f>
        <v>42957</v>
      </c>
      <c r="AC247" s="8" t="str">
        <f>IFERROR(VLOOKUP(LEFT($A247,8),POR!$A:$R,15,0),"")</f>
        <v/>
      </c>
      <c r="AD247" s="8" t="str">
        <f>IFERROR(VLOOKUP(LEFT($A247,8),POR!$A:$R,16,0),"")</f>
        <v/>
      </c>
      <c r="AE247" s="8" t="str">
        <f>IFERROR(VLOOKUP(LEFT($A247,8),POR!$A:$R,17,0),"")</f>
        <v/>
      </c>
      <c r="AF247" s="8" t="str">
        <f>IFERROR(VLOOKUP(LEFT($A247,8),POR!$A:$R,18,0),"")</f>
        <v/>
      </c>
      <c r="AG247" s="36" t="str">
        <f>IFERROR(VLOOKUP(A247,NSD!F:G,2,0),"")</f>
        <v/>
      </c>
    </row>
    <row r="248" spans="1:33">
      <c r="A248" s="14" t="s">
        <v>1777</v>
      </c>
      <c r="B248" s="36" t="str">
        <f>VLOOKUP(LEFT(A248,8),Clusters!A:C,3,0)</f>
        <v>C6</v>
      </c>
      <c r="C248" s="36">
        <f>VLOOKUP(LEFT(A248,8),Clusters!A:D,2,0)</f>
        <v>65</v>
      </c>
      <c r="D248" s="11" t="s">
        <v>1595</v>
      </c>
      <c r="E248" s="11" t="s">
        <v>1595</v>
      </c>
      <c r="F248" s="11" t="s">
        <v>1594</v>
      </c>
      <c r="G248" s="11"/>
      <c r="H248" s="11"/>
      <c r="I248" s="12" t="s">
        <v>5250</v>
      </c>
      <c r="J248" s="19">
        <v>42811</v>
      </c>
      <c r="K248" s="10" t="s">
        <v>5251</v>
      </c>
      <c r="L248" s="10" t="s">
        <v>1595</v>
      </c>
      <c r="M248" s="10" t="s">
        <v>5252</v>
      </c>
      <c r="N248" s="45" t="s">
        <v>1284</v>
      </c>
      <c r="O248" s="36">
        <f>IFERROR(VLOOKUP(LEFT(A248,8),'Development Priority'!A:B,2,0),"")</f>
        <v>666</v>
      </c>
      <c r="P248" s="8" t="str">
        <f>IFERROR(VLOOKUP(LEFT($A248,8),POR!$A:$R,2,0),"")</f>
        <v/>
      </c>
      <c r="Q248" s="8" t="str">
        <f>IFERROR(VLOOKUP(LEFT($A248,8),POR!$A:$R,3,0),"")</f>
        <v/>
      </c>
      <c r="R248" s="8" t="str">
        <f>IFERROR(VLOOKUP(LEFT($A248,8),POR!$A:$R,4,0),"")</f>
        <v/>
      </c>
      <c r="S248" s="8" t="str">
        <f>IFERROR(VLOOKUP(LEFT($A248,8),POR!$A:$R,5,0),"")</f>
        <v/>
      </c>
      <c r="T248" s="8" t="str">
        <f>IFERROR(VLOOKUP(LEFT($A248,8),POR!$A:$R,6,0),"")</f>
        <v/>
      </c>
      <c r="U248" s="8" t="str">
        <f>IFERROR(VLOOKUP(LEFT($A248,8),POR!$A:$R,7,0),"")</f>
        <v/>
      </c>
      <c r="V248" s="8">
        <f>IFERROR(VLOOKUP(LEFT($A248,8),POR!$A:$R,8,0),"")</f>
        <v>42846</v>
      </c>
      <c r="W248" s="8" t="str">
        <f>IFERROR(VLOOKUP(LEFT($A248,8),POR!$A:$R,9,0),"")</f>
        <v/>
      </c>
      <c r="X248" s="8" t="str">
        <f>IFERROR(VLOOKUP(LEFT($A248,8),POR!$A:$R,10,0),"")</f>
        <v/>
      </c>
      <c r="Y248" s="8" t="str">
        <f>IFERROR(VLOOKUP(LEFT($A248,8),POR!$A:$R,11,0),"")</f>
        <v/>
      </c>
      <c r="Z248" s="8" t="str">
        <f>IFERROR(VLOOKUP(LEFT($A248,8),POR!$A:$R,12,0),"")</f>
        <v/>
      </c>
      <c r="AA248" s="8" t="str">
        <f>IFERROR(VLOOKUP(LEFT($A248,8),POR!$A:$R,13,0),"")</f>
        <v/>
      </c>
      <c r="AB248" s="8" t="str">
        <f>IFERROR(VLOOKUP(LEFT($A248,8),POR!$A:$R,14,0),"")</f>
        <v/>
      </c>
      <c r="AC248" s="8" t="str">
        <f>IFERROR(VLOOKUP(LEFT($A248,8),POR!$A:$R,15,0),"")</f>
        <v/>
      </c>
      <c r="AD248" s="8" t="str">
        <f>IFERROR(VLOOKUP(LEFT($A248,8),POR!$A:$R,16,0),"")</f>
        <v/>
      </c>
      <c r="AE248" s="8" t="str">
        <f>IFERROR(VLOOKUP(LEFT($A248,8),POR!$A:$R,17,0),"")</f>
        <v/>
      </c>
      <c r="AF248" s="8" t="str">
        <f>IFERROR(VLOOKUP(LEFT($A248,8),POR!$A:$R,18,0),"")</f>
        <v/>
      </c>
      <c r="AG248" s="36" t="str">
        <f>IFERROR(VLOOKUP(A248,NSD!F:G,2,0),"")</f>
        <v/>
      </c>
    </row>
    <row r="249" spans="1:33">
      <c r="A249" s="12" t="s">
        <v>4385</v>
      </c>
      <c r="B249" s="36" t="str">
        <f>VLOOKUP(LEFT(A249,8),Clusters!A:C,3,0)</f>
        <v>C1</v>
      </c>
      <c r="C249" s="36">
        <f>VLOOKUP(LEFT(A249,8),Clusters!A:D,2,0)</f>
        <v>15</v>
      </c>
      <c r="D249" s="11" t="s">
        <v>1595</v>
      </c>
      <c r="E249" s="11" t="s">
        <v>1594</v>
      </c>
      <c r="F249" s="11" t="s">
        <v>1595</v>
      </c>
      <c r="G249" s="11"/>
      <c r="H249" s="11"/>
      <c r="I249" s="37"/>
      <c r="J249" s="41"/>
      <c r="K249" s="10"/>
      <c r="L249" s="10"/>
      <c r="M249" s="11"/>
      <c r="N249"/>
      <c r="O249" s="36">
        <f>IFERROR(VLOOKUP(LEFT(A249,8),'Development Priority'!A:B,2,0),"")</f>
        <v>913</v>
      </c>
      <c r="P249" s="8" t="str">
        <f>IFERROR(VLOOKUP(LEFT($A249,8),POR!$A:$R,2,0),"")</f>
        <v/>
      </c>
      <c r="Q249" s="8" t="str">
        <f>IFERROR(VLOOKUP(LEFT($A249,8),POR!$A:$R,3,0),"")</f>
        <v/>
      </c>
      <c r="R249" s="8" t="str">
        <f>IFERROR(VLOOKUP(LEFT($A249,8),POR!$A:$R,4,0),"")</f>
        <v/>
      </c>
      <c r="S249" s="8" t="str">
        <f>IFERROR(VLOOKUP(LEFT($A249,8),POR!$A:$R,5,0),"")</f>
        <v/>
      </c>
      <c r="T249" s="8" t="str">
        <f>IFERROR(VLOOKUP(LEFT($A249,8),POR!$A:$R,6,0),"")</f>
        <v/>
      </c>
      <c r="U249" s="8" t="str">
        <f>IFERROR(VLOOKUP(LEFT($A249,8),POR!$A:$R,7,0),"")</f>
        <v/>
      </c>
      <c r="V249" s="8" t="str">
        <f>IFERROR(VLOOKUP(LEFT($A249,8),POR!$A:$R,8,0),"")</f>
        <v/>
      </c>
      <c r="W249" s="8" t="str">
        <f>IFERROR(VLOOKUP(LEFT($A249,8),POR!$A:$R,9,0),"")</f>
        <v/>
      </c>
      <c r="X249" s="8" t="str">
        <f>IFERROR(VLOOKUP(LEFT($A249,8),POR!$A:$R,10,0),"")</f>
        <v/>
      </c>
      <c r="Y249" s="8" t="str">
        <f>IFERROR(VLOOKUP(LEFT($A249,8),POR!$A:$R,11,0),"")</f>
        <v/>
      </c>
      <c r="Z249" s="8" t="str">
        <f>IFERROR(VLOOKUP(LEFT($A249,8),POR!$A:$R,12,0),"")</f>
        <v/>
      </c>
      <c r="AA249" s="8" t="str">
        <f>IFERROR(VLOOKUP(LEFT($A249,8),POR!$A:$R,13,0),"")</f>
        <v/>
      </c>
      <c r="AB249" s="8">
        <f>IFERROR(VLOOKUP(LEFT($A249,8),POR!$A:$R,14,0),"")</f>
        <v>42957</v>
      </c>
      <c r="AC249" s="8" t="str">
        <f>IFERROR(VLOOKUP(LEFT($A249,8),POR!$A:$R,15,0),"")</f>
        <v/>
      </c>
      <c r="AD249" s="8" t="str">
        <f>IFERROR(VLOOKUP(LEFT($A249,8),POR!$A:$R,16,0),"")</f>
        <v/>
      </c>
      <c r="AE249" s="8" t="str">
        <f>IFERROR(VLOOKUP(LEFT($A249,8),POR!$A:$R,17,0),"")</f>
        <v/>
      </c>
      <c r="AF249" s="8" t="str">
        <f>IFERROR(VLOOKUP(LEFT($A249,8),POR!$A:$R,18,0),"")</f>
        <v/>
      </c>
      <c r="AG249" s="36" t="str">
        <f>IFERROR(VLOOKUP(A249,NSD!F:G,2,0),"")</f>
        <v/>
      </c>
    </row>
    <row r="250" spans="1:33">
      <c r="A250" s="49" t="s">
        <v>2395</v>
      </c>
      <c r="B250" s="36" t="str">
        <f>VLOOKUP(LEFT(A250,8),Clusters!A:C,3,0)</f>
        <v>C4</v>
      </c>
      <c r="C250" s="36">
        <f>VLOOKUP(LEFT(A250,8),Clusters!A:D,2,0)</f>
        <v>41</v>
      </c>
      <c r="D250" s="43"/>
      <c r="E250" s="43"/>
      <c r="F250" s="43"/>
      <c r="G250" s="43"/>
      <c r="H250" s="43"/>
      <c r="I250" s="44"/>
      <c r="J250" s="46"/>
      <c r="K250" s="45"/>
      <c r="L250" s="45"/>
      <c r="M250" s="43"/>
      <c r="N250" s="45"/>
      <c r="O250" s="36" t="str">
        <f>IFERROR(VLOOKUP(LEFT(A250,8),'Development Priority'!A:B,2,0),"")</f>
        <v/>
      </c>
      <c r="P250" s="8" t="str">
        <f>IFERROR(VLOOKUP(LEFT($A250,8),POR!$A:$R,2,0),"")</f>
        <v/>
      </c>
      <c r="Q250" s="8" t="str">
        <f>IFERROR(VLOOKUP(LEFT($A250,8),POR!$A:$R,3,0),"")</f>
        <v/>
      </c>
      <c r="R250" s="8" t="str">
        <f>IFERROR(VLOOKUP(LEFT($A250,8),POR!$A:$R,4,0),"")</f>
        <v/>
      </c>
      <c r="S250" s="8" t="str">
        <f>IFERROR(VLOOKUP(LEFT($A250,8),POR!$A:$R,5,0),"")</f>
        <v/>
      </c>
      <c r="T250" s="8" t="str">
        <f>IFERROR(VLOOKUP(LEFT($A250,8),POR!$A:$R,6,0),"")</f>
        <v/>
      </c>
      <c r="U250" s="8" t="str">
        <f>IFERROR(VLOOKUP(LEFT($A250,8),POR!$A:$R,7,0),"")</f>
        <v/>
      </c>
      <c r="V250" s="8" t="str">
        <f>IFERROR(VLOOKUP(LEFT($A250,8),POR!$A:$R,8,0),"")</f>
        <v/>
      </c>
      <c r="W250" s="8" t="str">
        <f>IFERROR(VLOOKUP(LEFT($A250,8),POR!$A:$R,9,0),"")</f>
        <v/>
      </c>
      <c r="X250" s="8" t="str">
        <f>IFERROR(VLOOKUP(LEFT($A250,8),POR!$A:$R,10,0),"")</f>
        <v/>
      </c>
      <c r="Y250" s="8" t="str">
        <f>IFERROR(VLOOKUP(LEFT($A250,8),POR!$A:$R,11,0),"")</f>
        <v/>
      </c>
      <c r="Z250" s="8" t="str">
        <f>IFERROR(VLOOKUP(LEFT($A250,8),POR!$A:$R,12,0),"")</f>
        <v/>
      </c>
      <c r="AA250" s="8" t="str">
        <f>IFERROR(VLOOKUP(LEFT($A250,8),POR!$A:$R,13,0),"")</f>
        <v/>
      </c>
      <c r="AB250" s="8" t="str">
        <f>IFERROR(VLOOKUP(LEFT($A250,8),POR!$A:$R,14,0),"")</f>
        <v/>
      </c>
      <c r="AC250" s="8">
        <f>IFERROR(VLOOKUP(LEFT($A250,8),POR!$A:$R,15,0),"")</f>
        <v>42930</v>
      </c>
      <c r="AD250" s="8" t="str">
        <f>IFERROR(VLOOKUP(LEFT($A250,8),POR!$A:$R,16,0),"")</f>
        <v/>
      </c>
      <c r="AE250" s="8" t="str">
        <f>IFERROR(VLOOKUP(LEFT($A250,8),POR!$A:$R,17,0),"")</f>
        <v/>
      </c>
      <c r="AF250" s="8" t="str">
        <f>IFERROR(VLOOKUP(LEFT($A250,8),POR!$A:$R,18,0),"")</f>
        <v/>
      </c>
      <c r="AG250" s="36" t="str">
        <f>IFERROR(VLOOKUP(A250,NSD!F:G,2,0),"")</f>
        <v/>
      </c>
    </row>
    <row r="251" spans="1:33">
      <c r="A251" s="49" t="s">
        <v>2435</v>
      </c>
      <c r="B251" s="36" t="str">
        <f>VLOOKUP(LEFT(A251,8),Clusters!A:C,3,0)</f>
        <v>C4</v>
      </c>
      <c r="C251" s="36">
        <f>VLOOKUP(LEFT(A251,8),Clusters!A:D,2,0)</f>
        <v>41</v>
      </c>
      <c r="D251" s="43"/>
      <c r="E251" s="43"/>
      <c r="F251" s="43"/>
      <c r="G251" s="43"/>
      <c r="H251" s="43"/>
      <c r="I251" s="44"/>
      <c r="J251" s="46"/>
      <c r="K251" s="45"/>
      <c r="L251" s="45"/>
      <c r="M251" s="43"/>
      <c r="N251" s="45"/>
      <c r="O251" s="36" t="str">
        <f>IFERROR(VLOOKUP(LEFT(A251,8),'Development Priority'!A:B,2,0),"")</f>
        <v/>
      </c>
      <c r="P251" s="8" t="str">
        <f>IFERROR(VLOOKUP(LEFT($A251,8),POR!$A:$R,2,0),"")</f>
        <v/>
      </c>
      <c r="Q251" s="8" t="str">
        <f>IFERROR(VLOOKUP(LEFT($A251,8),POR!$A:$R,3,0),"")</f>
        <v/>
      </c>
      <c r="R251" s="8" t="str">
        <f>IFERROR(VLOOKUP(LEFT($A251,8),POR!$A:$R,4,0),"")</f>
        <v/>
      </c>
      <c r="S251" s="8" t="str">
        <f>IFERROR(VLOOKUP(LEFT($A251,8),POR!$A:$R,5,0),"")</f>
        <v/>
      </c>
      <c r="T251" s="8" t="str">
        <f>IFERROR(VLOOKUP(LEFT($A251,8),POR!$A:$R,6,0),"")</f>
        <v/>
      </c>
      <c r="U251" s="8" t="str">
        <f>IFERROR(VLOOKUP(LEFT($A251,8),POR!$A:$R,7,0),"")</f>
        <v/>
      </c>
      <c r="V251" s="8" t="str">
        <f>IFERROR(VLOOKUP(LEFT($A251,8),POR!$A:$R,8,0),"")</f>
        <v/>
      </c>
      <c r="W251" s="8" t="str">
        <f>IFERROR(VLOOKUP(LEFT($A251,8),POR!$A:$R,9,0),"")</f>
        <v/>
      </c>
      <c r="X251" s="8" t="str">
        <f>IFERROR(VLOOKUP(LEFT($A251,8),POR!$A:$R,10,0),"")</f>
        <v/>
      </c>
      <c r="Y251" s="8" t="str">
        <f>IFERROR(VLOOKUP(LEFT($A251,8),POR!$A:$R,11,0),"")</f>
        <v/>
      </c>
      <c r="Z251" s="8" t="str">
        <f>IFERROR(VLOOKUP(LEFT($A251,8),POR!$A:$R,12,0),"")</f>
        <v/>
      </c>
      <c r="AA251" s="8" t="str">
        <f>IFERROR(VLOOKUP(LEFT($A251,8),POR!$A:$R,13,0),"")</f>
        <v/>
      </c>
      <c r="AB251" s="8" t="str">
        <f>IFERROR(VLOOKUP(LEFT($A251,8),POR!$A:$R,14,0),"")</f>
        <v/>
      </c>
      <c r="AC251" s="8">
        <f>IFERROR(VLOOKUP(LEFT($A251,8),POR!$A:$R,15,0),"")</f>
        <v>42930</v>
      </c>
      <c r="AD251" s="8" t="str">
        <f>IFERROR(VLOOKUP(LEFT($A251,8),POR!$A:$R,16,0),"")</f>
        <v/>
      </c>
      <c r="AE251" s="8" t="str">
        <f>IFERROR(VLOOKUP(LEFT($A251,8),POR!$A:$R,17,0),"")</f>
        <v/>
      </c>
      <c r="AF251" s="8" t="str">
        <f>IFERROR(VLOOKUP(LEFT($A251,8),POR!$A:$R,18,0),"")</f>
        <v/>
      </c>
      <c r="AG251" s="36" t="str">
        <f>IFERROR(VLOOKUP(A251,NSD!F:G,2,0),"")</f>
        <v/>
      </c>
    </row>
    <row r="252" spans="1:33">
      <c r="A252" s="49" t="s">
        <v>2558</v>
      </c>
      <c r="B252" s="36" t="str">
        <f>VLOOKUP(LEFT(A252,8),Clusters!A:C,3,0)</f>
        <v>C2</v>
      </c>
      <c r="C252" s="36">
        <f>VLOOKUP(LEFT(A252,8),Clusters!A:D,2,0)</f>
        <v>22</v>
      </c>
      <c r="D252" s="43"/>
      <c r="E252" s="43"/>
      <c r="F252" s="43"/>
      <c r="G252" s="43"/>
      <c r="H252" s="43"/>
      <c r="I252" s="44"/>
      <c r="J252" s="46"/>
      <c r="K252" s="45"/>
      <c r="L252" s="45"/>
      <c r="M252" s="43"/>
      <c r="N252" s="45"/>
      <c r="O252" s="36">
        <f>IFERROR(VLOOKUP(LEFT(A252,8),'Development Priority'!A:B,2,0),"")</f>
        <v>1165</v>
      </c>
      <c r="P252" s="8" t="str">
        <f>IFERROR(VLOOKUP(LEFT($A252,8),POR!$A:$R,2,0),"")</f>
        <v/>
      </c>
      <c r="Q252" s="8" t="str">
        <f>IFERROR(VLOOKUP(LEFT($A252,8),POR!$A:$R,3,0),"")</f>
        <v/>
      </c>
      <c r="R252" s="8" t="str">
        <f>IFERROR(VLOOKUP(LEFT($A252,8),POR!$A:$R,4,0),"")</f>
        <v/>
      </c>
      <c r="S252" s="8" t="str">
        <f>IFERROR(VLOOKUP(LEFT($A252,8),POR!$A:$R,5,0),"")</f>
        <v/>
      </c>
      <c r="T252" s="8" t="str">
        <f>IFERROR(VLOOKUP(LEFT($A252,8),POR!$A:$R,6,0),"")</f>
        <v/>
      </c>
      <c r="U252" s="8" t="str">
        <f>IFERROR(VLOOKUP(LEFT($A252,8),POR!$A:$R,7,0),"")</f>
        <v/>
      </c>
      <c r="V252" s="8" t="str">
        <f>IFERROR(VLOOKUP(LEFT($A252,8),POR!$A:$R,8,0),"")</f>
        <v/>
      </c>
      <c r="W252" s="8" t="str">
        <f>IFERROR(VLOOKUP(LEFT($A252,8),POR!$A:$R,9,0),"")</f>
        <v/>
      </c>
      <c r="X252" s="8" t="str">
        <f>IFERROR(VLOOKUP(LEFT($A252,8),POR!$A:$R,10,0),"")</f>
        <v/>
      </c>
      <c r="Y252" s="8" t="str">
        <f>IFERROR(VLOOKUP(LEFT($A252,8),POR!$A:$R,11,0),"")</f>
        <v/>
      </c>
      <c r="Z252" s="8" t="str">
        <f>IFERROR(VLOOKUP(LEFT($A252,8),POR!$A:$R,12,0),"")</f>
        <v/>
      </c>
      <c r="AA252" s="8" t="str">
        <f>IFERROR(VLOOKUP(LEFT($A252,8),POR!$A:$R,13,0),"")</f>
        <v/>
      </c>
      <c r="AB252" s="8" t="str">
        <f>IFERROR(VLOOKUP(LEFT($A252,8),POR!$A:$R,14,0),"")</f>
        <v/>
      </c>
      <c r="AC252" s="8" t="str">
        <f>IFERROR(VLOOKUP(LEFT($A252,8),POR!$A:$R,15,0),"")</f>
        <v/>
      </c>
      <c r="AD252" s="8" t="str">
        <f>IFERROR(VLOOKUP(LEFT($A252,8),POR!$A:$R,16,0),"")</f>
        <v/>
      </c>
      <c r="AE252" s="8" t="str">
        <f>IFERROR(VLOOKUP(LEFT($A252,8),POR!$A:$R,17,0),"")</f>
        <v/>
      </c>
      <c r="AF252" s="8" t="str">
        <f>IFERROR(VLOOKUP(LEFT($A252,8),POR!$A:$R,18,0),"")</f>
        <v/>
      </c>
      <c r="AG252" s="36" t="str">
        <f>IFERROR(VLOOKUP(A252,NSD!F:G,2,0),"")</f>
        <v/>
      </c>
    </row>
    <row r="253" spans="1:33">
      <c r="A253" s="49" t="s">
        <v>2559</v>
      </c>
      <c r="B253" s="36" t="str">
        <f>VLOOKUP(LEFT(A253,8),Clusters!A:C,3,0)</f>
        <v>C2</v>
      </c>
      <c r="C253" s="36">
        <f>VLOOKUP(LEFT(A253,8),Clusters!A:D,2,0)</f>
        <v>22</v>
      </c>
      <c r="D253" s="43"/>
      <c r="E253" s="43"/>
      <c r="F253" s="43"/>
      <c r="G253" s="43"/>
      <c r="H253" s="43"/>
      <c r="I253" s="44"/>
      <c r="J253" s="46"/>
      <c r="K253" s="45"/>
      <c r="L253" s="45"/>
      <c r="M253" s="43"/>
      <c r="N253" s="45"/>
      <c r="O253" s="36">
        <f>IFERROR(VLOOKUP(LEFT(A253,8),'Development Priority'!A:B,2,0),"")</f>
        <v>1165</v>
      </c>
      <c r="P253" s="8" t="str">
        <f>IFERROR(VLOOKUP(LEFT($A253,8),POR!$A:$R,2,0),"")</f>
        <v/>
      </c>
      <c r="Q253" s="8" t="str">
        <f>IFERROR(VLOOKUP(LEFT($A253,8),POR!$A:$R,3,0),"")</f>
        <v/>
      </c>
      <c r="R253" s="8" t="str">
        <f>IFERROR(VLOOKUP(LEFT($A253,8),POR!$A:$R,4,0),"")</f>
        <v/>
      </c>
      <c r="S253" s="8" t="str">
        <f>IFERROR(VLOOKUP(LEFT($A253,8),POR!$A:$R,5,0),"")</f>
        <v/>
      </c>
      <c r="T253" s="8" t="str">
        <f>IFERROR(VLOOKUP(LEFT($A253,8),POR!$A:$R,6,0),"")</f>
        <v/>
      </c>
      <c r="U253" s="8" t="str">
        <f>IFERROR(VLOOKUP(LEFT($A253,8),POR!$A:$R,7,0),"")</f>
        <v/>
      </c>
      <c r="V253" s="8" t="str">
        <f>IFERROR(VLOOKUP(LEFT($A253,8),POR!$A:$R,8,0),"")</f>
        <v/>
      </c>
      <c r="W253" s="8" t="str">
        <f>IFERROR(VLOOKUP(LEFT($A253,8),POR!$A:$R,9,0),"")</f>
        <v/>
      </c>
      <c r="X253" s="8" t="str">
        <f>IFERROR(VLOOKUP(LEFT($A253,8),POR!$A:$R,10,0),"")</f>
        <v/>
      </c>
      <c r="Y253" s="8" t="str">
        <f>IFERROR(VLOOKUP(LEFT($A253,8),POR!$A:$R,11,0),"")</f>
        <v/>
      </c>
      <c r="Z253" s="8" t="str">
        <f>IFERROR(VLOOKUP(LEFT($A253,8),POR!$A:$R,12,0),"")</f>
        <v/>
      </c>
      <c r="AA253" s="8" t="str">
        <f>IFERROR(VLOOKUP(LEFT($A253,8),POR!$A:$R,13,0),"")</f>
        <v/>
      </c>
      <c r="AB253" s="8" t="str">
        <f>IFERROR(VLOOKUP(LEFT($A253,8),POR!$A:$R,14,0),"")</f>
        <v/>
      </c>
      <c r="AC253" s="8" t="str">
        <f>IFERROR(VLOOKUP(LEFT($A253,8),POR!$A:$R,15,0),"")</f>
        <v/>
      </c>
      <c r="AD253" s="8" t="str">
        <f>IFERROR(VLOOKUP(LEFT($A253,8),POR!$A:$R,16,0),"")</f>
        <v/>
      </c>
      <c r="AE253" s="8" t="str">
        <f>IFERROR(VLOOKUP(LEFT($A253,8),POR!$A:$R,17,0),"")</f>
        <v/>
      </c>
      <c r="AF253" s="8" t="str">
        <f>IFERROR(VLOOKUP(LEFT($A253,8),POR!$A:$R,18,0),"")</f>
        <v/>
      </c>
      <c r="AG253" s="36" t="str">
        <f>IFERROR(VLOOKUP(A253,NSD!F:G,2,0),"")</f>
        <v/>
      </c>
    </row>
    <row r="254" spans="1:33">
      <c r="A254" s="49" t="s">
        <v>2560</v>
      </c>
      <c r="B254" s="36" t="str">
        <f>VLOOKUP(LEFT(A254,8),Clusters!A:C,3,0)</f>
        <v>C2</v>
      </c>
      <c r="C254" s="36">
        <f>VLOOKUP(LEFT(A254,8),Clusters!A:D,2,0)</f>
        <v>22</v>
      </c>
      <c r="D254" s="43"/>
      <c r="E254" s="43"/>
      <c r="F254" s="43"/>
      <c r="G254" s="43"/>
      <c r="H254" s="43"/>
      <c r="I254" s="44"/>
      <c r="J254" s="46"/>
      <c r="K254" s="45"/>
      <c r="L254" s="45"/>
      <c r="M254" s="43"/>
      <c r="N254" s="45"/>
      <c r="O254" s="36">
        <f>IFERROR(VLOOKUP(LEFT(A254,8),'Development Priority'!A:B,2,0),"")</f>
        <v>1165</v>
      </c>
      <c r="P254" s="8" t="str">
        <f>IFERROR(VLOOKUP(LEFT($A254,8),POR!$A:$R,2,0),"")</f>
        <v/>
      </c>
      <c r="Q254" s="8" t="str">
        <f>IFERROR(VLOOKUP(LEFT($A254,8),POR!$A:$R,3,0),"")</f>
        <v/>
      </c>
      <c r="R254" s="8" t="str">
        <f>IFERROR(VLOOKUP(LEFT($A254,8),POR!$A:$R,4,0),"")</f>
        <v/>
      </c>
      <c r="S254" s="8" t="str">
        <f>IFERROR(VLOOKUP(LEFT($A254,8),POR!$A:$R,5,0),"")</f>
        <v/>
      </c>
      <c r="T254" s="8" t="str">
        <f>IFERROR(VLOOKUP(LEFT($A254,8),POR!$A:$R,6,0),"")</f>
        <v/>
      </c>
      <c r="U254" s="8" t="str">
        <f>IFERROR(VLOOKUP(LEFT($A254,8),POR!$A:$R,7,0),"")</f>
        <v/>
      </c>
      <c r="V254" s="8" t="str">
        <f>IFERROR(VLOOKUP(LEFT($A254,8),POR!$A:$R,8,0),"")</f>
        <v/>
      </c>
      <c r="W254" s="8" t="str">
        <f>IFERROR(VLOOKUP(LEFT($A254,8),POR!$A:$R,9,0),"")</f>
        <v/>
      </c>
      <c r="X254" s="8" t="str">
        <f>IFERROR(VLOOKUP(LEFT($A254,8),POR!$A:$R,10,0),"")</f>
        <v/>
      </c>
      <c r="Y254" s="8" t="str">
        <f>IFERROR(VLOOKUP(LEFT($A254,8),POR!$A:$R,11,0),"")</f>
        <v/>
      </c>
      <c r="Z254" s="8" t="str">
        <f>IFERROR(VLOOKUP(LEFT($A254,8),POR!$A:$R,12,0),"")</f>
        <v/>
      </c>
      <c r="AA254" s="8" t="str">
        <f>IFERROR(VLOOKUP(LEFT($A254,8),POR!$A:$R,13,0),"")</f>
        <v/>
      </c>
      <c r="AB254" s="8" t="str">
        <f>IFERROR(VLOOKUP(LEFT($A254,8),POR!$A:$R,14,0),"")</f>
        <v/>
      </c>
      <c r="AC254" s="8" t="str">
        <f>IFERROR(VLOOKUP(LEFT($A254,8),POR!$A:$R,15,0),"")</f>
        <v/>
      </c>
      <c r="AD254" s="8" t="str">
        <f>IFERROR(VLOOKUP(LEFT($A254,8),POR!$A:$R,16,0),"")</f>
        <v/>
      </c>
      <c r="AE254" s="8" t="str">
        <f>IFERROR(VLOOKUP(LEFT($A254,8),POR!$A:$R,17,0),"")</f>
        <v/>
      </c>
      <c r="AF254" s="8" t="str">
        <f>IFERROR(VLOOKUP(LEFT($A254,8),POR!$A:$R,18,0),"")</f>
        <v/>
      </c>
      <c r="AG254" s="36" t="str">
        <f>IFERROR(VLOOKUP(A254,NSD!F:G,2,0),"")</f>
        <v/>
      </c>
    </row>
    <row r="255" spans="1:33">
      <c r="A255" s="49" t="s">
        <v>2561</v>
      </c>
      <c r="B255" s="36" t="str">
        <f>VLOOKUP(LEFT(A255,8),Clusters!A:C,3,0)</f>
        <v>C2</v>
      </c>
      <c r="C255" s="36">
        <f>VLOOKUP(LEFT(A255,8),Clusters!A:D,2,0)</f>
        <v>22</v>
      </c>
      <c r="D255" s="43"/>
      <c r="E255" s="43"/>
      <c r="F255" s="43"/>
      <c r="G255" s="43"/>
      <c r="H255" s="43"/>
      <c r="I255" s="44"/>
      <c r="J255" s="46"/>
      <c r="K255" s="45"/>
      <c r="L255" s="45"/>
      <c r="M255" s="43"/>
      <c r="N255" s="45"/>
      <c r="O255" s="36">
        <f>IFERROR(VLOOKUP(LEFT(A255,8),'Development Priority'!A:B,2,0),"")</f>
        <v>1176</v>
      </c>
      <c r="P255" s="8" t="str">
        <f>IFERROR(VLOOKUP(LEFT($A255,8),POR!$A:$R,2,0),"")</f>
        <v/>
      </c>
      <c r="Q255" s="8" t="str">
        <f>IFERROR(VLOOKUP(LEFT($A255,8),POR!$A:$R,3,0),"")</f>
        <v/>
      </c>
      <c r="R255" s="8" t="str">
        <f>IFERROR(VLOOKUP(LEFT($A255,8),POR!$A:$R,4,0),"")</f>
        <v/>
      </c>
      <c r="S255" s="8" t="str">
        <f>IFERROR(VLOOKUP(LEFT($A255,8),POR!$A:$R,5,0),"")</f>
        <v/>
      </c>
      <c r="T255" s="8" t="str">
        <f>IFERROR(VLOOKUP(LEFT($A255,8),POR!$A:$R,6,0),"")</f>
        <v/>
      </c>
      <c r="U255" s="8" t="str">
        <f>IFERROR(VLOOKUP(LEFT($A255,8),POR!$A:$R,7,0),"")</f>
        <v/>
      </c>
      <c r="V255" s="8" t="str">
        <f>IFERROR(VLOOKUP(LEFT($A255,8),POR!$A:$R,8,0),"")</f>
        <v/>
      </c>
      <c r="W255" s="8" t="str">
        <f>IFERROR(VLOOKUP(LEFT($A255,8),POR!$A:$R,9,0),"")</f>
        <v/>
      </c>
      <c r="X255" s="8" t="str">
        <f>IFERROR(VLOOKUP(LEFT($A255,8),POR!$A:$R,10,0),"")</f>
        <v/>
      </c>
      <c r="Y255" s="8" t="str">
        <f>IFERROR(VLOOKUP(LEFT($A255,8),POR!$A:$R,11,0),"")</f>
        <v/>
      </c>
      <c r="Z255" s="8" t="str">
        <f>IFERROR(VLOOKUP(LEFT($A255,8),POR!$A:$R,12,0),"")</f>
        <v/>
      </c>
      <c r="AA255" s="8" t="str">
        <f>IFERROR(VLOOKUP(LEFT($A255,8),POR!$A:$R,13,0),"")</f>
        <v/>
      </c>
      <c r="AB255" s="8" t="str">
        <f>IFERROR(VLOOKUP(LEFT($A255,8),POR!$A:$R,14,0),"")</f>
        <v/>
      </c>
      <c r="AC255" s="8" t="str">
        <f>IFERROR(VLOOKUP(LEFT($A255,8),POR!$A:$R,15,0),"")</f>
        <v/>
      </c>
      <c r="AD255" s="8" t="str">
        <f>IFERROR(VLOOKUP(LEFT($A255,8),POR!$A:$R,16,0),"")</f>
        <v/>
      </c>
      <c r="AE255" s="8" t="str">
        <f>IFERROR(VLOOKUP(LEFT($A255,8),POR!$A:$R,17,0),"")</f>
        <v/>
      </c>
      <c r="AF255" s="8" t="str">
        <f>IFERROR(VLOOKUP(LEFT($A255,8),POR!$A:$R,18,0),"")</f>
        <v/>
      </c>
      <c r="AG255" s="36" t="str">
        <f>IFERROR(VLOOKUP(A255,NSD!F:G,2,0),"")</f>
        <v/>
      </c>
    </row>
    <row r="256" spans="1:33">
      <c r="A256" s="49" t="s">
        <v>2948</v>
      </c>
      <c r="B256" s="36" t="str">
        <f>VLOOKUP(LEFT(A256,8),Clusters!A:C,3,0)</f>
        <v>C2</v>
      </c>
      <c r="C256" s="36">
        <f>VLOOKUP(LEFT(A256,8),Clusters!A:D,2,0)</f>
        <v>22</v>
      </c>
      <c r="D256" s="43"/>
      <c r="E256" s="43"/>
      <c r="F256" s="43"/>
      <c r="G256" s="43"/>
      <c r="H256" s="43"/>
      <c r="I256" s="44"/>
      <c r="J256" s="46"/>
      <c r="K256" s="45"/>
      <c r="L256" s="45"/>
      <c r="M256" s="43"/>
      <c r="N256" s="45"/>
      <c r="O256" s="36">
        <f>IFERROR(VLOOKUP(LEFT(A256,8),'Development Priority'!A:B,2,0),"")</f>
        <v>1176</v>
      </c>
      <c r="P256" s="8" t="str">
        <f>IFERROR(VLOOKUP(LEFT($A256,8),POR!$A:$R,2,0),"")</f>
        <v/>
      </c>
      <c r="Q256" s="8" t="str">
        <f>IFERROR(VLOOKUP(LEFT($A256,8),POR!$A:$R,3,0),"")</f>
        <v/>
      </c>
      <c r="R256" s="8" t="str">
        <f>IFERROR(VLOOKUP(LEFT($A256,8),POR!$A:$R,4,0),"")</f>
        <v/>
      </c>
      <c r="S256" s="8" t="str">
        <f>IFERROR(VLOOKUP(LEFT($A256,8),POR!$A:$R,5,0),"")</f>
        <v/>
      </c>
      <c r="T256" s="8" t="str">
        <f>IFERROR(VLOOKUP(LEFT($A256,8),POR!$A:$R,6,0),"")</f>
        <v/>
      </c>
      <c r="U256" s="8" t="str">
        <f>IFERROR(VLOOKUP(LEFT($A256,8),POR!$A:$R,7,0),"")</f>
        <v/>
      </c>
      <c r="V256" s="8" t="str">
        <f>IFERROR(VLOOKUP(LEFT($A256,8),POR!$A:$R,8,0),"")</f>
        <v/>
      </c>
      <c r="W256" s="8" t="str">
        <f>IFERROR(VLOOKUP(LEFT($A256,8),POR!$A:$R,9,0),"")</f>
        <v/>
      </c>
      <c r="X256" s="8" t="str">
        <f>IFERROR(VLOOKUP(LEFT($A256,8),POR!$A:$R,10,0),"")</f>
        <v/>
      </c>
      <c r="Y256" s="8" t="str">
        <f>IFERROR(VLOOKUP(LEFT($A256,8),POR!$A:$R,11,0),"")</f>
        <v/>
      </c>
      <c r="Z256" s="8" t="str">
        <f>IFERROR(VLOOKUP(LEFT($A256,8),POR!$A:$R,12,0),"")</f>
        <v/>
      </c>
      <c r="AA256" s="8" t="str">
        <f>IFERROR(VLOOKUP(LEFT($A256,8),POR!$A:$R,13,0),"")</f>
        <v/>
      </c>
      <c r="AB256" s="8" t="str">
        <f>IFERROR(VLOOKUP(LEFT($A256,8),POR!$A:$R,14,0),"")</f>
        <v/>
      </c>
      <c r="AC256" s="8" t="str">
        <f>IFERROR(VLOOKUP(LEFT($A256,8),POR!$A:$R,15,0),"")</f>
        <v/>
      </c>
      <c r="AD256" s="8" t="str">
        <f>IFERROR(VLOOKUP(LEFT($A256,8),POR!$A:$R,16,0),"")</f>
        <v/>
      </c>
      <c r="AE256" s="8" t="str">
        <f>IFERROR(VLOOKUP(LEFT($A256,8),POR!$A:$R,17,0),"")</f>
        <v/>
      </c>
      <c r="AF256" s="8" t="str">
        <f>IFERROR(VLOOKUP(LEFT($A256,8),POR!$A:$R,18,0),"")</f>
        <v/>
      </c>
      <c r="AG256" s="36" t="str">
        <f>IFERROR(VLOOKUP(A256,NSD!F:G,2,0),"")</f>
        <v/>
      </c>
    </row>
    <row r="257" spans="1:33">
      <c r="A257" s="49" t="s">
        <v>2562</v>
      </c>
      <c r="B257" s="36" t="str">
        <f>VLOOKUP(LEFT(A257,8),Clusters!A:C,3,0)</f>
        <v>C2</v>
      </c>
      <c r="C257" s="36">
        <f>VLOOKUP(LEFT(A257,8),Clusters!A:D,2,0)</f>
        <v>22</v>
      </c>
      <c r="D257" s="43"/>
      <c r="E257" s="43"/>
      <c r="F257" s="43"/>
      <c r="G257" s="43"/>
      <c r="H257" s="43"/>
      <c r="I257" s="44"/>
      <c r="J257" s="46"/>
      <c r="K257" s="45"/>
      <c r="L257" s="45"/>
      <c r="M257" s="43"/>
      <c r="N257" s="45"/>
      <c r="O257" s="36">
        <f>IFERROR(VLOOKUP(LEFT(A257,8),'Development Priority'!A:B,2,0),"")</f>
        <v>1176</v>
      </c>
      <c r="P257" s="8" t="str">
        <f>IFERROR(VLOOKUP(LEFT($A257,8),POR!$A:$R,2,0),"")</f>
        <v/>
      </c>
      <c r="Q257" s="8" t="str">
        <f>IFERROR(VLOOKUP(LEFT($A257,8),POR!$A:$R,3,0),"")</f>
        <v/>
      </c>
      <c r="R257" s="8" t="str">
        <f>IFERROR(VLOOKUP(LEFT($A257,8),POR!$A:$R,4,0),"")</f>
        <v/>
      </c>
      <c r="S257" s="8" t="str">
        <f>IFERROR(VLOOKUP(LEFT($A257,8),POR!$A:$R,5,0),"")</f>
        <v/>
      </c>
      <c r="T257" s="8" t="str">
        <f>IFERROR(VLOOKUP(LEFT($A257,8),POR!$A:$R,6,0),"")</f>
        <v/>
      </c>
      <c r="U257" s="8" t="str">
        <f>IFERROR(VLOOKUP(LEFT($A257,8),POR!$A:$R,7,0),"")</f>
        <v/>
      </c>
      <c r="V257" s="8" t="str">
        <f>IFERROR(VLOOKUP(LEFT($A257,8),POR!$A:$R,8,0),"")</f>
        <v/>
      </c>
      <c r="W257" s="8" t="str">
        <f>IFERROR(VLOOKUP(LEFT($A257,8),POR!$A:$R,9,0),"")</f>
        <v/>
      </c>
      <c r="X257" s="8" t="str">
        <f>IFERROR(VLOOKUP(LEFT($A257,8),POR!$A:$R,10,0),"")</f>
        <v/>
      </c>
      <c r="Y257" s="8" t="str">
        <f>IFERROR(VLOOKUP(LEFT($A257,8),POR!$A:$R,11,0),"")</f>
        <v/>
      </c>
      <c r="Z257" s="8" t="str">
        <f>IFERROR(VLOOKUP(LEFT($A257,8),POR!$A:$R,12,0),"")</f>
        <v/>
      </c>
      <c r="AA257" s="8" t="str">
        <f>IFERROR(VLOOKUP(LEFT($A257,8),POR!$A:$R,13,0),"")</f>
        <v/>
      </c>
      <c r="AB257" s="8" t="str">
        <f>IFERROR(VLOOKUP(LEFT($A257,8),POR!$A:$R,14,0),"")</f>
        <v/>
      </c>
      <c r="AC257" s="8" t="str">
        <f>IFERROR(VLOOKUP(LEFT($A257,8),POR!$A:$R,15,0),"")</f>
        <v/>
      </c>
      <c r="AD257" s="8" t="str">
        <f>IFERROR(VLOOKUP(LEFT($A257,8),POR!$A:$R,16,0),"")</f>
        <v/>
      </c>
      <c r="AE257" s="8" t="str">
        <f>IFERROR(VLOOKUP(LEFT($A257,8),POR!$A:$R,17,0),"")</f>
        <v/>
      </c>
      <c r="AF257" s="8" t="str">
        <f>IFERROR(VLOOKUP(LEFT($A257,8),POR!$A:$R,18,0),"")</f>
        <v/>
      </c>
      <c r="AG257" s="36" t="str">
        <f>IFERROR(VLOOKUP(A257,NSD!F:G,2,0),"")</f>
        <v/>
      </c>
    </row>
    <row r="258" spans="1:33">
      <c r="A258" s="49" t="s">
        <v>2431</v>
      </c>
      <c r="B258" s="36" t="str">
        <f>VLOOKUP(LEFT(A258,8),Clusters!A:C,3,0)</f>
        <v>C2</v>
      </c>
      <c r="C258" s="36">
        <f>VLOOKUP(LEFT(A258,8),Clusters!A:D,2,0)</f>
        <v>22</v>
      </c>
      <c r="D258" s="43"/>
      <c r="E258" s="43"/>
      <c r="F258" s="43"/>
      <c r="G258" s="43"/>
      <c r="H258" s="43"/>
      <c r="I258" s="44"/>
      <c r="J258" s="46"/>
      <c r="K258" s="45"/>
      <c r="L258" s="45"/>
      <c r="M258" s="43"/>
      <c r="N258" s="45"/>
      <c r="O258" s="36">
        <f>IFERROR(VLOOKUP(LEFT(A258,8),'Development Priority'!A:B,2,0),"")</f>
        <v>1173</v>
      </c>
      <c r="P258" s="8" t="str">
        <f>IFERROR(VLOOKUP(LEFT($A258,8),POR!$A:$R,2,0),"")</f>
        <v/>
      </c>
      <c r="Q258" s="8" t="str">
        <f>IFERROR(VLOOKUP(LEFT($A258,8),POR!$A:$R,3,0),"")</f>
        <v/>
      </c>
      <c r="R258" s="8" t="str">
        <f>IFERROR(VLOOKUP(LEFT($A258,8),POR!$A:$R,4,0),"")</f>
        <v/>
      </c>
      <c r="S258" s="8" t="str">
        <f>IFERROR(VLOOKUP(LEFT($A258,8),POR!$A:$R,5,0),"")</f>
        <v/>
      </c>
      <c r="T258" s="8" t="str">
        <f>IFERROR(VLOOKUP(LEFT($A258,8),POR!$A:$R,6,0),"")</f>
        <v/>
      </c>
      <c r="U258" s="8" t="str">
        <f>IFERROR(VLOOKUP(LEFT($A258,8),POR!$A:$R,7,0),"")</f>
        <v/>
      </c>
      <c r="V258" s="8" t="str">
        <f>IFERROR(VLOOKUP(LEFT($A258,8),POR!$A:$R,8,0),"")</f>
        <v/>
      </c>
      <c r="W258" s="8" t="str">
        <f>IFERROR(VLOOKUP(LEFT($A258,8),POR!$A:$R,9,0),"")</f>
        <v/>
      </c>
      <c r="X258" s="8" t="str">
        <f>IFERROR(VLOOKUP(LEFT($A258,8),POR!$A:$R,10,0),"")</f>
        <v/>
      </c>
      <c r="Y258" s="8" t="str">
        <f>IFERROR(VLOOKUP(LEFT($A258,8),POR!$A:$R,11,0),"")</f>
        <v/>
      </c>
      <c r="Z258" s="8" t="str">
        <f>IFERROR(VLOOKUP(LEFT($A258,8),POR!$A:$R,12,0),"")</f>
        <v/>
      </c>
      <c r="AA258" s="8" t="str">
        <f>IFERROR(VLOOKUP(LEFT($A258,8),POR!$A:$R,13,0),"")</f>
        <v/>
      </c>
      <c r="AB258" s="8" t="str">
        <f>IFERROR(VLOOKUP(LEFT($A258,8),POR!$A:$R,14,0),"")</f>
        <v/>
      </c>
      <c r="AC258" s="8" t="str">
        <f>IFERROR(VLOOKUP(LEFT($A258,8),POR!$A:$R,15,0),"")</f>
        <v/>
      </c>
      <c r="AD258" s="8" t="str">
        <f>IFERROR(VLOOKUP(LEFT($A258,8),POR!$A:$R,16,0),"")</f>
        <v/>
      </c>
      <c r="AE258" s="8" t="str">
        <f>IFERROR(VLOOKUP(LEFT($A258,8),POR!$A:$R,17,0),"")</f>
        <v/>
      </c>
      <c r="AF258" s="8" t="str">
        <f>IFERROR(VLOOKUP(LEFT($A258,8),POR!$A:$R,18,0),"")</f>
        <v/>
      </c>
      <c r="AG258" s="36" t="str">
        <f>IFERROR(VLOOKUP(A258,NSD!F:G,2,0),"")</f>
        <v/>
      </c>
    </row>
    <row r="259" spans="1:33">
      <c r="A259" s="49" t="s">
        <v>2563</v>
      </c>
      <c r="B259" s="36" t="str">
        <f>VLOOKUP(LEFT(A259,8),Clusters!A:C,3,0)</f>
        <v>C2</v>
      </c>
      <c r="C259" s="36">
        <f>VLOOKUP(LEFT(A259,8),Clusters!A:D,2,0)</f>
        <v>22</v>
      </c>
      <c r="D259" s="43"/>
      <c r="E259" s="43"/>
      <c r="F259" s="43"/>
      <c r="G259" s="43"/>
      <c r="H259" s="43"/>
      <c r="I259" s="44"/>
      <c r="J259" s="46"/>
      <c r="K259" s="45"/>
      <c r="L259" s="45"/>
      <c r="M259" s="43"/>
      <c r="N259" s="45"/>
      <c r="O259" s="36">
        <f>IFERROR(VLOOKUP(LEFT(A259,8),'Development Priority'!A:B,2,0),"")</f>
        <v>1173</v>
      </c>
      <c r="P259" s="8" t="str">
        <f>IFERROR(VLOOKUP(LEFT($A259,8),POR!$A:$R,2,0),"")</f>
        <v/>
      </c>
      <c r="Q259" s="8" t="str">
        <f>IFERROR(VLOOKUP(LEFT($A259,8),POR!$A:$R,3,0),"")</f>
        <v/>
      </c>
      <c r="R259" s="8" t="str">
        <f>IFERROR(VLOOKUP(LEFT($A259,8),POR!$A:$R,4,0),"")</f>
        <v/>
      </c>
      <c r="S259" s="8" t="str">
        <f>IFERROR(VLOOKUP(LEFT($A259,8),POR!$A:$R,5,0),"")</f>
        <v/>
      </c>
      <c r="T259" s="8" t="str">
        <f>IFERROR(VLOOKUP(LEFT($A259,8),POR!$A:$R,6,0),"")</f>
        <v/>
      </c>
      <c r="U259" s="8" t="str">
        <f>IFERROR(VLOOKUP(LEFT($A259,8),POR!$A:$R,7,0),"")</f>
        <v/>
      </c>
      <c r="V259" s="8" t="str">
        <f>IFERROR(VLOOKUP(LEFT($A259,8),POR!$A:$R,8,0),"")</f>
        <v/>
      </c>
      <c r="W259" s="8" t="str">
        <f>IFERROR(VLOOKUP(LEFT($A259,8),POR!$A:$R,9,0),"")</f>
        <v/>
      </c>
      <c r="X259" s="8" t="str">
        <f>IFERROR(VLOOKUP(LEFT($A259,8),POR!$A:$R,10,0),"")</f>
        <v/>
      </c>
      <c r="Y259" s="8" t="str">
        <f>IFERROR(VLOOKUP(LEFT($A259,8),POR!$A:$R,11,0),"")</f>
        <v/>
      </c>
      <c r="Z259" s="8" t="str">
        <f>IFERROR(VLOOKUP(LEFT($A259,8),POR!$A:$R,12,0),"")</f>
        <v/>
      </c>
      <c r="AA259" s="8" t="str">
        <f>IFERROR(VLOOKUP(LEFT($A259,8),POR!$A:$R,13,0),"")</f>
        <v/>
      </c>
      <c r="AB259" s="8" t="str">
        <f>IFERROR(VLOOKUP(LEFT($A259,8),POR!$A:$R,14,0),"")</f>
        <v/>
      </c>
      <c r="AC259" s="8" t="str">
        <f>IFERROR(VLOOKUP(LEFT($A259,8),POR!$A:$R,15,0),"")</f>
        <v/>
      </c>
      <c r="AD259" s="8" t="str">
        <f>IFERROR(VLOOKUP(LEFT($A259,8),POR!$A:$R,16,0),"")</f>
        <v/>
      </c>
      <c r="AE259" s="8" t="str">
        <f>IFERROR(VLOOKUP(LEFT($A259,8),POR!$A:$R,17,0),"")</f>
        <v/>
      </c>
      <c r="AF259" s="8" t="str">
        <f>IFERROR(VLOOKUP(LEFT($A259,8),POR!$A:$R,18,0),"")</f>
        <v/>
      </c>
      <c r="AG259" s="36" t="str">
        <f>IFERROR(VLOOKUP(A259,NSD!F:G,2,0),"")</f>
        <v/>
      </c>
    </row>
    <row r="260" spans="1:33">
      <c r="A260" s="49" t="s">
        <v>2430</v>
      </c>
      <c r="B260" s="36" t="str">
        <f>VLOOKUP(LEFT(A260,8),Clusters!A:C,3,0)</f>
        <v>C2</v>
      </c>
      <c r="C260" s="36">
        <f>VLOOKUP(LEFT(A260,8),Clusters!A:D,2,0)</f>
        <v>22</v>
      </c>
      <c r="D260" s="43"/>
      <c r="E260" s="43"/>
      <c r="F260" s="43"/>
      <c r="G260" s="43"/>
      <c r="H260" s="43"/>
      <c r="I260" s="44"/>
      <c r="J260" s="46"/>
      <c r="K260" s="45"/>
      <c r="L260" s="45"/>
      <c r="M260" s="43"/>
      <c r="N260" s="45"/>
      <c r="O260" s="36">
        <f>IFERROR(VLOOKUP(LEFT(A260,8),'Development Priority'!A:B,2,0),"")</f>
        <v>1173</v>
      </c>
      <c r="P260" s="8" t="str">
        <f>IFERROR(VLOOKUP(LEFT($A260,8),POR!$A:$R,2,0),"")</f>
        <v/>
      </c>
      <c r="Q260" s="8" t="str">
        <f>IFERROR(VLOOKUP(LEFT($A260,8),POR!$A:$R,3,0),"")</f>
        <v/>
      </c>
      <c r="R260" s="8" t="str">
        <f>IFERROR(VLOOKUP(LEFT($A260,8),POR!$A:$R,4,0),"")</f>
        <v/>
      </c>
      <c r="S260" s="8" t="str">
        <f>IFERROR(VLOOKUP(LEFT($A260,8),POR!$A:$R,5,0),"")</f>
        <v/>
      </c>
      <c r="T260" s="8" t="str">
        <f>IFERROR(VLOOKUP(LEFT($A260,8),POR!$A:$R,6,0),"")</f>
        <v/>
      </c>
      <c r="U260" s="8" t="str">
        <f>IFERROR(VLOOKUP(LEFT($A260,8),POR!$A:$R,7,0),"")</f>
        <v/>
      </c>
      <c r="V260" s="8" t="str">
        <f>IFERROR(VLOOKUP(LEFT($A260,8),POR!$A:$R,8,0),"")</f>
        <v/>
      </c>
      <c r="W260" s="8" t="str">
        <f>IFERROR(VLOOKUP(LEFT($A260,8),POR!$A:$R,9,0),"")</f>
        <v/>
      </c>
      <c r="X260" s="8" t="str">
        <f>IFERROR(VLOOKUP(LEFT($A260,8),POR!$A:$R,10,0),"")</f>
        <v/>
      </c>
      <c r="Y260" s="8" t="str">
        <f>IFERROR(VLOOKUP(LEFT($A260,8),POR!$A:$R,11,0),"")</f>
        <v/>
      </c>
      <c r="Z260" s="8" t="str">
        <f>IFERROR(VLOOKUP(LEFT($A260,8),POR!$A:$R,12,0),"")</f>
        <v/>
      </c>
      <c r="AA260" s="8" t="str">
        <f>IFERROR(VLOOKUP(LEFT($A260,8),POR!$A:$R,13,0),"")</f>
        <v/>
      </c>
      <c r="AB260" s="8" t="str">
        <f>IFERROR(VLOOKUP(LEFT($A260,8),POR!$A:$R,14,0),"")</f>
        <v/>
      </c>
      <c r="AC260" s="8" t="str">
        <f>IFERROR(VLOOKUP(LEFT($A260,8),POR!$A:$R,15,0),"")</f>
        <v/>
      </c>
      <c r="AD260" s="8" t="str">
        <f>IFERROR(VLOOKUP(LEFT($A260,8),POR!$A:$R,16,0),"")</f>
        <v/>
      </c>
      <c r="AE260" s="8" t="str">
        <f>IFERROR(VLOOKUP(LEFT($A260,8),POR!$A:$R,17,0),"")</f>
        <v/>
      </c>
      <c r="AF260" s="8" t="str">
        <f>IFERROR(VLOOKUP(LEFT($A260,8),POR!$A:$R,18,0),"")</f>
        <v/>
      </c>
      <c r="AG260" s="36" t="str">
        <f>IFERROR(VLOOKUP(A260,NSD!F:G,2,0),"")</f>
        <v/>
      </c>
    </row>
    <row r="261" spans="1:33">
      <c r="A261" s="49" t="s">
        <v>2564</v>
      </c>
      <c r="B261" s="36" t="str">
        <f>VLOOKUP(LEFT(A261,8),Clusters!A:C,3,0)</f>
        <v>C2</v>
      </c>
      <c r="C261" s="36">
        <f>VLOOKUP(LEFT(A261,8),Clusters!A:D,2,0)</f>
        <v>22</v>
      </c>
      <c r="D261" s="43"/>
      <c r="E261" s="43"/>
      <c r="F261" s="43"/>
      <c r="G261" s="43"/>
      <c r="H261" s="43"/>
      <c r="I261" s="44"/>
      <c r="J261" s="46"/>
      <c r="K261" s="45"/>
      <c r="L261" s="45"/>
      <c r="M261" s="43"/>
      <c r="N261" s="45"/>
      <c r="O261" s="36">
        <f>IFERROR(VLOOKUP(LEFT(A261,8),'Development Priority'!A:B,2,0),"")</f>
        <v>1143</v>
      </c>
      <c r="P261" s="8" t="str">
        <f>IFERROR(VLOOKUP(LEFT($A261,8),POR!$A:$R,2,0),"")</f>
        <v/>
      </c>
      <c r="Q261" s="8" t="str">
        <f>IFERROR(VLOOKUP(LEFT($A261,8),POR!$A:$R,3,0),"")</f>
        <v/>
      </c>
      <c r="R261" s="8" t="str">
        <f>IFERROR(VLOOKUP(LEFT($A261,8),POR!$A:$R,4,0),"")</f>
        <v/>
      </c>
      <c r="S261" s="8" t="str">
        <f>IFERROR(VLOOKUP(LEFT($A261,8),POR!$A:$R,5,0),"")</f>
        <v/>
      </c>
      <c r="T261" s="8" t="str">
        <f>IFERROR(VLOOKUP(LEFT($A261,8),POR!$A:$R,6,0),"")</f>
        <v/>
      </c>
      <c r="U261" s="8" t="str">
        <f>IFERROR(VLOOKUP(LEFT($A261,8),POR!$A:$R,7,0),"")</f>
        <v/>
      </c>
      <c r="V261" s="8" t="str">
        <f>IFERROR(VLOOKUP(LEFT($A261,8),POR!$A:$R,8,0),"")</f>
        <v/>
      </c>
      <c r="W261" s="8" t="str">
        <f>IFERROR(VLOOKUP(LEFT($A261,8),POR!$A:$R,9,0),"")</f>
        <v/>
      </c>
      <c r="X261" s="8" t="str">
        <f>IFERROR(VLOOKUP(LEFT($A261,8),POR!$A:$R,10,0),"")</f>
        <v/>
      </c>
      <c r="Y261" s="8" t="str">
        <f>IFERROR(VLOOKUP(LEFT($A261,8),POR!$A:$R,11,0),"")</f>
        <v/>
      </c>
      <c r="Z261" s="8" t="str">
        <f>IFERROR(VLOOKUP(LEFT($A261,8),POR!$A:$R,12,0),"")</f>
        <v/>
      </c>
      <c r="AA261" s="8" t="str">
        <f>IFERROR(VLOOKUP(LEFT($A261,8),POR!$A:$R,13,0),"")</f>
        <v/>
      </c>
      <c r="AB261" s="8" t="str">
        <f>IFERROR(VLOOKUP(LEFT($A261,8),POR!$A:$R,14,0),"")</f>
        <v/>
      </c>
      <c r="AC261" s="8" t="str">
        <f>IFERROR(VLOOKUP(LEFT($A261,8),POR!$A:$R,15,0),"")</f>
        <v/>
      </c>
      <c r="AD261" s="8" t="str">
        <f>IFERROR(VLOOKUP(LEFT($A261,8),POR!$A:$R,16,0),"")</f>
        <v/>
      </c>
      <c r="AE261" s="8" t="str">
        <f>IFERROR(VLOOKUP(LEFT($A261,8),POR!$A:$R,17,0),"")</f>
        <v/>
      </c>
      <c r="AF261" s="8" t="str">
        <f>IFERROR(VLOOKUP(LEFT($A261,8),POR!$A:$R,18,0),"")</f>
        <v/>
      </c>
      <c r="AG261" s="36" t="str">
        <f>IFERROR(VLOOKUP(A261,NSD!F:G,2,0),"")</f>
        <v/>
      </c>
    </row>
    <row r="262" spans="1:33">
      <c r="A262" s="49" t="s">
        <v>2556</v>
      </c>
      <c r="B262" s="36" t="str">
        <f>VLOOKUP(LEFT(A262,8),Clusters!A:C,3,0)</f>
        <v>C2</v>
      </c>
      <c r="C262" s="36">
        <f>VLOOKUP(LEFT(A262,8),Clusters!A:D,2,0)</f>
        <v>22</v>
      </c>
      <c r="D262" s="43"/>
      <c r="E262" s="43"/>
      <c r="F262" s="43"/>
      <c r="G262" s="43"/>
      <c r="H262" s="43"/>
      <c r="I262" s="44"/>
      <c r="J262" s="46"/>
      <c r="K262" s="45"/>
      <c r="L262" s="45"/>
      <c r="M262" s="43"/>
      <c r="N262" s="45"/>
      <c r="O262" s="36">
        <f>IFERROR(VLOOKUP(LEFT(A262,8),'Development Priority'!A:B,2,0),"")</f>
        <v>1143</v>
      </c>
      <c r="P262" s="8" t="str">
        <f>IFERROR(VLOOKUP(LEFT($A262,8),POR!$A:$R,2,0),"")</f>
        <v/>
      </c>
      <c r="Q262" s="8" t="str">
        <f>IFERROR(VLOOKUP(LEFT($A262,8),POR!$A:$R,3,0),"")</f>
        <v/>
      </c>
      <c r="R262" s="8" t="str">
        <f>IFERROR(VLOOKUP(LEFT($A262,8),POR!$A:$R,4,0),"")</f>
        <v/>
      </c>
      <c r="S262" s="8" t="str">
        <f>IFERROR(VLOOKUP(LEFT($A262,8),POR!$A:$R,5,0),"")</f>
        <v/>
      </c>
      <c r="T262" s="8" t="str">
        <f>IFERROR(VLOOKUP(LEFT($A262,8),POR!$A:$R,6,0),"")</f>
        <v/>
      </c>
      <c r="U262" s="8" t="str">
        <f>IFERROR(VLOOKUP(LEFT($A262,8),POR!$A:$R,7,0),"")</f>
        <v/>
      </c>
      <c r="V262" s="8" t="str">
        <f>IFERROR(VLOOKUP(LEFT($A262,8),POR!$A:$R,8,0),"")</f>
        <v/>
      </c>
      <c r="W262" s="8" t="str">
        <f>IFERROR(VLOOKUP(LEFT($A262,8),POR!$A:$R,9,0),"")</f>
        <v/>
      </c>
      <c r="X262" s="8" t="str">
        <f>IFERROR(VLOOKUP(LEFT($A262,8),POR!$A:$R,10,0),"")</f>
        <v/>
      </c>
      <c r="Y262" s="8" t="str">
        <f>IFERROR(VLOOKUP(LEFT($A262,8),POR!$A:$R,11,0),"")</f>
        <v/>
      </c>
      <c r="Z262" s="8" t="str">
        <f>IFERROR(VLOOKUP(LEFT($A262,8),POR!$A:$R,12,0),"")</f>
        <v/>
      </c>
      <c r="AA262" s="8" t="str">
        <f>IFERROR(VLOOKUP(LEFT($A262,8),POR!$A:$R,13,0),"")</f>
        <v/>
      </c>
      <c r="AB262" s="8" t="str">
        <f>IFERROR(VLOOKUP(LEFT($A262,8),POR!$A:$R,14,0),"")</f>
        <v/>
      </c>
      <c r="AC262" s="8" t="str">
        <f>IFERROR(VLOOKUP(LEFT($A262,8),POR!$A:$R,15,0),"")</f>
        <v/>
      </c>
      <c r="AD262" s="8" t="str">
        <f>IFERROR(VLOOKUP(LEFT($A262,8),POR!$A:$R,16,0),"")</f>
        <v/>
      </c>
      <c r="AE262" s="8" t="str">
        <f>IFERROR(VLOOKUP(LEFT($A262,8),POR!$A:$R,17,0),"")</f>
        <v/>
      </c>
      <c r="AF262" s="8" t="str">
        <f>IFERROR(VLOOKUP(LEFT($A262,8),POR!$A:$R,18,0),"")</f>
        <v/>
      </c>
      <c r="AG262" s="36" t="str">
        <f>IFERROR(VLOOKUP(A262,NSD!F:G,2,0),"")</f>
        <v/>
      </c>
    </row>
    <row r="263" spans="1:33">
      <c r="A263" s="49" t="s">
        <v>2390</v>
      </c>
      <c r="B263" s="36" t="str">
        <f>VLOOKUP(LEFT(A263,8),Clusters!A:C,3,0)</f>
        <v>C2</v>
      </c>
      <c r="C263" s="36">
        <f>VLOOKUP(LEFT(A263,8),Clusters!A:D,2,0)</f>
        <v>22</v>
      </c>
      <c r="D263" s="43"/>
      <c r="E263" s="43"/>
      <c r="F263" s="43"/>
      <c r="G263" s="43"/>
      <c r="H263" s="43"/>
      <c r="I263" s="44"/>
      <c r="J263" s="46"/>
      <c r="K263" s="45"/>
      <c r="L263" s="45"/>
      <c r="M263" s="43"/>
      <c r="N263" s="45"/>
      <c r="O263" s="36">
        <f>IFERROR(VLOOKUP(LEFT(A263,8),'Development Priority'!A:B,2,0),"")</f>
        <v>1143</v>
      </c>
      <c r="P263" s="8" t="str">
        <f>IFERROR(VLOOKUP(LEFT($A263,8),POR!$A:$R,2,0),"")</f>
        <v/>
      </c>
      <c r="Q263" s="8" t="str">
        <f>IFERROR(VLOOKUP(LEFT($A263,8),POR!$A:$R,3,0),"")</f>
        <v/>
      </c>
      <c r="R263" s="8" t="str">
        <f>IFERROR(VLOOKUP(LEFT($A263,8),POR!$A:$R,4,0),"")</f>
        <v/>
      </c>
      <c r="S263" s="8" t="str">
        <f>IFERROR(VLOOKUP(LEFT($A263,8),POR!$A:$R,5,0),"")</f>
        <v/>
      </c>
      <c r="T263" s="8" t="str">
        <f>IFERROR(VLOOKUP(LEFT($A263,8),POR!$A:$R,6,0),"")</f>
        <v/>
      </c>
      <c r="U263" s="8" t="str">
        <f>IFERROR(VLOOKUP(LEFT($A263,8),POR!$A:$R,7,0),"")</f>
        <v/>
      </c>
      <c r="V263" s="8" t="str">
        <f>IFERROR(VLOOKUP(LEFT($A263,8),POR!$A:$R,8,0),"")</f>
        <v/>
      </c>
      <c r="W263" s="8" t="str">
        <f>IFERROR(VLOOKUP(LEFT($A263,8),POR!$A:$R,9,0),"")</f>
        <v/>
      </c>
      <c r="X263" s="8" t="str">
        <f>IFERROR(VLOOKUP(LEFT($A263,8),POR!$A:$R,10,0),"")</f>
        <v/>
      </c>
      <c r="Y263" s="8" t="str">
        <f>IFERROR(VLOOKUP(LEFT($A263,8),POR!$A:$R,11,0),"")</f>
        <v/>
      </c>
      <c r="Z263" s="8" t="str">
        <f>IFERROR(VLOOKUP(LEFT($A263,8),POR!$A:$R,12,0),"")</f>
        <v/>
      </c>
      <c r="AA263" s="8" t="str">
        <f>IFERROR(VLOOKUP(LEFT($A263,8),POR!$A:$R,13,0),"")</f>
        <v/>
      </c>
      <c r="AB263" s="8" t="str">
        <f>IFERROR(VLOOKUP(LEFT($A263,8),POR!$A:$R,14,0),"")</f>
        <v/>
      </c>
      <c r="AC263" s="8" t="str">
        <f>IFERROR(VLOOKUP(LEFT($A263,8),POR!$A:$R,15,0),"")</f>
        <v/>
      </c>
      <c r="AD263" s="8" t="str">
        <f>IFERROR(VLOOKUP(LEFT($A263,8),POR!$A:$R,16,0),"")</f>
        <v/>
      </c>
      <c r="AE263" s="8" t="str">
        <f>IFERROR(VLOOKUP(LEFT($A263,8),POR!$A:$R,17,0),"")</f>
        <v/>
      </c>
      <c r="AF263" s="8" t="str">
        <f>IFERROR(VLOOKUP(LEFT($A263,8),POR!$A:$R,18,0),"")</f>
        <v/>
      </c>
      <c r="AG263" s="36" t="str">
        <f>IFERROR(VLOOKUP(A263,NSD!F:G,2,0),"")</f>
        <v/>
      </c>
    </row>
    <row r="264" spans="1:33">
      <c r="A264" s="49" t="s">
        <v>3160</v>
      </c>
      <c r="B264" s="36" t="str">
        <f>VLOOKUP(LEFT(A264,8),Clusters!A:C,3,0)</f>
        <v>C2</v>
      </c>
      <c r="C264" s="36">
        <f>VLOOKUP(LEFT(A264,8),Clusters!A:D,2,0)</f>
        <v>22</v>
      </c>
      <c r="D264" s="43"/>
      <c r="E264" s="43"/>
      <c r="F264" s="43"/>
      <c r="G264" s="43"/>
      <c r="H264" s="43"/>
      <c r="I264" s="44"/>
      <c r="J264" s="46"/>
      <c r="K264" s="45"/>
      <c r="L264" s="45"/>
      <c r="M264" s="43"/>
      <c r="N264" s="45"/>
      <c r="O264" s="36">
        <f>IFERROR(VLOOKUP(LEFT(A264,8),'Development Priority'!A:B,2,0),"")</f>
        <v>1139</v>
      </c>
      <c r="P264" s="8" t="str">
        <f>IFERROR(VLOOKUP(LEFT($A264,8),POR!$A:$R,2,0),"")</f>
        <v/>
      </c>
      <c r="Q264" s="8" t="str">
        <f>IFERROR(VLOOKUP(LEFT($A264,8),POR!$A:$R,3,0),"")</f>
        <v/>
      </c>
      <c r="R264" s="8" t="str">
        <f>IFERROR(VLOOKUP(LEFT($A264,8),POR!$A:$R,4,0),"")</f>
        <v/>
      </c>
      <c r="S264" s="8" t="str">
        <f>IFERROR(VLOOKUP(LEFT($A264,8),POR!$A:$R,5,0),"")</f>
        <v/>
      </c>
      <c r="T264" s="8" t="str">
        <f>IFERROR(VLOOKUP(LEFT($A264,8),POR!$A:$R,6,0),"")</f>
        <v/>
      </c>
      <c r="U264" s="8" t="str">
        <f>IFERROR(VLOOKUP(LEFT($A264,8),POR!$A:$R,7,0),"")</f>
        <v/>
      </c>
      <c r="V264" s="8" t="str">
        <f>IFERROR(VLOOKUP(LEFT($A264,8),POR!$A:$R,8,0),"")</f>
        <v/>
      </c>
      <c r="W264" s="8" t="str">
        <f>IFERROR(VLOOKUP(LEFT($A264,8),POR!$A:$R,9,0),"")</f>
        <v/>
      </c>
      <c r="X264" s="8" t="str">
        <f>IFERROR(VLOOKUP(LEFT($A264,8),POR!$A:$R,10,0),"")</f>
        <v/>
      </c>
      <c r="Y264" s="8" t="str">
        <f>IFERROR(VLOOKUP(LEFT($A264,8),POR!$A:$R,11,0),"")</f>
        <v/>
      </c>
      <c r="Z264" s="8" t="str">
        <f>IFERROR(VLOOKUP(LEFT($A264,8),POR!$A:$R,12,0),"")</f>
        <v/>
      </c>
      <c r="AA264" s="8" t="str">
        <f>IFERROR(VLOOKUP(LEFT($A264,8),POR!$A:$R,13,0),"")</f>
        <v/>
      </c>
      <c r="AB264" s="8" t="str">
        <f>IFERROR(VLOOKUP(LEFT($A264,8),POR!$A:$R,14,0),"")</f>
        <v/>
      </c>
      <c r="AC264" s="8" t="str">
        <f>IFERROR(VLOOKUP(LEFT($A264,8),POR!$A:$R,15,0),"")</f>
        <v/>
      </c>
      <c r="AD264" s="8" t="str">
        <f>IFERROR(VLOOKUP(LEFT($A264,8),POR!$A:$R,16,0),"")</f>
        <v/>
      </c>
      <c r="AE264" s="8" t="str">
        <f>IFERROR(VLOOKUP(LEFT($A264,8),POR!$A:$R,17,0),"")</f>
        <v/>
      </c>
      <c r="AF264" s="8" t="str">
        <f>IFERROR(VLOOKUP(LEFT($A264,8),POR!$A:$R,18,0),"")</f>
        <v/>
      </c>
      <c r="AG264" s="36" t="str">
        <f>IFERROR(VLOOKUP(A264,NSD!F:G,2,0),"")</f>
        <v/>
      </c>
    </row>
    <row r="265" spans="1:33">
      <c r="A265" s="49" t="s">
        <v>3161</v>
      </c>
      <c r="B265" s="36" t="str">
        <f>VLOOKUP(LEFT(A265,8),Clusters!A:C,3,0)</f>
        <v>C2</v>
      </c>
      <c r="C265" s="36">
        <f>VLOOKUP(LEFT(A265,8),Clusters!A:D,2,0)</f>
        <v>22</v>
      </c>
      <c r="D265" s="43"/>
      <c r="E265" s="43"/>
      <c r="F265" s="43"/>
      <c r="G265" s="43"/>
      <c r="H265" s="43"/>
      <c r="I265" s="44"/>
      <c r="J265" s="46"/>
      <c r="K265" s="45"/>
      <c r="L265" s="45"/>
      <c r="M265" s="43"/>
      <c r="N265" s="45"/>
      <c r="O265" s="36">
        <f>IFERROR(VLOOKUP(LEFT(A265,8),'Development Priority'!A:B,2,0),"")</f>
        <v>1139</v>
      </c>
      <c r="P265" s="8" t="str">
        <f>IFERROR(VLOOKUP(LEFT($A265,8),POR!$A:$R,2,0),"")</f>
        <v/>
      </c>
      <c r="Q265" s="8" t="str">
        <f>IFERROR(VLOOKUP(LEFT($A265,8),POR!$A:$R,3,0),"")</f>
        <v/>
      </c>
      <c r="R265" s="8" t="str">
        <f>IFERROR(VLOOKUP(LEFT($A265,8),POR!$A:$R,4,0),"")</f>
        <v/>
      </c>
      <c r="S265" s="8" t="str">
        <f>IFERROR(VLOOKUP(LEFT($A265,8),POR!$A:$R,5,0),"")</f>
        <v/>
      </c>
      <c r="T265" s="8" t="str">
        <f>IFERROR(VLOOKUP(LEFT($A265,8),POR!$A:$R,6,0),"")</f>
        <v/>
      </c>
      <c r="U265" s="8" t="str">
        <f>IFERROR(VLOOKUP(LEFT($A265,8),POR!$A:$R,7,0),"")</f>
        <v/>
      </c>
      <c r="V265" s="8" t="str">
        <f>IFERROR(VLOOKUP(LEFT($A265,8),POR!$A:$R,8,0),"")</f>
        <v/>
      </c>
      <c r="W265" s="8" t="str">
        <f>IFERROR(VLOOKUP(LEFT($A265,8),POR!$A:$R,9,0),"")</f>
        <v/>
      </c>
      <c r="X265" s="8" t="str">
        <f>IFERROR(VLOOKUP(LEFT($A265,8),POR!$A:$R,10,0),"")</f>
        <v/>
      </c>
      <c r="Y265" s="8" t="str">
        <f>IFERROR(VLOOKUP(LEFT($A265,8),POR!$A:$R,11,0),"")</f>
        <v/>
      </c>
      <c r="Z265" s="8" t="str">
        <f>IFERROR(VLOOKUP(LEFT($A265,8),POR!$A:$R,12,0),"")</f>
        <v/>
      </c>
      <c r="AA265" s="8" t="str">
        <f>IFERROR(VLOOKUP(LEFT($A265,8),POR!$A:$R,13,0),"")</f>
        <v/>
      </c>
      <c r="AB265" s="8" t="str">
        <f>IFERROR(VLOOKUP(LEFT($A265,8),POR!$A:$R,14,0),"")</f>
        <v/>
      </c>
      <c r="AC265" s="8" t="str">
        <f>IFERROR(VLOOKUP(LEFT($A265,8),POR!$A:$R,15,0),"")</f>
        <v/>
      </c>
      <c r="AD265" s="8" t="str">
        <f>IFERROR(VLOOKUP(LEFT($A265,8),POR!$A:$R,16,0),"")</f>
        <v/>
      </c>
      <c r="AE265" s="8" t="str">
        <f>IFERROR(VLOOKUP(LEFT($A265,8),POR!$A:$R,17,0),"")</f>
        <v/>
      </c>
      <c r="AF265" s="8" t="str">
        <f>IFERROR(VLOOKUP(LEFT($A265,8),POR!$A:$R,18,0),"")</f>
        <v/>
      </c>
      <c r="AG265" s="36" t="str">
        <f>IFERROR(VLOOKUP(A265,NSD!F:G,2,0),"")</f>
        <v/>
      </c>
    </row>
    <row r="266" spans="1:33">
      <c r="A266" s="49" t="s">
        <v>3206</v>
      </c>
      <c r="B266" s="36" t="str">
        <f>VLOOKUP(LEFT(A266,8),Clusters!A:C,3,0)</f>
        <v>C2</v>
      </c>
      <c r="C266" s="36">
        <f>VLOOKUP(LEFT(A266,8),Clusters!A:D,2,0)</f>
        <v>22</v>
      </c>
      <c r="D266" s="43"/>
      <c r="E266" s="43"/>
      <c r="F266" s="43"/>
      <c r="G266" s="43"/>
      <c r="H266" s="43"/>
      <c r="I266" s="44"/>
      <c r="J266" s="46"/>
      <c r="K266" s="45"/>
      <c r="L266" s="45"/>
      <c r="M266" s="43"/>
      <c r="N266" s="45"/>
      <c r="O266" s="36">
        <f>IFERROR(VLOOKUP(LEFT(A266,8),'Development Priority'!A:B,2,0),"")</f>
        <v>1139</v>
      </c>
      <c r="P266" s="8" t="str">
        <f>IFERROR(VLOOKUP(LEFT($A266,8),POR!$A:$R,2,0),"")</f>
        <v/>
      </c>
      <c r="Q266" s="8" t="str">
        <f>IFERROR(VLOOKUP(LEFT($A266,8),POR!$A:$R,3,0),"")</f>
        <v/>
      </c>
      <c r="R266" s="8" t="str">
        <f>IFERROR(VLOOKUP(LEFT($A266,8),POR!$A:$R,4,0),"")</f>
        <v/>
      </c>
      <c r="S266" s="8" t="str">
        <f>IFERROR(VLOOKUP(LEFT($A266,8),POR!$A:$R,5,0),"")</f>
        <v/>
      </c>
      <c r="T266" s="8" t="str">
        <f>IFERROR(VLOOKUP(LEFT($A266,8),POR!$A:$R,6,0),"")</f>
        <v/>
      </c>
      <c r="U266" s="8" t="str">
        <f>IFERROR(VLOOKUP(LEFT($A266,8),POR!$A:$R,7,0),"")</f>
        <v/>
      </c>
      <c r="V266" s="8" t="str">
        <f>IFERROR(VLOOKUP(LEFT($A266,8),POR!$A:$R,8,0),"")</f>
        <v/>
      </c>
      <c r="W266" s="8" t="str">
        <f>IFERROR(VLOOKUP(LEFT($A266,8),POR!$A:$R,9,0),"")</f>
        <v/>
      </c>
      <c r="X266" s="8" t="str">
        <f>IFERROR(VLOOKUP(LEFT($A266,8),POR!$A:$R,10,0),"")</f>
        <v/>
      </c>
      <c r="Y266" s="8" t="str">
        <f>IFERROR(VLOOKUP(LEFT($A266,8),POR!$A:$R,11,0),"")</f>
        <v/>
      </c>
      <c r="Z266" s="8" t="str">
        <f>IFERROR(VLOOKUP(LEFT($A266,8),POR!$A:$R,12,0),"")</f>
        <v/>
      </c>
      <c r="AA266" s="8" t="str">
        <f>IFERROR(VLOOKUP(LEFT($A266,8),POR!$A:$R,13,0),"")</f>
        <v/>
      </c>
      <c r="AB266" s="8" t="str">
        <f>IFERROR(VLOOKUP(LEFT($A266,8),POR!$A:$R,14,0),"")</f>
        <v/>
      </c>
      <c r="AC266" s="8" t="str">
        <f>IFERROR(VLOOKUP(LEFT($A266,8),POR!$A:$R,15,0),"")</f>
        <v/>
      </c>
      <c r="AD266" s="8" t="str">
        <f>IFERROR(VLOOKUP(LEFT($A266,8),POR!$A:$R,16,0),"")</f>
        <v/>
      </c>
      <c r="AE266" s="8" t="str">
        <f>IFERROR(VLOOKUP(LEFT($A266,8),POR!$A:$R,17,0),"")</f>
        <v/>
      </c>
      <c r="AF266" s="8" t="str">
        <f>IFERROR(VLOOKUP(LEFT($A266,8),POR!$A:$R,18,0),"")</f>
        <v/>
      </c>
      <c r="AG266" s="36" t="str">
        <f>IFERROR(VLOOKUP(A266,NSD!F:G,2,0),"")</f>
        <v/>
      </c>
    </row>
    <row r="267" spans="1:33">
      <c r="A267" s="49" t="s">
        <v>2439</v>
      </c>
      <c r="B267" s="36" t="str">
        <f>VLOOKUP(LEFT(A267,8),Clusters!A:C,3,0)</f>
        <v>C2</v>
      </c>
      <c r="C267" s="36">
        <f>VLOOKUP(LEFT(A267,8),Clusters!A:D,2,0)</f>
        <v>22</v>
      </c>
      <c r="D267" s="43"/>
      <c r="E267" s="43"/>
      <c r="F267" s="43"/>
      <c r="G267" s="43"/>
      <c r="H267" s="43"/>
      <c r="I267" s="44"/>
      <c r="J267" s="46"/>
      <c r="K267" s="45"/>
      <c r="L267" s="45"/>
      <c r="M267" s="43"/>
      <c r="N267" s="45"/>
      <c r="O267" s="36">
        <f>IFERROR(VLOOKUP(LEFT(A267,8),'Development Priority'!A:B,2,0),"")</f>
        <v>1100</v>
      </c>
      <c r="P267" s="8" t="str">
        <f>IFERROR(VLOOKUP(LEFT($A267,8),POR!$A:$R,2,0),"")</f>
        <v/>
      </c>
      <c r="Q267" s="8" t="str">
        <f>IFERROR(VLOOKUP(LEFT($A267,8),POR!$A:$R,3,0),"")</f>
        <v/>
      </c>
      <c r="R267" s="8" t="str">
        <f>IFERROR(VLOOKUP(LEFT($A267,8),POR!$A:$R,4,0),"")</f>
        <v/>
      </c>
      <c r="S267" s="8" t="str">
        <f>IFERROR(VLOOKUP(LEFT($A267,8),POR!$A:$R,5,0),"")</f>
        <v/>
      </c>
      <c r="T267" s="8" t="str">
        <f>IFERROR(VLOOKUP(LEFT($A267,8),POR!$A:$R,6,0),"")</f>
        <v/>
      </c>
      <c r="U267" s="8" t="str">
        <f>IFERROR(VLOOKUP(LEFT($A267,8),POR!$A:$R,7,0),"")</f>
        <v/>
      </c>
      <c r="V267" s="8" t="str">
        <f>IFERROR(VLOOKUP(LEFT($A267,8),POR!$A:$R,8,0),"")</f>
        <v/>
      </c>
      <c r="W267" s="8" t="str">
        <f>IFERROR(VLOOKUP(LEFT($A267,8),POR!$A:$R,9,0),"")</f>
        <v/>
      </c>
      <c r="X267" s="8" t="str">
        <f>IFERROR(VLOOKUP(LEFT($A267,8),POR!$A:$R,10,0),"")</f>
        <v/>
      </c>
      <c r="Y267" s="8" t="str">
        <f>IFERROR(VLOOKUP(LEFT($A267,8),POR!$A:$R,11,0),"")</f>
        <v/>
      </c>
      <c r="Z267" s="8" t="str">
        <f>IFERROR(VLOOKUP(LEFT($A267,8),POR!$A:$R,12,0),"")</f>
        <v/>
      </c>
      <c r="AA267" s="8" t="str">
        <f>IFERROR(VLOOKUP(LEFT($A267,8),POR!$A:$R,13,0),"")</f>
        <v/>
      </c>
      <c r="AB267" s="8" t="str">
        <f>IFERROR(VLOOKUP(LEFT($A267,8),POR!$A:$R,14,0),"")</f>
        <v/>
      </c>
      <c r="AC267" s="8" t="str">
        <f>IFERROR(VLOOKUP(LEFT($A267,8),POR!$A:$R,15,0),"")</f>
        <v/>
      </c>
      <c r="AD267" s="8" t="str">
        <f>IFERROR(VLOOKUP(LEFT($A267,8),POR!$A:$R,16,0),"")</f>
        <v/>
      </c>
      <c r="AE267" s="8" t="str">
        <f>IFERROR(VLOOKUP(LEFT($A267,8),POR!$A:$R,17,0),"")</f>
        <v/>
      </c>
      <c r="AF267" s="8" t="str">
        <f>IFERROR(VLOOKUP(LEFT($A267,8),POR!$A:$R,18,0),"")</f>
        <v/>
      </c>
      <c r="AG267" s="36" t="str">
        <f>IFERROR(VLOOKUP(A267,NSD!F:G,2,0),"")</f>
        <v/>
      </c>
    </row>
    <row r="268" spans="1:33">
      <c r="A268" s="49" t="s">
        <v>2522</v>
      </c>
      <c r="B268" s="36" t="str">
        <f>VLOOKUP(LEFT(A268,8),Clusters!A:C,3,0)</f>
        <v>C2</v>
      </c>
      <c r="C268" s="36">
        <f>VLOOKUP(LEFT(A268,8),Clusters!A:D,2,0)</f>
        <v>22</v>
      </c>
      <c r="D268" s="43"/>
      <c r="E268" s="43"/>
      <c r="F268" s="43"/>
      <c r="G268" s="43"/>
      <c r="H268" s="43"/>
      <c r="I268" s="44"/>
      <c r="J268" s="46"/>
      <c r="K268" s="45"/>
      <c r="L268" s="45"/>
      <c r="M268" s="43"/>
      <c r="N268" s="45"/>
      <c r="O268" s="36">
        <f>IFERROR(VLOOKUP(LEFT(A268,8),'Development Priority'!A:B,2,0),"")</f>
        <v>1100</v>
      </c>
      <c r="P268" s="8" t="str">
        <f>IFERROR(VLOOKUP(LEFT($A268,8),POR!$A:$R,2,0),"")</f>
        <v/>
      </c>
      <c r="Q268" s="8" t="str">
        <f>IFERROR(VLOOKUP(LEFT($A268,8),POR!$A:$R,3,0),"")</f>
        <v/>
      </c>
      <c r="R268" s="8" t="str">
        <f>IFERROR(VLOOKUP(LEFT($A268,8),POR!$A:$R,4,0),"")</f>
        <v/>
      </c>
      <c r="S268" s="8" t="str">
        <f>IFERROR(VLOOKUP(LEFT($A268,8),POR!$A:$R,5,0),"")</f>
        <v/>
      </c>
      <c r="T268" s="8" t="str">
        <f>IFERROR(VLOOKUP(LEFT($A268,8),POR!$A:$R,6,0),"")</f>
        <v/>
      </c>
      <c r="U268" s="8" t="str">
        <f>IFERROR(VLOOKUP(LEFT($A268,8),POR!$A:$R,7,0),"")</f>
        <v/>
      </c>
      <c r="V268" s="8" t="str">
        <f>IFERROR(VLOOKUP(LEFT($A268,8),POR!$A:$R,8,0),"")</f>
        <v/>
      </c>
      <c r="W268" s="8" t="str">
        <f>IFERROR(VLOOKUP(LEFT($A268,8),POR!$A:$R,9,0),"")</f>
        <v/>
      </c>
      <c r="X268" s="8" t="str">
        <f>IFERROR(VLOOKUP(LEFT($A268,8),POR!$A:$R,10,0),"")</f>
        <v/>
      </c>
      <c r="Y268" s="8" t="str">
        <f>IFERROR(VLOOKUP(LEFT($A268,8),POR!$A:$R,11,0),"")</f>
        <v/>
      </c>
      <c r="Z268" s="8" t="str">
        <f>IFERROR(VLOOKUP(LEFT($A268,8),POR!$A:$R,12,0),"")</f>
        <v/>
      </c>
      <c r="AA268" s="8" t="str">
        <f>IFERROR(VLOOKUP(LEFT($A268,8),POR!$A:$R,13,0),"")</f>
        <v/>
      </c>
      <c r="AB268" s="8" t="str">
        <f>IFERROR(VLOOKUP(LEFT($A268,8),POR!$A:$R,14,0),"")</f>
        <v/>
      </c>
      <c r="AC268" s="8" t="str">
        <f>IFERROR(VLOOKUP(LEFT($A268,8),POR!$A:$R,15,0),"")</f>
        <v/>
      </c>
      <c r="AD268" s="8" t="str">
        <f>IFERROR(VLOOKUP(LEFT($A268,8),POR!$A:$R,16,0),"")</f>
        <v/>
      </c>
      <c r="AE268" s="8" t="str">
        <f>IFERROR(VLOOKUP(LEFT($A268,8),POR!$A:$R,17,0),"")</f>
        <v/>
      </c>
      <c r="AF268" s="8" t="str">
        <f>IFERROR(VLOOKUP(LEFT($A268,8),POR!$A:$R,18,0),"")</f>
        <v/>
      </c>
      <c r="AG268" s="36" t="str">
        <f>IFERROR(VLOOKUP(A268,NSD!F:G,2,0),"")</f>
        <v/>
      </c>
    </row>
    <row r="269" spans="1:33">
      <c r="A269" s="49" t="s">
        <v>2521</v>
      </c>
      <c r="B269" s="36" t="str">
        <f>VLOOKUP(LEFT(A269,8),Clusters!A:C,3,0)</f>
        <v>C2</v>
      </c>
      <c r="C269" s="36">
        <f>VLOOKUP(LEFT(A269,8),Clusters!A:D,2,0)</f>
        <v>22</v>
      </c>
      <c r="D269" s="43"/>
      <c r="E269" s="43"/>
      <c r="F269" s="43"/>
      <c r="G269" s="43"/>
      <c r="H269" s="43"/>
      <c r="I269" s="44"/>
      <c r="J269" s="46"/>
      <c r="K269" s="45"/>
      <c r="L269" s="45"/>
      <c r="M269" s="43"/>
      <c r="N269" s="45"/>
      <c r="O269" s="36">
        <f>IFERROR(VLOOKUP(LEFT(A269,8),'Development Priority'!A:B,2,0),"")</f>
        <v>1100</v>
      </c>
      <c r="P269" s="8" t="str">
        <f>IFERROR(VLOOKUP(LEFT($A269,8),POR!$A:$R,2,0),"")</f>
        <v/>
      </c>
      <c r="Q269" s="8" t="str">
        <f>IFERROR(VLOOKUP(LEFT($A269,8),POR!$A:$R,3,0),"")</f>
        <v/>
      </c>
      <c r="R269" s="8" t="str">
        <f>IFERROR(VLOOKUP(LEFT($A269,8),POR!$A:$R,4,0),"")</f>
        <v/>
      </c>
      <c r="S269" s="8" t="str">
        <f>IFERROR(VLOOKUP(LEFT($A269,8),POR!$A:$R,5,0),"")</f>
        <v/>
      </c>
      <c r="T269" s="8" t="str">
        <f>IFERROR(VLOOKUP(LEFT($A269,8),POR!$A:$R,6,0),"")</f>
        <v/>
      </c>
      <c r="U269" s="8" t="str">
        <f>IFERROR(VLOOKUP(LEFT($A269,8),POR!$A:$R,7,0),"")</f>
        <v/>
      </c>
      <c r="V269" s="8" t="str">
        <f>IFERROR(VLOOKUP(LEFT($A269,8),POR!$A:$R,8,0),"")</f>
        <v/>
      </c>
      <c r="W269" s="8" t="str">
        <f>IFERROR(VLOOKUP(LEFT($A269,8),POR!$A:$R,9,0),"")</f>
        <v/>
      </c>
      <c r="X269" s="8" t="str">
        <f>IFERROR(VLOOKUP(LEFT($A269,8),POR!$A:$R,10,0),"")</f>
        <v/>
      </c>
      <c r="Y269" s="8" t="str">
        <f>IFERROR(VLOOKUP(LEFT($A269,8),POR!$A:$R,11,0),"")</f>
        <v/>
      </c>
      <c r="Z269" s="8" t="str">
        <f>IFERROR(VLOOKUP(LEFT($A269,8),POR!$A:$R,12,0),"")</f>
        <v/>
      </c>
      <c r="AA269" s="8" t="str">
        <f>IFERROR(VLOOKUP(LEFT($A269,8),POR!$A:$R,13,0),"")</f>
        <v/>
      </c>
      <c r="AB269" s="8" t="str">
        <f>IFERROR(VLOOKUP(LEFT($A269,8),POR!$A:$R,14,0),"")</f>
        <v/>
      </c>
      <c r="AC269" s="8" t="str">
        <f>IFERROR(VLOOKUP(LEFT($A269,8),POR!$A:$R,15,0),"")</f>
        <v/>
      </c>
      <c r="AD269" s="8" t="str">
        <f>IFERROR(VLOOKUP(LEFT($A269,8),POR!$A:$R,16,0),"")</f>
        <v/>
      </c>
      <c r="AE269" s="8" t="str">
        <f>IFERROR(VLOOKUP(LEFT($A269,8),POR!$A:$R,17,0),"")</f>
        <v/>
      </c>
      <c r="AF269" s="8" t="str">
        <f>IFERROR(VLOOKUP(LEFT($A269,8),POR!$A:$R,18,0),"")</f>
        <v/>
      </c>
      <c r="AG269" s="36" t="str">
        <f>IFERROR(VLOOKUP(A269,NSD!F:G,2,0),"")</f>
        <v/>
      </c>
    </row>
    <row r="270" spans="1:33">
      <c r="A270" s="49" t="s">
        <v>2426</v>
      </c>
      <c r="B270" s="36" t="str">
        <f>VLOOKUP(LEFT(A270,8),Clusters!A:C,3,0)</f>
        <v>C2</v>
      </c>
      <c r="C270" s="36">
        <f>VLOOKUP(LEFT(A270,8),Clusters!A:D,2,0)</f>
        <v>22</v>
      </c>
      <c r="D270" s="43"/>
      <c r="E270" s="43"/>
      <c r="F270" s="43"/>
      <c r="G270" s="43"/>
      <c r="H270" s="43"/>
      <c r="I270" s="44"/>
      <c r="J270" s="46"/>
      <c r="K270" s="45"/>
      <c r="L270" s="45"/>
      <c r="M270" s="43"/>
      <c r="N270" s="45"/>
      <c r="O270" s="36">
        <f>IFERROR(VLOOKUP(LEFT(A270,8),'Development Priority'!A:B,2,0),"")</f>
        <v>1001</v>
      </c>
      <c r="P270" s="8" t="str">
        <f>IFERROR(VLOOKUP(LEFT($A270,8),POR!$A:$R,2,0),"")</f>
        <v/>
      </c>
      <c r="Q270" s="8" t="str">
        <f>IFERROR(VLOOKUP(LEFT($A270,8),POR!$A:$R,3,0),"")</f>
        <v/>
      </c>
      <c r="R270" s="8" t="str">
        <f>IFERROR(VLOOKUP(LEFT($A270,8),POR!$A:$R,4,0),"")</f>
        <v/>
      </c>
      <c r="S270" s="8" t="str">
        <f>IFERROR(VLOOKUP(LEFT($A270,8),POR!$A:$R,5,0),"")</f>
        <v/>
      </c>
      <c r="T270" s="8" t="str">
        <f>IFERROR(VLOOKUP(LEFT($A270,8),POR!$A:$R,6,0),"")</f>
        <v/>
      </c>
      <c r="U270" s="8" t="str">
        <f>IFERROR(VLOOKUP(LEFT($A270,8),POR!$A:$R,7,0),"")</f>
        <v/>
      </c>
      <c r="V270" s="8" t="str">
        <f>IFERROR(VLOOKUP(LEFT($A270,8),POR!$A:$R,8,0),"")</f>
        <v/>
      </c>
      <c r="W270" s="8" t="str">
        <f>IFERROR(VLOOKUP(LEFT($A270,8),POR!$A:$R,9,0),"")</f>
        <v/>
      </c>
      <c r="X270" s="8" t="str">
        <f>IFERROR(VLOOKUP(LEFT($A270,8),POR!$A:$R,10,0),"")</f>
        <v/>
      </c>
      <c r="Y270" s="8" t="str">
        <f>IFERROR(VLOOKUP(LEFT($A270,8),POR!$A:$R,11,0),"")</f>
        <v/>
      </c>
      <c r="Z270" s="8" t="str">
        <f>IFERROR(VLOOKUP(LEFT($A270,8),POR!$A:$R,12,0),"")</f>
        <v/>
      </c>
      <c r="AA270" s="8" t="str">
        <f>IFERROR(VLOOKUP(LEFT($A270,8),POR!$A:$R,13,0),"")</f>
        <v/>
      </c>
      <c r="AB270" s="8" t="str">
        <f>IFERROR(VLOOKUP(LEFT($A270,8),POR!$A:$R,14,0),"")</f>
        <v/>
      </c>
      <c r="AC270" s="8" t="str">
        <f>IFERROR(VLOOKUP(LEFT($A270,8),POR!$A:$R,15,0),"")</f>
        <v/>
      </c>
      <c r="AD270" s="8" t="str">
        <f>IFERROR(VLOOKUP(LEFT($A270,8),POR!$A:$R,16,0),"")</f>
        <v/>
      </c>
      <c r="AE270" s="8" t="str">
        <f>IFERROR(VLOOKUP(LEFT($A270,8),POR!$A:$R,17,0),"")</f>
        <v/>
      </c>
      <c r="AF270" s="8" t="str">
        <f>IFERROR(VLOOKUP(LEFT($A270,8),POR!$A:$R,18,0),"")</f>
        <v/>
      </c>
      <c r="AG270" s="36" t="str">
        <f>IFERROR(VLOOKUP(A270,NSD!F:G,2,0),"")</f>
        <v/>
      </c>
    </row>
    <row r="271" spans="1:33">
      <c r="A271" s="49" t="s">
        <v>2437</v>
      </c>
      <c r="B271" s="36" t="str">
        <f>VLOOKUP(LEFT(A271,8),Clusters!A:C,3,0)</f>
        <v>C2</v>
      </c>
      <c r="C271" s="36">
        <f>VLOOKUP(LEFT(A271,8),Clusters!A:D,2,0)</f>
        <v>22</v>
      </c>
      <c r="D271" s="43"/>
      <c r="E271" s="43"/>
      <c r="F271" s="43"/>
      <c r="G271" s="43"/>
      <c r="H271" s="43"/>
      <c r="I271" s="44"/>
      <c r="J271" s="46"/>
      <c r="K271" s="45"/>
      <c r="L271" s="45"/>
      <c r="M271" s="43"/>
      <c r="N271" s="45"/>
      <c r="O271" s="36">
        <f>IFERROR(VLOOKUP(LEFT(A271,8),'Development Priority'!A:B,2,0),"")</f>
        <v>1001</v>
      </c>
      <c r="P271" s="8" t="str">
        <f>IFERROR(VLOOKUP(LEFT($A271,8),POR!$A:$R,2,0),"")</f>
        <v/>
      </c>
      <c r="Q271" s="8" t="str">
        <f>IFERROR(VLOOKUP(LEFT($A271,8),POR!$A:$R,3,0),"")</f>
        <v/>
      </c>
      <c r="R271" s="8" t="str">
        <f>IFERROR(VLOOKUP(LEFT($A271,8),POR!$A:$R,4,0),"")</f>
        <v/>
      </c>
      <c r="S271" s="8" t="str">
        <f>IFERROR(VLOOKUP(LEFT($A271,8),POR!$A:$R,5,0),"")</f>
        <v/>
      </c>
      <c r="T271" s="8" t="str">
        <f>IFERROR(VLOOKUP(LEFT($A271,8),POR!$A:$R,6,0),"")</f>
        <v/>
      </c>
      <c r="U271" s="8" t="str">
        <f>IFERROR(VLOOKUP(LEFT($A271,8),POR!$A:$R,7,0),"")</f>
        <v/>
      </c>
      <c r="V271" s="8" t="str">
        <f>IFERROR(VLOOKUP(LEFT($A271,8),POR!$A:$R,8,0),"")</f>
        <v/>
      </c>
      <c r="W271" s="8" t="str">
        <f>IFERROR(VLOOKUP(LEFT($A271,8),POR!$A:$R,9,0),"")</f>
        <v/>
      </c>
      <c r="X271" s="8" t="str">
        <f>IFERROR(VLOOKUP(LEFT($A271,8),POR!$A:$R,10,0),"")</f>
        <v/>
      </c>
      <c r="Y271" s="8" t="str">
        <f>IFERROR(VLOOKUP(LEFT($A271,8),POR!$A:$R,11,0),"")</f>
        <v/>
      </c>
      <c r="Z271" s="8" t="str">
        <f>IFERROR(VLOOKUP(LEFT($A271,8),POR!$A:$R,12,0),"")</f>
        <v/>
      </c>
      <c r="AA271" s="8" t="str">
        <f>IFERROR(VLOOKUP(LEFT($A271,8),POR!$A:$R,13,0),"")</f>
        <v/>
      </c>
      <c r="AB271" s="8" t="str">
        <f>IFERROR(VLOOKUP(LEFT($A271,8),POR!$A:$R,14,0),"")</f>
        <v/>
      </c>
      <c r="AC271" s="8" t="str">
        <f>IFERROR(VLOOKUP(LEFT($A271,8),POR!$A:$R,15,0),"")</f>
        <v/>
      </c>
      <c r="AD271" s="8" t="str">
        <f>IFERROR(VLOOKUP(LEFT($A271,8),POR!$A:$R,16,0),"")</f>
        <v/>
      </c>
      <c r="AE271" s="8" t="str">
        <f>IFERROR(VLOOKUP(LEFT($A271,8),POR!$A:$R,17,0),"")</f>
        <v/>
      </c>
      <c r="AF271" s="8" t="str">
        <f>IFERROR(VLOOKUP(LEFT($A271,8),POR!$A:$R,18,0),"")</f>
        <v/>
      </c>
      <c r="AG271" s="36" t="str">
        <f>IFERROR(VLOOKUP(A271,NSD!F:G,2,0),"")</f>
        <v/>
      </c>
    </row>
    <row r="272" spans="1:33">
      <c r="A272" s="49" t="s">
        <v>2429</v>
      </c>
      <c r="B272" s="36" t="str">
        <f>VLOOKUP(LEFT(A272,8),Clusters!A:C,3,0)</f>
        <v>C2</v>
      </c>
      <c r="C272" s="36">
        <f>VLOOKUP(LEFT(A272,8),Clusters!A:D,2,0)</f>
        <v>22</v>
      </c>
      <c r="D272" s="43"/>
      <c r="E272" s="43"/>
      <c r="F272" s="43"/>
      <c r="G272" s="43"/>
      <c r="H272" s="43"/>
      <c r="I272" s="44"/>
      <c r="J272" s="46"/>
      <c r="K272" s="45"/>
      <c r="L272" s="45"/>
      <c r="M272" s="43"/>
      <c r="N272" s="45"/>
      <c r="O272" s="36">
        <f>IFERROR(VLOOKUP(LEFT(A272,8),'Development Priority'!A:B,2,0),"")</f>
        <v>1001</v>
      </c>
      <c r="P272" s="8" t="str">
        <f>IFERROR(VLOOKUP(LEFT($A272,8),POR!$A:$R,2,0),"")</f>
        <v/>
      </c>
      <c r="Q272" s="8" t="str">
        <f>IFERROR(VLOOKUP(LEFT($A272,8),POR!$A:$R,3,0),"")</f>
        <v/>
      </c>
      <c r="R272" s="8" t="str">
        <f>IFERROR(VLOOKUP(LEFT($A272,8),POR!$A:$R,4,0),"")</f>
        <v/>
      </c>
      <c r="S272" s="8" t="str">
        <f>IFERROR(VLOOKUP(LEFT($A272,8),POR!$A:$R,5,0),"")</f>
        <v/>
      </c>
      <c r="T272" s="8" t="str">
        <f>IFERROR(VLOOKUP(LEFT($A272,8),POR!$A:$R,6,0),"")</f>
        <v/>
      </c>
      <c r="U272" s="8" t="str">
        <f>IFERROR(VLOOKUP(LEFT($A272,8),POR!$A:$R,7,0),"")</f>
        <v/>
      </c>
      <c r="V272" s="8" t="str">
        <f>IFERROR(VLOOKUP(LEFT($A272,8),POR!$A:$R,8,0),"")</f>
        <v/>
      </c>
      <c r="W272" s="8" t="str">
        <f>IFERROR(VLOOKUP(LEFT($A272,8),POR!$A:$R,9,0),"")</f>
        <v/>
      </c>
      <c r="X272" s="8" t="str">
        <f>IFERROR(VLOOKUP(LEFT($A272,8),POR!$A:$R,10,0),"")</f>
        <v/>
      </c>
      <c r="Y272" s="8" t="str">
        <f>IFERROR(VLOOKUP(LEFT($A272,8),POR!$A:$R,11,0),"")</f>
        <v/>
      </c>
      <c r="Z272" s="8" t="str">
        <f>IFERROR(VLOOKUP(LEFT($A272,8),POR!$A:$R,12,0),"")</f>
        <v/>
      </c>
      <c r="AA272" s="8" t="str">
        <f>IFERROR(VLOOKUP(LEFT($A272,8),POR!$A:$R,13,0),"")</f>
        <v/>
      </c>
      <c r="AB272" s="8" t="str">
        <f>IFERROR(VLOOKUP(LEFT($A272,8),POR!$A:$R,14,0),"")</f>
        <v/>
      </c>
      <c r="AC272" s="8" t="str">
        <f>IFERROR(VLOOKUP(LEFT($A272,8),POR!$A:$R,15,0),"")</f>
        <v/>
      </c>
      <c r="AD272" s="8" t="str">
        <f>IFERROR(VLOOKUP(LEFT($A272,8),POR!$A:$R,16,0),"")</f>
        <v/>
      </c>
      <c r="AE272" s="8" t="str">
        <f>IFERROR(VLOOKUP(LEFT($A272,8),POR!$A:$R,17,0),"")</f>
        <v/>
      </c>
      <c r="AF272" s="8" t="str">
        <f>IFERROR(VLOOKUP(LEFT($A272,8),POR!$A:$R,18,0),"")</f>
        <v/>
      </c>
      <c r="AG272" s="36" t="str">
        <f>IFERROR(VLOOKUP(A272,NSD!F:G,2,0),"")</f>
        <v/>
      </c>
    </row>
    <row r="273" spans="1:33">
      <c r="A273" s="49" t="s">
        <v>2371</v>
      </c>
      <c r="B273" s="36" t="str">
        <f>VLOOKUP(LEFT(A273,8),Clusters!A:C,3,0)</f>
        <v>C2</v>
      </c>
      <c r="C273" s="36">
        <f>VLOOKUP(LEFT(A273,8),Clusters!A:D,2,0)</f>
        <v>22</v>
      </c>
      <c r="D273" s="43"/>
      <c r="E273" s="43"/>
      <c r="F273" s="43"/>
      <c r="G273" s="43"/>
      <c r="H273" s="43"/>
      <c r="I273" s="44"/>
      <c r="J273" s="46"/>
      <c r="K273" s="45"/>
      <c r="L273" s="45"/>
      <c r="M273" s="43"/>
      <c r="N273" s="45"/>
      <c r="O273" s="36">
        <f>IFERROR(VLOOKUP(LEFT(A273,8),'Development Priority'!A:B,2,0),"")</f>
        <v>830</v>
      </c>
      <c r="P273" s="8" t="str">
        <f>IFERROR(VLOOKUP(LEFT($A273,8),POR!$A:$R,2,0),"")</f>
        <v/>
      </c>
      <c r="Q273" s="8" t="str">
        <f>IFERROR(VLOOKUP(LEFT($A273,8),POR!$A:$R,3,0),"")</f>
        <v/>
      </c>
      <c r="R273" s="8" t="str">
        <f>IFERROR(VLOOKUP(LEFT($A273,8),POR!$A:$R,4,0),"")</f>
        <v/>
      </c>
      <c r="S273" s="8" t="str">
        <f>IFERROR(VLOOKUP(LEFT($A273,8),POR!$A:$R,5,0),"")</f>
        <v/>
      </c>
      <c r="T273" s="8" t="str">
        <f>IFERROR(VLOOKUP(LEFT($A273,8),POR!$A:$R,6,0),"")</f>
        <v/>
      </c>
      <c r="U273" s="8" t="str">
        <f>IFERROR(VLOOKUP(LEFT($A273,8),POR!$A:$R,7,0),"")</f>
        <v/>
      </c>
      <c r="V273" s="8" t="str">
        <f>IFERROR(VLOOKUP(LEFT($A273,8),POR!$A:$R,8,0),"")</f>
        <v/>
      </c>
      <c r="W273" s="8" t="str">
        <f>IFERROR(VLOOKUP(LEFT($A273,8),POR!$A:$R,9,0),"")</f>
        <v/>
      </c>
      <c r="X273" s="8" t="str">
        <f>IFERROR(VLOOKUP(LEFT($A273,8),POR!$A:$R,10,0),"")</f>
        <v/>
      </c>
      <c r="Y273" s="8" t="str">
        <f>IFERROR(VLOOKUP(LEFT($A273,8),POR!$A:$R,11,0),"")</f>
        <v/>
      </c>
      <c r="Z273" s="8" t="str">
        <f>IFERROR(VLOOKUP(LEFT($A273,8),POR!$A:$R,12,0),"")</f>
        <v/>
      </c>
      <c r="AA273" s="8" t="str">
        <f>IFERROR(VLOOKUP(LEFT($A273,8),POR!$A:$R,13,0),"")</f>
        <v/>
      </c>
      <c r="AB273" s="8" t="str">
        <f>IFERROR(VLOOKUP(LEFT($A273,8),POR!$A:$R,14,0),"")</f>
        <v/>
      </c>
      <c r="AC273" s="8" t="str">
        <f>IFERROR(VLOOKUP(LEFT($A273,8),POR!$A:$R,15,0),"")</f>
        <v/>
      </c>
      <c r="AD273" s="8" t="str">
        <f>IFERROR(VLOOKUP(LEFT($A273,8),POR!$A:$R,16,0),"")</f>
        <v/>
      </c>
      <c r="AE273" s="8" t="str">
        <f>IFERROR(VLOOKUP(LEFT($A273,8),POR!$A:$R,17,0),"")</f>
        <v/>
      </c>
      <c r="AF273" s="8" t="str">
        <f>IFERROR(VLOOKUP(LEFT($A273,8),POR!$A:$R,18,0),"")</f>
        <v/>
      </c>
      <c r="AG273" s="36" t="str">
        <f>IFERROR(VLOOKUP(A273,NSD!F:G,2,0),"")</f>
        <v/>
      </c>
    </row>
    <row r="274" spans="1:33">
      <c r="A274" s="49" t="s">
        <v>2412</v>
      </c>
      <c r="B274" s="36" t="str">
        <f>VLOOKUP(LEFT(A274,8),Clusters!A:C,3,0)</f>
        <v>C2</v>
      </c>
      <c r="C274" s="36">
        <f>VLOOKUP(LEFT(A274,8),Clusters!A:D,2,0)</f>
        <v>22</v>
      </c>
      <c r="D274" s="43"/>
      <c r="E274" s="43"/>
      <c r="F274" s="43"/>
      <c r="G274" s="43"/>
      <c r="H274" s="43"/>
      <c r="I274" s="44"/>
      <c r="J274" s="46"/>
      <c r="K274" s="45"/>
      <c r="L274" s="45"/>
      <c r="M274" s="43"/>
      <c r="N274" s="45"/>
      <c r="O274" s="36">
        <f>IFERROR(VLOOKUP(LEFT(A274,8),'Development Priority'!A:B,2,0),"")</f>
        <v>830</v>
      </c>
      <c r="P274" s="8" t="str">
        <f>IFERROR(VLOOKUP(LEFT($A274,8),POR!$A:$R,2,0),"")</f>
        <v/>
      </c>
      <c r="Q274" s="8" t="str">
        <f>IFERROR(VLOOKUP(LEFT($A274,8),POR!$A:$R,3,0),"")</f>
        <v/>
      </c>
      <c r="R274" s="8" t="str">
        <f>IFERROR(VLOOKUP(LEFT($A274,8),POR!$A:$R,4,0),"")</f>
        <v/>
      </c>
      <c r="S274" s="8" t="str">
        <f>IFERROR(VLOOKUP(LEFT($A274,8),POR!$A:$R,5,0),"")</f>
        <v/>
      </c>
      <c r="T274" s="8" t="str">
        <f>IFERROR(VLOOKUP(LEFT($A274,8),POR!$A:$R,6,0),"")</f>
        <v/>
      </c>
      <c r="U274" s="8" t="str">
        <f>IFERROR(VLOOKUP(LEFT($A274,8),POR!$A:$R,7,0),"")</f>
        <v/>
      </c>
      <c r="V274" s="8" t="str">
        <f>IFERROR(VLOOKUP(LEFT($A274,8),POR!$A:$R,8,0),"")</f>
        <v/>
      </c>
      <c r="W274" s="8" t="str">
        <f>IFERROR(VLOOKUP(LEFT($A274,8),POR!$A:$R,9,0),"")</f>
        <v/>
      </c>
      <c r="X274" s="8" t="str">
        <f>IFERROR(VLOOKUP(LEFT($A274,8),POR!$A:$R,10,0),"")</f>
        <v/>
      </c>
      <c r="Y274" s="8" t="str">
        <f>IFERROR(VLOOKUP(LEFT($A274,8),POR!$A:$R,11,0),"")</f>
        <v/>
      </c>
      <c r="Z274" s="8" t="str">
        <f>IFERROR(VLOOKUP(LEFT($A274,8),POR!$A:$R,12,0),"")</f>
        <v/>
      </c>
      <c r="AA274" s="8" t="str">
        <f>IFERROR(VLOOKUP(LEFT($A274,8),POR!$A:$R,13,0),"")</f>
        <v/>
      </c>
      <c r="AB274" s="8" t="str">
        <f>IFERROR(VLOOKUP(LEFT($A274,8),POR!$A:$R,14,0),"")</f>
        <v/>
      </c>
      <c r="AC274" s="8" t="str">
        <f>IFERROR(VLOOKUP(LEFT($A274,8),POR!$A:$R,15,0),"")</f>
        <v/>
      </c>
      <c r="AD274" s="8" t="str">
        <f>IFERROR(VLOOKUP(LEFT($A274,8),POR!$A:$R,16,0),"")</f>
        <v/>
      </c>
      <c r="AE274" s="8" t="str">
        <f>IFERROR(VLOOKUP(LEFT($A274,8),POR!$A:$R,17,0),"")</f>
        <v/>
      </c>
      <c r="AF274" s="8" t="str">
        <f>IFERROR(VLOOKUP(LEFT($A274,8),POR!$A:$R,18,0),"")</f>
        <v/>
      </c>
      <c r="AG274" s="36" t="str">
        <f>IFERROR(VLOOKUP(A274,NSD!F:G,2,0),"")</f>
        <v/>
      </c>
    </row>
    <row r="275" spans="1:33">
      <c r="A275" s="49" t="s">
        <v>2432</v>
      </c>
      <c r="B275" s="36" t="str">
        <f>VLOOKUP(LEFT(A275,8),Clusters!A:C,3,0)</f>
        <v>C2</v>
      </c>
      <c r="C275" s="36">
        <f>VLOOKUP(LEFT(A275,8),Clusters!A:D,2,0)</f>
        <v>22</v>
      </c>
      <c r="D275" s="43"/>
      <c r="E275" s="43"/>
      <c r="F275" s="43"/>
      <c r="G275" s="43"/>
      <c r="H275" s="43"/>
      <c r="I275" s="44"/>
      <c r="J275" s="46"/>
      <c r="K275" s="45"/>
      <c r="L275" s="45"/>
      <c r="M275" s="43"/>
      <c r="N275" s="45"/>
      <c r="O275" s="36">
        <f>IFERROR(VLOOKUP(LEFT(A275,8),'Development Priority'!A:B,2,0),"")</f>
        <v>830</v>
      </c>
      <c r="P275" s="8" t="str">
        <f>IFERROR(VLOOKUP(LEFT($A275,8),POR!$A:$R,2,0),"")</f>
        <v/>
      </c>
      <c r="Q275" s="8" t="str">
        <f>IFERROR(VLOOKUP(LEFT($A275,8),POR!$A:$R,3,0),"")</f>
        <v/>
      </c>
      <c r="R275" s="8" t="str">
        <f>IFERROR(VLOOKUP(LEFT($A275,8),POR!$A:$R,4,0),"")</f>
        <v/>
      </c>
      <c r="S275" s="8" t="str">
        <f>IFERROR(VLOOKUP(LEFT($A275,8),POR!$A:$R,5,0),"")</f>
        <v/>
      </c>
      <c r="T275" s="8" t="str">
        <f>IFERROR(VLOOKUP(LEFT($A275,8),POR!$A:$R,6,0),"")</f>
        <v/>
      </c>
      <c r="U275" s="8" t="str">
        <f>IFERROR(VLOOKUP(LEFT($A275,8),POR!$A:$R,7,0),"")</f>
        <v/>
      </c>
      <c r="V275" s="8" t="str">
        <f>IFERROR(VLOOKUP(LEFT($A275,8),POR!$A:$R,8,0),"")</f>
        <v/>
      </c>
      <c r="W275" s="8" t="str">
        <f>IFERROR(VLOOKUP(LEFT($A275,8),POR!$A:$R,9,0),"")</f>
        <v/>
      </c>
      <c r="X275" s="8" t="str">
        <f>IFERROR(VLOOKUP(LEFT($A275,8),POR!$A:$R,10,0),"")</f>
        <v/>
      </c>
      <c r="Y275" s="8" t="str">
        <f>IFERROR(VLOOKUP(LEFT($A275,8),POR!$A:$R,11,0),"")</f>
        <v/>
      </c>
      <c r="Z275" s="8" t="str">
        <f>IFERROR(VLOOKUP(LEFT($A275,8),POR!$A:$R,12,0),"")</f>
        <v/>
      </c>
      <c r="AA275" s="8" t="str">
        <f>IFERROR(VLOOKUP(LEFT($A275,8),POR!$A:$R,13,0),"")</f>
        <v/>
      </c>
      <c r="AB275" s="8" t="str">
        <f>IFERROR(VLOOKUP(LEFT($A275,8),POR!$A:$R,14,0),"")</f>
        <v/>
      </c>
      <c r="AC275" s="8" t="str">
        <f>IFERROR(VLOOKUP(LEFT($A275,8),POR!$A:$R,15,0),"")</f>
        <v/>
      </c>
      <c r="AD275" s="8" t="str">
        <f>IFERROR(VLOOKUP(LEFT($A275,8),POR!$A:$R,16,0),"")</f>
        <v/>
      </c>
      <c r="AE275" s="8" t="str">
        <f>IFERROR(VLOOKUP(LEFT($A275,8),POR!$A:$R,17,0),"")</f>
        <v/>
      </c>
      <c r="AF275" s="8" t="str">
        <f>IFERROR(VLOOKUP(LEFT($A275,8),POR!$A:$R,18,0),"")</f>
        <v/>
      </c>
      <c r="AG275" s="36" t="str">
        <f>IFERROR(VLOOKUP(A275,NSD!F:G,2,0),"")</f>
        <v/>
      </c>
    </row>
    <row r="276" spans="1:33">
      <c r="A276" s="49" t="s">
        <v>3162</v>
      </c>
      <c r="B276" s="36" t="str">
        <f>VLOOKUP(LEFT(A276,8),Clusters!A:C,3,0)</f>
        <v>C2</v>
      </c>
      <c r="C276" s="36">
        <f>VLOOKUP(LEFT(A276,8),Clusters!A:D,2,0)</f>
        <v>22</v>
      </c>
      <c r="D276" s="43"/>
      <c r="E276" s="43"/>
      <c r="F276" s="43"/>
      <c r="G276" s="43"/>
      <c r="H276" s="43"/>
      <c r="I276" s="44"/>
      <c r="J276" s="46"/>
      <c r="K276" s="45"/>
      <c r="L276" s="45"/>
      <c r="M276" s="43"/>
      <c r="N276" s="45"/>
      <c r="O276" s="36">
        <f>IFERROR(VLOOKUP(LEFT(A276,8),'Development Priority'!A:B,2,0),"")</f>
        <v>1170</v>
      </c>
      <c r="P276" s="8" t="str">
        <f>IFERROR(VLOOKUP(LEFT($A276,8),POR!$A:$R,2,0),"")</f>
        <v/>
      </c>
      <c r="Q276" s="8" t="str">
        <f>IFERROR(VLOOKUP(LEFT($A276,8),POR!$A:$R,3,0),"")</f>
        <v/>
      </c>
      <c r="R276" s="8" t="str">
        <f>IFERROR(VLOOKUP(LEFT($A276,8),POR!$A:$R,4,0),"")</f>
        <v/>
      </c>
      <c r="S276" s="8" t="str">
        <f>IFERROR(VLOOKUP(LEFT($A276,8),POR!$A:$R,5,0),"")</f>
        <v/>
      </c>
      <c r="T276" s="8" t="str">
        <f>IFERROR(VLOOKUP(LEFT($A276,8),POR!$A:$R,6,0),"")</f>
        <v/>
      </c>
      <c r="U276" s="8" t="str">
        <f>IFERROR(VLOOKUP(LEFT($A276,8),POR!$A:$R,7,0),"")</f>
        <v/>
      </c>
      <c r="V276" s="8" t="str">
        <f>IFERROR(VLOOKUP(LEFT($A276,8),POR!$A:$R,8,0),"")</f>
        <v/>
      </c>
      <c r="W276" s="8" t="str">
        <f>IFERROR(VLOOKUP(LEFT($A276,8),POR!$A:$R,9,0),"")</f>
        <v/>
      </c>
      <c r="X276" s="8" t="str">
        <f>IFERROR(VLOOKUP(LEFT($A276,8),POR!$A:$R,10,0),"")</f>
        <v/>
      </c>
      <c r="Y276" s="8" t="str">
        <f>IFERROR(VLOOKUP(LEFT($A276,8),POR!$A:$R,11,0),"")</f>
        <v/>
      </c>
      <c r="Z276" s="8" t="str">
        <f>IFERROR(VLOOKUP(LEFT($A276,8),POR!$A:$R,12,0),"")</f>
        <v/>
      </c>
      <c r="AA276" s="8" t="str">
        <f>IFERROR(VLOOKUP(LEFT($A276,8),POR!$A:$R,13,0),"")</f>
        <v/>
      </c>
      <c r="AB276" s="8" t="str">
        <f>IFERROR(VLOOKUP(LEFT($A276,8),POR!$A:$R,14,0),"")</f>
        <v/>
      </c>
      <c r="AC276" s="8" t="str">
        <f>IFERROR(VLOOKUP(LEFT($A276,8),POR!$A:$R,15,0),"")</f>
        <v/>
      </c>
      <c r="AD276" s="8" t="str">
        <f>IFERROR(VLOOKUP(LEFT($A276,8),POR!$A:$R,16,0),"")</f>
        <v/>
      </c>
      <c r="AE276" s="8" t="str">
        <f>IFERROR(VLOOKUP(LEFT($A276,8),POR!$A:$R,17,0),"")</f>
        <v/>
      </c>
      <c r="AF276" s="8" t="str">
        <f>IFERROR(VLOOKUP(LEFT($A276,8),POR!$A:$R,18,0),"")</f>
        <v/>
      </c>
      <c r="AG276" s="36" t="str">
        <f>IFERROR(VLOOKUP(A276,NSD!F:G,2,0),"")</f>
        <v/>
      </c>
    </row>
    <row r="277" spans="1:33">
      <c r="A277" s="49" t="s">
        <v>2425</v>
      </c>
      <c r="B277" s="36" t="str">
        <f>VLOOKUP(LEFT(A277,8),Clusters!A:C,3,0)</f>
        <v>C2</v>
      </c>
      <c r="C277" s="36">
        <f>VLOOKUP(LEFT(A277,8),Clusters!A:D,2,0)</f>
        <v>22</v>
      </c>
      <c r="D277" s="43"/>
      <c r="E277" s="43"/>
      <c r="F277" s="43"/>
      <c r="G277" s="43"/>
      <c r="H277" s="43"/>
      <c r="I277" s="44"/>
      <c r="J277" s="46"/>
      <c r="K277" s="45"/>
      <c r="L277" s="45"/>
      <c r="M277" s="43"/>
      <c r="N277" s="45"/>
      <c r="O277" s="36">
        <f>IFERROR(VLOOKUP(LEFT(A277,8),'Development Priority'!A:B,2,0),"")</f>
        <v>1170</v>
      </c>
      <c r="P277" s="8" t="str">
        <f>IFERROR(VLOOKUP(LEFT($A277,8),POR!$A:$R,2,0),"")</f>
        <v/>
      </c>
      <c r="Q277" s="8" t="str">
        <f>IFERROR(VLOOKUP(LEFT($A277,8),POR!$A:$R,3,0),"")</f>
        <v/>
      </c>
      <c r="R277" s="8" t="str">
        <f>IFERROR(VLOOKUP(LEFT($A277,8),POR!$A:$R,4,0),"")</f>
        <v/>
      </c>
      <c r="S277" s="8" t="str">
        <f>IFERROR(VLOOKUP(LEFT($A277,8),POR!$A:$R,5,0),"")</f>
        <v/>
      </c>
      <c r="T277" s="8" t="str">
        <f>IFERROR(VLOOKUP(LEFT($A277,8),POR!$A:$R,6,0),"")</f>
        <v/>
      </c>
      <c r="U277" s="8" t="str">
        <f>IFERROR(VLOOKUP(LEFT($A277,8),POR!$A:$R,7,0),"")</f>
        <v/>
      </c>
      <c r="V277" s="8" t="str">
        <f>IFERROR(VLOOKUP(LEFT($A277,8),POR!$A:$R,8,0),"")</f>
        <v/>
      </c>
      <c r="W277" s="8" t="str">
        <f>IFERROR(VLOOKUP(LEFT($A277,8),POR!$A:$R,9,0),"")</f>
        <v/>
      </c>
      <c r="X277" s="8" t="str">
        <f>IFERROR(VLOOKUP(LEFT($A277,8),POR!$A:$R,10,0),"")</f>
        <v/>
      </c>
      <c r="Y277" s="8" t="str">
        <f>IFERROR(VLOOKUP(LEFT($A277,8),POR!$A:$R,11,0),"")</f>
        <v/>
      </c>
      <c r="Z277" s="8" t="str">
        <f>IFERROR(VLOOKUP(LEFT($A277,8),POR!$A:$R,12,0),"")</f>
        <v/>
      </c>
      <c r="AA277" s="8" t="str">
        <f>IFERROR(VLOOKUP(LEFT($A277,8),POR!$A:$R,13,0),"")</f>
        <v/>
      </c>
      <c r="AB277" s="8" t="str">
        <f>IFERROR(VLOOKUP(LEFT($A277,8),POR!$A:$R,14,0),"")</f>
        <v/>
      </c>
      <c r="AC277" s="8" t="str">
        <f>IFERROR(VLOOKUP(LEFT($A277,8),POR!$A:$R,15,0),"")</f>
        <v/>
      </c>
      <c r="AD277" s="8" t="str">
        <f>IFERROR(VLOOKUP(LEFT($A277,8),POR!$A:$R,16,0),"")</f>
        <v/>
      </c>
      <c r="AE277" s="8" t="str">
        <f>IFERROR(VLOOKUP(LEFT($A277,8),POR!$A:$R,17,0),"")</f>
        <v/>
      </c>
      <c r="AF277" s="8" t="str">
        <f>IFERROR(VLOOKUP(LEFT($A277,8),POR!$A:$R,18,0),"")</f>
        <v/>
      </c>
      <c r="AG277" s="36" t="str">
        <f>IFERROR(VLOOKUP(A277,NSD!F:G,2,0),"")</f>
        <v/>
      </c>
    </row>
    <row r="278" spans="1:33">
      <c r="A278" s="49" t="s">
        <v>2385</v>
      </c>
      <c r="B278" s="36" t="str">
        <f>VLOOKUP(LEFT(A278,8),Clusters!A:C,3,0)</f>
        <v>C2</v>
      </c>
      <c r="C278" s="36">
        <f>VLOOKUP(LEFT(A278,8),Clusters!A:D,2,0)</f>
        <v>22</v>
      </c>
      <c r="D278" s="43"/>
      <c r="E278" s="43"/>
      <c r="F278" s="43"/>
      <c r="G278" s="43"/>
      <c r="H278" s="43"/>
      <c r="I278" s="44"/>
      <c r="J278" s="46"/>
      <c r="K278" s="45"/>
      <c r="L278" s="45"/>
      <c r="M278" s="43"/>
      <c r="N278" s="45"/>
      <c r="O278" s="36">
        <f>IFERROR(VLOOKUP(LEFT(A278,8),'Development Priority'!A:B,2,0),"")</f>
        <v>1170</v>
      </c>
      <c r="P278" s="8" t="str">
        <f>IFERROR(VLOOKUP(LEFT($A278,8),POR!$A:$R,2,0),"")</f>
        <v/>
      </c>
      <c r="Q278" s="8" t="str">
        <f>IFERROR(VLOOKUP(LEFT($A278,8),POR!$A:$R,3,0),"")</f>
        <v/>
      </c>
      <c r="R278" s="8" t="str">
        <f>IFERROR(VLOOKUP(LEFT($A278,8),POR!$A:$R,4,0),"")</f>
        <v/>
      </c>
      <c r="S278" s="8" t="str">
        <f>IFERROR(VLOOKUP(LEFT($A278,8),POR!$A:$R,5,0),"")</f>
        <v/>
      </c>
      <c r="T278" s="8" t="str">
        <f>IFERROR(VLOOKUP(LEFT($A278,8),POR!$A:$R,6,0),"")</f>
        <v/>
      </c>
      <c r="U278" s="8" t="str">
        <f>IFERROR(VLOOKUP(LEFT($A278,8),POR!$A:$R,7,0),"")</f>
        <v/>
      </c>
      <c r="V278" s="8" t="str">
        <f>IFERROR(VLOOKUP(LEFT($A278,8),POR!$A:$R,8,0),"")</f>
        <v/>
      </c>
      <c r="W278" s="8" t="str">
        <f>IFERROR(VLOOKUP(LEFT($A278,8),POR!$A:$R,9,0),"")</f>
        <v/>
      </c>
      <c r="X278" s="8" t="str">
        <f>IFERROR(VLOOKUP(LEFT($A278,8),POR!$A:$R,10,0),"")</f>
        <v/>
      </c>
      <c r="Y278" s="8" t="str">
        <f>IFERROR(VLOOKUP(LEFT($A278,8),POR!$A:$R,11,0),"")</f>
        <v/>
      </c>
      <c r="Z278" s="8" t="str">
        <f>IFERROR(VLOOKUP(LEFT($A278,8),POR!$A:$R,12,0),"")</f>
        <v/>
      </c>
      <c r="AA278" s="8" t="str">
        <f>IFERROR(VLOOKUP(LEFT($A278,8),POR!$A:$R,13,0),"")</f>
        <v/>
      </c>
      <c r="AB278" s="8" t="str">
        <f>IFERROR(VLOOKUP(LEFT($A278,8),POR!$A:$R,14,0),"")</f>
        <v/>
      </c>
      <c r="AC278" s="8" t="str">
        <f>IFERROR(VLOOKUP(LEFT($A278,8),POR!$A:$R,15,0),"")</f>
        <v/>
      </c>
      <c r="AD278" s="8" t="str">
        <f>IFERROR(VLOOKUP(LEFT($A278,8),POR!$A:$R,16,0),"")</f>
        <v/>
      </c>
      <c r="AE278" s="8" t="str">
        <f>IFERROR(VLOOKUP(LEFT($A278,8),POR!$A:$R,17,0),"")</f>
        <v/>
      </c>
      <c r="AF278" s="8" t="str">
        <f>IFERROR(VLOOKUP(LEFT($A278,8),POR!$A:$R,18,0),"")</f>
        <v/>
      </c>
      <c r="AG278" s="36" t="str">
        <f>IFERROR(VLOOKUP(A278,NSD!F:G,2,0),"")</f>
        <v/>
      </c>
    </row>
    <row r="279" spans="1:33">
      <c r="A279" s="49" t="s">
        <v>3163</v>
      </c>
      <c r="B279" s="36" t="str">
        <f>VLOOKUP(LEFT(A279,8),Clusters!A:C,3,0)</f>
        <v>C2</v>
      </c>
      <c r="C279" s="36">
        <f>VLOOKUP(LEFT(A279,8),Clusters!A:D,2,0)</f>
        <v>22</v>
      </c>
      <c r="D279" s="43"/>
      <c r="E279" s="43"/>
      <c r="F279" s="43"/>
      <c r="G279" s="43"/>
      <c r="H279" s="43"/>
      <c r="I279" s="44"/>
      <c r="J279" s="46"/>
      <c r="K279" s="45"/>
      <c r="L279" s="45"/>
      <c r="M279" s="43"/>
      <c r="N279" s="45"/>
      <c r="O279" s="36">
        <f>IFERROR(VLOOKUP(LEFT(A279,8),'Development Priority'!A:B,2,0),"")</f>
        <v>1133</v>
      </c>
      <c r="P279" s="8" t="str">
        <f>IFERROR(VLOOKUP(LEFT($A279,8),POR!$A:$R,2,0),"")</f>
        <v/>
      </c>
      <c r="Q279" s="8" t="str">
        <f>IFERROR(VLOOKUP(LEFT($A279,8),POR!$A:$R,3,0),"")</f>
        <v/>
      </c>
      <c r="R279" s="8" t="str">
        <f>IFERROR(VLOOKUP(LEFT($A279,8),POR!$A:$R,4,0),"")</f>
        <v/>
      </c>
      <c r="S279" s="8" t="str">
        <f>IFERROR(VLOOKUP(LEFT($A279,8),POR!$A:$R,5,0),"")</f>
        <v/>
      </c>
      <c r="T279" s="8" t="str">
        <f>IFERROR(VLOOKUP(LEFT($A279,8),POR!$A:$R,6,0),"")</f>
        <v/>
      </c>
      <c r="U279" s="8" t="str">
        <f>IFERROR(VLOOKUP(LEFT($A279,8),POR!$A:$R,7,0),"")</f>
        <v/>
      </c>
      <c r="V279" s="8" t="str">
        <f>IFERROR(VLOOKUP(LEFT($A279,8),POR!$A:$R,8,0),"")</f>
        <v/>
      </c>
      <c r="W279" s="8" t="str">
        <f>IFERROR(VLOOKUP(LEFT($A279,8),POR!$A:$R,9,0),"")</f>
        <v/>
      </c>
      <c r="X279" s="8" t="str">
        <f>IFERROR(VLOOKUP(LEFT($A279,8),POR!$A:$R,10,0),"")</f>
        <v/>
      </c>
      <c r="Y279" s="8" t="str">
        <f>IFERROR(VLOOKUP(LEFT($A279,8),POR!$A:$R,11,0),"")</f>
        <v/>
      </c>
      <c r="Z279" s="8" t="str">
        <f>IFERROR(VLOOKUP(LEFT($A279,8),POR!$A:$R,12,0),"")</f>
        <v/>
      </c>
      <c r="AA279" s="8" t="str">
        <f>IFERROR(VLOOKUP(LEFT($A279,8),POR!$A:$R,13,0),"")</f>
        <v/>
      </c>
      <c r="AB279" s="8" t="str">
        <f>IFERROR(VLOOKUP(LEFT($A279,8),POR!$A:$R,14,0),"")</f>
        <v/>
      </c>
      <c r="AC279" s="8" t="str">
        <f>IFERROR(VLOOKUP(LEFT($A279,8),POR!$A:$R,15,0),"")</f>
        <v/>
      </c>
      <c r="AD279" s="8" t="str">
        <f>IFERROR(VLOOKUP(LEFT($A279,8),POR!$A:$R,16,0),"")</f>
        <v/>
      </c>
      <c r="AE279" s="8" t="str">
        <f>IFERROR(VLOOKUP(LEFT($A279,8),POR!$A:$R,17,0),"")</f>
        <v/>
      </c>
      <c r="AF279" s="8" t="str">
        <f>IFERROR(VLOOKUP(LEFT($A279,8),POR!$A:$R,18,0),"")</f>
        <v/>
      </c>
      <c r="AG279" s="36" t="str">
        <f>IFERROR(VLOOKUP(A279,NSD!F:G,2,0),"")</f>
        <v/>
      </c>
    </row>
    <row r="280" spans="1:33">
      <c r="A280" s="49" t="s">
        <v>2557</v>
      </c>
      <c r="B280" s="36" t="str">
        <f>VLOOKUP(LEFT(A280,8),Clusters!A:C,3,0)</f>
        <v>C2</v>
      </c>
      <c r="C280" s="36">
        <f>VLOOKUP(LEFT(A280,8),Clusters!A:D,2,0)</f>
        <v>22</v>
      </c>
      <c r="D280" s="43"/>
      <c r="E280" s="43"/>
      <c r="F280" s="43"/>
      <c r="G280" s="43"/>
      <c r="H280" s="43"/>
      <c r="I280" s="44"/>
      <c r="J280" s="46"/>
      <c r="K280" s="45"/>
      <c r="L280" s="45"/>
      <c r="M280" s="43"/>
      <c r="N280" s="45"/>
      <c r="O280" s="36">
        <f>IFERROR(VLOOKUP(LEFT(A280,8),'Development Priority'!A:B,2,0),"")</f>
        <v>1133</v>
      </c>
      <c r="P280" s="8" t="str">
        <f>IFERROR(VLOOKUP(LEFT($A280,8),POR!$A:$R,2,0),"")</f>
        <v/>
      </c>
      <c r="Q280" s="8" t="str">
        <f>IFERROR(VLOOKUP(LEFT($A280,8),POR!$A:$R,3,0),"")</f>
        <v/>
      </c>
      <c r="R280" s="8" t="str">
        <f>IFERROR(VLOOKUP(LEFT($A280,8),POR!$A:$R,4,0),"")</f>
        <v/>
      </c>
      <c r="S280" s="8" t="str">
        <f>IFERROR(VLOOKUP(LEFT($A280,8),POR!$A:$R,5,0),"")</f>
        <v/>
      </c>
      <c r="T280" s="8" t="str">
        <f>IFERROR(VLOOKUP(LEFT($A280,8),POR!$A:$R,6,0),"")</f>
        <v/>
      </c>
      <c r="U280" s="8" t="str">
        <f>IFERROR(VLOOKUP(LEFT($A280,8),POR!$A:$R,7,0),"")</f>
        <v/>
      </c>
      <c r="V280" s="8" t="str">
        <f>IFERROR(VLOOKUP(LEFT($A280,8),POR!$A:$R,8,0),"")</f>
        <v/>
      </c>
      <c r="W280" s="8" t="str">
        <f>IFERROR(VLOOKUP(LEFT($A280,8),POR!$A:$R,9,0),"")</f>
        <v/>
      </c>
      <c r="X280" s="8" t="str">
        <f>IFERROR(VLOOKUP(LEFT($A280,8),POR!$A:$R,10,0),"")</f>
        <v/>
      </c>
      <c r="Y280" s="8" t="str">
        <f>IFERROR(VLOOKUP(LEFT($A280,8),POR!$A:$R,11,0),"")</f>
        <v/>
      </c>
      <c r="Z280" s="8" t="str">
        <f>IFERROR(VLOOKUP(LEFT($A280,8),POR!$A:$R,12,0),"")</f>
        <v/>
      </c>
      <c r="AA280" s="8" t="str">
        <f>IFERROR(VLOOKUP(LEFT($A280,8),POR!$A:$R,13,0),"")</f>
        <v/>
      </c>
      <c r="AB280" s="8" t="str">
        <f>IFERROR(VLOOKUP(LEFT($A280,8),POR!$A:$R,14,0),"")</f>
        <v/>
      </c>
      <c r="AC280" s="8" t="str">
        <f>IFERROR(VLOOKUP(LEFT($A280,8),POR!$A:$R,15,0),"")</f>
        <v/>
      </c>
      <c r="AD280" s="8" t="str">
        <f>IFERROR(VLOOKUP(LEFT($A280,8),POR!$A:$R,16,0),"")</f>
        <v/>
      </c>
      <c r="AE280" s="8" t="str">
        <f>IFERROR(VLOOKUP(LEFT($A280,8),POR!$A:$R,17,0),"")</f>
        <v/>
      </c>
      <c r="AF280" s="8" t="str">
        <f>IFERROR(VLOOKUP(LEFT($A280,8),POR!$A:$R,18,0),"")</f>
        <v/>
      </c>
      <c r="AG280" s="36" t="str">
        <f>IFERROR(VLOOKUP(A280,NSD!F:G,2,0),"")</f>
        <v/>
      </c>
    </row>
    <row r="281" spans="1:33">
      <c r="A281" s="49" t="s">
        <v>3164</v>
      </c>
      <c r="B281" s="36" t="str">
        <f>VLOOKUP(LEFT(A281,8),Clusters!A:C,3,0)</f>
        <v>C2</v>
      </c>
      <c r="C281" s="36">
        <f>VLOOKUP(LEFT(A281,8),Clusters!A:D,2,0)</f>
        <v>22</v>
      </c>
      <c r="D281" s="43"/>
      <c r="E281" s="43"/>
      <c r="F281" s="43"/>
      <c r="G281" s="43"/>
      <c r="H281" s="43"/>
      <c r="I281" s="44"/>
      <c r="J281" s="46"/>
      <c r="K281" s="45"/>
      <c r="L281" s="45"/>
      <c r="M281" s="43"/>
      <c r="N281" s="45"/>
      <c r="O281" s="36">
        <f>IFERROR(VLOOKUP(LEFT(A281,8),'Development Priority'!A:B,2,0),"")</f>
        <v>1133</v>
      </c>
      <c r="P281" s="8" t="str">
        <f>IFERROR(VLOOKUP(LEFT($A281,8),POR!$A:$R,2,0),"")</f>
        <v/>
      </c>
      <c r="Q281" s="8" t="str">
        <f>IFERROR(VLOOKUP(LEFT($A281,8),POR!$A:$R,3,0),"")</f>
        <v/>
      </c>
      <c r="R281" s="8" t="str">
        <f>IFERROR(VLOOKUP(LEFT($A281,8),POR!$A:$R,4,0),"")</f>
        <v/>
      </c>
      <c r="S281" s="8" t="str">
        <f>IFERROR(VLOOKUP(LEFT($A281,8),POR!$A:$R,5,0),"")</f>
        <v/>
      </c>
      <c r="T281" s="8" t="str">
        <f>IFERROR(VLOOKUP(LEFT($A281,8),POR!$A:$R,6,0),"")</f>
        <v/>
      </c>
      <c r="U281" s="8" t="str">
        <f>IFERROR(VLOOKUP(LEFT($A281,8),POR!$A:$R,7,0),"")</f>
        <v/>
      </c>
      <c r="V281" s="8" t="str">
        <f>IFERROR(VLOOKUP(LEFT($A281,8),POR!$A:$R,8,0),"")</f>
        <v/>
      </c>
      <c r="W281" s="8" t="str">
        <f>IFERROR(VLOOKUP(LEFT($A281,8),POR!$A:$R,9,0),"")</f>
        <v/>
      </c>
      <c r="X281" s="8" t="str">
        <f>IFERROR(VLOOKUP(LEFT($A281,8),POR!$A:$R,10,0),"")</f>
        <v/>
      </c>
      <c r="Y281" s="8" t="str">
        <f>IFERROR(VLOOKUP(LEFT($A281,8),POR!$A:$R,11,0),"")</f>
        <v/>
      </c>
      <c r="Z281" s="8" t="str">
        <f>IFERROR(VLOOKUP(LEFT($A281,8),POR!$A:$R,12,0),"")</f>
        <v/>
      </c>
      <c r="AA281" s="8" t="str">
        <f>IFERROR(VLOOKUP(LEFT($A281,8),POR!$A:$R,13,0),"")</f>
        <v/>
      </c>
      <c r="AB281" s="8" t="str">
        <f>IFERROR(VLOOKUP(LEFT($A281,8),POR!$A:$R,14,0),"")</f>
        <v/>
      </c>
      <c r="AC281" s="8" t="str">
        <f>IFERROR(VLOOKUP(LEFT($A281,8),POR!$A:$R,15,0),"")</f>
        <v/>
      </c>
      <c r="AD281" s="8" t="str">
        <f>IFERROR(VLOOKUP(LEFT($A281,8),POR!$A:$R,16,0),"")</f>
        <v/>
      </c>
      <c r="AE281" s="8" t="str">
        <f>IFERROR(VLOOKUP(LEFT($A281,8),POR!$A:$R,17,0),"")</f>
        <v/>
      </c>
      <c r="AF281" s="8" t="str">
        <f>IFERROR(VLOOKUP(LEFT($A281,8),POR!$A:$R,18,0),"")</f>
        <v/>
      </c>
      <c r="AG281" s="36" t="str">
        <f>IFERROR(VLOOKUP(A281,NSD!F:G,2,0),"")</f>
        <v/>
      </c>
    </row>
    <row r="282" spans="1:33">
      <c r="A282" s="49" t="s">
        <v>3165</v>
      </c>
      <c r="B282" s="36" t="str">
        <f>VLOOKUP(LEFT(A282,8),Clusters!A:C,3,0)</f>
        <v>C2</v>
      </c>
      <c r="C282" s="36">
        <f>VLOOKUP(LEFT(A282,8),Clusters!A:D,2,0)</f>
        <v>22</v>
      </c>
      <c r="D282" s="43"/>
      <c r="E282" s="43"/>
      <c r="F282" s="43"/>
      <c r="G282" s="43"/>
      <c r="H282" s="43"/>
      <c r="I282" s="44"/>
      <c r="J282" s="46"/>
      <c r="K282" s="45"/>
      <c r="L282" s="45"/>
      <c r="M282" s="43"/>
      <c r="N282" s="45"/>
      <c r="O282" s="36">
        <f>IFERROR(VLOOKUP(LEFT(A282,8),'Development Priority'!A:B,2,0),"")</f>
        <v>1110</v>
      </c>
      <c r="P282" s="8" t="str">
        <f>IFERROR(VLOOKUP(LEFT($A282,8),POR!$A:$R,2,0),"")</f>
        <v/>
      </c>
      <c r="Q282" s="8" t="str">
        <f>IFERROR(VLOOKUP(LEFT($A282,8),POR!$A:$R,3,0),"")</f>
        <v/>
      </c>
      <c r="R282" s="8" t="str">
        <f>IFERROR(VLOOKUP(LEFT($A282,8),POR!$A:$R,4,0),"")</f>
        <v/>
      </c>
      <c r="S282" s="8" t="str">
        <f>IFERROR(VLOOKUP(LEFT($A282,8),POR!$A:$R,5,0),"")</f>
        <v/>
      </c>
      <c r="T282" s="8" t="str">
        <f>IFERROR(VLOOKUP(LEFT($A282,8),POR!$A:$R,6,0),"")</f>
        <v/>
      </c>
      <c r="U282" s="8" t="str">
        <f>IFERROR(VLOOKUP(LEFT($A282,8),POR!$A:$R,7,0),"")</f>
        <v/>
      </c>
      <c r="V282" s="8" t="str">
        <f>IFERROR(VLOOKUP(LEFT($A282,8),POR!$A:$R,8,0),"")</f>
        <v/>
      </c>
      <c r="W282" s="8" t="str">
        <f>IFERROR(VLOOKUP(LEFT($A282,8),POR!$A:$R,9,0),"")</f>
        <v/>
      </c>
      <c r="X282" s="8" t="str">
        <f>IFERROR(VLOOKUP(LEFT($A282,8),POR!$A:$R,10,0),"")</f>
        <v/>
      </c>
      <c r="Y282" s="8" t="str">
        <f>IFERROR(VLOOKUP(LEFT($A282,8),POR!$A:$R,11,0),"")</f>
        <v/>
      </c>
      <c r="Z282" s="8" t="str">
        <f>IFERROR(VLOOKUP(LEFT($A282,8),POR!$A:$R,12,0),"")</f>
        <v/>
      </c>
      <c r="AA282" s="8" t="str">
        <f>IFERROR(VLOOKUP(LEFT($A282,8),POR!$A:$R,13,0),"")</f>
        <v/>
      </c>
      <c r="AB282" s="8" t="str">
        <f>IFERROR(VLOOKUP(LEFT($A282,8),POR!$A:$R,14,0),"")</f>
        <v/>
      </c>
      <c r="AC282" s="8" t="str">
        <f>IFERROR(VLOOKUP(LEFT($A282,8),POR!$A:$R,15,0),"")</f>
        <v/>
      </c>
      <c r="AD282" s="8" t="str">
        <f>IFERROR(VLOOKUP(LEFT($A282,8),POR!$A:$R,16,0),"")</f>
        <v/>
      </c>
      <c r="AE282" s="8" t="str">
        <f>IFERROR(VLOOKUP(LEFT($A282,8),POR!$A:$R,17,0),"")</f>
        <v/>
      </c>
      <c r="AF282" s="8" t="str">
        <f>IFERROR(VLOOKUP(LEFT($A282,8),POR!$A:$R,18,0),"")</f>
        <v/>
      </c>
      <c r="AG282" s="36" t="str">
        <f>IFERROR(VLOOKUP(A282,NSD!F:G,2,0),"")</f>
        <v/>
      </c>
    </row>
    <row r="283" spans="1:33">
      <c r="A283" s="49" t="s">
        <v>2526</v>
      </c>
      <c r="B283" s="36" t="str">
        <f>VLOOKUP(LEFT(A283,8),Clusters!A:C,3,0)</f>
        <v>C2</v>
      </c>
      <c r="C283" s="36">
        <f>VLOOKUP(LEFT(A283,8),Clusters!A:D,2,0)</f>
        <v>22</v>
      </c>
      <c r="D283" s="43"/>
      <c r="E283" s="43"/>
      <c r="F283" s="43"/>
      <c r="G283" s="43"/>
      <c r="H283" s="43"/>
      <c r="I283" s="44"/>
      <c r="J283" s="46"/>
      <c r="K283" s="45"/>
      <c r="L283" s="45"/>
      <c r="M283" s="43"/>
      <c r="N283" s="45"/>
      <c r="O283" s="36">
        <f>IFERROR(VLOOKUP(LEFT(A283,8),'Development Priority'!A:B,2,0),"")</f>
        <v>1110</v>
      </c>
      <c r="P283" s="8" t="str">
        <f>IFERROR(VLOOKUP(LEFT($A283,8),POR!$A:$R,2,0),"")</f>
        <v/>
      </c>
      <c r="Q283" s="8" t="str">
        <f>IFERROR(VLOOKUP(LEFT($A283,8),POR!$A:$R,3,0),"")</f>
        <v/>
      </c>
      <c r="R283" s="8" t="str">
        <f>IFERROR(VLOOKUP(LEFT($A283,8),POR!$A:$R,4,0),"")</f>
        <v/>
      </c>
      <c r="S283" s="8" t="str">
        <f>IFERROR(VLOOKUP(LEFT($A283,8),POR!$A:$R,5,0),"")</f>
        <v/>
      </c>
      <c r="T283" s="8" t="str">
        <f>IFERROR(VLOOKUP(LEFT($A283,8),POR!$A:$R,6,0),"")</f>
        <v/>
      </c>
      <c r="U283" s="8" t="str">
        <f>IFERROR(VLOOKUP(LEFT($A283,8),POR!$A:$R,7,0),"")</f>
        <v/>
      </c>
      <c r="V283" s="8" t="str">
        <f>IFERROR(VLOOKUP(LEFT($A283,8),POR!$A:$R,8,0),"")</f>
        <v/>
      </c>
      <c r="W283" s="8" t="str">
        <f>IFERROR(VLOOKUP(LEFT($A283,8),POR!$A:$R,9,0),"")</f>
        <v/>
      </c>
      <c r="X283" s="8" t="str">
        <f>IFERROR(VLOOKUP(LEFT($A283,8),POR!$A:$R,10,0),"")</f>
        <v/>
      </c>
      <c r="Y283" s="8" t="str">
        <f>IFERROR(VLOOKUP(LEFT($A283,8),POR!$A:$R,11,0),"")</f>
        <v/>
      </c>
      <c r="Z283" s="8" t="str">
        <f>IFERROR(VLOOKUP(LEFT($A283,8),POR!$A:$R,12,0),"")</f>
        <v/>
      </c>
      <c r="AA283" s="8" t="str">
        <f>IFERROR(VLOOKUP(LEFT($A283,8),POR!$A:$R,13,0),"")</f>
        <v/>
      </c>
      <c r="AB283" s="8" t="str">
        <f>IFERROR(VLOOKUP(LEFT($A283,8),POR!$A:$R,14,0),"")</f>
        <v/>
      </c>
      <c r="AC283" s="8" t="str">
        <f>IFERROR(VLOOKUP(LEFT($A283,8),POR!$A:$R,15,0),"")</f>
        <v/>
      </c>
      <c r="AD283" s="8" t="str">
        <f>IFERROR(VLOOKUP(LEFT($A283,8),POR!$A:$R,16,0),"")</f>
        <v/>
      </c>
      <c r="AE283" s="8" t="str">
        <f>IFERROR(VLOOKUP(LEFT($A283,8),POR!$A:$R,17,0),"")</f>
        <v/>
      </c>
      <c r="AF283" s="8" t="str">
        <f>IFERROR(VLOOKUP(LEFT($A283,8),POR!$A:$R,18,0),"")</f>
        <v/>
      </c>
      <c r="AG283" s="36" t="str">
        <f>IFERROR(VLOOKUP(A283,NSD!F:G,2,0),"")</f>
        <v/>
      </c>
    </row>
    <row r="284" spans="1:33">
      <c r="A284" s="49" t="s">
        <v>3166</v>
      </c>
      <c r="B284" s="36" t="str">
        <f>VLOOKUP(LEFT(A284,8),Clusters!A:C,3,0)</f>
        <v>C2</v>
      </c>
      <c r="C284" s="36">
        <f>VLOOKUP(LEFT(A284,8),Clusters!A:D,2,0)</f>
        <v>22</v>
      </c>
      <c r="D284" s="43"/>
      <c r="E284" s="43"/>
      <c r="F284" s="43"/>
      <c r="G284" s="43"/>
      <c r="H284" s="43"/>
      <c r="I284" s="44"/>
      <c r="J284" s="46"/>
      <c r="K284" s="45"/>
      <c r="L284" s="45"/>
      <c r="M284" s="43"/>
      <c r="N284" s="45"/>
      <c r="O284" s="36">
        <f>IFERROR(VLOOKUP(LEFT(A284,8),'Development Priority'!A:B,2,0),"")</f>
        <v>1110</v>
      </c>
      <c r="P284" s="8" t="str">
        <f>IFERROR(VLOOKUP(LEFT($A284,8),POR!$A:$R,2,0),"")</f>
        <v/>
      </c>
      <c r="Q284" s="8" t="str">
        <f>IFERROR(VLOOKUP(LEFT($A284,8),POR!$A:$R,3,0),"")</f>
        <v/>
      </c>
      <c r="R284" s="8" t="str">
        <f>IFERROR(VLOOKUP(LEFT($A284,8),POR!$A:$R,4,0),"")</f>
        <v/>
      </c>
      <c r="S284" s="8" t="str">
        <f>IFERROR(VLOOKUP(LEFT($A284,8),POR!$A:$R,5,0),"")</f>
        <v/>
      </c>
      <c r="T284" s="8" t="str">
        <f>IFERROR(VLOOKUP(LEFT($A284,8),POR!$A:$R,6,0),"")</f>
        <v/>
      </c>
      <c r="U284" s="8" t="str">
        <f>IFERROR(VLOOKUP(LEFT($A284,8),POR!$A:$R,7,0),"")</f>
        <v/>
      </c>
      <c r="V284" s="8" t="str">
        <f>IFERROR(VLOOKUP(LEFT($A284,8),POR!$A:$R,8,0),"")</f>
        <v/>
      </c>
      <c r="W284" s="8" t="str">
        <f>IFERROR(VLOOKUP(LEFT($A284,8),POR!$A:$R,9,0),"")</f>
        <v/>
      </c>
      <c r="X284" s="8" t="str">
        <f>IFERROR(VLOOKUP(LEFT($A284,8),POR!$A:$R,10,0),"")</f>
        <v/>
      </c>
      <c r="Y284" s="8" t="str">
        <f>IFERROR(VLOOKUP(LEFT($A284,8),POR!$A:$R,11,0),"")</f>
        <v/>
      </c>
      <c r="Z284" s="8" t="str">
        <f>IFERROR(VLOOKUP(LEFT($A284,8),POR!$A:$R,12,0),"")</f>
        <v/>
      </c>
      <c r="AA284" s="8" t="str">
        <f>IFERROR(VLOOKUP(LEFT($A284,8),POR!$A:$R,13,0),"")</f>
        <v/>
      </c>
      <c r="AB284" s="8" t="str">
        <f>IFERROR(VLOOKUP(LEFT($A284,8),POR!$A:$R,14,0),"")</f>
        <v/>
      </c>
      <c r="AC284" s="8" t="str">
        <f>IFERROR(VLOOKUP(LEFT($A284,8),POR!$A:$R,15,0),"")</f>
        <v/>
      </c>
      <c r="AD284" s="8" t="str">
        <f>IFERROR(VLOOKUP(LEFT($A284,8),POR!$A:$R,16,0),"")</f>
        <v/>
      </c>
      <c r="AE284" s="8" t="str">
        <f>IFERROR(VLOOKUP(LEFT($A284,8),POR!$A:$R,17,0),"")</f>
        <v/>
      </c>
      <c r="AF284" s="8" t="str">
        <f>IFERROR(VLOOKUP(LEFT($A284,8),POR!$A:$R,18,0),"")</f>
        <v/>
      </c>
      <c r="AG284" s="36" t="str">
        <f>IFERROR(VLOOKUP(A284,NSD!F:G,2,0),"")</f>
        <v/>
      </c>
    </row>
    <row r="285" spans="1:33">
      <c r="A285" s="49" t="s">
        <v>2421</v>
      </c>
      <c r="B285" s="36" t="str">
        <f>VLOOKUP(LEFT(A285,8),Clusters!A:C,3,0)</f>
        <v>C2</v>
      </c>
      <c r="C285" s="36">
        <f>VLOOKUP(LEFT(A285,8),Clusters!A:D,2,0)</f>
        <v>22</v>
      </c>
      <c r="D285" s="43"/>
      <c r="E285" s="43"/>
      <c r="F285" s="43"/>
      <c r="G285" s="43"/>
      <c r="H285" s="43"/>
      <c r="I285" s="44"/>
      <c r="J285" s="46"/>
      <c r="K285" s="45"/>
      <c r="L285" s="45"/>
      <c r="M285" s="43"/>
      <c r="N285" s="45"/>
      <c r="O285" s="36">
        <f>IFERROR(VLOOKUP(LEFT(A285,8),'Development Priority'!A:B,2,0),"")</f>
        <v>1110</v>
      </c>
      <c r="P285" s="8" t="str">
        <f>IFERROR(VLOOKUP(LEFT($A285,8),POR!$A:$R,2,0),"")</f>
        <v/>
      </c>
      <c r="Q285" s="8" t="str">
        <f>IFERROR(VLOOKUP(LEFT($A285,8),POR!$A:$R,3,0),"")</f>
        <v/>
      </c>
      <c r="R285" s="8" t="str">
        <f>IFERROR(VLOOKUP(LEFT($A285,8),POR!$A:$R,4,0),"")</f>
        <v/>
      </c>
      <c r="S285" s="8" t="str">
        <f>IFERROR(VLOOKUP(LEFT($A285,8),POR!$A:$R,5,0),"")</f>
        <v/>
      </c>
      <c r="T285" s="8" t="str">
        <f>IFERROR(VLOOKUP(LEFT($A285,8),POR!$A:$R,6,0),"")</f>
        <v/>
      </c>
      <c r="U285" s="8" t="str">
        <f>IFERROR(VLOOKUP(LEFT($A285,8),POR!$A:$R,7,0),"")</f>
        <v/>
      </c>
      <c r="V285" s="8" t="str">
        <f>IFERROR(VLOOKUP(LEFT($A285,8),POR!$A:$R,8,0),"")</f>
        <v/>
      </c>
      <c r="W285" s="8" t="str">
        <f>IFERROR(VLOOKUP(LEFT($A285,8),POR!$A:$R,9,0),"")</f>
        <v/>
      </c>
      <c r="X285" s="8" t="str">
        <f>IFERROR(VLOOKUP(LEFT($A285,8),POR!$A:$R,10,0),"")</f>
        <v/>
      </c>
      <c r="Y285" s="8" t="str">
        <f>IFERROR(VLOOKUP(LEFT($A285,8),POR!$A:$R,11,0),"")</f>
        <v/>
      </c>
      <c r="Z285" s="8" t="str">
        <f>IFERROR(VLOOKUP(LEFT($A285,8),POR!$A:$R,12,0),"")</f>
        <v/>
      </c>
      <c r="AA285" s="8" t="str">
        <f>IFERROR(VLOOKUP(LEFT($A285,8),POR!$A:$R,13,0),"")</f>
        <v/>
      </c>
      <c r="AB285" s="8" t="str">
        <f>IFERROR(VLOOKUP(LEFT($A285,8),POR!$A:$R,14,0),"")</f>
        <v/>
      </c>
      <c r="AC285" s="8" t="str">
        <f>IFERROR(VLOOKUP(LEFT($A285,8),POR!$A:$R,15,0),"")</f>
        <v/>
      </c>
      <c r="AD285" s="8" t="str">
        <f>IFERROR(VLOOKUP(LEFT($A285,8),POR!$A:$R,16,0),"")</f>
        <v/>
      </c>
      <c r="AE285" s="8" t="str">
        <f>IFERROR(VLOOKUP(LEFT($A285,8),POR!$A:$R,17,0),"")</f>
        <v/>
      </c>
      <c r="AF285" s="8" t="str">
        <f>IFERROR(VLOOKUP(LEFT($A285,8),POR!$A:$R,18,0),"")</f>
        <v/>
      </c>
      <c r="AG285" s="36" t="str">
        <f>IFERROR(VLOOKUP(A285,NSD!F:G,2,0),"")</f>
        <v/>
      </c>
    </row>
    <row r="286" spans="1:33">
      <c r="A286" s="49" t="s">
        <v>3882</v>
      </c>
      <c r="B286" s="36" t="str">
        <f>VLOOKUP(LEFT(A286,8),Clusters!A:C,3,0)</f>
        <v>C1</v>
      </c>
      <c r="C286" s="36">
        <f>VLOOKUP(LEFT(A286,8),Clusters!A:D,2,0)</f>
        <v>11</v>
      </c>
      <c r="D286" s="43"/>
      <c r="E286" s="43"/>
      <c r="F286" s="43"/>
      <c r="G286" s="43"/>
      <c r="H286" s="43"/>
      <c r="I286" s="44"/>
      <c r="J286" s="46"/>
      <c r="K286" s="45"/>
      <c r="L286" s="45"/>
      <c r="M286" s="43"/>
      <c r="N286" s="45"/>
      <c r="O286" s="36">
        <f>IFERROR(VLOOKUP(LEFT(A286,8),'Development Priority'!A:B,2,0),"")</f>
        <v>178</v>
      </c>
      <c r="P286" s="8" t="str">
        <f>IFERROR(VLOOKUP(LEFT($A286,8),POR!$A:$R,2,0),"")</f>
        <v/>
      </c>
      <c r="Q286" s="8" t="str">
        <f>IFERROR(VLOOKUP(LEFT($A286,8),POR!$A:$R,3,0),"")</f>
        <v/>
      </c>
      <c r="R286" s="8" t="str">
        <f>IFERROR(VLOOKUP(LEFT($A286,8),POR!$A:$R,4,0),"")</f>
        <v/>
      </c>
      <c r="S286" s="8" t="str">
        <f>IFERROR(VLOOKUP(LEFT($A286,8),POR!$A:$R,5,0),"")</f>
        <v/>
      </c>
      <c r="T286" s="8">
        <f>IFERROR(VLOOKUP(LEFT($A286,8),POR!$A:$R,6,0),"")</f>
        <v>42830.708333333299</v>
      </c>
      <c r="U286" s="8" t="str">
        <f>IFERROR(VLOOKUP(LEFT($A286,8),POR!$A:$R,7,0),"")</f>
        <v/>
      </c>
      <c r="V286" s="8">
        <f>IFERROR(VLOOKUP(LEFT($A286,8),POR!$A:$R,8,0),"")</f>
        <v>42831</v>
      </c>
      <c r="W286" s="8" t="str">
        <f>IFERROR(VLOOKUP(LEFT($A286,8),POR!$A:$R,9,0),"")</f>
        <v/>
      </c>
      <c r="X286" s="8" t="str">
        <f>IFERROR(VLOOKUP(LEFT($A286,8),POR!$A:$R,10,0),"")</f>
        <v/>
      </c>
      <c r="Y286" s="8" t="str">
        <f>IFERROR(VLOOKUP(LEFT($A286,8),POR!$A:$R,11,0),"")</f>
        <v/>
      </c>
      <c r="Z286" s="8" t="str">
        <f>IFERROR(VLOOKUP(LEFT($A286,8),POR!$A:$R,12,0),"")</f>
        <v/>
      </c>
      <c r="AA286" s="8" t="str">
        <f>IFERROR(VLOOKUP(LEFT($A286,8),POR!$A:$R,13,0),"")</f>
        <v/>
      </c>
      <c r="AB286" s="8" t="str">
        <f>IFERROR(VLOOKUP(LEFT($A286,8),POR!$A:$R,14,0),"")</f>
        <v/>
      </c>
      <c r="AC286" s="8">
        <f>IFERROR(VLOOKUP(LEFT($A286,8),POR!$A:$R,15,0),"")</f>
        <v>42858</v>
      </c>
      <c r="AD286" s="8" t="str">
        <f>IFERROR(VLOOKUP(LEFT($A286,8),POR!$A:$R,16,0),"")</f>
        <v/>
      </c>
      <c r="AE286" s="8" t="str">
        <f>IFERROR(VLOOKUP(LEFT($A286,8),POR!$A:$R,17,0),"")</f>
        <v/>
      </c>
      <c r="AF286" s="8" t="str">
        <f>IFERROR(VLOOKUP(LEFT($A286,8),POR!$A:$R,18,0),"")</f>
        <v/>
      </c>
      <c r="AG286" s="36" t="str">
        <f>IFERROR(VLOOKUP(A286,NSD!F:G,2,0),"")</f>
        <v/>
      </c>
    </row>
    <row r="287" spans="1:33">
      <c r="A287" s="49" t="s">
        <v>4005</v>
      </c>
      <c r="B287" s="36" t="str">
        <f>VLOOKUP(LEFT(A287,8),Clusters!A:C,3,0)</f>
        <v>C1</v>
      </c>
      <c r="C287" s="36">
        <f>VLOOKUP(LEFT(A287,8),Clusters!A:D,2,0)</f>
        <v>11</v>
      </c>
      <c r="D287" s="43"/>
      <c r="E287" s="43"/>
      <c r="F287" s="43"/>
      <c r="G287" s="43"/>
      <c r="H287" s="43"/>
      <c r="I287" s="44"/>
      <c r="J287" s="46"/>
      <c r="K287" s="45"/>
      <c r="L287" s="45"/>
      <c r="M287" s="43"/>
      <c r="N287" s="45"/>
      <c r="O287" s="36">
        <f>IFERROR(VLOOKUP(LEFT(A287,8),'Development Priority'!A:B,2,0),"")</f>
        <v>178</v>
      </c>
      <c r="P287" s="8" t="str">
        <f>IFERROR(VLOOKUP(LEFT($A287,8),POR!$A:$R,2,0),"")</f>
        <v/>
      </c>
      <c r="Q287" s="8" t="str">
        <f>IFERROR(VLOOKUP(LEFT($A287,8),POR!$A:$R,3,0),"")</f>
        <v/>
      </c>
      <c r="R287" s="8" t="str">
        <f>IFERROR(VLOOKUP(LEFT($A287,8),POR!$A:$R,4,0),"")</f>
        <v/>
      </c>
      <c r="S287" s="8" t="str">
        <f>IFERROR(VLOOKUP(LEFT($A287,8),POR!$A:$R,5,0),"")</f>
        <v/>
      </c>
      <c r="T287" s="8">
        <f>IFERROR(VLOOKUP(LEFT($A287,8),POR!$A:$R,6,0),"")</f>
        <v>42830.708333333299</v>
      </c>
      <c r="U287" s="8" t="str">
        <f>IFERROR(VLOOKUP(LEFT($A287,8),POR!$A:$R,7,0),"")</f>
        <v/>
      </c>
      <c r="V287" s="8">
        <f>IFERROR(VLOOKUP(LEFT($A287,8),POR!$A:$R,8,0),"")</f>
        <v>42831</v>
      </c>
      <c r="W287" s="8" t="str">
        <f>IFERROR(VLOOKUP(LEFT($A287,8),POR!$A:$R,9,0),"")</f>
        <v/>
      </c>
      <c r="X287" s="8" t="str">
        <f>IFERROR(VLOOKUP(LEFT($A287,8),POR!$A:$R,10,0),"")</f>
        <v/>
      </c>
      <c r="Y287" s="8" t="str">
        <f>IFERROR(VLOOKUP(LEFT($A287,8),POR!$A:$R,11,0),"")</f>
        <v/>
      </c>
      <c r="Z287" s="8" t="str">
        <f>IFERROR(VLOOKUP(LEFT($A287,8),POR!$A:$R,12,0),"")</f>
        <v/>
      </c>
      <c r="AA287" s="8" t="str">
        <f>IFERROR(VLOOKUP(LEFT($A287,8),POR!$A:$R,13,0),"")</f>
        <v/>
      </c>
      <c r="AB287" s="8" t="str">
        <f>IFERROR(VLOOKUP(LEFT($A287,8),POR!$A:$R,14,0),"")</f>
        <v/>
      </c>
      <c r="AC287" s="8">
        <f>IFERROR(VLOOKUP(LEFT($A287,8),POR!$A:$R,15,0),"")</f>
        <v>42858</v>
      </c>
      <c r="AD287" s="8" t="str">
        <f>IFERROR(VLOOKUP(LEFT($A287,8),POR!$A:$R,16,0),"")</f>
        <v/>
      </c>
      <c r="AE287" s="8" t="str">
        <f>IFERROR(VLOOKUP(LEFT($A287,8),POR!$A:$R,17,0),"")</f>
        <v/>
      </c>
      <c r="AF287" s="8" t="str">
        <f>IFERROR(VLOOKUP(LEFT($A287,8),POR!$A:$R,18,0),"")</f>
        <v/>
      </c>
      <c r="AG287" s="36" t="str">
        <f>IFERROR(VLOOKUP(A287,NSD!F:G,2,0),"")</f>
        <v/>
      </c>
    </row>
    <row r="288" spans="1:33">
      <c r="A288" s="49" t="s">
        <v>3737</v>
      </c>
      <c r="B288" s="36" t="str">
        <f>VLOOKUP(LEFT(A288,8),Clusters!A:C,3,0)</f>
        <v>C1</v>
      </c>
      <c r="C288" s="36">
        <f>VLOOKUP(LEFT(A288,8),Clusters!A:D,2,0)</f>
        <v>11</v>
      </c>
      <c r="D288" s="43"/>
      <c r="E288" s="43"/>
      <c r="F288" s="43"/>
      <c r="G288" s="43"/>
      <c r="H288" s="43"/>
      <c r="I288" s="44"/>
      <c r="J288" s="46"/>
      <c r="K288" s="45"/>
      <c r="L288" s="45"/>
      <c r="M288" s="43"/>
      <c r="N288" s="45"/>
      <c r="O288" s="36">
        <f>IFERROR(VLOOKUP(LEFT(A288,8),'Development Priority'!A:B,2,0),"")</f>
        <v>178</v>
      </c>
      <c r="P288" s="8" t="str">
        <f>IFERROR(VLOOKUP(LEFT($A288,8),POR!$A:$R,2,0),"")</f>
        <v/>
      </c>
      <c r="Q288" s="8" t="str">
        <f>IFERROR(VLOOKUP(LEFT($A288,8),POR!$A:$R,3,0),"")</f>
        <v/>
      </c>
      <c r="R288" s="8" t="str">
        <f>IFERROR(VLOOKUP(LEFT($A288,8),POR!$A:$R,4,0),"")</f>
        <v/>
      </c>
      <c r="S288" s="8" t="str">
        <f>IFERROR(VLOOKUP(LEFT($A288,8),POR!$A:$R,5,0),"")</f>
        <v/>
      </c>
      <c r="T288" s="8">
        <f>IFERROR(VLOOKUP(LEFT($A288,8),POR!$A:$R,6,0),"")</f>
        <v>42830.708333333299</v>
      </c>
      <c r="U288" s="8" t="str">
        <f>IFERROR(VLOOKUP(LEFT($A288,8),POR!$A:$R,7,0),"")</f>
        <v/>
      </c>
      <c r="V288" s="8">
        <f>IFERROR(VLOOKUP(LEFT($A288,8),POR!$A:$R,8,0),"")</f>
        <v>42831</v>
      </c>
      <c r="W288" s="8" t="str">
        <f>IFERROR(VLOOKUP(LEFT($A288,8),POR!$A:$R,9,0),"")</f>
        <v/>
      </c>
      <c r="X288" s="8" t="str">
        <f>IFERROR(VLOOKUP(LEFT($A288,8),POR!$A:$R,10,0),"")</f>
        <v/>
      </c>
      <c r="Y288" s="8" t="str">
        <f>IFERROR(VLOOKUP(LEFT($A288,8),POR!$A:$R,11,0),"")</f>
        <v/>
      </c>
      <c r="Z288" s="8" t="str">
        <f>IFERROR(VLOOKUP(LEFT($A288,8),POR!$A:$R,12,0),"")</f>
        <v/>
      </c>
      <c r="AA288" s="8" t="str">
        <f>IFERROR(VLOOKUP(LEFT($A288,8),POR!$A:$R,13,0),"")</f>
        <v/>
      </c>
      <c r="AB288" s="8" t="str">
        <f>IFERROR(VLOOKUP(LEFT($A288,8),POR!$A:$R,14,0),"")</f>
        <v/>
      </c>
      <c r="AC288" s="8">
        <f>IFERROR(VLOOKUP(LEFT($A288,8),POR!$A:$R,15,0),"")</f>
        <v>42858</v>
      </c>
      <c r="AD288" s="8" t="str">
        <f>IFERROR(VLOOKUP(LEFT($A288,8),POR!$A:$R,16,0),"")</f>
        <v/>
      </c>
      <c r="AE288" s="8" t="str">
        <f>IFERROR(VLOOKUP(LEFT($A288,8),POR!$A:$R,17,0),"")</f>
        <v/>
      </c>
      <c r="AF288" s="8" t="str">
        <f>IFERROR(VLOOKUP(LEFT($A288,8),POR!$A:$R,18,0),"")</f>
        <v/>
      </c>
      <c r="AG288" s="36" t="str">
        <f>IFERROR(VLOOKUP(A288,NSD!F:G,2,0),"")</f>
        <v/>
      </c>
    </row>
    <row r="289" spans="1:33">
      <c r="A289" s="49" t="s">
        <v>2075</v>
      </c>
      <c r="B289" s="36" t="str">
        <f>VLOOKUP(LEFT(A289,8),Clusters!A:C,3,0)</f>
        <v>C1</v>
      </c>
      <c r="C289" s="36">
        <f>VLOOKUP(LEFT(A289,8),Clusters!A:D,2,0)</f>
        <v>11</v>
      </c>
      <c r="D289" s="43"/>
      <c r="E289" s="43"/>
      <c r="F289" s="43"/>
      <c r="G289" s="43"/>
      <c r="H289" s="43"/>
      <c r="I289" s="44"/>
      <c r="J289" s="46"/>
      <c r="K289" s="45"/>
      <c r="L289" s="45"/>
      <c r="M289" s="43"/>
      <c r="N289" s="45"/>
      <c r="O289" s="36">
        <f>IFERROR(VLOOKUP(LEFT(A289,8),'Development Priority'!A:B,2,0),"")</f>
        <v>178</v>
      </c>
      <c r="P289" s="8" t="str">
        <f>IFERROR(VLOOKUP(LEFT($A289,8),POR!$A:$R,2,0),"")</f>
        <v/>
      </c>
      <c r="Q289" s="8" t="str">
        <f>IFERROR(VLOOKUP(LEFT($A289,8),POR!$A:$R,3,0),"")</f>
        <v/>
      </c>
      <c r="R289" s="8" t="str">
        <f>IFERROR(VLOOKUP(LEFT($A289,8),POR!$A:$R,4,0),"")</f>
        <v/>
      </c>
      <c r="S289" s="8" t="str">
        <f>IFERROR(VLOOKUP(LEFT($A289,8),POR!$A:$R,5,0),"")</f>
        <v/>
      </c>
      <c r="T289" s="8">
        <f>IFERROR(VLOOKUP(LEFT($A289,8),POR!$A:$R,6,0),"")</f>
        <v>42830.708333333299</v>
      </c>
      <c r="U289" s="8" t="str">
        <f>IFERROR(VLOOKUP(LEFT($A289,8),POR!$A:$R,7,0),"")</f>
        <v/>
      </c>
      <c r="V289" s="8">
        <f>IFERROR(VLOOKUP(LEFT($A289,8),POR!$A:$R,8,0),"")</f>
        <v>42831</v>
      </c>
      <c r="W289" s="8" t="str">
        <f>IFERROR(VLOOKUP(LEFT($A289,8),POR!$A:$R,9,0),"")</f>
        <v/>
      </c>
      <c r="X289" s="8" t="str">
        <f>IFERROR(VLOOKUP(LEFT($A289,8),POR!$A:$R,10,0),"")</f>
        <v/>
      </c>
      <c r="Y289" s="8" t="str">
        <f>IFERROR(VLOOKUP(LEFT($A289,8),POR!$A:$R,11,0),"")</f>
        <v/>
      </c>
      <c r="Z289" s="8" t="str">
        <f>IFERROR(VLOOKUP(LEFT($A289,8),POR!$A:$R,12,0),"")</f>
        <v/>
      </c>
      <c r="AA289" s="8" t="str">
        <f>IFERROR(VLOOKUP(LEFT($A289,8),POR!$A:$R,13,0),"")</f>
        <v/>
      </c>
      <c r="AB289" s="8" t="str">
        <f>IFERROR(VLOOKUP(LEFT($A289,8),POR!$A:$R,14,0),"")</f>
        <v/>
      </c>
      <c r="AC289" s="8">
        <f>IFERROR(VLOOKUP(LEFT($A289,8),POR!$A:$R,15,0),"")</f>
        <v>42858</v>
      </c>
      <c r="AD289" s="8" t="str">
        <f>IFERROR(VLOOKUP(LEFT($A289,8),POR!$A:$R,16,0),"")</f>
        <v/>
      </c>
      <c r="AE289" s="8" t="str">
        <f>IFERROR(VLOOKUP(LEFT($A289,8),POR!$A:$R,17,0),"")</f>
        <v/>
      </c>
      <c r="AF289" s="8" t="str">
        <f>IFERROR(VLOOKUP(LEFT($A289,8),POR!$A:$R,18,0),"")</f>
        <v/>
      </c>
      <c r="AG289" s="36" t="str">
        <f>IFERROR(VLOOKUP(A289,NSD!F:G,2,0),"")</f>
        <v/>
      </c>
    </row>
    <row r="290" spans="1:33">
      <c r="A290" s="49" t="s">
        <v>2405</v>
      </c>
      <c r="B290" s="36" t="str">
        <f>VLOOKUP(LEFT(A290,8),Clusters!A:C,3,0)</f>
        <v>C2</v>
      </c>
      <c r="C290" s="36">
        <f>VLOOKUP(LEFT(A290,8),Clusters!A:D,2,0)</f>
        <v>22</v>
      </c>
      <c r="D290" s="43"/>
      <c r="E290" s="43"/>
      <c r="F290" s="43"/>
      <c r="G290" s="43"/>
      <c r="H290" s="43"/>
      <c r="I290" s="44"/>
      <c r="J290" s="46"/>
      <c r="K290" s="45"/>
      <c r="L290" s="45"/>
      <c r="M290" s="43"/>
      <c r="N290" s="45"/>
      <c r="O290" s="36">
        <f>IFERROR(VLOOKUP(LEFT(A290,8),'Development Priority'!A:B,2,0),"")</f>
        <v>639</v>
      </c>
      <c r="P290" s="8" t="str">
        <f>IFERROR(VLOOKUP(LEFT($A290,8),POR!$A:$R,2,0),"")</f>
        <v/>
      </c>
      <c r="Q290" s="8" t="str">
        <f>IFERROR(VLOOKUP(LEFT($A290,8),POR!$A:$R,3,0),"")</f>
        <v/>
      </c>
      <c r="R290" s="8" t="str">
        <f>IFERROR(VLOOKUP(LEFT($A290,8),POR!$A:$R,4,0),"")</f>
        <v/>
      </c>
      <c r="S290" s="8" t="str">
        <f>IFERROR(VLOOKUP(LEFT($A290,8),POR!$A:$R,5,0),"")</f>
        <v/>
      </c>
      <c r="T290" s="8">
        <f>IFERROR(VLOOKUP(LEFT($A290,8),POR!$A:$R,6,0),"")</f>
        <v>43464.666666666701</v>
      </c>
      <c r="U290" s="8" t="str">
        <f>IFERROR(VLOOKUP(LEFT($A290,8),POR!$A:$R,7,0),"")</f>
        <v/>
      </c>
      <c r="V290" s="8" t="str">
        <f>IFERROR(VLOOKUP(LEFT($A290,8),POR!$A:$R,8,0),"")</f>
        <v/>
      </c>
      <c r="W290" s="8" t="str">
        <f>IFERROR(VLOOKUP(LEFT($A290,8),POR!$A:$R,9,0),"")</f>
        <v/>
      </c>
      <c r="X290" s="8" t="str">
        <f>IFERROR(VLOOKUP(LEFT($A290,8),POR!$A:$R,10,0),"")</f>
        <v/>
      </c>
      <c r="Y290" s="8" t="str">
        <f>IFERROR(VLOOKUP(LEFT($A290,8),POR!$A:$R,11,0),"")</f>
        <v/>
      </c>
      <c r="Z290" s="8" t="str">
        <f>IFERROR(VLOOKUP(LEFT($A290,8),POR!$A:$R,12,0),"")</f>
        <v/>
      </c>
      <c r="AA290" s="8" t="str">
        <f>IFERROR(VLOOKUP(LEFT($A290,8),POR!$A:$R,13,0),"")</f>
        <v/>
      </c>
      <c r="AB290" s="8" t="str">
        <f>IFERROR(VLOOKUP(LEFT($A290,8),POR!$A:$R,14,0),"")</f>
        <v/>
      </c>
      <c r="AC290" s="8" t="str">
        <f>IFERROR(VLOOKUP(LEFT($A290,8),POR!$A:$R,15,0),"")</f>
        <v/>
      </c>
      <c r="AD290" s="8" t="str">
        <f>IFERROR(VLOOKUP(LEFT($A290,8),POR!$A:$R,16,0),"")</f>
        <v/>
      </c>
      <c r="AE290" s="8" t="str">
        <f>IFERROR(VLOOKUP(LEFT($A290,8),POR!$A:$R,17,0),"")</f>
        <v/>
      </c>
      <c r="AF290" s="8" t="str">
        <f>IFERROR(VLOOKUP(LEFT($A290,8),POR!$A:$R,18,0),"")</f>
        <v/>
      </c>
      <c r="AG290" s="36" t="str">
        <f>IFERROR(VLOOKUP(A290,NSD!F:G,2,0),"")</f>
        <v/>
      </c>
    </row>
    <row r="291" spans="1:33">
      <c r="A291" s="49" t="s">
        <v>2849</v>
      </c>
      <c r="B291" s="36" t="str">
        <f>VLOOKUP(LEFT(A291,8),Clusters!A:C,3,0)</f>
        <v>C2</v>
      </c>
      <c r="C291" s="36">
        <f>VLOOKUP(LEFT(A291,8),Clusters!A:D,2,0)</f>
        <v>22</v>
      </c>
      <c r="D291" s="43"/>
      <c r="E291" s="43"/>
      <c r="F291" s="43"/>
      <c r="G291" s="43"/>
      <c r="H291" s="43"/>
      <c r="I291" s="44"/>
      <c r="J291" s="46"/>
      <c r="K291" s="45"/>
      <c r="L291" s="45"/>
      <c r="M291" s="43"/>
      <c r="N291" s="45"/>
      <c r="O291" s="36">
        <f>IFERROR(VLOOKUP(LEFT(A291,8),'Development Priority'!A:B,2,0),"")</f>
        <v>639</v>
      </c>
      <c r="P291" s="8" t="str">
        <f>IFERROR(VLOOKUP(LEFT($A291,8),POR!$A:$R,2,0),"")</f>
        <v/>
      </c>
      <c r="Q291" s="8" t="str">
        <f>IFERROR(VLOOKUP(LEFT($A291,8),POR!$A:$R,3,0),"")</f>
        <v/>
      </c>
      <c r="R291" s="8" t="str">
        <f>IFERROR(VLOOKUP(LEFT($A291,8),POR!$A:$R,4,0),"")</f>
        <v/>
      </c>
      <c r="S291" s="8" t="str">
        <f>IFERROR(VLOOKUP(LEFT($A291,8),POR!$A:$R,5,0),"")</f>
        <v/>
      </c>
      <c r="T291" s="8">
        <f>IFERROR(VLOOKUP(LEFT($A291,8),POR!$A:$R,6,0),"")</f>
        <v>43464.666666666701</v>
      </c>
      <c r="U291" s="8" t="str">
        <f>IFERROR(VLOOKUP(LEFT($A291,8),POR!$A:$R,7,0),"")</f>
        <v/>
      </c>
      <c r="V291" s="8" t="str">
        <f>IFERROR(VLOOKUP(LEFT($A291,8),POR!$A:$R,8,0),"")</f>
        <v/>
      </c>
      <c r="W291" s="8" t="str">
        <f>IFERROR(VLOOKUP(LEFT($A291,8),POR!$A:$R,9,0),"")</f>
        <v/>
      </c>
      <c r="X291" s="8" t="str">
        <f>IFERROR(VLOOKUP(LEFT($A291,8),POR!$A:$R,10,0),"")</f>
        <v/>
      </c>
      <c r="Y291" s="8" t="str">
        <f>IFERROR(VLOOKUP(LEFT($A291,8),POR!$A:$R,11,0),"")</f>
        <v/>
      </c>
      <c r="Z291" s="8" t="str">
        <f>IFERROR(VLOOKUP(LEFT($A291,8),POR!$A:$R,12,0),"")</f>
        <v/>
      </c>
      <c r="AA291" s="8" t="str">
        <f>IFERROR(VLOOKUP(LEFT($A291,8),POR!$A:$R,13,0),"")</f>
        <v/>
      </c>
      <c r="AB291" s="8" t="str">
        <f>IFERROR(VLOOKUP(LEFT($A291,8),POR!$A:$R,14,0),"")</f>
        <v/>
      </c>
      <c r="AC291" s="8" t="str">
        <f>IFERROR(VLOOKUP(LEFT($A291,8),POR!$A:$R,15,0),"")</f>
        <v/>
      </c>
      <c r="AD291" s="8" t="str">
        <f>IFERROR(VLOOKUP(LEFT($A291,8),POR!$A:$R,16,0),"")</f>
        <v/>
      </c>
      <c r="AE291" s="8" t="str">
        <f>IFERROR(VLOOKUP(LEFT($A291,8),POR!$A:$R,17,0),"")</f>
        <v/>
      </c>
      <c r="AF291" s="8" t="str">
        <f>IFERROR(VLOOKUP(LEFT($A291,8),POR!$A:$R,18,0),"")</f>
        <v/>
      </c>
      <c r="AG291" s="36" t="str">
        <f>IFERROR(VLOOKUP(A291,NSD!F:G,2,0),"")</f>
        <v/>
      </c>
    </row>
    <row r="292" spans="1:33" ht="45">
      <c r="A292" s="49" t="s">
        <v>4811</v>
      </c>
      <c r="B292" s="36" t="str">
        <f>VLOOKUP(LEFT(A292,8),Clusters!A:C,3,0)</f>
        <v>C2</v>
      </c>
      <c r="C292" s="36">
        <f>VLOOKUP(LEFT(A292,8),Clusters!A:D,2,0)</f>
        <v>22</v>
      </c>
      <c r="D292" s="43"/>
      <c r="E292" s="43"/>
      <c r="F292" s="43"/>
      <c r="G292" s="43" t="s">
        <v>2011</v>
      </c>
      <c r="H292" s="43"/>
      <c r="I292" s="44" t="s">
        <v>5302</v>
      </c>
      <c r="J292" s="67">
        <v>42816</v>
      </c>
      <c r="K292" s="45" t="s">
        <v>5303</v>
      </c>
      <c r="L292" s="45" t="s">
        <v>1595</v>
      </c>
      <c r="M292" s="43" t="s">
        <v>1598</v>
      </c>
      <c r="N292" s="45"/>
      <c r="O292" s="36">
        <f>IFERROR(VLOOKUP(LEFT(A292,8),'Development Priority'!A:B,2,0),"")</f>
        <v>639</v>
      </c>
      <c r="P292" s="8" t="str">
        <f>IFERROR(VLOOKUP(LEFT($A292,8),POR!$A:$R,2,0),"")</f>
        <v/>
      </c>
      <c r="Q292" s="8" t="str">
        <f>IFERROR(VLOOKUP(LEFT($A292,8),POR!$A:$R,3,0),"")</f>
        <v/>
      </c>
      <c r="R292" s="8" t="str">
        <f>IFERROR(VLOOKUP(LEFT($A292,8),POR!$A:$R,4,0),"")</f>
        <v/>
      </c>
      <c r="S292" s="8" t="str">
        <f>IFERROR(VLOOKUP(LEFT($A292,8),POR!$A:$R,5,0),"")</f>
        <v/>
      </c>
      <c r="T292" s="8">
        <f>IFERROR(VLOOKUP(LEFT($A292,8),POR!$A:$R,6,0),"")</f>
        <v>43464.666666666701</v>
      </c>
      <c r="U292" s="8" t="str">
        <f>IFERROR(VLOOKUP(LEFT($A292,8),POR!$A:$R,7,0),"")</f>
        <v/>
      </c>
      <c r="V292" s="8" t="str">
        <f>IFERROR(VLOOKUP(LEFT($A292,8),POR!$A:$R,8,0),"")</f>
        <v/>
      </c>
      <c r="W292" s="8" t="str">
        <f>IFERROR(VLOOKUP(LEFT($A292,8),POR!$A:$R,9,0),"")</f>
        <v/>
      </c>
      <c r="X292" s="8" t="str">
        <f>IFERROR(VLOOKUP(LEFT($A292,8),POR!$A:$R,10,0),"")</f>
        <v/>
      </c>
      <c r="Y292" s="8" t="str">
        <f>IFERROR(VLOOKUP(LEFT($A292,8),POR!$A:$R,11,0),"")</f>
        <v/>
      </c>
      <c r="Z292" s="8" t="str">
        <f>IFERROR(VLOOKUP(LEFT($A292,8),POR!$A:$R,12,0),"")</f>
        <v/>
      </c>
      <c r="AA292" s="8" t="str">
        <f>IFERROR(VLOOKUP(LEFT($A292,8),POR!$A:$R,13,0),"")</f>
        <v/>
      </c>
      <c r="AB292" s="8" t="str">
        <f>IFERROR(VLOOKUP(LEFT($A292,8),POR!$A:$R,14,0),"")</f>
        <v/>
      </c>
      <c r="AC292" s="8" t="str">
        <f>IFERROR(VLOOKUP(LEFT($A292,8),POR!$A:$R,15,0),"")</f>
        <v/>
      </c>
      <c r="AD292" s="8" t="str">
        <f>IFERROR(VLOOKUP(LEFT($A292,8),POR!$A:$R,16,0),"")</f>
        <v/>
      </c>
      <c r="AE292" s="8" t="str">
        <f>IFERROR(VLOOKUP(LEFT($A292,8),POR!$A:$R,17,0),"")</f>
        <v/>
      </c>
      <c r="AF292" s="8" t="str">
        <f>IFERROR(VLOOKUP(LEFT($A292,8),POR!$A:$R,18,0),"")</f>
        <v/>
      </c>
      <c r="AG292" s="36" t="str">
        <f>IFERROR(VLOOKUP(A292,NSD!F:G,2,0),"")</f>
        <v/>
      </c>
    </row>
    <row r="293" spans="1:33">
      <c r="A293" s="49" t="s">
        <v>2410</v>
      </c>
      <c r="B293" s="36" t="str">
        <f>VLOOKUP(LEFT(A293,8),Clusters!A:C,3,0)</f>
        <v>C2</v>
      </c>
      <c r="C293" s="36">
        <f>VLOOKUP(LEFT(A293,8),Clusters!A:D,2,0)</f>
        <v>22</v>
      </c>
      <c r="D293" s="43"/>
      <c r="E293" s="43"/>
      <c r="F293" s="43"/>
      <c r="G293" s="43"/>
      <c r="H293" s="43"/>
      <c r="I293" s="44"/>
      <c r="J293" s="46"/>
      <c r="K293" s="45"/>
      <c r="L293" s="45"/>
      <c r="M293" s="43"/>
      <c r="N293" s="45"/>
      <c r="O293" s="36">
        <f>IFERROR(VLOOKUP(LEFT(A293,8),'Development Priority'!A:B,2,0),"")</f>
        <v>828</v>
      </c>
      <c r="P293" s="8" t="str">
        <f>IFERROR(VLOOKUP(LEFT($A293,8),POR!$A:$R,2,0),"")</f>
        <v/>
      </c>
      <c r="Q293" s="8" t="str">
        <f>IFERROR(VLOOKUP(LEFT($A293,8),POR!$A:$R,3,0),"")</f>
        <v/>
      </c>
      <c r="R293" s="8" t="str">
        <f>IFERROR(VLOOKUP(LEFT($A293,8),POR!$A:$R,4,0),"")</f>
        <v/>
      </c>
      <c r="S293" s="8" t="str">
        <f>IFERROR(VLOOKUP(LEFT($A293,8),POR!$A:$R,5,0),"")</f>
        <v/>
      </c>
      <c r="T293" s="8" t="str">
        <f>IFERROR(VLOOKUP(LEFT($A293,8),POR!$A:$R,6,0),"")</f>
        <v/>
      </c>
      <c r="U293" s="8" t="str">
        <f>IFERROR(VLOOKUP(LEFT($A293,8),POR!$A:$R,7,0),"")</f>
        <v/>
      </c>
      <c r="V293" s="8" t="str">
        <f>IFERROR(VLOOKUP(LEFT($A293,8),POR!$A:$R,8,0),"")</f>
        <v/>
      </c>
      <c r="W293" s="8" t="str">
        <f>IFERROR(VLOOKUP(LEFT($A293,8),POR!$A:$R,9,0),"")</f>
        <v/>
      </c>
      <c r="X293" s="8" t="str">
        <f>IFERROR(VLOOKUP(LEFT($A293,8),POR!$A:$R,10,0),"")</f>
        <v/>
      </c>
      <c r="Y293" s="8" t="str">
        <f>IFERROR(VLOOKUP(LEFT($A293,8),POR!$A:$R,11,0),"")</f>
        <v/>
      </c>
      <c r="Z293" s="8" t="str">
        <f>IFERROR(VLOOKUP(LEFT($A293,8),POR!$A:$R,12,0),"")</f>
        <v/>
      </c>
      <c r="AA293" s="8" t="str">
        <f>IFERROR(VLOOKUP(LEFT($A293,8),POR!$A:$R,13,0),"")</f>
        <v/>
      </c>
      <c r="AB293" s="8" t="str">
        <f>IFERROR(VLOOKUP(LEFT($A293,8),POR!$A:$R,14,0),"")</f>
        <v/>
      </c>
      <c r="AC293" s="8" t="str">
        <f>IFERROR(VLOOKUP(LEFT($A293,8),POR!$A:$R,15,0),"")</f>
        <v/>
      </c>
      <c r="AD293" s="8" t="str">
        <f>IFERROR(VLOOKUP(LEFT($A293,8),POR!$A:$R,16,0),"")</f>
        <v/>
      </c>
      <c r="AE293" s="8" t="str">
        <f>IFERROR(VLOOKUP(LEFT($A293,8),POR!$A:$R,17,0),"")</f>
        <v/>
      </c>
      <c r="AF293" s="8" t="str">
        <f>IFERROR(VLOOKUP(LEFT($A293,8),POR!$A:$R,18,0),"")</f>
        <v/>
      </c>
      <c r="AG293" s="36" t="str">
        <f>IFERROR(VLOOKUP(A293,NSD!F:G,2,0),"")</f>
        <v/>
      </c>
    </row>
    <row r="294" spans="1:33">
      <c r="A294" s="49" t="s">
        <v>3120</v>
      </c>
      <c r="B294" s="36" t="str">
        <f>VLOOKUP(LEFT(A294,8),Clusters!A:C,3,0)</f>
        <v>C2</v>
      </c>
      <c r="C294" s="36">
        <f>VLOOKUP(LEFT(A294,8),Clusters!A:D,2,0)</f>
        <v>22</v>
      </c>
      <c r="D294" s="43"/>
      <c r="E294" s="43"/>
      <c r="F294" s="43"/>
      <c r="G294" s="43"/>
      <c r="H294" s="43"/>
      <c r="I294" s="44"/>
      <c r="J294" s="46"/>
      <c r="K294" s="45"/>
      <c r="L294" s="45"/>
      <c r="M294" s="43"/>
      <c r="N294" s="45"/>
      <c r="O294" s="36">
        <f>IFERROR(VLOOKUP(LEFT(A294,8),'Development Priority'!A:B,2,0),"")</f>
        <v>828</v>
      </c>
      <c r="P294" s="8" t="str">
        <f>IFERROR(VLOOKUP(LEFT($A294,8),POR!$A:$R,2,0),"")</f>
        <v/>
      </c>
      <c r="Q294" s="8" t="str">
        <f>IFERROR(VLOOKUP(LEFT($A294,8),POR!$A:$R,3,0),"")</f>
        <v/>
      </c>
      <c r="R294" s="8" t="str">
        <f>IFERROR(VLOOKUP(LEFT($A294,8),POR!$A:$R,4,0),"")</f>
        <v/>
      </c>
      <c r="S294" s="8" t="str">
        <f>IFERROR(VLOOKUP(LEFT($A294,8),POR!$A:$R,5,0),"")</f>
        <v/>
      </c>
      <c r="T294" s="8" t="str">
        <f>IFERROR(VLOOKUP(LEFT($A294,8),POR!$A:$R,6,0),"")</f>
        <v/>
      </c>
      <c r="U294" s="8" t="str">
        <f>IFERROR(VLOOKUP(LEFT($A294,8),POR!$A:$R,7,0),"")</f>
        <v/>
      </c>
      <c r="V294" s="8" t="str">
        <f>IFERROR(VLOOKUP(LEFT($A294,8),POR!$A:$R,8,0),"")</f>
        <v/>
      </c>
      <c r="W294" s="8" t="str">
        <f>IFERROR(VLOOKUP(LEFT($A294,8),POR!$A:$R,9,0),"")</f>
        <v/>
      </c>
      <c r="X294" s="8" t="str">
        <f>IFERROR(VLOOKUP(LEFT($A294,8),POR!$A:$R,10,0),"")</f>
        <v/>
      </c>
      <c r="Y294" s="8" t="str">
        <f>IFERROR(VLOOKUP(LEFT($A294,8),POR!$A:$R,11,0),"")</f>
        <v/>
      </c>
      <c r="Z294" s="8" t="str">
        <f>IFERROR(VLOOKUP(LEFT($A294,8),POR!$A:$R,12,0),"")</f>
        <v/>
      </c>
      <c r="AA294" s="8" t="str">
        <f>IFERROR(VLOOKUP(LEFT($A294,8),POR!$A:$R,13,0),"")</f>
        <v/>
      </c>
      <c r="AB294" s="8" t="str">
        <f>IFERROR(VLOOKUP(LEFT($A294,8),POR!$A:$R,14,0),"")</f>
        <v/>
      </c>
      <c r="AC294" s="8" t="str">
        <f>IFERROR(VLOOKUP(LEFT($A294,8),POR!$A:$R,15,0),"")</f>
        <v/>
      </c>
      <c r="AD294" s="8" t="str">
        <f>IFERROR(VLOOKUP(LEFT($A294,8),POR!$A:$R,16,0),"")</f>
        <v/>
      </c>
      <c r="AE294" s="8" t="str">
        <f>IFERROR(VLOOKUP(LEFT($A294,8),POR!$A:$R,17,0),"")</f>
        <v/>
      </c>
      <c r="AF294" s="8" t="str">
        <f>IFERROR(VLOOKUP(LEFT($A294,8),POR!$A:$R,18,0),"")</f>
        <v/>
      </c>
      <c r="AG294" s="36" t="str">
        <f>IFERROR(VLOOKUP(A294,NSD!F:G,2,0),"")</f>
        <v/>
      </c>
    </row>
    <row r="295" spans="1:33">
      <c r="A295" s="49" t="s">
        <v>2400</v>
      </c>
      <c r="B295" s="36" t="str">
        <f>VLOOKUP(LEFT(A295,8),Clusters!A:C,3,0)</f>
        <v>C2</v>
      </c>
      <c r="C295" s="36">
        <f>VLOOKUP(LEFT(A295,8),Clusters!A:D,2,0)</f>
        <v>22</v>
      </c>
      <c r="D295" s="43"/>
      <c r="E295" s="43"/>
      <c r="F295" s="43"/>
      <c r="G295" s="43"/>
      <c r="H295" s="43"/>
      <c r="I295" s="44"/>
      <c r="J295" s="46"/>
      <c r="K295" s="45"/>
      <c r="L295" s="45"/>
      <c r="M295" s="43"/>
      <c r="N295" s="45"/>
      <c r="O295" s="36">
        <f>IFERROR(VLOOKUP(LEFT(A295,8),'Development Priority'!A:B,2,0),"")</f>
        <v>828</v>
      </c>
      <c r="P295" s="8" t="str">
        <f>IFERROR(VLOOKUP(LEFT($A295,8),POR!$A:$R,2,0),"")</f>
        <v/>
      </c>
      <c r="Q295" s="8" t="str">
        <f>IFERROR(VLOOKUP(LEFT($A295,8),POR!$A:$R,3,0),"")</f>
        <v/>
      </c>
      <c r="R295" s="8" t="str">
        <f>IFERROR(VLOOKUP(LEFT($A295,8),POR!$A:$R,4,0),"")</f>
        <v/>
      </c>
      <c r="S295" s="8" t="str">
        <f>IFERROR(VLOOKUP(LEFT($A295,8),POR!$A:$R,5,0),"")</f>
        <v/>
      </c>
      <c r="T295" s="8" t="str">
        <f>IFERROR(VLOOKUP(LEFT($A295,8),POR!$A:$R,6,0),"")</f>
        <v/>
      </c>
      <c r="U295" s="8" t="str">
        <f>IFERROR(VLOOKUP(LEFT($A295,8),POR!$A:$R,7,0),"")</f>
        <v/>
      </c>
      <c r="V295" s="8" t="str">
        <f>IFERROR(VLOOKUP(LEFT($A295,8),POR!$A:$R,8,0),"")</f>
        <v/>
      </c>
      <c r="W295" s="8" t="str">
        <f>IFERROR(VLOOKUP(LEFT($A295,8),POR!$A:$R,9,0),"")</f>
        <v/>
      </c>
      <c r="X295" s="8" t="str">
        <f>IFERROR(VLOOKUP(LEFT($A295,8),POR!$A:$R,10,0),"")</f>
        <v/>
      </c>
      <c r="Y295" s="8" t="str">
        <f>IFERROR(VLOOKUP(LEFT($A295,8),POR!$A:$R,11,0),"")</f>
        <v/>
      </c>
      <c r="Z295" s="8" t="str">
        <f>IFERROR(VLOOKUP(LEFT($A295,8),POR!$A:$R,12,0),"")</f>
        <v/>
      </c>
      <c r="AA295" s="8" t="str">
        <f>IFERROR(VLOOKUP(LEFT($A295,8),POR!$A:$R,13,0),"")</f>
        <v/>
      </c>
      <c r="AB295" s="8" t="str">
        <f>IFERROR(VLOOKUP(LEFT($A295,8),POR!$A:$R,14,0),"")</f>
        <v/>
      </c>
      <c r="AC295" s="8" t="str">
        <f>IFERROR(VLOOKUP(LEFT($A295,8),POR!$A:$R,15,0),"")</f>
        <v/>
      </c>
      <c r="AD295" s="8" t="str">
        <f>IFERROR(VLOOKUP(LEFT($A295,8),POR!$A:$R,16,0),"")</f>
        <v/>
      </c>
      <c r="AE295" s="8" t="str">
        <f>IFERROR(VLOOKUP(LEFT($A295,8),POR!$A:$R,17,0),"")</f>
        <v/>
      </c>
      <c r="AF295" s="8" t="str">
        <f>IFERROR(VLOOKUP(LEFT($A295,8),POR!$A:$R,18,0),"")</f>
        <v/>
      </c>
      <c r="AG295" s="36" t="str">
        <f>IFERROR(VLOOKUP(A295,NSD!F:G,2,0),"")</f>
        <v/>
      </c>
    </row>
    <row r="296" spans="1:33">
      <c r="A296" s="49" t="s">
        <v>3167</v>
      </c>
      <c r="B296" s="36" t="str">
        <f>VLOOKUP(LEFT(A296,8),Clusters!A:C,3,0)</f>
        <v>C2</v>
      </c>
      <c r="C296" s="36">
        <f>VLOOKUP(LEFT(A296,8),Clusters!A:D,2,0)</f>
        <v>22</v>
      </c>
      <c r="D296" s="43"/>
      <c r="E296" s="43"/>
      <c r="F296" s="43"/>
      <c r="G296" s="43"/>
      <c r="H296" s="43"/>
      <c r="I296" s="44"/>
      <c r="J296" s="46"/>
      <c r="K296" s="45"/>
      <c r="L296" s="45"/>
      <c r="M296" s="43"/>
      <c r="N296" s="45"/>
      <c r="O296" s="36">
        <f>IFERROR(VLOOKUP(LEFT(A296,8),'Development Priority'!A:B,2,0),"")</f>
        <v>1113</v>
      </c>
      <c r="P296" s="8" t="str">
        <f>IFERROR(VLOOKUP(LEFT($A296,8),POR!$A:$R,2,0),"")</f>
        <v/>
      </c>
      <c r="Q296" s="8" t="str">
        <f>IFERROR(VLOOKUP(LEFT($A296,8),POR!$A:$R,3,0),"")</f>
        <v/>
      </c>
      <c r="R296" s="8" t="str">
        <f>IFERROR(VLOOKUP(LEFT($A296,8),POR!$A:$R,4,0),"")</f>
        <v/>
      </c>
      <c r="S296" s="8" t="str">
        <f>IFERROR(VLOOKUP(LEFT($A296,8),POR!$A:$R,5,0),"")</f>
        <v/>
      </c>
      <c r="T296" s="8" t="str">
        <f>IFERROR(VLOOKUP(LEFT($A296,8),POR!$A:$R,6,0),"")</f>
        <v/>
      </c>
      <c r="U296" s="8" t="str">
        <f>IFERROR(VLOOKUP(LEFT($A296,8),POR!$A:$R,7,0),"")</f>
        <v/>
      </c>
      <c r="V296" s="8" t="str">
        <f>IFERROR(VLOOKUP(LEFT($A296,8),POR!$A:$R,8,0),"")</f>
        <v/>
      </c>
      <c r="W296" s="8" t="str">
        <f>IFERROR(VLOOKUP(LEFT($A296,8),POR!$A:$R,9,0),"")</f>
        <v/>
      </c>
      <c r="X296" s="8" t="str">
        <f>IFERROR(VLOOKUP(LEFT($A296,8),POR!$A:$R,10,0),"")</f>
        <v/>
      </c>
      <c r="Y296" s="8" t="str">
        <f>IFERROR(VLOOKUP(LEFT($A296,8),POR!$A:$R,11,0),"")</f>
        <v/>
      </c>
      <c r="Z296" s="8" t="str">
        <f>IFERROR(VLOOKUP(LEFT($A296,8),POR!$A:$R,12,0),"")</f>
        <v/>
      </c>
      <c r="AA296" s="8" t="str">
        <f>IFERROR(VLOOKUP(LEFT($A296,8),POR!$A:$R,13,0),"")</f>
        <v/>
      </c>
      <c r="AB296" s="8" t="str">
        <f>IFERROR(VLOOKUP(LEFT($A296,8),POR!$A:$R,14,0),"")</f>
        <v/>
      </c>
      <c r="AC296" s="8" t="str">
        <f>IFERROR(VLOOKUP(LEFT($A296,8),POR!$A:$R,15,0),"")</f>
        <v/>
      </c>
      <c r="AD296" s="8" t="str">
        <f>IFERROR(VLOOKUP(LEFT($A296,8),POR!$A:$R,16,0),"")</f>
        <v/>
      </c>
      <c r="AE296" s="8" t="str">
        <f>IFERROR(VLOOKUP(LEFT($A296,8),POR!$A:$R,17,0),"")</f>
        <v/>
      </c>
      <c r="AF296" s="8" t="str">
        <f>IFERROR(VLOOKUP(LEFT($A296,8),POR!$A:$R,18,0),"")</f>
        <v/>
      </c>
      <c r="AG296" s="36" t="str">
        <f>IFERROR(VLOOKUP(A296,NSD!F:G,2,0),"")</f>
        <v/>
      </c>
    </row>
    <row r="297" spans="1:33">
      <c r="A297" s="49" t="s">
        <v>2440</v>
      </c>
      <c r="B297" s="36" t="str">
        <f>VLOOKUP(LEFT(A297,8),Clusters!A:C,3,0)</f>
        <v>C2</v>
      </c>
      <c r="C297" s="36">
        <f>VLOOKUP(LEFT(A297,8),Clusters!A:D,2,0)</f>
        <v>22</v>
      </c>
      <c r="D297" s="43"/>
      <c r="E297" s="43"/>
      <c r="F297" s="43"/>
      <c r="G297" s="43"/>
      <c r="H297" s="43"/>
      <c r="I297" s="44"/>
      <c r="J297" s="46"/>
      <c r="K297" s="45"/>
      <c r="L297" s="45"/>
      <c r="M297" s="43"/>
      <c r="N297" s="45"/>
      <c r="O297" s="36">
        <f>IFERROR(VLOOKUP(LEFT(A297,8),'Development Priority'!A:B,2,0),"")</f>
        <v>1113</v>
      </c>
      <c r="P297" s="8" t="str">
        <f>IFERROR(VLOOKUP(LEFT($A297,8),POR!$A:$R,2,0),"")</f>
        <v/>
      </c>
      <c r="Q297" s="8" t="str">
        <f>IFERROR(VLOOKUP(LEFT($A297,8),POR!$A:$R,3,0),"")</f>
        <v/>
      </c>
      <c r="R297" s="8" t="str">
        <f>IFERROR(VLOOKUP(LEFT($A297,8),POR!$A:$R,4,0),"")</f>
        <v/>
      </c>
      <c r="S297" s="8" t="str">
        <f>IFERROR(VLOOKUP(LEFT($A297,8),POR!$A:$R,5,0),"")</f>
        <v/>
      </c>
      <c r="T297" s="8" t="str">
        <f>IFERROR(VLOOKUP(LEFT($A297,8),POR!$A:$R,6,0),"")</f>
        <v/>
      </c>
      <c r="U297" s="8" t="str">
        <f>IFERROR(VLOOKUP(LEFT($A297,8),POR!$A:$R,7,0),"")</f>
        <v/>
      </c>
      <c r="V297" s="8" t="str">
        <f>IFERROR(VLOOKUP(LEFT($A297,8),POR!$A:$R,8,0),"")</f>
        <v/>
      </c>
      <c r="W297" s="8" t="str">
        <f>IFERROR(VLOOKUP(LEFT($A297,8),POR!$A:$R,9,0),"")</f>
        <v/>
      </c>
      <c r="X297" s="8" t="str">
        <f>IFERROR(VLOOKUP(LEFT($A297,8),POR!$A:$R,10,0),"")</f>
        <v/>
      </c>
      <c r="Y297" s="8" t="str">
        <f>IFERROR(VLOOKUP(LEFT($A297,8),POR!$A:$R,11,0),"")</f>
        <v/>
      </c>
      <c r="Z297" s="8" t="str">
        <f>IFERROR(VLOOKUP(LEFT($A297,8),POR!$A:$R,12,0),"")</f>
        <v/>
      </c>
      <c r="AA297" s="8" t="str">
        <f>IFERROR(VLOOKUP(LEFT($A297,8),POR!$A:$R,13,0),"")</f>
        <v/>
      </c>
      <c r="AB297" s="8" t="str">
        <f>IFERROR(VLOOKUP(LEFT($A297,8),POR!$A:$R,14,0),"")</f>
        <v/>
      </c>
      <c r="AC297" s="8" t="str">
        <f>IFERROR(VLOOKUP(LEFT($A297,8),POR!$A:$R,15,0),"")</f>
        <v/>
      </c>
      <c r="AD297" s="8" t="str">
        <f>IFERROR(VLOOKUP(LEFT($A297,8),POR!$A:$R,16,0),"")</f>
        <v/>
      </c>
      <c r="AE297" s="8" t="str">
        <f>IFERROR(VLOOKUP(LEFT($A297,8),POR!$A:$R,17,0),"")</f>
        <v/>
      </c>
      <c r="AF297" s="8" t="str">
        <f>IFERROR(VLOOKUP(LEFT($A297,8),POR!$A:$R,18,0),"")</f>
        <v/>
      </c>
      <c r="AG297" s="36" t="str">
        <f>IFERROR(VLOOKUP(A297,NSD!F:G,2,0),"")</f>
        <v/>
      </c>
    </row>
    <row r="298" spans="1:33">
      <c r="A298" s="49" t="s">
        <v>2387</v>
      </c>
      <c r="B298" s="36" t="str">
        <f>VLOOKUP(LEFT(A298,8),Clusters!A:C,3,0)</f>
        <v>C2</v>
      </c>
      <c r="C298" s="36">
        <f>VLOOKUP(LEFT(A298,8),Clusters!A:D,2,0)</f>
        <v>22</v>
      </c>
      <c r="D298" s="43"/>
      <c r="E298" s="43"/>
      <c r="F298" s="43"/>
      <c r="G298" s="43"/>
      <c r="H298" s="43"/>
      <c r="I298" s="44"/>
      <c r="J298" s="46"/>
      <c r="K298" s="45"/>
      <c r="L298" s="45"/>
      <c r="M298" s="43"/>
      <c r="N298" s="45"/>
      <c r="O298" s="36">
        <f>IFERROR(VLOOKUP(LEFT(A298,8),'Development Priority'!A:B,2,0),"")</f>
        <v>1113</v>
      </c>
      <c r="P298" s="8" t="str">
        <f>IFERROR(VLOOKUP(LEFT($A298,8),POR!$A:$R,2,0),"")</f>
        <v/>
      </c>
      <c r="Q298" s="8" t="str">
        <f>IFERROR(VLOOKUP(LEFT($A298,8),POR!$A:$R,3,0),"")</f>
        <v/>
      </c>
      <c r="R298" s="8" t="str">
        <f>IFERROR(VLOOKUP(LEFT($A298,8),POR!$A:$R,4,0),"")</f>
        <v/>
      </c>
      <c r="S298" s="8" t="str">
        <f>IFERROR(VLOOKUP(LEFT($A298,8),POR!$A:$R,5,0),"")</f>
        <v/>
      </c>
      <c r="T298" s="8" t="str">
        <f>IFERROR(VLOOKUP(LEFT($A298,8),POR!$A:$R,6,0),"")</f>
        <v/>
      </c>
      <c r="U298" s="8" t="str">
        <f>IFERROR(VLOOKUP(LEFT($A298,8),POR!$A:$R,7,0),"")</f>
        <v/>
      </c>
      <c r="V298" s="8" t="str">
        <f>IFERROR(VLOOKUP(LEFT($A298,8),POR!$A:$R,8,0),"")</f>
        <v/>
      </c>
      <c r="W298" s="8" t="str">
        <f>IFERROR(VLOOKUP(LEFT($A298,8),POR!$A:$R,9,0),"")</f>
        <v/>
      </c>
      <c r="X298" s="8" t="str">
        <f>IFERROR(VLOOKUP(LEFT($A298,8),POR!$A:$R,10,0),"")</f>
        <v/>
      </c>
      <c r="Y298" s="8" t="str">
        <f>IFERROR(VLOOKUP(LEFT($A298,8),POR!$A:$R,11,0),"")</f>
        <v/>
      </c>
      <c r="Z298" s="8" t="str">
        <f>IFERROR(VLOOKUP(LEFT($A298,8),POR!$A:$R,12,0),"")</f>
        <v/>
      </c>
      <c r="AA298" s="8" t="str">
        <f>IFERROR(VLOOKUP(LEFT($A298,8),POR!$A:$R,13,0),"")</f>
        <v/>
      </c>
      <c r="AB298" s="8" t="str">
        <f>IFERROR(VLOOKUP(LEFT($A298,8),POR!$A:$R,14,0),"")</f>
        <v/>
      </c>
      <c r="AC298" s="8" t="str">
        <f>IFERROR(VLOOKUP(LEFT($A298,8),POR!$A:$R,15,0),"")</f>
        <v/>
      </c>
      <c r="AD298" s="8" t="str">
        <f>IFERROR(VLOOKUP(LEFT($A298,8),POR!$A:$R,16,0),"")</f>
        <v/>
      </c>
      <c r="AE298" s="8" t="str">
        <f>IFERROR(VLOOKUP(LEFT($A298,8),POR!$A:$R,17,0),"")</f>
        <v/>
      </c>
      <c r="AF298" s="8" t="str">
        <f>IFERROR(VLOOKUP(LEFT($A298,8),POR!$A:$R,18,0),"")</f>
        <v/>
      </c>
      <c r="AG298" s="36" t="str">
        <f>IFERROR(VLOOKUP(A298,NSD!F:G,2,0),"")</f>
        <v/>
      </c>
    </row>
    <row r="299" spans="1:33">
      <c r="A299" s="49" t="s">
        <v>2420</v>
      </c>
      <c r="B299" s="36" t="str">
        <f>VLOOKUP(LEFT(A299,8),Clusters!A:C,3,0)</f>
        <v>C2</v>
      </c>
      <c r="C299" s="36">
        <f>VLOOKUP(LEFT(A299,8),Clusters!A:D,2,0)</f>
        <v>22</v>
      </c>
      <c r="D299" s="43"/>
      <c r="E299" s="43"/>
      <c r="F299" s="43"/>
      <c r="G299" s="43"/>
      <c r="H299" s="43"/>
      <c r="I299" s="44"/>
      <c r="J299" s="46"/>
      <c r="K299" s="45"/>
      <c r="L299" s="45"/>
      <c r="M299" s="43"/>
      <c r="N299" s="45"/>
      <c r="O299" s="36">
        <f>IFERROR(VLOOKUP(LEFT(A299,8),'Development Priority'!A:B,2,0),"")</f>
        <v>1155</v>
      </c>
      <c r="P299" s="8" t="str">
        <f>IFERROR(VLOOKUP(LEFT($A299,8),POR!$A:$R,2,0),"")</f>
        <v/>
      </c>
      <c r="Q299" s="8" t="str">
        <f>IFERROR(VLOOKUP(LEFT($A299,8),POR!$A:$R,3,0),"")</f>
        <v/>
      </c>
      <c r="R299" s="8" t="str">
        <f>IFERROR(VLOOKUP(LEFT($A299,8),POR!$A:$R,4,0),"")</f>
        <v/>
      </c>
      <c r="S299" s="8" t="str">
        <f>IFERROR(VLOOKUP(LEFT($A299,8),POR!$A:$R,5,0),"")</f>
        <v/>
      </c>
      <c r="T299" s="8" t="str">
        <f>IFERROR(VLOOKUP(LEFT($A299,8),POR!$A:$R,6,0),"")</f>
        <v/>
      </c>
      <c r="U299" s="8" t="str">
        <f>IFERROR(VLOOKUP(LEFT($A299,8),POR!$A:$R,7,0),"")</f>
        <v/>
      </c>
      <c r="V299" s="8" t="str">
        <f>IFERROR(VLOOKUP(LEFT($A299,8),POR!$A:$R,8,0),"")</f>
        <v/>
      </c>
      <c r="W299" s="8" t="str">
        <f>IFERROR(VLOOKUP(LEFT($A299,8),POR!$A:$R,9,0),"")</f>
        <v/>
      </c>
      <c r="X299" s="8" t="str">
        <f>IFERROR(VLOOKUP(LEFT($A299,8),POR!$A:$R,10,0),"")</f>
        <v/>
      </c>
      <c r="Y299" s="8" t="str">
        <f>IFERROR(VLOOKUP(LEFT($A299,8),POR!$A:$R,11,0),"")</f>
        <v/>
      </c>
      <c r="Z299" s="8" t="str">
        <f>IFERROR(VLOOKUP(LEFT($A299,8),POR!$A:$R,12,0),"")</f>
        <v/>
      </c>
      <c r="AA299" s="8" t="str">
        <f>IFERROR(VLOOKUP(LEFT($A299,8),POR!$A:$R,13,0),"")</f>
        <v/>
      </c>
      <c r="AB299" s="8" t="str">
        <f>IFERROR(VLOOKUP(LEFT($A299,8),POR!$A:$R,14,0),"")</f>
        <v/>
      </c>
      <c r="AC299" s="8" t="str">
        <f>IFERROR(VLOOKUP(LEFT($A299,8),POR!$A:$R,15,0),"")</f>
        <v/>
      </c>
      <c r="AD299" s="8" t="str">
        <f>IFERROR(VLOOKUP(LEFT($A299,8),POR!$A:$R,16,0),"")</f>
        <v/>
      </c>
      <c r="AE299" s="8" t="str">
        <f>IFERROR(VLOOKUP(LEFT($A299,8),POR!$A:$R,17,0),"")</f>
        <v/>
      </c>
      <c r="AF299" s="8" t="str">
        <f>IFERROR(VLOOKUP(LEFT($A299,8),POR!$A:$R,18,0),"")</f>
        <v/>
      </c>
      <c r="AG299" s="36" t="str">
        <f>IFERROR(VLOOKUP(A299,NSD!F:G,2,0),"")</f>
        <v/>
      </c>
    </row>
    <row r="300" spans="1:33">
      <c r="A300" s="49" t="s">
        <v>2200</v>
      </c>
      <c r="B300" s="36" t="str">
        <f>VLOOKUP(LEFT(A300,8),Clusters!A:C,3,0)</f>
        <v>C2</v>
      </c>
      <c r="C300" s="36">
        <f>VLOOKUP(LEFT(A300,8),Clusters!A:D,2,0)</f>
        <v>22</v>
      </c>
      <c r="D300" s="43"/>
      <c r="E300" s="43"/>
      <c r="F300" s="43"/>
      <c r="G300" s="43"/>
      <c r="H300" s="43"/>
      <c r="I300" s="44"/>
      <c r="J300" s="46"/>
      <c r="K300" s="45"/>
      <c r="L300" s="45"/>
      <c r="M300" s="43"/>
      <c r="N300" s="45"/>
      <c r="O300" s="36">
        <f>IFERROR(VLOOKUP(LEFT(A300,8),'Development Priority'!A:B,2,0),"")</f>
        <v>1155</v>
      </c>
      <c r="P300" s="8" t="str">
        <f>IFERROR(VLOOKUP(LEFT($A300,8),POR!$A:$R,2,0),"")</f>
        <v/>
      </c>
      <c r="Q300" s="8" t="str">
        <f>IFERROR(VLOOKUP(LEFT($A300,8),POR!$A:$R,3,0),"")</f>
        <v/>
      </c>
      <c r="R300" s="8" t="str">
        <f>IFERROR(VLOOKUP(LEFT($A300,8),POR!$A:$R,4,0),"")</f>
        <v/>
      </c>
      <c r="S300" s="8" t="str">
        <f>IFERROR(VLOOKUP(LEFT($A300,8),POR!$A:$R,5,0),"")</f>
        <v/>
      </c>
      <c r="T300" s="8" t="str">
        <f>IFERROR(VLOOKUP(LEFT($A300,8),POR!$A:$R,6,0),"")</f>
        <v/>
      </c>
      <c r="U300" s="8" t="str">
        <f>IFERROR(VLOOKUP(LEFT($A300,8),POR!$A:$R,7,0),"")</f>
        <v/>
      </c>
      <c r="V300" s="8" t="str">
        <f>IFERROR(VLOOKUP(LEFT($A300,8),POR!$A:$R,8,0),"")</f>
        <v/>
      </c>
      <c r="W300" s="8" t="str">
        <f>IFERROR(VLOOKUP(LEFT($A300,8),POR!$A:$R,9,0),"")</f>
        <v/>
      </c>
      <c r="X300" s="8" t="str">
        <f>IFERROR(VLOOKUP(LEFT($A300,8),POR!$A:$R,10,0),"")</f>
        <v/>
      </c>
      <c r="Y300" s="8" t="str">
        <f>IFERROR(VLOOKUP(LEFT($A300,8),POR!$A:$R,11,0),"")</f>
        <v/>
      </c>
      <c r="Z300" s="8" t="str">
        <f>IFERROR(VLOOKUP(LEFT($A300,8),POR!$A:$R,12,0),"")</f>
        <v/>
      </c>
      <c r="AA300" s="8" t="str">
        <f>IFERROR(VLOOKUP(LEFT($A300,8),POR!$A:$R,13,0),"")</f>
        <v/>
      </c>
      <c r="AB300" s="8" t="str">
        <f>IFERROR(VLOOKUP(LEFT($A300,8),POR!$A:$R,14,0),"")</f>
        <v/>
      </c>
      <c r="AC300" s="8" t="str">
        <f>IFERROR(VLOOKUP(LEFT($A300,8),POR!$A:$R,15,0),"")</f>
        <v/>
      </c>
      <c r="AD300" s="8" t="str">
        <f>IFERROR(VLOOKUP(LEFT($A300,8),POR!$A:$R,16,0),"")</f>
        <v/>
      </c>
      <c r="AE300" s="8" t="str">
        <f>IFERROR(VLOOKUP(LEFT($A300,8),POR!$A:$R,17,0),"")</f>
        <v/>
      </c>
      <c r="AF300" s="8" t="str">
        <f>IFERROR(VLOOKUP(LEFT($A300,8),POR!$A:$R,18,0),"")</f>
        <v/>
      </c>
      <c r="AG300" s="36" t="str">
        <f>IFERROR(VLOOKUP(A300,NSD!F:G,2,0),"")</f>
        <v/>
      </c>
    </row>
    <row r="301" spans="1:33">
      <c r="A301" s="49" t="s">
        <v>2436</v>
      </c>
      <c r="B301" s="36" t="str">
        <f>VLOOKUP(LEFT(A301,8),Clusters!A:C,3,0)</f>
        <v>C2</v>
      </c>
      <c r="C301" s="36">
        <f>VLOOKUP(LEFT(A301,8),Clusters!A:D,2,0)</f>
        <v>22</v>
      </c>
      <c r="D301" s="43"/>
      <c r="E301" s="43"/>
      <c r="F301" s="43"/>
      <c r="G301" s="43"/>
      <c r="H301" s="43"/>
      <c r="I301" s="44"/>
      <c r="J301" s="46"/>
      <c r="K301" s="45"/>
      <c r="L301" s="45"/>
      <c r="M301" s="43"/>
      <c r="N301" s="45"/>
      <c r="O301" s="36">
        <f>IFERROR(VLOOKUP(LEFT(A301,8),'Development Priority'!A:B,2,0),"")</f>
        <v>1155</v>
      </c>
      <c r="P301" s="8" t="str">
        <f>IFERROR(VLOOKUP(LEFT($A301,8),POR!$A:$R,2,0),"")</f>
        <v/>
      </c>
      <c r="Q301" s="8" t="str">
        <f>IFERROR(VLOOKUP(LEFT($A301,8),POR!$A:$R,3,0),"")</f>
        <v/>
      </c>
      <c r="R301" s="8" t="str">
        <f>IFERROR(VLOOKUP(LEFT($A301,8),POR!$A:$R,4,0),"")</f>
        <v/>
      </c>
      <c r="S301" s="8" t="str">
        <f>IFERROR(VLOOKUP(LEFT($A301,8),POR!$A:$R,5,0),"")</f>
        <v/>
      </c>
      <c r="T301" s="8" t="str">
        <f>IFERROR(VLOOKUP(LEFT($A301,8),POR!$A:$R,6,0),"")</f>
        <v/>
      </c>
      <c r="U301" s="8" t="str">
        <f>IFERROR(VLOOKUP(LEFT($A301,8),POR!$A:$R,7,0),"")</f>
        <v/>
      </c>
      <c r="V301" s="8" t="str">
        <f>IFERROR(VLOOKUP(LEFT($A301,8),POR!$A:$R,8,0),"")</f>
        <v/>
      </c>
      <c r="W301" s="8" t="str">
        <f>IFERROR(VLOOKUP(LEFT($A301,8),POR!$A:$R,9,0),"")</f>
        <v/>
      </c>
      <c r="X301" s="8" t="str">
        <f>IFERROR(VLOOKUP(LEFT($A301,8),POR!$A:$R,10,0),"")</f>
        <v/>
      </c>
      <c r="Y301" s="8" t="str">
        <f>IFERROR(VLOOKUP(LEFT($A301,8),POR!$A:$R,11,0),"")</f>
        <v/>
      </c>
      <c r="Z301" s="8" t="str">
        <f>IFERROR(VLOOKUP(LEFT($A301,8),POR!$A:$R,12,0),"")</f>
        <v/>
      </c>
      <c r="AA301" s="8" t="str">
        <f>IFERROR(VLOOKUP(LEFT($A301,8),POR!$A:$R,13,0),"")</f>
        <v/>
      </c>
      <c r="AB301" s="8" t="str">
        <f>IFERROR(VLOOKUP(LEFT($A301,8),POR!$A:$R,14,0),"")</f>
        <v/>
      </c>
      <c r="AC301" s="8" t="str">
        <f>IFERROR(VLOOKUP(LEFT($A301,8),POR!$A:$R,15,0),"")</f>
        <v/>
      </c>
      <c r="AD301" s="8" t="str">
        <f>IFERROR(VLOOKUP(LEFT($A301,8),POR!$A:$R,16,0),"")</f>
        <v/>
      </c>
      <c r="AE301" s="8" t="str">
        <f>IFERROR(VLOOKUP(LEFT($A301,8),POR!$A:$R,17,0),"")</f>
        <v/>
      </c>
      <c r="AF301" s="8" t="str">
        <f>IFERROR(VLOOKUP(LEFT($A301,8),POR!$A:$R,18,0),"")</f>
        <v/>
      </c>
      <c r="AG301" s="36" t="str">
        <f>IFERROR(VLOOKUP(A301,NSD!F:G,2,0),"")</f>
        <v/>
      </c>
    </row>
    <row r="302" spans="1:33">
      <c r="A302" s="49" t="s">
        <v>2201</v>
      </c>
      <c r="B302" s="36" t="str">
        <f>VLOOKUP(LEFT(A302,8),Clusters!A:C,3,0)</f>
        <v>C2</v>
      </c>
      <c r="C302" s="36">
        <f>VLOOKUP(LEFT(A302,8),Clusters!A:D,2,0)</f>
        <v>22</v>
      </c>
      <c r="D302" s="43"/>
      <c r="E302" s="43"/>
      <c r="F302" s="43"/>
      <c r="G302" s="43"/>
      <c r="H302" s="43"/>
      <c r="I302" s="44"/>
      <c r="J302" s="46"/>
      <c r="K302" s="45"/>
      <c r="L302" s="45"/>
      <c r="M302" s="43"/>
      <c r="N302" s="45"/>
      <c r="O302" s="36">
        <f>IFERROR(VLOOKUP(LEFT(A302,8),'Development Priority'!A:B,2,0),"")</f>
        <v>1141</v>
      </c>
      <c r="P302" s="8" t="str">
        <f>IFERROR(VLOOKUP(LEFT($A302,8),POR!$A:$R,2,0),"")</f>
        <v/>
      </c>
      <c r="Q302" s="8" t="str">
        <f>IFERROR(VLOOKUP(LEFT($A302,8),POR!$A:$R,3,0),"")</f>
        <v/>
      </c>
      <c r="R302" s="8" t="str">
        <f>IFERROR(VLOOKUP(LEFT($A302,8),POR!$A:$R,4,0),"")</f>
        <v/>
      </c>
      <c r="S302" s="8" t="str">
        <f>IFERROR(VLOOKUP(LEFT($A302,8),POR!$A:$R,5,0),"")</f>
        <v/>
      </c>
      <c r="T302" s="8" t="str">
        <f>IFERROR(VLOOKUP(LEFT($A302,8),POR!$A:$R,6,0),"")</f>
        <v/>
      </c>
      <c r="U302" s="8" t="str">
        <f>IFERROR(VLOOKUP(LEFT($A302,8),POR!$A:$R,7,0),"")</f>
        <v/>
      </c>
      <c r="V302" s="8" t="str">
        <f>IFERROR(VLOOKUP(LEFT($A302,8),POR!$A:$R,8,0),"")</f>
        <v/>
      </c>
      <c r="W302" s="8" t="str">
        <f>IFERROR(VLOOKUP(LEFT($A302,8),POR!$A:$R,9,0),"")</f>
        <v/>
      </c>
      <c r="X302" s="8" t="str">
        <f>IFERROR(VLOOKUP(LEFT($A302,8),POR!$A:$R,10,0),"")</f>
        <v/>
      </c>
      <c r="Y302" s="8" t="str">
        <f>IFERROR(VLOOKUP(LEFT($A302,8),POR!$A:$R,11,0),"")</f>
        <v/>
      </c>
      <c r="Z302" s="8" t="str">
        <f>IFERROR(VLOOKUP(LEFT($A302,8),POR!$A:$R,12,0),"")</f>
        <v/>
      </c>
      <c r="AA302" s="8" t="str">
        <f>IFERROR(VLOOKUP(LEFT($A302,8),POR!$A:$R,13,0),"")</f>
        <v/>
      </c>
      <c r="AB302" s="8" t="str">
        <f>IFERROR(VLOOKUP(LEFT($A302,8),POR!$A:$R,14,0),"")</f>
        <v/>
      </c>
      <c r="AC302" s="8" t="str">
        <f>IFERROR(VLOOKUP(LEFT($A302,8),POR!$A:$R,15,0),"")</f>
        <v/>
      </c>
      <c r="AD302" s="8" t="str">
        <f>IFERROR(VLOOKUP(LEFT($A302,8),POR!$A:$R,16,0),"")</f>
        <v/>
      </c>
      <c r="AE302" s="8" t="str">
        <f>IFERROR(VLOOKUP(LEFT($A302,8),POR!$A:$R,17,0),"")</f>
        <v/>
      </c>
      <c r="AF302" s="8" t="str">
        <f>IFERROR(VLOOKUP(LEFT($A302,8),POR!$A:$R,18,0),"")</f>
        <v/>
      </c>
      <c r="AG302" s="36" t="str">
        <f>IFERROR(VLOOKUP(A302,NSD!F:G,2,0),"")</f>
        <v/>
      </c>
    </row>
    <row r="303" spans="1:33">
      <c r="A303" s="49" t="s">
        <v>2202</v>
      </c>
      <c r="B303" s="36" t="str">
        <f>VLOOKUP(LEFT(A303,8),Clusters!A:C,3,0)</f>
        <v>C2</v>
      </c>
      <c r="C303" s="36">
        <f>VLOOKUP(LEFT(A303,8),Clusters!A:D,2,0)</f>
        <v>22</v>
      </c>
      <c r="D303" s="43"/>
      <c r="E303" s="43"/>
      <c r="F303" s="43"/>
      <c r="G303" s="43"/>
      <c r="H303" s="43"/>
      <c r="I303" s="44"/>
      <c r="J303" s="46"/>
      <c r="K303" s="45"/>
      <c r="L303" s="45"/>
      <c r="M303" s="43"/>
      <c r="N303" s="45"/>
      <c r="O303" s="36">
        <f>IFERROR(VLOOKUP(LEFT(A303,8),'Development Priority'!A:B,2,0),"")</f>
        <v>1141</v>
      </c>
      <c r="P303" s="8" t="str">
        <f>IFERROR(VLOOKUP(LEFT($A303,8),POR!$A:$R,2,0),"")</f>
        <v/>
      </c>
      <c r="Q303" s="8" t="str">
        <f>IFERROR(VLOOKUP(LEFT($A303,8),POR!$A:$R,3,0),"")</f>
        <v/>
      </c>
      <c r="R303" s="8" t="str">
        <f>IFERROR(VLOOKUP(LEFT($A303,8),POR!$A:$R,4,0),"")</f>
        <v/>
      </c>
      <c r="S303" s="8" t="str">
        <f>IFERROR(VLOOKUP(LEFT($A303,8),POR!$A:$R,5,0),"")</f>
        <v/>
      </c>
      <c r="T303" s="8" t="str">
        <f>IFERROR(VLOOKUP(LEFT($A303,8),POR!$A:$R,6,0),"")</f>
        <v/>
      </c>
      <c r="U303" s="8" t="str">
        <f>IFERROR(VLOOKUP(LEFT($A303,8),POR!$A:$R,7,0),"")</f>
        <v/>
      </c>
      <c r="V303" s="8" t="str">
        <f>IFERROR(VLOOKUP(LEFT($A303,8),POR!$A:$R,8,0),"")</f>
        <v/>
      </c>
      <c r="W303" s="8" t="str">
        <f>IFERROR(VLOOKUP(LEFT($A303,8),POR!$A:$R,9,0),"")</f>
        <v/>
      </c>
      <c r="X303" s="8" t="str">
        <f>IFERROR(VLOOKUP(LEFT($A303,8),POR!$A:$R,10,0),"")</f>
        <v/>
      </c>
      <c r="Y303" s="8" t="str">
        <f>IFERROR(VLOOKUP(LEFT($A303,8),POR!$A:$R,11,0),"")</f>
        <v/>
      </c>
      <c r="Z303" s="8" t="str">
        <f>IFERROR(VLOOKUP(LEFT($A303,8),POR!$A:$R,12,0),"")</f>
        <v/>
      </c>
      <c r="AA303" s="8" t="str">
        <f>IFERROR(VLOOKUP(LEFT($A303,8),POR!$A:$R,13,0),"")</f>
        <v/>
      </c>
      <c r="AB303" s="8" t="str">
        <f>IFERROR(VLOOKUP(LEFT($A303,8),POR!$A:$R,14,0),"")</f>
        <v/>
      </c>
      <c r="AC303" s="8" t="str">
        <f>IFERROR(VLOOKUP(LEFT($A303,8),POR!$A:$R,15,0),"")</f>
        <v/>
      </c>
      <c r="AD303" s="8" t="str">
        <f>IFERROR(VLOOKUP(LEFT($A303,8),POR!$A:$R,16,0),"")</f>
        <v/>
      </c>
      <c r="AE303" s="8" t="str">
        <f>IFERROR(VLOOKUP(LEFT($A303,8),POR!$A:$R,17,0),"")</f>
        <v/>
      </c>
      <c r="AF303" s="8" t="str">
        <f>IFERROR(VLOOKUP(LEFT($A303,8),POR!$A:$R,18,0),"")</f>
        <v/>
      </c>
      <c r="AG303" s="36" t="str">
        <f>IFERROR(VLOOKUP(A303,NSD!F:G,2,0),"")</f>
        <v/>
      </c>
    </row>
    <row r="304" spans="1:33">
      <c r="A304" s="49" t="s">
        <v>2203</v>
      </c>
      <c r="B304" s="36" t="str">
        <f>VLOOKUP(LEFT(A304,8),Clusters!A:C,3,0)</f>
        <v>C2</v>
      </c>
      <c r="C304" s="36">
        <f>VLOOKUP(LEFT(A304,8),Clusters!A:D,2,0)</f>
        <v>22</v>
      </c>
      <c r="D304" s="43"/>
      <c r="E304" s="43"/>
      <c r="F304" s="43"/>
      <c r="G304" s="43"/>
      <c r="H304" s="43"/>
      <c r="I304" s="44"/>
      <c r="J304" s="46"/>
      <c r="K304" s="45"/>
      <c r="L304" s="45"/>
      <c r="M304" s="43"/>
      <c r="N304" s="45"/>
      <c r="O304" s="36">
        <f>IFERROR(VLOOKUP(LEFT(A304,8),'Development Priority'!A:B,2,0),"")</f>
        <v>1141</v>
      </c>
      <c r="P304" s="8" t="str">
        <f>IFERROR(VLOOKUP(LEFT($A304,8),POR!$A:$R,2,0),"")</f>
        <v/>
      </c>
      <c r="Q304" s="8" t="str">
        <f>IFERROR(VLOOKUP(LEFT($A304,8),POR!$A:$R,3,0),"")</f>
        <v/>
      </c>
      <c r="R304" s="8" t="str">
        <f>IFERROR(VLOOKUP(LEFT($A304,8),POR!$A:$R,4,0),"")</f>
        <v/>
      </c>
      <c r="S304" s="8" t="str">
        <f>IFERROR(VLOOKUP(LEFT($A304,8),POR!$A:$R,5,0),"")</f>
        <v/>
      </c>
      <c r="T304" s="8" t="str">
        <f>IFERROR(VLOOKUP(LEFT($A304,8),POR!$A:$R,6,0),"")</f>
        <v/>
      </c>
      <c r="U304" s="8" t="str">
        <f>IFERROR(VLOOKUP(LEFT($A304,8),POR!$A:$R,7,0),"")</f>
        <v/>
      </c>
      <c r="V304" s="8" t="str">
        <f>IFERROR(VLOOKUP(LEFT($A304,8),POR!$A:$R,8,0),"")</f>
        <v/>
      </c>
      <c r="W304" s="8" t="str">
        <f>IFERROR(VLOOKUP(LEFT($A304,8),POR!$A:$R,9,0),"")</f>
        <v/>
      </c>
      <c r="X304" s="8" t="str">
        <f>IFERROR(VLOOKUP(LEFT($A304,8),POR!$A:$R,10,0),"")</f>
        <v/>
      </c>
      <c r="Y304" s="8" t="str">
        <f>IFERROR(VLOOKUP(LEFT($A304,8),POR!$A:$R,11,0),"")</f>
        <v/>
      </c>
      <c r="Z304" s="8" t="str">
        <f>IFERROR(VLOOKUP(LEFT($A304,8),POR!$A:$R,12,0),"")</f>
        <v/>
      </c>
      <c r="AA304" s="8" t="str">
        <f>IFERROR(VLOOKUP(LEFT($A304,8),POR!$A:$R,13,0),"")</f>
        <v/>
      </c>
      <c r="AB304" s="8" t="str">
        <f>IFERROR(VLOOKUP(LEFT($A304,8),POR!$A:$R,14,0),"")</f>
        <v/>
      </c>
      <c r="AC304" s="8" t="str">
        <f>IFERROR(VLOOKUP(LEFT($A304,8),POR!$A:$R,15,0),"")</f>
        <v/>
      </c>
      <c r="AD304" s="8" t="str">
        <f>IFERROR(VLOOKUP(LEFT($A304,8),POR!$A:$R,16,0),"")</f>
        <v/>
      </c>
      <c r="AE304" s="8" t="str">
        <f>IFERROR(VLOOKUP(LEFT($A304,8),POR!$A:$R,17,0),"")</f>
        <v/>
      </c>
      <c r="AF304" s="8" t="str">
        <f>IFERROR(VLOOKUP(LEFT($A304,8),POR!$A:$R,18,0),"")</f>
        <v/>
      </c>
      <c r="AG304" s="36" t="str">
        <f>IFERROR(VLOOKUP(A304,NSD!F:G,2,0),"")</f>
        <v/>
      </c>
    </row>
    <row r="305" spans="1:33">
      <c r="A305" s="49" t="s">
        <v>2204</v>
      </c>
      <c r="B305" s="36" t="str">
        <f>VLOOKUP(LEFT(A305,8),Clusters!A:C,3,0)</f>
        <v>C2</v>
      </c>
      <c r="C305" s="36">
        <f>VLOOKUP(LEFT(A305,8),Clusters!A:D,2,0)</f>
        <v>22</v>
      </c>
      <c r="D305" s="43"/>
      <c r="E305" s="43"/>
      <c r="F305" s="43"/>
      <c r="G305" s="43"/>
      <c r="H305" s="43"/>
      <c r="I305" s="44"/>
      <c r="J305" s="46"/>
      <c r="K305" s="45"/>
      <c r="L305" s="45"/>
      <c r="M305" s="43"/>
      <c r="N305" s="45"/>
      <c r="O305" s="36">
        <f>IFERROR(VLOOKUP(LEFT(A305,8),'Development Priority'!A:B,2,0),"")</f>
        <v>1123</v>
      </c>
      <c r="P305" s="8" t="str">
        <f>IFERROR(VLOOKUP(LEFT($A305,8),POR!$A:$R,2,0),"")</f>
        <v/>
      </c>
      <c r="Q305" s="8" t="str">
        <f>IFERROR(VLOOKUP(LEFT($A305,8),POR!$A:$R,3,0),"")</f>
        <v/>
      </c>
      <c r="R305" s="8" t="str">
        <f>IFERROR(VLOOKUP(LEFT($A305,8),POR!$A:$R,4,0),"")</f>
        <v/>
      </c>
      <c r="S305" s="8" t="str">
        <f>IFERROR(VLOOKUP(LEFT($A305,8),POR!$A:$R,5,0),"")</f>
        <v/>
      </c>
      <c r="T305" s="8" t="str">
        <f>IFERROR(VLOOKUP(LEFT($A305,8),POR!$A:$R,6,0),"")</f>
        <v/>
      </c>
      <c r="U305" s="8" t="str">
        <f>IFERROR(VLOOKUP(LEFT($A305,8),POR!$A:$R,7,0),"")</f>
        <v/>
      </c>
      <c r="V305" s="8" t="str">
        <f>IFERROR(VLOOKUP(LEFT($A305,8),POR!$A:$R,8,0),"")</f>
        <v/>
      </c>
      <c r="W305" s="8" t="str">
        <f>IFERROR(VLOOKUP(LEFT($A305,8),POR!$A:$R,9,0),"")</f>
        <v/>
      </c>
      <c r="X305" s="8" t="str">
        <f>IFERROR(VLOOKUP(LEFT($A305,8),POR!$A:$R,10,0),"")</f>
        <v/>
      </c>
      <c r="Y305" s="8" t="str">
        <f>IFERROR(VLOOKUP(LEFT($A305,8),POR!$A:$R,11,0),"")</f>
        <v/>
      </c>
      <c r="Z305" s="8" t="str">
        <f>IFERROR(VLOOKUP(LEFT($A305,8),POR!$A:$R,12,0),"")</f>
        <v/>
      </c>
      <c r="AA305" s="8" t="str">
        <f>IFERROR(VLOOKUP(LEFT($A305,8),POR!$A:$R,13,0),"")</f>
        <v/>
      </c>
      <c r="AB305" s="8" t="str">
        <f>IFERROR(VLOOKUP(LEFT($A305,8),POR!$A:$R,14,0),"")</f>
        <v/>
      </c>
      <c r="AC305" s="8" t="str">
        <f>IFERROR(VLOOKUP(LEFT($A305,8),POR!$A:$R,15,0),"")</f>
        <v/>
      </c>
      <c r="AD305" s="8" t="str">
        <f>IFERROR(VLOOKUP(LEFT($A305,8),POR!$A:$R,16,0),"")</f>
        <v/>
      </c>
      <c r="AE305" s="8" t="str">
        <f>IFERROR(VLOOKUP(LEFT($A305,8),POR!$A:$R,17,0),"")</f>
        <v/>
      </c>
      <c r="AF305" s="8" t="str">
        <f>IFERROR(VLOOKUP(LEFT($A305,8),POR!$A:$R,18,0),"")</f>
        <v/>
      </c>
      <c r="AG305" s="36" t="str">
        <f>IFERROR(VLOOKUP(A305,NSD!F:G,2,0),"")</f>
        <v/>
      </c>
    </row>
    <row r="306" spans="1:33">
      <c r="A306" s="49" t="s">
        <v>2205</v>
      </c>
      <c r="B306" s="36" t="str">
        <f>VLOOKUP(LEFT(A306,8),Clusters!A:C,3,0)</f>
        <v>C2</v>
      </c>
      <c r="C306" s="36">
        <f>VLOOKUP(LEFT(A306,8),Clusters!A:D,2,0)</f>
        <v>22</v>
      </c>
      <c r="D306" s="43"/>
      <c r="E306" s="43"/>
      <c r="F306" s="43"/>
      <c r="G306" s="43"/>
      <c r="H306" s="43"/>
      <c r="I306" s="44"/>
      <c r="J306" s="46"/>
      <c r="K306" s="45"/>
      <c r="L306" s="45"/>
      <c r="M306" s="43"/>
      <c r="N306" s="45"/>
      <c r="O306" s="36">
        <f>IFERROR(VLOOKUP(LEFT(A306,8),'Development Priority'!A:B,2,0),"")</f>
        <v>1123</v>
      </c>
      <c r="P306" s="8" t="str">
        <f>IFERROR(VLOOKUP(LEFT($A306,8),POR!$A:$R,2,0),"")</f>
        <v/>
      </c>
      <c r="Q306" s="8" t="str">
        <f>IFERROR(VLOOKUP(LEFT($A306,8),POR!$A:$R,3,0),"")</f>
        <v/>
      </c>
      <c r="R306" s="8" t="str">
        <f>IFERROR(VLOOKUP(LEFT($A306,8),POR!$A:$R,4,0),"")</f>
        <v/>
      </c>
      <c r="S306" s="8" t="str">
        <f>IFERROR(VLOOKUP(LEFT($A306,8),POR!$A:$R,5,0),"")</f>
        <v/>
      </c>
      <c r="T306" s="8" t="str">
        <f>IFERROR(VLOOKUP(LEFT($A306,8),POR!$A:$R,6,0),"")</f>
        <v/>
      </c>
      <c r="U306" s="8" t="str">
        <f>IFERROR(VLOOKUP(LEFT($A306,8),POR!$A:$R,7,0),"")</f>
        <v/>
      </c>
      <c r="V306" s="8" t="str">
        <f>IFERROR(VLOOKUP(LEFT($A306,8),POR!$A:$R,8,0),"")</f>
        <v/>
      </c>
      <c r="W306" s="8" t="str">
        <f>IFERROR(VLOOKUP(LEFT($A306,8),POR!$A:$R,9,0),"")</f>
        <v/>
      </c>
      <c r="X306" s="8" t="str">
        <f>IFERROR(VLOOKUP(LEFT($A306,8),POR!$A:$R,10,0),"")</f>
        <v/>
      </c>
      <c r="Y306" s="8" t="str">
        <f>IFERROR(VLOOKUP(LEFT($A306,8),POR!$A:$R,11,0),"")</f>
        <v/>
      </c>
      <c r="Z306" s="8" t="str">
        <f>IFERROR(VLOOKUP(LEFT($A306,8),POR!$A:$R,12,0),"")</f>
        <v/>
      </c>
      <c r="AA306" s="8" t="str">
        <f>IFERROR(VLOOKUP(LEFT($A306,8),POR!$A:$R,13,0),"")</f>
        <v/>
      </c>
      <c r="AB306" s="8" t="str">
        <f>IFERROR(VLOOKUP(LEFT($A306,8),POR!$A:$R,14,0),"")</f>
        <v/>
      </c>
      <c r="AC306" s="8" t="str">
        <f>IFERROR(VLOOKUP(LEFT($A306,8),POR!$A:$R,15,0),"")</f>
        <v/>
      </c>
      <c r="AD306" s="8" t="str">
        <f>IFERROR(VLOOKUP(LEFT($A306,8),POR!$A:$R,16,0),"")</f>
        <v/>
      </c>
      <c r="AE306" s="8" t="str">
        <f>IFERROR(VLOOKUP(LEFT($A306,8),POR!$A:$R,17,0),"")</f>
        <v/>
      </c>
      <c r="AF306" s="8" t="str">
        <f>IFERROR(VLOOKUP(LEFT($A306,8),POR!$A:$R,18,0),"")</f>
        <v/>
      </c>
      <c r="AG306" s="36" t="str">
        <f>IFERROR(VLOOKUP(A306,NSD!F:G,2,0),"")</f>
        <v/>
      </c>
    </row>
    <row r="307" spans="1:33">
      <c r="A307" s="49" t="s">
        <v>2438</v>
      </c>
      <c r="B307" s="36" t="str">
        <f>VLOOKUP(LEFT(A307,8),Clusters!A:C,3,0)</f>
        <v>C2</v>
      </c>
      <c r="C307" s="36">
        <f>VLOOKUP(LEFT(A307,8),Clusters!A:D,2,0)</f>
        <v>22</v>
      </c>
      <c r="D307" s="43"/>
      <c r="E307" s="43"/>
      <c r="F307" s="43"/>
      <c r="G307" s="43"/>
      <c r="H307" s="43"/>
      <c r="I307" s="44"/>
      <c r="J307" s="46"/>
      <c r="K307" s="45"/>
      <c r="L307" s="45"/>
      <c r="M307" s="43"/>
      <c r="N307" s="45"/>
      <c r="O307" s="36">
        <f>IFERROR(VLOOKUP(LEFT(A307,8),'Development Priority'!A:B,2,0),"")</f>
        <v>1123</v>
      </c>
      <c r="P307" s="8" t="str">
        <f>IFERROR(VLOOKUP(LEFT($A307,8),POR!$A:$R,2,0),"")</f>
        <v/>
      </c>
      <c r="Q307" s="8" t="str">
        <f>IFERROR(VLOOKUP(LEFT($A307,8),POR!$A:$R,3,0),"")</f>
        <v/>
      </c>
      <c r="R307" s="8" t="str">
        <f>IFERROR(VLOOKUP(LEFT($A307,8),POR!$A:$R,4,0),"")</f>
        <v/>
      </c>
      <c r="S307" s="8" t="str">
        <f>IFERROR(VLOOKUP(LEFT($A307,8),POR!$A:$R,5,0),"")</f>
        <v/>
      </c>
      <c r="T307" s="8" t="str">
        <f>IFERROR(VLOOKUP(LEFT($A307,8),POR!$A:$R,6,0),"")</f>
        <v/>
      </c>
      <c r="U307" s="8" t="str">
        <f>IFERROR(VLOOKUP(LEFT($A307,8),POR!$A:$R,7,0),"")</f>
        <v/>
      </c>
      <c r="V307" s="8" t="str">
        <f>IFERROR(VLOOKUP(LEFT($A307,8),POR!$A:$R,8,0),"")</f>
        <v/>
      </c>
      <c r="W307" s="8" t="str">
        <f>IFERROR(VLOOKUP(LEFT($A307,8),POR!$A:$R,9,0),"")</f>
        <v/>
      </c>
      <c r="X307" s="8" t="str">
        <f>IFERROR(VLOOKUP(LEFT($A307,8),POR!$A:$R,10,0),"")</f>
        <v/>
      </c>
      <c r="Y307" s="8" t="str">
        <f>IFERROR(VLOOKUP(LEFT($A307,8),POR!$A:$R,11,0),"")</f>
        <v/>
      </c>
      <c r="Z307" s="8" t="str">
        <f>IFERROR(VLOOKUP(LEFT($A307,8),POR!$A:$R,12,0),"")</f>
        <v/>
      </c>
      <c r="AA307" s="8" t="str">
        <f>IFERROR(VLOOKUP(LEFT($A307,8),POR!$A:$R,13,0),"")</f>
        <v/>
      </c>
      <c r="AB307" s="8" t="str">
        <f>IFERROR(VLOOKUP(LEFT($A307,8),POR!$A:$R,14,0),"")</f>
        <v/>
      </c>
      <c r="AC307" s="8" t="str">
        <f>IFERROR(VLOOKUP(LEFT($A307,8),POR!$A:$R,15,0),"")</f>
        <v/>
      </c>
      <c r="AD307" s="8" t="str">
        <f>IFERROR(VLOOKUP(LEFT($A307,8),POR!$A:$R,16,0),"")</f>
        <v/>
      </c>
      <c r="AE307" s="8" t="str">
        <f>IFERROR(VLOOKUP(LEFT($A307,8),POR!$A:$R,17,0),"")</f>
        <v/>
      </c>
      <c r="AF307" s="8" t="str">
        <f>IFERROR(VLOOKUP(LEFT($A307,8),POR!$A:$R,18,0),"")</f>
        <v/>
      </c>
      <c r="AG307" s="36" t="str">
        <f>IFERROR(VLOOKUP(A307,NSD!F:G,2,0),"")</f>
        <v/>
      </c>
    </row>
    <row r="308" spans="1:33">
      <c r="A308" s="49" t="s">
        <v>2381</v>
      </c>
      <c r="B308" s="36" t="str">
        <f>VLOOKUP(LEFT(A308,8),Clusters!A:C,3,0)</f>
        <v>C2</v>
      </c>
      <c r="C308" s="36">
        <f>VLOOKUP(LEFT(A308,8),Clusters!A:D,2,0)</f>
        <v>22</v>
      </c>
      <c r="D308" s="43"/>
      <c r="E308" s="43"/>
      <c r="F308" s="43"/>
      <c r="G308" s="43"/>
      <c r="H308" s="43"/>
      <c r="I308" s="44"/>
      <c r="J308" s="46"/>
      <c r="K308" s="45"/>
      <c r="L308" s="45"/>
      <c r="M308" s="43"/>
      <c r="N308" s="45"/>
      <c r="O308" s="36">
        <f>IFERROR(VLOOKUP(LEFT(A308,8),'Development Priority'!A:B,2,0),"")</f>
        <v>919</v>
      </c>
      <c r="P308" s="8" t="str">
        <f>IFERROR(VLOOKUP(LEFT($A308,8),POR!$A:$R,2,0),"")</f>
        <v/>
      </c>
      <c r="Q308" s="8" t="str">
        <f>IFERROR(VLOOKUP(LEFT($A308,8),POR!$A:$R,3,0),"")</f>
        <v/>
      </c>
      <c r="R308" s="8" t="str">
        <f>IFERROR(VLOOKUP(LEFT($A308,8),POR!$A:$R,4,0),"")</f>
        <v/>
      </c>
      <c r="S308" s="8" t="str">
        <f>IFERROR(VLOOKUP(LEFT($A308,8),POR!$A:$R,5,0),"")</f>
        <v/>
      </c>
      <c r="T308" s="8" t="str">
        <f>IFERROR(VLOOKUP(LEFT($A308,8),POR!$A:$R,6,0),"")</f>
        <v/>
      </c>
      <c r="U308" s="8" t="str">
        <f>IFERROR(VLOOKUP(LEFT($A308,8),POR!$A:$R,7,0),"")</f>
        <v/>
      </c>
      <c r="V308" s="8" t="str">
        <f>IFERROR(VLOOKUP(LEFT($A308,8),POR!$A:$R,8,0),"")</f>
        <v/>
      </c>
      <c r="W308" s="8" t="str">
        <f>IFERROR(VLOOKUP(LEFT($A308,8),POR!$A:$R,9,0),"")</f>
        <v/>
      </c>
      <c r="X308" s="8" t="str">
        <f>IFERROR(VLOOKUP(LEFT($A308,8),POR!$A:$R,10,0),"")</f>
        <v/>
      </c>
      <c r="Y308" s="8" t="str">
        <f>IFERROR(VLOOKUP(LEFT($A308,8),POR!$A:$R,11,0),"")</f>
        <v/>
      </c>
      <c r="Z308" s="8" t="str">
        <f>IFERROR(VLOOKUP(LEFT($A308,8),POR!$A:$R,12,0),"")</f>
        <v/>
      </c>
      <c r="AA308" s="8" t="str">
        <f>IFERROR(VLOOKUP(LEFT($A308,8),POR!$A:$R,13,0),"")</f>
        <v/>
      </c>
      <c r="AB308" s="8" t="str">
        <f>IFERROR(VLOOKUP(LEFT($A308,8),POR!$A:$R,14,0),"")</f>
        <v/>
      </c>
      <c r="AC308" s="8" t="str">
        <f>IFERROR(VLOOKUP(LEFT($A308,8),POR!$A:$R,15,0),"")</f>
        <v/>
      </c>
      <c r="AD308" s="8" t="str">
        <f>IFERROR(VLOOKUP(LEFT($A308,8),POR!$A:$R,16,0),"")</f>
        <v/>
      </c>
      <c r="AE308" s="8" t="str">
        <f>IFERROR(VLOOKUP(LEFT($A308,8),POR!$A:$R,17,0),"")</f>
        <v/>
      </c>
      <c r="AF308" s="8" t="str">
        <f>IFERROR(VLOOKUP(LEFT($A308,8),POR!$A:$R,18,0),"")</f>
        <v/>
      </c>
      <c r="AG308" s="36" t="str">
        <f>IFERROR(VLOOKUP(A308,NSD!F:G,2,0),"")</f>
        <v/>
      </c>
    </row>
    <row r="309" spans="1:33">
      <c r="A309" s="49" t="s">
        <v>2374</v>
      </c>
      <c r="B309" s="36" t="str">
        <f>VLOOKUP(LEFT(A309,8),Clusters!A:C,3,0)</f>
        <v>C2</v>
      </c>
      <c r="C309" s="36">
        <f>VLOOKUP(LEFT(A309,8),Clusters!A:D,2,0)</f>
        <v>22</v>
      </c>
      <c r="D309" s="43"/>
      <c r="E309" s="43"/>
      <c r="F309" s="43"/>
      <c r="G309" s="43"/>
      <c r="H309" s="43"/>
      <c r="I309" s="44"/>
      <c r="J309" s="46"/>
      <c r="K309" s="45"/>
      <c r="L309" s="45"/>
      <c r="M309" s="43"/>
      <c r="N309" s="45"/>
      <c r="O309" s="36">
        <f>IFERROR(VLOOKUP(LEFT(A309,8),'Development Priority'!A:B,2,0),"")</f>
        <v>919</v>
      </c>
      <c r="P309" s="8" t="str">
        <f>IFERROR(VLOOKUP(LEFT($A309,8),POR!$A:$R,2,0),"")</f>
        <v/>
      </c>
      <c r="Q309" s="8" t="str">
        <f>IFERROR(VLOOKUP(LEFT($A309,8),POR!$A:$R,3,0),"")</f>
        <v/>
      </c>
      <c r="R309" s="8" t="str">
        <f>IFERROR(VLOOKUP(LEFT($A309,8),POR!$A:$R,4,0),"")</f>
        <v/>
      </c>
      <c r="S309" s="8" t="str">
        <f>IFERROR(VLOOKUP(LEFT($A309,8),POR!$A:$R,5,0),"")</f>
        <v/>
      </c>
      <c r="T309" s="8" t="str">
        <f>IFERROR(VLOOKUP(LEFT($A309,8),POR!$A:$R,6,0),"")</f>
        <v/>
      </c>
      <c r="U309" s="8" t="str">
        <f>IFERROR(VLOOKUP(LEFT($A309,8),POR!$A:$R,7,0),"")</f>
        <v/>
      </c>
      <c r="V309" s="8" t="str">
        <f>IFERROR(VLOOKUP(LEFT($A309,8),POR!$A:$R,8,0),"")</f>
        <v/>
      </c>
      <c r="W309" s="8" t="str">
        <f>IFERROR(VLOOKUP(LEFT($A309,8),POR!$A:$R,9,0),"")</f>
        <v/>
      </c>
      <c r="X309" s="8" t="str">
        <f>IFERROR(VLOOKUP(LEFT($A309,8),POR!$A:$R,10,0),"")</f>
        <v/>
      </c>
      <c r="Y309" s="8" t="str">
        <f>IFERROR(VLOOKUP(LEFT($A309,8),POR!$A:$R,11,0),"")</f>
        <v/>
      </c>
      <c r="Z309" s="8" t="str">
        <f>IFERROR(VLOOKUP(LEFT($A309,8),POR!$A:$R,12,0),"")</f>
        <v/>
      </c>
      <c r="AA309" s="8" t="str">
        <f>IFERROR(VLOOKUP(LEFT($A309,8),POR!$A:$R,13,0),"")</f>
        <v/>
      </c>
      <c r="AB309" s="8" t="str">
        <f>IFERROR(VLOOKUP(LEFT($A309,8),POR!$A:$R,14,0),"")</f>
        <v/>
      </c>
      <c r="AC309" s="8" t="str">
        <f>IFERROR(VLOOKUP(LEFT($A309,8),POR!$A:$R,15,0),"")</f>
        <v/>
      </c>
      <c r="AD309" s="8" t="str">
        <f>IFERROR(VLOOKUP(LEFT($A309,8),POR!$A:$R,16,0),"")</f>
        <v/>
      </c>
      <c r="AE309" s="8" t="str">
        <f>IFERROR(VLOOKUP(LEFT($A309,8),POR!$A:$R,17,0),"")</f>
        <v/>
      </c>
      <c r="AF309" s="8" t="str">
        <f>IFERROR(VLOOKUP(LEFT($A309,8),POR!$A:$R,18,0),"")</f>
        <v/>
      </c>
      <c r="AG309" s="36" t="str">
        <f>IFERROR(VLOOKUP(A309,NSD!F:G,2,0),"")</f>
        <v/>
      </c>
    </row>
    <row r="310" spans="1:33">
      <c r="A310" s="49" t="s">
        <v>3218</v>
      </c>
      <c r="B310" s="36" t="str">
        <f>VLOOKUP(LEFT(A310,8),Clusters!A:C,3,0)</f>
        <v>C2</v>
      </c>
      <c r="C310" s="36">
        <f>VLOOKUP(LEFT(A310,8),Clusters!A:D,2,0)</f>
        <v>22</v>
      </c>
      <c r="D310" s="43"/>
      <c r="E310" s="43"/>
      <c r="F310" s="43"/>
      <c r="G310" s="43"/>
      <c r="H310" s="43"/>
      <c r="I310" s="44"/>
      <c r="J310" s="46"/>
      <c r="K310" s="45"/>
      <c r="L310" s="45"/>
      <c r="M310" s="43"/>
      <c r="N310" s="45"/>
      <c r="O310" s="36">
        <f>IFERROR(VLOOKUP(LEFT(A310,8),'Development Priority'!A:B,2,0),"")</f>
        <v>919</v>
      </c>
      <c r="P310" s="8" t="str">
        <f>IFERROR(VLOOKUP(LEFT($A310,8),POR!$A:$R,2,0),"")</f>
        <v/>
      </c>
      <c r="Q310" s="8" t="str">
        <f>IFERROR(VLOOKUP(LEFT($A310,8),POR!$A:$R,3,0),"")</f>
        <v/>
      </c>
      <c r="R310" s="8" t="str">
        <f>IFERROR(VLOOKUP(LEFT($A310,8),POR!$A:$R,4,0),"")</f>
        <v/>
      </c>
      <c r="S310" s="8" t="str">
        <f>IFERROR(VLOOKUP(LEFT($A310,8),POR!$A:$R,5,0),"")</f>
        <v/>
      </c>
      <c r="T310" s="8" t="str">
        <f>IFERROR(VLOOKUP(LEFT($A310,8),POR!$A:$R,6,0),"")</f>
        <v/>
      </c>
      <c r="U310" s="8" t="str">
        <f>IFERROR(VLOOKUP(LEFT($A310,8),POR!$A:$R,7,0),"")</f>
        <v/>
      </c>
      <c r="V310" s="8" t="str">
        <f>IFERROR(VLOOKUP(LEFT($A310,8),POR!$A:$R,8,0),"")</f>
        <v/>
      </c>
      <c r="W310" s="8" t="str">
        <f>IFERROR(VLOOKUP(LEFT($A310,8),POR!$A:$R,9,0),"")</f>
        <v/>
      </c>
      <c r="X310" s="8" t="str">
        <f>IFERROR(VLOOKUP(LEFT($A310,8),POR!$A:$R,10,0),"")</f>
        <v/>
      </c>
      <c r="Y310" s="8" t="str">
        <f>IFERROR(VLOOKUP(LEFT($A310,8),POR!$A:$R,11,0),"")</f>
        <v/>
      </c>
      <c r="Z310" s="8" t="str">
        <f>IFERROR(VLOOKUP(LEFT($A310,8),POR!$A:$R,12,0),"")</f>
        <v/>
      </c>
      <c r="AA310" s="8" t="str">
        <f>IFERROR(VLOOKUP(LEFT($A310,8),POR!$A:$R,13,0),"")</f>
        <v/>
      </c>
      <c r="AB310" s="8" t="str">
        <f>IFERROR(VLOOKUP(LEFT($A310,8),POR!$A:$R,14,0),"")</f>
        <v/>
      </c>
      <c r="AC310" s="8" t="str">
        <f>IFERROR(VLOOKUP(LEFT($A310,8),POR!$A:$R,15,0),"")</f>
        <v/>
      </c>
      <c r="AD310" s="8" t="str">
        <f>IFERROR(VLOOKUP(LEFT($A310,8),POR!$A:$R,16,0),"")</f>
        <v/>
      </c>
      <c r="AE310" s="8" t="str">
        <f>IFERROR(VLOOKUP(LEFT($A310,8),POR!$A:$R,17,0),"")</f>
        <v/>
      </c>
      <c r="AF310" s="8" t="str">
        <f>IFERROR(VLOOKUP(LEFT($A310,8),POR!$A:$R,18,0),"")</f>
        <v/>
      </c>
      <c r="AG310" s="36" t="str">
        <f>IFERROR(VLOOKUP(A310,NSD!F:G,2,0),"")</f>
        <v/>
      </c>
    </row>
    <row r="311" spans="1:33">
      <c r="A311" s="49" t="s">
        <v>2372</v>
      </c>
      <c r="B311" s="36" t="str">
        <f>VLOOKUP(LEFT(A311,8),Clusters!A:C,3,0)</f>
        <v>C2</v>
      </c>
      <c r="C311" s="36">
        <f>VLOOKUP(LEFT(A311,8),Clusters!A:D,2,0)</f>
        <v>22</v>
      </c>
      <c r="D311" s="43"/>
      <c r="E311" s="43"/>
      <c r="F311" s="43"/>
      <c r="G311" s="43"/>
      <c r="H311" s="43"/>
      <c r="I311" s="44"/>
      <c r="J311" s="46"/>
      <c r="K311" s="45"/>
      <c r="L311" s="45"/>
      <c r="M311" s="43"/>
      <c r="N311" s="45"/>
      <c r="O311" s="36">
        <f>IFERROR(VLOOKUP(LEFT(A311,8),'Development Priority'!A:B,2,0),"")</f>
        <v>1063</v>
      </c>
      <c r="P311" s="8" t="str">
        <f>IFERROR(VLOOKUP(LEFT($A311,8),POR!$A:$R,2,0),"")</f>
        <v/>
      </c>
      <c r="Q311" s="8" t="str">
        <f>IFERROR(VLOOKUP(LEFT($A311,8),POR!$A:$R,3,0),"")</f>
        <v/>
      </c>
      <c r="R311" s="8" t="str">
        <f>IFERROR(VLOOKUP(LEFT($A311,8),POR!$A:$R,4,0),"")</f>
        <v/>
      </c>
      <c r="S311" s="8" t="str">
        <f>IFERROR(VLOOKUP(LEFT($A311,8),POR!$A:$R,5,0),"")</f>
        <v/>
      </c>
      <c r="T311" s="8" t="str">
        <f>IFERROR(VLOOKUP(LEFT($A311,8),POR!$A:$R,6,0),"")</f>
        <v/>
      </c>
      <c r="U311" s="8" t="str">
        <f>IFERROR(VLOOKUP(LEFT($A311,8),POR!$A:$R,7,0),"")</f>
        <v/>
      </c>
      <c r="V311" s="8" t="str">
        <f>IFERROR(VLOOKUP(LEFT($A311,8),POR!$A:$R,8,0),"")</f>
        <v/>
      </c>
      <c r="W311" s="8" t="str">
        <f>IFERROR(VLOOKUP(LEFT($A311,8),POR!$A:$R,9,0),"")</f>
        <v/>
      </c>
      <c r="X311" s="8" t="str">
        <f>IFERROR(VLOOKUP(LEFT($A311,8),POR!$A:$R,10,0),"")</f>
        <v/>
      </c>
      <c r="Y311" s="8" t="str">
        <f>IFERROR(VLOOKUP(LEFT($A311,8),POR!$A:$R,11,0),"")</f>
        <v/>
      </c>
      <c r="Z311" s="8" t="str">
        <f>IFERROR(VLOOKUP(LEFT($A311,8),POR!$A:$R,12,0),"")</f>
        <v/>
      </c>
      <c r="AA311" s="8" t="str">
        <f>IFERROR(VLOOKUP(LEFT($A311,8),POR!$A:$R,13,0),"")</f>
        <v/>
      </c>
      <c r="AB311" s="8" t="str">
        <f>IFERROR(VLOOKUP(LEFT($A311,8),POR!$A:$R,14,0),"")</f>
        <v/>
      </c>
      <c r="AC311" s="8" t="str">
        <f>IFERROR(VLOOKUP(LEFT($A311,8),POR!$A:$R,15,0),"")</f>
        <v/>
      </c>
      <c r="AD311" s="8" t="str">
        <f>IFERROR(VLOOKUP(LEFT($A311,8),POR!$A:$R,16,0),"")</f>
        <v/>
      </c>
      <c r="AE311" s="8" t="str">
        <f>IFERROR(VLOOKUP(LEFT($A311,8),POR!$A:$R,17,0),"")</f>
        <v/>
      </c>
      <c r="AF311" s="8" t="str">
        <f>IFERROR(VLOOKUP(LEFT($A311,8),POR!$A:$R,18,0),"")</f>
        <v/>
      </c>
      <c r="AG311" s="36" t="str">
        <f>IFERROR(VLOOKUP(A311,NSD!F:G,2,0),"")</f>
        <v/>
      </c>
    </row>
    <row r="312" spans="1:33">
      <c r="A312" s="49" t="s">
        <v>3187</v>
      </c>
      <c r="B312" s="36" t="str">
        <f>VLOOKUP(LEFT(A312,8),Clusters!A:C,3,0)</f>
        <v>C2</v>
      </c>
      <c r="C312" s="36">
        <f>VLOOKUP(LEFT(A312,8),Clusters!A:D,2,0)</f>
        <v>22</v>
      </c>
      <c r="D312" s="43"/>
      <c r="E312" s="43"/>
      <c r="F312" s="43"/>
      <c r="G312" s="43"/>
      <c r="H312" s="43"/>
      <c r="I312" s="44"/>
      <c r="J312" s="46"/>
      <c r="K312" s="45"/>
      <c r="L312" s="45"/>
      <c r="M312" s="43"/>
      <c r="N312" s="45"/>
      <c r="O312" s="36">
        <f>IFERROR(VLOOKUP(LEFT(A312,8),'Development Priority'!A:B,2,0),"")</f>
        <v>1063</v>
      </c>
      <c r="P312" s="8" t="str">
        <f>IFERROR(VLOOKUP(LEFT($A312,8),POR!$A:$R,2,0),"")</f>
        <v/>
      </c>
      <c r="Q312" s="8" t="str">
        <f>IFERROR(VLOOKUP(LEFT($A312,8),POR!$A:$R,3,0),"")</f>
        <v/>
      </c>
      <c r="R312" s="8" t="str">
        <f>IFERROR(VLOOKUP(LEFT($A312,8),POR!$A:$R,4,0),"")</f>
        <v/>
      </c>
      <c r="S312" s="8" t="str">
        <f>IFERROR(VLOOKUP(LEFT($A312,8),POR!$A:$R,5,0),"")</f>
        <v/>
      </c>
      <c r="T312" s="8" t="str">
        <f>IFERROR(VLOOKUP(LEFT($A312,8),POR!$A:$R,6,0),"")</f>
        <v/>
      </c>
      <c r="U312" s="8" t="str">
        <f>IFERROR(VLOOKUP(LEFT($A312,8),POR!$A:$R,7,0),"")</f>
        <v/>
      </c>
      <c r="V312" s="8" t="str">
        <f>IFERROR(VLOOKUP(LEFT($A312,8),POR!$A:$R,8,0),"")</f>
        <v/>
      </c>
      <c r="W312" s="8" t="str">
        <f>IFERROR(VLOOKUP(LEFT($A312,8),POR!$A:$R,9,0),"")</f>
        <v/>
      </c>
      <c r="X312" s="8" t="str">
        <f>IFERROR(VLOOKUP(LEFT($A312,8),POR!$A:$R,10,0),"")</f>
        <v/>
      </c>
      <c r="Y312" s="8" t="str">
        <f>IFERROR(VLOOKUP(LEFT($A312,8),POR!$A:$R,11,0),"")</f>
        <v/>
      </c>
      <c r="Z312" s="8" t="str">
        <f>IFERROR(VLOOKUP(LEFT($A312,8),POR!$A:$R,12,0),"")</f>
        <v/>
      </c>
      <c r="AA312" s="8" t="str">
        <f>IFERROR(VLOOKUP(LEFT($A312,8),POR!$A:$R,13,0),"")</f>
        <v/>
      </c>
      <c r="AB312" s="8" t="str">
        <f>IFERROR(VLOOKUP(LEFT($A312,8),POR!$A:$R,14,0),"")</f>
        <v/>
      </c>
      <c r="AC312" s="8" t="str">
        <f>IFERROR(VLOOKUP(LEFT($A312,8),POR!$A:$R,15,0),"")</f>
        <v/>
      </c>
      <c r="AD312" s="8" t="str">
        <f>IFERROR(VLOOKUP(LEFT($A312,8),POR!$A:$R,16,0),"")</f>
        <v/>
      </c>
      <c r="AE312" s="8" t="str">
        <f>IFERROR(VLOOKUP(LEFT($A312,8),POR!$A:$R,17,0),"")</f>
        <v/>
      </c>
      <c r="AF312" s="8" t="str">
        <f>IFERROR(VLOOKUP(LEFT($A312,8),POR!$A:$R,18,0),"")</f>
        <v/>
      </c>
      <c r="AG312" s="36" t="str">
        <f>IFERROR(VLOOKUP(A312,NSD!F:G,2,0),"")</f>
        <v/>
      </c>
    </row>
    <row r="313" spans="1:33">
      <c r="A313" s="49" t="s">
        <v>3603</v>
      </c>
      <c r="B313" s="36" t="str">
        <f>VLOOKUP(LEFT(A313,8),Clusters!A:C,3,0)</f>
        <v>C1</v>
      </c>
      <c r="C313" s="36">
        <f>VLOOKUP(LEFT(A313,8),Clusters!A:D,2,0)</f>
        <v>11</v>
      </c>
      <c r="D313" s="43"/>
      <c r="E313" s="43"/>
      <c r="F313" s="43"/>
      <c r="G313" s="43"/>
      <c r="H313" s="43"/>
      <c r="I313" s="44"/>
      <c r="J313" s="46"/>
      <c r="K313" s="45"/>
      <c r="L313" s="45"/>
      <c r="M313" s="43"/>
      <c r="N313" s="45"/>
      <c r="O313" s="36">
        <f>IFERROR(VLOOKUP(LEFT(A313,8),'Development Priority'!A:B,2,0),"")</f>
        <v>672</v>
      </c>
      <c r="P313" s="8" t="str">
        <f>IFERROR(VLOOKUP(LEFT($A313,8),POR!$A:$R,2,0),"")</f>
        <v/>
      </c>
      <c r="Q313" s="8" t="str">
        <f>IFERROR(VLOOKUP(LEFT($A313,8),POR!$A:$R,3,0),"")</f>
        <v/>
      </c>
      <c r="R313" s="8" t="str">
        <f>IFERROR(VLOOKUP(LEFT($A313,8),POR!$A:$R,4,0),"")</f>
        <v/>
      </c>
      <c r="S313" s="8" t="str">
        <f>IFERROR(VLOOKUP(LEFT($A313,8),POR!$A:$R,5,0),"")</f>
        <v/>
      </c>
      <c r="T313" s="8" t="str">
        <f>IFERROR(VLOOKUP(LEFT($A313,8),POR!$A:$R,6,0),"")</f>
        <v/>
      </c>
      <c r="U313" s="8" t="str">
        <f>IFERROR(VLOOKUP(LEFT($A313,8),POR!$A:$R,7,0),"")</f>
        <v/>
      </c>
      <c r="V313" s="8" t="str">
        <f>IFERROR(VLOOKUP(LEFT($A313,8),POR!$A:$R,8,0),"")</f>
        <v/>
      </c>
      <c r="W313" s="8" t="str">
        <f>IFERROR(VLOOKUP(LEFT($A313,8),POR!$A:$R,9,0),"")</f>
        <v/>
      </c>
      <c r="X313" s="8" t="str">
        <f>IFERROR(VLOOKUP(LEFT($A313,8),POR!$A:$R,10,0),"")</f>
        <v/>
      </c>
      <c r="Y313" s="8" t="str">
        <f>IFERROR(VLOOKUP(LEFT($A313,8),POR!$A:$R,11,0),"")</f>
        <v/>
      </c>
      <c r="Z313" s="8" t="str">
        <f>IFERROR(VLOOKUP(LEFT($A313,8),POR!$A:$R,12,0),"")</f>
        <v/>
      </c>
      <c r="AA313" s="8" t="str">
        <f>IFERROR(VLOOKUP(LEFT($A313,8),POR!$A:$R,13,0),"")</f>
        <v/>
      </c>
      <c r="AB313" s="8" t="str">
        <f>IFERROR(VLOOKUP(LEFT($A313,8),POR!$A:$R,14,0),"")</f>
        <v/>
      </c>
      <c r="AC313" s="8" t="str">
        <f>IFERROR(VLOOKUP(LEFT($A313,8),POR!$A:$R,15,0),"")</f>
        <v/>
      </c>
      <c r="AD313" s="8" t="str">
        <f>IFERROR(VLOOKUP(LEFT($A313,8),POR!$A:$R,16,0),"")</f>
        <v/>
      </c>
      <c r="AE313" s="8" t="str">
        <f>IFERROR(VLOOKUP(LEFT($A313,8),POR!$A:$R,17,0),"")</f>
        <v/>
      </c>
      <c r="AF313" s="8" t="str">
        <f>IFERROR(VLOOKUP(LEFT($A313,8),POR!$A:$R,18,0),"")</f>
        <v/>
      </c>
      <c r="AG313" s="36" t="str">
        <f>IFERROR(VLOOKUP(A313,NSD!F:G,2,0),"")</f>
        <v/>
      </c>
    </row>
    <row r="314" spans="1:33">
      <c r="A314" s="49" t="s">
        <v>5096</v>
      </c>
      <c r="B314" s="36" t="str">
        <f>VLOOKUP(LEFT(A314,8),Clusters!A:C,3,0)</f>
        <v>C1</v>
      </c>
      <c r="C314" s="36">
        <f>VLOOKUP(LEFT(A314,8),Clusters!A:D,2,0)</f>
        <v>11</v>
      </c>
      <c r="D314" s="43"/>
      <c r="E314" s="43"/>
      <c r="F314" s="43"/>
      <c r="G314" s="43"/>
      <c r="H314" s="43"/>
      <c r="I314" s="44"/>
      <c r="J314" s="46"/>
      <c r="K314" s="45"/>
      <c r="L314" s="45"/>
      <c r="M314" s="43"/>
      <c r="N314" s="45"/>
      <c r="O314" s="36">
        <f>IFERROR(VLOOKUP(LEFT(A314,8),'Development Priority'!A:B,2,0),"")</f>
        <v>672</v>
      </c>
      <c r="P314" s="8" t="str">
        <f>IFERROR(VLOOKUP(LEFT($A314,8),POR!$A:$R,2,0),"")</f>
        <v/>
      </c>
      <c r="Q314" s="8" t="str">
        <f>IFERROR(VLOOKUP(LEFT($A314,8),POR!$A:$R,3,0),"")</f>
        <v/>
      </c>
      <c r="R314" s="8" t="str">
        <f>IFERROR(VLOOKUP(LEFT($A314,8),POR!$A:$R,4,0),"")</f>
        <v/>
      </c>
      <c r="S314" s="8" t="str">
        <f>IFERROR(VLOOKUP(LEFT($A314,8),POR!$A:$R,5,0),"")</f>
        <v/>
      </c>
      <c r="T314" s="8" t="str">
        <f>IFERROR(VLOOKUP(LEFT($A314,8),POR!$A:$R,6,0),"")</f>
        <v/>
      </c>
      <c r="U314" s="8" t="str">
        <f>IFERROR(VLOOKUP(LEFT($A314,8),POR!$A:$R,7,0),"")</f>
        <v/>
      </c>
      <c r="V314" s="8" t="str">
        <f>IFERROR(VLOOKUP(LEFT($A314,8),POR!$A:$R,8,0),"")</f>
        <v/>
      </c>
      <c r="W314" s="8" t="str">
        <f>IFERROR(VLOOKUP(LEFT($A314,8),POR!$A:$R,9,0),"")</f>
        <v/>
      </c>
      <c r="X314" s="8" t="str">
        <f>IFERROR(VLOOKUP(LEFT($A314,8),POR!$A:$R,10,0),"")</f>
        <v/>
      </c>
      <c r="Y314" s="8" t="str">
        <f>IFERROR(VLOOKUP(LEFT($A314,8),POR!$A:$R,11,0),"")</f>
        <v/>
      </c>
      <c r="Z314" s="8" t="str">
        <f>IFERROR(VLOOKUP(LEFT($A314,8),POR!$A:$R,12,0),"")</f>
        <v/>
      </c>
      <c r="AA314" s="8" t="str">
        <f>IFERROR(VLOOKUP(LEFT($A314,8),POR!$A:$R,13,0),"")</f>
        <v/>
      </c>
      <c r="AB314" s="8" t="str">
        <f>IFERROR(VLOOKUP(LEFT($A314,8),POR!$A:$R,14,0),"")</f>
        <v/>
      </c>
      <c r="AC314" s="8" t="str">
        <f>IFERROR(VLOOKUP(LEFT($A314,8),POR!$A:$R,15,0),"")</f>
        <v/>
      </c>
      <c r="AD314" s="8" t="str">
        <f>IFERROR(VLOOKUP(LEFT($A314,8),POR!$A:$R,16,0),"")</f>
        <v/>
      </c>
      <c r="AE314" s="8" t="str">
        <f>IFERROR(VLOOKUP(LEFT($A314,8),POR!$A:$R,17,0),"")</f>
        <v/>
      </c>
      <c r="AF314" s="8" t="str">
        <f>IFERROR(VLOOKUP(LEFT($A314,8),POR!$A:$R,18,0),"")</f>
        <v/>
      </c>
      <c r="AG314" s="36" t="str">
        <f>IFERROR(VLOOKUP(A314,NSD!F:G,2,0),"")</f>
        <v/>
      </c>
    </row>
    <row r="315" spans="1:33">
      <c r="A315" s="49" t="s">
        <v>5017</v>
      </c>
      <c r="B315" s="36" t="str">
        <f>VLOOKUP(LEFT(A315,8),Clusters!A:C,3,0)</f>
        <v>C1</v>
      </c>
      <c r="C315" s="36">
        <f>VLOOKUP(LEFT(A315,8),Clusters!A:D,2,0)</f>
        <v>11</v>
      </c>
      <c r="D315" s="43"/>
      <c r="E315" s="43"/>
      <c r="F315" s="43"/>
      <c r="G315" s="43"/>
      <c r="H315" s="43"/>
      <c r="I315" s="44"/>
      <c r="J315" s="46"/>
      <c r="K315" s="45"/>
      <c r="L315" s="45"/>
      <c r="M315" s="43"/>
      <c r="N315" s="45"/>
      <c r="O315" s="36">
        <f>IFERROR(VLOOKUP(LEFT(A315,8),'Development Priority'!A:B,2,0),"")</f>
        <v>672</v>
      </c>
      <c r="P315" s="8" t="str">
        <f>IFERROR(VLOOKUP(LEFT($A315,8),POR!$A:$R,2,0),"")</f>
        <v/>
      </c>
      <c r="Q315" s="8" t="str">
        <f>IFERROR(VLOOKUP(LEFT($A315,8),POR!$A:$R,3,0),"")</f>
        <v/>
      </c>
      <c r="R315" s="8" t="str">
        <f>IFERROR(VLOOKUP(LEFT($A315,8),POR!$A:$R,4,0),"")</f>
        <v/>
      </c>
      <c r="S315" s="8" t="str">
        <f>IFERROR(VLOOKUP(LEFT($A315,8),POR!$A:$R,5,0),"")</f>
        <v/>
      </c>
      <c r="T315" s="8" t="str">
        <f>IFERROR(VLOOKUP(LEFT($A315,8),POR!$A:$R,6,0),"")</f>
        <v/>
      </c>
      <c r="U315" s="8" t="str">
        <f>IFERROR(VLOOKUP(LEFT($A315,8),POR!$A:$R,7,0),"")</f>
        <v/>
      </c>
      <c r="V315" s="8" t="str">
        <f>IFERROR(VLOOKUP(LEFT($A315,8),POR!$A:$R,8,0),"")</f>
        <v/>
      </c>
      <c r="W315" s="8" t="str">
        <f>IFERROR(VLOOKUP(LEFT($A315,8),POR!$A:$R,9,0),"")</f>
        <v/>
      </c>
      <c r="X315" s="8" t="str">
        <f>IFERROR(VLOOKUP(LEFT($A315,8),POR!$A:$R,10,0),"")</f>
        <v/>
      </c>
      <c r="Y315" s="8" t="str">
        <f>IFERROR(VLOOKUP(LEFT($A315,8),POR!$A:$R,11,0),"")</f>
        <v/>
      </c>
      <c r="Z315" s="8" t="str">
        <f>IFERROR(VLOOKUP(LEFT($A315,8),POR!$A:$R,12,0),"")</f>
        <v/>
      </c>
      <c r="AA315" s="8" t="str">
        <f>IFERROR(VLOOKUP(LEFT($A315,8),POR!$A:$R,13,0),"")</f>
        <v/>
      </c>
      <c r="AB315" s="8" t="str">
        <f>IFERROR(VLOOKUP(LEFT($A315,8),POR!$A:$R,14,0),"")</f>
        <v/>
      </c>
      <c r="AC315" s="8" t="str">
        <f>IFERROR(VLOOKUP(LEFT($A315,8),POR!$A:$R,15,0),"")</f>
        <v/>
      </c>
      <c r="AD315" s="8" t="str">
        <f>IFERROR(VLOOKUP(LEFT($A315,8),POR!$A:$R,16,0),"")</f>
        <v/>
      </c>
      <c r="AE315" s="8" t="str">
        <f>IFERROR(VLOOKUP(LEFT($A315,8),POR!$A:$R,17,0),"")</f>
        <v/>
      </c>
      <c r="AF315" s="8" t="str">
        <f>IFERROR(VLOOKUP(LEFT($A315,8),POR!$A:$R,18,0),"")</f>
        <v/>
      </c>
      <c r="AG315" s="36" t="str">
        <f>IFERROR(VLOOKUP(A315,NSD!F:G,2,0),"")</f>
        <v/>
      </c>
    </row>
    <row r="316" spans="1:33">
      <c r="A316" s="49" t="s">
        <v>3022</v>
      </c>
      <c r="B316" s="36" t="str">
        <f>VLOOKUP(LEFT(A316,8),Clusters!A:C,3,0)</f>
        <v>C1</v>
      </c>
      <c r="C316" s="36">
        <f>VLOOKUP(LEFT(A316,8),Clusters!A:D,2,0)</f>
        <v>12</v>
      </c>
      <c r="D316" s="43"/>
      <c r="E316" s="43"/>
      <c r="F316" s="43"/>
      <c r="G316" s="43"/>
      <c r="H316" s="43"/>
      <c r="I316" s="44"/>
      <c r="J316" s="46"/>
      <c r="K316" s="45"/>
      <c r="L316" s="45"/>
      <c r="M316" s="43"/>
      <c r="N316" s="45"/>
      <c r="O316" s="36">
        <f>IFERROR(VLOOKUP(LEFT(A316,8),'Development Priority'!A:B,2,0),"")</f>
        <v>553</v>
      </c>
      <c r="P316" s="8" t="str">
        <f>IFERROR(VLOOKUP(LEFT($A316,8),POR!$A:$R,2,0),"")</f>
        <v/>
      </c>
      <c r="Q316" s="8" t="str">
        <f>IFERROR(VLOOKUP(LEFT($A316,8),POR!$A:$R,3,0),"")</f>
        <v/>
      </c>
      <c r="R316" s="8" t="str">
        <f>IFERROR(VLOOKUP(LEFT($A316,8),POR!$A:$R,4,0),"")</f>
        <v/>
      </c>
      <c r="S316" s="8" t="str">
        <f>IFERROR(VLOOKUP(LEFT($A316,8),POR!$A:$R,5,0),"")</f>
        <v/>
      </c>
      <c r="T316" s="8" t="str">
        <f>IFERROR(VLOOKUP(LEFT($A316,8),POR!$A:$R,6,0),"")</f>
        <v/>
      </c>
      <c r="U316" s="8" t="str">
        <f>IFERROR(VLOOKUP(LEFT($A316,8),POR!$A:$R,7,0),"")</f>
        <v/>
      </c>
      <c r="V316" s="8" t="str">
        <f>IFERROR(VLOOKUP(LEFT($A316,8),POR!$A:$R,8,0),"")</f>
        <v/>
      </c>
      <c r="W316" s="8" t="str">
        <f>IFERROR(VLOOKUP(LEFT($A316,8),POR!$A:$R,9,0),"")</f>
        <v/>
      </c>
      <c r="X316" s="8" t="str">
        <f>IFERROR(VLOOKUP(LEFT($A316,8),POR!$A:$R,10,0),"")</f>
        <v/>
      </c>
      <c r="Y316" s="8" t="str">
        <f>IFERROR(VLOOKUP(LEFT($A316,8),POR!$A:$R,11,0),"")</f>
        <v/>
      </c>
      <c r="Z316" s="8" t="str">
        <f>IFERROR(VLOOKUP(LEFT($A316,8),POR!$A:$R,12,0),"")</f>
        <v/>
      </c>
      <c r="AA316" s="8" t="str">
        <f>IFERROR(VLOOKUP(LEFT($A316,8),POR!$A:$R,13,0),"")</f>
        <v/>
      </c>
      <c r="AB316" s="8" t="str">
        <f>IFERROR(VLOOKUP(LEFT($A316,8),POR!$A:$R,14,0),"")</f>
        <v/>
      </c>
      <c r="AC316" s="8" t="str">
        <f>IFERROR(VLOOKUP(LEFT($A316,8),POR!$A:$R,15,0),"")</f>
        <v/>
      </c>
      <c r="AD316" s="8" t="str">
        <f>IFERROR(VLOOKUP(LEFT($A316,8),POR!$A:$R,16,0),"")</f>
        <v/>
      </c>
      <c r="AE316" s="8" t="str">
        <f>IFERROR(VLOOKUP(LEFT($A316,8),POR!$A:$R,17,0),"")</f>
        <v/>
      </c>
      <c r="AF316" s="8" t="str">
        <f>IFERROR(VLOOKUP(LEFT($A316,8),POR!$A:$R,18,0),"")</f>
        <v/>
      </c>
      <c r="AG316" s="36" t="str">
        <f>IFERROR(VLOOKUP(A316,NSD!F:G,2,0),"")</f>
        <v/>
      </c>
    </row>
    <row r="317" spans="1:33">
      <c r="A317" s="49" t="s">
        <v>3047</v>
      </c>
      <c r="B317" s="36" t="str">
        <f>VLOOKUP(LEFT(A317,8),Clusters!A:C,3,0)</f>
        <v>C1</v>
      </c>
      <c r="C317" s="36">
        <f>VLOOKUP(LEFT(A317,8),Clusters!A:D,2,0)</f>
        <v>12</v>
      </c>
      <c r="D317" s="43"/>
      <c r="E317" s="43"/>
      <c r="F317" s="43"/>
      <c r="G317" s="43"/>
      <c r="H317" s="43"/>
      <c r="I317" s="44"/>
      <c r="J317" s="46"/>
      <c r="K317" s="45"/>
      <c r="L317" s="45"/>
      <c r="M317" s="43"/>
      <c r="N317" s="45"/>
      <c r="O317" s="36">
        <f>IFERROR(VLOOKUP(LEFT(A317,8),'Development Priority'!A:B,2,0),"")</f>
        <v>553</v>
      </c>
      <c r="P317" s="8" t="str">
        <f>IFERROR(VLOOKUP(LEFT($A317,8),POR!$A:$R,2,0),"")</f>
        <v/>
      </c>
      <c r="Q317" s="8" t="str">
        <f>IFERROR(VLOOKUP(LEFT($A317,8),POR!$A:$R,3,0),"")</f>
        <v/>
      </c>
      <c r="R317" s="8" t="str">
        <f>IFERROR(VLOOKUP(LEFT($A317,8),POR!$A:$R,4,0),"")</f>
        <v/>
      </c>
      <c r="S317" s="8" t="str">
        <f>IFERROR(VLOOKUP(LEFT($A317,8),POR!$A:$R,5,0),"")</f>
        <v/>
      </c>
      <c r="T317" s="8" t="str">
        <f>IFERROR(VLOOKUP(LEFT($A317,8),POR!$A:$R,6,0),"")</f>
        <v/>
      </c>
      <c r="U317" s="8" t="str">
        <f>IFERROR(VLOOKUP(LEFT($A317,8),POR!$A:$R,7,0),"")</f>
        <v/>
      </c>
      <c r="V317" s="8" t="str">
        <f>IFERROR(VLOOKUP(LEFT($A317,8),POR!$A:$R,8,0),"")</f>
        <v/>
      </c>
      <c r="W317" s="8" t="str">
        <f>IFERROR(VLOOKUP(LEFT($A317,8),POR!$A:$R,9,0),"")</f>
        <v/>
      </c>
      <c r="X317" s="8" t="str">
        <f>IFERROR(VLOOKUP(LEFT($A317,8),POR!$A:$R,10,0),"")</f>
        <v/>
      </c>
      <c r="Y317" s="8" t="str">
        <f>IFERROR(VLOOKUP(LEFT($A317,8),POR!$A:$R,11,0),"")</f>
        <v/>
      </c>
      <c r="Z317" s="8" t="str">
        <f>IFERROR(VLOOKUP(LEFT($A317,8),POR!$A:$R,12,0),"")</f>
        <v/>
      </c>
      <c r="AA317" s="8" t="str">
        <f>IFERROR(VLOOKUP(LEFT($A317,8),POR!$A:$R,13,0),"")</f>
        <v/>
      </c>
      <c r="AB317" s="8" t="str">
        <f>IFERROR(VLOOKUP(LEFT($A317,8),POR!$A:$R,14,0),"")</f>
        <v/>
      </c>
      <c r="AC317" s="8" t="str">
        <f>IFERROR(VLOOKUP(LEFT($A317,8),POR!$A:$R,15,0),"")</f>
        <v/>
      </c>
      <c r="AD317" s="8" t="str">
        <f>IFERROR(VLOOKUP(LEFT($A317,8),POR!$A:$R,16,0),"")</f>
        <v/>
      </c>
      <c r="AE317" s="8" t="str">
        <f>IFERROR(VLOOKUP(LEFT($A317,8),POR!$A:$R,17,0),"")</f>
        <v/>
      </c>
      <c r="AF317" s="8" t="str">
        <f>IFERROR(VLOOKUP(LEFT($A317,8),POR!$A:$R,18,0),"")</f>
        <v/>
      </c>
      <c r="AG317" s="36" t="str">
        <f>IFERROR(VLOOKUP(A317,NSD!F:G,2,0),"")</f>
        <v/>
      </c>
    </row>
    <row r="318" spans="1:33">
      <c r="A318" s="49" t="s">
        <v>2929</v>
      </c>
      <c r="B318" s="36" t="str">
        <f>VLOOKUP(LEFT(A318,8),Clusters!A:C,3,0)</f>
        <v>C1</v>
      </c>
      <c r="C318" s="36">
        <f>VLOOKUP(LEFT(A318,8),Clusters!A:D,2,0)</f>
        <v>12</v>
      </c>
      <c r="D318" s="43"/>
      <c r="E318" s="43"/>
      <c r="F318" s="43"/>
      <c r="G318" s="43"/>
      <c r="H318" s="43"/>
      <c r="I318" s="44"/>
      <c r="J318" s="46"/>
      <c r="K318" s="45"/>
      <c r="L318" s="45"/>
      <c r="M318" s="43"/>
      <c r="N318" s="45"/>
      <c r="O318" s="36">
        <f>IFERROR(VLOOKUP(LEFT(A318,8),'Development Priority'!A:B,2,0),"")</f>
        <v>553</v>
      </c>
      <c r="P318" s="8" t="str">
        <f>IFERROR(VLOOKUP(LEFT($A318,8),POR!$A:$R,2,0),"")</f>
        <v/>
      </c>
      <c r="Q318" s="8" t="str">
        <f>IFERROR(VLOOKUP(LEFT($A318,8),POR!$A:$R,3,0),"")</f>
        <v/>
      </c>
      <c r="R318" s="8" t="str">
        <f>IFERROR(VLOOKUP(LEFT($A318,8),POR!$A:$R,4,0),"")</f>
        <v/>
      </c>
      <c r="S318" s="8" t="str">
        <f>IFERROR(VLOOKUP(LEFT($A318,8),POR!$A:$R,5,0),"")</f>
        <v/>
      </c>
      <c r="T318" s="8" t="str">
        <f>IFERROR(VLOOKUP(LEFT($A318,8),POR!$A:$R,6,0),"")</f>
        <v/>
      </c>
      <c r="U318" s="8" t="str">
        <f>IFERROR(VLOOKUP(LEFT($A318,8),POR!$A:$R,7,0),"")</f>
        <v/>
      </c>
      <c r="V318" s="8" t="str">
        <f>IFERROR(VLOOKUP(LEFT($A318,8),POR!$A:$R,8,0),"")</f>
        <v/>
      </c>
      <c r="W318" s="8" t="str">
        <f>IFERROR(VLOOKUP(LEFT($A318,8),POR!$A:$R,9,0),"")</f>
        <v/>
      </c>
      <c r="X318" s="8" t="str">
        <f>IFERROR(VLOOKUP(LEFT($A318,8),POR!$A:$R,10,0),"")</f>
        <v/>
      </c>
      <c r="Y318" s="8" t="str">
        <f>IFERROR(VLOOKUP(LEFT($A318,8),POR!$A:$R,11,0),"")</f>
        <v/>
      </c>
      <c r="Z318" s="8" t="str">
        <f>IFERROR(VLOOKUP(LEFT($A318,8),POR!$A:$R,12,0),"")</f>
        <v/>
      </c>
      <c r="AA318" s="8" t="str">
        <f>IFERROR(VLOOKUP(LEFT($A318,8),POR!$A:$R,13,0),"")</f>
        <v/>
      </c>
      <c r="AB318" s="8" t="str">
        <f>IFERROR(VLOOKUP(LEFT($A318,8),POR!$A:$R,14,0),"")</f>
        <v/>
      </c>
      <c r="AC318" s="8" t="str">
        <f>IFERROR(VLOOKUP(LEFT($A318,8),POR!$A:$R,15,0),"")</f>
        <v/>
      </c>
      <c r="AD318" s="8" t="str">
        <f>IFERROR(VLOOKUP(LEFT($A318,8),POR!$A:$R,16,0),"")</f>
        <v/>
      </c>
      <c r="AE318" s="8" t="str">
        <f>IFERROR(VLOOKUP(LEFT($A318,8),POR!$A:$R,17,0),"")</f>
        <v/>
      </c>
      <c r="AF318" s="8" t="str">
        <f>IFERROR(VLOOKUP(LEFT($A318,8),POR!$A:$R,18,0),"")</f>
        <v/>
      </c>
      <c r="AG318" s="36" t="str">
        <f>IFERROR(VLOOKUP(A318,NSD!F:G,2,0),"")</f>
        <v/>
      </c>
    </row>
    <row r="319" spans="1:33">
      <c r="A319" s="49" t="s">
        <v>3661</v>
      </c>
      <c r="B319" s="36" t="str">
        <f>VLOOKUP(LEFT(A319,8),Clusters!A:C,3,0)</f>
        <v>C1</v>
      </c>
      <c r="C319" s="36">
        <f>VLOOKUP(LEFT(A319,8),Clusters!A:D,2,0)</f>
        <v>12</v>
      </c>
      <c r="D319" s="43"/>
      <c r="E319" s="43"/>
      <c r="F319" s="43"/>
      <c r="G319" s="43"/>
      <c r="H319" s="43"/>
      <c r="I319" s="44"/>
      <c r="J319" s="46"/>
      <c r="K319" s="45"/>
      <c r="L319" s="45"/>
      <c r="M319" s="43"/>
      <c r="N319" s="45"/>
      <c r="O319" s="36">
        <f>IFERROR(VLOOKUP(LEFT(A319,8),'Development Priority'!A:B,2,0),"")</f>
        <v>487</v>
      </c>
      <c r="P319" s="8" t="str">
        <f>IFERROR(VLOOKUP(LEFT($A319,8),POR!$A:$R,2,0),"")</f>
        <v/>
      </c>
      <c r="Q319" s="8" t="str">
        <f>IFERROR(VLOOKUP(LEFT($A319,8),POR!$A:$R,3,0),"")</f>
        <v/>
      </c>
      <c r="R319" s="8" t="str">
        <f>IFERROR(VLOOKUP(LEFT($A319,8),POR!$A:$R,4,0),"")</f>
        <v/>
      </c>
      <c r="S319" s="8" t="str">
        <f>IFERROR(VLOOKUP(LEFT($A319,8),POR!$A:$R,5,0),"")</f>
        <v/>
      </c>
      <c r="T319" s="8" t="str">
        <f>IFERROR(VLOOKUP(LEFT($A319,8),POR!$A:$R,6,0),"")</f>
        <v/>
      </c>
      <c r="U319" s="8" t="str">
        <f>IFERROR(VLOOKUP(LEFT($A319,8),POR!$A:$R,7,0),"")</f>
        <v/>
      </c>
      <c r="V319" s="8" t="str">
        <f>IFERROR(VLOOKUP(LEFT($A319,8),POR!$A:$R,8,0),"")</f>
        <v/>
      </c>
      <c r="W319" s="8" t="str">
        <f>IFERROR(VLOOKUP(LEFT($A319,8),POR!$A:$R,9,0),"")</f>
        <v/>
      </c>
      <c r="X319" s="8" t="str">
        <f>IFERROR(VLOOKUP(LEFT($A319,8),POR!$A:$R,10,0),"")</f>
        <v/>
      </c>
      <c r="Y319" s="8" t="str">
        <f>IFERROR(VLOOKUP(LEFT($A319,8),POR!$A:$R,11,0),"")</f>
        <v/>
      </c>
      <c r="Z319" s="8" t="str">
        <f>IFERROR(VLOOKUP(LEFT($A319,8),POR!$A:$R,12,0),"")</f>
        <v/>
      </c>
      <c r="AA319" s="8" t="str">
        <f>IFERROR(VLOOKUP(LEFT($A319,8),POR!$A:$R,13,0),"")</f>
        <v/>
      </c>
      <c r="AB319" s="8" t="str">
        <f>IFERROR(VLOOKUP(LEFT($A319,8),POR!$A:$R,14,0),"")</f>
        <v/>
      </c>
      <c r="AC319" s="8" t="str">
        <f>IFERROR(VLOOKUP(LEFT($A319,8),POR!$A:$R,15,0),"")</f>
        <v/>
      </c>
      <c r="AD319" s="8" t="str">
        <f>IFERROR(VLOOKUP(LEFT($A319,8),POR!$A:$R,16,0),"")</f>
        <v/>
      </c>
      <c r="AE319" s="8" t="str">
        <f>IFERROR(VLOOKUP(LEFT($A319,8),POR!$A:$R,17,0),"")</f>
        <v/>
      </c>
      <c r="AF319" s="8" t="str">
        <f>IFERROR(VLOOKUP(LEFT($A319,8),POR!$A:$R,18,0),"")</f>
        <v/>
      </c>
      <c r="AG319" s="36" t="str">
        <f>IFERROR(VLOOKUP(A319,NSD!F:G,2,0),"")</f>
        <v/>
      </c>
    </row>
    <row r="320" spans="1:33">
      <c r="A320" s="49" t="s">
        <v>4522</v>
      </c>
      <c r="B320" s="36" t="str">
        <f>VLOOKUP(LEFT(A320,8),Clusters!A:C,3,0)</f>
        <v>C1</v>
      </c>
      <c r="C320" s="36">
        <f>VLOOKUP(LEFT(A320,8),Clusters!A:D,2,0)</f>
        <v>12</v>
      </c>
      <c r="D320" s="43"/>
      <c r="E320" s="43"/>
      <c r="F320" s="43"/>
      <c r="G320" s="43"/>
      <c r="H320" s="43"/>
      <c r="I320" s="44"/>
      <c r="J320" s="46"/>
      <c r="K320" s="45"/>
      <c r="L320" s="45"/>
      <c r="M320" s="43"/>
      <c r="N320" s="45"/>
      <c r="O320" s="36">
        <f>IFERROR(VLOOKUP(LEFT(A320,8),'Development Priority'!A:B,2,0),"")</f>
        <v>487</v>
      </c>
      <c r="P320" s="8" t="str">
        <f>IFERROR(VLOOKUP(LEFT($A320,8),POR!$A:$R,2,0),"")</f>
        <v/>
      </c>
      <c r="Q320" s="8" t="str">
        <f>IFERROR(VLOOKUP(LEFT($A320,8),POR!$A:$R,3,0),"")</f>
        <v/>
      </c>
      <c r="R320" s="8" t="str">
        <f>IFERROR(VLOOKUP(LEFT($A320,8),POR!$A:$R,4,0),"")</f>
        <v/>
      </c>
      <c r="S320" s="8" t="str">
        <f>IFERROR(VLOOKUP(LEFT($A320,8),POR!$A:$R,5,0),"")</f>
        <v/>
      </c>
      <c r="T320" s="8" t="str">
        <f>IFERROR(VLOOKUP(LEFT($A320,8),POR!$A:$R,6,0),"")</f>
        <v/>
      </c>
      <c r="U320" s="8" t="str">
        <f>IFERROR(VLOOKUP(LEFT($A320,8),POR!$A:$R,7,0),"")</f>
        <v/>
      </c>
      <c r="V320" s="8" t="str">
        <f>IFERROR(VLOOKUP(LEFT($A320,8),POR!$A:$R,8,0),"")</f>
        <v/>
      </c>
      <c r="W320" s="8" t="str">
        <f>IFERROR(VLOOKUP(LEFT($A320,8),POR!$A:$R,9,0),"")</f>
        <v/>
      </c>
      <c r="X320" s="8" t="str">
        <f>IFERROR(VLOOKUP(LEFT($A320,8),POR!$A:$R,10,0),"")</f>
        <v/>
      </c>
      <c r="Y320" s="8" t="str">
        <f>IFERROR(VLOOKUP(LEFT($A320,8),POR!$A:$R,11,0),"")</f>
        <v/>
      </c>
      <c r="Z320" s="8" t="str">
        <f>IFERROR(VLOOKUP(LEFT($A320,8),POR!$A:$R,12,0),"")</f>
        <v/>
      </c>
      <c r="AA320" s="8" t="str">
        <f>IFERROR(VLOOKUP(LEFT($A320,8),POR!$A:$R,13,0),"")</f>
        <v/>
      </c>
      <c r="AB320" s="8" t="str">
        <f>IFERROR(VLOOKUP(LEFT($A320,8),POR!$A:$R,14,0),"")</f>
        <v/>
      </c>
      <c r="AC320" s="8" t="str">
        <f>IFERROR(VLOOKUP(LEFT($A320,8),POR!$A:$R,15,0),"")</f>
        <v/>
      </c>
      <c r="AD320" s="8" t="str">
        <f>IFERROR(VLOOKUP(LEFT($A320,8),POR!$A:$R,16,0),"")</f>
        <v/>
      </c>
      <c r="AE320" s="8" t="str">
        <f>IFERROR(VLOOKUP(LEFT($A320,8),POR!$A:$R,17,0),"")</f>
        <v/>
      </c>
      <c r="AF320" s="8" t="str">
        <f>IFERROR(VLOOKUP(LEFT($A320,8),POR!$A:$R,18,0),"")</f>
        <v/>
      </c>
      <c r="AG320" s="36" t="str">
        <f>IFERROR(VLOOKUP(A320,NSD!F:G,2,0),"")</f>
        <v/>
      </c>
    </row>
    <row r="321" spans="1:33">
      <c r="A321" s="49" t="s">
        <v>3594</v>
      </c>
      <c r="B321" s="36" t="str">
        <f>VLOOKUP(LEFT(A321,8),Clusters!A:C,3,0)</f>
        <v>C1</v>
      </c>
      <c r="C321" s="36">
        <f>VLOOKUP(LEFT(A321,8),Clusters!A:D,2,0)</f>
        <v>12</v>
      </c>
      <c r="D321" s="43"/>
      <c r="E321" s="43"/>
      <c r="F321" s="43"/>
      <c r="G321" s="43"/>
      <c r="H321" s="43"/>
      <c r="I321" s="44"/>
      <c r="J321" s="46"/>
      <c r="K321" s="45"/>
      <c r="L321" s="45"/>
      <c r="M321" s="43"/>
      <c r="N321" s="45"/>
      <c r="O321" s="36">
        <f>IFERROR(VLOOKUP(LEFT(A321,8),'Development Priority'!A:B,2,0),"")</f>
        <v>487</v>
      </c>
      <c r="P321" s="8" t="str">
        <f>IFERROR(VLOOKUP(LEFT($A321,8),POR!$A:$R,2,0),"")</f>
        <v/>
      </c>
      <c r="Q321" s="8" t="str">
        <f>IFERROR(VLOOKUP(LEFT($A321,8),POR!$A:$R,3,0),"")</f>
        <v/>
      </c>
      <c r="R321" s="8" t="str">
        <f>IFERROR(VLOOKUP(LEFT($A321,8),POR!$A:$R,4,0),"")</f>
        <v/>
      </c>
      <c r="S321" s="8" t="str">
        <f>IFERROR(VLOOKUP(LEFT($A321,8),POR!$A:$R,5,0),"")</f>
        <v/>
      </c>
      <c r="T321" s="8" t="str">
        <f>IFERROR(VLOOKUP(LEFT($A321,8),POR!$A:$R,6,0),"")</f>
        <v/>
      </c>
      <c r="U321" s="8" t="str">
        <f>IFERROR(VLOOKUP(LEFT($A321,8),POR!$A:$R,7,0),"")</f>
        <v/>
      </c>
      <c r="V321" s="8" t="str">
        <f>IFERROR(VLOOKUP(LEFT($A321,8),POR!$A:$R,8,0),"")</f>
        <v/>
      </c>
      <c r="W321" s="8" t="str">
        <f>IFERROR(VLOOKUP(LEFT($A321,8),POR!$A:$R,9,0),"")</f>
        <v/>
      </c>
      <c r="X321" s="8" t="str">
        <f>IFERROR(VLOOKUP(LEFT($A321,8),POR!$A:$R,10,0),"")</f>
        <v/>
      </c>
      <c r="Y321" s="8" t="str">
        <f>IFERROR(VLOOKUP(LEFT($A321,8),POR!$A:$R,11,0),"")</f>
        <v/>
      </c>
      <c r="Z321" s="8" t="str">
        <f>IFERROR(VLOOKUP(LEFT($A321,8),POR!$A:$R,12,0),"")</f>
        <v/>
      </c>
      <c r="AA321" s="8" t="str">
        <f>IFERROR(VLOOKUP(LEFT($A321,8),POR!$A:$R,13,0),"")</f>
        <v/>
      </c>
      <c r="AB321" s="8" t="str">
        <f>IFERROR(VLOOKUP(LEFT($A321,8),POR!$A:$R,14,0),"")</f>
        <v/>
      </c>
      <c r="AC321" s="8" t="str">
        <f>IFERROR(VLOOKUP(LEFT($A321,8),POR!$A:$R,15,0),"")</f>
        <v/>
      </c>
      <c r="AD321" s="8" t="str">
        <f>IFERROR(VLOOKUP(LEFT($A321,8),POR!$A:$R,16,0),"")</f>
        <v/>
      </c>
      <c r="AE321" s="8" t="str">
        <f>IFERROR(VLOOKUP(LEFT($A321,8),POR!$A:$R,17,0),"")</f>
        <v/>
      </c>
      <c r="AF321" s="8" t="str">
        <f>IFERROR(VLOOKUP(LEFT($A321,8),POR!$A:$R,18,0),"")</f>
        <v/>
      </c>
      <c r="AG321" s="36" t="str">
        <f>IFERROR(VLOOKUP(A321,NSD!F:G,2,0),"")</f>
        <v/>
      </c>
    </row>
    <row r="322" spans="1:33">
      <c r="A322" s="49" t="s">
        <v>3812</v>
      </c>
      <c r="B322" s="36" t="str">
        <f>VLOOKUP(LEFT(A322,8),Clusters!A:C,3,0)</f>
        <v>C1</v>
      </c>
      <c r="C322" s="36">
        <f>VLOOKUP(LEFT(A322,8),Clusters!A:D,2,0)</f>
        <v>11</v>
      </c>
      <c r="D322" s="43"/>
      <c r="E322" s="43"/>
      <c r="F322" s="43"/>
      <c r="G322" s="43"/>
      <c r="H322" s="43"/>
      <c r="I322" s="44"/>
      <c r="J322" s="46"/>
      <c r="K322" s="45"/>
      <c r="L322" s="45"/>
      <c r="M322" s="43"/>
      <c r="N322" s="45"/>
      <c r="O322" s="36">
        <f>IFERROR(VLOOKUP(LEFT(A322,8),'Development Priority'!A:B,2,0),"")</f>
        <v>3</v>
      </c>
      <c r="P322" s="8" t="str">
        <f>IFERROR(VLOOKUP(LEFT($A322,8),POR!$A:$R,2,0),"")</f>
        <v/>
      </c>
      <c r="Q322" s="8" t="str">
        <f>IFERROR(VLOOKUP(LEFT($A322,8),POR!$A:$R,3,0),"")</f>
        <v/>
      </c>
      <c r="R322" s="8" t="str">
        <f>IFERROR(VLOOKUP(LEFT($A322,8),POR!$A:$R,4,0),"")</f>
        <v/>
      </c>
      <c r="S322" s="8" t="str">
        <f>IFERROR(VLOOKUP(LEFT($A322,8),POR!$A:$R,5,0),"")</f>
        <v/>
      </c>
      <c r="T322" s="8">
        <f>IFERROR(VLOOKUP(LEFT($A322,8),POR!$A:$R,6,0),"")</f>
        <v>42766.666666666701</v>
      </c>
      <c r="U322" s="8" t="str">
        <f>IFERROR(VLOOKUP(LEFT($A322,8),POR!$A:$R,7,0),"")</f>
        <v/>
      </c>
      <c r="V322" s="8">
        <f>IFERROR(VLOOKUP(LEFT($A322,8),POR!$A:$R,8,0),"")</f>
        <v>42741</v>
      </c>
      <c r="W322" s="8" t="str">
        <f>IFERROR(VLOOKUP(LEFT($A322,8),POR!$A:$R,9,0),"")</f>
        <v/>
      </c>
      <c r="X322" s="8" t="str">
        <f>IFERROR(VLOOKUP(LEFT($A322,8),POR!$A:$R,10,0),"")</f>
        <v/>
      </c>
      <c r="Y322" s="8" t="str">
        <f>IFERROR(VLOOKUP(LEFT($A322,8),POR!$A:$R,11,0),"")</f>
        <v/>
      </c>
      <c r="Z322" s="8" t="str">
        <f>IFERROR(VLOOKUP(LEFT($A322,8),POR!$A:$R,12,0),"")</f>
        <v/>
      </c>
      <c r="AA322" s="8" t="str">
        <f>IFERROR(VLOOKUP(LEFT($A322,8),POR!$A:$R,13,0),"")</f>
        <v/>
      </c>
      <c r="AB322" s="8" t="str">
        <f>IFERROR(VLOOKUP(LEFT($A322,8),POR!$A:$R,14,0),"")</f>
        <v/>
      </c>
      <c r="AC322" s="8" t="str">
        <f>IFERROR(VLOOKUP(LEFT($A322,8),POR!$A:$R,15,0),"")</f>
        <v/>
      </c>
      <c r="AD322" s="8" t="str">
        <f>IFERROR(VLOOKUP(LEFT($A322,8),POR!$A:$R,16,0),"")</f>
        <v/>
      </c>
      <c r="AE322" s="8" t="str">
        <f>IFERROR(VLOOKUP(LEFT($A322,8),POR!$A:$R,17,0),"")</f>
        <v/>
      </c>
      <c r="AF322" s="8" t="str">
        <f>IFERROR(VLOOKUP(LEFT($A322,8),POR!$A:$R,18,0),"")</f>
        <v/>
      </c>
      <c r="AG322" s="36" t="str">
        <f>IFERROR(VLOOKUP(A322,NSD!F:G,2,0),"")</f>
        <v/>
      </c>
    </row>
    <row r="323" spans="1:33">
      <c r="A323" s="49" t="s">
        <v>4820</v>
      </c>
      <c r="B323" s="36" t="str">
        <f>VLOOKUP(LEFT(A323,8),Clusters!A:C,3,0)</f>
        <v>C1</v>
      </c>
      <c r="C323" s="36">
        <f>VLOOKUP(LEFT(A323,8),Clusters!A:D,2,0)</f>
        <v>11</v>
      </c>
      <c r="D323" s="43"/>
      <c r="E323" s="43"/>
      <c r="F323" s="43"/>
      <c r="G323" s="43"/>
      <c r="H323" s="43"/>
      <c r="I323" s="44"/>
      <c r="J323" s="46"/>
      <c r="K323" s="45"/>
      <c r="L323" s="45"/>
      <c r="M323" s="43"/>
      <c r="N323" s="45"/>
      <c r="O323" s="36">
        <f>IFERROR(VLOOKUP(LEFT(A323,8),'Development Priority'!A:B,2,0),"")</f>
        <v>3</v>
      </c>
      <c r="P323" s="8" t="str">
        <f>IFERROR(VLOOKUP(LEFT($A323,8),POR!$A:$R,2,0),"")</f>
        <v/>
      </c>
      <c r="Q323" s="8" t="str">
        <f>IFERROR(VLOOKUP(LEFT($A323,8),POR!$A:$R,3,0),"")</f>
        <v/>
      </c>
      <c r="R323" s="8" t="str">
        <f>IFERROR(VLOOKUP(LEFT($A323,8),POR!$A:$R,4,0),"")</f>
        <v/>
      </c>
      <c r="S323" s="8" t="str">
        <f>IFERROR(VLOOKUP(LEFT($A323,8),POR!$A:$R,5,0),"")</f>
        <v/>
      </c>
      <c r="T323" s="8">
        <f>IFERROR(VLOOKUP(LEFT($A323,8),POR!$A:$R,6,0),"")</f>
        <v>42766.666666666701</v>
      </c>
      <c r="U323" s="8" t="str">
        <f>IFERROR(VLOOKUP(LEFT($A323,8),POR!$A:$R,7,0),"")</f>
        <v/>
      </c>
      <c r="V323" s="8">
        <f>IFERROR(VLOOKUP(LEFT($A323,8),POR!$A:$R,8,0),"")</f>
        <v>42741</v>
      </c>
      <c r="W323" s="8" t="str">
        <f>IFERROR(VLOOKUP(LEFT($A323,8),POR!$A:$R,9,0),"")</f>
        <v/>
      </c>
      <c r="X323" s="8" t="str">
        <f>IFERROR(VLOOKUP(LEFT($A323,8),POR!$A:$R,10,0),"")</f>
        <v/>
      </c>
      <c r="Y323" s="8" t="str">
        <f>IFERROR(VLOOKUP(LEFT($A323,8),POR!$A:$R,11,0),"")</f>
        <v/>
      </c>
      <c r="Z323" s="8" t="str">
        <f>IFERROR(VLOOKUP(LEFT($A323,8),POR!$A:$R,12,0),"")</f>
        <v/>
      </c>
      <c r="AA323" s="8" t="str">
        <f>IFERROR(VLOOKUP(LEFT($A323,8),POR!$A:$R,13,0),"")</f>
        <v/>
      </c>
      <c r="AB323" s="8" t="str">
        <f>IFERROR(VLOOKUP(LEFT($A323,8),POR!$A:$R,14,0),"")</f>
        <v/>
      </c>
      <c r="AC323" s="8" t="str">
        <f>IFERROR(VLOOKUP(LEFT($A323,8),POR!$A:$R,15,0),"")</f>
        <v/>
      </c>
      <c r="AD323" s="8" t="str">
        <f>IFERROR(VLOOKUP(LEFT($A323,8),POR!$A:$R,16,0),"")</f>
        <v/>
      </c>
      <c r="AE323" s="8" t="str">
        <f>IFERROR(VLOOKUP(LEFT($A323,8),POR!$A:$R,17,0),"")</f>
        <v/>
      </c>
      <c r="AF323" s="8" t="str">
        <f>IFERROR(VLOOKUP(LEFT($A323,8),POR!$A:$R,18,0),"")</f>
        <v/>
      </c>
      <c r="AG323" s="36" t="str">
        <f>IFERROR(VLOOKUP(A323,NSD!F:G,2,0),"")</f>
        <v/>
      </c>
    </row>
    <row r="324" spans="1:33">
      <c r="A324" s="49" t="s">
        <v>4657</v>
      </c>
      <c r="B324" s="36" t="str">
        <f>VLOOKUP(LEFT(A324,8),Clusters!A:C,3,0)</f>
        <v>C1</v>
      </c>
      <c r="C324" s="36">
        <f>VLOOKUP(LEFT(A324,8),Clusters!A:D,2,0)</f>
        <v>11</v>
      </c>
      <c r="D324" s="43"/>
      <c r="E324" s="43"/>
      <c r="F324" s="43"/>
      <c r="G324" s="43"/>
      <c r="H324" s="43"/>
      <c r="I324" s="44"/>
      <c r="J324" s="46"/>
      <c r="K324" s="45"/>
      <c r="L324" s="45"/>
      <c r="M324" s="43"/>
      <c r="N324" s="45"/>
      <c r="O324" s="36">
        <f>IFERROR(VLOOKUP(LEFT(A324,8),'Development Priority'!A:B,2,0),"")</f>
        <v>3</v>
      </c>
      <c r="P324" s="8" t="str">
        <f>IFERROR(VLOOKUP(LEFT($A324,8),POR!$A:$R,2,0),"")</f>
        <v/>
      </c>
      <c r="Q324" s="8" t="str">
        <f>IFERROR(VLOOKUP(LEFT($A324,8),POR!$A:$R,3,0),"")</f>
        <v/>
      </c>
      <c r="R324" s="8" t="str">
        <f>IFERROR(VLOOKUP(LEFT($A324,8),POR!$A:$R,4,0),"")</f>
        <v/>
      </c>
      <c r="S324" s="8" t="str">
        <f>IFERROR(VLOOKUP(LEFT($A324,8),POR!$A:$R,5,0),"")</f>
        <v/>
      </c>
      <c r="T324" s="8">
        <f>IFERROR(VLOOKUP(LEFT($A324,8),POR!$A:$R,6,0),"")</f>
        <v>42766.666666666701</v>
      </c>
      <c r="U324" s="8" t="str">
        <f>IFERROR(VLOOKUP(LEFT($A324,8),POR!$A:$R,7,0),"")</f>
        <v/>
      </c>
      <c r="V324" s="8">
        <f>IFERROR(VLOOKUP(LEFT($A324,8),POR!$A:$R,8,0),"")</f>
        <v>42741</v>
      </c>
      <c r="W324" s="8" t="str">
        <f>IFERROR(VLOOKUP(LEFT($A324,8),POR!$A:$R,9,0),"")</f>
        <v/>
      </c>
      <c r="X324" s="8" t="str">
        <f>IFERROR(VLOOKUP(LEFT($A324,8),POR!$A:$R,10,0),"")</f>
        <v/>
      </c>
      <c r="Y324" s="8" t="str">
        <f>IFERROR(VLOOKUP(LEFT($A324,8),POR!$A:$R,11,0),"")</f>
        <v/>
      </c>
      <c r="Z324" s="8" t="str">
        <f>IFERROR(VLOOKUP(LEFT($A324,8),POR!$A:$R,12,0),"")</f>
        <v/>
      </c>
      <c r="AA324" s="8" t="str">
        <f>IFERROR(VLOOKUP(LEFT($A324,8),POR!$A:$R,13,0),"")</f>
        <v/>
      </c>
      <c r="AB324" s="8" t="str">
        <f>IFERROR(VLOOKUP(LEFT($A324,8),POR!$A:$R,14,0),"")</f>
        <v/>
      </c>
      <c r="AC324" s="8" t="str">
        <f>IFERROR(VLOOKUP(LEFT($A324,8),POR!$A:$R,15,0),"")</f>
        <v/>
      </c>
      <c r="AD324" s="8" t="str">
        <f>IFERROR(VLOOKUP(LEFT($A324,8),POR!$A:$R,16,0),"")</f>
        <v/>
      </c>
      <c r="AE324" s="8" t="str">
        <f>IFERROR(VLOOKUP(LEFT($A324,8),POR!$A:$R,17,0),"")</f>
        <v/>
      </c>
      <c r="AF324" s="8" t="str">
        <f>IFERROR(VLOOKUP(LEFT($A324,8),POR!$A:$R,18,0),"")</f>
        <v/>
      </c>
      <c r="AG324" s="36" t="str">
        <f>IFERROR(VLOOKUP(A324,NSD!F:G,2,0),"")</f>
        <v/>
      </c>
    </row>
    <row r="325" spans="1:33">
      <c r="A325" s="49" t="s">
        <v>4167</v>
      </c>
      <c r="B325" s="36" t="str">
        <f>VLOOKUP(LEFT(A325,8),Clusters!A:C,3,0)</f>
        <v>C2</v>
      </c>
      <c r="C325" s="36">
        <f>VLOOKUP(LEFT(A325,8),Clusters!A:D,2,0)</f>
        <v>21</v>
      </c>
      <c r="D325" s="43"/>
      <c r="E325" s="43"/>
      <c r="F325" s="43"/>
      <c r="G325" s="43"/>
      <c r="H325" s="43"/>
      <c r="I325" s="44"/>
      <c r="J325" s="46"/>
      <c r="K325" s="45"/>
      <c r="L325" s="45"/>
      <c r="M325" s="43"/>
      <c r="N325" s="45"/>
      <c r="O325" s="36">
        <f>IFERROR(VLOOKUP(LEFT(A325,8),'Development Priority'!A:B,2,0),"")</f>
        <v>1</v>
      </c>
      <c r="P325" s="8" t="str">
        <f>IFERROR(VLOOKUP(LEFT($A325,8),POR!$A:$R,2,0),"")</f>
        <v/>
      </c>
      <c r="Q325" s="8" t="str">
        <f>IFERROR(VLOOKUP(LEFT($A325,8),POR!$A:$R,3,0),"")</f>
        <v/>
      </c>
      <c r="R325" s="8" t="str">
        <f>IFERROR(VLOOKUP(LEFT($A325,8),POR!$A:$R,4,0),"")</f>
        <v/>
      </c>
      <c r="S325" s="8" t="str">
        <f>IFERROR(VLOOKUP(LEFT($A325,8),POR!$A:$R,5,0),"")</f>
        <v/>
      </c>
      <c r="T325" s="8">
        <f>IFERROR(VLOOKUP(LEFT($A325,8),POR!$A:$R,6,0),"")</f>
        <v>42766.666666666701</v>
      </c>
      <c r="U325" s="8" t="str">
        <f>IFERROR(VLOOKUP(LEFT($A325,8),POR!$A:$R,7,0),"")</f>
        <v/>
      </c>
      <c r="V325" s="8">
        <f>IFERROR(VLOOKUP(LEFT($A325,8),POR!$A:$R,8,0),"")</f>
        <v>42759</v>
      </c>
      <c r="W325" s="8" t="str">
        <f>IFERROR(VLOOKUP(LEFT($A325,8),POR!$A:$R,9,0),"")</f>
        <v/>
      </c>
      <c r="X325" s="8" t="str">
        <f>IFERROR(VLOOKUP(LEFT($A325,8),POR!$A:$R,10,0),"")</f>
        <v/>
      </c>
      <c r="Y325" s="8" t="str">
        <f>IFERROR(VLOOKUP(LEFT($A325,8),POR!$A:$R,11,0),"")</f>
        <v/>
      </c>
      <c r="Z325" s="8" t="str">
        <f>IFERROR(VLOOKUP(LEFT($A325,8),POR!$A:$R,12,0),"")</f>
        <v/>
      </c>
      <c r="AA325" s="8" t="str">
        <f>IFERROR(VLOOKUP(LEFT($A325,8),POR!$A:$R,13,0),"")</f>
        <v/>
      </c>
      <c r="AB325" s="8" t="str">
        <f>IFERROR(VLOOKUP(LEFT($A325,8),POR!$A:$R,14,0),"")</f>
        <v/>
      </c>
      <c r="AC325" s="8">
        <f>IFERROR(VLOOKUP(LEFT($A325,8),POR!$A:$R,15,0),"")</f>
        <v>43266</v>
      </c>
      <c r="AD325" s="8" t="str">
        <f>IFERROR(VLOOKUP(LEFT($A325,8),POR!$A:$R,16,0),"")</f>
        <v/>
      </c>
      <c r="AE325" s="8" t="str">
        <f>IFERROR(VLOOKUP(LEFT($A325,8),POR!$A:$R,17,0),"")</f>
        <v/>
      </c>
      <c r="AF325" s="8" t="str">
        <f>IFERROR(VLOOKUP(LEFT($A325,8),POR!$A:$R,18,0),"")</f>
        <v/>
      </c>
      <c r="AG325" s="36" t="str">
        <f>IFERROR(VLOOKUP(A325,NSD!F:G,2,0),"")</f>
        <v/>
      </c>
    </row>
    <row r="326" spans="1:33">
      <c r="A326" s="49" t="s">
        <v>4584</v>
      </c>
      <c r="B326" s="36" t="str">
        <f>VLOOKUP(LEFT(A326,8),Clusters!A:C,3,0)</f>
        <v>C2</v>
      </c>
      <c r="C326" s="36">
        <f>VLOOKUP(LEFT(A326,8),Clusters!A:D,2,0)</f>
        <v>21</v>
      </c>
      <c r="D326" s="43"/>
      <c r="E326" s="43"/>
      <c r="F326" s="43"/>
      <c r="G326" s="43"/>
      <c r="H326" s="43"/>
      <c r="I326" s="44"/>
      <c r="J326" s="46"/>
      <c r="K326" s="45"/>
      <c r="L326" s="45"/>
      <c r="M326" s="43"/>
      <c r="N326" s="45"/>
      <c r="O326" s="36">
        <f>IFERROR(VLOOKUP(LEFT(A326,8),'Development Priority'!A:B,2,0),"")</f>
        <v>1</v>
      </c>
      <c r="P326" s="8" t="str">
        <f>IFERROR(VLOOKUP(LEFT($A326,8),POR!$A:$R,2,0),"")</f>
        <v/>
      </c>
      <c r="Q326" s="8" t="str">
        <f>IFERROR(VLOOKUP(LEFT($A326,8),POR!$A:$R,3,0),"")</f>
        <v/>
      </c>
      <c r="R326" s="8" t="str">
        <f>IFERROR(VLOOKUP(LEFT($A326,8),POR!$A:$R,4,0),"")</f>
        <v/>
      </c>
      <c r="S326" s="8" t="str">
        <f>IFERROR(VLOOKUP(LEFT($A326,8),POR!$A:$R,5,0),"")</f>
        <v/>
      </c>
      <c r="T326" s="8">
        <f>IFERROR(VLOOKUP(LEFT($A326,8),POR!$A:$R,6,0),"")</f>
        <v>42766.666666666701</v>
      </c>
      <c r="U326" s="8" t="str">
        <f>IFERROR(VLOOKUP(LEFT($A326,8),POR!$A:$R,7,0),"")</f>
        <v/>
      </c>
      <c r="V326" s="8">
        <f>IFERROR(VLOOKUP(LEFT($A326,8),POR!$A:$R,8,0),"")</f>
        <v>42759</v>
      </c>
      <c r="W326" s="8" t="str">
        <f>IFERROR(VLOOKUP(LEFT($A326,8),POR!$A:$R,9,0),"")</f>
        <v/>
      </c>
      <c r="X326" s="8" t="str">
        <f>IFERROR(VLOOKUP(LEFT($A326,8),POR!$A:$R,10,0),"")</f>
        <v/>
      </c>
      <c r="Y326" s="8" t="str">
        <f>IFERROR(VLOOKUP(LEFT($A326,8),POR!$A:$R,11,0),"")</f>
        <v/>
      </c>
      <c r="Z326" s="8" t="str">
        <f>IFERROR(VLOOKUP(LEFT($A326,8),POR!$A:$R,12,0),"")</f>
        <v/>
      </c>
      <c r="AA326" s="8" t="str">
        <f>IFERROR(VLOOKUP(LEFT($A326,8),POR!$A:$R,13,0),"")</f>
        <v/>
      </c>
      <c r="AB326" s="8" t="str">
        <f>IFERROR(VLOOKUP(LEFT($A326,8),POR!$A:$R,14,0),"")</f>
        <v/>
      </c>
      <c r="AC326" s="8">
        <f>IFERROR(VLOOKUP(LEFT($A326,8),POR!$A:$R,15,0),"")</f>
        <v>43266</v>
      </c>
      <c r="AD326" s="8" t="str">
        <f>IFERROR(VLOOKUP(LEFT($A326,8),POR!$A:$R,16,0),"")</f>
        <v/>
      </c>
      <c r="AE326" s="8" t="str">
        <f>IFERROR(VLOOKUP(LEFT($A326,8),POR!$A:$R,17,0),"")</f>
        <v/>
      </c>
      <c r="AF326" s="8" t="str">
        <f>IFERROR(VLOOKUP(LEFT($A326,8),POR!$A:$R,18,0),"")</f>
        <v/>
      </c>
      <c r="AG326" s="36" t="str">
        <f>IFERROR(VLOOKUP(A326,NSD!F:G,2,0),"")</f>
        <v/>
      </c>
    </row>
    <row r="327" spans="1:33">
      <c r="A327" s="49" t="s">
        <v>4948</v>
      </c>
      <c r="B327" s="36" t="str">
        <f>VLOOKUP(LEFT(A327,8),Clusters!A:C,3,0)</f>
        <v>C2</v>
      </c>
      <c r="C327" s="36">
        <f>VLOOKUP(LEFT(A327,8),Clusters!A:D,2,0)</f>
        <v>21</v>
      </c>
      <c r="D327" s="43"/>
      <c r="E327" s="43"/>
      <c r="F327" s="43"/>
      <c r="G327" s="43"/>
      <c r="H327" s="43"/>
      <c r="I327" s="44"/>
      <c r="J327" s="46"/>
      <c r="K327" s="45"/>
      <c r="L327" s="45"/>
      <c r="M327" s="43"/>
      <c r="N327" s="45"/>
      <c r="O327" s="36">
        <f>IFERROR(VLOOKUP(LEFT(A327,8),'Development Priority'!A:B,2,0),"")</f>
        <v>1</v>
      </c>
      <c r="P327" s="8" t="str">
        <f>IFERROR(VLOOKUP(LEFT($A327,8),POR!$A:$R,2,0),"")</f>
        <v/>
      </c>
      <c r="Q327" s="8" t="str">
        <f>IFERROR(VLOOKUP(LEFT($A327,8),POR!$A:$R,3,0),"")</f>
        <v/>
      </c>
      <c r="R327" s="8" t="str">
        <f>IFERROR(VLOOKUP(LEFT($A327,8),POR!$A:$R,4,0),"")</f>
        <v/>
      </c>
      <c r="S327" s="8" t="str">
        <f>IFERROR(VLOOKUP(LEFT($A327,8),POR!$A:$R,5,0),"")</f>
        <v/>
      </c>
      <c r="T327" s="8">
        <f>IFERROR(VLOOKUP(LEFT($A327,8),POR!$A:$R,6,0),"")</f>
        <v>42766.666666666701</v>
      </c>
      <c r="U327" s="8" t="str">
        <f>IFERROR(VLOOKUP(LEFT($A327,8),POR!$A:$R,7,0),"")</f>
        <v/>
      </c>
      <c r="V327" s="8">
        <f>IFERROR(VLOOKUP(LEFT($A327,8),POR!$A:$R,8,0),"")</f>
        <v>42759</v>
      </c>
      <c r="W327" s="8" t="str">
        <f>IFERROR(VLOOKUP(LEFT($A327,8),POR!$A:$R,9,0),"")</f>
        <v/>
      </c>
      <c r="X327" s="8" t="str">
        <f>IFERROR(VLOOKUP(LEFT($A327,8),POR!$A:$R,10,0),"")</f>
        <v/>
      </c>
      <c r="Y327" s="8" t="str">
        <f>IFERROR(VLOOKUP(LEFT($A327,8),POR!$A:$R,11,0),"")</f>
        <v/>
      </c>
      <c r="Z327" s="8" t="str">
        <f>IFERROR(VLOOKUP(LEFT($A327,8),POR!$A:$R,12,0),"")</f>
        <v/>
      </c>
      <c r="AA327" s="8" t="str">
        <f>IFERROR(VLOOKUP(LEFT($A327,8),POR!$A:$R,13,0),"")</f>
        <v/>
      </c>
      <c r="AB327" s="8" t="str">
        <f>IFERROR(VLOOKUP(LEFT($A327,8),POR!$A:$R,14,0),"")</f>
        <v/>
      </c>
      <c r="AC327" s="8">
        <f>IFERROR(VLOOKUP(LEFT($A327,8),POR!$A:$R,15,0),"")</f>
        <v>43266</v>
      </c>
      <c r="AD327" s="8" t="str">
        <f>IFERROR(VLOOKUP(LEFT($A327,8),POR!$A:$R,16,0),"")</f>
        <v/>
      </c>
      <c r="AE327" s="8" t="str">
        <f>IFERROR(VLOOKUP(LEFT($A327,8),POR!$A:$R,17,0),"")</f>
        <v/>
      </c>
      <c r="AF327" s="8" t="str">
        <f>IFERROR(VLOOKUP(LEFT($A327,8),POR!$A:$R,18,0),"")</f>
        <v/>
      </c>
      <c r="AG327" s="36" t="str">
        <f>IFERROR(VLOOKUP(A327,NSD!F:G,2,0),"")</f>
        <v/>
      </c>
    </row>
    <row r="328" spans="1:33">
      <c r="A328" s="49" t="s">
        <v>3423</v>
      </c>
      <c r="B328" s="36" t="str">
        <f>VLOOKUP(LEFT(A328,8),Clusters!A:C,3,0)</f>
        <v>C1</v>
      </c>
      <c r="C328" s="36">
        <f>VLOOKUP(LEFT(A328,8),Clusters!A:D,2,0)</f>
        <v>12</v>
      </c>
      <c r="D328" s="43"/>
      <c r="E328" s="43"/>
      <c r="F328" s="43"/>
      <c r="G328" s="43"/>
      <c r="H328" s="43"/>
      <c r="I328" s="44"/>
      <c r="J328" s="46"/>
      <c r="K328" s="45"/>
      <c r="L328" s="45"/>
      <c r="M328" s="43"/>
      <c r="N328" s="45"/>
      <c r="O328" s="36">
        <f>IFERROR(VLOOKUP(LEFT(A328,8),'Development Priority'!A:B,2,0),"")</f>
        <v>243</v>
      </c>
      <c r="P328" s="8" t="str">
        <f>IFERROR(VLOOKUP(LEFT($A328,8),POR!$A:$R,2,0),"")</f>
        <v/>
      </c>
      <c r="Q328" s="8" t="str">
        <f>IFERROR(VLOOKUP(LEFT($A328,8),POR!$A:$R,3,0),"")</f>
        <v/>
      </c>
      <c r="R328" s="8" t="str">
        <f>IFERROR(VLOOKUP(LEFT($A328,8),POR!$A:$R,4,0),"")</f>
        <v/>
      </c>
      <c r="S328" s="8" t="str">
        <f>IFERROR(VLOOKUP(LEFT($A328,8),POR!$A:$R,5,0),"")</f>
        <v/>
      </c>
      <c r="T328" s="8">
        <f>IFERROR(VLOOKUP(LEFT($A328,8),POR!$A:$R,6,0),"")</f>
        <v>42766.666666666701</v>
      </c>
      <c r="U328" s="8" t="str">
        <f>IFERROR(VLOOKUP(LEFT($A328,8),POR!$A:$R,7,0),"")</f>
        <v/>
      </c>
      <c r="V328" s="8">
        <f>IFERROR(VLOOKUP(LEFT($A328,8),POR!$A:$R,8,0),"")</f>
        <v>42753</v>
      </c>
      <c r="W328" s="8" t="str">
        <f>IFERROR(VLOOKUP(LEFT($A328,8),POR!$A:$R,9,0),"")</f>
        <v/>
      </c>
      <c r="X328" s="8" t="str">
        <f>IFERROR(VLOOKUP(LEFT($A328,8),POR!$A:$R,10,0),"")</f>
        <v/>
      </c>
      <c r="Y328" s="8" t="str">
        <f>IFERROR(VLOOKUP(LEFT($A328,8),POR!$A:$R,11,0),"")</f>
        <v/>
      </c>
      <c r="Z328" s="8" t="str">
        <f>IFERROR(VLOOKUP(LEFT($A328,8),POR!$A:$R,12,0),"")</f>
        <v/>
      </c>
      <c r="AA328" s="8" t="str">
        <f>IFERROR(VLOOKUP(LEFT($A328,8),POR!$A:$R,13,0),"")</f>
        <v/>
      </c>
      <c r="AB328" s="8" t="str">
        <f>IFERROR(VLOOKUP(LEFT($A328,8),POR!$A:$R,14,0),"")</f>
        <v/>
      </c>
      <c r="AC328" s="8" t="str">
        <f>IFERROR(VLOOKUP(LEFT($A328,8),POR!$A:$R,15,0),"")</f>
        <v/>
      </c>
      <c r="AD328" s="8" t="str">
        <f>IFERROR(VLOOKUP(LEFT($A328,8),POR!$A:$R,16,0),"")</f>
        <v/>
      </c>
      <c r="AE328" s="8" t="str">
        <f>IFERROR(VLOOKUP(LEFT($A328,8),POR!$A:$R,17,0),"")</f>
        <v/>
      </c>
      <c r="AF328" s="8" t="str">
        <f>IFERROR(VLOOKUP(LEFT($A328,8),POR!$A:$R,18,0),"")</f>
        <v/>
      </c>
      <c r="AG328" s="36" t="str">
        <f>IFERROR(VLOOKUP(A328,NSD!F:G,2,0),"")</f>
        <v/>
      </c>
    </row>
    <row r="329" spans="1:33">
      <c r="A329" s="49" t="s">
        <v>3851</v>
      </c>
      <c r="B329" s="36" t="str">
        <f>VLOOKUP(LEFT(A329,8),Clusters!A:C,3,0)</f>
        <v>C1</v>
      </c>
      <c r="C329" s="36">
        <f>VLOOKUP(LEFT(A329,8),Clusters!A:D,2,0)</f>
        <v>12</v>
      </c>
      <c r="D329" s="43"/>
      <c r="E329" s="43"/>
      <c r="F329" s="43"/>
      <c r="G329" s="43"/>
      <c r="H329" s="43"/>
      <c r="I329" s="44"/>
      <c r="J329" s="46"/>
      <c r="K329" s="45"/>
      <c r="L329" s="45"/>
      <c r="M329" s="43"/>
      <c r="N329" s="45"/>
      <c r="O329" s="36">
        <f>IFERROR(VLOOKUP(LEFT(A329,8),'Development Priority'!A:B,2,0),"")</f>
        <v>243</v>
      </c>
      <c r="P329" s="8" t="str">
        <f>IFERROR(VLOOKUP(LEFT($A329,8),POR!$A:$R,2,0),"")</f>
        <v/>
      </c>
      <c r="Q329" s="8" t="str">
        <f>IFERROR(VLOOKUP(LEFT($A329,8),POR!$A:$R,3,0),"")</f>
        <v/>
      </c>
      <c r="R329" s="8" t="str">
        <f>IFERROR(VLOOKUP(LEFT($A329,8),POR!$A:$R,4,0),"")</f>
        <v/>
      </c>
      <c r="S329" s="8" t="str">
        <f>IFERROR(VLOOKUP(LEFT($A329,8),POR!$A:$R,5,0),"")</f>
        <v/>
      </c>
      <c r="T329" s="8">
        <f>IFERROR(VLOOKUP(LEFT($A329,8),POR!$A:$R,6,0),"")</f>
        <v>42766.666666666701</v>
      </c>
      <c r="U329" s="8" t="str">
        <f>IFERROR(VLOOKUP(LEFT($A329,8),POR!$A:$R,7,0),"")</f>
        <v/>
      </c>
      <c r="V329" s="8">
        <f>IFERROR(VLOOKUP(LEFT($A329,8),POR!$A:$R,8,0),"")</f>
        <v>42753</v>
      </c>
      <c r="W329" s="8" t="str">
        <f>IFERROR(VLOOKUP(LEFT($A329,8),POR!$A:$R,9,0),"")</f>
        <v/>
      </c>
      <c r="X329" s="8" t="str">
        <f>IFERROR(VLOOKUP(LEFT($A329,8),POR!$A:$R,10,0),"")</f>
        <v/>
      </c>
      <c r="Y329" s="8" t="str">
        <f>IFERROR(VLOOKUP(LEFT($A329,8),POR!$A:$R,11,0),"")</f>
        <v/>
      </c>
      <c r="Z329" s="8" t="str">
        <f>IFERROR(VLOOKUP(LEFT($A329,8),POR!$A:$R,12,0),"")</f>
        <v/>
      </c>
      <c r="AA329" s="8" t="str">
        <f>IFERROR(VLOOKUP(LEFT($A329,8),POR!$A:$R,13,0),"")</f>
        <v/>
      </c>
      <c r="AB329" s="8" t="str">
        <f>IFERROR(VLOOKUP(LEFT($A329,8),POR!$A:$R,14,0),"")</f>
        <v/>
      </c>
      <c r="AC329" s="8" t="str">
        <f>IFERROR(VLOOKUP(LEFT($A329,8),POR!$A:$R,15,0),"")</f>
        <v/>
      </c>
      <c r="AD329" s="8" t="str">
        <f>IFERROR(VLOOKUP(LEFT($A329,8),POR!$A:$R,16,0),"")</f>
        <v/>
      </c>
      <c r="AE329" s="8" t="str">
        <f>IFERROR(VLOOKUP(LEFT($A329,8),POR!$A:$R,17,0),"")</f>
        <v/>
      </c>
      <c r="AF329" s="8" t="str">
        <f>IFERROR(VLOOKUP(LEFT($A329,8),POR!$A:$R,18,0),"")</f>
        <v/>
      </c>
      <c r="AG329" s="36" t="str">
        <f>IFERROR(VLOOKUP(A329,NSD!F:G,2,0),"")</f>
        <v/>
      </c>
    </row>
    <row r="330" spans="1:33">
      <c r="A330" s="49" t="s">
        <v>3619</v>
      </c>
      <c r="B330" s="36" t="str">
        <f>VLOOKUP(LEFT(A330,8),Clusters!A:C,3,0)</f>
        <v>C1</v>
      </c>
      <c r="C330" s="36">
        <f>VLOOKUP(LEFT(A330,8),Clusters!A:D,2,0)</f>
        <v>12</v>
      </c>
      <c r="D330" s="43"/>
      <c r="E330" s="43"/>
      <c r="F330" s="43"/>
      <c r="G330" s="43"/>
      <c r="H330" s="43"/>
      <c r="I330" s="44"/>
      <c r="J330" s="46"/>
      <c r="K330" s="45"/>
      <c r="L330" s="45"/>
      <c r="M330" s="43"/>
      <c r="N330" s="45"/>
      <c r="O330" s="36">
        <f>IFERROR(VLOOKUP(LEFT(A330,8),'Development Priority'!A:B,2,0),"")</f>
        <v>243</v>
      </c>
      <c r="P330" s="8" t="str">
        <f>IFERROR(VLOOKUP(LEFT($A330,8),POR!$A:$R,2,0),"")</f>
        <v/>
      </c>
      <c r="Q330" s="8" t="str">
        <f>IFERROR(VLOOKUP(LEFT($A330,8),POR!$A:$R,3,0),"")</f>
        <v/>
      </c>
      <c r="R330" s="8" t="str">
        <f>IFERROR(VLOOKUP(LEFT($A330,8),POR!$A:$R,4,0),"")</f>
        <v/>
      </c>
      <c r="S330" s="8" t="str">
        <f>IFERROR(VLOOKUP(LEFT($A330,8),POR!$A:$R,5,0),"")</f>
        <v/>
      </c>
      <c r="T330" s="8">
        <f>IFERROR(VLOOKUP(LEFT($A330,8),POR!$A:$R,6,0),"")</f>
        <v>42766.666666666701</v>
      </c>
      <c r="U330" s="8" t="str">
        <f>IFERROR(VLOOKUP(LEFT($A330,8),POR!$A:$R,7,0),"")</f>
        <v/>
      </c>
      <c r="V330" s="8">
        <f>IFERROR(VLOOKUP(LEFT($A330,8),POR!$A:$R,8,0),"")</f>
        <v>42753</v>
      </c>
      <c r="W330" s="8" t="str">
        <f>IFERROR(VLOOKUP(LEFT($A330,8),POR!$A:$R,9,0),"")</f>
        <v/>
      </c>
      <c r="X330" s="8" t="str">
        <f>IFERROR(VLOOKUP(LEFT($A330,8),POR!$A:$R,10,0),"")</f>
        <v/>
      </c>
      <c r="Y330" s="8" t="str">
        <f>IFERROR(VLOOKUP(LEFT($A330,8),POR!$A:$R,11,0),"")</f>
        <v/>
      </c>
      <c r="Z330" s="8" t="str">
        <f>IFERROR(VLOOKUP(LEFT($A330,8),POR!$A:$R,12,0),"")</f>
        <v/>
      </c>
      <c r="AA330" s="8" t="str">
        <f>IFERROR(VLOOKUP(LEFT($A330,8),POR!$A:$R,13,0),"")</f>
        <v/>
      </c>
      <c r="AB330" s="8" t="str">
        <f>IFERROR(VLOOKUP(LEFT($A330,8),POR!$A:$R,14,0),"")</f>
        <v/>
      </c>
      <c r="AC330" s="8" t="str">
        <f>IFERROR(VLOOKUP(LEFT($A330,8),POR!$A:$R,15,0),"")</f>
        <v/>
      </c>
      <c r="AD330" s="8" t="str">
        <f>IFERROR(VLOOKUP(LEFT($A330,8),POR!$A:$R,16,0),"")</f>
        <v/>
      </c>
      <c r="AE330" s="8" t="str">
        <f>IFERROR(VLOOKUP(LEFT($A330,8),POR!$A:$R,17,0),"")</f>
        <v/>
      </c>
      <c r="AF330" s="8" t="str">
        <f>IFERROR(VLOOKUP(LEFT($A330,8),POR!$A:$R,18,0),"")</f>
        <v/>
      </c>
      <c r="AG330" s="36" t="str">
        <f>IFERROR(VLOOKUP(A330,NSD!F:G,2,0),"")</f>
        <v/>
      </c>
    </row>
    <row r="331" spans="1:33">
      <c r="A331" s="49" t="s">
        <v>4830</v>
      </c>
      <c r="B331" s="36" t="str">
        <f>VLOOKUP(LEFT(A331,8),Clusters!A:C,3,0)</f>
        <v>C1</v>
      </c>
      <c r="C331" s="36">
        <f>VLOOKUP(LEFT(A331,8),Clusters!A:D,2,0)</f>
        <v>14</v>
      </c>
      <c r="D331" s="43"/>
      <c r="E331" s="43"/>
      <c r="F331" s="43"/>
      <c r="G331" s="43"/>
      <c r="H331" s="43"/>
      <c r="I331" s="44"/>
      <c r="J331" s="46"/>
      <c r="K331" s="45"/>
      <c r="L331" s="45"/>
      <c r="M331" s="43"/>
      <c r="N331" s="45"/>
      <c r="O331" s="36">
        <f>IFERROR(VLOOKUP(LEFT(A331,8),'Development Priority'!A:B,2,0),"")</f>
        <v>68</v>
      </c>
      <c r="P331" s="8" t="str">
        <f>IFERROR(VLOOKUP(LEFT($A331,8),POR!$A:$R,2,0),"")</f>
        <v/>
      </c>
      <c r="Q331" s="8" t="str">
        <f>IFERROR(VLOOKUP(LEFT($A331,8),POR!$A:$R,3,0),"")</f>
        <v/>
      </c>
      <c r="R331" s="8" t="str">
        <f>IFERROR(VLOOKUP(LEFT($A331,8),POR!$A:$R,4,0),"")</f>
        <v/>
      </c>
      <c r="S331" s="8" t="str">
        <f>IFERROR(VLOOKUP(LEFT($A331,8),POR!$A:$R,5,0),"")</f>
        <v/>
      </c>
      <c r="T331" s="8">
        <f>IFERROR(VLOOKUP(LEFT($A331,8),POR!$A:$R,6,0),"")</f>
        <v>42775.666666666701</v>
      </c>
      <c r="U331" s="8" t="str">
        <f>IFERROR(VLOOKUP(LEFT($A331,8),POR!$A:$R,7,0),"")</f>
        <v/>
      </c>
      <c r="V331" s="8">
        <f>IFERROR(VLOOKUP(LEFT($A331,8),POR!$A:$R,8,0),"")</f>
        <v>42782</v>
      </c>
      <c r="W331" s="8" t="str">
        <f>IFERROR(VLOOKUP(LEFT($A331,8),POR!$A:$R,9,0),"")</f>
        <v/>
      </c>
      <c r="X331" s="8" t="str">
        <f>IFERROR(VLOOKUP(LEFT($A331,8),POR!$A:$R,10,0),"")</f>
        <v/>
      </c>
      <c r="Y331" s="8" t="str">
        <f>IFERROR(VLOOKUP(LEFT($A331,8),POR!$A:$R,11,0),"")</f>
        <v/>
      </c>
      <c r="Z331" s="8" t="str">
        <f>IFERROR(VLOOKUP(LEFT($A331,8),POR!$A:$R,12,0),"")</f>
        <v/>
      </c>
      <c r="AA331" s="8" t="str">
        <f>IFERROR(VLOOKUP(LEFT($A331,8),POR!$A:$R,13,0),"")</f>
        <v/>
      </c>
      <c r="AB331" s="8" t="str">
        <f>IFERROR(VLOOKUP(LEFT($A331,8),POR!$A:$R,14,0),"")</f>
        <v/>
      </c>
      <c r="AC331" s="8" t="str">
        <f>IFERROR(VLOOKUP(LEFT($A331,8),POR!$A:$R,15,0),"")</f>
        <v/>
      </c>
      <c r="AD331" s="8" t="str">
        <f>IFERROR(VLOOKUP(LEFT($A331,8),POR!$A:$R,16,0),"")</f>
        <v/>
      </c>
      <c r="AE331" s="8" t="str">
        <f>IFERROR(VLOOKUP(LEFT($A331,8),POR!$A:$R,17,0),"")</f>
        <v/>
      </c>
      <c r="AF331" s="8" t="str">
        <f>IFERROR(VLOOKUP(LEFT($A331,8),POR!$A:$R,18,0),"")</f>
        <v/>
      </c>
      <c r="AG331" s="36" t="str">
        <f>IFERROR(VLOOKUP(A331,NSD!F:G,2,0),"")</f>
        <v/>
      </c>
    </row>
    <row r="332" spans="1:33">
      <c r="A332" s="49" t="s">
        <v>2135</v>
      </c>
      <c r="B332" s="36" t="str">
        <f>VLOOKUP(LEFT(A332,8),Clusters!A:C,3,0)</f>
        <v>C1</v>
      </c>
      <c r="C332" s="36">
        <f>VLOOKUP(LEFT(A332,8),Clusters!A:D,2,0)</f>
        <v>14</v>
      </c>
      <c r="D332" s="43"/>
      <c r="E332" s="43"/>
      <c r="F332" s="43"/>
      <c r="G332" s="43"/>
      <c r="H332" s="43"/>
      <c r="I332" s="44"/>
      <c r="J332" s="46"/>
      <c r="K332" s="45"/>
      <c r="L332" s="45"/>
      <c r="M332" s="43"/>
      <c r="N332" s="45"/>
      <c r="O332" s="36">
        <f>IFERROR(VLOOKUP(LEFT(A332,8),'Development Priority'!A:B,2,0),"")</f>
        <v>68</v>
      </c>
      <c r="P332" s="8" t="str">
        <f>IFERROR(VLOOKUP(LEFT($A332,8),POR!$A:$R,2,0),"")</f>
        <v/>
      </c>
      <c r="Q332" s="8" t="str">
        <f>IFERROR(VLOOKUP(LEFT($A332,8),POR!$A:$R,3,0),"")</f>
        <v/>
      </c>
      <c r="R332" s="8" t="str">
        <f>IFERROR(VLOOKUP(LEFT($A332,8),POR!$A:$R,4,0),"")</f>
        <v/>
      </c>
      <c r="S332" s="8" t="str">
        <f>IFERROR(VLOOKUP(LEFT($A332,8),POR!$A:$R,5,0),"")</f>
        <v/>
      </c>
      <c r="T332" s="8">
        <f>IFERROR(VLOOKUP(LEFT($A332,8),POR!$A:$R,6,0),"")</f>
        <v>42775.666666666701</v>
      </c>
      <c r="U332" s="8" t="str">
        <f>IFERROR(VLOOKUP(LEFT($A332,8),POR!$A:$R,7,0),"")</f>
        <v/>
      </c>
      <c r="V332" s="8">
        <f>IFERROR(VLOOKUP(LEFT($A332,8),POR!$A:$R,8,0),"")</f>
        <v>42782</v>
      </c>
      <c r="W332" s="8" t="str">
        <f>IFERROR(VLOOKUP(LEFT($A332,8),POR!$A:$R,9,0),"")</f>
        <v/>
      </c>
      <c r="X332" s="8" t="str">
        <f>IFERROR(VLOOKUP(LEFT($A332,8),POR!$A:$R,10,0),"")</f>
        <v/>
      </c>
      <c r="Y332" s="8" t="str">
        <f>IFERROR(VLOOKUP(LEFT($A332,8),POR!$A:$R,11,0),"")</f>
        <v/>
      </c>
      <c r="Z332" s="8" t="str">
        <f>IFERROR(VLOOKUP(LEFT($A332,8),POR!$A:$R,12,0),"")</f>
        <v/>
      </c>
      <c r="AA332" s="8" t="str">
        <f>IFERROR(VLOOKUP(LEFT($A332,8),POR!$A:$R,13,0),"")</f>
        <v/>
      </c>
      <c r="AB332" s="8" t="str">
        <f>IFERROR(VLOOKUP(LEFT($A332,8),POR!$A:$R,14,0),"")</f>
        <v/>
      </c>
      <c r="AC332" s="8" t="str">
        <f>IFERROR(VLOOKUP(LEFT($A332,8),POR!$A:$R,15,0),"")</f>
        <v/>
      </c>
      <c r="AD332" s="8" t="str">
        <f>IFERROR(VLOOKUP(LEFT($A332,8),POR!$A:$R,16,0),"")</f>
        <v/>
      </c>
      <c r="AE332" s="8" t="str">
        <f>IFERROR(VLOOKUP(LEFT($A332,8),POR!$A:$R,17,0),"")</f>
        <v/>
      </c>
      <c r="AF332" s="8" t="str">
        <f>IFERROR(VLOOKUP(LEFT($A332,8),POR!$A:$R,18,0),"")</f>
        <v/>
      </c>
      <c r="AG332" s="36" t="str">
        <f>IFERROR(VLOOKUP(A332,NSD!F:G,2,0),"")</f>
        <v/>
      </c>
    </row>
    <row r="333" spans="1:33">
      <c r="A333" s="49" t="s">
        <v>4946</v>
      </c>
      <c r="B333" s="36" t="str">
        <f>VLOOKUP(LEFT(A333,8),Clusters!A:C,3,0)</f>
        <v>C1</v>
      </c>
      <c r="C333" s="36">
        <f>VLOOKUP(LEFT(A333,8),Clusters!A:D,2,0)</f>
        <v>14</v>
      </c>
      <c r="D333" s="43"/>
      <c r="E333" s="43"/>
      <c r="F333" s="43"/>
      <c r="G333" s="43"/>
      <c r="H333" s="43"/>
      <c r="I333" s="44"/>
      <c r="J333" s="46"/>
      <c r="K333" s="45"/>
      <c r="L333" s="45"/>
      <c r="M333" s="43"/>
      <c r="N333" s="45"/>
      <c r="O333" s="36">
        <f>IFERROR(VLOOKUP(LEFT(A333,8),'Development Priority'!A:B,2,0),"")</f>
        <v>68</v>
      </c>
      <c r="P333" s="8" t="str">
        <f>IFERROR(VLOOKUP(LEFT($A333,8),POR!$A:$R,2,0),"")</f>
        <v/>
      </c>
      <c r="Q333" s="8" t="str">
        <f>IFERROR(VLOOKUP(LEFT($A333,8),POR!$A:$R,3,0),"")</f>
        <v/>
      </c>
      <c r="R333" s="8" t="str">
        <f>IFERROR(VLOOKUP(LEFT($A333,8),POR!$A:$R,4,0),"")</f>
        <v/>
      </c>
      <c r="S333" s="8" t="str">
        <f>IFERROR(VLOOKUP(LEFT($A333,8),POR!$A:$R,5,0),"")</f>
        <v/>
      </c>
      <c r="T333" s="8">
        <f>IFERROR(VLOOKUP(LEFT($A333,8),POR!$A:$R,6,0),"")</f>
        <v>42775.666666666701</v>
      </c>
      <c r="U333" s="8" t="str">
        <f>IFERROR(VLOOKUP(LEFT($A333,8),POR!$A:$R,7,0),"")</f>
        <v/>
      </c>
      <c r="V333" s="8">
        <f>IFERROR(VLOOKUP(LEFT($A333,8),POR!$A:$R,8,0),"")</f>
        <v>42782</v>
      </c>
      <c r="W333" s="8" t="str">
        <f>IFERROR(VLOOKUP(LEFT($A333,8),POR!$A:$R,9,0),"")</f>
        <v/>
      </c>
      <c r="X333" s="8" t="str">
        <f>IFERROR(VLOOKUP(LEFT($A333,8),POR!$A:$R,10,0),"")</f>
        <v/>
      </c>
      <c r="Y333" s="8" t="str">
        <f>IFERROR(VLOOKUP(LEFT($A333,8),POR!$A:$R,11,0),"")</f>
        <v/>
      </c>
      <c r="Z333" s="8" t="str">
        <f>IFERROR(VLOOKUP(LEFT($A333,8),POR!$A:$R,12,0),"")</f>
        <v/>
      </c>
      <c r="AA333" s="8" t="str">
        <f>IFERROR(VLOOKUP(LEFT($A333,8),POR!$A:$R,13,0),"")</f>
        <v/>
      </c>
      <c r="AB333" s="8" t="str">
        <f>IFERROR(VLOOKUP(LEFT($A333,8),POR!$A:$R,14,0),"")</f>
        <v/>
      </c>
      <c r="AC333" s="8" t="str">
        <f>IFERROR(VLOOKUP(LEFT($A333,8),POR!$A:$R,15,0),"")</f>
        <v/>
      </c>
      <c r="AD333" s="8" t="str">
        <f>IFERROR(VLOOKUP(LEFT($A333,8),POR!$A:$R,16,0),"")</f>
        <v/>
      </c>
      <c r="AE333" s="8" t="str">
        <f>IFERROR(VLOOKUP(LEFT($A333,8),POR!$A:$R,17,0),"")</f>
        <v/>
      </c>
      <c r="AF333" s="8" t="str">
        <f>IFERROR(VLOOKUP(LEFT($A333,8),POR!$A:$R,18,0),"")</f>
        <v/>
      </c>
      <c r="AG333" s="36" t="str">
        <f>IFERROR(VLOOKUP(A333,NSD!F:G,2,0),"")</f>
        <v/>
      </c>
    </row>
    <row r="334" spans="1:33">
      <c r="A334" s="49" t="s">
        <v>4653</v>
      </c>
      <c r="B334" s="36" t="str">
        <f>VLOOKUP(LEFT(A334,8),Clusters!A:C,3,0)</f>
        <v>C1</v>
      </c>
      <c r="C334" s="36">
        <f>VLOOKUP(LEFT(A334,8),Clusters!A:D,2,0)</f>
        <v>12</v>
      </c>
      <c r="D334" s="43"/>
      <c r="E334" s="43"/>
      <c r="F334" s="43"/>
      <c r="G334" s="43"/>
      <c r="H334" s="43"/>
      <c r="I334" s="44"/>
      <c r="J334" s="46"/>
      <c r="K334" s="45"/>
      <c r="L334" s="45"/>
      <c r="M334" s="43"/>
      <c r="N334" s="45"/>
      <c r="O334" s="36">
        <f>IFERROR(VLOOKUP(LEFT(A334,8),'Development Priority'!A:B,2,0),"")</f>
        <v>19</v>
      </c>
      <c r="P334" s="8" t="str">
        <f>IFERROR(VLOOKUP(LEFT($A334,8),POR!$A:$R,2,0),"")</f>
        <v/>
      </c>
      <c r="Q334" s="8" t="str">
        <f>IFERROR(VLOOKUP(LEFT($A334,8),POR!$A:$R,3,0),"")</f>
        <v/>
      </c>
      <c r="R334" s="8" t="str">
        <f>IFERROR(VLOOKUP(LEFT($A334,8),POR!$A:$R,4,0),"")</f>
        <v/>
      </c>
      <c r="S334" s="8" t="str">
        <f>IFERROR(VLOOKUP(LEFT($A334,8),POR!$A:$R,5,0),"")</f>
        <v/>
      </c>
      <c r="T334" s="8">
        <f>IFERROR(VLOOKUP(LEFT($A334,8),POR!$A:$R,6,0),"")</f>
        <v>42766.666666666701</v>
      </c>
      <c r="U334" s="8" t="str">
        <f>IFERROR(VLOOKUP(LEFT($A334,8),POR!$A:$R,7,0),"")</f>
        <v/>
      </c>
      <c r="V334" s="8" t="str">
        <f>IFERROR(VLOOKUP(LEFT($A334,8),POR!$A:$R,8,0),"")</f>
        <v/>
      </c>
      <c r="W334" s="8" t="str">
        <f>IFERROR(VLOOKUP(LEFT($A334,8),POR!$A:$R,9,0),"")</f>
        <v/>
      </c>
      <c r="X334" s="8" t="str">
        <f>IFERROR(VLOOKUP(LEFT($A334,8),POR!$A:$R,10,0),"")</f>
        <v/>
      </c>
      <c r="Y334" s="8" t="str">
        <f>IFERROR(VLOOKUP(LEFT($A334,8),POR!$A:$R,11,0),"")</f>
        <v/>
      </c>
      <c r="Z334" s="8" t="str">
        <f>IFERROR(VLOOKUP(LEFT($A334,8),POR!$A:$R,12,0),"")</f>
        <v/>
      </c>
      <c r="AA334" s="8" t="str">
        <f>IFERROR(VLOOKUP(LEFT($A334,8),POR!$A:$R,13,0),"")</f>
        <v/>
      </c>
      <c r="AB334" s="8" t="str">
        <f>IFERROR(VLOOKUP(LEFT($A334,8),POR!$A:$R,14,0),"")</f>
        <v/>
      </c>
      <c r="AC334" s="8" t="str">
        <f>IFERROR(VLOOKUP(LEFT($A334,8),POR!$A:$R,15,0),"")</f>
        <v/>
      </c>
      <c r="AD334" s="8" t="str">
        <f>IFERROR(VLOOKUP(LEFT($A334,8),POR!$A:$R,16,0),"")</f>
        <v/>
      </c>
      <c r="AE334" s="8" t="str">
        <f>IFERROR(VLOOKUP(LEFT($A334,8),POR!$A:$R,17,0),"")</f>
        <v/>
      </c>
      <c r="AF334" s="8" t="str">
        <f>IFERROR(VLOOKUP(LEFT($A334,8),POR!$A:$R,18,0),"")</f>
        <v/>
      </c>
      <c r="AG334" s="36" t="str">
        <f>IFERROR(VLOOKUP(A334,NSD!F:G,2,0),"")</f>
        <v/>
      </c>
    </row>
    <row r="335" spans="1:33">
      <c r="A335" s="49" t="s">
        <v>4361</v>
      </c>
      <c r="B335" s="36" t="str">
        <f>VLOOKUP(LEFT(A335,8),Clusters!A:C,3,0)</f>
        <v>C1</v>
      </c>
      <c r="C335" s="36">
        <f>VLOOKUP(LEFT(A335,8),Clusters!A:D,2,0)</f>
        <v>12</v>
      </c>
      <c r="D335" s="43"/>
      <c r="E335" s="43"/>
      <c r="F335" s="43"/>
      <c r="G335" s="43"/>
      <c r="H335" s="43"/>
      <c r="I335" s="44"/>
      <c r="J335" s="46"/>
      <c r="K335" s="45"/>
      <c r="L335" s="45"/>
      <c r="M335" s="43"/>
      <c r="N335" s="45"/>
      <c r="O335" s="36">
        <f>IFERROR(VLOOKUP(LEFT(A335,8),'Development Priority'!A:B,2,0),"")</f>
        <v>19</v>
      </c>
      <c r="P335" s="8" t="str">
        <f>IFERROR(VLOOKUP(LEFT($A335,8),POR!$A:$R,2,0),"")</f>
        <v/>
      </c>
      <c r="Q335" s="8" t="str">
        <f>IFERROR(VLOOKUP(LEFT($A335,8),POR!$A:$R,3,0),"")</f>
        <v/>
      </c>
      <c r="R335" s="8" t="str">
        <f>IFERROR(VLOOKUP(LEFT($A335,8),POR!$A:$R,4,0),"")</f>
        <v/>
      </c>
      <c r="S335" s="8" t="str">
        <f>IFERROR(VLOOKUP(LEFT($A335,8),POR!$A:$R,5,0),"")</f>
        <v/>
      </c>
      <c r="T335" s="8">
        <f>IFERROR(VLOOKUP(LEFT($A335,8),POR!$A:$R,6,0),"")</f>
        <v>42766.666666666701</v>
      </c>
      <c r="U335" s="8" t="str">
        <f>IFERROR(VLOOKUP(LEFT($A335,8),POR!$A:$R,7,0),"")</f>
        <v/>
      </c>
      <c r="V335" s="8" t="str">
        <f>IFERROR(VLOOKUP(LEFT($A335,8),POR!$A:$R,8,0),"")</f>
        <v/>
      </c>
      <c r="W335" s="8" t="str">
        <f>IFERROR(VLOOKUP(LEFT($A335,8),POR!$A:$R,9,0),"")</f>
        <v/>
      </c>
      <c r="X335" s="8" t="str">
        <f>IFERROR(VLOOKUP(LEFT($A335,8),POR!$A:$R,10,0),"")</f>
        <v/>
      </c>
      <c r="Y335" s="8" t="str">
        <f>IFERROR(VLOOKUP(LEFT($A335,8),POR!$A:$R,11,0),"")</f>
        <v/>
      </c>
      <c r="Z335" s="8" t="str">
        <f>IFERROR(VLOOKUP(LEFT($A335,8),POR!$A:$R,12,0),"")</f>
        <v/>
      </c>
      <c r="AA335" s="8" t="str">
        <f>IFERROR(VLOOKUP(LEFT($A335,8),POR!$A:$R,13,0),"")</f>
        <v/>
      </c>
      <c r="AB335" s="8" t="str">
        <f>IFERROR(VLOOKUP(LEFT($A335,8),POR!$A:$R,14,0),"")</f>
        <v/>
      </c>
      <c r="AC335" s="8" t="str">
        <f>IFERROR(VLOOKUP(LEFT($A335,8),POR!$A:$R,15,0),"")</f>
        <v/>
      </c>
      <c r="AD335" s="8" t="str">
        <f>IFERROR(VLOOKUP(LEFT($A335,8),POR!$A:$R,16,0),"")</f>
        <v/>
      </c>
      <c r="AE335" s="8" t="str">
        <f>IFERROR(VLOOKUP(LEFT($A335,8),POR!$A:$R,17,0),"")</f>
        <v/>
      </c>
      <c r="AF335" s="8" t="str">
        <f>IFERROR(VLOOKUP(LEFT($A335,8),POR!$A:$R,18,0),"")</f>
        <v/>
      </c>
      <c r="AG335" s="36" t="str">
        <f>IFERROR(VLOOKUP(A335,NSD!F:G,2,0),"")</f>
        <v/>
      </c>
    </row>
    <row r="336" spans="1:33">
      <c r="A336" s="49" t="s">
        <v>4453</v>
      </c>
      <c r="B336" s="36" t="str">
        <f>VLOOKUP(LEFT(A336,8),Clusters!A:C,3,0)</f>
        <v>C2</v>
      </c>
      <c r="C336" s="36">
        <f>VLOOKUP(LEFT(A336,8),Clusters!A:D,2,0)</f>
        <v>21</v>
      </c>
      <c r="D336" s="43"/>
      <c r="E336" s="43"/>
      <c r="F336" s="43"/>
      <c r="G336" s="43"/>
      <c r="H336" s="43"/>
      <c r="I336" s="44"/>
      <c r="J336" s="46"/>
      <c r="K336" s="45"/>
      <c r="L336" s="45"/>
      <c r="M336" s="43"/>
      <c r="N336" s="45"/>
      <c r="O336" s="36">
        <f>IFERROR(VLOOKUP(LEFT(A336,8),'Development Priority'!A:B,2,0),"")</f>
        <v>115</v>
      </c>
      <c r="P336" s="8" t="str">
        <f>IFERROR(VLOOKUP(LEFT($A336,8),POR!$A:$R,2,0),"")</f>
        <v/>
      </c>
      <c r="Q336" s="8" t="str">
        <f>IFERROR(VLOOKUP(LEFT($A336,8),POR!$A:$R,3,0),"")</f>
        <v/>
      </c>
      <c r="R336" s="8" t="str">
        <f>IFERROR(VLOOKUP(LEFT($A336,8),POR!$A:$R,4,0),"")</f>
        <v/>
      </c>
      <c r="S336" s="8" t="str">
        <f>IFERROR(VLOOKUP(LEFT($A336,8),POR!$A:$R,5,0),"")</f>
        <v/>
      </c>
      <c r="T336" s="8">
        <f>IFERROR(VLOOKUP(LEFT($A336,8),POR!$A:$R,6,0),"")</f>
        <v>42766.666666666701</v>
      </c>
      <c r="U336" s="8" t="str">
        <f>IFERROR(VLOOKUP(LEFT($A336,8),POR!$A:$R,7,0),"")</f>
        <v/>
      </c>
      <c r="V336" s="8" t="str">
        <f>IFERROR(VLOOKUP(LEFT($A336,8),POR!$A:$R,8,0),"")</f>
        <v/>
      </c>
      <c r="W336" s="8" t="str">
        <f>IFERROR(VLOOKUP(LEFT($A336,8),POR!$A:$R,9,0),"")</f>
        <v/>
      </c>
      <c r="X336" s="8" t="str">
        <f>IFERROR(VLOOKUP(LEFT($A336,8),POR!$A:$R,10,0),"")</f>
        <v/>
      </c>
      <c r="Y336" s="8" t="str">
        <f>IFERROR(VLOOKUP(LEFT($A336,8),POR!$A:$R,11,0),"")</f>
        <v/>
      </c>
      <c r="Z336" s="8" t="str">
        <f>IFERROR(VLOOKUP(LEFT($A336,8),POR!$A:$R,12,0),"")</f>
        <v/>
      </c>
      <c r="AA336" s="8" t="str">
        <f>IFERROR(VLOOKUP(LEFT($A336,8),POR!$A:$R,13,0),"")</f>
        <v/>
      </c>
      <c r="AB336" s="8" t="str">
        <f>IFERROR(VLOOKUP(LEFT($A336,8),POR!$A:$R,14,0),"")</f>
        <v/>
      </c>
      <c r="AC336" s="8" t="str">
        <f>IFERROR(VLOOKUP(LEFT($A336,8),POR!$A:$R,15,0),"")</f>
        <v/>
      </c>
      <c r="AD336" s="8" t="str">
        <f>IFERROR(VLOOKUP(LEFT($A336,8),POR!$A:$R,16,0),"")</f>
        <v/>
      </c>
      <c r="AE336" s="8" t="str">
        <f>IFERROR(VLOOKUP(LEFT($A336,8),POR!$A:$R,17,0),"")</f>
        <v/>
      </c>
      <c r="AF336" s="8" t="str">
        <f>IFERROR(VLOOKUP(LEFT($A336,8),POR!$A:$R,18,0),"")</f>
        <v/>
      </c>
      <c r="AG336" s="36" t="str">
        <f>IFERROR(VLOOKUP(A336,NSD!F:G,2,0),"")</f>
        <v/>
      </c>
    </row>
    <row r="337" spans="1:33">
      <c r="A337" s="49" t="s">
        <v>4396</v>
      </c>
      <c r="B337" s="36" t="str">
        <f>VLOOKUP(LEFT(A337,8),Clusters!A:C,3,0)</f>
        <v>C2</v>
      </c>
      <c r="C337" s="36">
        <f>VLOOKUP(LEFT(A337,8),Clusters!A:D,2,0)</f>
        <v>21</v>
      </c>
      <c r="D337" s="43"/>
      <c r="E337" s="43"/>
      <c r="F337" s="43"/>
      <c r="G337" s="43"/>
      <c r="H337" s="43"/>
      <c r="I337" s="44"/>
      <c r="J337" s="46"/>
      <c r="K337" s="45"/>
      <c r="L337" s="45"/>
      <c r="M337" s="43"/>
      <c r="N337" s="43"/>
      <c r="O337" s="36">
        <f>IFERROR(VLOOKUP(LEFT(A337,8),'Development Priority'!A:B,2,0),"")</f>
        <v>442</v>
      </c>
      <c r="P337" s="8" t="str">
        <f>IFERROR(VLOOKUP(LEFT($A337,8),POR!$A:$R,2,0),"")</f>
        <v/>
      </c>
      <c r="Q337" s="8" t="str">
        <f>IFERROR(VLOOKUP(LEFT($A337,8),POR!$A:$R,3,0),"")</f>
        <v/>
      </c>
      <c r="R337" s="8" t="str">
        <f>IFERROR(VLOOKUP(LEFT($A337,8),POR!$A:$R,4,0),"")</f>
        <v/>
      </c>
      <c r="S337" s="8" t="str">
        <f>IFERROR(VLOOKUP(LEFT($A337,8),POR!$A:$R,5,0),"")</f>
        <v/>
      </c>
      <c r="T337" s="8" t="str">
        <f>IFERROR(VLOOKUP(LEFT($A337,8),POR!$A:$R,6,0),"")</f>
        <v/>
      </c>
      <c r="U337" s="8" t="str">
        <f>IFERROR(VLOOKUP(LEFT($A337,8),POR!$A:$R,7,0),"")</f>
        <v/>
      </c>
      <c r="V337" s="8" t="str">
        <f>IFERROR(VLOOKUP(LEFT($A337,8),POR!$A:$R,8,0),"")</f>
        <v/>
      </c>
      <c r="W337" s="8" t="str">
        <f>IFERROR(VLOOKUP(LEFT($A337,8),POR!$A:$R,9,0),"")</f>
        <v/>
      </c>
      <c r="X337" s="8" t="str">
        <f>IFERROR(VLOOKUP(LEFT($A337,8),POR!$A:$R,10,0),"")</f>
        <v/>
      </c>
      <c r="Y337" s="8" t="str">
        <f>IFERROR(VLOOKUP(LEFT($A337,8),POR!$A:$R,11,0),"")</f>
        <v/>
      </c>
      <c r="Z337" s="8" t="str">
        <f>IFERROR(VLOOKUP(LEFT($A337,8),POR!$A:$R,12,0),"")</f>
        <v/>
      </c>
      <c r="AA337" s="8" t="str">
        <f>IFERROR(VLOOKUP(LEFT($A337,8),POR!$A:$R,13,0),"")</f>
        <v/>
      </c>
      <c r="AB337" s="8" t="str">
        <f>IFERROR(VLOOKUP(LEFT($A337,8),POR!$A:$R,14,0),"")</f>
        <v/>
      </c>
      <c r="AC337" s="8" t="str">
        <f>IFERROR(VLOOKUP(LEFT($A337,8),POR!$A:$R,15,0),"")</f>
        <v/>
      </c>
      <c r="AD337" s="8" t="str">
        <f>IFERROR(VLOOKUP(LEFT($A337,8),POR!$A:$R,16,0),"")</f>
        <v/>
      </c>
      <c r="AE337" s="8" t="str">
        <f>IFERROR(VLOOKUP(LEFT($A337,8),POR!$A:$R,17,0),"")</f>
        <v/>
      </c>
      <c r="AF337" s="8" t="str">
        <f>IFERROR(VLOOKUP(LEFT($A337,8),POR!$A:$R,18,0),"")</f>
        <v/>
      </c>
      <c r="AG337" s="36" t="str">
        <f>IFERROR(VLOOKUP(A337,NSD!F:G,2,0),"")</f>
        <v/>
      </c>
    </row>
    <row r="338" spans="1:33">
      <c r="A338" s="49" t="s">
        <v>2095</v>
      </c>
      <c r="B338" s="36" t="str">
        <f>VLOOKUP(LEFT(A338,8),Clusters!A:C,3,0)</f>
        <v>C2</v>
      </c>
      <c r="C338" s="36">
        <f>VLOOKUP(LEFT(A338,8),Clusters!A:D,2,0)</f>
        <v>21</v>
      </c>
      <c r="D338" s="43"/>
      <c r="E338" s="43"/>
      <c r="F338" s="43"/>
      <c r="G338" s="43"/>
      <c r="H338" s="43"/>
      <c r="I338" s="44"/>
      <c r="J338" s="46"/>
      <c r="K338" s="45"/>
      <c r="L338" s="45"/>
      <c r="M338" s="43"/>
      <c r="N338" s="45"/>
      <c r="O338" s="36">
        <f>IFERROR(VLOOKUP(LEFT(A338,8),'Development Priority'!A:B,2,0),"")</f>
        <v>442</v>
      </c>
      <c r="P338" s="8" t="str">
        <f>IFERROR(VLOOKUP(LEFT($A338,8),POR!$A:$R,2,0),"")</f>
        <v/>
      </c>
      <c r="Q338" s="8" t="str">
        <f>IFERROR(VLOOKUP(LEFT($A338,8),POR!$A:$R,3,0),"")</f>
        <v/>
      </c>
      <c r="R338" s="8" t="str">
        <f>IFERROR(VLOOKUP(LEFT($A338,8),POR!$A:$R,4,0),"")</f>
        <v/>
      </c>
      <c r="S338" s="8" t="str">
        <f>IFERROR(VLOOKUP(LEFT($A338,8),POR!$A:$R,5,0),"")</f>
        <v/>
      </c>
      <c r="T338" s="8" t="str">
        <f>IFERROR(VLOOKUP(LEFT($A338,8),POR!$A:$R,6,0),"")</f>
        <v/>
      </c>
      <c r="U338" s="8" t="str">
        <f>IFERROR(VLOOKUP(LEFT($A338,8),POR!$A:$R,7,0),"")</f>
        <v/>
      </c>
      <c r="V338" s="8" t="str">
        <f>IFERROR(VLOOKUP(LEFT($A338,8),POR!$A:$R,8,0),"")</f>
        <v/>
      </c>
      <c r="W338" s="8" t="str">
        <f>IFERROR(VLOOKUP(LEFT($A338,8),POR!$A:$R,9,0),"")</f>
        <v/>
      </c>
      <c r="X338" s="8" t="str">
        <f>IFERROR(VLOOKUP(LEFT($A338,8),POR!$A:$R,10,0),"")</f>
        <v/>
      </c>
      <c r="Y338" s="8" t="str">
        <f>IFERROR(VLOOKUP(LEFT($A338,8),POR!$A:$R,11,0),"")</f>
        <v/>
      </c>
      <c r="Z338" s="8" t="str">
        <f>IFERROR(VLOOKUP(LEFT($A338,8),POR!$A:$R,12,0),"")</f>
        <v/>
      </c>
      <c r="AA338" s="8" t="str">
        <f>IFERROR(VLOOKUP(LEFT($A338,8),POR!$A:$R,13,0),"")</f>
        <v/>
      </c>
      <c r="AB338" s="8" t="str">
        <f>IFERROR(VLOOKUP(LEFT($A338,8),POR!$A:$R,14,0),"")</f>
        <v/>
      </c>
      <c r="AC338" s="8" t="str">
        <f>IFERROR(VLOOKUP(LEFT($A338,8),POR!$A:$R,15,0),"")</f>
        <v/>
      </c>
      <c r="AD338" s="8" t="str">
        <f>IFERROR(VLOOKUP(LEFT($A338,8),POR!$A:$R,16,0),"")</f>
        <v/>
      </c>
      <c r="AE338" s="8" t="str">
        <f>IFERROR(VLOOKUP(LEFT($A338,8),POR!$A:$R,17,0),"")</f>
        <v/>
      </c>
      <c r="AF338" s="8" t="str">
        <f>IFERROR(VLOOKUP(LEFT($A338,8),POR!$A:$R,18,0),"")</f>
        <v/>
      </c>
      <c r="AG338" s="36" t="str">
        <f>IFERROR(VLOOKUP(A338,NSD!F:G,2,0),"")</f>
        <v/>
      </c>
    </row>
    <row r="339" spans="1:33">
      <c r="A339" s="49" t="s">
        <v>4009</v>
      </c>
      <c r="B339" s="36" t="str">
        <f>VLOOKUP(LEFT(A339,8),Clusters!A:C,3,0)</f>
        <v>C2</v>
      </c>
      <c r="C339" s="36">
        <f>VLOOKUP(LEFT(A339,8),Clusters!A:D,2,0)</f>
        <v>21</v>
      </c>
      <c r="D339" s="43"/>
      <c r="E339" s="43"/>
      <c r="F339" s="43"/>
      <c r="G339" s="43"/>
      <c r="H339" s="43"/>
      <c r="I339" s="44"/>
      <c r="J339" s="46"/>
      <c r="K339" s="45"/>
      <c r="L339" s="45"/>
      <c r="M339" s="43"/>
      <c r="N339" s="45"/>
      <c r="O339" s="36">
        <f>IFERROR(VLOOKUP(LEFT(A339,8),'Development Priority'!A:B,2,0),"")</f>
        <v>442</v>
      </c>
      <c r="P339" s="8" t="str">
        <f>IFERROR(VLOOKUP(LEFT($A339,8),POR!$A:$R,2,0),"")</f>
        <v/>
      </c>
      <c r="Q339" s="8" t="str">
        <f>IFERROR(VLOOKUP(LEFT($A339,8),POR!$A:$R,3,0),"")</f>
        <v/>
      </c>
      <c r="R339" s="8" t="str">
        <f>IFERROR(VLOOKUP(LEFT($A339,8),POR!$A:$R,4,0),"")</f>
        <v/>
      </c>
      <c r="S339" s="8" t="str">
        <f>IFERROR(VLOOKUP(LEFT($A339,8),POR!$A:$R,5,0),"")</f>
        <v/>
      </c>
      <c r="T339" s="8" t="str">
        <f>IFERROR(VLOOKUP(LEFT($A339,8),POR!$A:$R,6,0),"")</f>
        <v/>
      </c>
      <c r="U339" s="8" t="str">
        <f>IFERROR(VLOOKUP(LEFT($A339,8),POR!$A:$R,7,0),"")</f>
        <v/>
      </c>
      <c r="V339" s="8" t="str">
        <f>IFERROR(VLOOKUP(LEFT($A339,8),POR!$A:$R,8,0),"")</f>
        <v/>
      </c>
      <c r="W339" s="8" t="str">
        <f>IFERROR(VLOOKUP(LEFT($A339,8),POR!$A:$R,9,0),"")</f>
        <v/>
      </c>
      <c r="X339" s="8" t="str">
        <f>IFERROR(VLOOKUP(LEFT($A339,8),POR!$A:$R,10,0),"")</f>
        <v/>
      </c>
      <c r="Y339" s="8" t="str">
        <f>IFERROR(VLOOKUP(LEFT($A339,8),POR!$A:$R,11,0),"")</f>
        <v/>
      </c>
      <c r="Z339" s="8" t="str">
        <f>IFERROR(VLOOKUP(LEFT($A339,8),POR!$A:$R,12,0),"")</f>
        <v/>
      </c>
      <c r="AA339" s="8" t="str">
        <f>IFERROR(VLOOKUP(LEFT($A339,8),POR!$A:$R,13,0),"")</f>
        <v/>
      </c>
      <c r="AB339" s="8" t="str">
        <f>IFERROR(VLOOKUP(LEFT($A339,8),POR!$A:$R,14,0),"")</f>
        <v/>
      </c>
      <c r="AC339" s="8" t="str">
        <f>IFERROR(VLOOKUP(LEFT($A339,8),POR!$A:$R,15,0),"")</f>
        <v/>
      </c>
      <c r="AD339" s="8" t="str">
        <f>IFERROR(VLOOKUP(LEFT($A339,8),POR!$A:$R,16,0),"")</f>
        <v/>
      </c>
      <c r="AE339" s="8" t="str">
        <f>IFERROR(VLOOKUP(LEFT($A339,8),POR!$A:$R,17,0),"")</f>
        <v/>
      </c>
      <c r="AF339" s="8" t="str">
        <f>IFERROR(VLOOKUP(LEFT($A339,8),POR!$A:$R,18,0),"")</f>
        <v/>
      </c>
      <c r="AG339" s="36" t="str">
        <f>IFERROR(VLOOKUP(A339,NSD!F:G,2,0),"")</f>
        <v/>
      </c>
    </row>
    <row r="340" spans="1:33">
      <c r="A340" s="49" t="s">
        <v>5098</v>
      </c>
      <c r="B340" s="36" t="str">
        <f>VLOOKUP(LEFT(A340,8),Clusters!A:C,3,0)</f>
        <v>C1</v>
      </c>
      <c r="C340" s="36">
        <f>VLOOKUP(LEFT(A340,8),Clusters!A:D,2,0)</f>
        <v>12</v>
      </c>
      <c r="D340" s="43"/>
      <c r="E340" s="43"/>
      <c r="F340" s="43"/>
      <c r="G340" s="43"/>
      <c r="H340" s="43"/>
      <c r="I340" s="44"/>
      <c r="J340" s="46"/>
      <c r="K340" s="45"/>
      <c r="L340" s="45"/>
      <c r="M340" s="43"/>
      <c r="N340" s="45"/>
      <c r="O340" s="36">
        <f>IFERROR(VLOOKUP(LEFT(A340,8),'Development Priority'!A:B,2,0),"")</f>
        <v>200</v>
      </c>
      <c r="P340" s="8" t="str">
        <f>IFERROR(VLOOKUP(LEFT($A340,8),POR!$A:$R,2,0),"")</f>
        <v/>
      </c>
      <c r="Q340" s="8" t="str">
        <f>IFERROR(VLOOKUP(LEFT($A340,8),POR!$A:$R,3,0),"")</f>
        <v/>
      </c>
      <c r="R340" s="8" t="str">
        <f>IFERROR(VLOOKUP(LEFT($A340,8),POR!$A:$R,4,0),"")</f>
        <v/>
      </c>
      <c r="S340" s="8" t="str">
        <f>IFERROR(VLOOKUP(LEFT($A340,8),POR!$A:$R,5,0),"")</f>
        <v/>
      </c>
      <c r="T340" s="8" t="str">
        <f>IFERROR(VLOOKUP(LEFT($A340,8),POR!$A:$R,6,0),"")</f>
        <v/>
      </c>
      <c r="U340" s="8" t="str">
        <f>IFERROR(VLOOKUP(LEFT($A340,8),POR!$A:$R,7,0),"")</f>
        <v/>
      </c>
      <c r="V340" s="8" t="str">
        <f>IFERROR(VLOOKUP(LEFT($A340,8),POR!$A:$R,8,0),"")</f>
        <v/>
      </c>
      <c r="W340" s="8" t="str">
        <f>IFERROR(VLOOKUP(LEFT($A340,8),POR!$A:$R,9,0),"")</f>
        <v/>
      </c>
      <c r="X340" s="8" t="str">
        <f>IFERROR(VLOOKUP(LEFT($A340,8),POR!$A:$R,10,0),"")</f>
        <v/>
      </c>
      <c r="Y340" s="8" t="str">
        <f>IFERROR(VLOOKUP(LEFT($A340,8),POR!$A:$R,11,0),"")</f>
        <v/>
      </c>
      <c r="Z340" s="8" t="str">
        <f>IFERROR(VLOOKUP(LEFT($A340,8),POR!$A:$R,12,0),"")</f>
        <v/>
      </c>
      <c r="AA340" s="8" t="str">
        <f>IFERROR(VLOOKUP(LEFT($A340,8),POR!$A:$R,13,0),"")</f>
        <v/>
      </c>
      <c r="AB340" s="8" t="str">
        <f>IFERROR(VLOOKUP(LEFT($A340,8),POR!$A:$R,14,0),"")</f>
        <v/>
      </c>
      <c r="AC340" s="8" t="str">
        <f>IFERROR(VLOOKUP(LEFT($A340,8),POR!$A:$R,15,0),"")</f>
        <v/>
      </c>
      <c r="AD340" s="8" t="str">
        <f>IFERROR(VLOOKUP(LEFT($A340,8),POR!$A:$R,16,0),"")</f>
        <v/>
      </c>
      <c r="AE340" s="8" t="str">
        <f>IFERROR(VLOOKUP(LEFT($A340,8),POR!$A:$R,17,0),"")</f>
        <v/>
      </c>
      <c r="AF340" s="8" t="str">
        <f>IFERROR(VLOOKUP(LEFT($A340,8),POR!$A:$R,18,0),"")</f>
        <v/>
      </c>
      <c r="AG340" s="36" t="str">
        <f>IFERROR(VLOOKUP(A340,NSD!F:G,2,0),"")</f>
        <v/>
      </c>
    </row>
    <row r="341" spans="1:33">
      <c r="A341" s="49" t="s">
        <v>3324</v>
      </c>
      <c r="B341" s="36" t="str">
        <f>VLOOKUP(LEFT(A341,8),Clusters!A:C,3,0)</f>
        <v>C1</v>
      </c>
      <c r="C341" s="36">
        <f>VLOOKUP(LEFT(A341,8),Clusters!A:D,2,0)</f>
        <v>12</v>
      </c>
      <c r="D341" s="43"/>
      <c r="E341" s="43"/>
      <c r="F341" s="43"/>
      <c r="G341" s="43"/>
      <c r="H341" s="43"/>
      <c r="I341" s="44"/>
      <c r="J341" s="46"/>
      <c r="K341" s="45"/>
      <c r="L341" s="45"/>
      <c r="M341" s="43"/>
      <c r="N341" s="45"/>
      <c r="O341" s="36">
        <f>IFERROR(VLOOKUP(LEFT(A341,8),'Development Priority'!A:B,2,0),"")</f>
        <v>200</v>
      </c>
      <c r="P341" s="8" t="str">
        <f>IFERROR(VLOOKUP(LEFT($A341,8),POR!$A:$R,2,0),"")</f>
        <v/>
      </c>
      <c r="Q341" s="8" t="str">
        <f>IFERROR(VLOOKUP(LEFT($A341,8),POR!$A:$R,3,0),"")</f>
        <v/>
      </c>
      <c r="R341" s="8" t="str">
        <f>IFERROR(VLOOKUP(LEFT($A341,8),POR!$A:$R,4,0),"")</f>
        <v/>
      </c>
      <c r="S341" s="8" t="str">
        <f>IFERROR(VLOOKUP(LEFT($A341,8),POR!$A:$R,5,0),"")</f>
        <v/>
      </c>
      <c r="T341" s="8" t="str">
        <f>IFERROR(VLOOKUP(LEFT($A341,8),POR!$A:$R,6,0),"")</f>
        <v/>
      </c>
      <c r="U341" s="8" t="str">
        <f>IFERROR(VLOOKUP(LEFT($A341,8),POR!$A:$R,7,0),"")</f>
        <v/>
      </c>
      <c r="V341" s="8" t="str">
        <f>IFERROR(VLOOKUP(LEFT($A341,8),POR!$A:$R,8,0),"")</f>
        <v/>
      </c>
      <c r="W341" s="8" t="str">
        <f>IFERROR(VLOOKUP(LEFT($A341,8),POR!$A:$R,9,0),"")</f>
        <v/>
      </c>
      <c r="X341" s="8" t="str">
        <f>IFERROR(VLOOKUP(LEFT($A341,8),POR!$A:$R,10,0),"")</f>
        <v/>
      </c>
      <c r="Y341" s="8" t="str">
        <f>IFERROR(VLOOKUP(LEFT($A341,8),POR!$A:$R,11,0),"")</f>
        <v/>
      </c>
      <c r="Z341" s="8" t="str">
        <f>IFERROR(VLOOKUP(LEFT($A341,8),POR!$A:$R,12,0),"")</f>
        <v/>
      </c>
      <c r="AA341" s="8" t="str">
        <f>IFERROR(VLOOKUP(LEFT($A341,8),POR!$A:$R,13,0),"")</f>
        <v/>
      </c>
      <c r="AB341" s="8" t="str">
        <f>IFERROR(VLOOKUP(LEFT($A341,8),POR!$A:$R,14,0),"")</f>
        <v/>
      </c>
      <c r="AC341" s="8" t="str">
        <f>IFERROR(VLOOKUP(LEFT($A341,8),POR!$A:$R,15,0),"")</f>
        <v/>
      </c>
      <c r="AD341" s="8" t="str">
        <f>IFERROR(VLOOKUP(LEFT($A341,8),POR!$A:$R,16,0),"")</f>
        <v/>
      </c>
      <c r="AE341" s="8" t="str">
        <f>IFERROR(VLOOKUP(LEFT($A341,8),POR!$A:$R,17,0),"")</f>
        <v/>
      </c>
      <c r="AF341" s="8" t="str">
        <f>IFERROR(VLOOKUP(LEFT($A341,8),POR!$A:$R,18,0),"")</f>
        <v/>
      </c>
      <c r="AG341" s="36" t="str">
        <f>IFERROR(VLOOKUP(A341,NSD!F:G,2,0),"")</f>
        <v/>
      </c>
    </row>
    <row r="342" spans="1:33">
      <c r="A342" s="49" t="s">
        <v>2063</v>
      </c>
      <c r="B342" s="36" t="str">
        <f>VLOOKUP(LEFT(A342,8),Clusters!A:C,3,0)</f>
        <v>C1</v>
      </c>
      <c r="C342" s="36">
        <f>VLOOKUP(LEFT(A342,8),Clusters!A:D,2,0)</f>
        <v>12</v>
      </c>
      <c r="D342" s="43"/>
      <c r="E342" s="43"/>
      <c r="F342" s="43"/>
      <c r="G342" s="43"/>
      <c r="H342" s="43"/>
      <c r="I342" s="44"/>
      <c r="J342" s="46"/>
      <c r="K342" s="45"/>
      <c r="L342" s="45"/>
      <c r="M342" s="43"/>
      <c r="N342" s="45"/>
      <c r="O342" s="36">
        <f>IFERROR(VLOOKUP(LEFT(A342,8),'Development Priority'!A:B,2,0),"")</f>
        <v>200</v>
      </c>
      <c r="P342" s="8" t="str">
        <f>IFERROR(VLOOKUP(LEFT($A342,8),POR!$A:$R,2,0),"")</f>
        <v/>
      </c>
      <c r="Q342" s="8" t="str">
        <f>IFERROR(VLOOKUP(LEFT($A342,8),POR!$A:$R,3,0),"")</f>
        <v/>
      </c>
      <c r="R342" s="8" t="str">
        <f>IFERROR(VLOOKUP(LEFT($A342,8),POR!$A:$R,4,0),"")</f>
        <v/>
      </c>
      <c r="S342" s="8" t="str">
        <f>IFERROR(VLOOKUP(LEFT($A342,8),POR!$A:$R,5,0),"")</f>
        <v/>
      </c>
      <c r="T342" s="8" t="str">
        <f>IFERROR(VLOOKUP(LEFT($A342,8),POR!$A:$R,6,0),"")</f>
        <v/>
      </c>
      <c r="U342" s="8" t="str">
        <f>IFERROR(VLOOKUP(LEFT($A342,8),POR!$A:$R,7,0),"")</f>
        <v/>
      </c>
      <c r="V342" s="8" t="str">
        <f>IFERROR(VLOOKUP(LEFT($A342,8),POR!$A:$R,8,0),"")</f>
        <v/>
      </c>
      <c r="W342" s="8" t="str">
        <f>IFERROR(VLOOKUP(LEFT($A342,8),POR!$A:$R,9,0),"")</f>
        <v/>
      </c>
      <c r="X342" s="8" t="str">
        <f>IFERROR(VLOOKUP(LEFT($A342,8),POR!$A:$R,10,0),"")</f>
        <v/>
      </c>
      <c r="Y342" s="8" t="str">
        <f>IFERROR(VLOOKUP(LEFT($A342,8),POR!$A:$R,11,0),"")</f>
        <v/>
      </c>
      <c r="Z342" s="8" t="str">
        <f>IFERROR(VLOOKUP(LEFT($A342,8),POR!$A:$R,12,0),"")</f>
        <v/>
      </c>
      <c r="AA342" s="8" t="str">
        <f>IFERROR(VLOOKUP(LEFT($A342,8),POR!$A:$R,13,0),"")</f>
        <v/>
      </c>
      <c r="AB342" s="8" t="str">
        <f>IFERROR(VLOOKUP(LEFT($A342,8),POR!$A:$R,14,0),"")</f>
        <v/>
      </c>
      <c r="AC342" s="8" t="str">
        <f>IFERROR(VLOOKUP(LEFT($A342,8),POR!$A:$R,15,0),"")</f>
        <v/>
      </c>
      <c r="AD342" s="8" t="str">
        <f>IFERROR(VLOOKUP(LEFT($A342,8),POR!$A:$R,16,0),"")</f>
        <v/>
      </c>
      <c r="AE342" s="8" t="str">
        <f>IFERROR(VLOOKUP(LEFT($A342,8),POR!$A:$R,17,0),"")</f>
        <v/>
      </c>
      <c r="AF342" s="8" t="str">
        <f>IFERROR(VLOOKUP(LEFT($A342,8),POR!$A:$R,18,0),"")</f>
        <v/>
      </c>
      <c r="AG342" s="36" t="str">
        <f>IFERROR(VLOOKUP(A342,NSD!F:G,2,0),"")</f>
        <v/>
      </c>
    </row>
    <row r="343" spans="1:33">
      <c r="A343" s="49" t="s">
        <v>2314</v>
      </c>
      <c r="B343" s="36" t="str">
        <f>VLOOKUP(LEFT(A343,8),Clusters!A:C,3,0)</f>
        <v>C1</v>
      </c>
      <c r="C343" s="36">
        <f>VLOOKUP(LEFT(A343,8),Clusters!A:D,2,0)</f>
        <v>13</v>
      </c>
      <c r="D343" s="43"/>
      <c r="E343" s="43"/>
      <c r="F343" s="43"/>
      <c r="G343" s="43"/>
      <c r="H343" s="43"/>
      <c r="I343" s="44"/>
      <c r="J343" s="46"/>
      <c r="K343" s="45"/>
      <c r="L343" s="45"/>
      <c r="M343" s="43"/>
      <c r="N343" s="45"/>
      <c r="O343" s="36">
        <f>IFERROR(VLOOKUP(LEFT(A343,8),'Development Priority'!A:B,2,0),"")</f>
        <v>11</v>
      </c>
      <c r="P343" s="8" t="str">
        <f>IFERROR(VLOOKUP(LEFT($A343,8),POR!$A:$R,2,0),"")</f>
        <v/>
      </c>
      <c r="Q343" s="8" t="str">
        <f>IFERROR(VLOOKUP(LEFT($A343,8),POR!$A:$R,3,0),"")</f>
        <v/>
      </c>
      <c r="R343" s="8" t="str">
        <f>IFERROR(VLOOKUP(LEFT($A343,8),POR!$A:$R,4,0),"")</f>
        <v/>
      </c>
      <c r="S343" s="8" t="str">
        <f>IFERROR(VLOOKUP(LEFT($A343,8),POR!$A:$R,5,0),"")</f>
        <v/>
      </c>
      <c r="T343" s="8">
        <f>IFERROR(VLOOKUP(LEFT($A343,8),POR!$A:$R,6,0),"")</f>
        <v>42777.666666666701</v>
      </c>
      <c r="U343" s="8" t="str">
        <f>IFERROR(VLOOKUP(LEFT($A343,8),POR!$A:$R,7,0),"")</f>
        <v/>
      </c>
      <c r="V343" s="8" t="str">
        <f>IFERROR(VLOOKUP(LEFT($A343,8),POR!$A:$R,8,0),"")</f>
        <v/>
      </c>
      <c r="W343" s="8" t="str">
        <f>IFERROR(VLOOKUP(LEFT($A343,8),POR!$A:$R,9,0),"")</f>
        <v/>
      </c>
      <c r="X343" s="8" t="str">
        <f>IFERROR(VLOOKUP(LEFT($A343,8),POR!$A:$R,10,0),"")</f>
        <v/>
      </c>
      <c r="Y343" s="8" t="str">
        <f>IFERROR(VLOOKUP(LEFT($A343,8),POR!$A:$R,11,0),"")</f>
        <v/>
      </c>
      <c r="Z343" s="8" t="str">
        <f>IFERROR(VLOOKUP(LEFT($A343,8),POR!$A:$R,12,0),"")</f>
        <v/>
      </c>
      <c r="AA343" s="8" t="str">
        <f>IFERROR(VLOOKUP(LEFT($A343,8),POR!$A:$R,13,0),"")</f>
        <v/>
      </c>
      <c r="AB343" s="8" t="str">
        <f>IFERROR(VLOOKUP(LEFT($A343,8),POR!$A:$R,14,0),"")</f>
        <v/>
      </c>
      <c r="AC343" s="8">
        <f>IFERROR(VLOOKUP(LEFT($A343,8),POR!$A:$R,15,0),"")</f>
        <v>43266</v>
      </c>
      <c r="AD343" s="8" t="str">
        <f>IFERROR(VLOOKUP(LEFT($A343,8),POR!$A:$R,16,0),"")</f>
        <v/>
      </c>
      <c r="AE343" s="8" t="str">
        <f>IFERROR(VLOOKUP(LEFT($A343,8),POR!$A:$R,17,0),"")</f>
        <v/>
      </c>
      <c r="AF343" s="8" t="str">
        <f>IFERROR(VLOOKUP(LEFT($A343,8),POR!$A:$R,18,0),"")</f>
        <v/>
      </c>
      <c r="AG343" s="36" t="str">
        <f>IFERROR(VLOOKUP(A343,NSD!F:G,2,0),"")</f>
        <v/>
      </c>
    </row>
    <row r="344" spans="1:33">
      <c r="A344" s="49" t="s">
        <v>3514</v>
      </c>
      <c r="B344" s="36" t="str">
        <f>VLOOKUP(LEFT(A344,8),Clusters!A:C,3,0)</f>
        <v>C1</v>
      </c>
      <c r="C344" s="36">
        <f>VLOOKUP(LEFT(A344,8),Clusters!A:D,2,0)</f>
        <v>11</v>
      </c>
      <c r="D344" s="43"/>
      <c r="E344" s="43"/>
      <c r="F344" s="43"/>
      <c r="G344" s="43"/>
      <c r="H344" s="43"/>
      <c r="I344" s="44"/>
      <c r="J344" s="46"/>
      <c r="K344" s="45"/>
      <c r="L344" s="45"/>
      <c r="M344" s="43"/>
      <c r="N344" s="45"/>
      <c r="O344" s="36">
        <f>IFERROR(VLOOKUP(LEFT(A344,8),'Development Priority'!A:B,2,0),"")</f>
        <v>443</v>
      </c>
      <c r="P344" s="8" t="str">
        <f>IFERROR(VLOOKUP(LEFT($A344,8),POR!$A:$R,2,0),"")</f>
        <v/>
      </c>
      <c r="Q344" s="8" t="str">
        <f>IFERROR(VLOOKUP(LEFT($A344,8),POR!$A:$R,3,0),"")</f>
        <v/>
      </c>
      <c r="R344" s="8" t="str">
        <f>IFERROR(VLOOKUP(LEFT($A344,8),POR!$A:$R,4,0),"")</f>
        <v/>
      </c>
      <c r="S344" s="8" t="str">
        <f>IFERROR(VLOOKUP(LEFT($A344,8),POR!$A:$R,5,0),"")</f>
        <v/>
      </c>
      <c r="T344" s="8">
        <f>IFERROR(VLOOKUP(LEFT($A344,8),POR!$A:$R,6,0),"")</f>
        <v>42977.708333333299</v>
      </c>
      <c r="U344" s="8" t="str">
        <f>IFERROR(VLOOKUP(LEFT($A344,8),POR!$A:$R,7,0),"")</f>
        <v/>
      </c>
      <c r="V344" s="8" t="str">
        <f>IFERROR(VLOOKUP(LEFT($A344,8),POR!$A:$R,8,0),"")</f>
        <v/>
      </c>
      <c r="W344" s="8" t="str">
        <f>IFERROR(VLOOKUP(LEFT($A344,8),POR!$A:$R,9,0),"")</f>
        <v/>
      </c>
      <c r="X344" s="8" t="str">
        <f>IFERROR(VLOOKUP(LEFT($A344,8),POR!$A:$R,10,0),"")</f>
        <v/>
      </c>
      <c r="Y344" s="8" t="str">
        <f>IFERROR(VLOOKUP(LEFT($A344,8),POR!$A:$R,11,0),"")</f>
        <v/>
      </c>
      <c r="Z344" s="8" t="str">
        <f>IFERROR(VLOOKUP(LEFT($A344,8),POR!$A:$R,12,0),"")</f>
        <v/>
      </c>
      <c r="AA344" s="8" t="str">
        <f>IFERROR(VLOOKUP(LEFT($A344,8),POR!$A:$R,13,0),"")</f>
        <v/>
      </c>
      <c r="AB344" s="8" t="str">
        <f>IFERROR(VLOOKUP(LEFT($A344,8),POR!$A:$R,14,0),"")</f>
        <v/>
      </c>
      <c r="AC344" s="8" t="str">
        <f>IFERROR(VLOOKUP(LEFT($A344,8),POR!$A:$R,15,0),"")</f>
        <v/>
      </c>
      <c r="AD344" s="8" t="str">
        <f>IFERROR(VLOOKUP(LEFT($A344,8),POR!$A:$R,16,0),"")</f>
        <v/>
      </c>
      <c r="AE344" s="8" t="str">
        <f>IFERROR(VLOOKUP(LEFT($A344,8),POR!$A:$R,17,0),"")</f>
        <v/>
      </c>
      <c r="AF344" s="8" t="str">
        <f>IFERROR(VLOOKUP(LEFT($A344,8),POR!$A:$R,18,0),"")</f>
        <v/>
      </c>
      <c r="AG344" s="36" t="str">
        <f>IFERROR(VLOOKUP(A344,NSD!F:G,2,0),"")</f>
        <v/>
      </c>
    </row>
    <row r="345" spans="1:33">
      <c r="A345" s="49" t="s">
        <v>5026</v>
      </c>
      <c r="B345" s="36" t="str">
        <f>VLOOKUP(LEFT(A345,8),Clusters!A:C,3,0)</f>
        <v>C1</v>
      </c>
      <c r="C345" s="36">
        <f>VLOOKUP(LEFT(A345,8),Clusters!A:D,2,0)</f>
        <v>11</v>
      </c>
      <c r="D345" s="43"/>
      <c r="E345" s="43"/>
      <c r="F345" s="43"/>
      <c r="G345" s="43"/>
      <c r="H345" s="43"/>
      <c r="I345" s="44"/>
      <c r="J345" s="46"/>
      <c r="K345" s="45"/>
      <c r="L345" s="45"/>
      <c r="M345" s="43"/>
      <c r="N345" s="45"/>
      <c r="O345" s="36">
        <f>IFERROR(VLOOKUP(LEFT(A345,8),'Development Priority'!A:B,2,0),"")</f>
        <v>443</v>
      </c>
      <c r="P345" s="8" t="str">
        <f>IFERROR(VLOOKUP(LEFT($A345,8),POR!$A:$R,2,0),"")</f>
        <v/>
      </c>
      <c r="Q345" s="8" t="str">
        <f>IFERROR(VLOOKUP(LEFT($A345,8),POR!$A:$R,3,0),"")</f>
        <v/>
      </c>
      <c r="R345" s="8" t="str">
        <f>IFERROR(VLOOKUP(LEFT($A345,8),POR!$A:$R,4,0),"")</f>
        <v/>
      </c>
      <c r="S345" s="8" t="str">
        <f>IFERROR(VLOOKUP(LEFT($A345,8),POR!$A:$R,5,0),"")</f>
        <v/>
      </c>
      <c r="T345" s="8">
        <f>IFERROR(VLOOKUP(LEFT($A345,8),POR!$A:$R,6,0),"")</f>
        <v>42977.708333333299</v>
      </c>
      <c r="U345" s="8" t="str">
        <f>IFERROR(VLOOKUP(LEFT($A345,8),POR!$A:$R,7,0),"")</f>
        <v/>
      </c>
      <c r="V345" s="8" t="str">
        <f>IFERROR(VLOOKUP(LEFT($A345,8),POR!$A:$R,8,0),"")</f>
        <v/>
      </c>
      <c r="W345" s="8" t="str">
        <f>IFERROR(VLOOKUP(LEFT($A345,8),POR!$A:$R,9,0),"")</f>
        <v/>
      </c>
      <c r="X345" s="8" t="str">
        <f>IFERROR(VLOOKUP(LEFT($A345,8),POR!$A:$R,10,0),"")</f>
        <v/>
      </c>
      <c r="Y345" s="8" t="str">
        <f>IFERROR(VLOOKUP(LEFT($A345,8),POR!$A:$R,11,0),"")</f>
        <v/>
      </c>
      <c r="Z345" s="8" t="str">
        <f>IFERROR(VLOOKUP(LEFT($A345,8),POR!$A:$R,12,0),"")</f>
        <v/>
      </c>
      <c r="AA345" s="8" t="str">
        <f>IFERROR(VLOOKUP(LEFT($A345,8),POR!$A:$R,13,0),"")</f>
        <v/>
      </c>
      <c r="AB345" s="8" t="str">
        <f>IFERROR(VLOOKUP(LEFT($A345,8),POR!$A:$R,14,0),"")</f>
        <v/>
      </c>
      <c r="AC345" s="8" t="str">
        <f>IFERROR(VLOOKUP(LEFT($A345,8),POR!$A:$R,15,0),"")</f>
        <v/>
      </c>
      <c r="AD345" s="8" t="str">
        <f>IFERROR(VLOOKUP(LEFT($A345,8),POR!$A:$R,16,0),"")</f>
        <v/>
      </c>
      <c r="AE345" s="8" t="str">
        <f>IFERROR(VLOOKUP(LEFT($A345,8),POR!$A:$R,17,0),"")</f>
        <v/>
      </c>
      <c r="AF345" s="8" t="str">
        <f>IFERROR(VLOOKUP(LEFT($A345,8),POR!$A:$R,18,0),"")</f>
        <v/>
      </c>
      <c r="AG345" s="36" t="str">
        <f>IFERROR(VLOOKUP(A345,NSD!F:G,2,0),"")</f>
        <v/>
      </c>
    </row>
    <row r="346" spans="1:33">
      <c r="A346" s="49" t="s">
        <v>4271</v>
      </c>
      <c r="B346" s="36" t="str">
        <f>VLOOKUP(LEFT(A346,8),Clusters!A:C,3,0)</f>
        <v>C4</v>
      </c>
      <c r="C346" s="36">
        <f>VLOOKUP(LEFT(A346,8),Clusters!A:D,2,0)</f>
        <v>44</v>
      </c>
      <c r="D346" s="43"/>
      <c r="E346" s="43"/>
      <c r="F346" s="43"/>
      <c r="G346" s="43"/>
      <c r="H346" s="43"/>
      <c r="I346" s="44"/>
      <c r="J346" s="46"/>
      <c r="K346" s="45"/>
      <c r="L346" s="45"/>
      <c r="M346" s="43"/>
      <c r="N346" s="45"/>
      <c r="O346" s="36">
        <f>IFERROR(VLOOKUP(LEFT(A346,8),'Development Priority'!A:B,2,0),"")</f>
        <v>440</v>
      </c>
      <c r="P346" s="8" t="str">
        <f>IFERROR(VLOOKUP(LEFT($A346,8),POR!$A:$R,2,0),"")</f>
        <v/>
      </c>
      <c r="Q346" s="8" t="str">
        <f>IFERROR(VLOOKUP(LEFT($A346,8),POR!$A:$R,3,0),"")</f>
        <v/>
      </c>
      <c r="R346" s="8" t="str">
        <f>IFERROR(VLOOKUP(LEFT($A346,8),POR!$A:$R,4,0),"")</f>
        <v/>
      </c>
      <c r="S346" s="8" t="str">
        <f>IFERROR(VLOOKUP(LEFT($A346,8),POR!$A:$R,5,0),"")</f>
        <v/>
      </c>
      <c r="T346" s="8" t="str">
        <f>IFERROR(VLOOKUP(LEFT($A346,8),POR!$A:$R,6,0),"")</f>
        <v/>
      </c>
      <c r="U346" s="8" t="str">
        <f>IFERROR(VLOOKUP(LEFT($A346,8),POR!$A:$R,7,0),"")</f>
        <v/>
      </c>
      <c r="V346" s="8" t="str">
        <f>IFERROR(VLOOKUP(LEFT($A346,8),POR!$A:$R,8,0),"")</f>
        <v/>
      </c>
      <c r="W346" s="8" t="str">
        <f>IFERROR(VLOOKUP(LEFT($A346,8),POR!$A:$R,9,0),"")</f>
        <v/>
      </c>
      <c r="X346" s="8" t="str">
        <f>IFERROR(VLOOKUP(LEFT($A346,8),POR!$A:$R,10,0),"")</f>
        <v/>
      </c>
      <c r="Y346" s="8" t="str">
        <f>IFERROR(VLOOKUP(LEFT($A346,8),POR!$A:$R,11,0),"")</f>
        <v/>
      </c>
      <c r="Z346" s="8" t="str">
        <f>IFERROR(VLOOKUP(LEFT($A346,8),POR!$A:$R,12,0),"")</f>
        <v/>
      </c>
      <c r="AA346" s="8" t="str">
        <f>IFERROR(VLOOKUP(LEFT($A346,8),POR!$A:$R,13,0),"")</f>
        <v/>
      </c>
      <c r="AB346" s="8" t="str">
        <f>IFERROR(VLOOKUP(LEFT($A346,8),POR!$A:$R,14,0),"")</f>
        <v/>
      </c>
      <c r="AC346" s="8" t="str">
        <f>IFERROR(VLOOKUP(LEFT($A346,8),POR!$A:$R,15,0),"")</f>
        <v/>
      </c>
      <c r="AD346" s="8" t="str">
        <f>IFERROR(VLOOKUP(LEFT($A346,8),POR!$A:$R,16,0),"")</f>
        <v/>
      </c>
      <c r="AE346" s="8" t="str">
        <f>IFERROR(VLOOKUP(LEFT($A346,8),POR!$A:$R,17,0),"")</f>
        <v/>
      </c>
      <c r="AF346" s="8" t="str">
        <f>IFERROR(VLOOKUP(LEFT($A346,8),POR!$A:$R,18,0),"")</f>
        <v/>
      </c>
      <c r="AG346" s="36" t="str">
        <f>IFERROR(VLOOKUP(A346,NSD!F:G,2,0),"")</f>
        <v/>
      </c>
    </row>
    <row r="347" spans="1:33">
      <c r="A347" s="49" t="s">
        <v>3695</v>
      </c>
      <c r="B347" s="36" t="str">
        <f>VLOOKUP(LEFT(A347,8),Clusters!A:C,3,0)</f>
        <v>C4</v>
      </c>
      <c r="C347" s="36">
        <f>VLOOKUP(LEFT(A347,8),Clusters!A:D,2,0)</f>
        <v>44</v>
      </c>
      <c r="D347" s="43"/>
      <c r="E347" s="43"/>
      <c r="F347" s="43"/>
      <c r="G347" s="43"/>
      <c r="H347" s="43"/>
      <c r="I347" s="44"/>
      <c r="J347" s="46"/>
      <c r="K347" s="45"/>
      <c r="L347" s="45"/>
      <c r="M347" s="43"/>
      <c r="N347" s="45"/>
      <c r="O347" s="36">
        <f>IFERROR(VLOOKUP(LEFT(A347,8),'Development Priority'!A:B,2,0),"")</f>
        <v>440</v>
      </c>
      <c r="P347" s="8" t="str">
        <f>IFERROR(VLOOKUP(LEFT($A347,8),POR!$A:$R,2,0),"")</f>
        <v/>
      </c>
      <c r="Q347" s="8" t="str">
        <f>IFERROR(VLOOKUP(LEFT($A347,8),POR!$A:$R,3,0),"")</f>
        <v/>
      </c>
      <c r="R347" s="8" t="str">
        <f>IFERROR(VLOOKUP(LEFT($A347,8),POR!$A:$R,4,0),"")</f>
        <v/>
      </c>
      <c r="S347" s="8" t="str">
        <f>IFERROR(VLOOKUP(LEFT($A347,8),POR!$A:$R,5,0),"")</f>
        <v/>
      </c>
      <c r="T347" s="8" t="str">
        <f>IFERROR(VLOOKUP(LEFT($A347,8),POR!$A:$R,6,0),"")</f>
        <v/>
      </c>
      <c r="U347" s="8" t="str">
        <f>IFERROR(VLOOKUP(LEFT($A347,8),POR!$A:$R,7,0),"")</f>
        <v/>
      </c>
      <c r="V347" s="8" t="str">
        <f>IFERROR(VLOOKUP(LEFT($A347,8),POR!$A:$R,8,0),"")</f>
        <v/>
      </c>
      <c r="W347" s="8" t="str">
        <f>IFERROR(VLOOKUP(LEFT($A347,8),POR!$A:$R,9,0),"")</f>
        <v/>
      </c>
      <c r="X347" s="8" t="str">
        <f>IFERROR(VLOOKUP(LEFT($A347,8),POR!$A:$R,10,0),"")</f>
        <v/>
      </c>
      <c r="Y347" s="8" t="str">
        <f>IFERROR(VLOOKUP(LEFT($A347,8),POR!$A:$R,11,0),"")</f>
        <v/>
      </c>
      <c r="Z347" s="8" t="str">
        <f>IFERROR(VLOOKUP(LEFT($A347,8),POR!$A:$R,12,0),"")</f>
        <v/>
      </c>
      <c r="AA347" s="8" t="str">
        <f>IFERROR(VLOOKUP(LEFT($A347,8),POR!$A:$R,13,0),"")</f>
        <v/>
      </c>
      <c r="AB347" s="8" t="str">
        <f>IFERROR(VLOOKUP(LEFT($A347,8),POR!$A:$R,14,0),"")</f>
        <v/>
      </c>
      <c r="AC347" s="8" t="str">
        <f>IFERROR(VLOOKUP(LEFT($A347,8),POR!$A:$R,15,0),"")</f>
        <v/>
      </c>
      <c r="AD347" s="8" t="str">
        <f>IFERROR(VLOOKUP(LEFT($A347,8),POR!$A:$R,16,0),"")</f>
        <v/>
      </c>
      <c r="AE347" s="8" t="str">
        <f>IFERROR(VLOOKUP(LEFT($A347,8),POR!$A:$R,17,0),"")</f>
        <v/>
      </c>
      <c r="AF347" s="8" t="str">
        <f>IFERROR(VLOOKUP(LEFT($A347,8),POR!$A:$R,18,0),"")</f>
        <v/>
      </c>
      <c r="AG347" s="36" t="str">
        <f>IFERROR(VLOOKUP(A347,NSD!F:G,2,0),"")</f>
        <v/>
      </c>
    </row>
    <row r="348" spans="1:33">
      <c r="A348" s="49" t="s">
        <v>5069</v>
      </c>
      <c r="B348" s="36" t="str">
        <f>VLOOKUP(LEFT(A348,8),Clusters!A:C,3,0)</f>
        <v>C4</v>
      </c>
      <c r="C348" s="36">
        <f>VLOOKUP(LEFT(A348,8),Clusters!A:D,2,0)</f>
        <v>44</v>
      </c>
      <c r="D348" s="43"/>
      <c r="E348" s="43"/>
      <c r="F348" s="43"/>
      <c r="G348" s="43"/>
      <c r="H348" s="43"/>
      <c r="I348" s="44"/>
      <c r="J348" s="46"/>
      <c r="K348" s="45"/>
      <c r="L348" s="45"/>
      <c r="M348" s="43"/>
      <c r="N348" s="45"/>
      <c r="O348" s="36">
        <f>IFERROR(VLOOKUP(LEFT(A348,8),'Development Priority'!A:B,2,0),"")</f>
        <v>440</v>
      </c>
      <c r="P348" s="8" t="str">
        <f>IFERROR(VLOOKUP(LEFT($A348,8),POR!$A:$R,2,0),"")</f>
        <v/>
      </c>
      <c r="Q348" s="8" t="str">
        <f>IFERROR(VLOOKUP(LEFT($A348,8),POR!$A:$R,3,0),"")</f>
        <v/>
      </c>
      <c r="R348" s="8" t="str">
        <f>IFERROR(VLOOKUP(LEFT($A348,8),POR!$A:$R,4,0),"")</f>
        <v/>
      </c>
      <c r="S348" s="8" t="str">
        <f>IFERROR(VLOOKUP(LEFT($A348,8),POR!$A:$R,5,0),"")</f>
        <v/>
      </c>
      <c r="T348" s="8" t="str">
        <f>IFERROR(VLOOKUP(LEFT($A348,8),POR!$A:$R,6,0),"")</f>
        <v/>
      </c>
      <c r="U348" s="8" t="str">
        <f>IFERROR(VLOOKUP(LEFT($A348,8),POR!$A:$R,7,0),"")</f>
        <v/>
      </c>
      <c r="V348" s="8" t="str">
        <f>IFERROR(VLOOKUP(LEFT($A348,8),POR!$A:$R,8,0),"")</f>
        <v/>
      </c>
      <c r="W348" s="8" t="str">
        <f>IFERROR(VLOOKUP(LEFT($A348,8),POR!$A:$R,9,0),"")</f>
        <v/>
      </c>
      <c r="X348" s="8" t="str">
        <f>IFERROR(VLOOKUP(LEFT($A348,8),POR!$A:$R,10,0),"")</f>
        <v/>
      </c>
      <c r="Y348" s="8" t="str">
        <f>IFERROR(VLOOKUP(LEFT($A348,8),POR!$A:$R,11,0),"")</f>
        <v/>
      </c>
      <c r="Z348" s="8" t="str">
        <f>IFERROR(VLOOKUP(LEFT($A348,8),POR!$A:$R,12,0),"")</f>
        <v/>
      </c>
      <c r="AA348" s="8" t="str">
        <f>IFERROR(VLOOKUP(LEFT($A348,8),POR!$A:$R,13,0),"")</f>
        <v/>
      </c>
      <c r="AB348" s="8" t="str">
        <f>IFERROR(VLOOKUP(LEFT($A348,8),POR!$A:$R,14,0),"")</f>
        <v/>
      </c>
      <c r="AC348" s="8" t="str">
        <f>IFERROR(VLOOKUP(LEFT($A348,8),POR!$A:$R,15,0),"")</f>
        <v/>
      </c>
      <c r="AD348" s="8" t="str">
        <f>IFERROR(VLOOKUP(LEFT($A348,8),POR!$A:$R,16,0),"")</f>
        <v/>
      </c>
      <c r="AE348" s="8" t="str">
        <f>IFERROR(VLOOKUP(LEFT($A348,8),POR!$A:$R,17,0),"")</f>
        <v/>
      </c>
      <c r="AF348" s="8" t="str">
        <f>IFERROR(VLOOKUP(LEFT($A348,8),POR!$A:$R,18,0),"")</f>
        <v/>
      </c>
      <c r="AG348" s="36" t="str">
        <f>IFERROR(VLOOKUP(A348,NSD!F:G,2,0),"")</f>
        <v/>
      </c>
    </row>
    <row r="349" spans="1:33">
      <c r="A349" s="49" t="s">
        <v>4204</v>
      </c>
      <c r="B349" s="36" t="str">
        <f>VLOOKUP(LEFT(A349,8),Clusters!A:C,3,0)</f>
        <v>C2</v>
      </c>
      <c r="C349" s="36">
        <f>VLOOKUP(LEFT(A349,8),Clusters!A:D,2,0)</f>
        <v>21</v>
      </c>
      <c r="D349" s="43"/>
      <c r="E349" s="43"/>
      <c r="F349" s="43"/>
      <c r="G349" s="43"/>
      <c r="H349" s="43"/>
      <c r="I349" s="44"/>
      <c r="J349" s="46"/>
      <c r="K349" s="45"/>
      <c r="L349" s="45"/>
      <c r="M349" s="43"/>
      <c r="N349" s="45"/>
      <c r="O349" s="36">
        <f>IFERROR(VLOOKUP(LEFT(A349,8),'Development Priority'!A:B,2,0),"")</f>
        <v>625</v>
      </c>
      <c r="P349" s="8" t="str">
        <f>IFERROR(VLOOKUP(LEFT($A349,8),POR!$A:$R,2,0),"")</f>
        <v/>
      </c>
      <c r="Q349" s="8" t="str">
        <f>IFERROR(VLOOKUP(LEFT($A349,8),POR!$A:$R,3,0),"")</f>
        <v/>
      </c>
      <c r="R349" s="8" t="str">
        <f>IFERROR(VLOOKUP(LEFT($A349,8),POR!$A:$R,4,0),"")</f>
        <v/>
      </c>
      <c r="S349" s="8" t="str">
        <f>IFERROR(VLOOKUP(LEFT($A349,8),POR!$A:$R,5,0),"")</f>
        <v/>
      </c>
      <c r="T349" s="8" t="str">
        <f>IFERROR(VLOOKUP(LEFT($A349,8),POR!$A:$R,6,0),"")</f>
        <v/>
      </c>
      <c r="U349" s="8" t="str">
        <f>IFERROR(VLOOKUP(LEFT($A349,8),POR!$A:$R,7,0),"")</f>
        <v/>
      </c>
      <c r="V349" s="8" t="str">
        <f>IFERROR(VLOOKUP(LEFT($A349,8),POR!$A:$R,8,0),"")</f>
        <v/>
      </c>
      <c r="W349" s="8" t="str">
        <f>IFERROR(VLOOKUP(LEFT($A349,8),POR!$A:$R,9,0),"")</f>
        <v/>
      </c>
      <c r="X349" s="8" t="str">
        <f>IFERROR(VLOOKUP(LEFT($A349,8),POR!$A:$R,10,0),"")</f>
        <v/>
      </c>
      <c r="Y349" s="8" t="str">
        <f>IFERROR(VLOOKUP(LEFT($A349,8),POR!$A:$R,11,0),"")</f>
        <v/>
      </c>
      <c r="Z349" s="8" t="str">
        <f>IFERROR(VLOOKUP(LEFT($A349,8),POR!$A:$R,12,0),"")</f>
        <v/>
      </c>
      <c r="AA349" s="8" t="str">
        <f>IFERROR(VLOOKUP(LEFT($A349,8),POR!$A:$R,13,0),"")</f>
        <v/>
      </c>
      <c r="AB349" s="8" t="str">
        <f>IFERROR(VLOOKUP(LEFT($A349,8),POR!$A:$R,14,0),"")</f>
        <v/>
      </c>
      <c r="AC349" s="8" t="str">
        <f>IFERROR(VLOOKUP(LEFT($A349,8),POR!$A:$R,15,0),"")</f>
        <v/>
      </c>
      <c r="AD349" s="8" t="str">
        <f>IFERROR(VLOOKUP(LEFT($A349,8),POR!$A:$R,16,0),"")</f>
        <v/>
      </c>
      <c r="AE349" s="8" t="str">
        <f>IFERROR(VLOOKUP(LEFT($A349,8),POR!$A:$R,17,0),"")</f>
        <v/>
      </c>
      <c r="AF349" s="8" t="str">
        <f>IFERROR(VLOOKUP(LEFT($A349,8),POR!$A:$R,18,0),"")</f>
        <v/>
      </c>
      <c r="AG349" s="36" t="str">
        <f>IFERROR(VLOOKUP(A349,NSD!F:G,2,0),"")</f>
        <v/>
      </c>
    </row>
    <row r="350" spans="1:33">
      <c r="A350" s="49" t="s">
        <v>2826</v>
      </c>
      <c r="B350" s="36" t="str">
        <f>VLOOKUP(LEFT(A350,8),Clusters!A:C,3,0)</f>
        <v>C2</v>
      </c>
      <c r="C350" s="36">
        <f>VLOOKUP(LEFT(A350,8),Clusters!A:D,2,0)</f>
        <v>21</v>
      </c>
      <c r="D350" s="43"/>
      <c r="E350" s="43"/>
      <c r="F350" s="43"/>
      <c r="G350" s="43"/>
      <c r="H350" s="43"/>
      <c r="I350" s="44"/>
      <c r="J350" s="46"/>
      <c r="K350" s="45"/>
      <c r="L350" s="45"/>
      <c r="M350" s="43"/>
      <c r="N350" s="45"/>
      <c r="O350" s="36">
        <f>IFERROR(VLOOKUP(LEFT(A350,8),'Development Priority'!A:B,2,0),"")</f>
        <v>625</v>
      </c>
      <c r="P350" s="8" t="str">
        <f>IFERROR(VLOOKUP(LEFT($A350,8),POR!$A:$R,2,0),"")</f>
        <v/>
      </c>
      <c r="Q350" s="8" t="str">
        <f>IFERROR(VLOOKUP(LEFT($A350,8),POR!$A:$R,3,0),"")</f>
        <v/>
      </c>
      <c r="R350" s="8" t="str">
        <f>IFERROR(VLOOKUP(LEFT($A350,8),POR!$A:$R,4,0),"")</f>
        <v/>
      </c>
      <c r="S350" s="8" t="str">
        <f>IFERROR(VLOOKUP(LEFT($A350,8),POR!$A:$R,5,0),"")</f>
        <v/>
      </c>
      <c r="T350" s="8" t="str">
        <f>IFERROR(VLOOKUP(LEFT($A350,8),POR!$A:$R,6,0),"")</f>
        <v/>
      </c>
      <c r="U350" s="8" t="str">
        <f>IFERROR(VLOOKUP(LEFT($A350,8),POR!$A:$R,7,0),"")</f>
        <v/>
      </c>
      <c r="V350" s="8" t="str">
        <f>IFERROR(VLOOKUP(LEFT($A350,8),POR!$A:$R,8,0),"")</f>
        <v/>
      </c>
      <c r="W350" s="8" t="str">
        <f>IFERROR(VLOOKUP(LEFT($A350,8),POR!$A:$R,9,0),"")</f>
        <v/>
      </c>
      <c r="X350" s="8" t="str">
        <f>IFERROR(VLOOKUP(LEFT($A350,8),POR!$A:$R,10,0),"")</f>
        <v/>
      </c>
      <c r="Y350" s="8" t="str">
        <f>IFERROR(VLOOKUP(LEFT($A350,8),POR!$A:$R,11,0),"")</f>
        <v/>
      </c>
      <c r="Z350" s="8" t="str">
        <f>IFERROR(VLOOKUP(LEFT($A350,8),POR!$A:$R,12,0),"")</f>
        <v/>
      </c>
      <c r="AA350" s="8" t="str">
        <f>IFERROR(VLOOKUP(LEFT($A350,8),POR!$A:$R,13,0),"")</f>
        <v/>
      </c>
      <c r="AB350" s="8" t="str">
        <f>IFERROR(VLOOKUP(LEFT($A350,8),POR!$A:$R,14,0),"")</f>
        <v/>
      </c>
      <c r="AC350" s="8" t="str">
        <f>IFERROR(VLOOKUP(LEFT($A350,8),POR!$A:$R,15,0),"")</f>
        <v/>
      </c>
      <c r="AD350" s="8" t="str">
        <f>IFERROR(VLOOKUP(LEFT($A350,8),POR!$A:$R,16,0),"")</f>
        <v/>
      </c>
      <c r="AE350" s="8" t="str">
        <f>IFERROR(VLOOKUP(LEFT($A350,8),POR!$A:$R,17,0),"")</f>
        <v/>
      </c>
      <c r="AF350" s="8" t="str">
        <f>IFERROR(VLOOKUP(LEFT($A350,8),POR!$A:$R,18,0),"")</f>
        <v/>
      </c>
      <c r="AG350" s="36" t="str">
        <f>IFERROR(VLOOKUP(A350,NSD!F:G,2,0),"")</f>
        <v/>
      </c>
    </row>
    <row r="351" spans="1:33">
      <c r="A351" s="49" t="s">
        <v>4924</v>
      </c>
      <c r="B351" s="36" t="str">
        <f>VLOOKUP(LEFT(A351,8),Clusters!A:C,3,0)</f>
        <v>C3</v>
      </c>
      <c r="C351" s="36">
        <f>VLOOKUP(LEFT(A351,8),Clusters!A:D,2,0)</f>
        <v>32</v>
      </c>
      <c r="D351" s="43"/>
      <c r="E351" s="43"/>
      <c r="F351" s="43"/>
      <c r="G351" s="43"/>
      <c r="H351" s="43"/>
      <c r="I351" s="44"/>
      <c r="J351" s="46"/>
      <c r="K351" s="45"/>
      <c r="L351" s="45"/>
      <c r="M351" s="43"/>
      <c r="N351" s="45"/>
      <c r="O351" s="36">
        <f>IFERROR(VLOOKUP(LEFT(A351,8),'Development Priority'!A:B,2,0),"")</f>
        <v>403</v>
      </c>
      <c r="P351" s="8" t="str">
        <f>IFERROR(VLOOKUP(LEFT($A351,8),POR!$A:$R,2,0),"")</f>
        <v/>
      </c>
      <c r="Q351" s="8" t="str">
        <f>IFERROR(VLOOKUP(LEFT($A351,8),POR!$A:$R,3,0),"")</f>
        <v/>
      </c>
      <c r="R351" s="8" t="str">
        <f>IFERROR(VLOOKUP(LEFT($A351,8),POR!$A:$R,4,0),"")</f>
        <v/>
      </c>
      <c r="S351" s="8" t="str">
        <f>IFERROR(VLOOKUP(LEFT($A351,8),POR!$A:$R,5,0),"")</f>
        <v/>
      </c>
      <c r="T351" s="8">
        <f>IFERROR(VLOOKUP(LEFT($A351,8),POR!$A:$R,6,0),"")</f>
        <v>42866.708333333299</v>
      </c>
      <c r="U351" s="8" t="str">
        <f>IFERROR(VLOOKUP(LEFT($A351,8),POR!$A:$R,7,0),"")</f>
        <v/>
      </c>
      <c r="V351" s="8" t="str">
        <f>IFERROR(VLOOKUP(LEFT($A351,8),POR!$A:$R,8,0),"")</f>
        <v/>
      </c>
      <c r="W351" s="8" t="str">
        <f>IFERROR(VLOOKUP(LEFT($A351,8),POR!$A:$R,9,0),"")</f>
        <v/>
      </c>
      <c r="X351" s="8" t="str">
        <f>IFERROR(VLOOKUP(LEFT($A351,8),POR!$A:$R,10,0),"")</f>
        <v/>
      </c>
      <c r="Y351" s="8" t="str">
        <f>IFERROR(VLOOKUP(LEFT($A351,8),POR!$A:$R,11,0),"")</f>
        <v/>
      </c>
      <c r="Z351" s="8" t="str">
        <f>IFERROR(VLOOKUP(LEFT($A351,8),POR!$A:$R,12,0),"")</f>
        <v/>
      </c>
      <c r="AA351" s="8" t="str">
        <f>IFERROR(VLOOKUP(LEFT($A351,8),POR!$A:$R,13,0),"")</f>
        <v/>
      </c>
      <c r="AB351" s="8" t="str">
        <f>IFERROR(VLOOKUP(LEFT($A351,8),POR!$A:$R,14,0),"")</f>
        <v/>
      </c>
      <c r="AC351" s="8">
        <f>IFERROR(VLOOKUP(LEFT($A351,8),POR!$A:$R,15,0),"")</f>
        <v>42886</v>
      </c>
      <c r="AD351" s="8" t="str">
        <f>IFERROR(VLOOKUP(LEFT($A351,8),POR!$A:$R,16,0),"")</f>
        <v/>
      </c>
      <c r="AE351" s="8" t="str">
        <f>IFERROR(VLOOKUP(LEFT($A351,8),POR!$A:$R,17,0),"")</f>
        <v/>
      </c>
      <c r="AF351" s="8" t="str">
        <f>IFERROR(VLOOKUP(LEFT($A351,8),POR!$A:$R,18,0),"")</f>
        <v/>
      </c>
      <c r="AG351" s="36" t="str">
        <f>IFERROR(VLOOKUP(A351,NSD!F:G,2,0),"")</f>
        <v/>
      </c>
    </row>
    <row r="352" spans="1:33">
      <c r="A352" s="49" t="s">
        <v>2675</v>
      </c>
      <c r="B352" s="36" t="str">
        <f>VLOOKUP(LEFT(A352,8),Clusters!A:C,3,0)</f>
        <v>C3</v>
      </c>
      <c r="C352" s="36">
        <f>VLOOKUP(LEFT(A352,8),Clusters!A:D,2,0)</f>
        <v>32</v>
      </c>
      <c r="D352" s="43"/>
      <c r="E352" s="43"/>
      <c r="F352" s="43"/>
      <c r="G352" s="43"/>
      <c r="H352" s="43"/>
      <c r="I352" s="44"/>
      <c r="J352" s="46"/>
      <c r="K352" s="45"/>
      <c r="L352" s="45"/>
      <c r="M352" s="43"/>
      <c r="N352" s="45"/>
      <c r="O352" s="36">
        <f>IFERROR(VLOOKUP(LEFT(A352,8),'Development Priority'!A:B,2,0),"")</f>
        <v>403</v>
      </c>
      <c r="P352" s="8" t="str">
        <f>IFERROR(VLOOKUP(LEFT($A352,8),POR!$A:$R,2,0),"")</f>
        <v/>
      </c>
      <c r="Q352" s="8" t="str">
        <f>IFERROR(VLOOKUP(LEFT($A352,8),POR!$A:$R,3,0),"")</f>
        <v/>
      </c>
      <c r="R352" s="8" t="str">
        <f>IFERROR(VLOOKUP(LEFT($A352,8),POR!$A:$R,4,0),"")</f>
        <v/>
      </c>
      <c r="S352" s="8" t="str">
        <f>IFERROR(VLOOKUP(LEFT($A352,8),POR!$A:$R,5,0),"")</f>
        <v/>
      </c>
      <c r="T352" s="8">
        <f>IFERROR(VLOOKUP(LEFT($A352,8),POR!$A:$R,6,0),"")</f>
        <v>42866.708333333299</v>
      </c>
      <c r="U352" s="8" t="str">
        <f>IFERROR(VLOOKUP(LEFT($A352,8),POR!$A:$R,7,0),"")</f>
        <v/>
      </c>
      <c r="V352" s="8" t="str">
        <f>IFERROR(VLOOKUP(LEFT($A352,8),POR!$A:$R,8,0),"")</f>
        <v/>
      </c>
      <c r="W352" s="8" t="str">
        <f>IFERROR(VLOOKUP(LEFT($A352,8),POR!$A:$R,9,0),"")</f>
        <v/>
      </c>
      <c r="X352" s="8" t="str">
        <f>IFERROR(VLOOKUP(LEFT($A352,8),POR!$A:$R,10,0),"")</f>
        <v/>
      </c>
      <c r="Y352" s="8" t="str">
        <f>IFERROR(VLOOKUP(LEFT($A352,8),POR!$A:$R,11,0),"")</f>
        <v/>
      </c>
      <c r="Z352" s="8" t="str">
        <f>IFERROR(VLOOKUP(LEFT($A352,8),POR!$A:$R,12,0),"")</f>
        <v/>
      </c>
      <c r="AA352" s="8" t="str">
        <f>IFERROR(VLOOKUP(LEFT($A352,8),POR!$A:$R,13,0),"")</f>
        <v/>
      </c>
      <c r="AB352" s="8" t="str">
        <f>IFERROR(VLOOKUP(LEFT($A352,8),POR!$A:$R,14,0),"")</f>
        <v/>
      </c>
      <c r="AC352" s="8">
        <f>IFERROR(VLOOKUP(LEFT($A352,8),POR!$A:$R,15,0),"")</f>
        <v>42886</v>
      </c>
      <c r="AD352" s="8" t="str">
        <f>IFERROR(VLOOKUP(LEFT($A352,8),POR!$A:$R,16,0),"")</f>
        <v/>
      </c>
      <c r="AE352" s="8" t="str">
        <f>IFERROR(VLOOKUP(LEFT($A352,8),POR!$A:$R,17,0),"")</f>
        <v/>
      </c>
      <c r="AF352" s="8" t="str">
        <f>IFERROR(VLOOKUP(LEFT($A352,8),POR!$A:$R,18,0),"")</f>
        <v/>
      </c>
      <c r="AG352" s="36" t="str">
        <f>IFERROR(VLOOKUP(A352,NSD!F:G,2,0),"")</f>
        <v/>
      </c>
    </row>
    <row r="353" spans="1:33">
      <c r="A353" s="49" t="s">
        <v>4218</v>
      </c>
      <c r="B353" s="36" t="str">
        <f>VLOOKUP(LEFT(A353,8),Clusters!A:C,3,0)</f>
        <v>C3</v>
      </c>
      <c r="C353" s="36">
        <f>VLOOKUP(LEFT(A353,8),Clusters!A:D,2,0)</f>
        <v>32</v>
      </c>
      <c r="D353" s="43"/>
      <c r="E353" s="43"/>
      <c r="F353" s="43"/>
      <c r="G353" s="43"/>
      <c r="H353" s="43"/>
      <c r="I353" s="44"/>
      <c r="J353" s="46"/>
      <c r="K353" s="45"/>
      <c r="L353" s="45"/>
      <c r="M353" s="43"/>
      <c r="N353" s="45"/>
      <c r="O353" s="36">
        <f>IFERROR(VLOOKUP(LEFT(A353,8),'Development Priority'!A:B,2,0),"")</f>
        <v>403</v>
      </c>
      <c r="P353" s="8" t="str">
        <f>IFERROR(VLOOKUP(LEFT($A353,8),POR!$A:$R,2,0),"")</f>
        <v/>
      </c>
      <c r="Q353" s="8" t="str">
        <f>IFERROR(VLOOKUP(LEFT($A353,8),POR!$A:$R,3,0),"")</f>
        <v/>
      </c>
      <c r="R353" s="8" t="str">
        <f>IFERROR(VLOOKUP(LEFT($A353,8),POR!$A:$R,4,0),"")</f>
        <v/>
      </c>
      <c r="S353" s="8" t="str">
        <f>IFERROR(VLOOKUP(LEFT($A353,8),POR!$A:$R,5,0),"")</f>
        <v/>
      </c>
      <c r="T353" s="8">
        <f>IFERROR(VLOOKUP(LEFT($A353,8),POR!$A:$R,6,0),"")</f>
        <v>42866.708333333299</v>
      </c>
      <c r="U353" s="8" t="str">
        <f>IFERROR(VLOOKUP(LEFT($A353,8),POR!$A:$R,7,0),"")</f>
        <v/>
      </c>
      <c r="V353" s="8" t="str">
        <f>IFERROR(VLOOKUP(LEFT($A353,8),POR!$A:$R,8,0),"")</f>
        <v/>
      </c>
      <c r="W353" s="8" t="str">
        <f>IFERROR(VLOOKUP(LEFT($A353,8),POR!$A:$R,9,0),"")</f>
        <v/>
      </c>
      <c r="X353" s="8" t="str">
        <f>IFERROR(VLOOKUP(LEFT($A353,8),POR!$A:$R,10,0),"")</f>
        <v/>
      </c>
      <c r="Y353" s="8" t="str">
        <f>IFERROR(VLOOKUP(LEFT($A353,8),POR!$A:$R,11,0),"")</f>
        <v/>
      </c>
      <c r="Z353" s="8" t="str">
        <f>IFERROR(VLOOKUP(LEFT($A353,8),POR!$A:$R,12,0),"")</f>
        <v/>
      </c>
      <c r="AA353" s="8" t="str">
        <f>IFERROR(VLOOKUP(LEFT($A353,8),POR!$A:$R,13,0),"")</f>
        <v/>
      </c>
      <c r="AB353" s="8" t="str">
        <f>IFERROR(VLOOKUP(LEFT($A353,8),POR!$A:$R,14,0),"")</f>
        <v/>
      </c>
      <c r="AC353" s="8">
        <f>IFERROR(VLOOKUP(LEFT($A353,8),POR!$A:$R,15,0),"")</f>
        <v>42886</v>
      </c>
      <c r="AD353" s="8" t="str">
        <f>IFERROR(VLOOKUP(LEFT($A353,8),POR!$A:$R,16,0),"")</f>
        <v/>
      </c>
      <c r="AE353" s="8" t="str">
        <f>IFERROR(VLOOKUP(LEFT($A353,8),POR!$A:$R,17,0),"")</f>
        <v/>
      </c>
      <c r="AF353" s="8" t="str">
        <f>IFERROR(VLOOKUP(LEFT($A353,8),POR!$A:$R,18,0),"")</f>
        <v/>
      </c>
      <c r="AG353" s="36" t="str">
        <f>IFERROR(VLOOKUP(A353,NSD!F:G,2,0),"")</f>
        <v/>
      </c>
    </row>
    <row r="354" spans="1:33">
      <c r="A354" s="49" t="s">
        <v>2074</v>
      </c>
      <c r="B354" s="36" t="str">
        <f>VLOOKUP(LEFT(A354,8),Clusters!A:C,3,0)</f>
        <v>C2</v>
      </c>
      <c r="C354" s="36">
        <f>VLOOKUP(LEFT(A354,8),Clusters!A:D,2,0)</f>
        <v>25</v>
      </c>
      <c r="D354" s="43"/>
      <c r="E354" s="43"/>
      <c r="F354" s="43"/>
      <c r="G354" s="43"/>
      <c r="H354" s="43"/>
      <c r="I354" s="44"/>
      <c r="J354" s="46"/>
      <c r="K354" s="45"/>
      <c r="L354" s="45"/>
      <c r="M354" s="43"/>
      <c r="N354" s="45"/>
      <c r="O354" s="36">
        <f>IFERROR(VLOOKUP(LEFT(A354,8),'Development Priority'!A:B,2,0),"")</f>
        <v>43</v>
      </c>
      <c r="P354" s="8" t="str">
        <f>IFERROR(VLOOKUP(LEFT($A354,8),POR!$A:$R,2,0),"")</f>
        <v/>
      </c>
      <c r="Q354" s="8" t="str">
        <f>IFERROR(VLOOKUP(LEFT($A354,8),POR!$A:$R,3,0),"")</f>
        <v/>
      </c>
      <c r="R354" s="8" t="str">
        <f>IFERROR(VLOOKUP(LEFT($A354,8),POR!$A:$R,4,0),"")</f>
        <v/>
      </c>
      <c r="S354" s="8" t="str">
        <f>IFERROR(VLOOKUP(LEFT($A354,8),POR!$A:$R,5,0),"")</f>
        <v/>
      </c>
      <c r="T354" s="8">
        <f>IFERROR(VLOOKUP(LEFT($A354,8),POR!$A:$R,6,0),"")</f>
        <v>42851.708333333299</v>
      </c>
      <c r="U354" s="8" t="str">
        <f>IFERROR(VLOOKUP(LEFT($A354,8),POR!$A:$R,7,0),"")</f>
        <v/>
      </c>
      <c r="V354" s="8">
        <f>IFERROR(VLOOKUP(LEFT($A354,8),POR!$A:$R,8,0),"")</f>
        <v>42852</v>
      </c>
      <c r="W354" s="8" t="str">
        <f>IFERROR(VLOOKUP(LEFT($A354,8),POR!$A:$R,9,0),"")</f>
        <v/>
      </c>
      <c r="X354" s="8" t="str">
        <f>IFERROR(VLOOKUP(LEFT($A354,8),POR!$A:$R,10,0),"")</f>
        <v/>
      </c>
      <c r="Y354" s="8" t="str">
        <f>IFERROR(VLOOKUP(LEFT($A354,8),POR!$A:$R,11,0),"")</f>
        <v/>
      </c>
      <c r="Z354" s="8" t="str">
        <f>IFERROR(VLOOKUP(LEFT($A354,8),POR!$A:$R,12,0),"")</f>
        <v/>
      </c>
      <c r="AA354" s="8" t="str">
        <f>IFERROR(VLOOKUP(LEFT($A354,8),POR!$A:$R,13,0),"")</f>
        <v/>
      </c>
      <c r="AB354" s="8" t="str">
        <f>IFERROR(VLOOKUP(LEFT($A354,8),POR!$A:$R,14,0),"")</f>
        <v/>
      </c>
      <c r="AC354" s="8" t="str">
        <f>IFERROR(VLOOKUP(LEFT($A354,8),POR!$A:$R,15,0),"")</f>
        <v/>
      </c>
      <c r="AD354" s="8" t="str">
        <f>IFERROR(VLOOKUP(LEFT($A354,8),POR!$A:$R,16,0),"")</f>
        <v/>
      </c>
      <c r="AE354" s="8" t="str">
        <f>IFERROR(VLOOKUP(LEFT($A354,8),POR!$A:$R,17,0),"")</f>
        <v/>
      </c>
      <c r="AF354" s="8" t="str">
        <f>IFERROR(VLOOKUP(LEFT($A354,8),POR!$A:$R,18,0),"")</f>
        <v/>
      </c>
      <c r="AG354" s="36" t="str">
        <f>IFERROR(VLOOKUP(A354,NSD!F:G,2,0),"")</f>
        <v/>
      </c>
    </row>
    <row r="355" spans="1:33">
      <c r="A355" s="49" t="s">
        <v>3536</v>
      </c>
      <c r="B355" s="36" t="str">
        <f>VLOOKUP(LEFT(A355,8),Clusters!A:C,3,0)</f>
        <v>C3</v>
      </c>
      <c r="C355" s="36">
        <f>VLOOKUP(LEFT(A355,8),Clusters!A:D,2,0)</f>
        <v>32</v>
      </c>
      <c r="D355" s="43"/>
      <c r="E355" s="43"/>
      <c r="F355" s="43"/>
      <c r="G355" s="43"/>
      <c r="H355" s="43"/>
      <c r="I355" s="44"/>
      <c r="J355" s="46"/>
      <c r="K355" s="45"/>
      <c r="L355" s="45"/>
      <c r="M355" s="43"/>
      <c r="N355" s="45"/>
      <c r="O355" s="36">
        <f>IFERROR(VLOOKUP(LEFT(A355,8),'Development Priority'!A:B,2,0),"")</f>
        <v>314</v>
      </c>
      <c r="P355" s="8" t="str">
        <f>IFERROR(VLOOKUP(LEFT($A355,8),POR!$A:$R,2,0),"")</f>
        <v/>
      </c>
      <c r="Q355" s="8" t="str">
        <f>IFERROR(VLOOKUP(LEFT($A355,8),POR!$A:$R,3,0),"")</f>
        <v/>
      </c>
      <c r="R355" s="8" t="str">
        <f>IFERROR(VLOOKUP(LEFT($A355,8),POR!$A:$R,4,0),"")</f>
        <v/>
      </c>
      <c r="S355" s="8" t="str">
        <f>IFERROR(VLOOKUP(LEFT($A355,8),POR!$A:$R,5,0),"")</f>
        <v/>
      </c>
      <c r="T355" s="8">
        <f>IFERROR(VLOOKUP(LEFT($A355,8),POR!$A:$R,6,0),"")</f>
        <v>42766.666666666701</v>
      </c>
      <c r="U355" s="8" t="str">
        <f>IFERROR(VLOOKUP(LEFT($A355,8),POR!$A:$R,7,0),"")</f>
        <v/>
      </c>
      <c r="V355" s="8" t="str">
        <f>IFERROR(VLOOKUP(LEFT($A355,8),POR!$A:$R,8,0),"")</f>
        <v/>
      </c>
      <c r="W355" s="8" t="str">
        <f>IFERROR(VLOOKUP(LEFT($A355,8),POR!$A:$R,9,0),"")</f>
        <v/>
      </c>
      <c r="X355" s="8" t="str">
        <f>IFERROR(VLOOKUP(LEFT($A355,8),POR!$A:$R,10,0),"")</f>
        <v/>
      </c>
      <c r="Y355" s="8" t="str">
        <f>IFERROR(VLOOKUP(LEFT($A355,8),POR!$A:$R,11,0),"")</f>
        <v/>
      </c>
      <c r="Z355" s="8" t="str">
        <f>IFERROR(VLOOKUP(LEFT($A355,8),POR!$A:$R,12,0),"")</f>
        <v/>
      </c>
      <c r="AA355" s="8" t="str">
        <f>IFERROR(VLOOKUP(LEFT($A355,8),POR!$A:$R,13,0),"")</f>
        <v/>
      </c>
      <c r="AB355" s="8" t="str">
        <f>IFERROR(VLOOKUP(LEFT($A355,8),POR!$A:$R,14,0),"")</f>
        <v/>
      </c>
      <c r="AC355" s="8" t="str">
        <f>IFERROR(VLOOKUP(LEFT($A355,8),POR!$A:$R,15,0),"")</f>
        <v/>
      </c>
      <c r="AD355" s="8" t="str">
        <f>IFERROR(VLOOKUP(LEFT($A355,8),POR!$A:$R,16,0),"")</f>
        <v/>
      </c>
      <c r="AE355" s="8" t="str">
        <f>IFERROR(VLOOKUP(LEFT($A355,8),POR!$A:$R,17,0),"")</f>
        <v/>
      </c>
      <c r="AF355" s="8" t="str">
        <f>IFERROR(VLOOKUP(LEFT($A355,8),POR!$A:$R,18,0),"")</f>
        <v/>
      </c>
      <c r="AG355" s="36" t="str">
        <f>IFERROR(VLOOKUP(A355,NSD!F:G,2,0),"")</f>
        <v/>
      </c>
    </row>
    <row r="356" spans="1:33">
      <c r="A356" s="49" t="s">
        <v>3519</v>
      </c>
      <c r="B356" s="36" t="str">
        <f>VLOOKUP(LEFT(A356,8),Clusters!A:C,3,0)</f>
        <v>C3</v>
      </c>
      <c r="C356" s="36">
        <f>VLOOKUP(LEFT(A356,8),Clusters!A:D,2,0)</f>
        <v>32</v>
      </c>
      <c r="D356" s="43"/>
      <c r="E356" s="43"/>
      <c r="F356" s="43"/>
      <c r="G356" s="43"/>
      <c r="H356" s="43"/>
      <c r="I356" s="44"/>
      <c r="J356" s="46"/>
      <c r="K356" s="45"/>
      <c r="L356" s="45"/>
      <c r="M356" s="43"/>
      <c r="N356" s="45"/>
      <c r="O356" s="36">
        <f>IFERROR(VLOOKUP(LEFT(A356,8),'Development Priority'!A:B,2,0),"")</f>
        <v>314</v>
      </c>
      <c r="P356" s="8" t="str">
        <f>IFERROR(VLOOKUP(LEFT($A356,8),POR!$A:$R,2,0),"")</f>
        <v/>
      </c>
      <c r="Q356" s="8" t="str">
        <f>IFERROR(VLOOKUP(LEFT($A356,8),POR!$A:$R,3,0),"")</f>
        <v/>
      </c>
      <c r="R356" s="8" t="str">
        <f>IFERROR(VLOOKUP(LEFT($A356,8),POR!$A:$R,4,0),"")</f>
        <v/>
      </c>
      <c r="S356" s="8" t="str">
        <f>IFERROR(VLOOKUP(LEFT($A356,8),POR!$A:$R,5,0),"")</f>
        <v/>
      </c>
      <c r="T356" s="8">
        <f>IFERROR(VLOOKUP(LEFT($A356,8),POR!$A:$R,6,0),"")</f>
        <v>42766.666666666701</v>
      </c>
      <c r="U356" s="8" t="str">
        <f>IFERROR(VLOOKUP(LEFT($A356,8),POR!$A:$R,7,0),"")</f>
        <v/>
      </c>
      <c r="V356" s="8" t="str">
        <f>IFERROR(VLOOKUP(LEFT($A356,8),POR!$A:$R,8,0),"")</f>
        <v/>
      </c>
      <c r="W356" s="8" t="str">
        <f>IFERROR(VLOOKUP(LEFT($A356,8),POR!$A:$R,9,0),"")</f>
        <v/>
      </c>
      <c r="X356" s="8" t="str">
        <f>IFERROR(VLOOKUP(LEFT($A356,8),POR!$A:$R,10,0),"")</f>
        <v/>
      </c>
      <c r="Y356" s="8" t="str">
        <f>IFERROR(VLOOKUP(LEFT($A356,8),POR!$A:$R,11,0),"")</f>
        <v/>
      </c>
      <c r="Z356" s="8" t="str">
        <f>IFERROR(VLOOKUP(LEFT($A356,8),POR!$A:$R,12,0),"")</f>
        <v/>
      </c>
      <c r="AA356" s="8" t="str">
        <f>IFERROR(VLOOKUP(LEFT($A356,8),POR!$A:$R,13,0),"")</f>
        <v/>
      </c>
      <c r="AB356" s="8" t="str">
        <f>IFERROR(VLOOKUP(LEFT($A356,8),POR!$A:$R,14,0),"")</f>
        <v/>
      </c>
      <c r="AC356" s="8" t="str">
        <f>IFERROR(VLOOKUP(LEFT($A356,8),POR!$A:$R,15,0),"")</f>
        <v/>
      </c>
      <c r="AD356" s="8" t="str">
        <f>IFERROR(VLOOKUP(LEFT($A356,8),POR!$A:$R,16,0),"")</f>
        <v/>
      </c>
      <c r="AE356" s="8" t="str">
        <f>IFERROR(VLOOKUP(LEFT($A356,8),POR!$A:$R,17,0),"")</f>
        <v/>
      </c>
      <c r="AF356" s="8" t="str">
        <f>IFERROR(VLOOKUP(LEFT($A356,8),POR!$A:$R,18,0),"")</f>
        <v/>
      </c>
      <c r="AG356" s="36" t="str">
        <f>IFERROR(VLOOKUP(A356,NSD!F:G,2,0),"")</f>
        <v/>
      </c>
    </row>
    <row r="357" spans="1:33">
      <c r="A357" s="49" t="s">
        <v>3359</v>
      </c>
      <c r="B357" s="36" t="str">
        <f>VLOOKUP(LEFT(A357,8),Clusters!A:C,3,0)</f>
        <v>C3</v>
      </c>
      <c r="C357" s="36">
        <f>VLOOKUP(LEFT(A357,8),Clusters!A:D,2,0)</f>
        <v>32</v>
      </c>
      <c r="D357" s="43"/>
      <c r="E357" s="43"/>
      <c r="F357" s="43"/>
      <c r="G357" s="43"/>
      <c r="H357" s="43"/>
      <c r="I357" s="44"/>
      <c r="J357" s="46"/>
      <c r="K357" s="45"/>
      <c r="L357" s="45"/>
      <c r="M357" s="43"/>
      <c r="N357" s="45"/>
      <c r="O357" s="36">
        <f>IFERROR(VLOOKUP(LEFT(A357,8),'Development Priority'!A:B,2,0),"")</f>
        <v>314</v>
      </c>
      <c r="P357" s="8" t="str">
        <f>IFERROR(VLOOKUP(LEFT($A357,8),POR!$A:$R,2,0),"")</f>
        <v/>
      </c>
      <c r="Q357" s="8" t="str">
        <f>IFERROR(VLOOKUP(LEFT($A357,8),POR!$A:$R,3,0),"")</f>
        <v/>
      </c>
      <c r="R357" s="8" t="str">
        <f>IFERROR(VLOOKUP(LEFT($A357,8),POR!$A:$R,4,0),"")</f>
        <v/>
      </c>
      <c r="S357" s="8" t="str">
        <f>IFERROR(VLOOKUP(LEFT($A357,8),POR!$A:$R,5,0),"")</f>
        <v/>
      </c>
      <c r="T357" s="8">
        <f>IFERROR(VLOOKUP(LEFT($A357,8),POR!$A:$R,6,0),"")</f>
        <v>42766.666666666701</v>
      </c>
      <c r="U357" s="8" t="str">
        <f>IFERROR(VLOOKUP(LEFT($A357,8),POR!$A:$R,7,0),"")</f>
        <v/>
      </c>
      <c r="V357" s="8" t="str">
        <f>IFERROR(VLOOKUP(LEFT($A357,8),POR!$A:$R,8,0),"")</f>
        <v/>
      </c>
      <c r="W357" s="8" t="str">
        <f>IFERROR(VLOOKUP(LEFT($A357,8),POR!$A:$R,9,0),"")</f>
        <v/>
      </c>
      <c r="X357" s="8" t="str">
        <f>IFERROR(VLOOKUP(LEFT($A357,8),POR!$A:$R,10,0),"")</f>
        <v/>
      </c>
      <c r="Y357" s="8" t="str">
        <f>IFERROR(VLOOKUP(LEFT($A357,8),POR!$A:$R,11,0),"")</f>
        <v/>
      </c>
      <c r="Z357" s="8" t="str">
        <f>IFERROR(VLOOKUP(LEFT($A357,8),POR!$A:$R,12,0),"")</f>
        <v/>
      </c>
      <c r="AA357" s="8" t="str">
        <f>IFERROR(VLOOKUP(LEFT($A357,8),POR!$A:$R,13,0),"")</f>
        <v/>
      </c>
      <c r="AB357" s="8" t="str">
        <f>IFERROR(VLOOKUP(LEFT($A357,8),POR!$A:$R,14,0),"")</f>
        <v/>
      </c>
      <c r="AC357" s="8" t="str">
        <f>IFERROR(VLOOKUP(LEFT($A357,8),POR!$A:$R,15,0),"")</f>
        <v/>
      </c>
      <c r="AD357" s="8" t="str">
        <f>IFERROR(VLOOKUP(LEFT($A357,8),POR!$A:$R,16,0),"")</f>
        <v/>
      </c>
      <c r="AE357" s="8" t="str">
        <f>IFERROR(VLOOKUP(LEFT($A357,8),POR!$A:$R,17,0),"")</f>
        <v/>
      </c>
      <c r="AF357" s="8" t="str">
        <f>IFERROR(VLOOKUP(LEFT($A357,8),POR!$A:$R,18,0),"")</f>
        <v/>
      </c>
      <c r="AG357" s="36" t="str">
        <f>IFERROR(VLOOKUP(A357,NSD!F:G,2,0),"")</f>
        <v/>
      </c>
    </row>
    <row r="358" spans="1:33">
      <c r="A358" s="49" t="s">
        <v>3544</v>
      </c>
      <c r="B358" s="36" t="str">
        <f>VLOOKUP(LEFT(A358,8),Clusters!A:C,3,0)</f>
        <v>C3</v>
      </c>
      <c r="C358" s="36">
        <f>VLOOKUP(LEFT(A358,8),Clusters!A:D,2,0)</f>
        <v>31</v>
      </c>
      <c r="D358" s="43"/>
      <c r="E358" s="43"/>
      <c r="F358" s="43"/>
      <c r="G358" s="43"/>
      <c r="H358" s="43"/>
      <c r="I358" s="44"/>
      <c r="J358" s="46"/>
      <c r="K358" s="45"/>
      <c r="L358" s="45"/>
      <c r="M358" s="43"/>
      <c r="N358" s="45"/>
      <c r="O358" s="36">
        <f>IFERROR(VLOOKUP(LEFT(A358,8),'Development Priority'!A:B,2,0),"")</f>
        <v>582</v>
      </c>
      <c r="P358" s="8" t="str">
        <f>IFERROR(VLOOKUP(LEFT($A358,8),POR!$A:$R,2,0),"")</f>
        <v/>
      </c>
      <c r="Q358" s="8" t="str">
        <f>IFERROR(VLOOKUP(LEFT($A358,8),POR!$A:$R,3,0),"")</f>
        <v/>
      </c>
      <c r="R358" s="8" t="str">
        <f>IFERROR(VLOOKUP(LEFT($A358,8),POR!$A:$R,4,0),"")</f>
        <v/>
      </c>
      <c r="S358" s="8" t="str">
        <f>IFERROR(VLOOKUP(LEFT($A358,8),POR!$A:$R,5,0),"")</f>
        <v/>
      </c>
      <c r="T358" s="8" t="str">
        <f>IFERROR(VLOOKUP(LEFT($A358,8),POR!$A:$R,6,0),"")</f>
        <v/>
      </c>
      <c r="U358" s="8" t="str">
        <f>IFERROR(VLOOKUP(LEFT($A358,8),POR!$A:$R,7,0),"")</f>
        <v/>
      </c>
      <c r="V358" s="8">
        <f>IFERROR(VLOOKUP(LEFT($A358,8),POR!$A:$R,8,0),"")</f>
        <v>42892</v>
      </c>
      <c r="W358" s="8" t="str">
        <f>IFERROR(VLOOKUP(LEFT($A358,8),POR!$A:$R,9,0),"")</f>
        <v/>
      </c>
      <c r="X358" s="8" t="str">
        <f>IFERROR(VLOOKUP(LEFT($A358,8),POR!$A:$R,10,0),"")</f>
        <v/>
      </c>
      <c r="Y358" s="8" t="str">
        <f>IFERROR(VLOOKUP(LEFT($A358,8),POR!$A:$R,11,0),"")</f>
        <v/>
      </c>
      <c r="Z358" s="8" t="str">
        <f>IFERROR(VLOOKUP(LEFT($A358,8),POR!$A:$R,12,0),"")</f>
        <v/>
      </c>
      <c r="AA358" s="8" t="str">
        <f>IFERROR(VLOOKUP(LEFT($A358,8),POR!$A:$R,13,0),"")</f>
        <v/>
      </c>
      <c r="AB358" s="8" t="str">
        <f>IFERROR(VLOOKUP(LEFT($A358,8),POR!$A:$R,14,0),"")</f>
        <v/>
      </c>
      <c r="AC358" s="8" t="str">
        <f>IFERROR(VLOOKUP(LEFT($A358,8),POR!$A:$R,15,0),"")</f>
        <v/>
      </c>
      <c r="AD358" s="8" t="str">
        <f>IFERROR(VLOOKUP(LEFT($A358,8),POR!$A:$R,16,0),"")</f>
        <v/>
      </c>
      <c r="AE358" s="8" t="str">
        <f>IFERROR(VLOOKUP(LEFT($A358,8),POR!$A:$R,17,0),"")</f>
        <v/>
      </c>
      <c r="AF358" s="8" t="str">
        <f>IFERROR(VLOOKUP(LEFT($A358,8),POR!$A:$R,18,0),"")</f>
        <v/>
      </c>
      <c r="AG358" s="36" t="str">
        <f>IFERROR(VLOOKUP(A358,NSD!F:G,2,0),"")</f>
        <v/>
      </c>
    </row>
    <row r="359" spans="1:33">
      <c r="A359" s="49" t="s">
        <v>4735</v>
      </c>
      <c r="B359" s="36" t="str">
        <f>VLOOKUP(LEFT(A359,8),Clusters!A:C,3,0)</f>
        <v>C3</v>
      </c>
      <c r="C359" s="36">
        <f>VLOOKUP(LEFT(A359,8),Clusters!A:D,2,0)</f>
        <v>31</v>
      </c>
      <c r="D359" s="43"/>
      <c r="E359" s="43"/>
      <c r="F359" s="43"/>
      <c r="G359" s="43"/>
      <c r="H359" s="43"/>
      <c r="I359" s="44"/>
      <c r="J359" s="46"/>
      <c r="K359" s="45"/>
      <c r="L359" s="45"/>
      <c r="M359" s="43"/>
      <c r="N359" s="45"/>
      <c r="O359" s="36">
        <f>IFERROR(VLOOKUP(LEFT(A359,8),'Development Priority'!A:B,2,0),"")</f>
        <v>582</v>
      </c>
      <c r="P359" s="8" t="str">
        <f>IFERROR(VLOOKUP(LEFT($A359,8),POR!$A:$R,2,0),"")</f>
        <v/>
      </c>
      <c r="Q359" s="8" t="str">
        <f>IFERROR(VLOOKUP(LEFT($A359,8),POR!$A:$R,3,0),"")</f>
        <v/>
      </c>
      <c r="R359" s="8" t="str">
        <f>IFERROR(VLOOKUP(LEFT($A359,8),POR!$A:$R,4,0),"")</f>
        <v/>
      </c>
      <c r="S359" s="8" t="str">
        <f>IFERROR(VLOOKUP(LEFT($A359,8),POR!$A:$R,5,0),"")</f>
        <v/>
      </c>
      <c r="T359" s="8" t="str">
        <f>IFERROR(VLOOKUP(LEFT($A359,8),POR!$A:$R,6,0),"")</f>
        <v/>
      </c>
      <c r="U359" s="8" t="str">
        <f>IFERROR(VLOOKUP(LEFT($A359,8),POR!$A:$R,7,0),"")</f>
        <v/>
      </c>
      <c r="V359" s="8">
        <f>IFERROR(VLOOKUP(LEFT($A359,8),POR!$A:$R,8,0),"")</f>
        <v>42892</v>
      </c>
      <c r="W359" s="8" t="str">
        <f>IFERROR(VLOOKUP(LEFT($A359,8),POR!$A:$R,9,0),"")</f>
        <v/>
      </c>
      <c r="X359" s="8" t="str">
        <f>IFERROR(VLOOKUP(LEFT($A359,8),POR!$A:$R,10,0),"")</f>
        <v/>
      </c>
      <c r="Y359" s="8" t="str">
        <f>IFERROR(VLOOKUP(LEFT($A359,8),POR!$A:$R,11,0),"")</f>
        <v/>
      </c>
      <c r="Z359" s="8" t="str">
        <f>IFERROR(VLOOKUP(LEFT($A359,8),POR!$A:$R,12,0),"")</f>
        <v/>
      </c>
      <c r="AA359" s="8" t="str">
        <f>IFERROR(VLOOKUP(LEFT($A359,8),POR!$A:$R,13,0),"")</f>
        <v/>
      </c>
      <c r="AB359" s="8" t="str">
        <f>IFERROR(VLOOKUP(LEFT($A359,8),POR!$A:$R,14,0),"")</f>
        <v/>
      </c>
      <c r="AC359" s="8" t="str">
        <f>IFERROR(VLOOKUP(LEFT($A359,8),POR!$A:$R,15,0),"")</f>
        <v/>
      </c>
      <c r="AD359" s="8" t="str">
        <f>IFERROR(VLOOKUP(LEFT($A359,8),POR!$A:$R,16,0),"")</f>
        <v/>
      </c>
      <c r="AE359" s="8" t="str">
        <f>IFERROR(VLOOKUP(LEFT($A359,8),POR!$A:$R,17,0),"")</f>
        <v/>
      </c>
      <c r="AF359" s="8" t="str">
        <f>IFERROR(VLOOKUP(LEFT($A359,8),POR!$A:$R,18,0),"")</f>
        <v/>
      </c>
      <c r="AG359" s="36" t="str">
        <f>IFERROR(VLOOKUP(A359,NSD!F:G,2,0),"")</f>
        <v/>
      </c>
    </row>
    <row r="360" spans="1:33">
      <c r="A360" s="49" t="s">
        <v>4288</v>
      </c>
      <c r="B360" s="36" t="str">
        <f>VLOOKUP(LEFT(A360,8),Clusters!A:C,3,0)</f>
        <v>C3</v>
      </c>
      <c r="C360" s="36">
        <f>VLOOKUP(LEFT(A360,8),Clusters!A:D,2,0)</f>
        <v>31</v>
      </c>
      <c r="D360" s="43"/>
      <c r="E360" s="43"/>
      <c r="F360" s="43"/>
      <c r="G360" s="43"/>
      <c r="H360" s="43"/>
      <c r="I360" s="44"/>
      <c r="J360" s="46"/>
      <c r="K360" s="45"/>
      <c r="L360" s="45"/>
      <c r="M360" s="43"/>
      <c r="N360" s="45"/>
      <c r="O360" s="36">
        <f>IFERROR(VLOOKUP(LEFT(A360,8),'Development Priority'!A:B,2,0),"")</f>
        <v>582</v>
      </c>
      <c r="P360" s="8" t="str">
        <f>IFERROR(VLOOKUP(LEFT($A360,8),POR!$A:$R,2,0),"")</f>
        <v/>
      </c>
      <c r="Q360" s="8" t="str">
        <f>IFERROR(VLOOKUP(LEFT($A360,8),POR!$A:$R,3,0),"")</f>
        <v/>
      </c>
      <c r="R360" s="8" t="str">
        <f>IFERROR(VLOOKUP(LEFT($A360,8),POR!$A:$R,4,0),"")</f>
        <v/>
      </c>
      <c r="S360" s="8" t="str">
        <f>IFERROR(VLOOKUP(LEFT($A360,8),POR!$A:$R,5,0),"")</f>
        <v/>
      </c>
      <c r="T360" s="8" t="str">
        <f>IFERROR(VLOOKUP(LEFT($A360,8),POR!$A:$R,6,0),"")</f>
        <v/>
      </c>
      <c r="U360" s="8" t="str">
        <f>IFERROR(VLOOKUP(LEFT($A360,8),POR!$A:$R,7,0),"")</f>
        <v/>
      </c>
      <c r="V360" s="8">
        <f>IFERROR(VLOOKUP(LEFT($A360,8),POR!$A:$R,8,0),"")</f>
        <v>42892</v>
      </c>
      <c r="W360" s="8" t="str">
        <f>IFERROR(VLOOKUP(LEFT($A360,8),POR!$A:$R,9,0),"")</f>
        <v/>
      </c>
      <c r="X360" s="8" t="str">
        <f>IFERROR(VLOOKUP(LEFT($A360,8),POR!$A:$R,10,0),"")</f>
        <v/>
      </c>
      <c r="Y360" s="8" t="str">
        <f>IFERROR(VLOOKUP(LEFT($A360,8),POR!$A:$R,11,0),"")</f>
        <v/>
      </c>
      <c r="Z360" s="8" t="str">
        <f>IFERROR(VLOOKUP(LEFT($A360,8),POR!$A:$R,12,0),"")</f>
        <v/>
      </c>
      <c r="AA360" s="8" t="str">
        <f>IFERROR(VLOOKUP(LEFT($A360,8),POR!$A:$R,13,0),"")</f>
        <v/>
      </c>
      <c r="AB360" s="8" t="str">
        <f>IFERROR(VLOOKUP(LEFT($A360,8),POR!$A:$R,14,0),"")</f>
        <v/>
      </c>
      <c r="AC360" s="8" t="str">
        <f>IFERROR(VLOOKUP(LEFT($A360,8),POR!$A:$R,15,0),"")</f>
        <v/>
      </c>
      <c r="AD360" s="8" t="str">
        <f>IFERROR(VLOOKUP(LEFT($A360,8),POR!$A:$R,16,0),"")</f>
        <v/>
      </c>
      <c r="AE360" s="8" t="str">
        <f>IFERROR(VLOOKUP(LEFT($A360,8),POR!$A:$R,17,0),"")</f>
        <v/>
      </c>
      <c r="AF360" s="8" t="str">
        <f>IFERROR(VLOOKUP(LEFT($A360,8),POR!$A:$R,18,0),"")</f>
        <v/>
      </c>
      <c r="AG360" s="36" t="str">
        <f>IFERROR(VLOOKUP(A360,NSD!F:G,2,0),"")</f>
        <v/>
      </c>
    </row>
    <row r="361" spans="1:33">
      <c r="A361" s="49" t="s">
        <v>4368</v>
      </c>
      <c r="B361" s="36" t="str">
        <f>VLOOKUP(LEFT(A361,8),Clusters!A:C,3,0)</f>
        <v>C1</v>
      </c>
      <c r="C361" s="36">
        <f>VLOOKUP(LEFT(A361,8),Clusters!A:D,2,0)</f>
        <v>13</v>
      </c>
      <c r="D361" s="43"/>
      <c r="E361" s="43"/>
      <c r="F361" s="43"/>
      <c r="G361" s="43"/>
      <c r="H361" s="43"/>
      <c r="I361" s="44"/>
      <c r="J361" s="46"/>
      <c r="K361" s="45"/>
      <c r="L361" s="45"/>
      <c r="M361" s="43"/>
      <c r="N361" s="45"/>
      <c r="O361" s="36">
        <f>IFERROR(VLOOKUP(LEFT(A361,8),'Development Priority'!A:B,2,0),"")</f>
        <v>24</v>
      </c>
      <c r="P361" s="8" t="str">
        <f>IFERROR(VLOOKUP(LEFT($A361,8),POR!$A:$R,2,0),"")</f>
        <v/>
      </c>
      <c r="Q361" s="8" t="str">
        <f>IFERROR(VLOOKUP(LEFT($A361,8),POR!$A:$R,3,0),"")</f>
        <v/>
      </c>
      <c r="R361" s="8" t="str">
        <f>IFERROR(VLOOKUP(LEFT($A361,8),POR!$A:$R,4,0),"")</f>
        <v/>
      </c>
      <c r="S361" s="8" t="str">
        <f>IFERROR(VLOOKUP(LEFT($A361,8),POR!$A:$R,5,0),"")</f>
        <v/>
      </c>
      <c r="T361" s="8">
        <f>IFERROR(VLOOKUP(LEFT($A361,8),POR!$A:$R,6,0),"")</f>
        <v>42766.666666666701</v>
      </c>
      <c r="U361" s="8" t="str">
        <f>IFERROR(VLOOKUP(LEFT($A361,8),POR!$A:$R,7,0),"")</f>
        <v/>
      </c>
      <c r="V361" s="8" t="str">
        <f>IFERROR(VLOOKUP(LEFT($A361,8),POR!$A:$R,8,0),"")</f>
        <v/>
      </c>
      <c r="W361" s="8" t="str">
        <f>IFERROR(VLOOKUP(LEFT($A361,8),POR!$A:$R,9,0),"")</f>
        <v/>
      </c>
      <c r="X361" s="8" t="str">
        <f>IFERROR(VLOOKUP(LEFT($A361,8),POR!$A:$R,10,0),"")</f>
        <v/>
      </c>
      <c r="Y361" s="8" t="str">
        <f>IFERROR(VLOOKUP(LEFT($A361,8),POR!$A:$R,11,0),"")</f>
        <v/>
      </c>
      <c r="Z361" s="8" t="str">
        <f>IFERROR(VLOOKUP(LEFT($A361,8),POR!$A:$R,12,0),"")</f>
        <v/>
      </c>
      <c r="AA361" s="8" t="str">
        <f>IFERROR(VLOOKUP(LEFT($A361,8),POR!$A:$R,13,0),"")</f>
        <v/>
      </c>
      <c r="AB361" s="8" t="str">
        <f>IFERROR(VLOOKUP(LEFT($A361,8),POR!$A:$R,14,0),"")</f>
        <v/>
      </c>
      <c r="AC361" s="8" t="str">
        <f>IFERROR(VLOOKUP(LEFT($A361,8),POR!$A:$R,15,0),"")</f>
        <v/>
      </c>
      <c r="AD361" s="8" t="str">
        <f>IFERROR(VLOOKUP(LEFT($A361,8),POR!$A:$R,16,0),"")</f>
        <v/>
      </c>
      <c r="AE361" s="8" t="str">
        <f>IFERROR(VLOOKUP(LEFT($A361,8),POR!$A:$R,17,0),"")</f>
        <v/>
      </c>
      <c r="AF361" s="8" t="str">
        <f>IFERROR(VLOOKUP(LEFT($A361,8),POR!$A:$R,18,0),"")</f>
        <v/>
      </c>
      <c r="AG361" s="36" t="str">
        <f>IFERROR(VLOOKUP(A361,NSD!F:G,2,0),"")</f>
        <v/>
      </c>
    </row>
    <row r="362" spans="1:33">
      <c r="A362" s="49" t="s">
        <v>1898</v>
      </c>
      <c r="B362" s="36" t="str">
        <f>VLOOKUP(LEFT(A362,8),Clusters!A:C,3,0)</f>
        <v>C1</v>
      </c>
      <c r="C362" s="36">
        <f>VLOOKUP(LEFT(A362,8),Clusters!A:D,2,0)</f>
        <v>13</v>
      </c>
      <c r="D362" s="43"/>
      <c r="E362" s="43"/>
      <c r="F362" s="43"/>
      <c r="G362" s="43"/>
      <c r="H362" s="43"/>
      <c r="I362" s="44"/>
      <c r="J362" s="46"/>
      <c r="K362" s="45"/>
      <c r="L362" s="45"/>
      <c r="M362" s="43"/>
      <c r="N362" s="45"/>
      <c r="O362" s="36">
        <f>IFERROR(VLOOKUP(LEFT(A362,8),'Development Priority'!A:B,2,0),"")</f>
        <v>24</v>
      </c>
      <c r="P362" s="8" t="str">
        <f>IFERROR(VLOOKUP(LEFT($A362,8),POR!$A:$R,2,0),"")</f>
        <v/>
      </c>
      <c r="Q362" s="8" t="str">
        <f>IFERROR(VLOOKUP(LEFT($A362,8),POR!$A:$R,3,0),"")</f>
        <v/>
      </c>
      <c r="R362" s="8" t="str">
        <f>IFERROR(VLOOKUP(LEFT($A362,8),POR!$A:$R,4,0),"")</f>
        <v/>
      </c>
      <c r="S362" s="8" t="str">
        <f>IFERROR(VLOOKUP(LEFT($A362,8),POR!$A:$R,5,0),"")</f>
        <v/>
      </c>
      <c r="T362" s="8">
        <f>IFERROR(VLOOKUP(LEFT($A362,8),POR!$A:$R,6,0),"")</f>
        <v>42766.666666666701</v>
      </c>
      <c r="U362" s="8" t="str">
        <f>IFERROR(VLOOKUP(LEFT($A362,8),POR!$A:$R,7,0),"")</f>
        <v/>
      </c>
      <c r="V362" s="8" t="str">
        <f>IFERROR(VLOOKUP(LEFT($A362,8),POR!$A:$R,8,0),"")</f>
        <v/>
      </c>
      <c r="W362" s="8" t="str">
        <f>IFERROR(VLOOKUP(LEFT($A362,8),POR!$A:$R,9,0),"")</f>
        <v/>
      </c>
      <c r="X362" s="8" t="str">
        <f>IFERROR(VLOOKUP(LEFT($A362,8),POR!$A:$R,10,0),"")</f>
        <v/>
      </c>
      <c r="Y362" s="8" t="str">
        <f>IFERROR(VLOOKUP(LEFT($A362,8),POR!$A:$R,11,0),"")</f>
        <v/>
      </c>
      <c r="Z362" s="8" t="str">
        <f>IFERROR(VLOOKUP(LEFT($A362,8),POR!$A:$R,12,0),"")</f>
        <v/>
      </c>
      <c r="AA362" s="8" t="str">
        <f>IFERROR(VLOOKUP(LEFT($A362,8),POR!$A:$R,13,0),"")</f>
        <v/>
      </c>
      <c r="AB362" s="8" t="str">
        <f>IFERROR(VLOOKUP(LEFT($A362,8),POR!$A:$R,14,0),"")</f>
        <v/>
      </c>
      <c r="AC362" s="8" t="str">
        <f>IFERROR(VLOOKUP(LEFT($A362,8),POR!$A:$R,15,0),"")</f>
        <v/>
      </c>
      <c r="AD362" s="8" t="str">
        <f>IFERROR(VLOOKUP(LEFT($A362,8),POR!$A:$R,16,0),"")</f>
        <v/>
      </c>
      <c r="AE362" s="8" t="str">
        <f>IFERROR(VLOOKUP(LEFT($A362,8),POR!$A:$R,17,0),"")</f>
        <v/>
      </c>
      <c r="AF362" s="8" t="str">
        <f>IFERROR(VLOOKUP(LEFT($A362,8),POR!$A:$R,18,0),"")</f>
        <v/>
      </c>
      <c r="AG362" s="36" t="str">
        <f>IFERROR(VLOOKUP(A362,NSD!F:G,2,0),"")</f>
        <v>PH40138</v>
      </c>
    </row>
    <row r="363" spans="1:33">
      <c r="A363" s="49" t="s">
        <v>2696</v>
      </c>
      <c r="B363" s="36" t="str">
        <f>VLOOKUP(LEFT(A363,8),Clusters!A:C,3,0)</f>
        <v>C1</v>
      </c>
      <c r="C363" s="36">
        <f>VLOOKUP(LEFT(A363,8),Clusters!A:D,2,0)</f>
        <v>12</v>
      </c>
      <c r="D363" s="43"/>
      <c r="E363" s="43"/>
      <c r="F363" s="43"/>
      <c r="G363" s="43"/>
      <c r="H363" s="43"/>
      <c r="I363" s="44"/>
      <c r="J363" s="46"/>
      <c r="K363" s="45"/>
      <c r="L363" s="45"/>
      <c r="M363" s="43"/>
      <c r="N363" s="45"/>
      <c r="O363" s="36">
        <f>IFERROR(VLOOKUP(LEFT(A363,8),'Development Priority'!A:B,2,0),"")</f>
        <v>25</v>
      </c>
      <c r="P363" s="8" t="str">
        <f>IFERROR(VLOOKUP(LEFT($A363,8),POR!$A:$R,2,0),"")</f>
        <v/>
      </c>
      <c r="Q363" s="8" t="str">
        <f>IFERROR(VLOOKUP(LEFT($A363,8),POR!$A:$R,3,0),"")</f>
        <v/>
      </c>
      <c r="R363" s="8" t="str">
        <f>IFERROR(VLOOKUP(LEFT($A363,8),POR!$A:$R,4,0),"")</f>
        <v/>
      </c>
      <c r="S363" s="8" t="str">
        <f>IFERROR(VLOOKUP(LEFT($A363,8),POR!$A:$R,5,0),"")</f>
        <v/>
      </c>
      <c r="T363" s="8">
        <f>IFERROR(VLOOKUP(LEFT($A363,8),POR!$A:$R,6,0),"")</f>
        <v>42868.708333333299</v>
      </c>
      <c r="U363" s="8" t="str">
        <f>IFERROR(VLOOKUP(LEFT($A363,8),POR!$A:$R,7,0),"")</f>
        <v/>
      </c>
      <c r="V363" s="8">
        <f>IFERROR(VLOOKUP(LEFT($A363,8),POR!$A:$R,8,0),"")</f>
        <v>42869</v>
      </c>
      <c r="W363" s="8" t="str">
        <f>IFERROR(VLOOKUP(LEFT($A363,8),POR!$A:$R,9,0),"")</f>
        <v/>
      </c>
      <c r="X363" s="8" t="str">
        <f>IFERROR(VLOOKUP(LEFT($A363,8),POR!$A:$R,10,0),"")</f>
        <v/>
      </c>
      <c r="Y363" s="8" t="str">
        <f>IFERROR(VLOOKUP(LEFT($A363,8),POR!$A:$R,11,0),"")</f>
        <v/>
      </c>
      <c r="Z363" s="8" t="str">
        <f>IFERROR(VLOOKUP(LEFT($A363,8),POR!$A:$R,12,0),"")</f>
        <v/>
      </c>
      <c r="AA363" s="8" t="str">
        <f>IFERROR(VLOOKUP(LEFT($A363,8),POR!$A:$R,13,0),"")</f>
        <v/>
      </c>
      <c r="AB363" s="8" t="str">
        <f>IFERROR(VLOOKUP(LEFT($A363,8),POR!$A:$R,14,0),"")</f>
        <v/>
      </c>
      <c r="AC363" s="8" t="str">
        <f>IFERROR(VLOOKUP(LEFT($A363,8),POR!$A:$R,15,0),"")</f>
        <v/>
      </c>
      <c r="AD363" s="8" t="str">
        <f>IFERROR(VLOOKUP(LEFT($A363,8),POR!$A:$R,16,0),"")</f>
        <v/>
      </c>
      <c r="AE363" s="8" t="str">
        <f>IFERROR(VLOOKUP(LEFT($A363,8),POR!$A:$R,17,0),"")</f>
        <v/>
      </c>
      <c r="AF363" s="8" t="str">
        <f>IFERROR(VLOOKUP(LEFT($A363,8),POR!$A:$R,18,0),"")</f>
        <v/>
      </c>
      <c r="AG363" s="36" t="str">
        <f>IFERROR(VLOOKUP(A363,NSD!F:G,2,0),"")</f>
        <v/>
      </c>
    </row>
    <row r="364" spans="1:33">
      <c r="A364" s="49" t="s">
        <v>1901</v>
      </c>
      <c r="B364" s="36" t="str">
        <f>VLOOKUP(LEFT(A364,8),Clusters!A:C,3,0)</f>
        <v>C1</v>
      </c>
      <c r="C364" s="36">
        <f>VLOOKUP(LEFT(A364,8),Clusters!A:D,2,0)</f>
        <v>12</v>
      </c>
      <c r="D364" s="43"/>
      <c r="E364" s="43"/>
      <c r="F364" s="43"/>
      <c r="G364" s="43"/>
      <c r="H364" s="43"/>
      <c r="I364" s="44"/>
      <c r="J364" s="46"/>
      <c r="K364" s="45"/>
      <c r="L364" s="45"/>
      <c r="M364" s="43"/>
      <c r="N364" s="45"/>
      <c r="O364" s="36">
        <f>IFERROR(VLOOKUP(LEFT(A364,8),'Development Priority'!A:B,2,0),"")</f>
        <v>25</v>
      </c>
      <c r="P364" s="8" t="str">
        <f>IFERROR(VLOOKUP(LEFT($A364,8),POR!$A:$R,2,0),"")</f>
        <v/>
      </c>
      <c r="Q364" s="8" t="str">
        <f>IFERROR(VLOOKUP(LEFT($A364,8),POR!$A:$R,3,0),"")</f>
        <v/>
      </c>
      <c r="R364" s="8" t="str">
        <f>IFERROR(VLOOKUP(LEFT($A364,8),POR!$A:$R,4,0),"")</f>
        <v/>
      </c>
      <c r="S364" s="8" t="str">
        <f>IFERROR(VLOOKUP(LEFT($A364,8),POR!$A:$R,5,0),"")</f>
        <v/>
      </c>
      <c r="T364" s="8">
        <f>IFERROR(VLOOKUP(LEFT($A364,8),POR!$A:$R,6,0),"")</f>
        <v>42868.708333333299</v>
      </c>
      <c r="U364" s="8" t="str">
        <f>IFERROR(VLOOKUP(LEFT($A364,8),POR!$A:$R,7,0),"")</f>
        <v/>
      </c>
      <c r="V364" s="8">
        <f>IFERROR(VLOOKUP(LEFT($A364,8),POR!$A:$R,8,0),"")</f>
        <v>42869</v>
      </c>
      <c r="W364" s="8" t="str">
        <f>IFERROR(VLOOKUP(LEFT($A364,8),POR!$A:$R,9,0),"")</f>
        <v/>
      </c>
      <c r="X364" s="8" t="str">
        <f>IFERROR(VLOOKUP(LEFT($A364,8),POR!$A:$R,10,0),"")</f>
        <v/>
      </c>
      <c r="Y364" s="8" t="str">
        <f>IFERROR(VLOOKUP(LEFT($A364,8),POR!$A:$R,11,0),"")</f>
        <v/>
      </c>
      <c r="Z364" s="8" t="str">
        <f>IFERROR(VLOOKUP(LEFT($A364,8),POR!$A:$R,12,0),"")</f>
        <v/>
      </c>
      <c r="AA364" s="8" t="str">
        <f>IFERROR(VLOOKUP(LEFT($A364,8),POR!$A:$R,13,0),"")</f>
        <v/>
      </c>
      <c r="AB364" s="8" t="str">
        <f>IFERROR(VLOOKUP(LEFT($A364,8),POR!$A:$R,14,0),"")</f>
        <v/>
      </c>
      <c r="AC364" s="8" t="str">
        <f>IFERROR(VLOOKUP(LEFT($A364,8),POR!$A:$R,15,0),"")</f>
        <v/>
      </c>
      <c r="AD364" s="8" t="str">
        <f>IFERROR(VLOOKUP(LEFT($A364,8),POR!$A:$R,16,0),"")</f>
        <v/>
      </c>
      <c r="AE364" s="8" t="str">
        <f>IFERROR(VLOOKUP(LEFT($A364,8),POR!$A:$R,17,0),"")</f>
        <v/>
      </c>
      <c r="AF364" s="8" t="str">
        <f>IFERROR(VLOOKUP(LEFT($A364,8),POR!$A:$R,18,0),"")</f>
        <v/>
      </c>
      <c r="AG364" s="36" t="str">
        <f>IFERROR(VLOOKUP(A364,NSD!F:G,2,0),"")</f>
        <v>PH40139</v>
      </c>
    </row>
    <row r="365" spans="1:33">
      <c r="A365" s="49" t="s">
        <v>2653</v>
      </c>
      <c r="B365" s="36" t="str">
        <f>VLOOKUP(LEFT(A365,8),Clusters!A:C,3,0)</f>
        <v>C1</v>
      </c>
      <c r="C365" s="36">
        <f>VLOOKUP(LEFT(A365,8),Clusters!A:D,2,0)</f>
        <v>12</v>
      </c>
      <c r="D365" s="43"/>
      <c r="E365" s="43"/>
      <c r="F365" s="43"/>
      <c r="G365" s="43"/>
      <c r="H365" s="43"/>
      <c r="I365" s="44"/>
      <c r="J365" s="46"/>
      <c r="K365" s="45"/>
      <c r="L365" s="45"/>
      <c r="M365" s="43"/>
      <c r="N365" s="45"/>
      <c r="O365" s="36">
        <f>IFERROR(VLOOKUP(LEFT(A365,8),'Development Priority'!A:B,2,0),"")</f>
        <v>25</v>
      </c>
      <c r="P365" s="8" t="str">
        <f>IFERROR(VLOOKUP(LEFT($A365,8),POR!$A:$R,2,0),"")</f>
        <v/>
      </c>
      <c r="Q365" s="8" t="str">
        <f>IFERROR(VLOOKUP(LEFT($A365,8),POR!$A:$R,3,0),"")</f>
        <v/>
      </c>
      <c r="R365" s="8" t="str">
        <f>IFERROR(VLOOKUP(LEFT($A365,8),POR!$A:$R,4,0),"")</f>
        <v/>
      </c>
      <c r="S365" s="8" t="str">
        <f>IFERROR(VLOOKUP(LEFT($A365,8),POR!$A:$R,5,0),"")</f>
        <v/>
      </c>
      <c r="T365" s="8">
        <f>IFERROR(VLOOKUP(LEFT($A365,8),POR!$A:$R,6,0),"")</f>
        <v>42868.708333333299</v>
      </c>
      <c r="U365" s="8" t="str">
        <f>IFERROR(VLOOKUP(LEFT($A365,8),POR!$A:$R,7,0),"")</f>
        <v/>
      </c>
      <c r="V365" s="8">
        <f>IFERROR(VLOOKUP(LEFT($A365,8),POR!$A:$R,8,0),"")</f>
        <v>42869</v>
      </c>
      <c r="W365" s="8" t="str">
        <f>IFERROR(VLOOKUP(LEFT($A365,8),POR!$A:$R,9,0),"")</f>
        <v/>
      </c>
      <c r="X365" s="8" t="str">
        <f>IFERROR(VLOOKUP(LEFT($A365,8),POR!$A:$R,10,0),"")</f>
        <v/>
      </c>
      <c r="Y365" s="8" t="str">
        <f>IFERROR(VLOOKUP(LEFT($A365,8),POR!$A:$R,11,0),"")</f>
        <v/>
      </c>
      <c r="Z365" s="8" t="str">
        <f>IFERROR(VLOOKUP(LEFT($A365,8),POR!$A:$R,12,0),"")</f>
        <v/>
      </c>
      <c r="AA365" s="8" t="str">
        <f>IFERROR(VLOOKUP(LEFT($A365,8),POR!$A:$R,13,0),"")</f>
        <v/>
      </c>
      <c r="AB365" s="8" t="str">
        <f>IFERROR(VLOOKUP(LEFT($A365,8),POR!$A:$R,14,0),"")</f>
        <v/>
      </c>
      <c r="AC365" s="8" t="str">
        <f>IFERROR(VLOOKUP(LEFT($A365,8),POR!$A:$R,15,0),"")</f>
        <v/>
      </c>
      <c r="AD365" s="8" t="str">
        <f>IFERROR(VLOOKUP(LEFT($A365,8),POR!$A:$R,16,0),"")</f>
        <v/>
      </c>
      <c r="AE365" s="8" t="str">
        <f>IFERROR(VLOOKUP(LEFT($A365,8),POR!$A:$R,17,0),"")</f>
        <v/>
      </c>
      <c r="AF365" s="8" t="str">
        <f>IFERROR(VLOOKUP(LEFT($A365,8),POR!$A:$R,18,0),"")</f>
        <v/>
      </c>
      <c r="AG365" s="36" t="str">
        <f>IFERROR(VLOOKUP(A365,NSD!F:G,2,0),"")</f>
        <v/>
      </c>
    </row>
    <row r="366" spans="1:33">
      <c r="A366" s="49" t="s">
        <v>4647</v>
      </c>
      <c r="B366" s="36" t="str">
        <f>VLOOKUP(LEFT(A366,8),Clusters!A:C,3,0)</f>
        <v>C1</v>
      </c>
      <c r="C366" s="36">
        <f>VLOOKUP(LEFT(A366,8),Clusters!A:D,2,0)</f>
        <v>12</v>
      </c>
      <c r="D366" s="43"/>
      <c r="E366" s="43"/>
      <c r="F366" s="43"/>
      <c r="G366" s="43"/>
      <c r="H366" s="43"/>
      <c r="I366" s="44"/>
      <c r="J366" s="46"/>
      <c r="K366" s="45"/>
      <c r="L366" s="45"/>
      <c r="M366" s="43"/>
      <c r="N366" s="45"/>
      <c r="O366" s="36">
        <f>IFERROR(VLOOKUP(LEFT(A366,8),'Development Priority'!A:B,2,0),"")</f>
        <v>25</v>
      </c>
      <c r="P366" s="8" t="str">
        <f>IFERROR(VLOOKUP(LEFT($A366,8),POR!$A:$R,2,0),"")</f>
        <v/>
      </c>
      <c r="Q366" s="8" t="str">
        <f>IFERROR(VLOOKUP(LEFT($A366,8),POR!$A:$R,3,0),"")</f>
        <v/>
      </c>
      <c r="R366" s="8" t="str">
        <f>IFERROR(VLOOKUP(LEFT($A366,8),POR!$A:$R,4,0),"")</f>
        <v/>
      </c>
      <c r="S366" s="8" t="str">
        <f>IFERROR(VLOOKUP(LEFT($A366,8),POR!$A:$R,5,0),"")</f>
        <v/>
      </c>
      <c r="T366" s="8">
        <f>IFERROR(VLOOKUP(LEFT($A366,8),POR!$A:$R,6,0),"")</f>
        <v>42868.708333333299</v>
      </c>
      <c r="U366" s="8" t="str">
        <f>IFERROR(VLOOKUP(LEFT($A366,8),POR!$A:$R,7,0),"")</f>
        <v/>
      </c>
      <c r="V366" s="8">
        <f>IFERROR(VLOOKUP(LEFT($A366,8),POR!$A:$R,8,0),"")</f>
        <v>42869</v>
      </c>
      <c r="W366" s="8" t="str">
        <f>IFERROR(VLOOKUP(LEFT($A366,8),POR!$A:$R,9,0),"")</f>
        <v/>
      </c>
      <c r="X366" s="8" t="str">
        <f>IFERROR(VLOOKUP(LEFT($A366,8),POR!$A:$R,10,0),"")</f>
        <v/>
      </c>
      <c r="Y366" s="8" t="str">
        <f>IFERROR(VLOOKUP(LEFT($A366,8),POR!$A:$R,11,0),"")</f>
        <v/>
      </c>
      <c r="Z366" s="8" t="str">
        <f>IFERROR(VLOOKUP(LEFT($A366,8),POR!$A:$R,12,0),"")</f>
        <v/>
      </c>
      <c r="AA366" s="8" t="str">
        <f>IFERROR(VLOOKUP(LEFT($A366,8),POR!$A:$R,13,0),"")</f>
        <v/>
      </c>
      <c r="AB366" s="8" t="str">
        <f>IFERROR(VLOOKUP(LEFT($A366,8),POR!$A:$R,14,0),"")</f>
        <v/>
      </c>
      <c r="AC366" s="8" t="str">
        <f>IFERROR(VLOOKUP(LEFT($A366,8),POR!$A:$R,15,0),"")</f>
        <v/>
      </c>
      <c r="AD366" s="8" t="str">
        <f>IFERROR(VLOOKUP(LEFT($A366,8),POR!$A:$R,16,0),"")</f>
        <v/>
      </c>
      <c r="AE366" s="8" t="str">
        <f>IFERROR(VLOOKUP(LEFT($A366,8),POR!$A:$R,17,0),"")</f>
        <v/>
      </c>
      <c r="AF366" s="8" t="str">
        <f>IFERROR(VLOOKUP(LEFT($A366,8),POR!$A:$R,18,0),"")</f>
        <v/>
      </c>
      <c r="AG366" s="36" t="str">
        <f>IFERROR(VLOOKUP(A366,NSD!F:G,2,0),"")</f>
        <v/>
      </c>
    </row>
    <row r="367" spans="1:33">
      <c r="A367" s="49" t="s">
        <v>3802</v>
      </c>
      <c r="B367" s="36" t="str">
        <f>VLOOKUP(LEFT(A367,8),Clusters!A:C,3,0)</f>
        <v>C1</v>
      </c>
      <c r="C367" s="36">
        <f>VLOOKUP(LEFT(A367,8),Clusters!A:D,2,0)</f>
        <v>13</v>
      </c>
      <c r="D367" s="43"/>
      <c r="E367" s="43"/>
      <c r="F367" s="43"/>
      <c r="G367" s="43"/>
      <c r="H367" s="43"/>
      <c r="I367" s="44"/>
      <c r="J367" s="46"/>
      <c r="K367" s="45"/>
      <c r="L367" s="45"/>
      <c r="M367" s="43"/>
      <c r="N367" s="45"/>
      <c r="O367" s="36">
        <f>IFERROR(VLOOKUP(LEFT(A367,8),'Development Priority'!A:B,2,0),"")</f>
        <v>48</v>
      </c>
      <c r="P367" s="8" t="str">
        <f>IFERROR(VLOOKUP(LEFT($A367,8),POR!$A:$R,2,0),"")</f>
        <v/>
      </c>
      <c r="Q367" s="8" t="str">
        <f>IFERROR(VLOOKUP(LEFT($A367,8),POR!$A:$R,3,0),"")</f>
        <v/>
      </c>
      <c r="R367" s="8" t="str">
        <f>IFERROR(VLOOKUP(LEFT($A367,8),POR!$A:$R,4,0),"")</f>
        <v/>
      </c>
      <c r="S367" s="8" t="str">
        <f>IFERROR(VLOOKUP(LEFT($A367,8),POR!$A:$R,5,0),"")</f>
        <v/>
      </c>
      <c r="T367" s="8">
        <f>IFERROR(VLOOKUP(LEFT($A367,8),POR!$A:$R,6,0),"")</f>
        <v>42866.708333333299</v>
      </c>
      <c r="U367" s="8" t="str">
        <f>IFERROR(VLOOKUP(LEFT($A367,8),POR!$A:$R,7,0),"")</f>
        <v/>
      </c>
      <c r="V367" s="8" t="str">
        <f>IFERROR(VLOOKUP(LEFT($A367,8),POR!$A:$R,8,0),"")</f>
        <v/>
      </c>
      <c r="W367" s="8" t="str">
        <f>IFERROR(VLOOKUP(LEFT($A367,8),POR!$A:$R,9,0),"")</f>
        <v/>
      </c>
      <c r="X367" s="8" t="str">
        <f>IFERROR(VLOOKUP(LEFT($A367,8),POR!$A:$R,10,0),"")</f>
        <v/>
      </c>
      <c r="Y367" s="8" t="str">
        <f>IFERROR(VLOOKUP(LEFT($A367,8),POR!$A:$R,11,0),"")</f>
        <v/>
      </c>
      <c r="Z367" s="8" t="str">
        <f>IFERROR(VLOOKUP(LEFT($A367,8),POR!$A:$R,12,0),"")</f>
        <v/>
      </c>
      <c r="AA367" s="8" t="str">
        <f>IFERROR(VLOOKUP(LEFT($A367,8),POR!$A:$R,13,0),"")</f>
        <v/>
      </c>
      <c r="AB367" s="8" t="str">
        <f>IFERROR(VLOOKUP(LEFT($A367,8),POR!$A:$R,14,0),"")</f>
        <v/>
      </c>
      <c r="AC367" s="8" t="str">
        <f>IFERROR(VLOOKUP(LEFT($A367,8),POR!$A:$R,15,0),"")</f>
        <v/>
      </c>
      <c r="AD367" s="8" t="str">
        <f>IFERROR(VLOOKUP(LEFT($A367,8),POR!$A:$R,16,0),"")</f>
        <v/>
      </c>
      <c r="AE367" s="8" t="str">
        <f>IFERROR(VLOOKUP(LEFT($A367,8),POR!$A:$R,17,0),"")</f>
        <v/>
      </c>
      <c r="AF367" s="8" t="str">
        <f>IFERROR(VLOOKUP(LEFT($A367,8),POR!$A:$R,18,0),"")</f>
        <v/>
      </c>
      <c r="AG367" s="36" t="str">
        <f>IFERROR(VLOOKUP(A367,NSD!F:G,2,0),"")</f>
        <v/>
      </c>
    </row>
    <row r="368" spans="1:33">
      <c r="A368" s="49" t="s">
        <v>3313</v>
      </c>
      <c r="B368" s="36" t="str">
        <f>VLOOKUP(LEFT(A368,8),Clusters!A:C,3,0)</f>
        <v>C1</v>
      </c>
      <c r="C368" s="36">
        <f>VLOOKUP(LEFT(A368,8),Clusters!A:D,2,0)</f>
        <v>13</v>
      </c>
      <c r="D368" s="43"/>
      <c r="E368" s="43"/>
      <c r="F368" s="43"/>
      <c r="G368" s="43"/>
      <c r="H368" s="43"/>
      <c r="I368" s="44"/>
      <c r="J368" s="46"/>
      <c r="K368" s="45"/>
      <c r="L368" s="45"/>
      <c r="M368" s="43"/>
      <c r="N368" s="45"/>
      <c r="O368" s="36">
        <f>IFERROR(VLOOKUP(LEFT(A368,8),'Development Priority'!A:B,2,0),"")</f>
        <v>48</v>
      </c>
      <c r="P368" s="8" t="str">
        <f>IFERROR(VLOOKUP(LEFT($A368,8),POR!$A:$R,2,0),"")</f>
        <v/>
      </c>
      <c r="Q368" s="8" t="str">
        <f>IFERROR(VLOOKUP(LEFT($A368,8),POR!$A:$R,3,0),"")</f>
        <v/>
      </c>
      <c r="R368" s="8" t="str">
        <f>IFERROR(VLOOKUP(LEFT($A368,8),POR!$A:$R,4,0),"")</f>
        <v/>
      </c>
      <c r="S368" s="8" t="str">
        <f>IFERROR(VLOOKUP(LEFT($A368,8),POR!$A:$R,5,0),"")</f>
        <v/>
      </c>
      <c r="T368" s="8">
        <f>IFERROR(VLOOKUP(LEFT($A368,8),POR!$A:$R,6,0),"")</f>
        <v>42866.708333333299</v>
      </c>
      <c r="U368" s="8" t="str">
        <f>IFERROR(VLOOKUP(LEFT($A368,8),POR!$A:$R,7,0),"")</f>
        <v/>
      </c>
      <c r="V368" s="8" t="str">
        <f>IFERROR(VLOOKUP(LEFT($A368,8),POR!$A:$R,8,0),"")</f>
        <v/>
      </c>
      <c r="W368" s="8" t="str">
        <f>IFERROR(VLOOKUP(LEFT($A368,8),POR!$A:$R,9,0),"")</f>
        <v/>
      </c>
      <c r="X368" s="8" t="str">
        <f>IFERROR(VLOOKUP(LEFT($A368,8),POR!$A:$R,10,0),"")</f>
        <v/>
      </c>
      <c r="Y368" s="8" t="str">
        <f>IFERROR(VLOOKUP(LEFT($A368,8),POR!$A:$R,11,0),"")</f>
        <v/>
      </c>
      <c r="Z368" s="8" t="str">
        <f>IFERROR(VLOOKUP(LEFT($A368,8),POR!$A:$R,12,0),"")</f>
        <v/>
      </c>
      <c r="AA368" s="8" t="str">
        <f>IFERROR(VLOOKUP(LEFT($A368,8),POR!$A:$R,13,0),"")</f>
        <v/>
      </c>
      <c r="AB368" s="8" t="str">
        <f>IFERROR(VLOOKUP(LEFT($A368,8),POR!$A:$R,14,0),"")</f>
        <v/>
      </c>
      <c r="AC368" s="8" t="str">
        <f>IFERROR(VLOOKUP(LEFT($A368,8),POR!$A:$R,15,0),"")</f>
        <v/>
      </c>
      <c r="AD368" s="8" t="str">
        <f>IFERROR(VLOOKUP(LEFT($A368,8),POR!$A:$R,16,0),"")</f>
        <v/>
      </c>
      <c r="AE368" s="8" t="str">
        <f>IFERROR(VLOOKUP(LEFT($A368,8),POR!$A:$R,17,0),"")</f>
        <v/>
      </c>
      <c r="AF368" s="8" t="str">
        <f>IFERROR(VLOOKUP(LEFT($A368,8),POR!$A:$R,18,0),"")</f>
        <v/>
      </c>
      <c r="AG368" s="36" t="str">
        <f>IFERROR(VLOOKUP(A368,NSD!F:G,2,0),"")</f>
        <v/>
      </c>
    </row>
    <row r="369" spans="1:33">
      <c r="A369" s="49" t="s">
        <v>1932</v>
      </c>
      <c r="B369" s="36" t="str">
        <f>VLOOKUP(LEFT(A369,8),Clusters!A:C,3,0)</f>
        <v>C1</v>
      </c>
      <c r="C369" s="36">
        <f>VLOOKUP(LEFT(A369,8),Clusters!A:D,2,0)</f>
        <v>14</v>
      </c>
      <c r="D369" s="43"/>
      <c r="E369" s="43"/>
      <c r="F369" s="43"/>
      <c r="G369" s="43"/>
      <c r="H369" s="43"/>
      <c r="I369" s="44"/>
      <c r="J369" s="46"/>
      <c r="K369" s="45"/>
      <c r="L369" s="45"/>
      <c r="M369" s="43"/>
      <c r="N369" s="45"/>
      <c r="O369" s="36">
        <f>IFERROR(VLOOKUP(LEFT(A369,8),'Development Priority'!A:B,2,0),"")</f>
        <v>95</v>
      </c>
      <c r="P369" s="8" t="str">
        <f>IFERROR(VLOOKUP(LEFT($A369,8),POR!$A:$R,2,0),"")</f>
        <v/>
      </c>
      <c r="Q369" s="8" t="str">
        <f>IFERROR(VLOOKUP(LEFT($A369,8),POR!$A:$R,3,0),"")</f>
        <v/>
      </c>
      <c r="R369" s="8" t="str">
        <f>IFERROR(VLOOKUP(LEFT($A369,8),POR!$A:$R,4,0),"")</f>
        <v/>
      </c>
      <c r="S369" s="8" t="str">
        <f>IFERROR(VLOOKUP(LEFT($A369,8),POR!$A:$R,5,0),"")</f>
        <v/>
      </c>
      <c r="T369" s="8">
        <f>IFERROR(VLOOKUP(LEFT($A369,8),POR!$A:$R,6,0),"")</f>
        <v>42795.666666666701</v>
      </c>
      <c r="U369" s="8" t="str">
        <f>IFERROR(VLOOKUP(LEFT($A369,8),POR!$A:$R,7,0),"")</f>
        <v/>
      </c>
      <c r="V369" s="8">
        <f>IFERROR(VLOOKUP(LEFT($A369,8),POR!$A:$R,8,0),"")</f>
        <v>43464</v>
      </c>
      <c r="W369" s="8" t="str">
        <f>IFERROR(VLOOKUP(LEFT($A369,8),POR!$A:$R,9,0),"")</f>
        <v/>
      </c>
      <c r="X369" s="8" t="str">
        <f>IFERROR(VLOOKUP(LEFT($A369,8),POR!$A:$R,10,0),"")</f>
        <v/>
      </c>
      <c r="Y369" s="8" t="str">
        <f>IFERROR(VLOOKUP(LEFT($A369,8),POR!$A:$R,11,0),"")</f>
        <v/>
      </c>
      <c r="Z369" s="8" t="str">
        <f>IFERROR(VLOOKUP(LEFT($A369,8),POR!$A:$R,12,0),"")</f>
        <v/>
      </c>
      <c r="AA369" s="8" t="str">
        <f>IFERROR(VLOOKUP(LEFT($A369,8),POR!$A:$R,13,0),"")</f>
        <v/>
      </c>
      <c r="AB369" s="8" t="str">
        <f>IFERROR(VLOOKUP(LEFT($A369,8),POR!$A:$R,14,0),"")</f>
        <v/>
      </c>
      <c r="AC369" s="8" t="str">
        <f>IFERROR(VLOOKUP(LEFT($A369,8),POR!$A:$R,15,0),"")</f>
        <v/>
      </c>
      <c r="AD369" s="8" t="str">
        <f>IFERROR(VLOOKUP(LEFT($A369,8),POR!$A:$R,16,0),"")</f>
        <v/>
      </c>
      <c r="AE369" s="8" t="str">
        <f>IFERROR(VLOOKUP(LEFT($A369,8),POR!$A:$R,17,0),"")</f>
        <v/>
      </c>
      <c r="AF369" s="8" t="str">
        <f>IFERROR(VLOOKUP(LEFT($A369,8),POR!$A:$R,18,0),"")</f>
        <v/>
      </c>
      <c r="AG369" s="36" t="str">
        <f>IFERROR(VLOOKUP(A369,NSD!F:G,2,0),"")</f>
        <v>PH20179</v>
      </c>
    </row>
    <row r="370" spans="1:33">
      <c r="A370" s="49" t="s">
        <v>4758</v>
      </c>
      <c r="B370" s="36" t="str">
        <f>VLOOKUP(LEFT(A370,8),Clusters!A:C,3,0)</f>
        <v>C1</v>
      </c>
      <c r="C370" s="36">
        <f>VLOOKUP(LEFT(A370,8),Clusters!A:D,2,0)</f>
        <v>14</v>
      </c>
      <c r="D370" s="43"/>
      <c r="E370" s="43"/>
      <c r="F370" s="43"/>
      <c r="G370" s="43"/>
      <c r="H370" s="43"/>
      <c r="I370" s="44"/>
      <c r="J370" s="46"/>
      <c r="K370" s="45"/>
      <c r="L370" s="45"/>
      <c r="M370" s="43"/>
      <c r="N370" s="45"/>
      <c r="O370" s="36">
        <f>IFERROR(VLOOKUP(LEFT(A370,8),'Development Priority'!A:B,2,0),"")</f>
        <v>95</v>
      </c>
      <c r="P370" s="8" t="str">
        <f>IFERROR(VLOOKUP(LEFT($A370,8),POR!$A:$R,2,0),"")</f>
        <v/>
      </c>
      <c r="Q370" s="8" t="str">
        <f>IFERROR(VLOOKUP(LEFT($A370,8),POR!$A:$R,3,0),"")</f>
        <v/>
      </c>
      <c r="R370" s="8" t="str">
        <f>IFERROR(VLOOKUP(LEFT($A370,8),POR!$A:$R,4,0),"")</f>
        <v/>
      </c>
      <c r="S370" s="8" t="str">
        <f>IFERROR(VLOOKUP(LEFT($A370,8),POR!$A:$R,5,0),"")</f>
        <v/>
      </c>
      <c r="T370" s="8">
        <f>IFERROR(VLOOKUP(LEFT($A370,8),POR!$A:$R,6,0),"")</f>
        <v>42795.666666666701</v>
      </c>
      <c r="U370" s="8" t="str">
        <f>IFERROR(VLOOKUP(LEFT($A370,8),POR!$A:$R,7,0),"")</f>
        <v/>
      </c>
      <c r="V370" s="8">
        <f>IFERROR(VLOOKUP(LEFT($A370,8),POR!$A:$R,8,0),"")</f>
        <v>43464</v>
      </c>
      <c r="W370" s="8" t="str">
        <f>IFERROR(VLOOKUP(LEFT($A370,8),POR!$A:$R,9,0),"")</f>
        <v/>
      </c>
      <c r="X370" s="8" t="str">
        <f>IFERROR(VLOOKUP(LEFT($A370,8),POR!$A:$R,10,0),"")</f>
        <v/>
      </c>
      <c r="Y370" s="8" t="str">
        <f>IFERROR(VLOOKUP(LEFT($A370,8),POR!$A:$R,11,0),"")</f>
        <v/>
      </c>
      <c r="Z370" s="8" t="str">
        <f>IFERROR(VLOOKUP(LEFT($A370,8),POR!$A:$R,12,0),"")</f>
        <v/>
      </c>
      <c r="AA370" s="8" t="str">
        <f>IFERROR(VLOOKUP(LEFT($A370,8),POR!$A:$R,13,0),"")</f>
        <v/>
      </c>
      <c r="AB370" s="8" t="str">
        <f>IFERROR(VLOOKUP(LEFT($A370,8),POR!$A:$R,14,0),"")</f>
        <v/>
      </c>
      <c r="AC370" s="8" t="str">
        <f>IFERROR(VLOOKUP(LEFT($A370,8),POR!$A:$R,15,0),"")</f>
        <v/>
      </c>
      <c r="AD370" s="8" t="str">
        <f>IFERROR(VLOOKUP(LEFT($A370,8),POR!$A:$R,16,0),"")</f>
        <v/>
      </c>
      <c r="AE370" s="8" t="str">
        <f>IFERROR(VLOOKUP(LEFT($A370,8),POR!$A:$R,17,0),"")</f>
        <v/>
      </c>
      <c r="AF370" s="8" t="str">
        <f>IFERROR(VLOOKUP(LEFT($A370,8),POR!$A:$R,18,0),"")</f>
        <v/>
      </c>
      <c r="AG370" s="36" t="str">
        <f>IFERROR(VLOOKUP(A370,NSD!F:G,2,0),"")</f>
        <v/>
      </c>
    </row>
    <row r="371" spans="1:33">
      <c r="A371" s="49" t="s">
        <v>2500</v>
      </c>
      <c r="B371" s="36" t="str">
        <f>VLOOKUP(LEFT(A371,8),Clusters!A:C,3,0)</f>
        <v>C1</v>
      </c>
      <c r="C371" s="36">
        <f>VLOOKUP(LEFT(A371,8),Clusters!A:D,2,0)</f>
        <v>14</v>
      </c>
      <c r="D371" s="43"/>
      <c r="E371" s="43"/>
      <c r="F371" s="43"/>
      <c r="G371" s="43"/>
      <c r="H371" s="43"/>
      <c r="I371" s="44"/>
      <c r="J371" s="46"/>
      <c r="K371" s="45"/>
      <c r="L371" s="45"/>
      <c r="M371" s="43"/>
      <c r="N371" s="45"/>
      <c r="O371" s="36">
        <f>IFERROR(VLOOKUP(LEFT(A371,8),'Development Priority'!A:B,2,0),"")</f>
        <v>95</v>
      </c>
      <c r="P371" s="8" t="str">
        <f>IFERROR(VLOOKUP(LEFT($A371,8),POR!$A:$R,2,0),"")</f>
        <v/>
      </c>
      <c r="Q371" s="8" t="str">
        <f>IFERROR(VLOOKUP(LEFT($A371,8),POR!$A:$R,3,0),"")</f>
        <v/>
      </c>
      <c r="R371" s="8" t="str">
        <f>IFERROR(VLOOKUP(LEFT($A371,8),POR!$A:$R,4,0),"")</f>
        <v/>
      </c>
      <c r="S371" s="8" t="str">
        <f>IFERROR(VLOOKUP(LEFT($A371,8),POR!$A:$R,5,0),"")</f>
        <v/>
      </c>
      <c r="T371" s="8">
        <f>IFERROR(VLOOKUP(LEFT($A371,8),POR!$A:$R,6,0),"")</f>
        <v>42795.666666666701</v>
      </c>
      <c r="U371" s="8" t="str">
        <f>IFERROR(VLOOKUP(LEFT($A371,8),POR!$A:$R,7,0),"")</f>
        <v/>
      </c>
      <c r="V371" s="8">
        <f>IFERROR(VLOOKUP(LEFT($A371,8),POR!$A:$R,8,0),"")</f>
        <v>43464</v>
      </c>
      <c r="W371" s="8" t="str">
        <f>IFERROR(VLOOKUP(LEFT($A371,8),POR!$A:$R,9,0),"")</f>
        <v/>
      </c>
      <c r="X371" s="8" t="str">
        <f>IFERROR(VLOOKUP(LEFT($A371,8),POR!$A:$R,10,0),"")</f>
        <v/>
      </c>
      <c r="Y371" s="8" t="str">
        <f>IFERROR(VLOOKUP(LEFT($A371,8),POR!$A:$R,11,0),"")</f>
        <v/>
      </c>
      <c r="Z371" s="8" t="str">
        <f>IFERROR(VLOOKUP(LEFT($A371,8),POR!$A:$R,12,0),"")</f>
        <v/>
      </c>
      <c r="AA371" s="8" t="str">
        <f>IFERROR(VLOOKUP(LEFT($A371,8),POR!$A:$R,13,0),"")</f>
        <v/>
      </c>
      <c r="AB371" s="8" t="str">
        <f>IFERROR(VLOOKUP(LEFT($A371,8),POR!$A:$R,14,0),"")</f>
        <v/>
      </c>
      <c r="AC371" s="8" t="str">
        <f>IFERROR(VLOOKUP(LEFT($A371,8),POR!$A:$R,15,0),"")</f>
        <v/>
      </c>
      <c r="AD371" s="8" t="str">
        <f>IFERROR(VLOOKUP(LEFT($A371,8),POR!$A:$R,16,0),"")</f>
        <v/>
      </c>
      <c r="AE371" s="8" t="str">
        <f>IFERROR(VLOOKUP(LEFT($A371,8),POR!$A:$R,17,0),"")</f>
        <v/>
      </c>
      <c r="AF371" s="8" t="str">
        <f>IFERROR(VLOOKUP(LEFT($A371,8),POR!$A:$R,18,0),"")</f>
        <v/>
      </c>
      <c r="AG371" s="36" t="str">
        <f>IFERROR(VLOOKUP(A371,NSD!F:G,2,0),"")</f>
        <v/>
      </c>
    </row>
    <row r="372" spans="1:33">
      <c r="A372" s="49" t="s">
        <v>3703</v>
      </c>
      <c r="B372" s="36" t="str">
        <f>VLOOKUP(LEFT(A372,8),Clusters!A:C,3,0)</f>
        <v>C1</v>
      </c>
      <c r="C372" s="36">
        <f>VLOOKUP(LEFT(A372,8),Clusters!A:D,2,0)</f>
        <v>12</v>
      </c>
      <c r="D372" s="43"/>
      <c r="E372" s="43"/>
      <c r="F372" s="43"/>
      <c r="G372" s="43"/>
      <c r="H372" s="43"/>
      <c r="I372" s="44"/>
      <c r="J372" s="46"/>
      <c r="K372" s="45"/>
      <c r="L372" s="45"/>
      <c r="M372" s="43"/>
      <c r="N372" s="45"/>
      <c r="O372" s="36">
        <f>IFERROR(VLOOKUP(LEFT(A372,8),'Development Priority'!A:B,2,0),"")</f>
        <v>360</v>
      </c>
      <c r="P372" s="8" t="str">
        <f>IFERROR(VLOOKUP(LEFT($A372,8),POR!$A:$R,2,0),"")</f>
        <v/>
      </c>
      <c r="Q372" s="8" t="str">
        <f>IFERROR(VLOOKUP(LEFT($A372,8),POR!$A:$R,3,0),"")</f>
        <v/>
      </c>
      <c r="R372" s="8" t="str">
        <f>IFERROR(VLOOKUP(LEFT($A372,8),POR!$A:$R,4,0),"")</f>
        <v/>
      </c>
      <c r="S372" s="8" t="str">
        <f>IFERROR(VLOOKUP(LEFT($A372,8),POR!$A:$R,5,0),"")</f>
        <v/>
      </c>
      <c r="T372" s="8">
        <f>IFERROR(VLOOKUP(LEFT($A372,8),POR!$A:$R,6,0),"")</f>
        <v>42766.666666666701</v>
      </c>
      <c r="U372" s="8" t="str">
        <f>IFERROR(VLOOKUP(LEFT($A372,8),POR!$A:$R,7,0),"")</f>
        <v/>
      </c>
      <c r="V372" s="8">
        <f>IFERROR(VLOOKUP(LEFT($A372,8),POR!$A:$R,8,0),"")</f>
        <v>42740</v>
      </c>
      <c r="W372" s="8" t="str">
        <f>IFERROR(VLOOKUP(LEFT($A372,8),POR!$A:$R,9,0),"")</f>
        <v/>
      </c>
      <c r="X372" s="8" t="str">
        <f>IFERROR(VLOOKUP(LEFT($A372,8),POR!$A:$R,10,0),"")</f>
        <v/>
      </c>
      <c r="Y372" s="8" t="str">
        <f>IFERROR(VLOOKUP(LEFT($A372,8),POR!$A:$R,11,0),"")</f>
        <v/>
      </c>
      <c r="Z372" s="8" t="str">
        <f>IFERROR(VLOOKUP(LEFT($A372,8),POR!$A:$R,12,0),"")</f>
        <v/>
      </c>
      <c r="AA372" s="8" t="str">
        <f>IFERROR(VLOOKUP(LEFT($A372,8),POR!$A:$R,13,0),"")</f>
        <v/>
      </c>
      <c r="AB372" s="8" t="str">
        <f>IFERROR(VLOOKUP(LEFT($A372,8),POR!$A:$R,14,0),"")</f>
        <v/>
      </c>
      <c r="AC372" s="8" t="str">
        <f>IFERROR(VLOOKUP(LEFT($A372,8),POR!$A:$R,15,0),"")</f>
        <v/>
      </c>
      <c r="AD372" s="8" t="str">
        <f>IFERROR(VLOOKUP(LEFT($A372,8),POR!$A:$R,16,0),"")</f>
        <v/>
      </c>
      <c r="AE372" s="8" t="str">
        <f>IFERROR(VLOOKUP(LEFT($A372,8),POR!$A:$R,17,0),"")</f>
        <v/>
      </c>
      <c r="AF372" s="8" t="str">
        <f>IFERROR(VLOOKUP(LEFT($A372,8),POR!$A:$R,18,0),"")</f>
        <v/>
      </c>
      <c r="AG372" s="36" t="str">
        <f>IFERROR(VLOOKUP(A372,NSD!F:G,2,0),"")</f>
        <v/>
      </c>
    </row>
    <row r="373" spans="1:33">
      <c r="A373" s="49" t="s">
        <v>3757</v>
      </c>
      <c r="B373" s="36" t="str">
        <f>VLOOKUP(LEFT(A373,8),Clusters!A:C,3,0)</f>
        <v>C1</v>
      </c>
      <c r="C373" s="36">
        <f>VLOOKUP(LEFT(A373,8),Clusters!A:D,2,0)</f>
        <v>12</v>
      </c>
      <c r="D373" s="43"/>
      <c r="E373" s="43"/>
      <c r="F373" s="43"/>
      <c r="G373" s="43"/>
      <c r="H373" s="43"/>
      <c r="I373" s="44"/>
      <c r="J373" s="46"/>
      <c r="K373" s="45"/>
      <c r="L373" s="45"/>
      <c r="M373" s="43"/>
      <c r="N373" s="45"/>
      <c r="O373" s="36">
        <f>IFERROR(VLOOKUP(LEFT(A373,8),'Development Priority'!A:B,2,0),"")</f>
        <v>360</v>
      </c>
      <c r="P373" s="8" t="str">
        <f>IFERROR(VLOOKUP(LEFT($A373,8),POR!$A:$R,2,0),"")</f>
        <v/>
      </c>
      <c r="Q373" s="8" t="str">
        <f>IFERROR(VLOOKUP(LEFT($A373,8),POR!$A:$R,3,0),"")</f>
        <v/>
      </c>
      <c r="R373" s="8" t="str">
        <f>IFERROR(VLOOKUP(LEFT($A373,8),POR!$A:$R,4,0),"")</f>
        <v/>
      </c>
      <c r="S373" s="8" t="str">
        <f>IFERROR(VLOOKUP(LEFT($A373,8),POR!$A:$R,5,0),"")</f>
        <v/>
      </c>
      <c r="T373" s="8">
        <f>IFERROR(VLOOKUP(LEFT($A373,8),POR!$A:$R,6,0),"")</f>
        <v>42766.666666666701</v>
      </c>
      <c r="U373" s="8" t="str">
        <f>IFERROR(VLOOKUP(LEFT($A373,8),POR!$A:$R,7,0),"")</f>
        <v/>
      </c>
      <c r="V373" s="8">
        <f>IFERROR(VLOOKUP(LEFT($A373,8),POR!$A:$R,8,0),"")</f>
        <v>42740</v>
      </c>
      <c r="W373" s="8" t="str">
        <f>IFERROR(VLOOKUP(LEFT($A373,8),POR!$A:$R,9,0),"")</f>
        <v/>
      </c>
      <c r="X373" s="8" t="str">
        <f>IFERROR(VLOOKUP(LEFT($A373,8),POR!$A:$R,10,0),"")</f>
        <v/>
      </c>
      <c r="Y373" s="8" t="str">
        <f>IFERROR(VLOOKUP(LEFT($A373,8),POR!$A:$R,11,0),"")</f>
        <v/>
      </c>
      <c r="Z373" s="8" t="str">
        <f>IFERROR(VLOOKUP(LEFT($A373,8),POR!$A:$R,12,0),"")</f>
        <v/>
      </c>
      <c r="AA373" s="8" t="str">
        <f>IFERROR(VLOOKUP(LEFT($A373,8),POR!$A:$R,13,0),"")</f>
        <v/>
      </c>
      <c r="AB373" s="8" t="str">
        <f>IFERROR(VLOOKUP(LEFT($A373,8),POR!$A:$R,14,0),"")</f>
        <v/>
      </c>
      <c r="AC373" s="8" t="str">
        <f>IFERROR(VLOOKUP(LEFT($A373,8),POR!$A:$R,15,0),"")</f>
        <v/>
      </c>
      <c r="AD373" s="8" t="str">
        <f>IFERROR(VLOOKUP(LEFT($A373,8),POR!$A:$R,16,0),"")</f>
        <v/>
      </c>
      <c r="AE373" s="8" t="str">
        <f>IFERROR(VLOOKUP(LEFT($A373,8),POR!$A:$R,17,0),"")</f>
        <v/>
      </c>
      <c r="AF373" s="8" t="str">
        <f>IFERROR(VLOOKUP(LEFT($A373,8),POR!$A:$R,18,0),"")</f>
        <v/>
      </c>
      <c r="AG373" s="36" t="str">
        <f>IFERROR(VLOOKUP(A373,NSD!F:G,2,0),"")</f>
        <v/>
      </c>
    </row>
    <row r="374" spans="1:33">
      <c r="A374" s="49" t="s">
        <v>3348</v>
      </c>
      <c r="B374" s="36" t="str">
        <f>VLOOKUP(LEFT(A374,8),Clusters!A:C,3,0)</f>
        <v>C1</v>
      </c>
      <c r="C374" s="36">
        <f>VLOOKUP(LEFT(A374,8),Clusters!A:D,2,0)</f>
        <v>12</v>
      </c>
      <c r="D374" s="43"/>
      <c r="E374" s="43"/>
      <c r="F374" s="43"/>
      <c r="G374" s="43"/>
      <c r="H374" s="43"/>
      <c r="I374" s="44"/>
      <c r="J374" s="46"/>
      <c r="K374" s="45"/>
      <c r="L374" s="45"/>
      <c r="M374" s="43"/>
      <c r="N374" s="45"/>
      <c r="O374" s="36">
        <f>IFERROR(VLOOKUP(LEFT(A374,8),'Development Priority'!A:B,2,0),"")</f>
        <v>360</v>
      </c>
      <c r="P374" s="8" t="str">
        <f>IFERROR(VLOOKUP(LEFT($A374,8),POR!$A:$R,2,0),"")</f>
        <v/>
      </c>
      <c r="Q374" s="8" t="str">
        <f>IFERROR(VLOOKUP(LEFT($A374,8),POR!$A:$R,3,0),"")</f>
        <v/>
      </c>
      <c r="R374" s="8" t="str">
        <f>IFERROR(VLOOKUP(LEFT($A374,8),POR!$A:$R,4,0),"")</f>
        <v/>
      </c>
      <c r="S374" s="8" t="str">
        <f>IFERROR(VLOOKUP(LEFT($A374,8),POR!$A:$R,5,0),"")</f>
        <v/>
      </c>
      <c r="T374" s="8">
        <f>IFERROR(VLOOKUP(LEFT($A374,8),POR!$A:$R,6,0),"")</f>
        <v>42766.666666666701</v>
      </c>
      <c r="U374" s="8" t="str">
        <f>IFERROR(VLOOKUP(LEFT($A374,8),POR!$A:$R,7,0),"")</f>
        <v/>
      </c>
      <c r="V374" s="8">
        <f>IFERROR(VLOOKUP(LEFT($A374,8),POR!$A:$R,8,0),"")</f>
        <v>42740</v>
      </c>
      <c r="W374" s="8" t="str">
        <f>IFERROR(VLOOKUP(LEFT($A374,8),POR!$A:$R,9,0),"")</f>
        <v/>
      </c>
      <c r="X374" s="8" t="str">
        <f>IFERROR(VLOOKUP(LEFT($A374,8),POR!$A:$R,10,0),"")</f>
        <v/>
      </c>
      <c r="Y374" s="8" t="str">
        <f>IFERROR(VLOOKUP(LEFT($A374,8),POR!$A:$R,11,0),"")</f>
        <v/>
      </c>
      <c r="Z374" s="8" t="str">
        <f>IFERROR(VLOOKUP(LEFT($A374,8),POR!$A:$R,12,0),"")</f>
        <v/>
      </c>
      <c r="AA374" s="8" t="str">
        <f>IFERROR(VLOOKUP(LEFT($A374,8),POR!$A:$R,13,0),"")</f>
        <v/>
      </c>
      <c r="AB374" s="8" t="str">
        <f>IFERROR(VLOOKUP(LEFT($A374,8),POR!$A:$R,14,0),"")</f>
        <v/>
      </c>
      <c r="AC374" s="8" t="str">
        <f>IFERROR(VLOOKUP(LEFT($A374,8),POR!$A:$R,15,0),"")</f>
        <v/>
      </c>
      <c r="AD374" s="8" t="str">
        <f>IFERROR(VLOOKUP(LEFT($A374,8),POR!$A:$R,16,0),"")</f>
        <v/>
      </c>
      <c r="AE374" s="8" t="str">
        <f>IFERROR(VLOOKUP(LEFT($A374,8),POR!$A:$R,17,0),"")</f>
        <v/>
      </c>
      <c r="AF374" s="8" t="str">
        <f>IFERROR(VLOOKUP(LEFT($A374,8),POR!$A:$R,18,0),"")</f>
        <v/>
      </c>
      <c r="AG374" s="36" t="str">
        <f>IFERROR(VLOOKUP(A374,NSD!F:G,2,0),"")</f>
        <v/>
      </c>
    </row>
    <row r="375" spans="1:33">
      <c r="A375" s="49" t="s">
        <v>1936</v>
      </c>
      <c r="B375" s="36" t="str">
        <f>VLOOKUP(LEFT(A375,8),Clusters!A:C,3,0)</f>
        <v>C1</v>
      </c>
      <c r="C375" s="36">
        <f>VLOOKUP(LEFT(A375,8),Clusters!A:D,2,0)</f>
        <v>13</v>
      </c>
      <c r="D375" s="43"/>
      <c r="E375" s="43"/>
      <c r="F375" s="43"/>
      <c r="G375" s="43"/>
      <c r="H375" s="43"/>
      <c r="I375" s="44"/>
      <c r="J375" s="46"/>
      <c r="K375" s="45"/>
      <c r="L375" s="45"/>
      <c r="M375" s="43"/>
      <c r="N375" s="45"/>
      <c r="O375" s="36">
        <f>IFERROR(VLOOKUP(LEFT(A375,8),'Development Priority'!A:B,2,0),"")</f>
        <v>110</v>
      </c>
      <c r="P375" s="8" t="str">
        <f>IFERROR(VLOOKUP(LEFT($A375,8),POR!$A:$R,2,0),"")</f>
        <v/>
      </c>
      <c r="Q375" s="8" t="str">
        <f>IFERROR(VLOOKUP(LEFT($A375,8),POR!$A:$R,3,0),"")</f>
        <v/>
      </c>
      <c r="R375" s="8" t="str">
        <f>IFERROR(VLOOKUP(LEFT($A375,8),POR!$A:$R,4,0),"")</f>
        <v/>
      </c>
      <c r="S375" s="8" t="str">
        <f>IFERROR(VLOOKUP(LEFT($A375,8),POR!$A:$R,5,0),"")</f>
        <v/>
      </c>
      <c r="T375" s="8">
        <f>IFERROR(VLOOKUP(LEFT($A375,8),POR!$A:$R,6,0),"")</f>
        <v>42871.708333333299</v>
      </c>
      <c r="U375" s="8" t="str">
        <f>IFERROR(VLOOKUP(LEFT($A375,8),POR!$A:$R,7,0),"")</f>
        <v/>
      </c>
      <c r="V375" s="8">
        <f>IFERROR(VLOOKUP(LEFT($A375,8),POR!$A:$R,8,0),"")</f>
        <v>42872</v>
      </c>
      <c r="W375" s="8" t="str">
        <f>IFERROR(VLOOKUP(LEFT($A375,8),POR!$A:$R,9,0),"")</f>
        <v/>
      </c>
      <c r="X375" s="8" t="str">
        <f>IFERROR(VLOOKUP(LEFT($A375,8),POR!$A:$R,10,0),"")</f>
        <v/>
      </c>
      <c r="Y375" s="8" t="str">
        <f>IFERROR(VLOOKUP(LEFT($A375,8),POR!$A:$R,11,0),"")</f>
        <v/>
      </c>
      <c r="Z375" s="8" t="str">
        <f>IFERROR(VLOOKUP(LEFT($A375,8),POR!$A:$R,12,0),"")</f>
        <v/>
      </c>
      <c r="AA375" s="8" t="str">
        <f>IFERROR(VLOOKUP(LEFT($A375,8),POR!$A:$R,13,0),"")</f>
        <v/>
      </c>
      <c r="AB375" s="8" t="str">
        <f>IFERROR(VLOOKUP(LEFT($A375,8),POR!$A:$R,14,0),"")</f>
        <v/>
      </c>
      <c r="AC375" s="8" t="str">
        <f>IFERROR(VLOOKUP(LEFT($A375,8),POR!$A:$R,15,0),"")</f>
        <v/>
      </c>
      <c r="AD375" s="8" t="str">
        <f>IFERROR(VLOOKUP(LEFT($A375,8),POR!$A:$R,16,0),"")</f>
        <v/>
      </c>
      <c r="AE375" s="8" t="str">
        <f>IFERROR(VLOOKUP(LEFT($A375,8),POR!$A:$R,17,0),"")</f>
        <v/>
      </c>
      <c r="AF375" s="8" t="str">
        <f>IFERROR(VLOOKUP(LEFT($A375,8),POR!$A:$R,18,0),"")</f>
        <v/>
      </c>
      <c r="AG375" s="36" t="str">
        <f>IFERROR(VLOOKUP(A375,NSD!F:G,2,0),"")</f>
        <v>PH40145</v>
      </c>
    </row>
    <row r="376" spans="1:33">
      <c r="A376" s="49" t="s">
        <v>4593</v>
      </c>
      <c r="B376" s="36" t="str">
        <f>VLOOKUP(LEFT(A376,8),Clusters!A:C,3,0)</f>
        <v>C1</v>
      </c>
      <c r="C376" s="36">
        <f>VLOOKUP(LEFT(A376,8),Clusters!A:D,2,0)</f>
        <v>13</v>
      </c>
      <c r="D376" s="43"/>
      <c r="E376" s="43"/>
      <c r="F376" s="43"/>
      <c r="G376" s="43"/>
      <c r="H376" s="43"/>
      <c r="I376" s="44"/>
      <c r="J376" s="46"/>
      <c r="K376" s="45"/>
      <c r="L376" s="45"/>
      <c r="M376" s="43"/>
      <c r="N376" s="45"/>
      <c r="O376" s="36">
        <f>IFERROR(VLOOKUP(LEFT(A376,8),'Development Priority'!A:B,2,0),"")</f>
        <v>110</v>
      </c>
      <c r="P376" s="8" t="str">
        <f>IFERROR(VLOOKUP(LEFT($A376,8),POR!$A:$R,2,0),"")</f>
        <v/>
      </c>
      <c r="Q376" s="8" t="str">
        <f>IFERROR(VLOOKUP(LEFT($A376,8),POR!$A:$R,3,0),"")</f>
        <v/>
      </c>
      <c r="R376" s="8" t="str">
        <f>IFERROR(VLOOKUP(LEFT($A376,8),POR!$A:$R,4,0),"")</f>
        <v/>
      </c>
      <c r="S376" s="8" t="str">
        <f>IFERROR(VLOOKUP(LEFT($A376,8),POR!$A:$R,5,0),"")</f>
        <v/>
      </c>
      <c r="T376" s="8">
        <f>IFERROR(VLOOKUP(LEFT($A376,8),POR!$A:$R,6,0),"")</f>
        <v>42871.708333333299</v>
      </c>
      <c r="U376" s="8" t="str">
        <f>IFERROR(VLOOKUP(LEFT($A376,8),POR!$A:$R,7,0),"")</f>
        <v/>
      </c>
      <c r="V376" s="8">
        <f>IFERROR(VLOOKUP(LEFT($A376,8),POR!$A:$R,8,0),"")</f>
        <v>42872</v>
      </c>
      <c r="W376" s="8" t="str">
        <f>IFERROR(VLOOKUP(LEFT($A376,8),POR!$A:$R,9,0),"")</f>
        <v/>
      </c>
      <c r="X376" s="8" t="str">
        <f>IFERROR(VLOOKUP(LEFT($A376,8),POR!$A:$R,10,0),"")</f>
        <v/>
      </c>
      <c r="Y376" s="8" t="str">
        <f>IFERROR(VLOOKUP(LEFT($A376,8),POR!$A:$R,11,0),"")</f>
        <v/>
      </c>
      <c r="Z376" s="8" t="str">
        <f>IFERROR(VLOOKUP(LEFT($A376,8),POR!$A:$R,12,0),"")</f>
        <v/>
      </c>
      <c r="AA376" s="8" t="str">
        <f>IFERROR(VLOOKUP(LEFT($A376,8),POR!$A:$R,13,0),"")</f>
        <v/>
      </c>
      <c r="AB376" s="8" t="str">
        <f>IFERROR(VLOOKUP(LEFT($A376,8),POR!$A:$R,14,0),"")</f>
        <v/>
      </c>
      <c r="AC376" s="8" t="str">
        <f>IFERROR(VLOOKUP(LEFT($A376,8),POR!$A:$R,15,0),"")</f>
        <v/>
      </c>
      <c r="AD376" s="8" t="str">
        <f>IFERROR(VLOOKUP(LEFT($A376,8),POR!$A:$R,16,0),"")</f>
        <v/>
      </c>
      <c r="AE376" s="8" t="str">
        <f>IFERROR(VLOOKUP(LEFT($A376,8),POR!$A:$R,17,0),"")</f>
        <v/>
      </c>
      <c r="AF376" s="8" t="str">
        <f>IFERROR(VLOOKUP(LEFT($A376,8),POR!$A:$R,18,0),"")</f>
        <v/>
      </c>
      <c r="AG376" s="36" t="str">
        <f>IFERROR(VLOOKUP(A376,NSD!F:G,2,0),"")</f>
        <v/>
      </c>
    </row>
    <row r="377" spans="1:33">
      <c r="A377" s="49" t="s">
        <v>1938</v>
      </c>
      <c r="B377" s="36" t="str">
        <f>VLOOKUP(LEFT(A377,8),Clusters!A:C,3,0)</f>
        <v>C1</v>
      </c>
      <c r="C377" s="36">
        <f>VLOOKUP(LEFT(A377,8),Clusters!A:D,2,0)</f>
        <v>13</v>
      </c>
      <c r="D377" s="43"/>
      <c r="E377" s="43"/>
      <c r="F377" s="43"/>
      <c r="G377" s="43"/>
      <c r="H377" s="43"/>
      <c r="I377" s="44"/>
      <c r="J377" s="46"/>
      <c r="K377" s="45"/>
      <c r="L377" s="45"/>
      <c r="M377" s="43"/>
      <c r="N377" s="45"/>
      <c r="O377" s="36">
        <f>IFERROR(VLOOKUP(LEFT(A377,8),'Development Priority'!A:B,2,0),"")</f>
        <v>110</v>
      </c>
      <c r="P377" s="8" t="str">
        <f>IFERROR(VLOOKUP(LEFT($A377,8),POR!$A:$R,2,0),"")</f>
        <v/>
      </c>
      <c r="Q377" s="8" t="str">
        <f>IFERROR(VLOOKUP(LEFT($A377,8),POR!$A:$R,3,0),"")</f>
        <v/>
      </c>
      <c r="R377" s="8" t="str">
        <f>IFERROR(VLOOKUP(LEFT($A377,8),POR!$A:$R,4,0),"")</f>
        <v/>
      </c>
      <c r="S377" s="8" t="str">
        <f>IFERROR(VLOOKUP(LEFT($A377,8),POR!$A:$R,5,0),"")</f>
        <v/>
      </c>
      <c r="T377" s="8">
        <f>IFERROR(VLOOKUP(LEFT($A377,8),POR!$A:$R,6,0),"")</f>
        <v>42871.708333333299</v>
      </c>
      <c r="U377" s="8" t="str">
        <f>IFERROR(VLOOKUP(LEFT($A377,8),POR!$A:$R,7,0),"")</f>
        <v/>
      </c>
      <c r="V377" s="8">
        <f>IFERROR(VLOOKUP(LEFT($A377,8),POR!$A:$R,8,0),"")</f>
        <v>42872</v>
      </c>
      <c r="W377" s="8" t="str">
        <f>IFERROR(VLOOKUP(LEFT($A377,8),POR!$A:$R,9,0),"")</f>
        <v/>
      </c>
      <c r="X377" s="8" t="str">
        <f>IFERROR(VLOOKUP(LEFT($A377,8),POR!$A:$R,10,0),"")</f>
        <v/>
      </c>
      <c r="Y377" s="8" t="str">
        <f>IFERROR(VLOOKUP(LEFT($A377,8),POR!$A:$R,11,0),"")</f>
        <v/>
      </c>
      <c r="Z377" s="8" t="str">
        <f>IFERROR(VLOOKUP(LEFT($A377,8),POR!$A:$R,12,0),"")</f>
        <v/>
      </c>
      <c r="AA377" s="8" t="str">
        <f>IFERROR(VLOOKUP(LEFT($A377,8),POR!$A:$R,13,0),"")</f>
        <v/>
      </c>
      <c r="AB377" s="8" t="str">
        <f>IFERROR(VLOOKUP(LEFT($A377,8),POR!$A:$R,14,0),"")</f>
        <v/>
      </c>
      <c r="AC377" s="8" t="str">
        <f>IFERROR(VLOOKUP(LEFT($A377,8),POR!$A:$R,15,0),"")</f>
        <v/>
      </c>
      <c r="AD377" s="8" t="str">
        <f>IFERROR(VLOOKUP(LEFT($A377,8),POR!$A:$R,16,0),"")</f>
        <v/>
      </c>
      <c r="AE377" s="8" t="str">
        <f>IFERROR(VLOOKUP(LEFT($A377,8),POR!$A:$R,17,0),"")</f>
        <v/>
      </c>
      <c r="AF377" s="8" t="str">
        <f>IFERROR(VLOOKUP(LEFT($A377,8),POR!$A:$R,18,0),"")</f>
        <v/>
      </c>
      <c r="AG377" s="36" t="str">
        <f>IFERROR(VLOOKUP(A377,NSD!F:G,2,0),"")</f>
        <v>PH40192</v>
      </c>
    </row>
    <row r="378" spans="1:33">
      <c r="A378" s="49" t="s">
        <v>4490</v>
      </c>
      <c r="B378" s="36" t="str">
        <f>VLOOKUP(LEFT(A378,8),Clusters!A:C,3,0)</f>
        <v>C1</v>
      </c>
      <c r="C378" s="36">
        <f>VLOOKUP(LEFT(A378,8),Clusters!A:D,2,0)</f>
        <v>13</v>
      </c>
      <c r="D378" s="43"/>
      <c r="E378" s="43"/>
      <c r="F378" s="43"/>
      <c r="G378" s="43"/>
      <c r="H378" s="43"/>
      <c r="I378" s="44"/>
      <c r="J378" s="46"/>
      <c r="K378" s="45"/>
      <c r="L378" s="45"/>
      <c r="M378" s="43"/>
      <c r="N378" s="45"/>
      <c r="O378" s="36">
        <f>IFERROR(VLOOKUP(LEFT(A378,8),'Development Priority'!A:B,2,0),"")</f>
        <v>110</v>
      </c>
      <c r="P378" s="8" t="str">
        <f>IFERROR(VLOOKUP(LEFT($A378,8),POR!$A:$R,2,0),"")</f>
        <v/>
      </c>
      <c r="Q378" s="8" t="str">
        <f>IFERROR(VLOOKUP(LEFT($A378,8),POR!$A:$R,3,0),"")</f>
        <v/>
      </c>
      <c r="R378" s="8" t="str">
        <f>IFERROR(VLOOKUP(LEFT($A378,8),POR!$A:$R,4,0),"")</f>
        <v/>
      </c>
      <c r="S378" s="8" t="str">
        <f>IFERROR(VLOOKUP(LEFT($A378,8),POR!$A:$R,5,0),"")</f>
        <v/>
      </c>
      <c r="T378" s="8">
        <f>IFERROR(VLOOKUP(LEFT($A378,8),POR!$A:$R,6,0),"")</f>
        <v>42871.708333333299</v>
      </c>
      <c r="U378" s="8" t="str">
        <f>IFERROR(VLOOKUP(LEFT($A378,8),POR!$A:$R,7,0),"")</f>
        <v/>
      </c>
      <c r="V378" s="8">
        <f>IFERROR(VLOOKUP(LEFT($A378,8),POR!$A:$R,8,0),"")</f>
        <v>42872</v>
      </c>
      <c r="W378" s="8" t="str">
        <f>IFERROR(VLOOKUP(LEFT($A378,8),POR!$A:$R,9,0),"")</f>
        <v/>
      </c>
      <c r="X378" s="8" t="str">
        <f>IFERROR(VLOOKUP(LEFT($A378,8),POR!$A:$R,10,0),"")</f>
        <v/>
      </c>
      <c r="Y378" s="8" t="str">
        <f>IFERROR(VLOOKUP(LEFT($A378,8),POR!$A:$R,11,0),"")</f>
        <v/>
      </c>
      <c r="Z378" s="8" t="str">
        <f>IFERROR(VLOOKUP(LEFT($A378,8),POR!$A:$R,12,0),"")</f>
        <v/>
      </c>
      <c r="AA378" s="8" t="str">
        <f>IFERROR(VLOOKUP(LEFT($A378,8),POR!$A:$R,13,0),"")</f>
        <v/>
      </c>
      <c r="AB378" s="8" t="str">
        <f>IFERROR(VLOOKUP(LEFT($A378,8),POR!$A:$R,14,0),"")</f>
        <v/>
      </c>
      <c r="AC378" s="8" t="str">
        <f>IFERROR(VLOOKUP(LEFT($A378,8),POR!$A:$R,15,0),"")</f>
        <v/>
      </c>
      <c r="AD378" s="8" t="str">
        <f>IFERROR(VLOOKUP(LEFT($A378,8),POR!$A:$R,16,0),"")</f>
        <v/>
      </c>
      <c r="AE378" s="8" t="str">
        <f>IFERROR(VLOOKUP(LEFT($A378,8),POR!$A:$R,17,0),"")</f>
        <v/>
      </c>
      <c r="AF378" s="8" t="str">
        <f>IFERROR(VLOOKUP(LEFT($A378,8),POR!$A:$R,18,0),"")</f>
        <v/>
      </c>
      <c r="AG378" s="36" t="str">
        <f>IFERROR(VLOOKUP(A378,NSD!F:G,2,0),"")</f>
        <v/>
      </c>
    </row>
    <row r="379" spans="1:33">
      <c r="A379" s="49" t="s">
        <v>3551</v>
      </c>
      <c r="B379" s="36" t="str">
        <f>VLOOKUP(LEFT(A379,8),Clusters!A:C,3,0)</f>
        <v>C1</v>
      </c>
      <c r="C379" s="36">
        <f>VLOOKUP(LEFT(A379,8),Clusters!A:D,2,0)</f>
        <v>13</v>
      </c>
      <c r="D379" s="43"/>
      <c r="E379" s="43"/>
      <c r="F379" s="43"/>
      <c r="G379" s="43"/>
      <c r="H379" s="43"/>
      <c r="I379" s="44"/>
      <c r="J379" s="46"/>
      <c r="K379" s="45"/>
      <c r="L379" s="45"/>
      <c r="M379" s="43"/>
      <c r="N379" s="45"/>
      <c r="O379" s="36">
        <f>IFERROR(VLOOKUP(LEFT(A379,8),'Development Priority'!A:B,2,0),"")</f>
        <v>110</v>
      </c>
      <c r="P379" s="8" t="str">
        <f>IFERROR(VLOOKUP(LEFT($A379,8),POR!$A:$R,2,0),"")</f>
        <v/>
      </c>
      <c r="Q379" s="8" t="str">
        <f>IFERROR(VLOOKUP(LEFT($A379,8),POR!$A:$R,3,0),"")</f>
        <v/>
      </c>
      <c r="R379" s="8" t="str">
        <f>IFERROR(VLOOKUP(LEFT($A379,8),POR!$A:$R,4,0),"")</f>
        <v/>
      </c>
      <c r="S379" s="8" t="str">
        <f>IFERROR(VLOOKUP(LEFT($A379,8),POR!$A:$R,5,0),"")</f>
        <v/>
      </c>
      <c r="T379" s="8">
        <f>IFERROR(VLOOKUP(LEFT($A379,8),POR!$A:$R,6,0),"")</f>
        <v>42871.708333333299</v>
      </c>
      <c r="U379" s="8" t="str">
        <f>IFERROR(VLOOKUP(LEFT($A379,8),POR!$A:$R,7,0),"")</f>
        <v/>
      </c>
      <c r="V379" s="8">
        <f>IFERROR(VLOOKUP(LEFT($A379,8),POR!$A:$R,8,0),"")</f>
        <v>42872</v>
      </c>
      <c r="W379" s="8" t="str">
        <f>IFERROR(VLOOKUP(LEFT($A379,8),POR!$A:$R,9,0),"")</f>
        <v/>
      </c>
      <c r="X379" s="8" t="str">
        <f>IFERROR(VLOOKUP(LEFT($A379,8),POR!$A:$R,10,0),"")</f>
        <v/>
      </c>
      <c r="Y379" s="8" t="str">
        <f>IFERROR(VLOOKUP(LEFT($A379,8),POR!$A:$R,11,0),"")</f>
        <v/>
      </c>
      <c r="Z379" s="8" t="str">
        <f>IFERROR(VLOOKUP(LEFT($A379,8),POR!$A:$R,12,0),"")</f>
        <v/>
      </c>
      <c r="AA379" s="8" t="str">
        <f>IFERROR(VLOOKUP(LEFT($A379,8),POR!$A:$R,13,0),"")</f>
        <v/>
      </c>
      <c r="AB379" s="8" t="str">
        <f>IFERROR(VLOOKUP(LEFT($A379,8),POR!$A:$R,14,0),"")</f>
        <v/>
      </c>
      <c r="AC379" s="8" t="str">
        <f>IFERROR(VLOOKUP(LEFT($A379,8),POR!$A:$R,15,0),"")</f>
        <v/>
      </c>
      <c r="AD379" s="8" t="str">
        <f>IFERROR(VLOOKUP(LEFT($A379,8),POR!$A:$R,16,0),"")</f>
        <v/>
      </c>
      <c r="AE379" s="8" t="str">
        <f>IFERROR(VLOOKUP(LEFT($A379,8),POR!$A:$R,17,0),"")</f>
        <v/>
      </c>
      <c r="AF379" s="8" t="str">
        <f>IFERROR(VLOOKUP(LEFT($A379,8),POR!$A:$R,18,0),"")</f>
        <v/>
      </c>
      <c r="AG379" s="36" t="str">
        <f>IFERROR(VLOOKUP(A379,NSD!F:G,2,0),"")</f>
        <v/>
      </c>
    </row>
    <row r="380" spans="1:33">
      <c r="A380" s="49" t="s">
        <v>2793</v>
      </c>
      <c r="B380" s="36" t="str">
        <f>VLOOKUP(LEFT(A380,8),Clusters!A:C,3,0)</f>
        <v>C1</v>
      </c>
      <c r="C380" s="36">
        <f>VLOOKUP(LEFT(A380,8),Clusters!A:D,2,0)</f>
        <v>13</v>
      </c>
      <c r="D380" s="43"/>
      <c r="E380" s="43"/>
      <c r="F380" s="43"/>
      <c r="G380" s="43"/>
      <c r="H380" s="43"/>
      <c r="I380" s="44"/>
      <c r="J380" s="46"/>
      <c r="K380" s="45"/>
      <c r="L380" s="45"/>
      <c r="M380" s="43"/>
      <c r="N380" s="45"/>
      <c r="O380" s="36">
        <f>IFERROR(VLOOKUP(LEFT(A380,8),'Development Priority'!A:B,2,0),"")</f>
        <v>110</v>
      </c>
      <c r="P380" s="8" t="str">
        <f>IFERROR(VLOOKUP(LEFT($A380,8),POR!$A:$R,2,0),"")</f>
        <v/>
      </c>
      <c r="Q380" s="8" t="str">
        <f>IFERROR(VLOOKUP(LEFT($A380,8),POR!$A:$R,3,0),"")</f>
        <v/>
      </c>
      <c r="R380" s="8" t="str">
        <f>IFERROR(VLOOKUP(LEFT($A380,8),POR!$A:$R,4,0),"")</f>
        <v/>
      </c>
      <c r="S380" s="8" t="str">
        <f>IFERROR(VLOOKUP(LEFT($A380,8),POR!$A:$R,5,0),"")</f>
        <v/>
      </c>
      <c r="T380" s="8">
        <f>IFERROR(VLOOKUP(LEFT($A380,8),POR!$A:$R,6,0),"")</f>
        <v>42871.708333333299</v>
      </c>
      <c r="U380" s="8" t="str">
        <f>IFERROR(VLOOKUP(LEFT($A380,8),POR!$A:$R,7,0),"")</f>
        <v/>
      </c>
      <c r="V380" s="8">
        <f>IFERROR(VLOOKUP(LEFT($A380,8),POR!$A:$R,8,0),"")</f>
        <v>42872</v>
      </c>
      <c r="W380" s="8" t="str">
        <f>IFERROR(VLOOKUP(LEFT($A380,8),POR!$A:$R,9,0),"")</f>
        <v/>
      </c>
      <c r="X380" s="8" t="str">
        <f>IFERROR(VLOOKUP(LEFT($A380,8),POR!$A:$R,10,0),"")</f>
        <v/>
      </c>
      <c r="Y380" s="8" t="str">
        <f>IFERROR(VLOOKUP(LEFT($A380,8),POR!$A:$R,11,0),"")</f>
        <v/>
      </c>
      <c r="Z380" s="8" t="str">
        <f>IFERROR(VLOOKUP(LEFT($A380,8),POR!$A:$R,12,0),"")</f>
        <v/>
      </c>
      <c r="AA380" s="8" t="str">
        <f>IFERROR(VLOOKUP(LEFT($A380,8),POR!$A:$R,13,0),"")</f>
        <v/>
      </c>
      <c r="AB380" s="8" t="str">
        <f>IFERROR(VLOOKUP(LEFT($A380,8),POR!$A:$R,14,0),"")</f>
        <v/>
      </c>
      <c r="AC380" s="8" t="str">
        <f>IFERROR(VLOOKUP(LEFT($A380,8),POR!$A:$R,15,0),"")</f>
        <v/>
      </c>
      <c r="AD380" s="8" t="str">
        <f>IFERROR(VLOOKUP(LEFT($A380,8),POR!$A:$R,16,0),"")</f>
        <v/>
      </c>
      <c r="AE380" s="8" t="str">
        <f>IFERROR(VLOOKUP(LEFT($A380,8),POR!$A:$R,17,0),"")</f>
        <v/>
      </c>
      <c r="AF380" s="8" t="str">
        <f>IFERROR(VLOOKUP(LEFT($A380,8),POR!$A:$R,18,0),"")</f>
        <v/>
      </c>
      <c r="AG380" s="36" t="str">
        <f>IFERROR(VLOOKUP(A380,NSD!F:G,2,0),"")</f>
        <v/>
      </c>
    </row>
    <row r="381" spans="1:33">
      <c r="A381" s="49" t="s">
        <v>4590</v>
      </c>
      <c r="B381" s="36" t="str">
        <f>VLOOKUP(LEFT(A381,8),Clusters!A:C,3,0)</f>
        <v>C1</v>
      </c>
      <c r="C381" s="36">
        <f>VLOOKUP(LEFT(A381,8),Clusters!A:D,2,0)</f>
        <v>13</v>
      </c>
      <c r="D381" s="43"/>
      <c r="E381" s="43"/>
      <c r="F381" s="43"/>
      <c r="G381" s="43"/>
      <c r="H381" s="43"/>
      <c r="I381" s="44"/>
      <c r="J381" s="46"/>
      <c r="K381" s="45"/>
      <c r="L381" s="45"/>
      <c r="M381" s="43"/>
      <c r="N381" s="45"/>
      <c r="O381" s="36">
        <f>IFERROR(VLOOKUP(LEFT(A381,8),'Development Priority'!A:B,2,0),"")</f>
        <v>340</v>
      </c>
      <c r="P381" s="8" t="str">
        <f>IFERROR(VLOOKUP(LEFT($A381,8),POR!$A:$R,2,0),"")</f>
        <v/>
      </c>
      <c r="Q381" s="8" t="str">
        <f>IFERROR(VLOOKUP(LEFT($A381,8),POR!$A:$R,3,0),"")</f>
        <v/>
      </c>
      <c r="R381" s="8" t="str">
        <f>IFERROR(VLOOKUP(LEFT($A381,8),POR!$A:$R,4,0),"")</f>
        <v/>
      </c>
      <c r="S381" s="8" t="str">
        <f>IFERROR(VLOOKUP(LEFT($A381,8),POR!$A:$R,5,0),"")</f>
        <v/>
      </c>
      <c r="T381" s="8">
        <f>IFERROR(VLOOKUP(LEFT($A381,8),POR!$A:$R,6,0),"")</f>
        <v>42766.666666666701</v>
      </c>
      <c r="U381" s="8" t="str">
        <f>IFERROR(VLOOKUP(LEFT($A381,8),POR!$A:$R,7,0),"")</f>
        <v/>
      </c>
      <c r="V381" s="8" t="str">
        <f>IFERROR(VLOOKUP(LEFT($A381,8),POR!$A:$R,8,0),"")</f>
        <v/>
      </c>
      <c r="W381" s="8" t="str">
        <f>IFERROR(VLOOKUP(LEFT($A381,8),POR!$A:$R,9,0),"")</f>
        <v/>
      </c>
      <c r="X381" s="8" t="str">
        <f>IFERROR(VLOOKUP(LEFT($A381,8),POR!$A:$R,10,0),"")</f>
        <v/>
      </c>
      <c r="Y381" s="8" t="str">
        <f>IFERROR(VLOOKUP(LEFT($A381,8),POR!$A:$R,11,0),"")</f>
        <v/>
      </c>
      <c r="Z381" s="8" t="str">
        <f>IFERROR(VLOOKUP(LEFT($A381,8),POR!$A:$R,12,0),"")</f>
        <v/>
      </c>
      <c r="AA381" s="8" t="str">
        <f>IFERROR(VLOOKUP(LEFT($A381,8),POR!$A:$R,13,0),"")</f>
        <v/>
      </c>
      <c r="AB381" s="8" t="str">
        <f>IFERROR(VLOOKUP(LEFT($A381,8),POR!$A:$R,14,0),"")</f>
        <v/>
      </c>
      <c r="AC381" s="8" t="str">
        <f>IFERROR(VLOOKUP(LEFT($A381,8),POR!$A:$R,15,0),"")</f>
        <v/>
      </c>
      <c r="AD381" s="8" t="str">
        <f>IFERROR(VLOOKUP(LEFT($A381,8),POR!$A:$R,16,0),"")</f>
        <v/>
      </c>
      <c r="AE381" s="8" t="str">
        <f>IFERROR(VLOOKUP(LEFT($A381,8),POR!$A:$R,17,0),"")</f>
        <v/>
      </c>
      <c r="AF381" s="8" t="str">
        <f>IFERROR(VLOOKUP(LEFT($A381,8),POR!$A:$R,18,0),"")</f>
        <v/>
      </c>
      <c r="AG381" s="36" t="str">
        <f>IFERROR(VLOOKUP(A381,NSD!F:G,2,0),"")</f>
        <v/>
      </c>
    </row>
    <row r="382" spans="1:33">
      <c r="A382" s="49" t="s">
        <v>4699</v>
      </c>
      <c r="B382" s="36" t="str">
        <f>VLOOKUP(LEFT(A382,8),Clusters!A:C,3,0)</f>
        <v>C1</v>
      </c>
      <c r="C382" s="36">
        <f>VLOOKUP(LEFT(A382,8),Clusters!A:D,2,0)</f>
        <v>13</v>
      </c>
      <c r="D382" s="43"/>
      <c r="E382" s="43"/>
      <c r="F382" s="43"/>
      <c r="G382" s="43"/>
      <c r="H382" s="43"/>
      <c r="I382" s="44"/>
      <c r="J382" s="46"/>
      <c r="K382" s="45"/>
      <c r="L382" s="45"/>
      <c r="M382" s="43"/>
      <c r="N382" s="45"/>
      <c r="O382" s="36">
        <f>IFERROR(VLOOKUP(LEFT(A382,8),'Development Priority'!A:B,2,0),"")</f>
        <v>340</v>
      </c>
      <c r="P382" s="8" t="str">
        <f>IFERROR(VLOOKUP(LEFT($A382,8),POR!$A:$R,2,0),"")</f>
        <v/>
      </c>
      <c r="Q382" s="8" t="str">
        <f>IFERROR(VLOOKUP(LEFT($A382,8),POR!$A:$R,3,0),"")</f>
        <v/>
      </c>
      <c r="R382" s="8" t="str">
        <f>IFERROR(VLOOKUP(LEFT($A382,8),POR!$A:$R,4,0),"")</f>
        <v/>
      </c>
      <c r="S382" s="8" t="str">
        <f>IFERROR(VLOOKUP(LEFT($A382,8),POR!$A:$R,5,0),"")</f>
        <v/>
      </c>
      <c r="T382" s="8">
        <f>IFERROR(VLOOKUP(LEFT($A382,8),POR!$A:$R,6,0),"")</f>
        <v>42766.666666666701</v>
      </c>
      <c r="U382" s="8" t="str">
        <f>IFERROR(VLOOKUP(LEFT($A382,8),POR!$A:$R,7,0),"")</f>
        <v/>
      </c>
      <c r="V382" s="8" t="str">
        <f>IFERROR(VLOOKUP(LEFT($A382,8),POR!$A:$R,8,0),"")</f>
        <v/>
      </c>
      <c r="W382" s="8" t="str">
        <f>IFERROR(VLOOKUP(LEFT($A382,8),POR!$A:$R,9,0),"")</f>
        <v/>
      </c>
      <c r="X382" s="8" t="str">
        <f>IFERROR(VLOOKUP(LEFT($A382,8),POR!$A:$R,10,0),"")</f>
        <v/>
      </c>
      <c r="Y382" s="8" t="str">
        <f>IFERROR(VLOOKUP(LEFT($A382,8),POR!$A:$R,11,0),"")</f>
        <v/>
      </c>
      <c r="Z382" s="8" t="str">
        <f>IFERROR(VLOOKUP(LEFT($A382,8),POR!$A:$R,12,0),"")</f>
        <v/>
      </c>
      <c r="AA382" s="8" t="str">
        <f>IFERROR(VLOOKUP(LEFT($A382,8),POR!$A:$R,13,0),"")</f>
        <v/>
      </c>
      <c r="AB382" s="8" t="str">
        <f>IFERROR(VLOOKUP(LEFT($A382,8),POR!$A:$R,14,0),"")</f>
        <v/>
      </c>
      <c r="AC382" s="8" t="str">
        <f>IFERROR(VLOOKUP(LEFT($A382,8),POR!$A:$R,15,0),"")</f>
        <v/>
      </c>
      <c r="AD382" s="8" t="str">
        <f>IFERROR(VLOOKUP(LEFT($A382,8),POR!$A:$R,16,0),"")</f>
        <v/>
      </c>
      <c r="AE382" s="8" t="str">
        <f>IFERROR(VLOOKUP(LEFT($A382,8),POR!$A:$R,17,0),"")</f>
        <v/>
      </c>
      <c r="AF382" s="8" t="str">
        <f>IFERROR(VLOOKUP(LEFT($A382,8),POR!$A:$R,18,0),"")</f>
        <v/>
      </c>
      <c r="AG382" s="36" t="str">
        <f>IFERROR(VLOOKUP(A382,NSD!F:G,2,0),"")</f>
        <v/>
      </c>
    </row>
    <row r="383" spans="1:33">
      <c r="A383" s="49" t="s">
        <v>4276</v>
      </c>
      <c r="B383" s="36" t="str">
        <f>VLOOKUP(LEFT(A383,8),Clusters!A:C,3,0)</f>
        <v>C1</v>
      </c>
      <c r="C383" s="36">
        <f>VLOOKUP(LEFT(A383,8),Clusters!A:D,2,0)</f>
        <v>13</v>
      </c>
      <c r="D383" s="43"/>
      <c r="E383" s="43"/>
      <c r="F383" s="43"/>
      <c r="G383" s="43"/>
      <c r="H383" s="43"/>
      <c r="I383" s="44"/>
      <c r="J383" s="46"/>
      <c r="K383" s="45"/>
      <c r="L383" s="45"/>
      <c r="M383" s="43"/>
      <c r="N383" s="45"/>
      <c r="O383" s="36">
        <f>IFERROR(VLOOKUP(LEFT(A383,8),'Development Priority'!A:B,2,0),"")</f>
        <v>340</v>
      </c>
      <c r="P383" s="8" t="str">
        <f>IFERROR(VLOOKUP(LEFT($A383,8),POR!$A:$R,2,0),"")</f>
        <v/>
      </c>
      <c r="Q383" s="8" t="str">
        <f>IFERROR(VLOOKUP(LEFT($A383,8),POR!$A:$R,3,0),"")</f>
        <v/>
      </c>
      <c r="R383" s="8" t="str">
        <f>IFERROR(VLOOKUP(LEFT($A383,8),POR!$A:$R,4,0),"")</f>
        <v/>
      </c>
      <c r="S383" s="8" t="str">
        <f>IFERROR(VLOOKUP(LEFT($A383,8),POR!$A:$R,5,0),"")</f>
        <v/>
      </c>
      <c r="T383" s="8">
        <f>IFERROR(VLOOKUP(LEFT($A383,8),POR!$A:$R,6,0),"")</f>
        <v>42766.666666666701</v>
      </c>
      <c r="U383" s="8" t="str">
        <f>IFERROR(VLOOKUP(LEFT($A383,8),POR!$A:$R,7,0),"")</f>
        <v/>
      </c>
      <c r="V383" s="8" t="str">
        <f>IFERROR(VLOOKUP(LEFT($A383,8),POR!$A:$R,8,0),"")</f>
        <v/>
      </c>
      <c r="W383" s="8" t="str">
        <f>IFERROR(VLOOKUP(LEFT($A383,8),POR!$A:$R,9,0),"")</f>
        <v/>
      </c>
      <c r="X383" s="8" t="str">
        <f>IFERROR(VLOOKUP(LEFT($A383,8),POR!$A:$R,10,0),"")</f>
        <v/>
      </c>
      <c r="Y383" s="8" t="str">
        <f>IFERROR(VLOOKUP(LEFT($A383,8),POR!$A:$R,11,0),"")</f>
        <v/>
      </c>
      <c r="Z383" s="8" t="str">
        <f>IFERROR(VLOOKUP(LEFT($A383,8),POR!$A:$R,12,0),"")</f>
        <v/>
      </c>
      <c r="AA383" s="8" t="str">
        <f>IFERROR(VLOOKUP(LEFT($A383,8),POR!$A:$R,13,0),"")</f>
        <v/>
      </c>
      <c r="AB383" s="8" t="str">
        <f>IFERROR(VLOOKUP(LEFT($A383,8),POR!$A:$R,14,0),"")</f>
        <v/>
      </c>
      <c r="AC383" s="8" t="str">
        <f>IFERROR(VLOOKUP(LEFT($A383,8),POR!$A:$R,15,0),"")</f>
        <v/>
      </c>
      <c r="AD383" s="8" t="str">
        <f>IFERROR(VLOOKUP(LEFT($A383,8),POR!$A:$R,16,0),"")</f>
        <v/>
      </c>
      <c r="AE383" s="8" t="str">
        <f>IFERROR(VLOOKUP(LEFT($A383,8),POR!$A:$R,17,0),"")</f>
        <v/>
      </c>
      <c r="AF383" s="8" t="str">
        <f>IFERROR(VLOOKUP(LEFT($A383,8),POR!$A:$R,18,0),"")</f>
        <v/>
      </c>
      <c r="AG383" s="36" t="str">
        <f>IFERROR(VLOOKUP(A383,NSD!F:G,2,0),"")</f>
        <v/>
      </c>
    </row>
    <row r="384" spans="1:33">
      <c r="A384" s="49" t="s">
        <v>157</v>
      </c>
      <c r="B384" s="36" t="str">
        <f>VLOOKUP(LEFT(A384,8),Clusters!A:C,3,0)</f>
        <v>C1</v>
      </c>
      <c r="C384" s="36">
        <f>VLOOKUP(LEFT(A384,8),Clusters!A:D,2,0)</f>
        <v>13</v>
      </c>
      <c r="D384" s="43"/>
      <c r="E384" s="43"/>
      <c r="F384" s="43"/>
      <c r="G384" s="43"/>
      <c r="H384" s="43"/>
      <c r="I384" s="44"/>
      <c r="J384" s="46"/>
      <c r="K384" s="45"/>
      <c r="L384" s="45"/>
      <c r="M384" s="43"/>
      <c r="N384" s="45"/>
      <c r="O384" s="36">
        <f>IFERROR(VLOOKUP(LEFT(A384,8),'Development Priority'!A:B,2,0),"")</f>
        <v>40</v>
      </c>
      <c r="P384" s="8" t="str">
        <f>IFERROR(VLOOKUP(LEFT($A384,8),POR!$A:$R,2,0),"")</f>
        <v/>
      </c>
      <c r="Q384" s="8" t="str">
        <f>IFERROR(VLOOKUP(LEFT($A384,8),POR!$A:$R,3,0),"")</f>
        <v/>
      </c>
      <c r="R384" s="8" t="str">
        <f>IFERROR(VLOOKUP(LEFT($A384,8),POR!$A:$R,4,0),"")</f>
        <v/>
      </c>
      <c r="S384" s="8" t="str">
        <f>IFERROR(VLOOKUP(LEFT($A384,8),POR!$A:$R,5,0),"")</f>
        <v/>
      </c>
      <c r="T384" s="8">
        <f>IFERROR(VLOOKUP(LEFT($A384,8),POR!$A:$R,6,0),"")</f>
        <v>42870.708333333299</v>
      </c>
      <c r="U384" s="8" t="str">
        <f>IFERROR(VLOOKUP(LEFT($A384,8),POR!$A:$R,7,0),"")</f>
        <v/>
      </c>
      <c r="V384" s="8">
        <f>IFERROR(VLOOKUP(LEFT($A384,8),POR!$A:$R,8,0),"")</f>
        <v>42871</v>
      </c>
      <c r="W384" s="8" t="str">
        <f>IFERROR(VLOOKUP(LEFT($A384,8),POR!$A:$R,9,0),"")</f>
        <v/>
      </c>
      <c r="X384" s="8" t="str">
        <f>IFERROR(VLOOKUP(LEFT($A384,8),POR!$A:$R,10,0),"")</f>
        <v/>
      </c>
      <c r="Y384" s="8" t="str">
        <f>IFERROR(VLOOKUP(LEFT($A384,8),POR!$A:$R,11,0),"")</f>
        <v/>
      </c>
      <c r="Z384" s="8" t="str">
        <f>IFERROR(VLOOKUP(LEFT($A384,8),POR!$A:$R,12,0),"")</f>
        <v/>
      </c>
      <c r="AA384" s="8" t="str">
        <f>IFERROR(VLOOKUP(LEFT($A384,8),POR!$A:$R,13,0),"")</f>
        <v/>
      </c>
      <c r="AB384" s="8" t="str">
        <f>IFERROR(VLOOKUP(LEFT($A384,8),POR!$A:$R,14,0),"")</f>
        <v/>
      </c>
      <c r="AC384" s="8" t="str">
        <f>IFERROR(VLOOKUP(LEFT($A384,8),POR!$A:$R,15,0),"")</f>
        <v/>
      </c>
      <c r="AD384" s="8" t="str">
        <f>IFERROR(VLOOKUP(LEFT($A384,8),POR!$A:$R,16,0),"")</f>
        <v/>
      </c>
      <c r="AE384" s="8" t="str">
        <f>IFERROR(VLOOKUP(LEFT($A384,8),POR!$A:$R,17,0),"")</f>
        <v/>
      </c>
      <c r="AF384" s="8" t="str">
        <f>IFERROR(VLOOKUP(LEFT($A384,8),POR!$A:$R,18,0),"")</f>
        <v/>
      </c>
      <c r="AG384" s="36" t="str">
        <f>IFERROR(VLOOKUP(A384,NSD!F:G,2,0),"")</f>
        <v/>
      </c>
    </row>
    <row r="385" spans="1:33">
      <c r="A385" s="49" t="s">
        <v>3562</v>
      </c>
      <c r="B385" s="36" t="str">
        <f>VLOOKUP(LEFT(A385,8),Clusters!A:C,3,0)</f>
        <v>C1</v>
      </c>
      <c r="C385" s="36">
        <f>VLOOKUP(LEFT(A385,8),Clusters!A:D,2,0)</f>
        <v>13</v>
      </c>
      <c r="D385" s="43"/>
      <c r="E385" s="43"/>
      <c r="F385" s="43"/>
      <c r="G385" s="43"/>
      <c r="H385" s="43"/>
      <c r="I385" s="44"/>
      <c r="J385" s="46"/>
      <c r="K385" s="45"/>
      <c r="L385" s="45"/>
      <c r="M385" s="43"/>
      <c r="N385" s="45"/>
      <c r="O385" s="36">
        <f>IFERROR(VLOOKUP(LEFT(A385,8),'Development Priority'!A:B,2,0),"")</f>
        <v>40</v>
      </c>
      <c r="P385" s="8" t="str">
        <f>IFERROR(VLOOKUP(LEFT($A385,8),POR!$A:$R,2,0),"")</f>
        <v/>
      </c>
      <c r="Q385" s="8" t="str">
        <f>IFERROR(VLOOKUP(LEFT($A385,8),POR!$A:$R,3,0),"")</f>
        <v/>
      </c>
      <c r="R385" s="8" t="str">
        <f>IFERROR(VLOOKUP(LEFT($A385,8),POR!$A:$R,4,0),"")</f>
        <v/>
      </c>
      <c r="S385" s="8" t="str">
        <f>IFERROR(VLOOKUP(LEFT($A385,8),POR!$A:$R,5,0),"")</f>
        <v/>
      </c>
      <c r="T385" s="8">
        <f>IFERROR(VLOOKUP(LEFT($A385,8),POR!$A:$R,6,0),"")</f>
        <v>42870.708333333299</v>
      </c>
      <c r="U385" s="8" t="str">
        <f>IFERROR(VLOOKUP(LEFT($A385,8),POR!$A:$R,7,0),"")</f>
        <v/>
      </c>
      <c r="V385" s="8">
        <f>IFERROR(VLOOKUP(LEFT($A385,8),POR!$A:$R,8,0),"")</f>
        <v>42871</v>
      </c>
      <c r="W385" s="8" t="str">
        <f>IFERROR(VLOOKUP(LEFT($A385,8),POR!$A:$R,9,0),"")</f>
        <v/>
      </c>
      <c r="X385" s="8" t="str">
        <f>IFERROR(VLOOKUP(LEFT($A385,8),POR!$A:$R,10,0),"")</f>
        <v/>
      </c>
      <c r="Y385" s="8" t="str">
        <f>IFERROR(VLOOKUP(LEFT($A385,8),POR!$A:$R,11,0),"")</f>
        <v/>
      </c>
      <c r="Z385" s="8" t="str">
        <f>IFERROR(VLOOKUP(LEFT($A385,8),POR!$A:$R,12,0),"")</f>
        <v/>
      </c>
      <c r="AA385" s="8" t="str">
        <f>IFERROR(VLOOKUP(LEFT($A385,8),POR!$A:$R,13,0),"")</f>
        <v/>
      </c>
      <c r="AB385" s="8" t="str">
        <f>IFERROR(VLOOKUP(LEFT($A385,8),POR!$A:$R,14,0),"")</f>
        <v/>
      </c>
      <c r="AC385" s="8" t="str">
        <f>IFERROR(VLOOKUP(LEFT($A385,8),POR!$A:$R,15,0),"")</f>
        <v/>
      </c>
      <c r="AD385" s="8" t="str">
        <f>IFERROR(VLOOKUP(LEFT($A385,8),POR!$A:$R,16,0),"")</f>
        <v/>
      </c>
      <c r="AE385" s="8" t="str">
        <f>IFERROR(VLOOKUP(LEFT($A385,8),POR!$A:$R,17,0),"")</f>
        <v/>
      </c>
      <c r="AF385" s="8" t="str">
        <f>IFERROR(VLOOKUP(LEFT($A385,8),POR!$A:$R,18,0),"")</f>
        <v/>
      </c>
      <c r="AG385" s="36" t="str">
        <f>IFERROR(VLOOKUP(A385,NSD!F:G,2,0),"")</f>
        <v/>
      </c>
    </row>
    <row r="386" spans="1:33">
      <c r="A386" s="49" t="s">
        <v>3987</v>
      </c>
      <c r="B386" s="36" t="str">
        <f>VLOOKUP(LEFT(A386,8),Clusters!A:C,3,0)</f>
        <v>C1</v>
      </c>
      <c r="C386" s="36">
        <f>VLOOKUP(LEFT(A386,8),Clusters!A:D,2,0)</f>
        <v>13</v>
      </c>
      <c r="D386" s="43"/>
      <c r="E386" s="43"/>
      <c r="F386" s="43"/>
      <c r="G386" s="43"/>
      <c r="H386" s="43"/>
      <c r="I386" s="44"/>
      <c r="J386" s="46"/>
      <c r="K386" s="45"/>
      <c r="L386" s="45"/>
      <c r="M386" s="43"/>
      <c r="N386" s="45"/>
      <c r="O386" s="36">
        <f>IFERROR(VLOOKUP(LEFT(A386,8),'Development Priority'!A:B,2,0),"")</f>
        <v>40</v>
      </c>
      <c r="P386" s="8" t="str">
        <f>IFERROR(VLOOKUP(LEFT($A386,8),POR!$A:$R,2,0),"")</f>
        <v/>
      </c>
      <c r="Q386" s="8" t="str">
        <f>IFERROR(VLOOKUP(LEFT($A386,8),POR!$A:$R,3,0),"")</f>
        <v/>
      </c>
      <c r="R386" s="8" t="str">
        <f>IFERROR(VLOOKUP(LEFT($A386,8),POR!$A:$R,4,0),"")</f>
        <v/>
      </c>
      <c r="S386" s="8" t="str">
        <f>IFERROR(VLOOKUP(LEFT($A386,8),POR!$A:$R,5,0),"")</f>
        <v/>
      </c>
      <c r="T386" s="8">
        <f>IFERROR(VLOOKUP(LEFT($A386,8),POR!$A:$R,6,0),"")</f>
        <v>42870.708333333299</v>
      </c>
      <c r="U386" s="8" t="str">
        <f>IFERROR(VLOOKUP(LEFT($A386,8),POR!$A:$R,7,0),"")</f>
        <v/>
      </c>
      <c r="V386" s="8">
        <f>IFERROR(VLOOKUP(LEFT($A386,8),POR!$A:$R,8,0),"")</f>
        <v>42871</v>
      </c>
      <c r="W386" s="8" t="str">
        <f>IFERROR(VLOOKUP(LEFT($A386,8),POR!$A:$R,9,0),"")</f>
        <v/>
      </c>
      <c r="X386" s="8" t="str">
        <f>IFERROR(VLOOKUP(LEFT($A386,8),POR!$A:$R,10,0),"")</f>
        <v/>
      </c>
      <c r="Y386" s="8" t="str">
        <f>IFERROR(VLOOKUP(LEFT($A386,8),POR!$A:$R,11,0),"")</f>
        <v/>
      </c>
      <c r="Z386" s="8" t="str">
        <f>IFERROR(VLOOKUP(LEFT($A386,8),POR!$A:$R,12,0),"")</f>
        <v/>
      </c>
      <c r="AA386" s="8" t="str">
        <f>IFERROR(VLOOKUP(LEFT($A386,8),POR!$A:$R,13,0),"")</f>
        <v/>
      </c>
      <c r="AB386" s="8" t="str">
        <f>IFERROR(VLOOKUP(LEFT($A386,8),POR!$A:$R,14,0),"")</f>
        <v/>
      </c>
      <c r="AC386" s="8" t="str">
        <f>IFERROR(VLOOKUP(LEFT($A386,8),POR!$A:$R,15,0),"")</f>
        <v/>
      </c>
      <c r="AD386" s="8" t="str">
        <f>IFERROR(VLOOKUP(LEFT($A386,8),POR!$A:$R,16,0),"")</f>
        <v/>
      </c>
      <c r="AE386" s="8" t="str">
        <f>IFERROR(VLOOKUP(LEFT($A386,8),POR!$A:$R,17,0),"")</f>
        <v/>
      </c>
      <c r="AF386" s="8" t="str">
        <f>IFERROR(VLOOKUP(LEFT($A386,8),POR!$A:$R,18,0),"")</f>
        <v/>
      </c>
      <c r="AG386" s="36" t="str">
        <f>IFERROR(VLOOKUP(A386,NSD!F:G,2,0),"")</f>
        <v/>
      </c>
    </row>
    <row r="387" spans="1:33">
      <c r="A387" s="49" t="s">
        <v>4777</v>
      </c>
      <c r="B387" s="36" t="str">
        <f>VLOOKUP(LEFT(A387,8),Clusters!A:C,3,0)</f>
        <v>C1</v>
      </c>
      <c r="C387" s="36">
        <f>VLOOKUP(LEFT(A387,8),Clusters!A:D,2,0)</f>
        <v>13</v>
      </c>
      <c r="D387" s="43"/>
      <c r="E387" s="43"/>
      <c r="F387" s="43"/>
      <c r="G387" s="43"/>
      <c r="H387" s="43"/>
      <c r="I387" s="44"/>
      <c r="J387" s="46"/>
      <c r="K387" s="45"/>
      <c r="L387" s="45"/>
      <c r="M387" s="43"/>
      <c r="N387" s="45"/>
      <c r="O387" s="36">
        <f>IFERROR(VLOOKUP(LEFT(A387,8),'Development Priority'!A:B,2,0),"")</f>
        <v>40</v>
      </c>
      <c r="P387" s="8" t="str">
        <f>IFERROR(VLOOKUP(LEFT($A387,8),POR!$A:$R,2,0),"")</f>
        <v/>
      </c>
      <c r="Q387" s="8" t="str">
        <f>IFERROR(VLOOKUP(LEFT($A387,8),POR!$A:$R,3,0),"")</f>
        <v/>
      </c>
      <c r="R387" s="8" t="str">
        <f>IFERROR(VLOOKUP(LEFT($A387,8),POR!$A:$R,4,0),"")</f>
        <v/>
      </c>
      <c r="S387" s="8" t="str">
        <f>IFERROR(VLOOKUP(LEFT($A387,8),POR!$A:$R,5,0),"")</f>
        <v/>
      </c>
      <c r="T387" s="8">
        <f>IFERROR(VLOOKUP(LEFT($A387,8),POR!$A:$R,6,0),"")</f>
        <v>42870.708333333299</v>
      </c>
      <c r="U387" s="8" t="str">
        <f>IFERROR(VLOOKUP(LEFT($A387,8),POR!$A:$R,7,0),"")</f>
        <v/>
      </c>
      <c r="V387" s="8">
        <f>IFERROR(VLOOKUP(LEFT($A387,8),POR!$A:$R,8,0),"")</f>
        <v>42871</v>
      </c>
      <c r="W387" s="8" t="str">
        <f>IFERROR(VLOOKUP(LEFT($A387,8),POR!$A:$R,9,0),"")</f>
        <v/>
      </c>
      <c r="X387" s="8" t="str">
        <f>IFERROR(VLOOKUP(LEFT($A387,8),POR!$A:$R,10,0),"")</f>
        <v/>
      </c>
      <c r="Y387" s="8" t="str">
        <f>IFERROR(VLOOKUP(LEFT($A387,8),POR!$A:$R,11,0),"")</f>
        <v/>
      </c>
      <c r="Z387" s="8" t="str">
        <f>IFERROR(VLOOKUP(LEFT($A387,8),POR!$A:$R,12,0),"")</f>
        <v/>
      </c>
      <c r="AA387" s="8" t="str">
        <f>IFERROR(VLOOKUP(LEFT($A387,8),POR!$A:$R,13,0),"")</f>
        <v/>
      </c>
      <c r="AB387" s="8" t="str">
        <f>IFERROR(VLOOKUP(LEFT($A387,8),POR!$A:$R,14,0),"")</f>
        <v/>
      </c>
      <c r="AC387" s="8" t="str">
        <f>IFERROR(VLOOKUP(LEFT($A387,8),POR!$A:$R,15,0),"")</f>
        <v/>
      </c>
      <c r="AD387" s="8" t="str">
        <f>IFERROR(VLOOKUP(LEFT($A387,8),POR!$A:$R,16,0),"")</f>
        <v/>
      </c>
      <c r="AE387" s="8" t="str">
        <f>IFERROR(VLOOKUP(LEFT($A387,8),POR!$A:$R,17,0),"")</f>
        <v/>
      </c>
      <c r="AF387" s="8" t="str">
        <f>IFERROR(VLOOKUP(LEFT($A387,8),POR!$A:$R,18,0),"")</f>
        <v/>
      </c>
      <c r="AG387" s="36" t="str">
        <f>IFERROR(VLOOKUP(A387,NSD!F:G,2,0),"")</f>
        <v/>
      </c>
    </row>
    <row r="388" spans="1:33">
      <c r="A388" s="49" t="s">
        <v>4526</v>
      </c>
      <c r="B388" s="36" t="str">
        <f>VLOOKUP(LEFT(A388,8),Clusters!A:C,3,0)</f>
        <v>C1</v>
      </c>
      <c r="C388" s="36">
        <f>VLOOKUP(LEFT(A388,8),Clusters!A:D,2,0)</f>
        <v>13</v>
      </c>
      <c r="D388" s="43"/>
      <c r="E388" s="43"/>
      <c r="F388" s="43"/>
      <c r="G388" s="43"/>
      <c r="H388" s="43"/>
      <c r="I388" s="44"/>
      <c r="J388" s="46"/>
      <c r="K388" s="45"/>
      <c r="L388" s="45"/>
      <c r="M388" s="43"/>
      <c r="N388" s="45"/>
      <c r="O388" s="36">
        <f>IFERROR(VLOOKUP(LEFT(A388,8),'Development Priority'!A:B,2,0),"")</f>
        <v>103</v>
      </c>
      <c r="P388" s="8" t="str">
        <f>IFERROR(VLOOKUP(LEFT($A388,8),POR!$A:$R,2,0),"")</f>
        <v/>
      </c>
      <c r="Q388" s="8" t="str">
        <f>IFERROR(VLOOKUP(LEFT($A388,8),POR!$A:$R,3,0),"")</f>
        <v/>
      </c>
      <c r="R388" s="8" t="str">
        <f>IFERROR(VLOOKUP(LEFT($A388,8),POR!$A:$R,4,0),"")</f>
        <v/>
      </c>
      <c r="S388" s="8" t="str">
        <f>IFERROR(VLOOKUP(LEFT($A388,8),POR!$A:$R,5,0),"")</f>
        <v/>
      </c>
      <c r="T388" s="8">
        <f>IFERROR(VLOOKUP(LEFT($A388,8),POR!$A:$R,6,0),"")</f>
        <v>42766.666666666701</v>
      </c>
      <c r="U388" s="8" t="str">
        <f>IFERROR(VLOOKUP(LEFT($A388,8),POR!$A:$R,7,0),"")</f>
        <v/>
      </c>
      <c r="V388" s="8" t="str">
        <f>IFERROR(VLOOKUP(LEFT($A388,8),POR!$A:$R,8,0),"")</f>
        <v/>
      </c>
      <c r="W388" s="8" t="str">
        <f>IFERROR(VLOOKUP(LEFT($A388,8),POR!$A:$R,9,0),"")</f>
        <v/>
      </c>
      <c r="X388" s="8" t="str">
        <f>IFERROR(VLOOKUP(LEFT($A388,8),POR!$A:$R,10,0),"")</f>
        <v/>
      </c>
      <c r="Y388" s="8" t="str">
        <f>IFERROR(VLOOKUP(LEFT($A388,8),POR!$A:$R,11,0),"")</f>
        <v/>
      </c>
      <c r="Z388" s="8" t="str">
        <f>IFERROR(VLOOKUP(LEFT($A388,8),POR!$A:$R,12,0),"")</f>
        <v/>
      </c>
      <c r="AA388" s="8" t="str">
        <f>IFERROR(VLOOKUP(LEFT($A388,8),POR!$A:$R,13,0),"")</f>
        <v/>
      </c>
      <c r="AB388" s="8" t="str">
        <f>IFERROR(VLOOKUP(LEFT($A388,8),POR!$A:$R,14,0),"")</f>
        <v/>
      </c>
      <c r="AC388" s="8" t="str">
        <f>IFERROR(VLOOKUP(LEFT($A388,8),POR!$A:$R,15,0),"")</f>
        <v/>
      </c>
      <c r="AD388" s="8" t="str">
        <f>IFERROR(VLOOKUP(LEFT($A388,8),POR!$A:$R,16,0),"")</f>
        <v/>
      </c>
      <c r="AE388" s="8" t="str">
        <f>IFERROR(VLOOKUP(LEFT($A388,8),POR!$A:$R,17,0),"")</f>
        <v/>
      </c>
      <c r="AF388" s="8" t="str">
        <f>IFERROR(VLOOKUP(LEFT($A388,8),POR!$A:$R,18,0),"")</f>
        <v/>
      </c>
      <c r="AG388" s="36" t="str">
        <f>IFERROR(VLOOKUP(A388,NSD!F:G,2,0),"")</f>
        <v/>
      </c>
    </row>
    <row r="389" spans="1:33">
      <c r="A389" s="49" t="s">
        <v>4182</v>
      </c>
      <c r="B389" s="36" t="str">
        <f>VLOOKUP(LEFT(A389,8),Clusters!A:C,3,0)</f>
        <v>C1</v>
      </c>
      <c r="C389" s="36">
        <f>VLOOKUP(LEFT(A389,8),Clusters!A:D,2,0)</f>
        <v>13</v>
      </c>
      <c r="D389" s="43"/>
      <c r="E389" s="43"/>
      <c r="F389" s="43"/>
      <c r="G389" s="43"/>
      <c r="H389" s="43"/>
      <c r="I389" s="44"/>
      <c r="J389" s="46"/>
      <c r="K389" s="45"/>
      <c r="L389" s="45"/>
      <c r="M389" s="43"/>
      <c r="N389" s="45"/>
      <c r="O389" s="36">
        <f>IFERROR(VLOOKUP(LEFT(A389,8),'Development Priority'!A:B,2,0),"")</f>
        <v>103</v>
      </c>
      <c r="P389" s="8" t="str">
        <f>IFERROR(VLOOKUP(LEFT($A389,8),POR!$A:$R,2,0),"")</f>
        <v/>
      </c>
      <c r="Q389" s="8" t="str">
        <f>IFERROR(VLOOKUP(LEFT($A389,8),POR!$A:$R,3,0),"")</f>
        <v/>
      </c>
      <c r="R389" s="8" t="str">
        <f>IFERROR(VLOOKUP(LEFT($A389,8),POR!$A:$R,4,0),"")</f>
        <v/>
      </c>
      <c r="S389" s="8" t="str">
        <f>IFERROR(VLOOKUP(LEFT($A389,8),POR!$A:$R,5,0),"")</f>
        <v/>
      </c>
      <c r="T389" s="8">
        <f>IFERROR(VLOOKUP(LEFT($A389,8),POR!$A:$R,6,0),"")</f>
        <v>42766.666666666701</v>
      </c>
      <c r="U389" s="8" t="str">
        <f>IFERROR(VLOOKUP(LEFT($A389,8),POR!$A:$R,7,0),"")</f>
        <v/>
      </c>
      <c r="V389" s="8" t="str">
        <f>IFERROR(VLOOKUP(LEFT($A389,8),POR!$A:$R,8,0),"")</f>
        <v/>
      </c>
      <c r="W389" s="8" t="str">
        <f>IFERROR(VLOOKUP(LEFT($A389,8),POR!$A:$R,9,0),"")</f>
        <v/>
      </c>
      <c r="X389" s="8" t="str">
        <f>IFERROR(VLOOKUP(LEFT($A389,8),POR!$A:$R,10,0),"")</f>
        <v/>
      </c>
      <c r="Y389" s="8" t="str">
        <f>IFERROR(VLOOKUP(LEFT($A389,8),POR!$A:$R,11,0),"")</f>
        <v/>
      </c>
      <c r="Z389" s="8" t="str">
        <f>IFERROR(VLOOKUP(LEFT($A389,8),POR!$A:$R,12,0),"")</f>
        <v/>
      </c>
      <c r="AA389" s="8" t="str">
        <f>IFERROR(VLOOKUP(LEFT($A389,8),POR!$A:$R,13,0),"")</f>
        <v/>
      </c>
      <c r="AB389" s="8" t="str">
        <f>IFERROR(VLOOKUP(LEFT($A389,8),POR!$A:$R,14,0),"")</f>
        <v/>
      </c>
      <c r="AC389" s="8" t="str">
        <f>IFERROR(VLOOKUP(LEFT($A389,8),POR!$A:$R,15,0),"")</f>
        <v/>
      </c>
      <c r="AD389" s="8" t="str">
        <f>IFERROR(VLOOKUP(LEFT($A389,8),POR!$A:$R,16,0),"")</f>
        <v/>
      </c>
      <c r="AE389" s="8" t="str">
        <f>IFERROR(VLOOKUP(LEFT($A389,8),POR!$A:$R,17,0),"")</f>
        <v/>
      </c>
      <c r="AF389" s="8" t="str">
        <f>IFERROR(VLOOKUP(LEFT($A389,8),POR!$A:$R,18,0),"")</f>
        <v/>
      </c>
      <c r="AG389" s="36" t="str">
        <f>IFERROR(VLOOKUP(A389,NSD!F:G,2,0),"")</f>
        <v/>
      </c>
    </row>
    <row r="390" spans="1:33">
      <c r="A390" s="49" t="s">
        <v>3708</v>
      </c>
      <c r="B390" s="36" t="str">
        <f>VLOOKUP(LEFT(A390,8),Clusters!A:C,3,0)</f>
        <v>C1</v>
      </c>
      <c r="C390" s="36">
        <f>VLOOKUP(LEFT(A390,8),Clusters!A:D,2,0)</f>
        <v>13</v>
      </c>
      <c r="D390" s="43"/>
      <c r="E390" s="43"/>
      <c r="F390" s="43"/>
      <c r="G390" s="43"/>
      <c r="H390" s="43"/>
      <c r="I390" s="44"/>
      <c r="J390" s="46"/>
      <c r="K390" s="45"/>
      <c r="L390" s="45"/>
      <c r="M390" s="43"/>
      <c r="N390" s="45"/>
      <c r="O390" s="36">
        <f>IFERROR(VLOOKUP(LEFT(A390,8),'Development Priority'!A:B,2,0),"")</f>
        <v>103</v>
      </c>
      <c r="P390" s="8" t="str">
        <f>IFERROR(VLOOKUP(LEFT($A390,8),POR!$A:$R,2,0),"")</f>
        <v/>
      </c>
      <c r="Q390" s="8" t="str">
        <f>IFERROR(VLOOKUP(LEFT($A390,8),POR!$A:$R,3,0),"")</f>
        <v/>
      </c>
      <c r="R390" s="8" t="str">
        <f>IFERROR(VLOOKUP(LEFT($A390,8),POR!$A:$R,4,0),"")</f>
        <v/>
      </c>
      <c r="S390" s="8" t="str">
        <f>IFERROR(VLOOKUP(LEFT($A390,8),POR!$A:$R,5,0),"")</f>
        <v/>
      </c>
      <c r="T390" s="8">
        <f>IFERROR(VLOOKUP(LEFT($A390,8),POR!$A:$R,6,0),"")</f>
        <v>42766.666666666701</v>
      </c>
      <c r="U390" s="8" t="str">
        <f>IFERROR(VLOOKUP(LEFT($A390,8),POR!$A:$R,7,0),"")</f>
        <v/>
      </c>
      <c r="V390" s="8" t="str">
        <f>IFERROR(VLOOKUP(LEFT($A390,8),POR!$A:$R,8,0),"")</f>
        <v/>
      </c>
      <c r="W390" s="8" t="str">
        <f>IFERROR(VLOOKUP(LEFT($A390,8),POR!$A:$R,9,0),"")</f>
        <v/>
      </c>
      <c r="X390" s="8" t="str">
        <f>IFERROR(VLOOKUP(LEFT($A390,8),POR!$A:$R,10,0),"")</f>
        <v/>
      </c>
      <c r="Y390" s="8" t="str">
        <f>IFERROR(VLOOKUP(LEFT($A390,8),POR!$A:$R,11,0),"")</f>
        <v/>
      </c>
      <c r="Z390" s="8" t="str">
        <f>IFERROR(VLOOKUP(LEFT($A390,8),POR!$A:$R,12,0),"")</f>
        <v/>
      </c>
      <c r="AA390" s="8" t="str">
        <f>IFERROR(VLOOKUP(LEFT($A390,8),POR!$A:$R,13,0),"")</f>
        <v/>
      </c>
      <c r="AB390" s="8" t="str">
        <f>IFERROR(VLOOKUP(LEFT($A390,8),POR!$A:$R,14,0),"")</f>
        <v/>
      </c>
      <c r="AC390" s="8" t="str">
        <f>IFERROR(VLOOKUP(LEFT($A390,8),POR!$A:$R,15,0),"")</f>
        <v/>
      </c>
      <c r="AD390" s="8" t="str">
        <f>IFERROR(VLOOKUP(LEFT($A390,8),POR!$A:$R,16,0),"")</f>
        <v/>
      </c>
      <c r="AE390" s="8" t="str">
        <f>IFERROR(VLOOKUP(LEFT($A390,8),POR!$A:$R,17,0),"")</f>
        <v/>
      </c>
      <c r="AF390" s="8" t="str">
        <f>IFERROR(VLOOKUP(LEFT($A390,8),POR!$A:$R,18,0),"")</f>
        <v/>
      </c>
      <c r="AG390" s="36" t="str">
        <f>IFERROR(VLOOKUP(A390,NSD!F:G,2,0),"")</f>
        <v/>
      </c>
    </row>
    <row r="391" spans="1:33">
      <c r="A391" s="49" t="s">
        <v>1946</v>
      </c>
      <c r="B391" s="36" t="str">
        <f>VLOOKUP(LEFT(A391,8),Clusters!A:C,3,0)</f>
        <v>C1</v>
      </c>
      <c r="C391" s="36">
        <f>VLOOKUP(LEFT(A391,8),Clusters!A:D,2,0)</f>
        <v>11</v>
      </c>
      <c r="D391" s="43"/>
      <c r="E391" s="43"/>
      <c r="F391" s="43"/>
      <c r="G391" s="43"/>
      <c r="H391" s="43"/>
      <c r="I391" s="44"/>
      <c r="J391" s="46"/>
      <c r="K391" s="45"/>
      <c r="L391" s="45"/>
      <c r="M391" s="43"/>
      <c r="N391" s="45"/>
      <c r="O391" s="36">
        <f>IFERROR(VLOOKUP(LEFT(A391,8),'Development Priority'!A:B,2,0),"")</f>
        <v>127</v>
      </c>
      <c r="P391" s="8" t="str">
        <f>IFERROR(VLOOKUP(LEFT($A391,8),POR!$A:$R,2,0),"")</f>
        <v/>
      </c>
      <c r="Q391" s="8" t="str">
        <f>IFERROR(VLOOKUP(LEFT($A391,8),POR!$A:$R,3,0),"")</f>
        <v/>
      </c>
      <c r="R391" s="8" t="str">
        <f>IFERROR(VLOOKUP(LEFT($A391,8),POR!$A:$R,4,0),"")</f>
        <v/>
      </c>
      <c r="S391" s="8" t="str">
        <f>IFERROR(VLOOKUP(LEFT($A391,8),POR!$A:$R,5,0),"")</f>
        <v/>
      </c>
      <c r="T391" s="8">
        <f>IFERROR(VLOOKUP(LEFT($A391,8),POR!$A:$R,6,0),"")</f>
        <v>42830.708333333299</v>
      </c>
      <c r="U391" s="8" t="str">
        <f>IFERROR(VLOOKUP(LEFT($A391,8),POR!$A:$R,7,0),"")</f>
        <v/>
      </c>
      <c r="V391" s="8">
        <f>IFERROR(VLOOKUP(LEFT($A391,8),POR!$A:$R,8,0),"")</f>
        <v>42831</v>
      </c>
      <c r="W391" s="8" t="str">
        <f>IFERROR(VLOOKUP(LEFT($A391,8),POR!$A:$R,9,0),"")</f>
        <v/>
      </c>
      <c r="X391" s="8" t="str">
        <f>IFERROR(VLOOKUP(LEFT($A391,8),POR!$A:$R,10,0),"")</f>
        <v/>
      </c>
      <c r="Y391" s="8" t="str">
        <f>IFERROR(VLOOKUP(LEFT($A391,8),POR!$A:$R,11,0),"")</f>
        <v/>
      </c>
      <c r="Z391" s="8" t="str">
        <f>IFERROR(VLOOKUP(LEFT($A391,8),POR!$A:$R,12,0),"")</f>
        <v/>
      </c>
      <c r="AA391" s="8" t="str">
        <f>IFERROR(VLOOKUP(LEFT($A391,8),POR!$A:$R,13,0),"")</f>
        <v/>
      </c>
      <c r="AB391" s="8" t="str">
        <f>IFERROR(VLOOKUP(LEFT($A391,8),POR!$A:$R,14,0),"")</f>
        <v/>
      </c>
      <c r="AC391" s="8" t="str">
        <f>IFERROR(VLOOKUP(LEFT($A391,8),POR!$A:$R,15,0),"")</f>
        <v/>
      </c>
      <c r="AD391" s="8" t="str">
        <f>IFERROR(VLOOKUP(LEFT($A391,8),POR!$A:$R,16,0),"")</f>
        <v/>
      </c>
      <c r="AE391" s="8" t="str">
        <f>IFERROR(VLOOKUP(LEFT($A391,8),POR!$A:$R,17,0),"")</f>
        <v/>
      </c>
      <c r="AF391" s="8" t="str">
        <f>IFERROR(VLOOKUP(LEFT($A391,8),POR!$A:$R,18,0),"")</f>
        <v/>
      </c>
      <c r="AG391" s="36" t="str">
        <f>IFERROR(VLOOKUP(A391,NSD!F:G,2,0),"")</f>
        <v>PH40108</v>
      </c>
    </row>
    <row r="392" spans="1:33">
      <c r="A392" s="49" t="s">
        <v>1948</v>
      </c>
      <c r="B392" s="36" t="str">
        <f>VLOOKUP(LEFT(A392,8),Clusters!A:C,3,0)</f>
        <v>C1</v>
      </c>
      <c r="C392" s="36">
        <f>VLOOKUP(LEFT(A392,8),Clusters!A:D,2,0)</f>
        <v>11</v>
      </c>
      <c r="D392" s="43"/>
      <c r="E392" s="43"/>
      <c r="F392" s="43"/>
      <c r="G392" s="43"/>
      <c r="H392" s="43"/>
      <c r="I392" s="44"/>
      <c r="J392" s="46"/>
      <c r="K392" s="45"/>
      <c r="L392" s="45"/>
      <c r="M392" s="43"/>
      <c r="N392" s="45"/>
      <c r="O392" s="36">
        <f>IFERROR(VLOOKUP(LEFT(A392,8),'Development Priority'!A:B,2,0),"")</f>
        <v>127</v>
      </c>
      <c r="P392" s="8" t="str">
        <f>IFERROR(VLOOKUP(LEFT($A392,8),POR!$A:$R,2,0),"")</f>
        <v/>
      </c>
      <c r="Q392" s="8" t="str">
        <f>IFERROR(VLOOKUP(LEFT($A392,8),POR!$A:$R,3,0),"")</f>
        <v/>
      </c>
      <c r="R392" s="8" t="str">
        <f>IFERROR(VLOOKUP(LEFT($A392,8),POR!$A:$R,4,0),"")</f>
        <v/>
      </c>
      <c r="S392" s="8" t="str">
        <f>IFERROR(VLOOKUP(LEFT($A392,8),POR!$A:$R,5,0),"")</f>
        <v/>
      </c>
      <c r="T392" s="8">
        <f>IFERROR(VLOOKUP(LEFT($A392,8),POR!$A:$R,6,0),"")</f>
        <v>42830.708333333299</v>
      </c>
      <c r="U392" s="8" t="str">
        <f>IFERROR(VLOOKUP(LEFT($A392,8),POR!$A:$R,7,0),"")</f>
        <v/>
      </c>
      <c r="V392" s="8">
        <f>IFERROR(VLOOKUP(LEFT($A392,8),POR!$A:$R,8,0),"")</f>
        <v>42831</v>
      </c>
      <c r="W392" s="8" t="str">
        <f>IFERROR(VLOOKUP(LEFT($A392,8),POR!$A:$R,9,0),"")</f>
        <v/>
      </c>
      <c r="X392" s="8" t="str">
        <f>IFERROR(VLOOKUP(LEFT($A392,8),POR!$A:$R,10,0),"")</f>
        <v/>
      </c>
      <c r="Y392" s="8" t="str">
        <f>IFERROR(VLOOKUP(LEFT($A392,8),POR!$A:$R,11,0),"")</f>
        <v/>
      </c>
      <c r="Z392" s="8" t="str">
        <f>IFERROR(VLOOKUP(LEFT($A392,8),POR!$A:$R,12,0),"")</f>
        <v/>
      </c>
      <c r="AA392" s="8" t="str">
        <f>IFERROR(VLOOKUP(LEFT($A392,8),POR!$A:$R,13,0),"")</f>
        <v/>
      </c>
      <c r="AB392" s="8" t="str">
        <f>IFERROR(VLOOKUP(LEFT($A392,8),POR!$A:$R,14,0),"")</f>
        <v/>
      </c>
      <c r="AC392" s="8" t="str">
        <f>IFERROR(VLOOKUP(LEFT($A392,8),POR!$A:$R,15,0),"")</f>
        <v/>
      </c>
      <c r="AD392" s="8" t="str">
        <f>IFERROR(VLOOKUP(LEFT($A392,8),POR!$A:$R,16,0),"")</f>
        <v/>
      </c>
      <c r="AE392" s="8" t="str">
        <f>IFERROR(VLOOKUP(LEFT($A392,8),POR!$A:$R,17,0),"")</f>
        <v/>
      </c>
      <c r="AF392" s="8" t="str">
        <f>IFERROR(VLOOKUP(LEFT($A392,8),POR!$A:$R,18,0),"")</f>
        <v/>
      </c>
      <c r="AG392" s="36" t="str">
        <f>IFERROR(VLOOKUP(A392,NSD!F:G,2,0),"")</f>
        <v>PH40196</v>
      </c>
    </row>
    <row r="393" spans="1:33">
      <c r="A393" s="49" t="s">
        <v>2901</v>
      </c>
      <c r="B393" s="36" t="str">
        <f>VLOOKUP(LEFT(A393,8),Clusters!A:C,3,0)</f>
        <v>C1</v>
      </c>
      <c r="C393" s="36">
        <f>VLOOKUP(LEFT(A393,8),Clusters!A:D,2,0)</f>
        <v>11</v>
      </c>
      <c r="D393" s="43"/>
      <c r="E393" s="43"/>
      <c r="F393" s="43"/>
      <c r="G393" s="43"/>
      <c r="H393" s="43"/>
      <c r="I393" s="44"/>
      <c r="J393" s="46"/>
      <c r="K393" s="45"/>
      <c r="L393" s="45"/>
      <c r="M393" s="43"/>
      <c r="N393" s="45"/>
      <c r="O393" s="36">
        <f>IFERROR(VLOOKUP(LEFT(A393,8),'Development Priority'!A:B,2,0),"")</f>
        <v>127</v>
      </c>
      <c r="P393" s="8" t="str">
        <f>IFERROR(VLOOKUP(LEFT($A393,8),POR!$A:$R,2,0),"")</f>
        <v/>
      </c>
      <c r="Q393" s="8" t="str">
        <f>IFERROR(VLOOKUP(LEFT($A393,8),POR!$A:$R,3,0),"")</f>
        <v/>
      </c>
      <c r="R393" s="8" t="str">
        <f>IFERROR(VLOOKUP(LEFT($A393,8),POR!$A:$R,4,0),"")</f>
        <v/>
      </c>
      <c r="S393" s="8" t="str">
        <f>IFERROR(VLOOKUP(LEFT($A393,8),POR!$A:$R,5,0),"")</f>
        <v/>
      </c>
      <c r="T393" s="8">
        <f>IFERROR(VLOOKUP(LEFT($A393,8),POR!$A:$R,6,0),"")</f>
        <v>42830.708333333299</v>
      </c>
      <c r="U393" s="8" t="str">
        <f>IFERROR(VLOOKUP(LEFT($A393,8),POR!$A:$R,7,0),"")</f>
        <v/>
      </c>
      <c r="V393" s="8">
        <f>IFERROR(VLOOKUP(LEFT($A393,8),POR!$A:$R,8,0),"")</f>
        <v>42831</v>
      </c>
      <c r="W393" s="8" t="str">
        <f>IFERROR(VLOOKUP(LEFT($A393,8),POR!$A:$R,9,0),"")</f>
        <v/>
      </c>
      <c r="X393" s="8" t="str">
        <f>IFERROR(VLOOKUP(LEFT($A393,8),POR!$A:$R,10,0),"")</f>
        <v/>
      </c>
      <c r="Y393" s="8" t="str">
        <f>IFERROR(VLOOKUP(LEFT($A393,8),POR!$A:$R,11,0),"")</f>
        <v/>
      </c>
      <c r="Z393" s="8" t="str">
        <f>IFERROR(VLOOKUP(LEFT($A393,8),POR!$A:$R,12,0),"")</f>
        <v/>
      </c>
      <c r="AA393" s="8" t="str">
        <f>IFERROR(VLOOKUP(LEFT($A393,8),POR!$A:$R,13,0),"")</f>
        <v/>
      </c>
      <c r="AB393" s="8" t="str">
        <f>IFERROR(VLOOKUP(LEFT($A393,8),POR!$A:$R,14,0),"")</f>
        <v/>
      </c>
      <c r="AC393" s="8" t="str">
        <f>IFERROR(VLOOKUP(LEFT($A393,8),POR!$A:$R,15,0),"")</f>
        <v/>
      </c>
      <c r="AD393" s="8" t="str">
        <f>IFERROR(VLOOKUP(LEFT($A393,8),POR!$A:$R,16,0),"")</f>
        <v/>
      </c>
      <c r="AE393" s="8" t="str">
        <f>IFERROR(VLOOKUP(LEFT($A393,8),POR!$A:$R,17,0),"")</f>
        <v/>
      </c>
      <c r="AF393" s="8" t="str">
        <f>IFERROR(VLOOKUP(LEFT($A393,8),POR!$A:$R,18,0),"")</f>
        <v/>
      </c>
      <c r="AG393" s="36" t="str">
        <f>IFERROR(VLOOKUP(A393,NSD!F:G,2,0),"")</f>
        <v/>
      </c>
    </row>
    <row r="394" spans="1:33">
      <c r="A394" s="49" t="s">
        <v>3974</v>
      </c>
      <c r="B394" s="36" t="str">
        <f>VLOOKUP(LEFT(A394,8),Clusters!A:C,3,0)</f>
        <v>C1</v>
      </c>
      <c r="C394" s="36">
        <f>VLOOKUP(LEFT(A394,8),Clusters!A:D,2,0)</f>
        <v>11</v>
      </c>
      <c r="D394" s="43"/>
      <c r="E394" s="43"/>
      <c r="F394" s="43"/>
      <c r="G394" s="43"/>
      <c r="H394" s="43"/>
      <c r="I394" s="44"/>
      <c r="J394" s="46"/>
      <c r="K394" s="45"/>
      <c r="L394" s="45"/>
      <c r="M394" s="43"/>
      <c r="N394" s="45"/>
      <c r="O394" s="36">
        <f>IFERROR(VLOOKUP(LEFT(A394,8),'Development Priority'!A:B,2,0),"")</f>
        <v>127</v>
      </c>
      <c r="P394" s="8" t="str">
        <f>IFERROR(VLOOKUP(LEFT($A394,8),POR!$A:$R,2,0),"")</f>
        <v/>
      </c>
      <c r="Q394" s="8" t="str">
        <f>IFERROR(VLOOKUP(LEFT($A394,8),POR!$A:$R,3,0),"")</f>
        <v/>
      </c>
      <c r="R394" s="8" t="str">
        <f>IFERROR(VLOOKUP(LEFT($A394,8),POR!$A:$R,4,0),"")</f>
        <v/>
      </c>
      <c r="S394" s="8" t="str">
        <f>IFERROR(VLOOKUP(LEFT($A394,8),POR!$A:$R,5,0),"")</f>
        <v/>
      </c>
      <c r="T394" s="8">
        <f>IFERROR(VLOOKUP(LEFT($A394,8),POR!$A:$R,6,0),"")</f>
        <v>42830.708333333299</v>
      </c>
      <c r="U394" s="8" t="str">
        <f>IFERROR(VLOOKUP(LEFT($A394,8),POR!$A:$R,7,0),"")</f>
        <v/>
      </c>
      <c r="V394" s="8">
        <f>IFERROR(VLOOKUP(LEFT($A394,8),POR!$A:$R,8,0),"")</f>
        <v>42831</v>
      </c>
      <c r="W394" s="8" t="str">
        <f>IFERROR(VLOOKUP(LEFT($A394,8),POR!$A:$R,9,0),"")</f>
        <v/>
      </c>
      <c r="X394" s="8" t="str">
        <f>IFERROR(VLOOKUP(LEFT($A394,8),POR!$A:$R,10,0),"")</f>
        <v/>
      </c>
      <c r="Y394" s="8" t="str">
        <f>IFERROR(VLOOKUP(LEFT($A394,8),POR!$A:$R,11,0),"")</f>
        <v/>
      </c>
      <c r="Z394" s="8" t="str">
        <f>IFERROR(VLOOKUP(LEFT($A394,8),POR!$A:$R,12,0),"")</f>
        <v/>
      </c>
      <c r="AA394" s="8" t="str">
        <f>IFERROR(VLOOKUP(LEFT($A394,8),POR!$A:$R,13,0),"")</f>
        <v/>
      </c>
      <c r="AB394" s="8" t="str">
        <f>IFERROR(VLOOKUP(LEFT($A394,8),POR!$A:$R,14,0),"")</f>
        <v/>
      </c>
      <c r="AC394" s="8" t="str">
        <f>IFERROR(VLOOKUP(LEFT($A394,8),POR!$A:$R,15,0),"")</f>
        <v/>
      </c>
      <c r="AD394" s="8" t="str">
        <f>IFERROR(VLOOKUP(LEFT($A394,8),POR!$A:$R,16,0),"")</f>
        <v/>
      </c>
      <c r="AE394" s="8" t="str">
        <f>IFERROR(VLOOKUP(LEFT($A394,8),POR!$A:$R,17,0),"")</f>
        <v/>
      </c>
      <c r="AF394" s="8" t="str">
        <f>IFERROR(VLOOKUP(LEFT($A394,8),POR!$A:$R,18,0),"")</f>
        <v/>
      </c>
      <c r="AG394" s="36" t="str">
        <f>IFERROR(VLOOKUP(A394,NSD!F:G,2,0),"")</f>
        <v/>
      </c>
    </row>
    <row r="395" spans="1:33">
      <c r="A395" s="49" t="s">
        <v>3980</v>
      </c>
      <c r="B395" s="36" t="str">
        <f>VLOOKUP(LEFT(A395,8),Clusters!A:C,3,0)</f>
        <v>C1</v>
      </c>
      <c r="C395" s="36">
        <f>VLOOKUP(LEFT(A395,8),Clusters!A:D,2,0)</f>
        <v>11</v>
      </c>
      <c r="D395" s="43"/>
      <c r="E395" s="43"/>
      <c r="F395" s="43"/>
      <c r="G395" s="43"/>
      <c r="H395" s="43"/>
      <c r="I395" s="44"/>
      <c r="J395" s="46"/>
      <c r="K395" s="45"/>
      <c r="L395" s="45"/>
      <c r="M395" s="43"/>
      <c r="N395" s="45"/>
      <c r="O395" s="36">
        <f>IFERROR(VLOOKUP(LEFT(A395,8),'Development Priority'!A:B,2,0),"")</f>
        <v>127</v>
      </c>
      <c r="P395" s="8" t="str">
        <f>IFERROR(VLOOKUP(LEFT($A395,8),POR!$A:$R,2,0),"")</f>
        <v/>
      </c>
      <c r="Q395" s="8" t="str">
        <f>IFERROR(VLOOKUP(LEFT($A395,8),POR!$A:$R,3,0),"")</f>
        <v/>
      </c>
      <c r="R395" s="8" t="str">
        <f>IFERROR(VLOOKUP(LEFT($A395,8),POR!$A:$R,4,0),"")</f>
        <v/>
      </c>
      <c r="S395" s="8" t="str">
        <f>IFERROR(VLOOKUP(LEFT($A395,8),POR!$A:$R,5,0),"")</f>
        <v/>
      </c>
      <c r="T395" s="8">
        <f>IFERROR(VLOOKUP(LEFT($A395,8),POR!$A:$R,6,0),"")</f>
        <v>42830.708333333299</v>
      </c>
      <c r="U395" s="8" t="str">
        <f>IFERROR(VLOOKUP(LEFT($A395,8),POR!$A:$R,7,0),"")</f>
        <v/>
      </c>
      <c r="V395" s="8">
        <f>IFERROR(VLOOKUP(LEFT($A395,8),POR!$A:$R,8,0),"")</f>
        <v>42831</v>
      </c>
      <c r="W395" s="8" t="str">
        <f>IFERROR(VLOOKUP(LEFT($A395,8),POR!$A:$R,9,0),"")</f>
        <v/>
      </c>
      <c r="X395" s="8" t="str">
        <f>IFERROR(VLOOKUP(LEFT($A395,8),POR!$A:$R,10,0),"")</f>
        <v/>
      </c>
      <c r="Y395" s="8" t="str">
        <f>IFERROR(VLOOKUP(LEFT($A395,8),POR!$A:$R,11,0),"")</f>
        <v/>
      </c>
      <c r="Z395" s="8" t="str">
        <f>IFERROR(VLOOKUP(LEFT($A395,8),POR!$A:$R,12,0),"")</f>
        <v/>
      </c>
      <c r="AA395" s="8" t="str">
        <f>IFERROR(VLOOKUP(LEFT($A395,8),POR!$A:$R,13,0),"")</f>
        <v/>
      </c>
      <c r="AB395" s="8" t="str">
        <f>IFERROR(VLOOKUP(LEFT($A395,8),POR!$A:$R,14,0),"")</f>
        <v/>
      </c>
      <c r="AC395" s="8" t="str">
        <f>IFERROR(VLOOKUP(LEFT($A395,8),POR!$A:$R,15,0),"")</f>
        <v/>
      </c>
      <c r="AD395" s="8" t="str">
        <f>IFERROR(VLOOKUP(LEFT($A395,8),POR!$A:$R,16,0),"")</f>
        <v/>
      </c>
      <c r="AE395" s="8" t="str">
        <f>IFERROR(VLOOKUP(LEFT($A395,8),POR!$A:$R,17,0),"")</f>
        <v/>
      </c>
      <c r="AF395" s="8" t="str">
        <f>IFERROR(VLOOKUP(LEFT($A395,8),POR!$A:$R,18,0),"")</f>
        <v/>
      </c>
      <c r="AG395" s="36" t="str">
        <f>IFERROR(VLOOKUP(A395,NSD!F:G,2,0),"")</f>
        <v/>
      </c>
    </row>
    <row r="396" spans="1:33">
      <c r="A396" s="49" t="s">
        <v>3919</v>
      </c>
      <c r="B396" s="36" t="str">
        <f>VLOOKUP(LEFT(A396,8),Clusters!A:C,3,0)</f>
        <v>C1</v>
      </c>
      <c r="C396" s="36">
        <f>VLOOKUP(LEFT(A396,8),Clusters!A:D,2,0)</f>
        <v>11</v>
      </c>
      <c r="D396" s="43"/>
      <c r="E396" s="43"/>
      <c r="F396" s="43"/>
      <c r="G396" s="43"/>
      <c r="H396" s="43"/>
      <c r="I396" s="44"/>
      <c r="J396" s="46"/>
      <c r="K396" s="45"/>
      <c r="L396" s="45"/>
      <c r="M396" s="43"/>
      <c r="N396" s="45"/>
      <c r="O396" s="36">
        <f>IFERROR(VLOOKUP(LEFT(A396,8),'Development Priority'!A:B,2,0),"")</f>
        <v>7</v>
      </c>
      <c r="P396" s="8" t="str">
        <f>IFERROR(VLOOKUP(LEFT($A396,8),POR!$A:$R,2,0),"")</f>
        <v/>
      </c>
      <c r="Q396" s="8" t="str">
        <f>IFERROR(VLOOKUP(LEFT($A396,8),POR!$A:$R,3,0),"")</f>
        <v/>
      </c>
      <c r="R396" s="8" t="str">
        <f>IFERROR(VLOOKUP(LEFT($A396,8),POR!$A:$R,4,0),"")</f>
        <v/>
      </c>
      <c r="S396" s="8" t="str">
        <f>IFERROR(VLOOKUP(LEFT($A396,8),POR!$A:$R,5,0),"")</f>
        <v/>
      </c>
      <c r="T396" s="8">
        <f>IFERROR(VLOOKUP(LEFT($A396,8),POR!$A:$R,6,0),"")</f>
        <v>42827.708333333299</v>
      </c>
      <c r="U396" s="8" t="str">
        <f>IFERROR(VLOOKUP(LEFT($A396,8),POR!$A:$R,7,0),"")</f>
        <v/>
      </c>
      <c r="V396" s="8">
        <f>IFERROR(VLOOKUP(LEFT($A396,8),POR!$A:$R,8,0),"")</f>
        <v>42828</v>
      </c>
      <c r="W396" s="8" t="str">
        <f>IFERROR(VLOOKUP(LEFT($A396,8),POR!$A:$R,9,0),"")</f>
        <v/>
      </c>
      <c r="X396" s="8" t="str">
        <f>IFERROR(VLOOKUP(LEFT($A396,8),POR!$A:$R,10,0),"")</f>
        <v/>
      </c>
      <c r="Y396" s="8" t="str">
        <f>IFERROR(VLOOKUP(LEFT($A396,8),POR!$A:$R,11,0),"")</f>
        <v/>
      </c>
      <c r="Z396" s="8" t="str">
        <f>IFERROR(VLOOKUP(LEFT($A396,8),POR!$A:$R,12,0),"")</f>
        <v/>
      </c>
      <c r="AA396" s="8" t="str">
        <f>IFERROR(VLOOKUP(LEFT($A396,8),POR!$A:$R,13,0),"")</f>
        <v/>
      </c>
      <c r="AB396" s="8" t="str">
        <f>IFERROR(VLOOKUP(LEFT($A396,8),POR!$A:$R,14,0),"")</f>
        <v/>
      </c>
      <c r="AC396" s="8" t="str">
        <f>IFERROR(VLOOKUP(LEFT($A396,8),POR!$A:$R,15,0),"")</f>
        <v/>
      </c>
      <c r="AD396" s="8" t="str">
        <f>IFERROR(VLOOKUP(LEFT($A396,8),POR!$A:$R,16,0),"")</f>
        <v/>
      </c>
      <c r="AE396" s="8" t="str">
        <f>IFERROR(VLOOKUP(LEFT($A396,8),POR!$A:$R,17,0),"")</f>
        <v/>
      </c>
      <c r="AF396" s="8" t="str">
        <f>IFERROR(VLOOKUP(LEFT($A396,8),POR!$A:$R,18,0),"")</f>
        <v/>
      </c>
      <c r="AG396" s="36" t="str">
        <f>IFERROR(VLOOKUP(A396,NSD!F:G,2,0),"")</f>
        <v/>
      </c>
    </row>
    <row r="397" spans="1:33">
      <c r="A397" s="49" t="s">
        <v>2505</v>
      </c>
      <c r="B397" s="36" t="str">
        <f>VLOOKUP(LEFT(A397,8),Clusters!A:C,3,0)</f>
        <v>C1</v>
      </c>
      <c r="C397" s="36">
        <f>VLOOKUP(LEFT(A397,8),Clusters!A:D,2,0)</f>
        <v>11</v>
      </c>
      <c r="D397" s="43"/>
      <c r="E397" s="43"/>
      <c r="F397" s="43"/>
      <c r="G397" s="43"/>
      <c r="H397" s="43"/>
      <c r="I397" s="44"/>
      <c r="J397" s="46"/>
      <c r="K397" s="45"/>
      <c r="L397" s="45"/>
      <c r="M397" s="43"/>
      <c r="N397" s="45"/>
      <c r="O397" s="36">
        <f>IFERROR(VLOOKUP(LEFT(A397,8),'Development Priority'!A:B,2,0),"")</f>
        <v>7</v>
      </c>
      <c r="P397" s="8" t="str">
        <f>IFERROR(VLOOKUP(LEFT($A397,8),POR!$A:$R,2,0),"")</f>
        <v/>
      </c>
      <c r="Q397" s="8" t="str">
        <f>IFERROR(VLOOKUP(LEFT($A397,8),POR!$A:$R,3,0),"")</f>
        <v/>
      </c>
      <c r="R397" s="8" t="str">
        <f>IFERROR(VLOOKUP(LEFT($A397,8),POR!$A:$R,4,0),"")</f>
        <v/>
      </c>
      <c r="S397" s="8" t="str">
        <f>IFERROR(VLOOKUP(LEFT($A397,8),POR!$A:$R,5,0),"")</f>
        <v/>
      </c>
      <c r="T397" s="8">
        <f>IFERROR(VLOOKUP(LEFT($A397,8),POR!$A:$R,6,0),"")</f>
        <v>42827.708333333299</v>
      </c>
      <c r="U397" s="8" t="str">
        <f>IFERROR(VLOOKUP(LEFT($A397,8),POR!$A:$R,7,0),"")</f>
        <v/>
      </c>
      <c r="V397" s="8">
        <f>IFERROR(VLOOKUP(LEFT($A397,8),POR!$A:$R,8,0),"")</f>
        <v>42828</v>
      </c>
      <c r="W397" s="8" t="str">
        <f>IFERROR(VLOOKUP(LEFT($A397,8),POR!$A:$R,9,0),"")</f>
        <v/>
      </c>
      <c r="X397" s="8" t="str">
        <f>IFERROR(VLOOKUP(LEFT($A397,8),POR!$A:$R,10,0),"")</f>
        <v/>
      </c>
      <c r="Y397" s="8" t="str">
        <f>IFERROR(VLOOKUP(LEFT($A397,8),POR!$A:$R,11,0),"")</f>
        <v/>
      </c>
      <c r="Z397" s="8" t="str">
        <f>IFERROR(VLOOKUP(LEFT($A397,8),POR!$A:$R,12,0),"")</f>
        <v/>
      </c>
      <c r="AA397" s="8" t="str">
        <f>IFERROR(VLOOKUP(LEFT($A397,8),POR!$A:$R,13,0),"")</f>
        <v/>
      </c>
      <c r="AB397" s="8" t="str">
        <f>IFERROR(VLOOKUP(LEFT($A397,8),POR!$A:$R,14,0),"")</f>
        <v/>
      </c>
      <c r="AC397" s="8" t="str">
        <f>IFERROR(VLOOKUP(LEFT($A397,8),POR!$A:$R,15,0),"")</f>
        <v/>
      </c>
      <c r="AD397" s="8" t="str">
        <f>IFERROR(VLOOKUP(LEFT($A397,8),POR!$A:$R,16,0),"")</f>
        <v/>
      </c>
      <c r="AE397" s="8" t="str">
        <f>IFERROR(VLOOKUP(LEFT($A397,8),POR!$A:$R,17,0),"")</f>
        <v/>
      </c>
      <c r="AF397" s="8" t="str">
        <f>IFERROR(VLOOKUP(LEFT($A397,8),POR!$A:$R,18,0),"")</f>
        <v/>
      </c>
      <c r="AG397" s="36" t="str">
        <f>IFERROR(VLOOKUP(A397,NSD!F:G,2,0),"")</f>
        <v/>
      </c>
    </row>
    <row r="398" spans="1:33">
      <c r="A398" s="49" t="s">
        <v>4724</v>
      </c>
      <c r="B398" s="36" t="str">
        <f>VLOOKUP(LEFT(A398,8),Clusters!A:C,3,0)</f>
        <v>C1</v>
      </c>
      <c r="C398" s="36">
        <f>VLOOKUP(LEFT(A398,8),Clusters!A:D,2,0)</f>
        <v>11</v>
      </c>
      <c r="D398" s="43"/>
      <c r="E398" s="43"/>
      <c r="F398" s="43"/>
      <c r="G398" s="43"/>
      <c r="H398" s="43"/>
      <c r="I398" s="44"/>
      <c r="J398" s="46"/>
      <c r="K398" s="45"/>
      <c r="L398" s="45"/>
      <c r="M398" s="43"/>
      <c r="N398" s="45"/>
      <c r="O398" s="36">
        <f>IFERROR(VLOOKUP(LEFT(A398,8),'Development Priority'!A:B,2,0),"")</f>
        <v>7</v>
      </c>
      <c r="P398" s="8" t="str">
        <f>IFERROR(VLOOKUP(LEFT($A398,8),POR!$A:$R,2,0),"")</f>
        <v/>
      </c>
      <c r="Q398" s="8" t="str">
        <f>IFERROR(VLOOKUP(LEFT($A398,8),POR!$A:$R,3,0),"")</f>
        <v/>
      </c>
      <c r="R398" s="8" t="str">
        <f>IFERROR(VLOOKUP(LEFT($A398,8),POR!$A:$R,4,0),"")</f>
        <v/>
      </c>
      <c r="S398" s="8" t="str">
        <f>IFERROR(VLOOKUP(LEFT($A398,8),POR!$A:$R,5,0),"")</f>
        <v/>
      </c>
      <c r="T398" s="8">
        <f>IFERROR(VLOOKUP(LEFT($A398,8),POR!$A:$R,6,0),"")</f>
        <v>42827.708333333299</v>
      </c>
      <c r="U398" s="8" t="str">
        <f>IFERROR(VLOOKUP(LEFT($A398,8),POR!$A:$R,7,0),"")</f>
        <v/>
      </c>
      <c r="V398" s="8">
        <f>IFERROR(VLOOKUP(LEFT($A398,8),POR!$A:$R,8,0),"")</f>
        <v>42828</v>
      </c>
      <c r="W398" s="8" t="str">
        <f>IFERROR(VLOOKUP(LEFT($A398,8),POR!$A:$R,9,0),"")</f>
        <v/>
      </c>
      <c r="X398" s="8" t="str">
        <f>IFERROR(VLOOKUP(LEFT($A398,8),POR!$A:$R,10,0),"")</f>
        <v/>
      </c>
      <c r="Y398" s="8" t="str">
        <f>IFERROR(VLOOKUP(LEFT($A398,8),POR!$A:$R,11,0),"")</f>
        <v/>
      </c>
      <c r="Z398" s="8" t="str">
        <f>IFERROR(VLOOKUP(LEFT($A398,8),POR!$A:$R,12,0),"")</f>
        <v/>
      </c>
      <c r="AA398" s="8" t="str">
        <f>IFERROR(VLOOKUP(LEFT($A398,8),POR!$A:$R,13,0),"")</f>
        <v/>
      </c>
      <c r="AB398" s="8" t="str">
        <f>IFERROR(VLOOKUP(LEFT($A398,8),POR!$A:$R,14,0),"")</f>
        <v/>
      </c>
      <c r="AC398" s="8" t="str">
        <f>IFERROR(VLOOKUP(LEFT($A398,8),POR!$A:$R,15,0),"")</f>
        <v/>
      </c>
      <c r="AD398" s="8" t="str">
        <f>IFERROR(VLOOKUP(LEFT($A398,8),POR!$A:$R,16,0),"")</f>
        <v/>
      </c>
      <c r="AE398" s="8" t="str">
        <f>IFERROR(VLOOKUP(LEFT($A398,8),POR!$A:$R,17,0),"")</f>
        <v/>
      </c>
      <c r="AF398" s="8" t="str">
        <f>IFERROR(VLOOKUP(LEFT($A398,8),POR!$A:$R,18,0),"")</f>
        <v/>
      </c>
      <c r="AG398" s="36" t="str">
        <f>IFERROR(VLOOKUP(A398,NSD!F:G,2,0),"")</f>
        <v/>
      </c>
    </row>
    <row r="399" spans="1:33">
      <c r="A399" s="49" t="s">
        <v>3094</v>
      </c>
      <c r="B399" s="36" t="str">
        <f>VLOOKUP(LEFT(A399,8),Clusters!A:C,3,0)</f>
        <v>C1</v>
      </c>
      <c r="C399" s="36">
        <f>VLOOKUP(LEFT(A399,8),Clusters!A:D,2,0)</f>
        <v>11</v>
      </c>
      <c r="D399" s="43"/>
      <c r="E399" s="43"/>
      <c r="F399" s="43"/>
      <c r="G399" s="43"/>
      <c r="H399" s="43"/>
      <c r="I399" s="44"/>
      <c r="J399" s="46"/>
      <c r="K399" s="45"/>
      <c r="L399" s="45"/>
      <c r="M399" s="43"/>
      <c r="N399" s="45"/>
      <c r="O399" s="36">
        <f>IFERROR(VLOOKUP(LEFT(A399,8),'Development Priority'!A:B,2,0),"")</f>
        <v>7</v>
      </c>
      <c r="P399" s="8" t="str">
        <f>IFERROR(VLOOKUP(LEFT($A399,8),POR!$A:$R,2,0),"")</f>
        <v/>
      </c>
      <c r="Q399" s="8" t="str">
        <f>IFERROR(VLOOKUP(LEFT($A399,8),POR!$A:$R,3,0),"")</f>
        <v/>
      </c>
      <c r="R399" s="8" t="str">
        <f>IFERROR(VLOOKUP(LEFT($A399,8),POR!$A:$R,4,0),"")</f>
        <v/>
      </c>
      <c r="S399" s="8" t="str">
        <f>IFERROR(VLOOKUP(LEFT($A399,8),POR!$A:$R,5,0),"")</f>
        <v/>
      </c>
      <c r="T399" s="8">
        <f>IFERROR(VLOOKUP(LEFT($A399,8),POR!$A:$R,6,0),"")</f>
        <v>42827.708333333299</v>
      </c>
      <c r="U399" s="8" t="str">
        <f>IFERROR(VLOOKUP(LEFT($A399,8),POR!$A:$R,7,0),"")</f>
        <v/>
      </c>
      <c r="V399" s="8">
        <f>IFERROR(VLOOKUP(LEFT($A399,8),POR!$A:$R,8,0),"")</f>
        <v>42828</v>
      </c>
      <c r="W399" s="8" t="str">
        <f>IFERROR(VLOOKUP(LEFT($A399,8),POR!$A:$R,9,0),"")</f>
        <v/>
      </c>
      <c r="X399" s="8" t="str">
        <f>IFERROR(VLOOKUP(LEFT($A399,8),POR!$A:$R,10,0),"")</f>
        <v/>
      </c>
      <c r="Y399" s="8" t="str">
        <f>IFERROR(VLOOKUP(LEFT($A399,8),POR!$A:$R,11,0),"")</f>
        <v/>
      </c>
      <c r="Z399" s="8" t="str">
        <f>IFERROR(VLOOKUP(LEFT($A399,8),POR!$A:$R,12,0),"")</f>
        <v/>
      </c>
      <c r="AA399" s="8" t="str">
        <f>IFERROR(VLOOKUP(LEFT($A399,8),POR!$A:$R,13,0),"")</f>
        <v/>
      </c>
      <c r="AB399" s="8" t="str">
        <f>IFERROR(VLOOKUP(LEFT($A399,8),POR!$A:$R,14,0),"")</f>
        <v/>
      </c>
      <c r="AC399" s="8" t="str">
        <f>IFERROR(VLOOKUP(LEFT($A399,8),POR!$A:$R,15,0),"")</f>
        <v/>
      </c>
      <c r="AD399" s="8" t="str">
        <f>IFERROR(VLOOKUP(LEFT($A399,8),POR!$A:$R,16,0),"")</f>
        <v/>
      </c>
      <c r="AE399" s="8" t="str">
        <f>IFERROR(VLOOKUP(LEFT($A399,8),POR!$A:$R,17,0),"")</f>
        <v/>
      </c>
      <c r="AF399" s="8" t="str">
        <f>IFERROR(VLOOKUP(LEFT($A399,8),POR!$A:$R,18,0),"")</f>
        <v/>
      </c>
      <c r="AG399" s="36" t="str">
        <f>IFERROR(VLOOKUP(A399,NSD!F:G,2,0),"")</f>
        <v/>
      </c>
    </row>
    <row r="400" spans="1:33">
      <c r="A400" s="49" t="s">
        <v>3991</v>
      </c>
      <c r="B400" s="36" t="str">
        <f>VLOOKUP(LEFT(A400,8),Clusters!A:C,3,0)</f>
        <v>C2</v>
      </c>
      <c r="C400" s="36">
        <f>VLOOKUP(LEFT(A400,8),Clusters!A:D,2,0)</f>
        <v>21</v>
      </c>
      <c r="D400" s="43"/>
      <c r="E400" s="43"/>
      <c r="F400" s="43"/>
      <c r="G400" s="43"/>
      <c r="H400" s="43"/>
      <c r="I400" s="44"/>
      <c r="J400" s="46"/>
      <c r="K400" s="45"/>
      <c r="L400" s="45"/>
      <c r="M400" s="43"/>
      <c r="N400" s="45"/>
      <c r="O400" s="36">
        <f>IFERROR(VLOOKUP(LEFT(A400,8),'Development Priority'!A:B,2,0),"")</f>
        <v>364</v>
      </c>
      <c r="P400" s="8" t="str">
        <f>IFERROR(VLOOKUP(LEFT($A400,8),POR!$A:$R,2,0),"")</f>
        <v/>
      </c>
      <c r="Q400" s="8" t="str">
        <f>IFERROR(VLOOKUP(LEFT($A400,8),POR!$A:$R,3,0),"")</f>
        <v/>
      </c>
      <c r="R400" s="8" t="str">
        <f>IFERROR(VLOOKUP(LEFT($A400,8),POR!$A:$R,4,0),"")</f>
        <v/>
      </c>
      <c r="S400" s="8" t="str">
        <f>IFERROR(VLOOKUP(LEFT($A400,8),POR!$A:$R,5,0),"")</f>
        <v/>
      </c>
      <c r="T400" s="8">
        <f>IFERROR(VLOOKUP(LEFT($A400,8),POR!$A:$R,6,0),"")</f>
        <v>42977.708333333299</v>
      </c>
      <c r="U400" s="8" t="str">
        <f>IFERROR(VLOOKUP(LEFT($A400,8),POR!$A:$R,7,0),"")</f>
        <v/>
      </c>
      <c r="V400" s="8" t="str">
        <f>IFERROR(VLOOKUP(LEFT($A400,8),POR!$A:$R,8,0),"")</f>
        <v/>
      </c>
      <c r="W400" s="8" t="str">
        <f>IFERROR(VLOOKUP(LEFT($A400,8),POR!$A:$R,9,0),"")</f>
        <v/>
      </c>
      <c r="X400" s="8" t="str">
        <f>IFERROR(VLOOKUP(LEFT($A400,8),POR!$A:$R,10,0),"")</f>
        <v/>
      </c>
      <c r="Y400" s="8" t="str">
        <f>IFERROR(VLOOKUP(LEFT($A400,8),POR!$A:$R,11,0),"")</f>
        <v/>
      </c>
      <c r="Z400" s="8" t="str">
        <f>IFERROR(VLOOKUP(LEFT($A400,8),POR!$A:$R,12,0),"")</f>
        <v/>
      </c>
      <c r="AA400" s="8" t="str">
        <f>IFERROR(VLOOKUP(LEFT($A400,8),POR!$A:$R,13,0),"")</f>
        <v/>
      </c>
      <c r="AB400" s="8" t="str">
        <f>IFERROR(VLOOKUP(LEFT($A400,8),POR!$A:$R,14,0),"")</f>
        <v/>
      </c>
      <c r="AC400" s="8" t="str">
        <f>IFERROR(VLOOKUP(LEFT($A400,8),POR!$A:$R,15,0),"")</f>
        <v/>
      </c>
      <c r="AD400" s="8" t="str">
        <f>IFERROR(VLOOKUP(LEFT($A400,8),POR!$A:$R,16,0),"")</f>
        <v/>
      </c>
      <c r="AE400" s="8" t="str">
        <f>IFERROR(VLOOKUP(LEFT($A400,8),POR!$A:$R,17,0),"")</f>
        <v/>
      </c>
      <c r="AF400" s="8" t="str">
        <f>IFERROR(VLOOKUP(LEFT($A400,8),POR!$A:$R,18,0),"")</f>
        <v/>
      </c>
      <c r="AG400" s="36" t="str">
        <f>IFERROR(VLOOKUP(A400,NSD!F:G,2,0),"")</f>
        <v/>
      </c>
    </row>
    <row r="401" spans="1:33">
      <c r="A401" s="49" t="s">
        <v>4871</v>
      </c>
      <c r="B401" s="36" t="str">
        <f>VLOOKUP(LEFT(A401,8),Clusters!A:C,3,0)</f>
        <v>C2</v>
      </c>
      <c r="C401" s="36">
        <f>VLOOKUP(LEFT(A401,8),Clusters!A:D,2,0)</f>
        <v>21</v>
      </c>
      <c r="D401" s="43"/>
      <c r="E401" s="43"/>
      <c r="F401" s="43"/>
      <c r="G401" s="43"/>
      <c r="H401" s="43"/>
      <c r="I401" s="44"/>
      <c r="J401" s="46"/>
      <c r="K401" s="45"/>
      <c r="L401" s="45"/>
      <c r="M401" s="43"/>
      <c r="N401" s="45"/>
      <c r="O401" s="36">
        <f>IFERROR(VLOOKUP(LEFT(A401,8),'Development Priority'!A:B,2,0),"")</f>
        <v>364</v>
      </c>
      <c r="P401" s="8" t="str">
        <f>IFERROR(VLOOKUP(LEFT($A401,8),POR!$A:$R,2,0),"")</f>
        <v/>
      </c>
      <c r="Q401" s="8" t="str">
        <f>IFERROR(VLOOKUP(LEFT($A401,8),POR!$A:$R,3,0),"")</f>
        <v/>
      </c>
      <c r="R401" s="8" t="str">
        <f>IFERROR(VLOOKUP(LEFT($A401,8),POR!$A:$R,4,0),"")</f>
        <v/>
      </c>
      <c r="S401" s="8" t="str">
        <f>IFERROR(VLOOKUP(LEFT($A401,8),POR!$A:$R,5,0),"")</f>
        <v/>
      </c>
      <c r="T401" s="8">
        <f>IFERROR(VLOOKUP(LEFT($A401,8),POR!$A:$R,6,0),"")</f>
        <v>42977.708333333299</v>
      </c>
      <c r="U401" s="8" t="str">
        <f>IFERROR(VLOOKUP(LEFT($A401,8),POR!$A:$R,7,0),"")</f>
        <v/>
      </c>
      <c r="V401" s="8" t="str">
        <f>IFERROR(VLOOKUP(LEFT($A401,8),POR!$A:$R,8,0),"")</f>
        <v/>
      </c>
      <c r="W401" s="8" t="str">
        <f>IFERROR(VLOOKUP(LEFT($A401,8),POR!$A:$R,9,0),"")</f>
        <v/>
      </c>
      <c r="X401" s="8" t="str">
        <f>IFERROR(VLOOKUP(LEFT($A401,8),POR!$A:$R,10,0),"")</f>
        <v/>
      </c>
      <c r="Y401" s="8" t="str">
        <f>IFERROR(VLOOKUP(LEFT($A401,8),POR!$A:$R,11,0),"")</f>
        <v/>
      </c>
      <c r="Z401" s="8" t="str">
        <f>IFERROR(VLOOKUP(LEFT($A401,8),POR!$A:$R,12,0),"")</f>
        <v/>
      </c>
      <c r="AA401" s="8" t="str">
        <f>IFERROR(VLOOKUP(LEFT($A401,8),POR!$A:$R,13,0),"")</f>
        <v/>
      </c>
      <c r="AB401" s="8" t="str">
        <f>IFERROR(VLOOKUP(LEFT($A401,8),POR!$A:$R,14,0),"")</f>
        <v/>
      </c>
      <c r="AC401" s="8" t="str">
        <f>IFERROR(VLOOKUP(LEFT($A401,8),POR!$A:$R,15,0),"")</f>
        <v/>
      </c>
      <c r="AD401" s="8" t="str">
        <f>IFERROR(VLOOKUP(LEFT($A401,8),POR!$A:$R,16,0),"")</f>
        <v/>
      </c>
      <c r="AE401" s="8" t="str">
        <f>IFERROR(VLOOKUP(LEFT($A401,8),POR!$A:$R,17,0),"")</f>
        <v/>
      </c>
      <c r="AF401" s="8" t="str">
        <f>IFERROR(VLOOKUP(LEFT($A401,8),POR!$A:$R,18,0),"")</f>
        <v/>
      </c>
      <c r="AG401" s="36" t="str">
        <f>IFERROR(VLOOKUP(A401,NSD!F:G,2,0),"")</f>
        <v/>
      </c>
    </row>
    <row r="402" spans="1:33">
      <c r="A402" s="49" t="s">
        <v>4235</v>
      </c>
      <c r="B402" s="36" t="str">
        <f>VLOOKUP(LEFT(A402,8),Clusters!A:C,3,0)</f>
        <v>C2</v>
      </c>
      <c r="C402" s="36">
        <f>VLOOKUP(LEFT(A402,8),Clusters!A:D,2,0)</f>
        <v>21</v>
      </c>
      <c r="D402" s="43"/>
      <c r="E402" s="43"/>
      <c r="F402" s="43"/>
      <c r="G402" s="43"/>
      <c r="H402" s="43"/>
      <c r="I402" s="44"/>
      <c r="J402" s="46"/>
      <c r="K402" s="45"/>
      <c r="L402" s="45"/>
      <c r="M402" s="43"/>
      <c r="N402" s="45"/>
      <c r="O402" s="36">
        <f>IFERROR(VLOOKUP(LEFT(A402,8),'Development Priority'!A:B,2,0),"")</f>
        <v>364</v>
      </c>
      <c r="P402" s="8" t="str">
        <f>IFERROR(VLOOKUP(LEFT($A402,8),POR!$A:$R,2,0),"")</f>
        <v/>
      </c>
      <c r="Q402" s="8" t="str">
        <f>IFERROR(VLOOKUP(LEFT($A402,8),POR!$A:$R,3,0),"")</f>
        <v/>
      </c>
      <c r="R402" s="8" t="str">
        <f>IFERROR(VLOOKUP(LEFT($A402,8),POR!$A:$R,4,0),"")</f>
        <v/>
      </c>
      <c r="S402" s="8" t="str">
        <f>IFERROR(VLOOKUP(LEFT($A402,8),POR!$A:$R,5,0),"")</f>
        <v/>
      </c>
      <c r="T402" s="8">
        <f>IFERROR(VLOOKUP(LEFT($A402,8),POR!$A:$R,6,0),"")</f>
        <v>42977.708333333299</v>
      </c>
      <c r="U402" s="8" t="str">
        <f>IFERROR(VLOOKUP(LEFT($A402,8),POR!$A:$R,7,0),"")</f>
        <v/>
      </c>
      <c r="V402" s="8" t="str">
        <f>IFERROR(VLOOKUP(LEFT($A402,8),POR!$A:$R,8,0),"")</f>
        <v/>
      </c>
      <c r="W402" s="8" t="str">
        <f>IFERROR(VLOOKUP(LEFT($A402,8),POR!$A:$R,9,0),"")</f>
        <v/>
      </c>
      <c r="X402" s="8" t="str">
        <f>IFERROR(VLOOKUP(LEFT($A402,8),POR!$A:$R,10,0),"")</f>
        <v/>
      </c>
      <c r="Y402" s="8" t="str">
        <f>IFERROR(VLOOKUP(LEFT($A402,8),POR!$A:$R,11,0),"")</f>
        <v/>
      </c>
      <c r="Z402" s="8" t="str">
        <f>IFERROR(VLOOKUP(LEFT($A402,8),POR!$A:$R,12,0),"")</f>
        <v/>
      </c>
      <c r="AA402" s="8" t="str">
        <f>IFERROR(VLOOKUP(LEFT($A402,8),POR!$A:$R,13,0),"")</f>
        <v/>
      </c>
      <c r="AB402" s="8" t="str">
        <f>IFERROR(VLOOKUP(LEFT($A402,8),POR!$A:$R,14,0),"")</f>
        <v/>
      </c>
      <c r="AC402" s="8" t="str">
        <f>IFERROR(VLOOKUP(LEFT($A402,8),POR!$A:$R,15,0),"")</f>
        <v/>
      </c>
      <c r="AD402" s="8" t="str">
        <f>IFERROR(VLOOKUP(LEFT($A402,8),POR!$A:$R,16,0),"")</f>
        <v/>
      </c>
      <c r="AE402" s="8" t="str">
        <f>IFERROR(VLOOKUP(LEFT($A402,8),POR!$A:$R,17,0),"")</f>
        <v/>
      </c>
      <c r="AF402" s="8" t="str">
        <f>IFERROR(VLOOKUP(LEFT($A402,8),POR!$A:$R,18,0),"")</f>
        <v/>
      </c>
      <c r="AG402" s="36" t="str">
        <f>IFERROR(VLOOKUP(A402,NSD!F:G,2,0),"")</f>
        <v/>
      </c>
    </row>
    <row r="403" spans="1:33">
      <c r="A403" s="49" t="s">
        <v>1915</v>
      </c>
      <c r="B403" s="36" t="str">
        <f>VLOOKUP(LEFT(A403,8),Clusters!A:C,3,0)</f>
        <v>C3</v>
      </c>
      <c r="C403" s="36">
        <f>VLOOKUP(LEFT(A403,8),Clusters!A:D,2,0)</f>
        <v>32</v>
      </c>
      <c r="D403" s="43"/>
      <c r="E403" s="43"/>
      <c r="F403" s="43"/>
      <c r="G403" s="43"/>
      <c r="H403" s="43"/>
      <c r="I403" s="44"/>
      <c r="J403" s="46"/>
      <c r="K403" s="45"/>
      <c r="L403" s="45"/>
      <c r="M403" s="43"/>
      <c r="N403" s="45"/>
      <c r="O403" s="36">
        <f>IFERROR(VLOOKUP(LEFT(A403,8),'Development Priority'!A:B,2,0),"")</f>
        <v>60</v>
      </c>
      <c r="P403" s="8" t="str">
        <f>IFERROR(VLOOKUP(LEFT($A403,8),POR!$A:$R,2,0),"")</f>
        <v/>
      </c>
      <c r="Q403" s="8" t="str">
        <f>IFERROR(VLOOKUP(LEFT($A403,8),POR!$A:$R,3,0),"")</f>
        <v/>
      </c>
      <c r="R403" s="8" t="str">
        <f>IFERROR(VLOOKUP(LEFT($A403,8),POR!$A:$R,4,0),"")</f>
        <v/>
      </c>
      <c r="S403" s="8" t="str">
        <f>IFERROR(VLOOKUP(LEFT($A403,8),POR!$A:$R,5,0),"")</f>
        <v/>
      </c>
      <c r="T403" s="8">
        <f>IFERROR(VLOOKUP(LEFT($A403,8),POR!$A:$R,6,0),"")</f>
        <v>42849.708333333299</v>
      </c>
      <c r="U403" s="8" t="str">
        <f>IFERROR(VLOOKUP(LEFT($A403,8),POR!$A:$R,7,0),"")</f>
        <v/>
      </c>
      <c r="V403" s="8">
        <f>IFERROR(VLOOKUP(LEFT($A403,8),POR!$A:$R,8,0),"")</f>
        <v>42850</v>
      </c>
      <c r="W403" s="8" t="str">
        <f>IFERROR(VLOOKUP(LEFT($A403,8),POR!$A:$R,9,0),"")</f>
        <v/>
      </c>
      <c r="X403" s="8" t="str">
        <f>IFERROR(VLOOKUP(LEFT($A403,8),POR!$A:$R,10,0),"")</f>
        <v/>
      </c>
      <c r="Y403" s="8" t="str">
        <f>IFERROR(VLOOKUP(LEFT($A403,8),POR!$A:$R,11,0),"")</f>
        <v/>
      </c>
      <c r="Z403" s="8" t="str">
        <f>IFERROR(VLOOKUP(LEFT($A403,8),POR!$A:$R,12,0),"")</f>
        <v/>
      </c>
      <c r="AA403" s="8" t="str">
        <f>IFERROR(VLOOKUP(LEFT($A403,8),POR!$A:$R,13,0),"")</f>
        <v/>
      </c>
      <c r="AB403" s="8" t="str">
        <f>IFERROR(VLOOKUP(LEFT($A403,8),POR!$A:$R,14,0),"")</f>
        <v/>
      </c>
      <c r="AC403" s="8" t="str">
        <f>IFERROR(VLOOKUP(LEFT($A403,8),POR!$A:$R,15,0),"")</f>
        <v/>
      </c>
      <c r="AD403" s="8" t="str">
        <f>IFERROR(VLOOKUP(LEFT($A403,8),POR!$A:$R,16,0),"")</f>
        <v/>
      </c>
      <c r="AE403" s="8" t="str">
        <f>IFERROR(VLOOKUP(LEFT($A403,8),POR!$A:$R,17,0),"")</f>
        <v/>
      </c>
      <c r="AF403" s="8" t="str">
        <f>IFERROR(VLOOKUP(LEFT($A403,8),POR!$A:$R,18,0),"")</f>
        <v/>
      </c>
      <c r="AG403" s="36" t="str">
        <f>IFERROR(VLOOKUP(A403,NSD!F:G,2,0),"")</f>
        <v>PH20144</v>
      </c>
    </row>
    <row r="404" spans="1:33">
      <c r="A404" s="49" t="s">
        <v>4259</v>
      </c>
      <c r="B404" s="36" t="str">
        <f>VLOOKUP(LEFT(A404,8),Clusters!A:C,3,0)</f>
        <v>C3</v>
      </c>
      <c r="C404" s="36">
        <f>VLOOKUP(LEFT(A404,8),Clusters!A:D,2,0)</f>
        <v>32</v>
      </c>
      <c r="D404" s="43"/>
      <c r="E404" s="43"/>
      <c r="F404" s="43"/>
      <c r="G404" s="43"/>
      <c r="H404" s="43"/>
      <c r="I404" s="44"/>
      <c r="J404" s="46"/>
      <c r="K404" s="45"/>
      <c r="L404" s="45"/>
      <c r="M404" s="43"/>
      <c r="N404" s="45"/>
      <c r="O404" s="36">
        <f>IFERROR(VLOOKUP(LEFT(A404,8),'Development Priority'!A:B,2,0),"")</f>
        <v>60</v>
      </c>
      <c r="P404" s="8" t="str">
        <f>IFERROR(VLOOKUP(LEFT($A404,8),POR!$A:$R,2,0),"")</f>
        <v/>
      </c>
      <c r="Q404" s="8" t="str">
        <f>IFERROR(VLOOKUP(LEFT($A404,8),POR!$A:$R,3,0),"")</f>
        <v/>
      </c>
      <c r="R404" s="8" t="str">
        <f>IFERROR(VLOOKUP(LEFT($A404,8),POR!$A:$R,4,0),"")</f>
        <v/>
      </c>
      <c r="S404" s="8" t="str">
        <f>IFERROR(VLOOKUP(LEFT($A404,8),POR!$A:$R,5,0),"")</f>
        <v/>
      </c>
      <c r="T404" s="8">
        <f>IFERROR(VLOOKUP(LEFT($A404,8),POR!$A:$R,6,0),"")</f>
        <v>42849.708333333299</v>
      </c>
      <c r="U404" s="8" t="str">
        <f>IFERROR(VLOOKUP(LEFT($A404,8),POR!$A:$R,7,0),"")</f>
        <v/>
      </c>
      <c r="V404" s="8">
        <f>IFERROR(VLOOKUP(LEFT($A404,8),POR!$A:$R,8,0),"")</f>
        <v>42850</v>
      </c>
      <c r="W404" s="8" t="str">
        <f>IFERROR(VLOOKUP(LEFT($A404,8),POR!$A:$R,9,0),"")</f>
        <v/>
      </c>
      <c r="X404" s="8" t="str">
        <f>IFERROR(VLOOKUP(LEFT($A404,8),POR!$A:$R,10,0),"")</f>
        <v/>
      </c>
      <c r="Y404" s="8" t="str">
        <f>IFERROR(VLOOKUP(LEFT($A404,8),POR!$A:$R,11,0),"")</f>
        <v/>
      </c>
      <c r="Z404" s="8" t="str">
        <f>IFERROR(VLOOKUP(LEFT($A404,8),POR!$A:$R,12,0),"")</f>
        <v/>
      </c>
      <c r="AA404" s="8" t="str">
        <f>IFERROR(VLOOKUP(LEFT($A404,8),POR!$A:$R,13,0),"")</f>
        <v/>
      </c>
      <c r="AB404" s="8" t="str">
        <f>IFERROR(VLOOKUP(LEFT($A404,8),POR!$A:$R,14,0),"")</f>
        <v/>
      </c>
      <c r="AC404" s="8" t="str">
        <f>IFERROR(VLOOKUP(LEFT($A404,8),POR!$A:$R,15,0),"")</f>
        <v/>
      </c>
      <c r="AD404" s="8" t="str">
        <f>IFERROR(VLOOKUP(LEFT($A404,8),POR!$A:$R,16,0),"")</f>
        <v/>
      </c>
      <c r="AE404" s="8" t="str">
        <f>IFERROR(VLOOKUP(LEFT($A404,8),POR!$A:$R,17,0),"")</f>
        <v/>
      </c>
      <c r="AF404" s="8" t="str">
        <f>IFERROR(VLOOKUP(LEFT($A404,8),POR!$A:$R,18,0),"")</f>
        <v/>
      </c>
      <c r="AG404" s="36" t="str">
        <f>IFERROR(VLOOKUP(A404,NSD!F:G,2,0),"")</f>
        <v/>
      </c>
    </row>
    <row r="405" spans="1:33">
      <c r="A405" s="49" t="s">
        <v>4345</v>
      </c>
      <c r="B405" s="36" t="str">
        <f>VLOOKUP(LEFT(A405,8),Clusters!A:C,3,0)</f>
        <v>C3</v>
      </c>
      <c r="C405" s="36">
        <f>VLOOKUP(LEFT(A405,8),Clusters!A:D,2,0)</f>
        <v>32</v>
      </c>
      <c r="D405" s="43"/>
      <c r="E405" s="43"/>
      <c r="F405" s="43"/>
      <c r="G405" s="43"/>
      <c r="H405" s="43"/>
      <c r="I405" s="44"/>
      <c r="J405" s="46"/>
      <c r="K405" s="45"/>
      <c r="L405" s="45"/>
      <c r="M405" s="43"/>
      <c r="N405" s="45"/>
      <c r="O405" s="36">
        <f>IFERROR(VLOOKUP(LEFT(A405,8),'Development Priority'!A:B,2,0),"")</f>
        <v>60</v>
      </c>
      <c r="P405" s="8" t="str">
        <f>IFERROR(VLOOKUP(LEFT($A405,8),POR!$A:$R,2,0),"")</f>
        <v/>
      </c>
      <c r="Q405" s="8" t="str">
        <f>IFERROR(VLOOKUP(LEFT($A405,8),POR!$A:$R,3,0),"")</f>
        <v/>
      </c>
      <c r="R405" s="8" t="str">
        <f>IFERROR(VLOOKUP(LEFT($A405,8),POR!$A:$R,4,0),"")</f>
        <v/>
      </c>
      <c r="S405" s="8" t="str">
        <f>IFERROR(VLOOKUP(LEFT($A405,8),POR!$A:$R,5,0),"")</f>
        <v/>
      </c>
      <c r="T405" s="8">
        <f>IFERROR(VLOOKUP(LEFT($A405,8),POR!$A:$R,6,0),"")</f>
        <v>42849.708333333299</v>
      </c>
      <c r="U405" s="8" t="str">
        <f>IFERROR(VLOOKUP(LEFT($A405,8),POR!$A:$R,7,0),"")</f>
        <v/>
      </c>
      <c r="V405" s="8">
        <f>IFERROR(VLOOKUP(LEFT($A405,8),POR!$A:$R,8,0),"")</f>
        <v>42850</v>
      </c>
      <c r="W405" s="8" t="str">
        <f>IFERROR(VLOOKUP(LEFT($A405,8),POR!$A:$R,9,0),"")</f>
        <v/>
      </c>
      <c r="X405" s="8" t="str">
        <f>IFERROR(VLOOKUP(LEFT($A405,8),POR!$A:$R,10,0),"")</f>
        <v/>
      </c>
      <c r="Y405" s="8" t="str">
        <f>IFERROR(VLOOKUP(LEFT($A405,8),POR!$A:$R,11,0),"")</f>
        <v/>
      </c>
      <c r="Z405" s="8" t="str">
        <f>IFERROR(VLOOKUP(LEFT($A405,8),POR!$A:$R,12,0),"")</f>
        <v/>
      </c>
      <c r="AA405" s="8" t="str">
        <f>IFERROR(VLOOKUP(LEFT($A405,8),POR!$A:$R,13,0),"")</f>
        <v/>
      </c>
      <c r="AB405" s="8" t="str">
        <f>IFERROR(VLOOKUP(LEFT($A405,8),POR!$A:$R,14,0),"")</f>
        <v/>
      </c>
      <c r="AC405" s="8" t="str">
        <f>IFERROR(VLOOKUP(LEFT($A405,8),POR!$A:$R,15,0),"")</f>
        <v/>
      </c>
      <c r="AD405" s="8" t="str">
        <f>IFERROR(VLOOKUP(LEFT($A405,8),POR!$A:$R,16,0),"")</f>
        <v/>
      </c>
      <c r="AE405" s="8" t="str">
        <f>IFERROR(VLOOKUP(LEFT($A405,8),POR!$A:$R,17,0),"")</f>
        <v/>
      </c>
      <c r="AF405" s="8" t="str">
        <f>IFERROR(VLOOKUP(LEFT($A405,8),POR!$A:$R,18,0),"")</f>
        <v/>
      </c>
      <c r="AG405" s="36" t="str">
        <f>IFERROR(VLOOKUP(A405,NSD!F:G,2,0),"")</f>
        <v/>
      </c>
    </row>
    <row r="406" spans="1:33">
      <c r="A406" s="49" t="s">
        <v>3599</v>
      </c>
      <c r="B406" s="36" t="str">
        <f>VLOOKUP(LEFT(A406,8),Clusters!A:C,3,0)</f>
        <v>C3</v>
      </c>
      <c r="C406" s="36">
        <f>VLOOKUP(LEFT(A406,8),Clusters!A:D,2,0)</f>
        <v>32</v>
      </c>
      <c r="D406" s="43"/>
      <c r="E406" s="43"/>
      <c r="F406" s="43"/>
      <c r="G406" s="43"/>
      <c r="H406" s="43"/>
      <c r="I406" s="44"/>
      <c r="J406" s="46"/>
      <c r="K406" s="45"/>
      <c r="L406" s="45"/>
      <c r="M406" s="43"/>
      <c r="N406" s="45"/>
      <c r="O406" s="36">
        <f>IFERROR(VLOOKUP(LEFT(A406,8),'Development Priority'!A:B,2,0),"")</f>
        <v>209</v>
      </c>
      <c r="P406" s="8" t="str">
        <f>IFERROR(VLOOKUP(LEFT($A406,8),POR!$A:$R,2,0),"")</f>
        <v/>
      </c>
      <c r="Q406" s="8" t="str">
        <f>IFERROR(VLOOKUP(LEFT($A406,8),POR!$A:$R,3,0),"")</f>
        <v/>
      </c>
      <c r="R406" s="8" t="str">
        <f>IFERROR(VLOOKUP(LEFT($A406,8),POR!$A:$R,4,0),"")</f>
        <v/>
      </c>
      <c r="S406" s="8" t="str">
        <f>IFERROR(VLOOKUP(LEFT($A406,8),POR!$A:$R,5,0),"")</f>
        <v/>
      </c>
      <c r="T406" s="8">
        <f>IFERROR(VLOOKUP(LEFT($A406,8),POR!$A:$R,6,0),"")</f>
        <v>43098.666666666701</v>
      </c>
      <c r="U406" s="8" t="str">
        <f>IFERROR(VLOOKUP(LEFT($A406,8),POR!$A:$R,7,0),"")</f>
        <v/>
      </c>
      <c r="V406" s="8" t="str">
        <f>IFERROR(VLOOKUP(LEFT($A406,8),POR!$A:$R,8,0),"")</f>
        <v/>
      </c>
      <c r="W406" s="8" t="str">
        <f>IFERROR(VLOOKUP(LEFT($A406,8),POR!$A:$R,9,0),"")</f>
        <v/>
      </c>
      <c r="X406" s="8" t="str">
        <f>IFERROR(VLOOKUP(LEFT($A406,8),POR!$A:$R,10,0),"")</f>
        <v/>
      </c>
      <c r="Y406" s="8" t="str">
        <f>IFERROR(VLOOKUP(LEFT($A406,8),POR!$A:$R,11,0),"")</f>
        <v/>
      </c>
      <c r="Z406" s="8" t="str">
        <f>IFERROR(VLOOKUP(LEFT($A406,8),POR!$A:$R,12,0),"")</f>
        <v/>
      </c>
      <c r="AA406" s="8" t="str">
        <f>IFERROR(VLOOKUP(LEFT($A406,8),POR!$A:$R,13,0),"")</f>
        <v/>
      </c>
      <c r="AB406" s="8" t="str">
        <f>IFERROR(VLOOKUP(LEFT($A406,8),POR!$A:$R,14,0),"")</f>
        <v/>
      </c>
      <c r="AC406" s="8" t="str">
        <f>IFERROR(VLOOKUP(LEFT($A406,8),POR!$A:$R,15,0),"")</f>
        <v/>
      </c>
      <c r="AD406" s="8" t="str">
        <f>IFERROR(VLOOKUP(LEFT($A406,8),POR!$A:$R,16,0),"")</f>
        <v/>
      </c>
      <c r="AE406" s="8" t="str">
        <f>IFERROR(VLOOKUP(LEFT($A406,8),POR!$A:$R,17,0),"")</f>
        <v/>
      </c>
      <c r="AF406" s="8" t="str">
        <f>IFERROR(VLOOKUP(LEFT($A406,8),POR!$A:$R,18,0),"")</f>
        <v/>
      </c>
      <c r="AG406" s="36" t="str">
        <f>IFERROR(VLOOKUP(A406,NSD!F:G,2,0),"")</f>
        <v/>
      </c>
    </row>
    <row r="407" spans="1:33">
      <c r="A407" s="49" t="s">
        <v>2724</v>
      </c>
      <c r="B407" s="36" t="str">
        <f>VLOOKUP(LEFT(A407,8),Clusters!A:C,3,0)</f>
        <v>C3</v>
      </c>
      <c r="C407" s="36">
        <f>VLOOKUP(LEFT(A407,8),Clusters!A:D,2,0)</f>
        <v>32</v>
      </c>
      <c r="D407" s="43"/>
      <c r="E407" s="43"/>
      <c r="F407" s="43"/>
      <c r="G407" s="43"/>
      <c r="H407" s="43"/>
      <c r="I407" s="44"/>
      <c r="J407" s="46"/>
      <c r="K407" s="45"/>
      <c r="L407" s="45"/>
      <c r="M407" s="43"/>
      <c r="N407" s="45"/>
      <c r="O407" s="36">
        <f>IFERROR(VLOOKUP(LEFT(A407,8),'Development Priority'!A:B,2,0),"")</f>
        <v>209</v>
      </c>
      <c r="P407" s="8" t="str">
        <f>IFERROR(VLOOKUP(LEFT($A407,8),POR!$A:$R,2,0),"")</f>
        <v/>
      </c>
      <c r="Q407" s="8" t="str">
        <f>IFERROR(VLOOKUP(LEFT($A407,8),POR!$A:$R,3,0),"")</f>
        <v/>
      </c>
      <c r="R407" s="8" t="str">
        <f>IFERROR(VLOOKUP(LEFT($A407,8),POR!$A:$R,4,0),"")</f>
        <v/>
      </c>
      <c r="S407" s="8" t="str">
        <f>IFERROR(VLOOKUP(LEFT($A407,8),POR!$A:$R,5,0),"")</f>
        <v/>
      </c>
      <c r="T407" s="8">
        <f>IFERROR(VLOOKUP(LEFT($A407,8),POR!$A:$R,6,0),"")</f>
        <v>43098.666666666701</v>
      </c>
      <c r="U407" s="8" t="str">
        <f>IFERROR(VLOOKUP(LEFT($A407,8),POR!$A:$R,7,0),"")</f>
        <v/>
      </c>
      <c r="V407" s="8" t="str">
        <f>IFERROR(VLOOKUP(LEFT($A407,8),POR!$A:$R,8,0),"")</f>
        <v/>
      </c>
      <c r="W407" s="8" t="str">
        <f>IFERROR(VLOOKUP(LEFT($A407,8),POR!$A:$R,9,0),"")</f>
        <v/>
      </c>
      <c r="X407" s="8" t="str">
        <f>IFERROR(VLOOKUP(LEFT($A407,8),POR!$A:$R,10,0),"")</f>
        <v/>
      </c>
      <c r="Y407" s="8" t="str">
        <f>IFERROR(VLOOKUP(LEFT($A407,8),POR!$A:$R,11,0),"")</f>
        <v/>
      </c>
      <c r="Z407" s="8" t="str">
        <f>IFERROR(VLOOKUP(LEFT($A407,8),POR!$A:$R,12,0),"")</f>
        <v/>
      </c>
      <c r="AA407" s="8" t="str">
        <f>IFERROR(VLOOKUP(LEFT($A407,8),POR!$A:$R,13,0),"")</f>
        <v/>
      </c>
      <c r="AB407" s="8" t="str">
        <f>IFERROR(VLOOKUP(LEFT($A407,8),POR!$A:$R,14,0),"")</f>
        <v/>
      </c>
      <c r="AC407" s="8" t="str">
        <f>IFERROR(VLOOKUP(LEFT($A407,8),POR!$A:$R,15,0),"")</f>
        <v/>
      </c>
      <c r="AD407" s="8" t="str">
        <f>IFERROR(VLOOKUP(LEFT($A407,8),POR!$A:$R,16,0),"")</f>
        <v/>
      </c>
      <c r="AE407" s="8" t="str">
        <f>IFERROR(VLOOKUP(LEFT($A407,8),POR!$A:$R,17,0),"")</f>
        <v/>
      </c>
      <c r="AF407" s="8" t="str">
        <f>IFERROR(VLOOKUP(LEFT($A407,8),POR!$A:$R,18,0),"")</f>
        <v/>
      </c>
      <c r="AG407" s="36" t="str">
        <f>IFERROR(VLOOKUP(A407,NSD!F:G,2,0),"")</f>
        <v/>
      </c>
    </row>
    <row r="408" spans="1:33">
      <c r="A408" s="49" t="s">
        <v>4017</v>
      </c>
      <c r="B408" s="36" t="str">
        <f>VLOOKUP(LEFT(A408,8),Clusters!A:C,3,0)</f>
        <v>C3</v>
      </c>
      <c r="C408" s="36">
        <f>VLOOKUP(LEFT(A408,8),Clusters!A:D,2,0)</f>
        <v>32</v>
      </c>
      <c r="D408" s="43"/>
      <c r="E408" s="43"/>
      <c r="F408" s="43"/>
      <c r="G408" s="43"/>
      <c r="H408" s="43"/>
      <c r="I408" s="44"/>
      <c r="J408" s="46"/>
      <c r="K408" s="45"/>
      <c r="L408" s="45"/>
      <c r="M408" s="43"/>
      <c r="N408" s="45"/>
      <c r="O408" s="36">
        <f>IFERROR(VLOOKUP(LEFT(A408,8),'Development Priority'!A:B,2,0),"")</f>
        <v>209</v>
      </c>
      <c r="P408" s="8" t="str">
        <f>IFERROR(VLOOKUP(LEFT($A408,8),POR!$A:$R,2,0),"")</f>
        <v/>
      </c>
      <c r="Q408" s="8" t="str">
        <f>IFERROR(VLOOKUP(LEFT($A408,8),POR!$A:$R,3,0),"")</f>
        <v/>
      </c>
      <c r="R408" s="8" t="str">
        <f>IFERROR(VLOOKUP(LEFT($A408,8),POR!$A:$R,4,0),"")</f>
        <v/>
      </c>
      <c r="S408" s="8" t="str">
        <f>IFERROR(VLOOKUP(LEFT($A408,8),POR!$A:$R,5,0),"")</f>
        <v/>
      </c>
      <c r="T408" s="8">
        <f>IFERROR(VLOOKUP(LEFT($A408,8),POR!$A:$R,6,0),"")</f>
        <v>43098.666666666701</v>
      </c>
      <c r="U408" s="8" t="str">
        <f>IFERROR(VLOOKUP(LEFT($A408,8),POR!$A:$R,7,0),"")</f>
        <v/>
      </c>
      <c r="V408" s="8" t="str">
        <f>IFERROR(VLOOKUP(LEFT($A408,8),POR!$A:$R,8,0),"")</f>
        <v/>
      </c>
      <c r="W408" s="8" t="str">
        <f>IFERROR(VLOOKUP(LEFT($A408,8),POR!$A:$R,9,0),"")</f>
        <v/>
      </c>
      <c r="X408" s="8" t="str">
        <f>IFERROR(VLOOKUP(LEFT($A408,8),POR!$A:$R,10,0),"")</f>
        <v/>
      </c>
      <c r="Y408" s="8" t="str">
        <f>IFERROR(VLOOKUP(LEFT($A408,8),POR!$A:$R,11,0),"")</f>
        <v/>
      </c>
      <c r="Z408" s="8" t="str">
        <f>IFERROR(VLOOKUP(LEFT($A408,8),POR!$A:$R,12,0),"")</f>
        <v/>
      </c>
      <c r="AA408" s="8" t="str">
        <f>IFERROR(VLOOKUP(LEFT($A408,8),POR!$A:$R,13,0),"")</f>
        <v/>
      </c>
      <c r="AB408" s="8" t="str">
        <f>IFERROR(VLOOKUP(LEFT($A408,8),POR!$A:$R,14,0),"")</f>
        <v/>
      </c>
      <c r="AC408" s="8" t="str">
        <f>IFERROR(VLOOKUP(LEFT($A408,8),POR!$A:$R,15,0),"")</f>
        <v/>
      </c>
      <c r="AD408" s="8" t="str">
        <f>IFERROR(VLOOKUP(LEFT($A408,8),POR!$A:$R,16,0),"")</f>
        <v/>
      </c>
      <c r="AE408" s="8" t="str">
        <f>IFERROR(VLOOKUP(LEFT($A408,8),POR!$A:$R,17,0),"")</f>
        <v/>
      </c>
      <c r="AF408" s="8" t="str">
        <f>IFERROR(VLOOKUP(LEFT($A408,8),POR!$A:$R,18,0),"")</f>
        <v/>
      </c>
      <c r="AG408" s="36" t="str">
        <f>IFERROR(VLOOKUP(A408,NSD!F:G,2,0),"")</f>
        <v/>
      </c>
    </row>
    <row r="409" spans="1:33">
      <c r="A409" s="49" t="s">
        <v>5031</v>
      </c>
      <c r="B409" s="36" t="str">
        <f>VLOOKUP(LEFT(A409,8),Clusters!A:C,3,0)</f>
        <v>C2</v>
      </c>
      <c r="C409" s="36">
        <f>VLOOKUP(LEFT(A409,8),Clusters!A:D,2,0)</f>
        <v>21</v>
      </c>
      <c r="D409" s="43"/>
      <c r="E409" s="43"/>
      <c r="F409" s="43"/>
      <c r="G409" s="43"/>
      <c r="H409" s="43"/>
      <c r="I409" s="44"/>
      <c r="J409" s="46"/>
      <c r="K409" s="45"/>
      <c r="L409" s="45"/>
      <c r="M409" s="43"/>
      <c r="N409" s="45"/>
      <c r="O409" s="36">
        <f>IFERROR(VLOOKUP(LEFT(A409,8),'Development Priority'!A:B,2,0),"")</f>
        <v>44</v>
      </c>
      <c r="P409" s="8" t="str">
        <f>IFERROR(VLOOKUP(LEFT($A409,8),POR!$A:$R,2,0),"")</f>
        <v/>
      </c>
      <c r="Q409" s="8" t="str">
        <f>IFERROR(VLOOKUP(LEFT($A409,8),POR!$A:$R,3,0),"")</f>
        <v/>
      </c>
      <c r="R409" s="8" t="str">
        <f>IFERROR(VLOOKUP(LEFT($A409,8),POR!$A:$R,4,0),"")</f>
        <v/>
      </c>
      <c r="S409" s="8" t="str">
        <f>IFERROR(VLOOKUP(LEFT($A409,8),POR!$A:$R,5,0),"")</f>
        <v/>
      </c>
      <c r="T409" s="8">
        <f>IFERROR(VLOOKUP(LEFT($A409,8),POR!$A:$R,6,0),"")</f>
        <v>42788.666666666701</v>
      </c>
      <c r="U409" s="8" t="str">
        <f>IFERROR(VLOOKUP(LEFT($A409,8),POR!$A:$R,7,0),"")</f>
        <v/>
      </c>
      <c r="V409" s="8">
        <f>IFERROR(VLOOKUP(LEFT($A409,8),POR!$A:$R,8,0),"")</f>
        <v>42769</v>
      </c>
      <c r="W409" s="8" t="str">
        <f>IFERROR(VLOOKUP(LEFT($A409,8),POR!$A:$R,9,0),"")</f>
        <v/>
      </c>
      <c r="X409" s="8" t="str">
        <f>IFERROR(VLOOKUP(LEFT($A409,8),POR!$A:$R,10,0),"")</f>
        <v/>
      </c>
      <c r="Y409" s="8" t="str">
        <f>IFERROR(VLOOKUP(LEFT($A409,8),POR!$A:$R,11,0),"")</f>
        <v/>
      </c>
      <c r="Z409" s="8" t="str">
        <f>IFERROR(VLOOKUP(LEFT($A409,8),POR!$A:$R,12,0),"")</f>
        <v/>
      </c>
      <c r="AA409" s="8" t="str">
        <f>IFERROR(VLOOKUP(LEFT($A409,8),POR!$A:$R,13,0),"")</f>
        <v/>
      </c>
      <c r="AB409" s="8" t="str">
        <f>IFERROR(VLOOKUP(LEFT($A409,8),POR!$A:$R,14,0),"")</f>
        <v/>
      </c>
      <c r="AC409" s="8" t="str">
        <f>IFERROR(VLOOKUP(LEFT($A409,8),POR!$A:$R,15,0),"")</f>
        <v/>
      </c>
      <c r="AD409" s="8" t="str">
        <f>IFERROR(VLOOKUP(LEFT($A409,8),POR!$A:$R,16,0),"")</f>
        <v/>
      </c>
      <c r="AE409" s="8" t="str">
        <f>IFERROR(VLOOKUP(LEFT($A409,8),POR!$A:$R,17,0),"")</f>
        <v/>
      </c>
      <c r="AF409" s="8" t="str">
        <f>IFERROR(VLOOKUP(LEFT($A409,8),POR!$A:$R,18,0),"")</f>
        <v/>
      </c>
      <c r="AG409" s="36" t="str">
        <f>IFERROR(VLOOKUP(A409,NSD!F:G,2,0),"")</f>
        <v/>
      </c>
    </row>
    <row r="410" spans="1:33">
      <c r="A410" s="49" t="s">
        <v>4728</v>
      </c>
      <c r="B410" s="36" t="str">
        <f>VLOOKUP(LEFT(A410,8),Clusters!A:C,3,0)</f>
        <v>C2</v>
      </c>
      <c r="C410" s="36">
        <f>VLOOKUP(LEFT(A410,8),Clusters!A:D,2,0)</f>
        <v>21</v>
      </c>
      <c r="D410" s="43"/>
      <c r="E410" s="43"/>
      <c r="F410" s="43"/>
      <c r="G410" s="43"/>
      <c r="H410" s="43"/>
      <c r="I410" s="44"/>
      <c r="J410" s="46"/>
      <c r="K410" s="45"/>
      <c r="L410" s="45"/>
      <c r="M410" s="43"/>
      <c r="N410" s="45"/>
      <c r="O410" s="36">
        <f>IFERROR(VLOOKUP(LEFT(A410,8),'Development Priority'!A:B,2,0),"")</f>
        <v>44</v>
      </c>
      <c r="P410" s="8" t="str">
        <f>IFERROR(VLOOKUP(LEFT($A410,8),POR!$A:$R,2,0),"")</f>
        <v/>
      </c>
      <c r="Q410" s="8" t="str">
        <f>IFERROR(VLOOKUP(LEFT($A410,8),POR!$A:$R,3,0),"")</f>
        <v/>
      </c>
      <c r="R410" s="8" t="str">
        <f>IFERROR(VLOOKUP(LEFT($A410,8),POR!$A:$R,4,0),"")</f>
        <v/>
      </c>
      <c r="S410" s="8" t="str">
        <f>IFERROR(VLOOKUP(LEFT($A410,8),POR!$A:$R,5,0),"")</f>
        <v/>
      </c>
      <c r="T410" s="8">
        <f>IFERROR(VLOOKUP(LEFT($A410,8),POR!$A:$R,6,0),"")</f>
        <v>42788.666666666701</v>
      </c>
      <c r="U410" s="8" t="str">
        <f>IFERROR(VLOOKUP(LEFT($A410,8),POR!$A:$R,7,0),"")</f>
        <v/>
      </c>
      <c r="V410" s="8">
        <f>IFERROR(VLOOKUP(LEFT($A410,8),POR!$A:$R,8,0),"")</f>
        <v>42769</v>
      </c>
      <c r="W410" s="8" t="str">
        <f>IFERROR(VLOOKUP(LEFT($A410,8),POR!$A:$R,9,0),"")</f>
        <v/>
      </c>
      <c r="X410" s="8" t="str">
        <f>IFERROR(VLOOKUP(LEFT($A410,8),POR!$A:$R,10,0),"")</f>
        <v/>
      </c>
      <c r="Y410" s="8" t="str">
        <f>IFERROR(VLOOKUP(LEFT($A410,8),POR!$A:$R,11,0),"")</f>
        <v/>
      </c>
      <c r="Z410" s="8" t="str">
        <f>IFERROR(VLOOKUP(LEFT($A410,8),POR!$A:$R,12,0),"")</f>
        <v/>
      </c>
      <c r="AA410" s="8" t="str">
        <f>IFERROR(VLOOKUP(LEFT($A410,8),POR!$A:$R,13,0),"")</f>
        <v/>
      </c>
      <c r="AB410" s="8" t="str">
        <f>IFERROR(VLOOKUP(LEFT($A410,8),POR!$A:$R,14,0),"")</f>
        <v/>
      </c>
      <c r="AC410" s="8" t="str">
        <f>IFERROR(VLOOKUP(LEFT($A410,8),POR!$A:$R,15,0),"")</f>
        <v/>
      </c>
      <c r="AD410" s="8" t="str">
        <f>IFERROR(VLOOKUP(LEFT($A410,8),POR!$A:$R,16,0),"")</f>
        <v/>
      </c>
      <c r="AE410" s="8" t="str">
        <f>IFERROR(VLOOKUP(LEFT($A410,8),POR!$A:$R,17,0),"")</f>
        <v/>
      </c>
      <c r="AF410" s="8" t="str">
        <f>IFERROR(VLOOKUP(LEFT($A410,8),POR!$A:$R,18,0),"")</f>
        <v/>
      </c>
      <c r="AG410" s="36" t="str">
        <f>IFERROR(VLOOKUP(A410,NSD!F:G,2,0),"")</f>
        <v/>
      </c>
    </row>
    <row r="411" spans="1:33">
      <c r="A411" s="49" t="s">
        <v>4668</v>
      </c>
      <c r="B411" s="36" t="str">
        <f>VLOOKUP(LEFT(A411,8),Clusters!A:C,3,0)</f>
        <v>C3</v>
      </c>
      <c r="C411" s="36">
        <f>VLOOKUP(LEFT(A411,8),Clusters!A:D,2,0)</f>
        <v>31</v>
      </c>
      <c r="D411" s="43"/>
      <c r="E411" s="43"/>
      <c r="F411" s="43"/>
      <c r="G411" s="43"/>
      <c r="H411" s="43"/>
      <c r="I411" s="44"/>
      <c r="J411" s="46"/>
      <c r="K411" s="45"/>
      <c r="L411" s="45"/>
      <c r="M411" s="43"/>
      <c r="N411" s="45"/>
      <c r="O411" s="36">
        <f>IFERROR(VLOOKUP(LEFT(A411,8),'Development Priority'!A:B,2,0),"")</f>
        <v>478</v>
      </c>
      <c r="P411" s="8" t="str">
        <f>IFERROR(VLOOKUP(LEFT($A411,8),POR!$A:$R,2,0),"")</f>
        <v/>
      </c>
      <c r="Q411" s="8" t="str">
        <f>IFERROR(VLOOKUP(LEFT($A411,8),POR!$A:$R,3,0),"")</f>
        <v/>
      </c>
      <c r="R411" s="8" t="str">
        <f>IFERROR(VLOOKUP(LEFT($A411,8),POR!$A:$R,4,0),"")</f>
        <v/>
      </c>
      <c r="S411" s="8" t="str">
        <f>IFERROR(VLOOKUP(LEFT($A411,8),POR!$A:$R,5,0),"")</f>
        <v/>
      </c>
      <c r="T411" s="8" t="str">
        <f>IFERROR(VLOOKUP(LEFT($A411,8),POR!$A:$R,6,0),"")</f>
        <v/>
      </c>
      <c r="U411" s="8" t="str">
        <f>IFERROR(VLOOKUP(LEFT($A411,8),POR!$A:$R,7,0),"")</f>
        <v/>
      </c>
      <c r="V411" s="8" t="str">
        <f>IFERROR(VLOOKUP(LEFT($A411,8),POR!$A:$R,8,0),"")</f>
        <v/>
      </c>
      <c r="W411" s="8" t="str">
        <f>IFERROR(VLOOKUP(LEFT($A411,8),POR!$A:$R,9,0),"")</f>
        <v/>
      </c>
      <c r="X411" s="8" t="str">
        <f>IFERROR(VLOOKUP(LEFT($A411,8),POR!$A:$R,10,0),"")</f>
        <v/>
      </c>
      <c r="Y411" s="8" t="str">
        <f>IFERROR(VLOOKUP(LEFT($A411,8),POR!$A:$R,11,0),"")</f>
        <v/>
      </c>
      <c r="Z411" s="8" t="str">
        <f>IFERROR(VLOOKUP(LEFT($A411,8),POR!$A:$R,12,0),"")</f>
        <v/>
      </c>
      <c r="AA411" s="8" t="str">
        <f>IFERROR(VLOOKUP(LEFT($A411,8),POR!$A:$R,13,0),"")</f>
        <v/>
      </c>
      <c r="AB411" s="8" t="str">
        <f>IFERROR(VLOOKUP(LEFT($A411,8),POR!$A:$R,14,0),"")</f>
        <v/>
      </c>
      <c r="AC411" s="8" t="str">
        <f>IFERROR(VLOOKUP(LEFT($A411,8),POR!$A:$R,15,0),"")</f>
        <v/>
      </c>
      <c r="AD411" s="8" t="str">
        <f>IFERROR(VLOOKUP(LEFT($A411,8),POR!$A:$R,16,0),"")</f>
        <v/>
      </c>
      <c r="AE411" s="8" t="str">
        <f>IFERROR(VLOOKUP(LEFT($A411,8),POR!$A:$R,17,0),"")</f>
        <v/>
      </c>
      <c r="AF411" s="8" t="str">
        <f>IFERROR(VLOOKUP(LEFT($A411,8),POR!$A:$R,18,0),"")</f>
        <v/>
      </c>
      <c r="AG411" s="36" t="str">
        <f>IFERROR(VLOOKUP(A411,NSD!F:G,2,0),"")</f>
        <v/>
      </c>
    </row>
    <row r="412" spans="1:33">
      <c r="A412" s="49" t="s">
        <v>4464</v>
      </c>
      <c r="B412" s="36" t="str">
        <f>VLOOKUP(LEFT(A412,8),Clusters!A:C,3,0)</f>
        <v>C3</v>
      </c>
      <c r="C412" s="36">
        <f>VLOOKUP(LEFT(A412,8),Clusters!A:D,2,0)</f>
        <v>31</v>
      </c>
      <c r="D412" s="43"/>
      <c r="E412" s="43"/>
      <c r="F412" s="43"/>
      <c r="G412" s="43"/>
      <c r="H412" s="43"/>
      <c r="I412" s="44"/>
      <c r="J412" s="46"/>
      <c r="K412" s="45"/>
      <c r="L412" s="45"/>
      <c r="M412" s="43"/>
      <c r="N412" s="45"/>
      <c r="O412" s="36">
        <f>IFERROR(VLOOKUP(LEFT(A412,8),'Development Priority'!A:B,2,0),"")</f>
        <v>478</v>
      </c>
      <c r="P412" s="8" t="str">
        <f>IFERROR(VLOOKUP(LEFT($A412,8),POR!$A:$R,2,0),"")</f>
        <v/>
      </c>
      <c r="Q412" s="8" t="str">
        <f>IFERROR(VLOOKUP(LEFT($A412,8),POR!$A:$R,3,0),"")</f>
        <v/>
      </c>
      <c r="R412" s="8" t="str">
        <f>IFERROR(VLOOKUP(LEFT($A412,8),POR!$A:$R,4,0),"")</f>
        <v/>
      </c>
      <c r="S412" s="8" t="str">
        <f>IFERROR(VLOOKUP(LEFT($A412,8),POR!$A:$R,5,0),"")</f>
        <v/>
      </c>
      <c r="T412" s="8" t="str">
        <f>IFERROR(VLOOKUP(LEFT($A412,8),POR!$A:$R,6,0),"")</f>
        <v/>
      </c>
      <c r="U412" s="8" t="str">
        <f>IFERROR(VLOOKUP(LEFT($A412,8),POR!$A:$R,7,0),"")</f>
        <v/>
      </c>
      <c r="V412" s="8" t="str">
        <f>IFERROR(VLOOKUP(LEFT($A412,8),POR!$A:$R,8,0),"")</f>
        <v/>
      </c>
      <c r="W412" s="8" t="str">
        <f>IFERROR(VLOOKUP(LEFT($A412,8),POR!$A:$R,9,0),"")</f>
        <v/>
      </c>
      <c r="X412" s="8" t="str">
        <f>IFERROR(VLOOKUP(LEFT($A412,8),POR!$A:$R,10,0),"")</f>
        <v/>
      </c>
      <c r="Y412" s="8" t="str">
        <f>IFERROR(VLOOKUP(LEFT($A412,8),POR!$A:$R,11,0),"")</f>
        <v/>
      </c>
      <c r="Z412" s="8" t="str">
        <f>IFERROR(VLOOKUP(LEFT($A412,8),POR!$A:$R,12,0),"")</f>
        <v/>
      </c>
      <c r="AA412" s="8" t="str">
        <f>IFERROR(VLOOKUP(LEFT($A412,8),POR!$A:$R,13,0),"")</f>
        <v/>
      </c>
      <c r="AB412" s="8" t="str">
        <f>IFERROR(VLOOKUP(LEFT($A412,8),POR!$A:$R,14,0),"")</f>
        <v/>
      </c>
      <c r="AC412" s="8" t="str">
        <f>IFERROR(VLOOKUP(LEFT($A412,8),POR!$A:$R,15,0),"")</f>
        <v/>
      </c>
      <c r="AD412" s="8" t="str">
        <f>IFERROR(VLOOKUP(LEFT($A412,8),POR!$A:$R,16,0),"")</f>
        <v/>
      </c>
      <c r="AE412" s="8" t="str">
        <f>IFERROR(VLOOKUP(LEFT($A412,8),POR!$A:$R,17,0),"")</f>
        <v/>
      </c>
      <c r="AF412" s="8" t="str">
        <f>IFERROR(VLOOKUP(LEFT($A412,8),POR!$A:$R,18,0),"")</f>
        <v/>
      </c>
      <c r="AG412" s="36" t="str">
        <f>IFERROR(VLOOKUP(A412,NSD!F:G,2,0),"")</f>
        <v/>
      </c>
    </row>
    <row r="413" spans="1:33">
      <c r="A413" s="49" t="s">
        <v>3981</v>
      </c>
      <c r="B413" s="36" t="str">
        <f>VLOOKUP(LEFT(A413,8),Clusters!A:C,3,0)</f>
        <v>C3</v>
      </c>
      <c r="C413" s="36">
        <f>VLOOKUP(LEFT(A413,8),Clusters!A:D,2,0)</f>
        <v>31</v>
      </c>
      <c r="D413" s="43"/>
      <c r="E413" s="43"/>
      <c r="F413" s="43"/>
      <c r="G413" s="43"/>
      <c r="H413" s="43"/>
      <c r="I413" s="44"/>
      <c r="J413" s="46"/>
      <c r="K413" s="45"/>
      <c r="L413" s="45"/>
      <c r="M413" s="43"/>
      <c r="N413" s="45"/>
      <c r="O413" s="36">
        <f>IFERROR(VLOOKUP(LEFT(A413,8),'Development Priority'!A:B,2,0),"")</f>
        <v>478</v>
      </c>
      <c r="P413" s="8" t="str">
        <f>IFERROR(VLOOKUP(LEFT($A413,8),POR!$A:$R,2,0),"")</f>
        <v/>
      </c>
      <c r="Q413" s="8" t="str">
        <f>IFERROR(VLOOKUP(LEFT($A413,8),POR!$A:$R,3,0),"")</f>
        <v/>
      </c>
      <c r="R413" s="8" t="str">
        <f>IFERROR(VLOOKUP(LEFT($A413,8),POR!$A:$R,4,0),"")</f>
        <v/>
      </c>
      <c r="S413" s="8" t="str">
        <f>IFERROR(VLOOKUP(LEFT($A413,8),POR!$A:$R,5,0),"")</f>
        <v/>
      </c>
      <c r="T413" s="8" t="str">
        <f>IFERROR(VLOOKUP(LEFT($A413,8),POR!$A:$R,6,0),"")</f>
        <v/>
      </c>
      <c r="U413" s="8" t="str">
        <f>IFERROR(VLOOKUP(LEFT($A413,8),POR!$A:$R,7,0),"")</f>
        <v/>
      </c>
      <c r="V413" s="8" t="str">
        <f>IFERROR(VLOOKUP(LEFT($A413,8),POR!$A:$R,8,0),"")</f>
        <v/>
      </c>
      <c r="W413" s="8" t="str">
        <f>IFERROR(VLOOKUP(LEFT($A413,8),POR!$A:$R,9,0),"")</f>
        <v/>
      </c>
      <c r="X413" s="8" t="str">
        <f>IFERROR(VLOOKUP(LEFT($A413,8),POR!$A:$R,10,0),"")</f>
        <v/>
      </c>
      <c r="Y413" s="8" t="str">
        <f>IFERROR(VLOOKUP(LEFT($A413,8),POR!$A:$R,11,0),"")</f>
        <v/>
      </c>
      <c r="Z413" s="8" t="str">
        <f>IFERROR(VLOOKUP(LEFT($A413,8),POR!$A:$R,12,0),"")</f>
        <v/>
      </c>
      <c r="AA413" s="8" t="str">
        <f>IFERROR(VLOOKUP(LEFT($A413,8),POR!$A:$R,13,0),"")</f>
        <v/>
      </c>
      <c r="AB413" s="8" t="str">
        <f>IFERROR(VLOOKUP(LEFT($A413,8),POR!$A:$R,14,0),"")</f>
        <v/>
      </c>
      <c r="AC413" s="8" t="str">
        <f>IFERROR(VLOOKUP(LEFT($A413,8),POR!$A:$R,15,0),"")</f>
        <v/>
      </c>
      <c r="AD413" s="8" t="str">
        <f>IFERROR(VLOOKUP(LEFT($A413,8),POR!$A:$R,16,0),"")</f>
        <v/>
      </c>
      <c r="AE413" s="8" t="str">
        <f>IFERROR(VLOOKUP(LEFT($A413,8),POR!$A:$R,17,0),"")</f>
        <v/>
      </c>
      <c r="AF413" s="8" t="str">
        <f>IFERROR(VLOOKUP(LEFT($A413,8),POR!$A:$R,18,0),"")</f>
        <v/>
      </c>
      <c r="AG413" s="36" t="str">
        <f>IFERROR(VLOOKUP(A413,NSD!F:G,2,0),"")</f>
        <v/>
      </c>
    </row>
    <row r="414" spans="1:33">
      <c r="A414" s="49" t="s">
        <v>4447</v>
      </c>
      <c r="B414" s="36" t="str">
        <f>VLOOKUP(LEFT(A414,8),Clusters!A:C,3,0)</f>
        <v>C3</v>
      </c>
      <c r="C414" s="36">
        <f>VLOOKUP(LEFT(A414,8),Clusters!A:D,2,0)</f>
        <v>34</v>
      </c>
      <c r="D414" s="43"/>
      <c r="E414" s="43"/>
      <c r="F414" s="43"/>
      <c r="G414" s="43"/>
      <c r="H414" s="43"/>
      <c r="I414" s="44"/>
      <c r="J414" s="46"/>
      <c r="K414" s="45"/>
      <c r="L414" s="45"/>
      <c r="M414" s="43"/>
      <c r="N414" s="45"/>
      <c r="O414" s="36">
        <f>IFERROR(VLOOKUP(LEFT(A414,8),'Development Priority'!A:B,2,0),"")</f>
        <v>761</v>
      </c>
      <c r="P414" s="8" t="str">
        <f>IFERROR(VLOOKUP(LEFT($A414,8),POR!$A:$R,2,0),"")</f>
        <v/>
      </c>
      <c r="Q414" s="8" t="str">
        <f>IFERROR(VLOOKUP(LEFT($A414,8),POR!$A:$R,3,0),"")</f>
        <v/>
      </c>
      <c r="R414" s="8" t="str">
        <f>IFERROR(VLOOKUP(LEFT($A414,8),POR!$A:$R,4,0),"")</f>
        <v/>
      </c>
      <c r="S414" s="8" t="str">
        <f>IFERROR(VLOOKUP(LEFT($A414,8),POR!$A:$R,5,0),"")</f>
        <v/>
      </c>
      <c r="T414" s="8" t="str">
        <f>IFERROR(VLOOKUP(LEFT($A414,8),POR!$A:$R,6,0),"")</f>
        <v/>
      </c>
      <c r="U414" s="8" t="str">
        <f>IFERROR(VLOOKUP(LEFT($A414,8),POR!$A:$R,7,0),"")</f>
        <v/>
      </c>
      <c r="V414" s="8" t="str">
        <f>IFERROR(VLOOKUP(LEFT($A414,8),POR!$A:$R,8,0),"")</f>
        <v/>
      </c>
      <c r="W414" s="8" t="str">
        <f>IFERROR(VLOOKUP(LEFT($A414,8),POR!$A:$R,9,0),"")</f>
        <v/>
      </c>
      <c r="X414" s="8" t="str">
        <f>IFERROR(VLOOKUP(LEFT($A414,8),POR!$A:$R,10,0),"")</f>
        <v/>
      </c>
      <c r="Y414" s="8" t="str">
        <f>IFERROR(VLOOKUP(LEFT($A414,8),POR!$A:$R,11,0),"")</f>
        <v/>
      </c>
      <c r="Z414" s="8" t="str">
        <f>IFERROR(VLOOKUP(LEFT($A414,8),POR!$A:$R,12,0),"")</f>
        <v/>
      </c>
      <c r="AA414" s="8" t="str">
        <f>IFERROR(VLOOKUP(LEFT($A414,8),POR!$A:$R,13,0),"")</f>
        <v/>
      </c>
      <c r="AB414" s="8" t="str">
        <f>IFERROR(VLOOKUP(LEFT($A414,8),POR!$A:$R,14,0),"")</f>
        <v/>
      </c>
      <c r="AC414" s="8" t="str">
        <f>IFERROR(VLOOKUP(LEFT($A414,8),POR!$A:$R,15,0),"")</f>
        <v/>
      </c>
      <c r="AD414" s="8" t="str">
        <f>IFERROR(VLOOKUP(LEFT($A414,8),POR!$A:$R,16,0),"")</f>
        <v/>
      </c>
      <c r="AE414" s="8" t="str">
        <f>IFERROR(VLOOKUP(LEFT($A414,8),POR!$A:$R,17,0),"")</f>
        <v/>
      </c>
      <c r="AF414" s="8" t="str">
        <f>IFERROR(VLOOKUP(LEFT($A414,8),POR!$A:$R,18,0),"")</f>
        <v/>
      </c>
      <c r="AG414" s="36" t="str">
        <f>IFERROR(VLOOKUP(A414,NSD!F:G,2,0),"")</f>
        <v/>
      </c>
    </row>
    <row r="415" spans="1:33">
      <c r="A415" s="49" t="s">
        <v>4185</v>
      </c>
      <c r="B415" s="36" t="str">
        <f>VLOOKUP(LEFT(A415,8),Clusters!A:C,3,0)</f>
        <v>C3</v>
      </c>
      <c r="C415" s="36">
        <f>VLOOKUP(LEFT(A415,8),Clusters!A:D,2,0)</f>
        <v>34</v>
      </c>
      <c r="D415" s="43"/>
      <c r="E415" s="43"/>
      <c r="F415" s="43"/>
      <c r="G415" s="43"/>
      <c r="H415" s="43"/>
      <c r="I415" s="44"/>
      <c r="J415" s="46"/>
      <c r="K415" s="45"/>
      <c r="L415" s="45"/>
      <c r="M415" s="43"/>
      <c r="N415" s="45"/>
      <c r="O415" s="36">
        <f>IFERROR(VLOOKUP(LEFT(A415,8),'Development Priority'!A:B,2,0),"")</f>
        <v>761</v>
      </c>
      <c r="P415" s="8" t="str">
        <f>IFERROR(VLOOKUP(LEFT($A415,8),POR!$A:$R,2,0),"")</f>
        <v/>
      </c>
      <c r="Q415" s="8" t="str">
        <f>IFERROR(VLOOKUP(LEFT($A415,8),POR!$A:$R,3,0),"")</f>
        <v/>
      </c>
      <c r="R415" s="8" t="str">
        <f>IFERROR(VLOOKUP(LEFT($A415,8),POR!$A:$R,4,0),"")</f>
        <v/>
      </c>
      <c r="S415" s="8" t="str">
        <f>IFERROR(VLOOKUP(LEFT($A415,8),POR!$A:$R,5,0),"")</f>
        <v/>
      </c>
      <c r="T415" s="8" t="str">
        <f>IFERROR(VLOOKUP(LEFT($A415,8),POR!$A:$R,6,0),"")</f>
        <v/>
      </c>
      <c r="U415" s="8" t="str">
        <f>IFERROR(VLOOKUP(LEFT($A415,8),POR!$A:$R,7,0),"")</f>
        <v/>
      </c>
      <c r="V415" s="8" t="str">
        <f>IFERROR(VLOOKUP(LEFT($A415,8),POR!$A:$R,8,0),"")</f>
        <v/>
      </c>
      <c r="W415" s="8" t="str">
        <f>IFERROR(VLOOKUP(LEFT($A415,8),POR!$A:$R,9,0),"")</f>
        <v/>
      </c>
      <c r="X415" s="8" t="str">
        <f>IFERROR(VLOOKUP(LEFT($A415,8),POR!$A:$R,10,0),"")</f>
        <v/>
      </c>
      <c r="Y415" s="8" t="str">
        <f>IFERROR(VLOOKUP(LEFT($A415,8),POR!$A:$R,11,0),"")</f>
        <v/>
      </c>
      <c r="Z415" s="8" t="str">
        <f>IFERROR(VLOOKUP(LEFT($A415,8),POR!$A:$R,12,0),"")</f>
        <v/>
      </c>
      <c r="AA415" s="8" t="str">
        <f>IFERROR(VLOOKUP(LEFT($A415,8),POR!$A:$R,13,0),"")</f>
        <v/>
      </c>
      <c r="AB415" s="8" t="str">
        <f>IFERROR(VLOOKUP(LEFT($A415,8),POR!$A:$R,14,0),"")</f>
        <v/>
      </c>
      <c r="AC415" s="8" t="str">
        <f>IFERROR(VLOOKUP(LEFT($A415,8),POR!$A:$R,15,0),"")</f>
        <v/>
      </c>
      <c r="AD415" s="8" t="str">
        <f>IFERROR(VLOOKUP(LEFT($A415,8),POR!$A:$R,16,0),"")</f>
        <v/>
      </c>
      <c r="AE415" s="8" t="str">
        <f>IFERROR(VLOOKUP(LEFT($A415,8),POR!$A:$R,17,0),"")</f>
        <v/>
      </c>
      <c r="AF415" s="8" t="str">
        <f>IFERROR(VLOOKUP(LEFT($A415,8),POR!$A:$R,18,0),"")</f>
        <v/>
      </c>
      <c r="AG415" s="36" t="str">
        <f>IFERROR(VLOOKUP(A415,NSD!F:G,2,0),"")</f>
        <v/>
      </c>
    </row>
    <row r="416" spans="1:33">
      <c r="A416" s="49" t="s">
        <v>4134</v>
      </c>
      <c r="B416" s="36" t="str">
        <f>VLOOKUP(LEFT(A416,8),Clusters!A:C,3,0)</f>
        <v>C3</v>
      </c>
      <c r="C416" s="36">
        <f>VLOOKUP(LEFT(A416,8),Clusters!A:D,2,0)</f>
        <v>34</v>
      </c>
      <c r="D416" s="43"/>
      <c r="E416" s="43"/>
      <c r="F416" s="43"/>
      <c r="G416" s="43"/>
      <c r="H416" s="43"/>
      <c r="I416" s="44"/>
      <c r="J416" s="46"/>
      <c r="K416" s="45"/>
      <c r="L416" s="45"/>
      <c r="M416" s="43"/>
      <c r="N416" s="45"/>
      <c r="O416" s="36">
        <f>IFERROR(VLOOKUP(LEFT(A416,8),'Development Priority'!A:B,2,0),"")</f>
        <v>761</v>
      </c>
      <c r="P416" s="8" t="str">
        <f>IFERROR(VLOOKUP(LEFT($A416,8),POR!$A:$R,2,0),"")</f>
        <v/>
      </c>
      <c r="Q416" s="8" t="str">
        <f>IFERROR(VLOOKUP(LEFT($A416,8),POR!$A:$R,3,0),"")</f>
        <v/>
      </c>
      <c r="R416" s="8" t="str">
        <f>IFERROR(VLOOKUP(LEFT($A416,8),POR!$A:$R,4,0),"")</f>
        <v/>
      </c>
      <c r="S416" s="8" t="str">
        <f>IFERROR(VLOOKUP(LEFT($A416,8),POR!$A:$R,5,0),"")</f>
        <v/>
      </c>
      <c r="T416" s="8" t="str">
        <f>IFERROR(VLOOKUP(LEFT($A416,8),POR!$A:$R,6,0),"")</f>
        <v/>
      </c>
      <c r="U416" s="8" t="str">
        <f>IFERROR(VLOOKUP(LEFT($A416,8),POR!$A:$R,7,0),"")</f>
        <v/>
      </c>
      <c r="V416" s="8" t="str">
        <f>IFERROR(VLOOKUP(LEFT($A416,8),POR!$A:$R,8,0),"")</f>
        <v/>
      </c>
      <c r="W416" s="8" t="str">
        <f>IFERROR(VLOOKUP(LEFT($A416,8),POR!$A:$R,9,0),"")</f>
        <v/>
      </c>
      <c r="X416" s="8" t="str">
        <f>IFERROR(VLOOKUP(LEFT($A416,8),POR!$A:$R,10,0),"")</f>
        <v/>
      </c>
      <c r="Y416" s="8" t="str">
        <f>IFERROR(VLOOKUP(LEFT($A416,8),POR!$A:$R,11,0),"")</f>
        <v/>
      </c>
      <c r="Z416" s="8" t="str">
        <f>IFERROR(VLOOKUP(LEFT($A416,8),POR!$A:$R,12,0),"")</f>
        <v/>
      </c>
      <c r="AA416" s="8" t="str">
        <f>IFERROR(VLOOKUP(LEFT($A416,8),POR!$A:$R,13,0),"")</f>
        <v/>
      </c>
      <c r="AB416" s="8" t="str">
        <f>IFERROR(VLOOKUP(LEFT($A416,8),POR!$A:$R,14,0),"")</f>
        <v/>
      </c>
      <c r="AC416" s="8" t="str">
        <f>IFERROR(VLOOKUP(LEFT($A416,8),POR!$A:$R,15,0),"")</f>
        <v/>
      </c>
      <c r="AD416" s="8" t="str">
        <f>IFERROR(VLOOKUP(LEFT($A416,8),POR!$A:$R,16,0),"")</f>
        <v/>
      </c>
      <c r="AE416" s="8" t="str">
        <f>IFERROR(VLOOKUP(LEFT($A416,8),POR!$A:$R,17,0),"")</f>
        <v/>
      </c>
      <c r="AF416" s="8" t="str">
        <f>IFERROR(VLOOKUP(LEFT($A416,8),POR!$A:$R,18,0),"")</f>
        <v/>
      </c>
      <c r="AG416" s="36" t="str">
        <f>IFERROR(VLOOKUP(A416,NSD!F:G,2,0),"")</f>
        <v/>
      </c>
    </row>
    <row r="417" spans="1:33">
      <c r="A417" s="49" t="s">
        <v>4965</v>
      </c>
      <c r="B417" s="36" t="str">
        <f>VLOOKUP(LEFT(A417,8),Clusters!A:C,3,0)</f>
        <v>C3</v>
      </c>
      <c r="C417" s="36">
        <f>VLOOKUP(LEFT(A417,8),Clusters!A:D,2,0)</f>
        <v>32</v>
      </c>
      <c r="D417" s="43"/>
      <c r="E417" s="43"/>
      <c r="F417" s="43"/>
      <c r="G417" s="43"/>
      <c r="H417" s="43"/>
      <c r="I417" s="44"/>
      <c r="J417" s="46"/>
      <c r="K417" s="45"/>
      <c r="L417" s="45"/>
      <c r="M417" s="43"/>
      <c r="N417" s="45"/>
      <c r="O417" s="36">
        <f>IFERROR(VLOOKUP(LEFT(A417,8),'Development Priority'!A:B,2,0),"")</f>
        <v>300</v>
      </c>
      <c r="P417" s="8" t="str">
        <f>IFERROR(VLOOKUP(LEFT($A417,8),POR!$A:$R,2,0),"")</f>
        <v/>
      </c>
      <c r="Q417" s="8" t="str">
        <f>IFERROR(VLOOKUP(LEFT($A417,8),POR!$A:$R,3,0),"")</f>
        <v/>
      </c>
      <c r="R417" s="8" t="str">
        <f>IFERROR(VLOOKUP(LEFT($A417,8),POR!$A:$R,4,0),"")</f>
        <v/>
      </c>
      <c r="S417" s="8" t="str">
        <f>IFERROR(VLOOKUP(LEFT($A417,8),POR!$A:$R,5,0),"")</f>
        <v/>
      </c>
      <c r="T417" s="8" t="str">
        <f>IFERROR(VLOOKUP(LEFT($A417,8),POR!$A:$R,6,0),"")</f>
        <v/>
      </c>
      <c r="U417" s="8" t="str">
        <f>IFERROR(VLOOKUP(LEFT($A417,8),POR!$A:$R,7,0),"")</f>
        <v/>
      </c>
      <c r="V417" s="8" t="str">
        <f>IFERROR(VLOOKUP(LEFT($A417,8),POR!$A:$R,8,0),"")</f>
        <v/>
      </c>
      <c r="W417" s="8" t="str">
        <f>IFERROR(VLOOKUP(LEFT($A417,8),POR!$A:$R,9,0),"")</f>
        <v/>
      </c>
      <c r="X417" s="8" t="str">
        <f>IFERROR(VLOOKUP(LEFT($A417,8),POR!$A:$R,10,0),"")</f>
        <v/>
      </c>
      <c r="Y417" s="8" t="str">
        <f>IFERROR(VLOOKUP(LEFT($A417,8),POR!$A:$R,11,0),"")</f>
        <v/>
      </c>
      <c r="Z417" s="8" t="str">
        <f>IFERROR(VLOOKUP(LEFT($A417,8),POR!$A:$R,12,0),"")</f>
        <v/>
      </c>
      <c r="AA417" s="8" t="str">
        <f>IFERROR(VLOOKUP(LEFT($A417,8),POR!$A:$R,13,0),"")</f>
        <v/>
      </c>
      <c r="AB417" s="8" t="str">
        <f>IFERROR(VLOOKUP(LEFT($A417,8),POR!$A:$R,14,0),"")</f>
        <v/>
      </c>
      <c r="AC417" s="8" t="str">
        <f>IFERROR(VLOOKUP(LEFT($A417,8),POR!$A:$R,15,0),"")</f>
        <v/>
      </c>
      <c r="AD417" s="8" t="str">
        <f>IFERROR(VLOOKUP(LEFT($A417,8),POR!$A:$R,16,0),"")</f>
        <v/>
      </c>
      <c r="AE417" s="8" t="str">
        <f>IFERROR(VLOOKUP(LEFT($A417,8),POR!$A:$R,17,0),"")</f>
        <v/>
      </c>
      <c r="AF417" s="8" t="str">
        <f>IFERROR(VLOOKUP(LEFT($A417,8),POR!$A:$R,18,0),"")</f>
        <v/>
      </c>
      <c r="AG417" s="36" t="str">
        <f>IFERROR(VLOOKUP(A417,NSD!F:G,2,0),"")</f>
        <v/>
      </c>
    </row>
    <row r="418" spans="1:33">
      <c r="A418" s="49" t="s">
        <v>3696</v>
      </c>
      <c r="B418" s="36" t="str">
        <f>VLOOKUP(LEFT(A418,8),Clusters!A:C,3,0)</f>
        <v>C3</v>
      </c>
      <c r="C418" s="36">
        <f>VLOOKUP(LEFT(A418,8),Clusters!A:D,2,0)</f>
        <v>32</v>
      </c>
      <c r="D418" s="43"/>
      <c r="E418" s="43"/>
      <c r="F418" s="43"/>
      <c r="G418" s="43"/>
      <c r="H418" s="43"/>
      <c r="I418" s="44"/>
      <c r="J418" s="46"/>
      <c r="K418" s="45"/>
      <c r="L418" s="45"/>
      <c r="M418" s="43"/>
      <c r="N418" s="45"/>
      <c r="O418" s="36">
        <f>IFERROR(VLOOKUP(LEFT(A418,8),'Development Priority'!A:B,2,0),"")</f>
        <v>300</v>
      </c>
      <c r="P418" s="8" t="str">
        <f>IFERROR(VLOOKUP(LEFT($A418,8),POR!$A:$R,2,0),"")</f>
        <v/>
      </c>
      <c r="Q418" s="8" t="str">
        <f>IFERROR(VLOOKUP(LEFT($A418,8),POR!$A:$R,3,0),"")</f>
        <v/>
      </c>
      <c r="R418" s="8" t="str">
        <f>IFERROR(VLOOKUP(LEFT($A418,8),POR!$A:$R,4,0),"")</f>
        <v/>
      </c>
      <c r="S418" s="8" t="str">
        <f>IFERROR(VLOOKUP(LEFT($A418,8),POR!$A:$R,5,0),"")</f>
        <v/>
      </c>
      <c r="T418" s="8" t="str">
        <f>IFERROR(VLOOKUP(LEFT($A418,8),POR!$A:$R,6,0),"")</f>
        <v/>
      </c>
      <c r="U418" s="8" t="str">
        <f>IFERROR(VLOOKUP(LEFT($A418,8),POR!$A:$R,7,0),"")</f>
        <v/>
      </c>
      <c r="V418" s="8" t="str">
        <f>IFERROR(VLOOKUP(LEFT($A418,8),POR!$A:$R,8,0),"")</f>
        <v/>
      </c>
      <c r="W418" s="8" t="str">
        <f>IFERROR(VLOOKUP(LEFT($A418,8),POR!$A:$R,9,0),"")</f>
        <v/>
      </c>
      <c r="X418" s="8" t="str">
        <f>IFERROR(VLOOKUP(LEFT($A418,8),POR!$A:$R,10,0),"")</f>
        <v/>
      </c>
      <c r="Y418" s="8" t="str">
        <f>IFERROR(VLOOKUP(LEFT($A418,8),POR!$A:$R,11,0),"")</f>
        <v/>
      </c>
      <c r="Z418" s="8" t="str">
        <f>IFERROR(VLOOKUP(LEFT($A418,8),POR!$A:$R,12,0),"")</f>
        <v/>
      </c>
      <c r="AA418" s="8" t="str">
        <f>IFERROR(VLOOKUP(LEFT($A418,8),POR!$A:$R,13,0),"")</f>
        <v/>
      </c>
      <c r="AB418" s="8" t="str">
        <f>IFERROR(VLOOKUP(LEFT($A418,8),POR!$A:$R,14,0),"")</f>
        <v/>
      </c>
      <c r="AC418" s="8" t="str">
        <f>IFERROR(VLOOKUP(LEFT($A418,8),POR!$A:$R,15,0),"")</f>
        <v/>
      </c>
      <c r="AD418" s="8" t="str">
        <f>IFERROR(VLOOKUP(LEFT($A418,8),POR!$A:$R,16,0),"")</f>
        <v/>
      </c>
      <c r="AE418" s="8" t="str">
        <f>IFERROR(VLOOKUP(LEFT($A418,8),POR!$A:$R,17,0),"")</f>
        <v/>
      </c>
      <c r="AF418" s="8" t="str">
        <f>IFERROR(VLOOKUP(LEFT($A418,8),POR!$A:$R,18,0),"")</f>
        <v/>
      </c>
      <c r="AG418" s="36" t="str">
        <f>IFERROR(VLOOKUP(A418,NSD!F:G,2,0),"")</f>
        <v/>
      </c>
    </row>
    <row r="419" spans="1:33">
      <c r="A419" s="49" t="s">
        <v>3280</v>
      </c>
      <c r="B419" s="36" t="str">
        <f>VLOOKUP(LEFT(A419,8),Clusters!A:C,3,0)</f>
        <v>C3</v>
      </c>
      <c r="C419" s="36">
        <f>VLOOKUP(LEFT(A419,8),Clusters!A:D,2,0)</f>
        <v>32</v>
      </c>
      <c r="D419" s="43"/>
      <c r="E419" s="43"/>
      <c r="F419" s="43"/>
      <c r="G419" s="43"/>
      <c r="H419" s="43"/>
      <c r="I419" s="44"/>
      <c r="J419" s="46"/>
      <c r="K419" s="45"/>
      <c r="L419" s="45"/>
      <c r="M419" s="43"/>
      <c r="N419" s="45"/>
      <c r="O419" s="36">
        <f>IFERROR(VLOOKUP(LEFT(A419,8),'Development Priority'!A:B,2,0),"")</f>
        <v>300</v>
      </c>
      <c r="P419" s="8" t="str">
        <f>IFERROR(VLOOKUP(LEFT($A419,8),POR!$A:$R,2,0),"")</f>
        <v/>
      </c>
      <c r="Q419" s="8" t="str">
        <f>IFERROR(VLOOKUP(LEFT($A419,8),POR!$A:$R,3,0),"")</f>
        <v/>
      </c>
      <c r="R419" s="8" t="str">
        <f>IFERROR(VLOOKUP(LEFT($A419,8),POR!$A:$R,4,0),"")</f>
        <v/>
      </c>
      <c r="S419" s="8" t="str">
        <f>IFERROR(VLOOKUP(LEFT($A419,8),POR!$A:$R,5,0),"")</f>
        <v/>
      </c>
      <c r="T419" s="8" t="str">
        <f>IFERROR(VLOOKUP(LEFT($A419,8),POR!$A:$R,6,0),"")</f>
        <v/>
      </c>
      <c r="U419" s="8" t="str">
        <f>IFERROR(VLOOKUP(LEFT($A419,8),POR!$A:$R,7,0),"")</f>
        <v/>
      </c>
      <c r="V419" s="8" t="str">
        <f>IFERROR(VLOOKUP(LEFT($A419,8),POR!$A:$R,8,0),"")</f>
        <v/>
      </c>
      <c r="W419" s="8" t="str">
        <f>IFERROR(VLOOKUP(LEFT($A419,8),POR!$A:$R,9,0),"")</f>
        <v/>
      </c>
      <c r="X419" s="8" t="str">
        <f>IFERROR(VLOOKUP(LEFT($A419,8),POR!$A:$R,10,0),"")</f>
        <v/>
      </c>
      <c r="Y419" s="8" t="str">
        <f>IFERROR(VLOOKUP(LEFT($A419,8),POR!$A:$R,11,0),"")</f>
        <v/>
      </c>
      <c r="Z419" s="8" t="str">
        <f>IFERROR(VLOOKUP(LEFT($A419,8),POR!$A:$R,12,0),"")</f>
        <v/>
      </c>
      <c r="AA419" s="8" t="str">
        <f>IFERROR(VLOOKUP(LEFT($A419,8),POR!$A:$R,13,0),"")</f>
        <v/>
      </c>
      <c r="AB419" s="8" t="str">
        <f>IFERROR(VLOOKUP(LEFT($A419,8),POR!$A:$R,14,0),"")</f>
        <v/>
      </c>
      <c r="AC419" s="8" t="str">
        <f>IFERROR(VLOOKUP(LEFT($A419,8),POR!$A:$R,15,0),"")</f>
        <v/>
      </c>
      <c r="AD419" s="8" t="str">
        <f>IFERROR(VLOOKUP(LEFT($A419,8),POR!$A:$R,16,0),"")</f>
        <v/>
      </c>
      <c r="AE419" s="8" t="str">
        <f>IFERROR(VLOOKUP(LEFT($A419,8),POR!$A:$R,17,0),"")</f>
        <v/>
      </c>
      <c r="AF419" s="8" t="str">
        <f>IFERROR(VLOOKUP(LEFT($A419,8),POR!$A:$R,18,0),"")</f>
        <v/>
      </c>
      <c r="AG419" s="36" t="str">
        <f>IFERROR(VLOOKUP(A419,NSD!F:G,2,0),"")</f>
        <v/>
      </c>
    </row>
    <row r="420" spans="1:33">
      <c r="A420" s="49" t="s">
        <v>5082</v>
      </c>
      <c r="B420" s="36" t="str">
        <f>VLOOKUP(LEFT(A420,8),Clusters!A:C,3,0)</f>
        <v>C3</v>
      </c>
      <c r="C420" s="36">
        <f>VLOOKUP(LEFT(A420,8),Clusters!A:D,2,0)</f>
        <v>32</v>
      </c>
      <c r="D420" s="43"/>
      <c r="E420" s="43"/>
      <c r="F420" s="43"/>
      <c r="G420" s="43"/>
      <c r="H420" s="43"/>
      <c r="I420" s="44"/>
      <c r="J420" s="46"/>
      <c r="K420" s="45"/>
      <c r="L420" s="45"/>
      <c r="M420" s="43"/>
      <c r="N420" s="45"/>
      <c r="O420" s="36">
        <f>IFERROR(VLOOKUP(LEFT(A420,8),'Development Priority'!A:B,2,0),"")</f>
        <v>22</v>
      </c>
      <c r="P420" s="8" t="str">
        <f>IFERROR(VLOOKUP(LEFT($A420,8),POR!$A:$R,2,0),"")</f>
        <v/>
      </c>
      <c r="Q420" s="8" t="str">
        <f>IFERROR(VLOOKUP(LEFT($A420,8),POR!$A:$R,3,0),"")</f>
        <v/>
      </c>
      <c r="R420" s="8" t="str">
        <f>IFERROR(VLOOKUP(LEFT($A420,8),POR!$A:$R,4,0),"")</f>
        <v/>
      </c>
      <c r="S420" s="8" t="str">
        <f>IFERROR(VLOOKUP(LEFT($A420,8),POR!$A:$R,5,0),"")</f>
        <v/>
      </c>
      <c r="T420" s="8">
        <f>IFERROR(VLOOKUP(LEFT($A420,8),POR!$A:$R,6,0),"")</f>
        <v>42766.666666666701</v>
      </c>
      <c r="U420" s="8" t="str">
        <f>IFERROR(VLOOKUP(LEFT($A420,8),POR!$A:$R,7,0),"")</f>
        <v/>
      </c>
      <c r="V420" s="8">
        <f>IFERROR(VLOOKUP(LEFT($A420,8),POR!$A:$R,8,0),"")</f>
        <v>42761</v>
      </c>
      <c r="W420" s="8" t="str">
        <f>IFERROR(VLOOKUP(LEFT($A420,8),POR!$A:$R,9,0),"")</f>
        <v/>
      </c>
      <c r="X420" s="8" t="str">
        <f>IFERROR(VLOOKUP(LEFT($A420,8),POR!$A:$R,10,0),"")</f>
        <v/>
      </c>
      <c r="Y420" s="8" t="str">
        <f>IFERROR(VLOOKUP(LEFT($A420,8),POR!$A:$R,11,0),"")</f>
        <v/>
      </c>
      <c r="Z420" s="8" t="str">
        <f>IFERROR(VLOOKUP(LEFT($A420,8),POR!$A:$R,12,0),"")</f>
        <v/>
      </c>
      <c r="AA420" s="8" t="str">
        <f>IFERROR(VLOOKUP(LEFT($A420,8),POR!$A:$R,13,0),"")</f>
        <v/>
      </c>
      <c r="AB420" s="8" t="str">
        <f>IFERROR(VLOOKUP(LEFT($A420,8),POR!$A:$R,14,0),"")</f>
        <v/>
      </c>
      <c r="AC420" s="8" t="str">
        <f>IFERROR(VLOOKUP(LEFT($A420,8),POR!$A:$R,15,0),"")</f>
        <v/>
      </c>
      <c r="AD420" s="8" t="str">
        <f>IFERROR(VLOOKUP(LEFT($A420,8),POR!$A:$R,16,0),"")</f>
        <v/>
      </c>
      <c r="AE420" s="8" t="str">
        <f>IFERROR(VLOOKUP(LEFT($A420,8),POR!$A:$R,17,0),"")</f>
        <v/>
      </c>
      <c r="AF420" s="8" t="str">
        <f>IFERROR(VLOOKUP(LEFT($A420,8),POR!$A:$R,18,0),"")</f>
        <v/>
      </c>
      <c r="AG420" s="36" t="str">
        <f>IFERROR(VLOOKUP(A420,NSD!F:G,2,0),"")</f>
        <v/>
      </c>
    </row>
    <row r="421" spans="1:33">
      <c r="A421" s="49" t="s">
        <v>1896</v>
      </c>
      <c r="B421" s="36" t="str">
        <f>VLOOKUP(LEFT(A421,8),Clusters!A:C,3,0)</f>
        <v>C3</v>
      </c>
      <c r="C421" s="36">
        <f>VLOOKUP(LEFT(A421,8),Clusters!A:D,2,0)</f>
        <v>32</v>
      </c>
      <c r="D421" s="43"/>
      <c r="E421" s="43"/>
      <c r="F421" s="43"/>
      <c r="G421" s="43"/>
      <c r="H421" s="43"/>
      <c r="J421" s="46"/>
      <c r="K421" s="45"/>
      <c r="L421" s="45"/>
      <c r="M421" s="43"/>
      <c r="N421" s="45"/>
      <c r="O421" s="36">
        <f>IFERROR(VLOOKUP(LEFT(A421,8),'Development Priority'!A:B,2,0),"")</f>
        <v>22</v>
      </c>
      <c r="P421" s="8" t="str">
        <f>IFERROR(VLOOKUP(LEFT($A421,8),POR!$A:$R,2,0),"")</f>
        <v/>
      </c>
      <c r="Q421" s="8" t="str">
        <f>IFERROR(VLOOKUP(LEFT($A421,8),POR!$A:$R,3,0),"")</f>
        <v/>
      </c>
      <c r="R421" s="8" t="str">
        <f>IFERROR(VLOOKUP(LEFT($A421,8),POR!$A:$R,4,0),"")</f>
        <v/>
      </c>
      <c r="S421" s="8" t="str">
        <f>IFERROR(VLOOKUP(LEFT($A421,8),POR!$A:$R,5,0),"")</f>
        <v/>
      </c>
      <c r="T421" s="8">
        <f>IFERROR(VLOOKUP(LEFT($A421,8),POR!$A:$R,6,0),"")</f>
        <v>42766.666666666701</v>
      </c>
      <c r="U421" s="8" t="str">
        <f>IFERROR(VLOOKUP(LEFT($A421,8),POR!$A:$R,7,0),"")</f>
        <v/>
      </c>
      <c r="V421" s="8">
        <f>IFERROR(VLOOKUP(LEFT($A421,8),POR!$A:$R,8,0),"")</f>
        <v>42761</v>
      </c>
      <c r="W421" s="8" t="str">
        <f>IFERROR(VLOOKUP(LEFT($A421,8),POR!$A:$R,9,0),"")</f>
        <v/>
      </c>
      <c r="X421" s="8" t="str">
        <f>IFERROR(VLOOKUP(LEFT($A421,8),POR!$A:$R,10,0),"")</f>
        <v/>
      </c>
      <c r="Y421" s="8" t="str">
        <f>IFERROR(VLOOKUP(LEFT($A421,8),POR!$A:$R,11,0),"")</f>
        <v/>
      </c>
      <c r="Z421" s="8" t="str">
        <f>IFERROR(VLOOKUP(LEFT($A421,8),POR!$A:$R,12,0),"")</f>
        <v/>
      </c>
      <c r="AA421" s="8" t="str">
        <f>IFERROR(VLOOKUP(LEFT($A421,8),POR!$A:$R,13,0),"")</f>
        <v/>
      </c>
      <c r="AB421" s="8" t="str">
        <f>IFERROR(VLOOKUP(LEFT($A421,8),POR!$A:$R,14,0),"")</f>
        <v/>
      </c>
      <c r="AC421" s="8" t="str">
        <f>IFERROR(VLOOKUP(LEFT($A421,8),POR!$A:$R,15,0),"")</f>
        <v/>
      </c>
      <c r="AD421" s="8" t="str">
        <f>IFERROR(VLOOKUP(LEFT($A421,8),POR!$A:$R,16,0),"")</f>
        <v/>
      </c>
      <c r="AE421" s="8" t="str">
        <f>IFERROR(VLOOKUP(LEFT($A421,8),POR!$A:$R,17,0),"")</f>
        <v/>
      </c>
      <c r="AF421" s="8" t="str">
        <f>IFERROR(VLOOKUP(LEFT($A421,8),POR!$A:$R,18,0),"")</f>
        <v/>
      </c>
      <c r="AG421" s="36" t="str">
        <f>IFERROR(VLOOKUP(A421,NSD!F:G,2,0),"")</f>
        <v>PH40106</v>
      </c>
    </row>
    <row r="422" spans="1:33">
      <c r="A422" s="49" t="s">
        <v>2071</v>
      </c>
      <c r="B422" s="36" t="str">
        <f>VLOOKUP(LEFT(A422,8),Clusters!A:C,3,0)</f>
        <v>C3</v>
      </c>
      <c r="C422" s="36">
        <f>VLOOKUP(LEFT(A422,8),Clusters!A:D,2,0)</f>
        <v>32</v>
      </c>
      <c r="D422" s="43"/>
      <c r="E422" s="43"/>
      <c r="F422" s="43"/>
      <c r="G422" s="43"/>
      <c r="H422" s="43"/>
      <c r="I422" s="44"/>
      <c r="J422" s="46"/>
      <c r="K422" s="45"/>
      <c r="L422" s="45"/>
      <c r="M422" s="43"/>
      <c r="N422" s="45"/>
      <c r="O422" s="36">
        <f>IFERROR(VLOOKUP(LEFT(A422,8),'Development Priority'!A:B,2,0),"")</f>
        <v>433</v>
      </c>
      <c r="P422" s="8" t="str">
        <f>IFERROR(VLOOKUP(LEFT($A422,8),POR!$A:$R,2,0),"")</f>
        <v/>
      </c>
      <c r="Q422" s="8" t="str">
        <f>IFERROR(VLOOKUP(LEFT($A422,8),POR!$A:$R,3,0),"")</f>
        <v/>
      </c>
      <c r="R422" s="8" t="str">
        <f>IFERROR(VLOOKUP(LEFT($A422,8),POR!$A:$R,4,0),"")</f>
        <v/>
      </c>
      <c r="S422" s="8" t="str">
        <f>IFERROR(VLOOKUP(LEFT($A422,8),POR!$A:$R,5,0),"")</f>
        <v/>
      </c>
      <c r="T422" s="8" t="str">
        <f>IFERROR(VLOOKUP(LEFT($A422,8),POR!$A:$R,6,0),"")</f>
        <v/>
      </c>
      <c r="U422" s="8" t="str">
        <f>IFERROR(VLOOKUP(LEFT($A422,8),POR!$A:$R,7,0),"")</f>
        <v/>
      </c>
      <c r="V422" s="8" t="str">
        <f>IFERROR(VLOOKUP(LEFT($A422,8),POR!$A:$R,8,0),"")</f>
        <v/>
      </c>
      <c r="W422" s="8" t="str">
        <f>IFERROR(VLOOKUP(LEFT($A422,8),POR!$A:$R,9,0),"")</f>
        <v/>
      </c>
      <c r="X422" s="8" t="str">
        <f>IFERROR(VLOOKUP(LEFT($A422,8),POR!$A:$R,10,0),"")</f>
        <v/>
      </c>
      <c r="Y422" s="8" t="str">
        <f>IFERROR(VLOOKUP(LEFT($A422,8),POR!$A:$R,11,0),"")</f>
        <v/>
      </c>
      <c r="Z422" s="8" t="str">
        <f>IFERROR(VLOOKUP(LEFT($A422,8),POR!$A:$R,12,0),"")</f>
        <v/>
      </c>
      <c r="AA422" s="8" t="str">
        <f>IFERROR(VLOOKUP(LEFT($A422,8),POR!$A:$R,13,0),"")</f>
        <v/>
      </c>
      <c r="AB422" s="8" t="str">
        <f>IFERROR(VLOOKUP(LEFT($A422,8),POR!$A:$R,14,0),"")</f>
        <v/>
      </c>
      <c r="AC422" s="8" t="str">
        <f>IFERROR(VLOOKUP(LEFT($A422,8),POR!$A:$R,15,0),"")</f>
        <v/>
      </c>
      <c r="AD422" s="8" t="str">
        <f>IFERROR(VLOOKUP(LEFT($A422,8),POR!$A:$R,16,0),"")</f>
        <v/>
      </c>
      <c r="AE422" s="8" t="str">
        <f>IFERROR(VLOOKUP(LEFT($A422,8),POR!$A:$R,17,0),"")</f>
        <v/>
      </c>
      <c r="AF422" s="8" t="str">
        <f>IFERROR(VLOOKUP(LEFT($A422,8),POR!$A:$R,18,0),"")</f>
        <v/>
      </c>
      <c r="AG422" s="36" t="str">
        <f>IFERROR(VLOOKUP(A422,NSD!F:G,2,0),"")</f>
        <v/>
      </c>
    </row>
    <row r="423" spans="1:33">
      <c r="A423" s="49" t="s">
        <v>4126</v>
      </c>
      <c r="B423" s="36" t="str">
        <f>VLOOKUP(LEFT(A423,8),Clusters!A:C,3,0)</f>
        <v>C3</v>
      </c>
      <c r="C423" s="36">
        <f>VLOOKUP(LEFT(A423,8),Clusters!A:D,2,0)</f>
        <v>32</v>
      </c>
      <c r="D423" s="43"/>
      <c r="E423" s="43"/>
      <c r="F423" s="43"/>
      <c r="G423" s="43"/>
      <c r="H423" s="43"/>
      <c r="I423" s="44"/>
      <c r="J423" s="46"/>
      <c r="K423" s="45"/>
      <c r="L423" s="45"/>
      <c r="M423" s="43"/>
      <c r="N423" s="45"/>
      <c r="O423" s="36">
        <f>IFERROR(VLOOKUP(LEFT(A423,8),'Development Priority'!A:B,2,0),"")</f>
        <v>433</v>
      </c>
      <c r="P423" s="8" t="str">
        <f>IFERROR(VLOOKUP(LEFT($A423,8),POR!$A:$R,2,0),"")</f>
        <v/>
      </c>
      <c r="Q423" s="8" t="str">
        <f>IFERROR(VLOOKUP(LEFT($A423,8),POR!$A:$R,3,0),"")</f>
        <v/>
      </c>
      <c r="R423" s="8" t="str">
        <f>IFERROR(VLOOKUP(LEFT($A423,8),POR!$A:$R,4,0),"")</f>
        <v/>
      </c>
      <c r="S423" s="8" t="str">
        <f>IFERROR(VLOOKUP(LEFT($A423,8),POR!$A:$R,5,0),"")</f>
        <v/>
      </c>
      <c r="T423" s="8" t="str">
        <f>IFERROR(VLOOKUP(LEFT($A423,8),POR!$A:$R,6,0),"")</f>
        <v/>
      </c>
      <c r="U423" s="8" t="str">
        <f>IFERROR(VLOOKUP(LEFT($A423,8),POR!$A:$R,7,0),"")</f>
        <v/>
      </c>
      <c r="V423" s="8" t="str">
        <f>IFERROR(VLOOKUP(LEFT($A423,8),POR!$A:$R,8,0),"")</f>
        <v/>
      </c>
      <c r="W423" s="8" t="str">
        <f>IFERROR(VLOOKUP(LEFT($A423,8),POR!$A:$R,9,0),"")</f>
        <v/>
      </c>
      <c r="X423" s="8" t="str">
        <f>IFERROR(VLOOKUP(LEFT($A423,8),POR!$A:$R,10,0),"")</f>
        <v/>
      </c>
      <c r="Y423" s="8" t="str">
        <f>IFERROR(VLOOKUP(LEFT($A423,8),POR!$A:$R,11,0),"")</f>
        <v/>
      </c>
      <c r="Z423" s="8" t="str">
        <f>IFERROR(VLOOKUP(LEFT($A423,8),POR!$A:$R,12,0),"")</f>
        <v/>
      </c>
      <c r="AA423" s="8" t="str">
        <f>IFERROR(VLOOKUP(LEFT($A423,8),POR!$A:$R,13,0),"")</f>
        <v/>
      </c>
      <c r="AB423" s="8" t="str">
        <f>IFERROR(VLOOKUP(LEFT($A423,8),POR!$A:$R,14,0),"")</f>
        <v/>
      </c>
      <c r="AC423" s="8" t="str">
        <f>IFERROR(VLOOKUP(LEFT($A423,8),POR!$A:$R,15,0),"")</f>
        <v/>
      </c>
      <c r="AD423" s="8" t="str">
        <f>IFERROR(VLOOKUP(LEFT($A423,8),POR!$A:$R,16,0),"")</f>
        <v/>
      </c>
      <c r="AE423" s="8" t="str">
        <f>IFERROR(VLOOKUP(LEFT($A423,8),POR!$A:$R,17,0),"")</f>
        <v/>
      </c>
      <c r="AF423" s="8" t="str">
        <f>IFERROR(VLOOKUP(LEFT($A423,8),POR!$A:$R,18,0),"")</f>
        <v/>
      </c>
      <c r="AG423" s="36" t="str">
        <f>IFERROR(VLOOKUP(A423,NSD!F:G,2,0),"")</f>
        <v/>
      </c>
    </row>
    <row r="424" spans="1:33">
      <c r="A424" s="49" t="s">
        <v>4336</v>
      </c>
      <c r="B424" s="36" t="str">
        <f>VLOOKUP(LEFT(A424,8),Clusters!A:C,3,0)</f>
        <v>C3</v>
      </c>
      <c r="C424" s="36">
        <f>VLOOKUP(LEFT(A424,8),Clusters!A:D,2,0)</f>
        <v>32</v>
      </c>
      <c r="D424" s="43"/>
      <c r="E424" s="43"/>
      <c r="F424" s="43"/>
      <c r="G424" s="43"/>
      <c r="H424" s="43"/>
      <c r="I424" s="44"/>
      <c r="J424" s="46"/>
      <c r="K424" s="45"/>
      <c r="L424" s="45"/>
      <c r="M424" s="43"/>
      <c r="N424" s="45"/>
      <c r="O424" s="36">
        <f>IFERROR(VLOOKUP(LEFT(A424,8),'Development Priority'!A:B,2,0),"")</f>
        <v>433</v>
      </c>
      <c r="P424" s="8" t="str">
        <f>IFERROR(VLOOKUP(LEFT($A424,8),POR!$A:$R,2,0),"")</f>
        <v/>
      </c>
      <c r="Q424" s="8" t="str">
        <f>IFERROR(VLOOKUP(LEFT($A424,8),POR!$A:$R,3,0),"")</f>
        <v/>
      </c>
      <c r="R424" s="8" t="str">
        <f>IFERROR(VLOOKUP(LEFT($A424,8),POR!$A:$R,4,0),"")</f>
        <v/>
      </c>
      <c r="S424" s="8" t="str">
        <f>IFERROR(VLOOKUP(LEFT($A424,8),POR!$A:$R,5,0),"")</f>
        <v/>
      </c>
      <c r="T424" s="8" t="str">
        <f>IFERROR(VLOOKUP(LEFT($A424,8),POR!$A:$R,6,0),"")</f>
        <v/>
      </c>
      <c r="U424" s="8" t="str">
        <f>IFERROR(VLOOKUP(LEFT($A424,8),POR!$A:$R,7,0),"")</f>
        <v/>
      </c>
      <c r="V424" s="8" t="str">
        <f>IFERROR(VLOOKUP(LEFT($A424,8),POR!$A:$R,8,0),"")</f>
        <v/>
      </c>
      <c r="W424" s="8" t="str">
        <f>IFERROR(VLOOKUP(LEFT($A424,8),POR!$A:$R,9,0),"")</f>
        <v/>
      </c>
      <c r="X424" s="8" t="str">
        <f>IFERROR(VLOOKUP(LEFT($A424,8),POR!$A:$R,10,0),"")</f>
        <v/>
      </c>
      <c r="Y424" s="8" t="str">
        <f>IFERROR(VLOOKUP(LEFT($A424,8),POR!$A:$R,11,0),"")</f>
        <v/>
      </c>
      <c r="Z424" s="8" t="str">
        <f>IFERROR(VLOOKUP(LEFT($A424,8),POR!$A:$R,12,0),"")</f>
        <v/>
      </c>
      <c r="AA424" s="8" t="str">
        <f>IFERROR(VLOOKUP(LEFT($A424,8),POR!$A:$R,13,0),"")</f>
        <v/>
      </c>
      <c r="AB424" s="8" t="str">
        <f>IFERROR(VLOOKUP(LEFT($A424,8),POR!$A:$R,14,0),"")</f>
        <v/>
      </c>
      <c r="AC424" s="8" t="str">
        <f>IFERROR(VLOOKUP(LEFT($A424,8),POR!$A:$R,15,0),"")</f>
        <v/>
      </c>
      <c r="AD424" s="8" t="str">
        <f>IFERROR(VLOOKUP(LEFT($A424,8),POR!$A:$R,16,0),"")</f>
        <v/>
      </c>
      <c r="AE424" s="8" t="str">
        <f>IFERROR(VLOOKUP(LEFT($A424,8),POR!$A:$R,17,0),"")</f>
        <v/>
      </c>
      <c r="AF424" s="8" t="str">
        <f>IFERROR(VLOOKUP(LEFT($A424,8),POR!$A:$R,18,0),"")</f>
        <v/>
      </c>
      <c r="AG424" s="36" t="str">
        <f>IFERROR(VLOOKUP(A424,NSD!F:G,2,0),"")</f>
        <v/>
      </c>
    </row>
    <row r="425" spans="1:33">
      <c r="A425" s="49" t="s">
        <v>2895</v>
      </c>
      <c r="B425" s="36" t="str">
        <f>VLOOKUP(LEFT(A425,8),Clusters!A:C,3,0)</f>
        <v>C4</v>
      </c>
      <c r="C425" s="36">
        <f>VLOOKUP(LEFT(A425,8),Clusters!A:D,2,0)</f>
        <v>45</v>
      </c>
      <c r="D425" s="43"/>
      <c r="E425" s="43"/>
      <c r="F425" s="43"/>
      <c r="G425" s="43"/>
      <c r="H425" s="43"/>
      <c r="I425" s="44"/>
      <c r="J425" s="46"/>
      <c r="K425" s="45"/>
      <c r="L425" s="45"/>
      <c r="M425" s="43"/>
      <c r="N425" s="45"/>
      <c r="O425" s="36">
        <f>IFERROR(VLOOKUP(LEFT(A425,8),'Development Priority'!A:B,2,0),"")</f>
        <v>143</v>
      </c>
      <c r="P425" s="8" t="str">
        <f>IFERROR(VLOOKUP(LEFT($A425,8),POR!$A:$R,2,0),"")</f>
        <v/>
      </c>
      <c r="Q425" s="8" t="str">
        <f>IFERROR(VLOOKUP(LEFT($A425,8),POR!$A:$R,3,0),"")</f>
        <v/>
      </c>
      <c r="R425" s="8" t="str">
        <f>IFERROR(VLOOKUP(LEFT($A425,8),POR!$A:$R,4,0),"")</f>
        <v/>
      </c>
      <c r="S425" s="8" t="str">
        <f>IFERROR(VLOOKUP(LEFT($A425,8),POR!$A:$R,5,0),"")</f>
        <v/>
      </c>
      <c r="T425" s="8">
        <f>IFERROR(VLOOKUP(LEFT($A425,8),POR!$A:$R,6,0),"")</f>
        <v>42879.708333333299</v>
      </c>
      <c r="U425" s="8" t="str">
        <f>IFERROR(VLOOKUP(LEFT($A425,8),POR!$A:$R,7,0),"")</f>
        <v/>
      </c>
      <c r="V425" s="8">
        <f>IFERROR(VLOOKUP(LEFT($A425,8),POR!$A:$R,8,0),"")</f>
        <v>42880</v>
      </c>
      <c r="W425" s="8" t="str">
        <f>IFERROR(VLOOKUP(LEFT($A425,8),POR!$A:$R,9,0),"")</f>
        <v/>
      </c>
      <c r="X425" s="8" t="str">
        <f>IFERROR(VLOOKUP(LEFT($A425,8),POR!$A:$R,10,0),"")</f>
        <v/>
      </c>
      <c r="Y425" s="8" t="str">
        <f>IFERROR(VLOOKUP(LEFT($A425,8),POR!$A:$R,11,0),"")</f>
        <v/>
      </c>
      <c r="Z425" s="8" t="str">
        <f>IFERROR(VLOOKUP(LEFT($A425,8),POR!$A:$R,12,0),"")</f>
        <v/>
      </c>
      <c r="AA425" s="8" t="str">
        <f>IFERROR(VLOOKUP(LEFT($A425,8),POR!$A:$R,13,0),"")</f>
        <v/>
      </c>
      <c r="AB425" s="8" t="str">
        <f>IFERROR(VLOOKUP(LEFT($A425,8),POR!$A:$R,14,0),"")</f>
        <v/>
      </c>
      <c r="AC425" s="8" t="str">
        <f>IFERROR(VLOOKUP(LEFT($A425,8),POR!$A:$R,15,0),"")</f>
        <v/>
      </c>
      <c r="AD425" s="8" t="str">
        <f>IFERROR(VLOOKUP(LEFT($A425,8),POR!$A:$R,16,0),"")</f>
        <v/>
      </c>
      <c r="AE425" s="8" t="str">
        <f>IFERROR(VLOOKUP(LEFT($A425,8),POR!$A:$R,17,0),"")</f>
        <v/>
      </c>
      <c r="AF425" s="8" t="str">
        <f>IFERROR(VLOOKUP(LEFT($A425,8),POR!$A:$R,18,0),"")</f>
        <v/>
      </c>
      <c r="AG425" s="36" t="str">
        <f>IFERROR(VLOOKUP(A425,NSD!F:G,2,0),"")</f>
        <v/>
      </c>
    </row>
    <row r="426" spans="1:33">
      <c r="A426" s="49" t="s">
        <v>4248</v>
      </c>
      <c r="B426" s="36" t="str">
        <f>VLOOKUP(LEFT(A426,8),Clusters!A:C,3,0)</f>
        <v>C4</v>
      </c>
      <c r="C426" s="36">
        <f>VLOOKUP(LEFT(A426,8),Clusters!A:D,2,0)</f>
        <v>45</v>
      </c>
      <c r="D426" s="43"/>
      <c r="E426" s="43"/>
      <c r="F426" s="43"/>
      <c r="G426" s="43"/>
      <c r="H426" s="43"/>
      <c r="I426" s="44"/>
      <c r="J426" s="46"/>
      <c r="K426" s="45"/>
      <c r="L426" s="45"/>
      <c r="M426" s="43"/>
      <c r="N426" s="45"/>
      <c r="O426" s="36">
        <f>IFERROR(VLOOKUP(LEFT(A426,8),'Development Priority'!A:B,2,0),"")</f>
        <v>143</v>
      </c>
      <c r="P426" s="8" t="str">
        <f>IFERROR(VLOOKUP(LEFT($A426,8),POR!$A:$R,2,0),"")</f>
        <v/>
      </c>
      <c r="Q426" s="8" t="str">
        <f>IFERROR(VLOOKUP(LEFT($A426,8),POR!$A:$R,3,0),"")</f>
        <v/>
      </c>
      <c r="R426" s="8" t="str">
        <f>IFERROR(VLOOKUP(LEFT($A426,8),POR!$A:$R,4,0),"")</f>
        <v/>
      </c>
      <c r="S426" s="8" t="str">
        <f>IFERROR(VLOOKUP(LEFT($A426,8),POR!$A:$R,5,0),"")</f>
        <v/>
      </c>
      <c r="T426" s="8">
        <f>IFERROR(VLOOKUP(LEFT($A426,8),POR!$A:$R,6,0),"")</f>
        <v>42879.708333333299</v>
      </c>
      <c r="U426" s="8" t="str">
        <f>IFERROR(VLOOKUP(LEFT($A426,8),POR!$A:$R,7,0),"")</f>
        <v/>
      </c>
      <c r="V426" s="8">
        <f>IFERROR(VLOOKUP(LEFT($A426,8),POR!$A:$R,8,0),"")</f>
        <v>42880</v>
      </c>
      <c r="W426" s="8" t="str">
        <f>IFERROR(VLOOKUP(LEFT($A426,8),POR!$A:$R,9,0),"")</f>
        <v/>
      </c>
      <c r="X426" s="8" t="str">
        <f>IFERROR(VLOOKUP(LEFT($A426,8),POR!$A:$R,10,0),"")</f>
        <v/>
      </c>
      <c r="Y426" s="8" t="str">
        <f>IFERROR(VLOOKUP(LEFT($A426,8),POR!$A:$R,11,0),"")</f>
        <v/>
      </c>
      <c r="Z426" s="8" t="str">
        <f>IFERROR(VLOOKUP(LEFT($A426,8),POR!$A:$R,12,0),"")</f>
        <v/>
      </c>
      <c r="AA426" s="8" t="str">
        <f>IFERROR(VLOOKUP(LEFT($A426,8),POR!$A:$R,13,0),"")</f>
        <v/>
      </c>
      <c r="AB426" s="8" t="str">
        <f>IFERROR(VLOOKUP(LEFT($A426,8),POR!$A:$R,14,0),"")</f>
        <v/>
      </c>
      <c r="AC426" s="8" t="str">
        <f>IFERROR(VLOOKUP(LEFT($A426,8),POR!$A:$R,15,0),"")</f>
        <v/>
      </c>
      <c r="AD426" s="8" t="str">
        <f>IFERROR(VLOOKUP(LEFT($A426,8),POR!$A:$R,16,0),"")</f>
        <v/>
      </c>
      <c r="AE426" s="8" t="str">
        <f>IFERROR(VLOOKUP(LEFT($A426,8),POR!$A:$R,17,0),"")</f>
        <v/>
      </c>
      <c r="AF426" s="8" t="str">
        <f>IFERROR(VLOOKUP(LEFT($A426,8),POR!$A:$R,18,0),"")</f>
        <v/>
      </c>
      <c r="AG426" s="36" t="str">
        <f>IFERROR(VLOOKUP(A426,NSD!F:G,2,0),"")</f>
        <v/>
      </c>
    </row>
    <row r="427" spans="1:33">
      <c r="A427" s="49" t="s">
        <v>3339</v>
      </c>
      <c r="B427" s="36" t="str">
        <f>VLOOKUP(LEFT(A427,8),Clusters!A:C,3,0)</f>
        <v>C4</v>
      </c>
      <c r="C427" s="36">
        <f>VLOOKUP(LEFT(A427,8),Clusters!A:D,2,0)</f>
        <v>45</v>
      </c>
      <c r="D427" s="43"/>
      <c r="E427" s="43"/>
      <c r="F427" s="43"/>
      <c r="G427" s="43"/>
      <c r="H427" s="43"/>
      <c r="I427" s="44"/>
      <c r="J427" s="46"/>
      <c r="K427" s="45"/>
      <c r="L427" s="45"/>
      <c r="M427" s="43"/>
      <c r="N427" s="45"/>
      <c r="O427" s="36">
        <f>IFERROR(VLOOKUP(LEFT(A427,8),'Development Priority'!A:B,2,0),"")</f>
        <v>143</v>
      </c>
      <c r="P427" s="8" t="str">
        <f>IFERROR(VLOOKUP(LEFT($A427,8),POR!$A:$R,2,0),"")</f>
        <v/>
      </c>
      <c r="Q427" s="8" t="str">
        <f>IFERROR(VLOOKUP(LEFT($A427,8),POR!$A:$R,3,0),"")</f>
        <v/>
      </c>
      <c r="R427" s="8" t="str">
        <f>IFERROR(VLOOKUP(LEFT($A427,8),POR!$A:$R,4,0),"")</f>
        <v/>
      </c>
      <c r="S427" s="8" t="str">
        <f>IFERROR(VLOOKUP(LEFT($A427,8),POR!$A:$R,5,0),"")</f>
        <v/>
      </c>
      <c r="T427" s="8">
        <f>IFERROR(VLOOKUP(LEFT($A427,8),POR!$A:$R,6,0),"")</f>
        <v>42879.708333333299</v>
      </c>
      <c r="U427" s="8" t="str">
        <f>IFERROR(VLOOKUP(LEFT($A427,8),POR!$A:$R,7,0),"")</f>
        <v/>
      </c>
      <c r="V427" s="8">
        <f>IFERROR(VLOOKUP(LEFT($A427,8),POR!$A:$R,8,0),"")</f>
        <v>42880</v>
      </c>
      <c r="W427" s="8" t="str">
        <f>IFERROR(VLOOKUP(LEFT($A427,8),POR!$A:$R,9,0),"")</f>
        <v/>
      </c>
      <c r="X427" s="8" t="str">
        <f>IFERROR(VLOOKUP(LEFT($A427,8),POR!$A:$R,10,0),"")</f>
        <v/>
      </c>
      <c r="Y427" s="8" t="str">
        <f>IFERROR(VLOOKUP(LEFT($A427,8),POR!$A:$R,11,0),"")</f>
        <v/>
      </c>
      <c r="Z427" s="8" t="str">
        <f>IFERROR(VLOOKUP(LEFT($A427,8),POR!$A:$R,12,0),"")</f>
        <v/>
      </c>
      <c r="AA427" s="8" t="str">
        <f>IFERROR(VLOOKUP(LEFT($A427,8),POR!$A:$R,13,0),"")</f>
        <v/>
      </c>
      <c r="AB427" s="8" t="str">
        <f>IFERROR(VLOOKUP(LEFT($A427,8),POR!$A:$R,14,0),"")</f>
        <v/>
      </c>
      <c r="AC427" s="8" t="str">
        <f>IFERROR(VLOOKUP(LEFT($A427,8),POR!$A:$R,15,0),"")</f>
        <v/>
      </c>
      <c r="AD427" s="8" t="str">
        <f>IFERROR(VLOOKUP(LEFT($A427,8),POR!$A:$R,16,0),"")</f>
        <v/>
      </c>
      <c r="AE427" s="8" t="str">
        <f>IFERROR(VLOOKUP(LEFT($A427,8),POR!$A:$R,17,0),"")</f>
        <v/>
      </c>
      <c r="AF427" s="8" t="str">
        <f>IFERROR(VLOOKUP(LEFT($A427,8),POR!$A:$R,18,0),"")</f>
        <v/>
      </c>
      <c r="AG427" s="36" t="str">
        <f>IFERROR(VLOOKUP(A427,NSD!F:G,2,0),"")</f>
        <v/>
      </c>
    </row>
    <row r="428" spans="1:33">
      <c r="A428" s="49" t="s">
        <v>5089</v>
      </c>
      <c r="B428" s="36" t="str">
        <f>VLOOKUP(LEFT(A428,8),Clusters!A:C,3,0)</f>
        <v>C1</v>
      </c>
      <c r="C428" s="36">
        <f>VLOOKUP(LEFT(A428,8),Clusters!A:D,2,0)</f>
        <v>12</v>
      </c>
      <c r="D428" s="43"/>
      <c r="E428" s="43"/>
      <c r="F428" s="43"/>
      <c r="G428" s="43"/>
      <c r="H428" s="43"/>
      <c r="I428" s="44"/>
      <c r="J428" s="46"/>
      <c r="K428" s="45"/>
      <c r="L428" s="45"/>
      <c r="M428" s="43"/>
      <c r="N428" s="45"/>
      <c r="O428" s="36">
        <f>IFERROR(VLOOKUP(LEFT(A428,8),'Development Priority'!A:B,2,0),"")</f>
        <v>181</v>
      </c>
      <c r="P428" s="8" t="str">
        <f>IFERROR(VLOOKUP(LEFT($A428,8),POR!$A:$R,2,0),"")</f>
        <v/>
      </c>
      <c r="Q428" s="8" t="str">
        <f>IFERROR(VLOOKUP(LEFT($A428,8),POR!$A:$R,3,0),"")</f>
        <v/>
      </c>
      <c r="R428" s="8" t="str">
        <f>IFERROR(VLOOKUP(LEFT($A428,8),POR!$A:$R,4,0),"")</f>
        <v/>
      </c>
      <c r="S428" s="8" t="str">
        <f>IFERROR(VLOOKUP(LEFT($A428,8),POR!$A:$R,5,0),"")</f>
        <v/>
      </c>
      <c r="T428" s="8">
        <f>IFERROR(VLOOKUP(LEFT($A428,8),POR!$A:$R,6,0),"")</f>
        <v>42827.708333333299</v>
      </c>
      <c r="U428" s="8" t="str">
        <f>IFERROR(VLOOKUP(LEFT($A428,8),POR!$A:$R,7,0),"")</f>
        <v/>
      </c>
      <c r="V428" s="8">
        <f>IFERROR(VLOOKUP(LEFT($A428,8),POR!$A:$R,8,0),"")</f>
        <v>42828</v>
      </c>
      <c r="W428" s="8" t="str">
        <f>IFERROR(VLOOKUP(LEFT($A428,8),POR!$A:$R,9,0),"")</f>
        <v/>
      </c>
      <c r="X428" s="8" t="str">
        <f>IFERROR(VLOOKUP(LEFT($A428,8),POR!$A:$R,10,0),"")</f>
        <v/>
      </c>
      <c r="Y428" s="8" t="str">
        <f>IFERROR(VLOOKUP(LEFT($A428,8),POR!$A:$R,11,0),"")</f>
        <v/>
      </c>
      <c r="Z428" s="8" t="str">
        <f>IFERROR(VLOOKUP(LEFT($A428,8),POR!$A:$R,12,0),"")</f>
        <v/>
      </c>
      <c r="AA428" s="8" t="str">
        <f>IFERROR(VLOOKUP(LEFT($A428,8),POR!$A:$R,13,0),"")</f>
        <v/>
      </c>
      <c r="AB428" s="8" t="str">
        <f>IFERROR(VLOOKUP(LEFT($A428,8),POR!$A:$R,14,0),"")</f>
        <v/>
      </c>
      <c r="AC428" s="8" t="str">
        <f>IFERROR(VLOOKUP(LEFT($A428,8),POR!$A:$R,15,0),"")</f>
        <v/>
      </c>
      <c r="AD428" s="8" t="str">
        <f>IFERROR(VLOOKUP(LEFT($A428,8),POR!$A:$R,16,0),"")</f>
        <v/>
      </c>
      <c r="AE428" s="8" t="str">
        <f>IFERROR(VLOOKUP(LEFT($A428,8),POR!$A:$R,17,0),"")</f>
        <v/>
      </c>
      <c r="AF428" s="8" t="str">
        <f>IFERROR(VLOOKUP(LEFT($A428,8),POR!$A:$R,18,0),"")</f>
        <v/>
      </c>
      <c r="AG428" s="36" t="str">
        <f>IFERROR(VLOOKUP(A428,NSD!F:G,2,0),"")</f>
        <v/>
      </c>
    </row>
    <row r="429" spans="1:33">
      <c r="A429" s="49" t="s">
        <v>4753</v>
      </c>
      <c r="B429" s="36" t="str">
        <f>VLOOKUP(LEFT(A429,8),Clusters!A:C,3,0)</f>
        <v>C1</v>
      </c>
      <c r="C429" s="36">
        <f>VLOOKUP(LEFT(A429,8),Clusters!A:D,2,0)</f>
        <v>12</v>
      </c>
      <c r="D429" s="43"/>
      <c r="E429" s="43"/>
      <c r="F429" s="43"/>
      <c r="G429" s="43"/>
      <c r="H429" s="43"/>
      <c r="I429" s="44"/>
      <c r="J429" s="46"/>
      <c r="K429" s="45"/>
      <c r="L429" s="45"/>
      <c r="M429" s="43"/>
      <c r="N429" s="45"/>
      <c r="O429" s="36">
        <f>IFERROR(VLOOKUP(LEFT(A429,8),'Development Priority'!A:B,2,0),"")</f>
        <v>181</v>
      </c>
      <c r="P429" s="8" t="str">
        <f>IFERROR(VLOOKUP(LEFT($A429,8),POR!$A:$R,2,0),"")</f>
        <v/>
      </c>
      <c r="Q429" s="8" t="str">
        <f>IFERROR(VLOOKUP(LEFT($A429,8),POR!$A:$R,3,0),"")</f>
        <v/>
      </c>
      <c r="R429" s="8" t="str">
        <f>IFERROR(VLOOKUP(LEFT($A429,8),POR!$A:$R,4,0),"")</f>
        <v/>
      </c>
      <c r="S429" s="8" t="str">
        <f>IFERROR(VLOOKUP(LEFT($A429,8),POR!$A:$R,5,0),"")</f>
        <v/>
      </c>
      <c r="T429" s="8">
        <f>IFERROR(VLOOKUP(LEFT($A429,8),POR!$A:$R,6,0),"")</f>
        <v>42827.708333333299</v>
      </c>
      <c r="U429" s="8" t="str">
        <f>IFERROR(VLOOKUP(LEFT($A429,8),POR!$A:$R,7,0),"")</f>
        <v/>
      </c>
      <c r="V429" s="8">
        <f>IFERROR(VLOOKUP(LEFT($A429,8),POR!$A:$R,8,0),"")</f>
        <v>42828</v>
      </c>
      <c r="W429" s="8" t="str">
        <f>IFERROR(VLOOKUP(LEFT($A429,8),POR!$A:$R,9,0),"")</f>
        <v/>
      </c>
      <c r="X429" s="8" t="str">
        <f>IFERROR(VLOOKUP(LEFT($A429,8),POR!$A:$R,10,0),"")</f>
        <v/>
      </c>
      <c r="Y429" s="8" t="str">
        <f>IFERROR(VLOOKUP(LEFT($A429,8),POR!$A:$R,11,0),"")</f>
        <v/>
      </c>
      <c r="Z429" s="8" t="str">
        <f>IFERROR(VLOOKUP(LEFT($A429,8),POR!$A:$R,12,0),"")</f>
        <v/>
      </c>
      <c r="AA429" s="8" t="str">
        <f>IFERROR(VLOOKUP(LEFT($A429,8),POR!$A:$R,13,0),"")</f>
        <v/>
      </c>
      <c r="AB429" s="8" t="str">
        <f>IFERROR(VLOOKUP(LEFT($A429,8),POR!$A:$R,14,0),"")</f>
        <v/>
      </c>
      <c r="AC429" s="8" t="str">
        <f>IFERROR(VLOOKUP(LEFT($A429,8),POR!$A:$R,15,0),"")</f>
        <v/>
      </c>
      <c r="AD429" s="8" t="str">
        <f>IFERROR(VLOOKUP(LEFT($A429,8),POR!$A:$R,16,0),"")</f>
        <v/>
      </c>
      <c r="AE429" s="8" t="str">
        <f>IFERROR(VLOOKUP(LEFT($A429,8),POR!$A:$R,17,0),"")</f>
        <v/>
      </c>
      <c r="AF429" s="8" t="str">
        <f>IFERROR(VLOOKUP(LEFT($A429,8),POR!$A:$R,18,0),"")</f>
        <v/>
      </c>
      <c r="AG429" s="36" t="str">
        <f>IFERROR(VLOOKUP(A429,NSD!F:G,2,0),"")</f>
        <v/>
      </c>
    </row>
    <row r="430" spans="1:33">
      <c r="A430" s="49" t="s">
        <v>2725</v>
      </c>
      <c r="B430" s="36" t="str">
        <f>VLOOKUP(LEFT(A430,8),Clusters!A:C,3,0)</f>
        <v>C1</v>
      </c>
      <c r="C430" s="36">
        <f>VLOOKUP(LEFT(A430,8),Clusters!A:D,2,0)</f>
        <v>12</v>
      </c>
      <c r="D430" s="43"/>
      <c r="E430" s="43"/>
      <c r="F430" s="43"/>
      <c r="G430" s="43"/>
      <c r="H430" s="43"/>
      <c r="I430" s="44"/>
      <c r="J430" s="46"/>
      <c r="K430" s="45"/>
      <c r="L430" s="45"/>
      <c r="M430" s="43"/>
      <c r="N430" s="45"/>
      <c r="O430" s="36">
        <f>IFERROR(VLOOKUP(LEFT(A430,8),'Development Priority'!A:B,2,0),"")</f>
        <v>181</v>
      </c>
      <c r="P430" s="8" t="str">
        <f>IFERROR(VLOOKUP(LEFT($A430,8),POR!$A:$R,2,0),"")</f>
        <v/>
      </c>
      <c r="Q430" s="8" t="str">
        <f>IFERROR(VLOOKUP(LEFT($A430,8),POR!$A:$R,3,0),"")</f>
        <v/>
      </c>
      <c r="R430" s="8" t="str">
        <f>IFERROR(VLOOKUP(LEFT($A430,8),POR!$A:$R,4,0),"")</f>
        <v/>
      </c>
      <c r="S430" s="8" t="str">
        <f>IFERROR(VLOOKUP(LEFT($A430,8),POR!$A:$R,5,0),"")</f>
        <v/>
      </c>
      <c r="T430" s="8">
        <f>IFERROR(VLOOKUP(LEFT($A430,8),POR!$A:$R,6,0),"")</f>
        <v>42827.708333333299</v>
      </c>
      <c r="U430" s="8" t="str">
        <f>IFERROR(VLOOKUP(LEFT($A430,8),POR!$A:$R,7,0),"")</f>
        <v/>
      </c>
      <c r="V430" s="8">
        <f>IFERROR(VLOOKUP(LEFT($A430,8),POR!$A:$R,8,0),"")</f>
        <v>42828</v>
      </c>
      <c r="W430" s="8" t="str">
        <f>IFERROR(VLOOKUP(LEFT($A430,8),POR!$A:$R,9,0),"")</f>
        <v/>
      </c>
      <c r="X430" s="8" t="str">
        <f>IFERROR(VLOOKUP(LEFT($A430,8),POR!$A:$R,10,0),"")</f>
        <v/>
      </c>
      <c r="Y430" s="8" t="str">
        <f>IFERROR(VLOOKUP(LEFT($A430,8),POR!$A:$R,11,0),"")</f>
        <v/>
      </c>
      <c r="Z430" s="8" t="str">
        <f>IFERROR(VLOOKUP(LEFT($A430,8),POR!$A:$R,12,0),"")</f>
        <v/>
      </c>
      <c r="AA430" s="8" t="str">
        <f>IFERROR(VLOOKUP(LEFT($A430,8),POR!$A:$R,13,0),"")</f>
        <v/>
      </c>
      <c r="AB430" s="8" t="str">
        <f>IFERROR(VLOOKUP(LEFT($A430,8),POR!$A:$R,14,0),"")</f>
        <v/>
      </c>
      <c r="AC430" s="8" t="str">
        <f>IFERROR(VLOOKUP(LEFT($A430,8),POR!$A:$R,15,0),"")</f>
        <v/>
      </c>
      <c r="AD430" s="8" t="str">
        <f>IFERROR(VLOOKUP(LEFT($A430,8),POR!$A:$R,16,0),"")</f>
        <v/>
      </c>
      <c r="AE430" s="8" t="str">
        <f>IFERROR(VLOOKUP(LEFT($A430,8),POR!$A:$R,17,0),"")</f>
        <v/>
      </c>
      <c r="AF430" s="8" t="str">
        <f>IFERROR(VLOOKUP(LEFT($A430,8),POR!$A:$R,18,0),"")</f>
        <v/>
      </c>
      <c r="AG430" s="36" t="str">
        <f>IFERROR(VLOOKUP(A430,NSD!F:G,2,0),"")</f>
        <v/>
      </c>
    </row>
    <row r="431" spans="1:33">
      <c r="A431" s="49" t="s">
        <v>1960</v>
      </c>
      <c r="B431" s="36" t="str">
        <f>VLOOKUP(LEFT(A431,8),Clusters!A:C,3,0)</f>
        <v>C1</v>
      </c>
      <c r="C431" s="36">
        <f>VLOOKUP(LEFT(A431,8),Clusters!A:D,2,0)</f>
        <v>12</v>
      </c>
      <c r="D431" s="43"/>
      <c r="E431" s="43"/>
      <c r="F431" s="43"/>
      <c r="G431" s="43"/>
      <c r="H431" s="43"/>
      <c r="I431" s="44"/>
      <c r="J431" s="46"/>
      <c r="K431" s="45"/>
      <c r="L431" s="45"/>
      <c r="M431" s="43"/>
      <c r="N431" s="45"/>
      <c r="O431" s="36">
        <f>IFERROR(VLOOKUP(LEFT(A431,8),'Development Priority'!A:B,2,0),"")</f>
        <v>181</v>
      </c>
      <c r="P431" s="8" t="str">
        <f>IFERROR(VLOOKUP(LEFT($A431,8),POR!$A:$R,2,0),"")</f>
        <v/>
      </c>
      <c r="Q431" s="8" t="str">
        <f>IFERROR(VLOOKUP(LEFT($A431,8),POR!$A:$R,3,0),"")</f>
        <v/>
      </c>
      <c r="R431" s="8" t="str">
        <f>IFERROR(VLOOKUP(LEFT($A431,8),POR!$A:$R,4,0),"")</f>
        <v/>
      </c>
      <c r="S431" s="8" t="str">
        <f>IFERROR(VLOOKUP(LEFT($A431,8),POR!$A:$R,5,0),"")</f>
        <v/>
      </c>
      <c r="T431" s="8">
        <f>IFERROR(VLOOKUP(LEFT($A431,8),POR!$A:$R,6,0),"")</f>
        <v>42827.708333333299</v>
      </c>
      <c r="U431" s="8" t="str">
        <f>IFERROR(VLOOKUP(LEFT($A431,8),POR!$A:$R,7,0),"")</f>
        <v/>
      </c>
      <c r="V431" s="8">
        <f>IFERROR(VLOOKUP(LEFT($A431,8),POR!$A:$R,8,0),"")</f>
        <v>42828</v>
      </c>
      <c r="W431" s="8" t="str">
        <f>IFERROR(VLOOKUP(LEFT($A431,8),POR!$A:$R,9,0),"")</f>
        <v/>
      </c>
      <c r="X431" s="8" t="str">
        <f>IFERROR(VLOOKUP(LEFT($A431,8),POR!$A:$R,10,0),"")</f>
        <v/>
      </c>
      <c r="Y431" s="8" t="str">
        <f>IFERROR(VLOOKUP(LEFT($A431,8),POR!$A:$R,11,0),"")</f>
        <v/>
      </c>
      <c r="Z431" s="8" t="str">
        <f>IFERROR(VLOOKUP(LEFT($A431,8),POR!$A:$R,12,0),"")</f>
        <v/>
      </c>
      <c r="AA431" s="8" t="str">
        <f>IFERROR(VLOOKUP(LEFT($A431,8),POR!$A:$R,13,0),"")</f>
        <v/>
      </c>
      <c r="AB431" s="8" t="str">
        <f>IFERROR(VLOOKUP(LEFT($A431,8),POR!$A:$R,14,0),"")</f>
        <v/>
      </c>
      <c r="AC431" s="8" t="str">
        <f>IFERROR(VLOOKUP(LEFT($A431,8),POR!$A:$R,15,0),"")</f>
        <v/>
      </c>
      <c r="AD431" s="8" t="str">
        <f>IFERROR(VLOOKUP(LEFT($A431,8),POR!$A:$R,16,0),"")</f>
        <v/>
      </c>
      <c r="AE431" s="8" t="str">
        <f>IFERROR(VLOOKUP(LEFT($A431,8),POR!$A:$R,17,0),"")</f>
        <v/>
      </c>
      <c r="AF431" s="8" t="str">
        <f>IFERROR(VLOOKUP(LEFT($A431,8),POR!$A:$R,18,0),"")</f>
        <v/>
      </c>
      <c r="AG431" s="36" t="str">
        <f>IFERROR(VLOOKUP(A431,NSD!F:G,2,0),"")</f>
        <v>PH20130</v>
      </c>
    </row>
    <row r="432" spans="1:33">
      <c r="A432" s="49" t="s">
        <v>5007</v>
      </c>
      <c r="B432" s="36" t="str">
        <f>VLOOKUP(LEFT(A432,8),Clusters!A:C,3,0)</f>
        <v>C1</v>
      </c>
      <c r="C432" s="36">
        <f>VLOOKUP(LEFT(A432,8),Clusters!A:D,2,0)</f>
        <v>13</v>
      </c>
      <c r="D432" s="43"/>
      <c r="E432" s="43"/>
      <c r="F432" s="43"/>
      <c r="G432" s="43"/>
      <c r="H432" s="43"/>
      <c r="I432" s="44"/>
      <c r="J432" s="46"/>
      <c r="K432" s="45"/>
      <c r="L432" s="45"/>
      <c r="M432" s="43"/>
      <c r="N432" s="45"/>
      <c r="O432" s="36">
        <f>IFERROR(VLOOKUP(LEFT(A432,8),'Development Priority'!A:B,2,0),"")</f>
        <v>390</v>
      </c>
      <c r="P432" s="8" t="str">
        <f>IFERROR(VLOOKUP(LEFT($A432,8),POR!$A:$R,2,0),"")</f>
        <v/>
      </c>
      <c r="Q432" s="8" t="str">
        <f>IFERROR(VLOOKUP(LEFT($A432,8),POR!$A:$R,3,0),"")</f>
        <v/>
      </c>
      <c r="R432" s="8" t="str">
        <f>IFERROR(VLOOKUP(LEFT($A432,8),POR!$A:$R,4,0),"")</f>
        <v/>
      </c>
      <c r="S432" s="8" t="str">
        <f>IFERROR(VLOOKUP(LEFT($A432,8),POR!$A:$R,5,0),"")</f>
        <v/>
      </c>
      <c r="T432" s="8">
        <f>IFERROR(VLOOKUP(LEFT($A432,8),POR!$A:$R,6,0),"")</f>
        <v>42766.666666666701</v>
      </c>
      <c r="U432" s="8" t="str">
        <f>IFERROR(VLOOKUP(LEFT($A432,8),POR!$A:$R,7,0),"")</f>
        <v/>
      </c>
      <c r="V432" s="8" t="str">
        <f>IFERROR(VLOOKUP(LEFT($A432,8),POR!$A:$R,8,0),"")</f>
        <v/>
      </c>
      <c r="W432" s="8" t="str">
        <f>IFERROR(VLOOKUP(LEFT($A432,8),POR!$A:$R,9,0),"")</f>
        <v/>
      </c>
      <c r="X432" s="8" t="str">
        <f>IFERROR(VLOOKUP(LEFT($A432,8),POR!$A:$R,10,0),"")</f>
        <v/>
      </c>
      <c r="Y432" s="8" t="str">
        <f>IFERROR(VLOOKUP(LEFT($A432,8),POR!$A:$R,11,0),"")</f>
        <v/>
      </c>
      <c r="Z432" s="8" t="str">
        <f>IFERROR(VLOOKUP(LEFT($A432,8),POR!$A:$R,12,0),"")</f>
        <v/>
      </c>
      <c r="AA432" s="8" t="str">
        <f>IFERROR(VLOOKUP(LEFT($A432,8),POR!$A:$R,13,0),"")</f>
        <v/>
      </c>
      <c r="AB432" s="8" t="str">
        <f>IFERROR(VLOOKUP(LEFT($A432,8),POR!$A:$R,14,0),"")</f>
        <v/>
      </c>
      <c r="AC432" s="8" t="str">
        <f>IFERROR(VLOOKUP(LEFT($A432,8),POR!$A:$R,15,0),"")</f>
        <v/>
      </c>
      <c r="AD432" s="8" t="str">
        <f>IFERROR(VLOOKUP(LEFT($A432,8),POR!$A:$R,16,0),"")</f>
        <v/>
      </c>
      <c r="AE432" s="8" t="str">
        <f>IFERROR(VLOOKUP(LEFT($A432,8),POR!$A:$R,17,0),"")</f>
        <v/>
      </c>
      <c r="AF432" s="8" t="str">
        <f>IFERROR(VLOOKUP(LEFT($A432,8),POR!$A:$R,18,0),"")</f>
        <v/>
      </c>
      <c r="AG432" s="36" t="str">
        <f>IFERROR(VLOOKUP(A432,NSD!F:G,2,0),"")</f>
        <v/>
      </c>
    </row>
    <row r="433" spans="1:33">
      <c r="A433" s="49" t="s">
        <v>2353</v>
      </c>
      <c r="B433" s="36" t="str">
        <f>VLOOKUP(LEFT(A433,8),Clusters!A:C,3,0)</f>
        <v>C1</v>
      </c>
      <c r="C433" s="36">
        <f>VLOOKUP(LEFT(A433,8),Clusters!A:D,2,0)</f>
        <v>13</v>
      </c>
      <c r="D433" s="43"/>
      <c r="E433" s="43"/>
      <c r="F433" s="43"/>
      <c r="G433" s="43"/>
      <c r="H433" s="43"/>
      <c r="I433" s="44"/>
      <c r="J433" s="46"/>
      <c r="K433" s="45"/>
      <c r="L433" s="45"/>
      <c r="M433" s="43"/>
      <c r="N433" s="45"/>
      <c r="O433" s="36">
        <f>IFERROR(VLOOKUP(LEFT(A433,8),'Development Priority'!A:B,2,0),"")</f>
        <v>390</v>
      </c>
      <c r="P433" s="8" t="str">
        <f>IFERROR(VLOOKUP(LEFT($A433,8),POR!$A:$R,2,0),"")</f>
        <v/>
      </c>
      <c r="Q433" s="8" t="str">
        <f>IFERROR(VLOOKUP(LEFT($A433,8),POR!$A:$R,3,0),"")</f>
        <v/>
      </c>
      <c r="R433" s="8" t="str">
        <f>IFERROR(VLOOKUP(LEFT($A433,8),POR!$A:$R,4,0),"")</f>
        <v/>
      </c>
      <c r="S433" s="8" t="str">
        <f>IFERROR(VLOOKUP(LEFT($A433,8),POR!$A:$R,5,0),"")</f>
        <v/>
      </c>
      <c r="T433" s="8">
        <f>IFERROR(VLOOKUP(LEFT($A433,8),POR!$A:$R,6,0),"")</f>
        <v>42766.666666666701</v>
      </c>
      <c r="U433" s="8" t="str">
        <f>IFERROR(VLOOKUP(LEFT($A433,8),POR!$A:$R,7,0),"")</f>
        <v/>
      </c>
      <c r="V433" s="8" t="str">
        <f>IFERROR(VLOOKUP(LEFT($A433,8),POR!$A:$R,8,0),"")</f>
        <v/>
      </c>
      <c r="W433" s="8" t="str">
        <f>IFERROR(VLOOKUP(LEFT($A433,8),POR!$A:$R,9,0),"")</f>
        <v/>
      </c>
      <c r="X433" s="8" t="str">
        <f>IFERROR(VLOOKUP(LEFT($A433,8),POR!$A:$R,10,0),"")</f>
        <v/>
      </c>
      <c r="Y433" s="8" t="str">
        <f>IFERROR(VLOOKUP(LEFT($A433,8),POR!$A:$R,11,0),"")</f>
        <v/>
      </c>
      <c r="Z433" s="8" t="str">
        <f>IFERROR(VLOOKUP(LEFT($A433,8),POR!$A:$R,12,0),"")</f>
        <v/>
      </c>
      <c r="AA433" s="8" t="str">
        <f>IFERROR(VLOOKUP(LEFT($A433,8),POR!$A:$R,13,0),"")</f>
        <v/>
      </c>
      <c r="AB433" s="8" t="str">
        <f>IFERROR(VLOOKUP(LEFT($A433,8),POR!$A:$R,14,0),"")</f>
        <v/>
      </c>
      <c r="AC433" s="8" t="str">
        <f>IFERROR(VLOOKUP(LEFT($A433,8),POR!$A:$R,15,0),"")</f>
        <v/>
      </c>
      <c r="AD433" s="8" t="str">
        <f>IFERROR(VLOOKUP(LEFT($A433,8),POR!$A:$R,16,0),"")</f>
        <v/>
      </c>
      <c r="AE433" s="8" t="str">
        <f>IFERROR(VLOOKUP(LEFT($A433,8),POR!$A:$R,17,0),"")</f>
        <v/>
      </c>
      <c r="AF433" s="8" t="str">
        <f>IFERROR(VLOOKUP(LEFT($A433,8),POR!$A:$R,18,0),"")</f>
        <v/>
      </c>
      <c r="AG433" s="36" t="str">
        <f>IFERROR(VLOOKUP(A433,NSD!F:G,2,0),"")</f>
        <v/>
      </c>
    </row>
    <row r="434" spans="1:33">
      <c r="A434" s="49" t="s">
        <v>3034</v>
      </c>
      <c r="B434" s="36" t="str">
        <f>VLOOKUP(LEFT(A434,8),Clusters!A:C,3,0)</f>
        <v>C1</v>
      </c>
      <c r="C434" s="36">
        <f>VLOOKUP(LEFT(A434,8),Clusters!A:D,2,0)</f>
        <v>13</v>
      </c>
      <c r="D434" s="43"/>
      <c r="E434" s="43"/>
      <c r="F434" s="43"/>
      <c r="G434" s="43"/>
      <c r="H434" s="43"/>
      <c r="I434" s="44"/>
      <c r="J434" s="46"/>
      <c r="K434" s="45"/>
      <c r="L434" s="45"/>
      <c r="M434" s="43"/>
      <c r="N434" s="45"/>
      <c r="O434" s="36">
        <f>IFERROR(VLOOKUP(LEFT(A434,8),'Development Priority'!A:B,2,0),"")</f>
        <v>390</v>
      </c>
      <c r="P434" s="8" t="str">
        <f>IFERROR(VLOOKUP(LEFT($A434,8),POR!$A:$R,2,0),"")</f>
        <v/>
      </c>
      <c r="Q434" s="8" t="str">
        <f>IFERROR(VLOOKUP(LEFT($A434,8),POR!$A:$R,3,0),"")</f>
        <v/>
      </c>
      <c r="R434" s="8" t="str">
        <f>IFERROR(VLOOKUP(LEFT($A434,8),POR!$A:$R,4,0),"")</f>
        <v/>
      </c>
      <c r="S434" s="8" t="str">
        <f>IFERROR(VLOOKUP(LEFT($A434,8),POR!$A:$R,5,0),"")</f>
        <v/>
      </c>
      <c r="T434" s="8">
        <f>IFERROR(VLOOKUP(LEFT($A434,8),POR!$A:$R,6,0),"")</f>
        <v>42766.666666666701</v>
      </c>
      <c r="U434" s="8" t="str">
        <f>IFERROR(VLOOKUP(LEFT($A434,8),POR!$A:$R,7,0),"")</f>
        <v/>
      </c>
      <c r="V434" s="8" t="str">
        <f>IFERROR(VLOOKUP(LEFT($A434,8),POR!$A:$R,8,0),"")</f>
        <v/>
      </c>
      <c r="W434" s="8" t="str">
        <f>IFERROR(VLOOKUP(LEFT($A434,8),POR!$A:$R,9,0),"")</f>
        <v/>
      </c>
      <c r="X434" s="8" t="str">
        <f>IFERROR(VLOOKUP(LEFT($A434,8),POR!$A:$R,10,0),"")</f>
        <v/>
      </c>
      <c r="Y434" s="8" t="str">
        <f>IFERROR(VLOOKUP(LEFT($A434,8),POR!$A:$R,11,0),"")</f>
        <v/>
      </c>
      <c r="Z434" s="8" t="str">
        <f>IFERROR(VLOOKUP(LEFT($A434,8),POR!$A:$R,12,0),"")</f>
        <v/>
      </c>
      <c r="AA434" s="8" t="str">
        <f>IFERROR(VLOOKUP(LEFT($A434,8),POR!$A:$R,13,0),"")</f>
        <v/>
      </c>
      <c r="AB434" s="8" t="str">
        <f>IFERROR(VLOOKUP(LEFT($A434,8),POR!$A:$R,14,0),"")</f>
        <v/>
      </c>
      <c r="AC434" s="8" t="str">
        <f>IFERROR(VLOOKUP(LEFT($A434,8),POR!$A:$R,15,0),"")</f>
        <v/>
      </c>
      <c r="AD434" s="8" t="str">
        <f>IFERROR(VLOOKUP(LEFT($A434,8),POR!$A:$R,16,0),"")</f>
        <v/>
      </c>
      <c r="AE434" s="8" t="str">
        <f>IFERROR(VLOOKUP(LEFT($A434,8),POR!$A:$R,17,0),"")</f>
        <v/>
      </c>
      <c r="AF434" s="8" t="str">
        <f>IFERROR(VLOOKUP(LEFT($A434,8),POR!$A:$R,18,0),"")</f>
        <v/>
      </c>
      <c r="AG434" s="36" t="str">
        <f>IFERROR(VLOOKUP(A434,NSD!F:G,2,0),"")</f>
        <v/>
      </c>
    </row>
    <row r="435" spans="1:33">
      <c r="A435" s="49" t="s">
        <v>3931</v>
      </c>
      <c r="B435" s="36" t="str">
        <f>VLOOKUP(LEFT(A435,8),Clusters!A:C,3,0)</f>
        <v>C1</v>
      </c>
      <c r="C435" s="36">
        <f>VLOOKUP(LEFT(A435,8),Clusters!A:D,2,0)</f>
        <v>13</v>
      </c>
      <c r="D435" s="43"/>
      <c r="E435" s="43"/>
      <c r="F435" s="43"/>
      <c r="G435" s="43"/>
      <c r="H435" s="43"/>
      <c r="I435" s="44"/>
      <c r="J435" s="46"/>
      <c r="K435" s="45"/>
      <c r="L435" s="45"/>
      <c r="M435" s="43"/>
      <c r="N435" s="45"/>
      <c r="O435" s="36">
        <f>IFERROR(VLOOKUP(LEFT(A435,8),'Development Priority'!A:B,2,0),"")</f>
        <v>390</v>
      </c>
      <c r="P435" s="8" t="str">
        <f>IFERROR(VLOOKUP(LEFT($A435,8),POR!$A:$R,2,0),"")</f>
        <v/>
      </c>
      <c r="Q435" s="8" t="str">
        <f>IFERROR(VLOOKUP(LEFT($A435,8),POR!$A:$R,3,0),"")</f>
        <v/>
      </c>
      <c r="R435" s="8" t="str">
        <f>IFERROR(VLOOKUP(LEFT($A435,8),POR!$A:$R,4,0),"")</f>
        <v/>
      </c>
      <c r="S435" s="8" t="str">
        <f>IFERROR(VLOOKUP(LEFT($A435,8),POR!$A:$R,5,0),"")</f>
        <v/>
      </c>
      <c r="T435" s="8">
        <f>IFERROR(VLOOKUP(LEFT($A435,8),POR!$A:$R,6,0),"")</f>
        <v>42766.666666666701</v>
      </c>
      <c r="U435" s="8" t="str">
        <f>IFERROR(VLOOKUP(LEFT($A435,8),POR!$A:$R,7,0),"")</f>
        <v/>
      </c>
      <c r="V435" s="8" t="str">
        <f>IFERROR(VLOOKUP(LEFT($A435,8),POR!$A:$R,8,0),"")</f>
        <v/>
      </c>
      <c r="W435" s="8" t="str">
        <f>IFERROR(VLOOKUP(LEFT($A435,8),POR!$A:$R,9,0),"")</f>
        <v/>
      </c>
      <c r="X435" s="8" t="str">
        <f>IFERROR(VLOOKUP(LEFT($A435,8),POR!$A:$R,10,0),"")</f>
        <v/>
      </c>
      <c r="Y435" s="8" t="str">
        <f>IFERROR(VLOOKUP(LEFT($A435,8),POR!$A:$R,11,0),"")</f>
        <v/>
      </c>
      <c r="Z435" s="8" t="str">
        <f>IFERROR(VLOOKUP(LEFT($A435,8),POR!$A:$R,12,0),"")</f>
        <v/>
      </c>
      <c r="AA435" s="8" t="str">
        <f>IFERROR(VLOOKUP(LEFT($A435,8),POR!$A:$R,13,0),"")</f>
        <v/>
      </c>
      <c r="AB435" s="8" t="str">
        <f>IFERROR(VLOOKUP(LEFT($A435,8),POR!$A:$R,14,0),"")</f>
        <v/>
      </c>
      <c r="AC435" s="8" t="str">
        <f>IFERROR(VLOOKUP(LEFT($A435,8),POR!$A:$R,15,0),"")</f>
        <v/>
      </c>
      <c r="AD435" s="8" t="str">
        <f>IFERROR(VLOOKUP(LEFT($A435,8),POR!$A:$R,16,0),"")</f>
        <v/>
      </c>
      <c r="AE435" s="8" t="str">
        <f>IFERROR(VLOOKUP(LEFT($A435,8),POR!$A:$R,17,0),"")</f>
        <v/>
      </c>
      <c r="AF435" s="8" t="str">
        <f>IFERROR(VLOOKUP(LEFT($A435,8),POR!$A:$R,18,0),"")</f>
        <v/>
      </c>
      <c r="AG435" s="36" t="str">
        <f>IFERROR(VLOOKUP(A435,NSD!F:G,2,0),"")</f>
        <v/>
      </c>
    </row>
    <row r="436" spans="1:33">
      <c r="A436" s="49" t="s">
        <v>3843</v>
      </c>
      <c r="B436" s="36" t="str">
        <f>VLOOKUP(LEFT(A436,8),Clusters!A:C,3,0)</f>
        <v>C5</v>
      </c>
      <c r="C436" s="36">
        <f>VLOOKUP(LEFT(A436,8),Clusters!A:D,2,0)</f>
        <v>51</v>
      </c>
      <c r="D436" s="43"/>
      <c r="E436" s="43"/>
      <c r="F436" s="43"/>
      <c r="G436" s="43"/>
      <c r="H436" s="43"/>
      <c r="I436" s="44"/>
      <c r="J436" s="46"/>
      <c r="K436" s="45"/>
      <c r="L436" s="45"/>
      <c r="M436" s="43"/>
      <c r="N436" s="45"/>
      <c r="O436" s="36">
        <f>IFERROR(VLOOKUP(LEFT(A436,8),'Development Priority'!A:B,2,0),"")</f>
        <v>728</v>
      </c>
      <c r="P436" s="8" t="str">
        <f>IFERROR(VLOOKUP(LEFT($A436,8),POR!$A:$R,2,0),"")</f>
        <v/>
      </c>
      <c r="Q436" s="8" t="str">
        <f>IFERROR(VLOOKUP(LEFT($A436,8),POR!$A:$R,3,0),"")</f>
        <v/>
      </c>
      <c r="R436" s="8" t="str">
        <f>IFERROR(VLOOKUP(LEFT($A436,8),POR!$A:$R,4,0),"")</f>
        <v/>
      </c>
      <c r="S436" s="8" t="str">
        <f>IFERROR(VLOOKUP(LEFT($A436,8),POR!$A:$R,5,0),"")</f>
        <v/>
      </c>
      <c r="T436" s="8">
        <f>IFERROR(VLOOKUP(LEFT($A436,8),POR!$A:$R,6,0),"")</f>
        <v>42766.666666666701</v>
      </c>
      <c r="U436" s="8" t="str">
        <f>IFERROR(VLOOKUP(LEFT($A436,8),POR!$A:$R,7,0),"")</f>
        <v/>
      </c>
      <c r="V436" s="8" t="str">
        <f>IFERROR(VLOOKUP(LEFT($A436,8),POR!$A:$R,8,0),"")</f>
        <v/>
      </c>
      <c r="W436" s="8" t="str">
        <f>IFERROR(VLOOKUP(LEFT($A436,8),POR!$A:$R,9,0),"")</f>
        <v/>
      </c>
      <c r="X436" s="8" t="str">
        <f>IFERROR(VLOOKUP(LEFT($A436,8),POR!$A:$R,10,0),"")</f>
        <v/>
      </c>
      <c r="Y436" s="8" t="str">
        <f>IFERROR(VLOOKUP(LEFT($A436,8),POR!$A:$R,11,0),"")</f>
        <v/>
      </c>
      <c r="Z436" s="8" t="str">
        <f>IFERROR(VLOOKUP(LEFT($A436,8),POR!$A:$R,12,0),"")</f>
        <v/>
      </c>
      <c r="AA436" s="8" t="str">
        <f>IFERROR(VLOOKUP(LEFT($A436,8),POR!$A:$R,13,0),"")</f>
        <v/>
      </c>
      <c r="AB436" s="8" t="str">
        <f>IFERROR(VLOOKUP(LEFT($A436,8),POR!$A:$R,14,0),"")</f>
        <v/>
      </c>
      <c r="AC436" s="8" t="str">
        <f>IFERROR(VLOOKUP(LEFT($A436,8),POR!$A:$R,15,0),"")</f>
        <v/>
      </c>
      <c r="AD436" s="8" t="str">
        <f>IFERROR(VLOOKUP(LEFT($A436,8),POR!$A:$R,16,0),"")</f>
        <v/>
      </c>
      <c r="AE436" s="8" t="str">
        <f>IFERROR(VLOOKUP(LEFT($A436,8),POR!$A:$R,17,0),"")</f>
        <v/>
      </c>
      <c r="AF436" s="8" t="str">
        <f>IFERROR(VLOOKUP(LEFT($A436,8),POR!$A:$R,18,0),"")</f>
        <v/>
      </c>
      <c r="AG436" s="36" t="str">
        <f>IFERROR(VLOOKUP(A436,NSD!F:G,2,0),"")</f>
        <v/>
      </c>
    </row>
    <row r="437" spans="1:33">
      <c r="A437" s="49" t="s">
        <v>3372</v>
      </c>
      <c r="B437" s="36" t="str">
        <f>VLOOKUP(LEFT(A437,8),Clusters!A:C,3,0)</f>
        <v>C5</v>
      </c>
      <c r="C437" s="36">
        <f>VLOOKUP(LEFT(A437,8),Clusters!A:D,2,0)</f>
        <v>51</v>
      </c>
      <c r="D437" s="43"/>
      <c r="E437" s="43"/>
      <c r="F437" s="43"/>
      <c r="G437" s="43"/>
      <c r="H437" s="43"/>
      <c r="I437" s="44"/>
      <c r="J437" s="46"/>
      <c r="K437" s="45"/>
      <c r="L437" s="45"/>
      <c r="M437" s="43"/>
      <c r="N437" s="45"/>
      <c r="O437" s="36">
        <f>IFERROR(VLOOKUP(LEFT(A437,8),'Development Priority'!A:B,2,0),"")</f>
        <v>728</v>
      </c>
      <c r="P437" s="8" t="str">
        <f>IFERROR(VLOOKUP(LEFT($A437,8),POR!$A:$R,2,0),"")</f>
        <v/>
      </c>
      <c r="Q437" s="8" t="str">
        <f>IFERROR(VLOOKUP(LEFT($A437,8),POR!$A:$R,3,0),"")</f>
        <v/>
      </c>
      <c r="R437" s="8" t="str">
        <f>IFERROR(VLOOKUP(LEFT($A437,8),POR!$A:$R,4,0),"")</f>
        <v/>
      </c>
      <c r="S437" s="8" t="str">
        <f>IFERROR(VLOOKUP(LEFT($A437,8),POR!$A:$R,5,0),"")</f>
        <v/>
      </c>
      <c r="T437" s="8">
        <f>IFERROR(VLOOKUP(LEFT($A437,8),POR!$A:$R,6,0),"")</f>
        <v>42766.666666666701</v>
      </c>
      <c r="U437" s="8" t="str">
        <f>IFERROR(VLOOKUP(LEFT($A437,8),POR!$A:$R,7,0),"")</f>
        <v/>
      </c>
      <c r="V437" s="8" t="str">
        <f>IFERROR(VLOOKUP(LEFT($A437,8),POR!$A:$R,8,0),"")</f>
        <v/>
      </c>
      <c r="W437" s="8" t="str">
        <f>IFERROR(VLOOKUP(LEFT($A437,8),POR!$A:$R,9,0),"")</f>
        <v/>
      </c>
      <c r="X437" s="8" t="str">
        <f>IFERROR(VLOOKUP(LEFT($A437,8),POR!$A:$R,10,0),"")</f>
        <v/>
      </c>
      <c r="Y437" s="8" t="str">
        <f>IFERROR(VLOOKUP(LEFT($A437,8),POR!$A:$R,11,0),"")</f>
        <v/>
      </c>
      <c r="Z437" s="8" t="str">
        <f>IFERROR(VLOOKUP(LEFT($A437,8),POR!$A:$R,12,0),"")</f>
        <v/>
      </c>
      <c r="AA437" s="8" t="str">
        <f>IFERROR(VLOOKUP(LEFT($A437,8),POR!$A:$R,13,0),"")</f>
        <v/>
      </c>
      <c r="AB437" s="8" t="str">
        <f>IFERROR(VLOOKUP(LEFT($A437,8),POR!$A:$R,14,0),"")</f>
        <v/>
      </c>
      <c r="AC437" s="8" t="str">
        <f>IFERROR(VLOOKUP(LEFT($A437,8),POR!$A:$R,15,0),"")</f>
        <v/>
      </c>
      <c r="AD437" s="8" t="str">
        <f>IFERROR(VLOOKUP(LEFT($A437,8),POR!$A:$R,16,0),"")</f>
        <v/>
      </c>
      <c r="AE437" s="8" t="str">
        <f>IFERROR(VLOOKUP(LEFT($A437,8),POR!$A:$R,17,0),"")</f>
        <v/>
      </c>
      <c r="AF437" s="8" t="str">
        <f>IFERROR(VLOOKUP(LEFT($A437,8),POR!$A:$R,18,0),"")</f>
        <v/>
      </c>
      <c r="AG437" s="36" t="str">
        <f>IFERROR(VLOOKUP(A437,NSD!F:G,2,0),"")</f>
        <v/>
      </c>
    </row>
    <row r="438" spans="1:33">
      <c r="A438" s="49" t="s">
        <v>4867</v>
      </c>
      <c r="B438" s="36" t="str">
        <f>VLOOKUP(LEFT(A438,8),Clusters!A:C,3,0)</f>
        <v>C5</v>
      </c>
      <c r="C438" s="36">
        <f>VLOOKUP(LEFT(A438,8),Clusters!A:D,2,0)</f>
        <v>51</v>
      </c>
      <c r="D438" s="43"/>
      <c r="E438" s="43"/>
      <c r="F438" s="43"/>
      <c r="G438" s="43"/>
      <c r="H438" s="43"/>
      <c r="I438" s="44"/>
      <c r="J438" s="46"/>
      <c r="K438" s="45"/>
      <c r="L438" s="45"/>
      <c r="M438" s="43"/>
      <c r="N438" s="45"/>
      <c r="O438" s="36">
        <f>IFERROR(VLOOKUP(LEFT(A438,8),'Development Priority'!A:B,2,0),"")</f>
        <v>728</v>
      </c>
      <c r="P438" s="8" t="str">
        <f>IFERROR(VLOOKUP(LEFT($A438,8),POR!$A:$R,2,0),"")</f>
        <v/>
      </c>
      <c r="Q438" s="8" t="str">
        <f>IFERROR(VLOOKUP(LEFT($A438,8),POR!$A:$R,3,0),"")</f>
        <v/>
      </c>
      <c r="R438" s="8" t="str">
        <f>IFERROR(VLOOKUP(LEFT($A438,8),POR!$A:$R,4,0),"")</f>
        <v/>
      </c>
      <c r="S438" s="8" t="str">
        <f>IFERROR(VLOOKUP(LEFT($A438,8),POR!$A:$R,5,0),"")</f>
        <v/>
      </c>
      <c r="T438" s="8">
        <f>IFERROR(VLOOKUP(LEFT($A438,8),POR!$A:$R,6,0),"")</f>
        <v>42766.666666666701</v>
      </c>
      <c r="U438" s="8" t="str">
        <f>IFERROR(VLOOKUP(LEFT($A438,8),POR!$A:$R,7,0),"")</f>
        <v/>
      </c>
      <c r="V438" s="8" t="str">
        <f>IFERROR(VLOOKUP(LEFT($A438,8),POR!$A:$R,8,0),"")</f>
        <v/>
      </c>
      <c r="W438" s="8" t="str">
        <f>IFERROR(VLOOKUP(LEFT($A438,8),POR!$A:$R,9,0),"")</f>
        <v/>
      </c>
      <c r="X438" s="8" t="str">
        <f>IFERROR(VLOOKUP(LEFT($A438,8),POR!$A:$R,10,0),"")</f>
        <v/>
      </c>
      <c r="Y438" s="8" t="str">
        <f>IFERROR(VLOOKUP(LEFT($A438,8),POR!$A:$R,11,0),"")</f>
        <v/>
      </c>
      <c r="Z438" s="8" t="str">
        <f>IFERROR(VLOOKUP(LEFT($A438,8),POR!$A:$R,12,0),"")</f>
        <v/>
      </c>
      <c r="AA438" s="8" t="str">
        <f>IFERROR(VLOOKUP(LEFT($A438,8),POR!$A:$R,13,0),"")</f>
        <v/>
      </c>
      <c r="AB438" s="8" t="str">
        <f>IFERROR(VLOOKUP(LEFT($A438,8),POR!$A:$R,14,0),"")</f>
        <v/>
      </c>
      <c r="AC438" s="8" t="str">
        <f>IFERROR(VLOOKUP(LEFT($A438,8),POR!$A:$R,15,0),"")</f>
        <v/>
      </c>
      <c r="AD438" s="8" t="str">
        <f>IFERROR(VLOOKUP(LEFT($A438,8),POR!$A:$R,16,0),"")</f>
        <v/>
      </c>
      <c r="AE438" s="8" t="str">
        <f>IFERROR(VLOOKUP(LEFT($A438,8),POR!$A:$R,17,0),"")</f>
        <v/>
      </c>
      <c r="AF438" s="8" t="str">
        <f>IFERROR(VLOOKUP(LEFT($A438,8),POR!$A:$R,18,0),"")</f>
        <v/>
      </c>
      <c r="AG438" s="36" t="str">
        <f>IFERROR(VLOOKUP(A438,NSD!F:G,2,0),"")</f>
        <v/>
      </c>
    </row>
    <row r="439" spans="1:33">
      <c r="A439" s="49" t="s">
        <v>4847</v>
      </c>
      <c r="B439" s="36" t="str">
        <f>VLOOKUP(LEFT(A439,8),Clusters!A:C,3,0)</f>
        <v>C1</v>
      </c>
      <c r="C439" s="36">
        <f>VLOOKUP(LEFT(A439,8),Clusters!A:D,2,0)</f>
        <v>12</v>
      </c>
      <c r="D439" s="43"/>
      <c r="E439" s="43"/>
      <c r="F439" s="43"/>
      <c r="G439" s="43"/>
      <c r="H439" s="43"/>
      <c r="I439" s="44"/>
      <c r="J439" s="46"/>
      <c r="K439" s="45"/>
      <c r="L439" s="45"/>
      <c r="M439" s="43"/>
      <c r="N439" s="45"/>
      <c r="O439" s="36">
        <f>IFERROR(VLOOKUP(LEFT(A439,8),'Development Priority'!A:B,2,0),"")</f>
        <v>88</v>
      </c>
      <c r="P439" s="8" t="str">
        <f>IFERROR(VLOOKUP(LEFT($A439,8),POR!$A:$R,2,0),"")</f>
        <v/>
      </c>
      <c r="Q439" s="8" t="str">
        <f>IFERROR(VLOOKUP(LEFT($A439,8),POR!$A:$R,3,0),"")</f>
        <v/>
      </c>
      <c r="R439" s="8" t="str">
        <f>IFERROR(VLOOKUP(LEFT($A439,8),POR!$A:$R,4,0),"")</f>
        <v/>
      </c>
      <c r="S439" s="8" t="str">
        <f>IFERROR(VLOOKUP(LEFT($A439,8),POR!$A:$R,5,0),"")</f>
        <v/>
      </c>
      <c r="T439" s="8">
        <f>IFERROR(VLOOKUP(LEFT($A439,8),POR!$A:$R,6,0),"")</f>
        <v>43140.666666666701</v>
      </c>
      <c r="U439" s="8" t="str">
        <f>IFERROR(VLOOKUP(LEFT($A439,8),POR!$A:$R,7,0),"")</f>
        <v/>
      </c>
      <c r="V439" s="8" t="str">
        <f>IFERROR(VLOOKUP(LEFT($A439,8),POR!$A:$R,8,0),"")</f>
        <v/>
      </c>
      <c r="W439" s="8" t="str">
        <f>IFERROR(VLOOKUP(LEFT($A439,8),POR!$A:$R,9,0),"")</f>
        <v/>
      </c>
      <c r="X439" s="8" t="str">
        <f>IFERROR(VLOOKUP(LEFT($A439,8),POR!$A:$R,10,0),"")</f>
        <v/>
      </c>
      <c r="Y439" s="8" t="str">
        <f>IFERROR(VLOOKUP(LEFT($A439,8),POR!$A:$R,11,0),"")</f>
        <v/>
      </c>
      <c r="Z439" s="8" t="str">
        <f>IFERROR(VLOOKUP(LEFT($A439,8),POR!$A:$R,12,0),"")</f>
        <v/>
      </c>
      <c r="AA439" s="8" t="str">
        <f>IFERROR(VLOOKUP(LEFT($A439,8),POR!$A:$R,13,0),"")</f>
        <v/>
      </c>
      <c r="AB439" s="8" t="str">
        <f>IFERROR(VLOOKUP(LEFT($A439,8),POR!$A:$R,14,0),"")</f>
        <v/>
      </c>
      <c r="AC439" s="8" t="str">
        <f>IFERROR(VLOOKUP(LEFT($A439,8),POR!$A:$R,15,0),"")</f>
        <v/>
      </c>
      <c r="AD439" s="8" t="str">
        <f>IFERROR(VLOOKUP(LEFT($A439,8),POR!$A:$R,16,0),"")</f>
        <v/>
      </c>
      <c r="AE439" s="8" t="str">
        <f>IFERROR(VLOOKUP(LEFT($A439,8),POR!$A:$R,17,0),"")</f>
        <v/>
      </c>
      <c r="AF439" s="8" t="str">
        <f>IFERROR(VLOOKUP(LEFT($A439,8),POR!$A:$R,18,0),"")</f>
        <v/>
      </c>
      <c r="AG439" s="36" t="str">
        <f>IFERROR(VLOOKUP(A439,NSD!F:G,2,0),"")</f>
        <v/>
      </c>
    </row>
    <row r="440" spans="1:33">
      <c r="A440" s="49" t="s">
        <v>4613</v>
      </c>
      <c r="B440" s="36" t="str">
        <f>VLOOKUP(LEFT(A440,8),Clusters!A:C,3,0)</f>
        <v>C1</v>
      </c>
      <c r="C440" s="36">
        <f>VLOOKUP(LEFT(A440,8),Clusters!A:D,2,0)</f>
        <v>12</v>
      </c>
      <c r="D440" s="43"/>
      <c r="E440" s="43"/>
      <c r="F440" s="43"/>
      <c r="G440" s="43"/>
      <c r="H440" s="43"/>
      <c r="I440" s="44"/>
      <c r="J440" s="46"/>
      <c r="K440" s="45"/>
      <c r="L440" s="45"/>
      <c r="M440" s="43"/>
      <c r="N440" s="45"/>
      <c r="O440" s="36">
        <f>IFERROR(VLOOKUP(LEFT(A440,8),'Development Priority'!A:B,2,0),"")</f>
        <v>88</v>
      </c>
      <c r="P440" s="8" t="str">
        <f>IFERROR(VLOOKUP(LEFT($A440,8),POR!$A:$R,2,0),"")</f>
        <v/>
      </c>
      <c r="Q440" s="8" t="str">
        <f>IFERROR(VLOOKUP(LEFT($A440,8),POR!$A:$R,3,0),"")</f>
        <v/>
      </c>
      <c r="R440" s="8" t="str">
        <f>IFERROR(VLOOKUP(LEFT($A440,8),POR!$A:$R,4,0),"")</f>
        <v/>
      </c>
      <c r="S440" s="8" t="str">
        <f>IFERROR(VLOOKUP(LEFT($A440,8),POR!$A:$R,5,0),"")</f>
        <v/>
      </c>
      <c r="T440" s="8">
        <f>IFERROR(VLOOKUP(LEFT($A440,8),POR!$A:$R,6,0),"")</f>
        <v>43140.666666666701</v>
      </c>
      <c r="U440" s="8" t="str">
        <f>IFERROR(VLOOKUP(LEFT($A440,8),POR!$A:$R,7,0),"")</f>
        <v/>
      </c>
      <c r="V440" s="8" t="str">
        <f>IFERROR(VLOOKUP(LEFT($A440,8),POR!$A:$R,8,0),"")</f>
        <v/>
      </c>
      <c r="W440" s="8" t="str">
        <f>IFERROR(VLOOKUP(LEFT($A440,8),POR!$A:$R,9,0),"")</f>
        <v/>
      </c>
      <c r="X440" s="8" t="str">
        <f>IFERROR(VLOOKUP(LEFT($A440,8),POR!$A:$R,10,0),"")</f>
        <v/>
      </c>
      <c r="Y440" s="8" t="str">
        <f>IFERROR(VLOOKUP(LEFT($A440,8),POR!$A:$R,11,0),"")</f>
        <v/>
      </c>
      <c r="Z440" s="8" t="str">
        <f>IFERROR(VLOOKUP(LEFT($A440,8),POR!$A:$R,12,0),"")</f>
        <v/>
      </c>
      <c r="AA440" s="8" t="str">
        <f>IFERROR(VLOOKUP(LEFT($A440,8),POR!$A:$R,13,0),"")</f>
        <v/>
      </c>
      <c r="AB440" s="8" t="str">
        <f>IFERROR(VLOOKUP(LEFT($A440,8),POR!$A:$R,14,0),"")</f>
        <v/>
      </c>
      <c r="AC440" s="8" t="str">
        <f>IFERROR(VLOOKUP(LEFT($A440,8),POR!$A:$R,15,0),"")</f>
        <v/>
      </c>
      <c r="AD440" s="8" t="str">
        <f>IFERROR(VLOOKUP(LEFT($A440,8),POR!$A:$R,16,0),"")</f>
        <v/>
      </c>
      <c r="AE440" s="8" t="str">
        <f>IFERROR(VLOOKUP(LEFT($A440,8),POR!$A:$R,17,0),"")</f>
        <v/>
      </c>
      <c r="AF440" s="8" t="str">
        <f>IFERROR(VLOOKUP(LEFT($A440,8),POR!$A:$R,18,0),"")</f>
        <v/>
      </c>
      <c r="AG440" s="36" t="str">
        <f>IFERROR(VLOOKUP(A440,NSD!F:G,2,0),"")</f>
        <v/>
      </c>
    </row>
    <row r="441" spans="1:33">
      <c r="A441" s="49" t="s">
        <v>2830</v>
      </c>
      <c r="B441" s="36" t="str">
        <f>VLOOKUP(LEFT(A441,8),Clusters!A:C,3,0)</f>
        <v>C1</v>
      </c>
      <c r="C441" s="36">
        <f>VLOOKUP(LEFT(A441,8),Clusters!A:D,2,0)</f>
        <v>12</v>
      </c>
      <c r="D441" s="43"/>
      <c r="E441" s="43"/>
      <c r="F441" s="43"/>
      <c r="G441" s="43"/>
      <c r="H441" s="43"/>
      <c r="I441" s="44"/>
      <c r="J441" s="46"/>
      <c r="K441" s="45"/>
      <c r="L441" s="45"/>
      <c r="M441" s="43"/>
      <c r="N441" s="45"/>
      <c r="O441" s="36">
        <f>IFERROR(VLOOKUP(LEFT(A441,8),'Development Priority'!A:B,2,0),"")</f>
        <v>88</v>
      </c>
      <c r="P441" s="8" t="str">
        <f>IFERROR(VLOOKUP(LEFT($A441,8),POR!$A:$R,2,0),"")</f>
        <v/>
      </c>
      <c r="Q441" s="8" t="str">
        <f>IFERROR(VLOOKUP(LEFT($A441,8),POR!$A:$R,3,0),"")</f>
        <v/>
      </c>
      <c r="R441" s="8" t="str">
        <f>IFERROR(VLOOKUP(LEFT($A441,8),POR!$A:$R,4,0),"")</f>
        <v/>
      </c>
      <c r="S441" s="8" t="str">
        <f>IFERROR(VLOOKUP(LEFT($A441,8),POR!$A:$R,5,0),"")</f>
        <v/>
      </c>
      <c r="T441" s="8">
        <f>IFERROR(VLOOKUP(LEFT($A441,8),POR!$A:$R,6,0),"")</f>
        <v>43140.666666666701</v>
      </c>
      <c r="U441" s="8" t="str">
        <f>IFERROR(VLOOKUP(LEFT($A441,8),POR!$A:$R,7,0),"")</f>
        <v/>
      </c>
      <c r="V441" s="8" t="str">
        <f>IFERROR(VLOOKUP(LEFT($A441,8),POR!$A:$R,8,0),"")</f>
        <v/>
      </c>
      <c r="W441" s="8" t="str">
        <f>IFERROR(VLOOKUP(LEFT($A441,8),POR!$A:$R,9,0),"")</f>
        <v/>
      </c>
      <c r="X441" s="8" t="str">
        <f>IFERROR(VLOOKUP(LEFT($A441,8),POR!$A:$R,10,0),"")</f>
        <v/>
      </c>
      <c r="Y441" s="8" t="str">
        <f>IFERROR(VLOOKUP(LEFT($A441,8),POR!$A:$R,11,0),"")</f>
        <v/>
      </c>
      <c r="Z441" s="8" t="str">
        <f>IFERROR(VLOOKUP(LEFT($A441,8),POR!$A:$R,12,0),"")</f>
        <v/>
      </c>
      <c r="AA441" s="8" t="str">
        <f>IFERROR(VLOOKUP(LEFT($A441,8),POR!$A:$R,13,0),"")</f>
        <v/>
      </c>
      <c r="AB441" s="8" t="str">
        <f>IFERROR(VLOOKUP(LEFT($A441,8),POR!$A:$R,14,0),"")</f>
        <v/>
      </c>
      <c r="AC441" s="8" t="str">
        <f>IFERROR(VLOOKUP(LEFT($A441,8),POR!$A:$R,15,0),"")</f>
        <v/>
      </c>
      <c r="AD441" s="8" t="str">
        <f>IFERROR(VLOOKUP(LEFT($A441,8),POR!$A:$R,16,0),"")</f>
        <v/>
      </c>
      <c r="AE441" s="8" t="str">
        <f>IFERROR(VLOOKUP(LEFT($A441,8),POR!$A:$R,17,0),"")</f>
        <v/>
      </c>
      <c r="AF441" s="8" t="str">
        <f>IFERROR(VLOOKUP(LEFT($A441,8),POR!$A:$R,18,0),"")</f>
        <v/>
      </c>
      <c r="AG441" s="36" t="str">
        <f>IFERROR(VLOOKUP(A441,NSD!F:G,2,0),"")</f>
        <v/>
      </c>
    </row>
    <row r="442" spans="1:33">
      <c r="A442" s="49" t="s">
        <v>4598</v>
      </c>
      <c r="B442" s="36" t="str">
        <f>VLOOKUP(LEFT(A442,8),Clusters!A:C,3,0)</f>
        <v>C3</v>
      </c>
      <c r="C442" s="36">
        <f>VLOOKUP(LEFT(A442,8),Clusters!A:D,2,0)</f>
        <v>34</v>
      </c>
      <c r="D442" s="43"/>
      <c r="E442" s="43"/>
      <c r="F442" s="43"/>
      <c r="G442" s="43"/>
      <c r="H442" s="43"/>
      <c r="I442" s="44"/>
      <c r="J442" s="46"/>
      <c r="K442" s="45"/>
      <c r="L442" s="45"/>
      <c r="M442" s="43"/>
      <c r="N442" s="45"/>
      <c r="O442" s="36">
        <f>IFERROR(VLOOKUP(LEFT(A442,8),'Development Priority'!A:B,2,0),"")</f>
        <v>638</v>
      </c>
      <c r="P442" s="8" t="str">
        <f>IFERROR(VLOOKUP(LEFT($A442,8),POR!$A:$R,2,0),"")</f>
        <v/>
      </c>
      <c r="Q442" s="8" t="str">
        <f>IFERROR(VLOOKUP(LEFT($A442,8),POR!$A:$R,3,0),"")</f>
        <v/>
      </c>
      <c r="R442" s="8" t="str">
        <f>IFERROR(VLOOKUP(LEFT($A442,8),POR!$A:$R,4,0),"")</f>
        <v/>
      </c>
      <c r="S442" s="8" t="str">
        <f>IFERROR(VLOOKUP(LEFT($A442,8),POR!$A:$R,5,0),"")</f>
        <v/>
      </c>
      <c r="T442" s="8" t="str">
        <f>IFERROR(VLOOKUP(LEFT($A442,8),POR!$A:$R,6,0),"")</f>
        <v/>
      </c>
      <c r="U442" s="8" t="str">
        <f>IFERROR(VLOOKUP(LEFT($A442,8),POR!$A:$R,7,0),"")</f>
        <v/>
      </c>
      <c r="V442" s="8">
        <f>IFERROR(VLOOKUP(LEFT($A442,8),POR!$A:$R,8,0),"")</f>
        <v>42864</v>
      </c>
      <c r="W442" s="8" t="str">
        <f>IFERROR(VLOOKUP(LEFT($A442,8),POR!$A:$R,9,0),"")</f>
        <v/>
      </c>
      <c r="X442" s="8" t="str">
        <f>IFERROR(VLOOKUP(LEFT($A442,8),POR!$A:$R,10,0),"")</f>
        <v/>
      </c>
      <c r="Y442" s="8" t="str">
        <f>IFERROR(VLOOKUP(LEFT($A442,8),POR!$A:$R,11,0),"")</f>
        <v/>
      </c>
      <c r="Z442" s="8" t="str">
        <f>IFERROR(VLOOKUP(LEFT($A442,8),POR!$A:$R,12,0),"")</f>
        <v/>
      </c>
      <c r="AA442" s="8" t="str">
        <f>IFERROR(VLOOKUP(LEFT($A442,8),POR!$A:$R,13,0),"")</f>
        <v/>
      </c>
      <c r="AB442" s="8" t="str">
        <f>IFERROR(VLOOKUP(LEFT($A442,8),POR!$A:$R,14,0),"")</f>
        <v/>
      </c>
      <c r="AC442" s="8" t="str">
        <f>IFERROR(VLOOKUP(LEFT($A442,8),POR!$A:$R,15,0),"")</f>
        <v/>
      </c>
      <c r="AD442" s="8" t="str">
        <f>IFERROR(VLOOKUP(LEFT($A442,8),POR!$A:$R,16,0),"")</f>
        <v/>
      </c>
      <c r="AE442" s="8" t="str">
        <f>IFERROR(VLOOKUP(LEFT($A442,8),POR!$A:$R,17,0),"")</f>
        <v/>
      </c>
      <c r="AF442" s="8" t="str">
        <f>IFERROR(VLOOKUP(LEFT($A442,8),POR!$A:$R,18,0),"")</f>
        <v/>
      </c>
      <c r="AG442" s="36" t="str">
        <f>IFERROR(VLOOKUP(A442,NSD!F:G,2,0),"")</f>
        <v/>
      </c>
    </row>
    <row r="443" spans="1:33">
      <c r="A443" s="49" t="s">
        <v>2918</v>
      </c>
      <c r="B443" s="36" t="str">
        <f>VLOOKUP(LEFT(A443,8),Clusters!A:C,3,0)</f>
        <v>C3</v>
      </c>
      <c r="C443" s="36">
        <f>VLOOKUP(LEFT(A443,8),Clusters!A:D,2,0)</f>
        <v>34</v>
      </c>
      <c r="D443" s="43"/>
      <c r="E443" s="43"/>
      <c r="F443" s="43"/>
      <c r="G443" s="43"/>
      <c r="H443" s="43"/>
      <c r="I443" s="44"/>
      <c r="J443" s="46"/>
      <c r="K443" s="45"/>
      <c r="L443" s="45"/>
      <c r="M443" s="43"/>
      <c r="N443" s="45"/>
      <c r="O443" s="36">
        <f>IFERROR(VLOOKUP(LEFT(A443,8),'Development Priority'!A:B,2,0),"")</f>
        <v>638</v>
      </c>
      <c r="P443" s="8" t="str">
        <f>IFERROR(VLOOKUP(LEFT($A443,8),POR!$A:$R,2,0),"")</f>
        <v/>
      </c>
      <c r="Q443" s="8" t="str">
        <f>IFERROR(VLOOKUP(LEFT($A443,8),POR!$A:$R,3,0),"")</f>
        <v/>
      </c>
      <c r="R443" s="8" t="str">
        <f>IFERROR(VLOOKUP(LEFT($A443,8),POR!$A:$R,4,0),"")</f>
        <v/>
      </c>
      <c r="S443" s="8" t="str">
        <f>IFERROR(VLOOKUP(LEFT($A443,8),POR!$A:$R,5,0),"")</f>
        <v/>
      </c>
      <c r="T443" s="8" t="str">
        <f>IFERROR(VLOOKUP(LEFT($A443,8),POR!$A:$R,6,0),"")</f>
        <v/>
      </c>
      <c r="U443" s="8" t="str">
        <f>IFERROR(VLOOKUP(LEFT($A443,8),POR!$A:$R,7,0),"")</f>
        <v/>
      </c>
      <c r="V443" s="8">
        <f>IFERROR(VLOOKUP(LEFT($A443,8),POR!$A:$R,8,0),"")</f>
        <v>42864</v>
      </c>
      <c r="W443" s="8" t="str">
        <f>IFERROR(VLOOKUP(LEFT($A443,8),POR!$A:$R,9,0),"")</f>
        <v/>
      </c>
      <c r="X443" s="8" t="str">
        <f>IFERROR(VLOOKUP(LEFT($A443,8),POR!$A:$R,10,0),"")</f>
        <v/>
      </c>
      <c r="Y443" s="8" t="str">
        <f>IFERROR(VLOOKUP(LEFT($A443,8),POR!$A:$R,11,0),"")</f>
        <v/>
      </c>
      <c r="Z443" s="8" t="str">
        <f>IFERROR(VLOOKUP(LEFT($A443,8),POR!$A:$R,12,0),"")</f>
        <v/>
      </c>
      <c r="AA443" s="8" t="str">
        <f>IFERROR(VLOOKUP(LEFT($A443,8),POR!$A:$R,13,0),"")</f>
        <v/>
      </c>
      <c r="AB443" s="8" t="str">
        <f>IFERROR(VLOOKUP(LEFT($A443,8),POR!$A:$R,14,0),"")</f>
        <v/>
      </c>
      <c r="AC443" s="8" t="str">
        <f>IFERROR(VLOOKUP(LEFT($A443,8),POR!$A:$R,15,0),"")</f>
        <v/>
      </c>
      <c r="AD443" s="8" t="str">
        <f>IFERROR(VLOOKUP(LEFT($A443,8),POR!$A:$R,16,0),"")</f>
        <v/>
      </c>
      <c r="AE443" s="8" t="str">
        <f>IFERROR(VLOOKUP(LEFT($A443,8),POR!$A:$R,17,0),"")</f>
        <v/>
      </c>
      <c r="AF443" s="8" t="str">
        <f>IFERROR(VLOOKUP(LEFT($A443,8),POR!$A:$R,18,0),"")</f>
        <v/>
      </c>
      <c r="AG443" s="36" t="str">
        <f>IFERROR(VLOOKUP(A443,NSD!F:G,2,0),"")</f>
        <v/>
      </c>
    </row>
    <row r="444" spans="1:33">
      <c r="A444" s="49" t="s">
        <v>5025</v>
      </c>
      <c r="B444" s="36" t="str">
        <f>VLOOKUP(LEFT(A444,8),Clusters!A:C,3,0)</f>
        <v>C3</v>
      </c>
      <c r="C444" s="36">
        <f>VLOOKUP(LEFT(A444,8),Clusters!A:D,2,0)</f>
        <v>34</v>
      </c>
      <c r="D444" s="43"/>
      <c r="E444" s="43"/>
      <c r="F444" s="43"/>
      <c r="G444" s="43"/>
      <c r="H444" s="43"/>
      <c r="I444" s="44"/>
      <c r="J444" s="46"/>
      <c r="K444" s="45"/>
      <c r="L444" s="45"/>
      <c r="M444" s="43"/>
      <c r="N444" s="45"/>
      <c r="O444" s="36">
        <f>IFERROR(VLOOKUP(LEFT(A444,8),'Development Priority'!A:B,2,0),"")</f>
        <v>638</v>
      </c>
      <c r="P444" s="8" t="str">
        <f>IFERROR(VLOOKUP(LEFT($A444,8),POR!$A:$R,2,0),"")</f>
        <v/>
      </c>
      <c r="Q444" s="8" t="str">
        <f>IFERROR(VLOOKUP(LEFT($A444,8),POR!$A:$R,3,0),"")</f>
        <v/>
      </c>
      <c r="R444" s="8" t="str">
        <f>IFERROR(VLOOKUP(LEFT($A444,8),POR!$A:$R,4,0),"")</f>
        <v/>
      </c>
      <c r="S444" s="8" t="str">
        <f>IFERROR(VLOOKUP(LEFT($A444,8),POR!$A:$R,5,0),"")</f>
        <v/>
      </c>
      <c r="T444" s="8" t="str">
        <f>IFERROR(VLOOKUP(LEFT($A444,8),POR!$A:$R,6,0),"")</f>
        <v/>
      </c>
      <c r="U444" s="8" t="str">
        <f>IFERROR(VLOOKUP(LEFT($A444,8),POR!$A:$R,7,0),"")</f>
        <v/>
      </c>
      <c r="V444" s="8">
        <f>IFERROR(VLOOKUP(LEFT($A444,8),POR!$A:$R,8,0),"")</f>
        <v>42864</v>
      </c>
      <c r="W444" s="8" t="str">
        <f>IFERROR(VLOOKUP(LEFT($A444,8),POR!$A:$R,9,0),"")</f>
        <v/>
      </c>
      <c r="X444" s="8" t="str">
        <f>IFERROR(VLOOKUP(LEFT($A444,8),POR!$A:$R,10,0),"")</f>
        <v/>
      </c>
      <c r="Y444" s="8" t="str">
        <f>IFERROR(VLOOKUP(LEFT($A444,8),POR!$A:$R,11,0),"")</f>
        <v/>
      </c>
      <c r="Z444" s="8" t="str">
        <f>IFERROR(VLOOKUP(LEFT($A444,8),POR!$A:$R,12,0),"")</f>
        <v/>
      </c>
      <c r="AA444" s="8" t="str">
        <f>IFERROR(VLOOKUP(LEFT($A444,8),POR!$A:$R,13,0),"")</f>
        <v/>
      </c>
      <c r="AB444" s="8" t="str">
        <f>IFERROR(VLOOKUP(LEFT($A444,8),POR!$A:$R,14,0),"")</f>
        <v/>
      </c>
      <c r="AC444" s="8" t="str">
        <f>IFERROR(VLOOKUP(LEFT($A444,8),POR!$A:$R,15,0),"")</f>
        <v/>
      </c>
      <c r="AD444" s="8" t="str">
        <f>IFERROR(VLOOKUP(LEFT($A444,8),POR!$A:$R,16,0),"")</f>
        <v/>
      </c>
      <c r="AE444" s="8" t="str">
        <f>IFERROR(VLOOKUP(LEFT($A444,8),POR!$A:$R,17,0),"")</f>
        <v/>
      </c>
      <c r="AF444" s="8" t="str">
        <f>IFERROR(VLOOKUP(LEFT($A444,8),POR!$A:$R,18,0),"")</f>
        <v/>
      </c>
      <c r="AG444" s="36" t="str">
        <f>IFERROR(VLOOKUP(A444,NSD!F:G,2,0),"")</f>
        <v/>
      </c>
    </row>
    <row r="445" spans="1:33">
      <c r="A445" s="49" t="s">
        <v>4940</v>
      </c>
      <c r="B445" s="36" t="str">
        <f>VLOOKUP(LEFT(A445,8),Clusters!A:C,3,0)</f>
        <v>C3</v>
      </c>
      <c r="C445" s="36">
        <f>VLOOKUP(LEFT(A445,8),Clusters!A:D,2,0)</f>
        <v>34</v>
      </c>
      <c r="D445" s="43"/>
      <c r="E445" s="43"/>
      <c r="F445" s="43"/>
      <c r="G445" s="43"/>
      <c r="H445" s="43"/>
      <c r="I445" s="44"/>
      <c r="J445" s="46"/>
      <c r="K445" s="45"/>
      <c r="L445" s="45"/>
      <c r="M445" s="43"/>
      <c r="N445" s="45"/>
      <c r="O445" s="36">
        <f>IFERROR(VLOOKUP(LEFT(A445,8),'Development Priority'!A:B,2,0),"")</f>
        <v>638</v>
      </c>
      <c r="P445" s="8" t="str">
        <f>IFERROR(VLOOKUP(LEFT($A445,8),POR!$A:$R,2,0),"")</f>
        <v/>
      </c>
      <c r="Q445" s="8" t="str">
        <f>IFERROR(VLOOKUP(LEFT($A445,8),POR!$A:$R,3,0),"")</f>
        <v/>
      </c>
      <c r="R445" s="8" t="str">
        <f>IFERROR(VLOOKUP(LEFT($A445,8),POR!$A:$R,4,0),"")</f>
        <v/>
      </c>
      <c r="S445" s="8" t="str">
        <f>IFERROR(VLOOKUP(LEFT($A445,8),POR!$A:$R,5,0),"")</f>
        <v/>
      </c>
      <c r="T445" s="8" t="str">
        <f>IFERROR(VLOOKUP(LEFT($A445,8),POR!$A:$R,6,0),"")</f>
        <v/>
      </c>
      <c r="U445" s="8" t="str">
        <f>IFERROR(VLOOKUP(LEFT($A445,8),POR!$A:$R,7,0),"")</f>
        <v/>
      </c>
      <c r="V445" s="8">
        <f>IFERROR(VLOOKUP(LEFT($A445,8),POR!$A:$R,8,0),"")</f>
        <v>42864</v>
      </c>
      <c r="W445" s="8" t="str">
        <f>IFERROR(VLOOKUP(LEFT($A445,8),POR!$A:$R,9,0),"")</f>
        <v/>
      </c>
      <c r="X445" s="8" t="str">
        <f>IFERROR(VLOOKUP(LEFT($A445,8),POR!$A:$R,10,0),"")</f>
        <v/>
      </c>
      <c r="Y445" s="8" t="str">
        <f>IFERROR(VLOOKUP(LEFT($A445,8),POR!$A:$R,11,0),"")</f>
        <v/>
      </c>
      <c r="Z445" s="8" t="str">
        <f>IFERROR(VLOOKUP(LEFT($A445,8),POR!$A:$R,12,0),"")</f>
        <v/>
      </c>
      <c r="AA445" s="8" t="str">
        <f>IFERROR(VLOOKUP(LEFT($A445,8),POR!$A:$R,13,0),"")</f>
        <v/>
      </c>
      <c r="AB445" s="8" t="str">
        <f>IFERROR(VLOOKUP(LEFT($A445,8),POR!$A:$R,14,0),"")</f>
        <v/>
      </c>
      <c r="AC445" s="8" t="str">
        <f>IFERROR(VLOOKUP(LEFT($A445,8),POR!$A:$R,15,0),"")</f>
        <v/>
      </c>
      <c r="AD445" s="8" t="str">
        <f>IFERROR(VLOOKUP(LEFT($A445,8),POR!$A:$R,16,0),"")</f>
        <v/>
      </c>
      <c r="AE445" s="8" t="str">
        <f>IFERROR(VLOOKUP(LEFT($A445,8),POR!$A:$R,17,0),"")</f>
        <v/>
      </c>
      <c r="AF445" s="8" t="str">
        <f>IFERROR(VLOOKUP(LEFT($A445,8),POR!$A:$R,18,0),"")</f>
        <v/>
      </c>
      <c r="AG445" s="36" t="str">
        <f>IFERROR(VLOOKUP(A445,NSD!F:G,2,0),"")</f>
        <v/>
      </c>
    </row>
    <row r="446" spans="1:33">
      <c r="A446" s="49" t="s">
        <v>3923</v>
      </c>
      <c r="B446" s="36" t="str">
        <f>VLOOKUP(LEFT(A446,8),Clusters!A:C,3,0)</f>
        <v>C1</v>
      </c>
      <c r="C446" s="36">
        <f>VLOOKUP(LEFT(A446,8),Clusters!A:D,2,0)</f>
        <v>12</v>
      </c>
      <c r="D446" s="43"/>
      <c r="E446" s="43"/>
      <c r="F446" s="43"/>
      <c r="G446" s="43"/>
      <c r="H446" s="43"/>
      <c r="I446" s="44"/>
      <c r="J446" s="46"/>
      <c r="K446" s="45"/>
      <c r="L446" s="45"/>
      <c r="M446" s="43"/>
      <c r="N446" s="45"/>
      <c r="O446" s="36">
        <f>IFERROR(VLOOKUP(LEFT(A446,8),'Development Priority'!A:B,2,0),"")</f>
        <v>384</v>
      </c>
      <c r="P446" s="8" t="str">
        <f>IFERROR(VLOOKUP(LEFT($A446,8),POR!$A:$R,2,0),"")</f>
        <v/>
      </c>
      <c r="Q446" s="8" t="str">
        <f>IFERROR(VLOOKUP(LEFT($A446,8),POR!$A:$R,3,0),"")</f>
        <v/>
      </c>
      <c r="R446" s="8" t="str">
        <f>IFERROR(VLOOKUP(LEFT($A446,8),POR!$A:$R,4,0),"")</f>
        <v/>
      </c>
      <c r="S446" s="8" t="str">
        <f>IFERROR(VLOOKUP(LEFT($A446,8),POR!$A:$R,5,0),"")</f>
        <v/>
      </c>
      <c r="T446" s="8">
        <f>IFERROR(VLOOKUP(LEFT($A446,8),POR!$A:$R,6,0),"")</f>
        <v>42766.666666666701</v>
      </c>
      <c r="U446" s="8" t="str">
        <f>IFERROR(VLOOKUP(LEFT($A446,8),POR!$A:$R,7,0),"")</f>
        <v/>
      </c>
      <c r="V446" s="8" t="str">
        <f>IFERROR(VLOOKUP(LEFT($A446,8),POR!$A:$R,8,0),"")</f>
        <v/>
      </c>
      <c r="W446" s="8" t="str">
        <f>IFERROR(VLOOKUP(LEFT($A446,8),POR!$A:$R,9,0),"")</f>
        <v/>
      </c>
      <c r="X446" s="8" t="str">
        <f>IFERROR(VLOOKUP(LEFT($A446,8),POR!$A:$R,10,0),"")</f>
        <v/>
      </c>
      <c r="Y446" s="8" t="str">
        <f>IFERROR(VLOOKUP(LEFT($A446,8),POR!$A:$R,11,0),"")</f>
        <v/>
      </c>
      <c r="Z446" s="8" t="str">
        <f>IFERROR(VLOOKUP(LEFT($A446,8),POR!$A:$R,12,0),"")</f>
        <v/>
      </c>
      <c r="AA446" s="8" t="str">
        <f>IFERROR(VLOOKUP(LEFT($A446,8),POR!$A:$R,13,0),"")</f>
        <v/>
      </c>
      <c r="AB446" s="8" t="str">
        <f>IFERROR(VLOOKUP(LEFT($A446,8),POR!$A:$R,14,0),"")</f>
        <v/>
      </c>
      <c r="AC446" s="8">
        <f>IFERROR(VLOOKUP(LEFT($A446,8),POR!$A:$R,15,0),"")</f>
        <v>43266</v>
      </c>
      <c r="AD446" s="8" t="str">
        <f>IFERROR(VLOOKUP(LEFT($A446,8),POR!$A:$R,16,0),"")</f>
        <v/>
      </c>
      <c r="AE446" s="8" t="str">
        <f>IFERROR(VLOOKUP(LEFT($A446,8),POR!$A:$R,17,0),"")</f>
        <v/>
      </c>
      <c r="AF446" s="8" t="str">
        <f>IFERROR(VLOOKUP(LEFT($A446,8),POR!$A:$R,18,0),"")</f>
        <v/>
      </c>
      <c r="AG446" s="36" t="str">
        <f>IFERROR(VLOOKUP(A446,NSD!F:G,2,0),"")</f>
        <v/>
      </c>
    </row>
    <row r="447" spans="1:33">
      <c r="A447" s="49" t="s">
        <v>2922</v>
      </c>
      <c r="B447" s="36" t="str">
        <f>VLOOKUP(LEFT(A447,8),Clusters!A:C,3,0)</f>
        <v>C1</v>
      </c>
      <c r="C447" s="36">
        <f>VLOOKUP(LEFT(A447,8),Clusters!A:D,2,0)</f>
        <v>12</v>
      </c>
      <c r="D447" s="43"/>
      <c r="E447" s="43"/>
      <c r="F447" s="43"/>
      <c r="G447" s="43"/>
      <c r="H447" s="43"/>
      <c r="I447" s="44"/>
      <c r="J447" s="46"/>
      <c r="K447" s="45"/>
      <c r="L447" s="45"/>
      <c r="M447" s="43"/>
      <c r="N447" s="45"/>
      <c r="O447" s="36">
        <f>IFERROR(VLOOKUP(LEFT(A447,8),'Development Priority'!A:B,2,0),"")</f>
        <v>384</v>
      </c>
      <c r="P447" s="8" t="str">
        <f>IFERROR(VLOOKUP(LEFT($A447,8),POR!$A:$R,2,0),"")</f>
        <v/>
      </c>
      <c r="Q447" s="8" t="str">
        <f>IFERROR(VLOOKUP(LEFT($A447,8),POR!$A:$R,3,0),"")</f>
        <v/>
      </c>
      <c r="R447" s="8" t="str">
        <f>IFERROR(VLOOKUP(LEFT($A447,8),POR!$A:$R,4,0),"")</f>
        <v/>
      </c>
      <c r="S447" s="8" t="str">
        <f>IFERROR(VLOOKUP(LEFT($A447,8),POR!$A:$R,5,0),"")</f>
        <v/>
      </c>
      <c r="T447" s="8">
        <f>IFERROR(VLOOKUP(LEFT($A447,8),POR!$A:$R,6,0),"")</f>
        <v>42766.666666666701</v>
      </c>
      <c r="U447" s="8" t="str">
        <f>IFERROR(VLOOKUP(LEFT($A447,8),POR!$A:$R,7,0),"")</f>
        <v/>
      </c>
      <c r="V447" s="8" t="str">
        <f>IFERROR(VLOOKUP(LEFT($A447,8),POR!$A:$R,8,0),"")</f>
        <v/>
      </c>
      <c r="W447" s="8" t="str">
        <f>IFERROR(VLOOKUP(LEFT($A447,8),POR!$A:$R,9,0),"")</f>
        <v/>
      </c>
      <c r="X447" s="8" t="str">
        <f>IFERROR(VLOOKUP(LEFT($A447,8),POR!$A:$R,10,0),"")</f>
        <v/>
      </c>
      <c r="Y447" s="8" t="str">
        <f>IFERROR(VLOOKUP(LEFT($A447,8),POR!$A:$R,11,0),"")</f>
        <v/>
      </c>
      <c r="Z447" s="8" t="str">
        <f>IFERROR(VLOOKUP(LEFT($A447,8),POR!$A:$R,12,0),"")</f>
        <v/>
      </c>
      <c r="AA447" s="8" t="str">
        <f>IFERROR(VLOOKUP(LEFT($A447,8),POR!$A:$R,13,0),"")</f>
        <v/>
      </c>
      <c r="AB447" s="8" t="str">
        <f>IFERROR(VLOOKUP(LEFT($A447,8),POR!$A:$R,14,0),"")</f>
        <v/>
      </c>
      <c r="AC447" s="8">
        <f>IFERROR(VLOOKUP(LEFT($A447,8),POR!$A:$R,15,0),"")</f>
        <v>43266</v>
      </c>
      <c r="AD447" s="8" t="str">
        <f>IFERROR(VLOOKUP(LEFT($A447,8),POR!$A:$R,16,0),"")</f>
        <v/>
      </c>
      <c r="AE447" s="8" t="str">
        <f>IFERROR(VLOOKUP(LEFT($A447,8),POR!$A:$R,17,0),"")</f>
        <v/>
      </c>
      <c r="AF447" s="8" t="str">
        <f>IFERROR(VLOOKUP(LEFT($A447,8),POR!$A:$R,18,0),"")</f>
        <v/>
      </c>
      <c r="AG447" s="36" t="str">
        <f>IFERROR(VLOOKUP(A447,NSD!F:G,2,0),"")</f>
        <v/>
      </c>
    </row>
    <row r="448" spans="1:33">
      <c r="A448" s="49" t="s">
        <v>3784</v>
      </c>
      <c r="B448" s="36" t="str">
        <f>VLOOKUP(LEFT(A448,8),Clusters!A:C,3,0)</f>
        <v>C1</v>
      </c>
      <c r="C448" s="36">
        <f>VLOOKUP(LEFT(A448,8),Clusters!A:D,2,0)</f>
        <v>12</v>
      </c>
      <c r="D448" s="43"/>
      <c r="E448" s="43"/>
      <c r="F448" s="43"/>
      <c r="G448" s="43"/>
      <c r="H448" s="43"/>
      <c r="I448" s="44"/>
      <c r="J448" s="46"/>
      <c r="K448" s="45"/>
      <c r="L448" s="45"/>
      <c r="M448" s="43"/>
      <c r="N448" s="45"/>
      <c r="O448" s="36">
        <f>IFERROR(VLOOKUP(LEFT(A448,8),'Development Priority'!A:B,2,0),"")</f>
        <v>384</v>
      </c>
      <c r="P448" s="8" t="str">
        <f>IFERROR(VLOOKUP(LEFT($A448,8),POR!$A:$R,2,0),"")</f>
        <v/>
      </c>
      <c r="Q448" s="8" t="str">
        <f>IFERROR(VLOOKUP(LEFT($A448,8),POR!$A:$R,3,0),"")</f>
        <v/>
      </c>
      <c r="R448" s="8" t="str">
        <f>IFERROR(VLOOKUP(LEFT($A448,8),POR!$A:$R,4,0),"")</f>
        <v/>
      </c>
      <c r="S448" s="8" t="str">
        <f>IFERROR(VLOOKUP(LEFT($A448,8),POR!$A:$R,5,0),"")</f>
        <v/>
      </c>
      <c r="T448" s="8">
        <f>IFERROR(VLOOKUP(LEFT($A448,8),POR!$A:$R,6,0),"")</f>
        <v>42766.666666666701</v>
      </c>
      <c r="U448" s="8" t="str">
        <f>IFERROR(VLOOKUP(LEFT($A448,8),POR!$A:$R,7,0),"")</f>
        <v/>
      </c>
      <c r="V448" s="8" t="str">
        <f>IFERROR(VLOOKUP(LEFT($A448,8),POR!$A:$R,8,0),"")</f>
        <v/>
      </c>
      <c r="W448" s="8" t="str">
        <f>IFERROR(VLOOKUP(LEFT($A448,8),POR!$A:$R,9,0),"")</f>
        <v/>
      </c>
      <c r="X448" s="8" t="str">
        <f>IFERROR(VLOOKUP(LEFT($A448,8),POR!$A:$R,10,0),"")</f>
        <v/>
      </c>
      <c r="Y448" s="8" t="str">
        <f>IFERROR(VLOOKUP(LEFT($A448,8),POR!$A:$R,11,0),"")</f>
        <v/>
      </c>
      <c r="Z448" s="8" t="str">
        <f>IFERROR(VLOOKUP(LEFT($A448,8),POR!$A:$R,12,0),"")</f>
        <v/>
      </c>
      <c r="AA448" s="8" t="str">
        <f>IFERROR(VLOOKUP(LEFT($A448,8),POR!$A:$R,13,0),"")</f>
        <v/>
      </c>
      <c r="AB448" s="8" t="str">
        <f>IFERROR(VLOOKUP(LEFT($A448,8),POR!$A:$R,14,0),"")</f>
        <v/>
      </c>
      <c r="AC448" s="8">
        <f>IFERROR(VLOOKUP(LEFT($A448,8),POR!$A:$R,15,0),"")</f>
        <v>43266</v>
      </c>
      <c r="AD448" s="8" t="str">
        <f>IFERROR(VLOOKUP(LEFT($A448,8),POR!$A:$R,16,0),"")</f>
        <v/>
      </c>
      <c r="AE448" s="8" t="str">
        <f>IFERROR(VLOOKUP(LEFT($A448,8),POR!$A:$R,17,0),"")</f>
        <v/>
      </c>
      <c r="AF448" s="8" t="str">
        <f>IFERROR(VLOOKUP(LEFT($A448,8),POR!$A:$R,18,0),"")</f>
        <v/>
      </c>
      <c r="AG448" s="36" t="str">
        <f>IFERROR(VLOOKUP(A448,NSD!F:G,2,0),"")</f>
        <v/>
      </c>
    </row>
    <row r="449" spans="1:33">
      <c r="A449" s="49" t="s">
        <v>2645</v>
      </c>
      <c r="B449" s="36" t="str">
        <f>VLOOKUP(LEFT(A449,8),Clusters!A:C,3,0)</f>
        <v>C3</v>
      </c>
      <c r="C449" s="36">
        <f>VLOOKUP(LEFT(A449,8),Clusters!A:D,2,0)</f>
        <v>32</v>
      </c>
      <c r="D449" s="43"/>
      <c r="E449" s="43"/>
      <c r="F449" s="43"/>
      <c r="G449" s="43"/>
      <c r="H449" s="43"/>
      <c r="I449" s="44"/>
      <c r="J449" s="46"/>
      <c r="K449" s="45"/>
      <c r="L449" s="45"/>
      <c r="M449" s="43"/>
      <c r="N449" s="45"/>
      <c r="O449" s="36">
        <f>IFERROR(VLOOKUP(LEFT(A449,8),'Development Priority'!A:B,2,0),"")</f>
        <v>362</v>
      </c>
      <c r="P449" s="8" t="str">
        <f>IFERROR(VLOOKUP(LEFT($A449,8),POR!$A:$R,2,0),"")</f>
        <v/>
      </c>
      <c r="Q449" s="8" t="str">
        <f>IFERROR(VLOOKUP(LEFT($A449,8),POR!$A:$R,3,0),"")</f>
        <v/>
      </c>
      <c r="R449" s="8" t="str">
        <f>IFERROR(VLOOKUP(LEFT($A449,8),POR!$A:$R,4,0),"")</f>
        <v/>
      </c>
      <c r="S449" s="8" t="str">
        <f>IFERROR(VLOOKUP(LEFT($A449,8),POR!$A:$R,5,0),"")</f>
        <v/>
      </c>
      <c r="T449" s="8" t="str">
        <f>IFERROR(VLOOKUP(LEFT($A449,8),POR!$A:$R,6,0),"")</f>
        <v/>
      </c>
      <c r="U449" s="8" t="str">
        <f>IFERROR(VLOOKUP(LEFT($A449,8),POR!$A:$R,7,0),"")</f>
        <v/>
      </c>
      <c r="V449" s="8" t="str">
        <f>IFERROR(VLOOKUP(LEFT($A449,8),POR!$A:$R,8,0),"")</f>
        <v/>
      </c>
      <c r="W449" s="8" t="str">
        <f>IFERROR(VLOOKUP(LEFT($A449,8),POR!$A:$R,9,0),"")</f>
        <v/>
      </c>
      <c r="X449" s="8" t="str">
        <f>IFERROR(VLOOKUP(LEFT($A449,8),POR!$A:$R,10,0),"")</f>
        <v/>
      </c>
      <c r="Y449" s="8" t="str">
        <f>IFERROR(VLOOKUP(LEFT($A449,8),POR!$A:$R,11,0),"")</f>
        <v/>
      </c>
      <c r="Z449" s="8" t="str">
        <f>IFERROR(VLOOKUP(LEFT($A449,8),POR!$A:$R,12,0),"")</f>
        <v/>
      </c>
      <c r="AA449" s="8" t="str">
        <f>IFERROR(VLOOKUP(LEFT($A449,8),POR!$A:$R,13,0),"")</f>
        <v/>
      </c>
      <c r="AB449" s="8" t="str">
        <f>IFERROR(VLOOKUP(LEFT($A449,8),POR!$A:$R,14,0),"")</f>
        <v/>
      </c>
      <c r="AC449" s="8" t="str">
        <f>IFERROR(VLOOKUP(LEFT($A449,8),POR!$A:$R,15,0),"")</f>
        <v/>
      </c>
      <c r="AD449" s="8" t="str">
        <f>IFERROR(VLOOKUP(LEFT($A449,8),POR!$A:$R,16,0),"")</f>
        <v/>
      </c>
      <c r="AE449" s="8" t="str">
        <f>IFERROR(VLOOKUP(LEFT($A449,8),POR!$A:$R,17,0),"")</f>
        <v/>
      </c>
      <c r="AF449" s="8" t="str">
        <f>IFERROR(VLOOKUP(LEFT($A449,8),POR!$A:$R,18,0),"")</f>
        <v/>
      </c>
      <c r="AG449" s="36" t="str">
        <f>IFERROR(VLOOKUP(A449,NSD!F:G,2,0),"")</f>
        <v/>
      </c>
    </row>
    <row r="450" spans="1:33">
      <c r="A450" s="49" t="s">
        <v>4680</v>
      </c>
      <c r="B450" s="36" t="str">
        <f>VLOOKUP(LEFT(A450,8),Clusters!A:C,3,0)</f>
        <v>C2</v>
      </c>
      <c r="C450" s="36">
        <f>VLOOKUP(LEFT(A450,8),Clusters!A:D,2,0)</f>
        <v>21</v>
      </c>
      <c r="D450" s="43"/>
      <c r="E450" s="43"/>
      <c r="F450" s="43"/>
      <c r="G450" s="43"/>
      <c r="H450" s="43"/>
      <c r="I450" s="44"/>
      <c r="J450" s="46"/>
      <c r="K450" s="45"/>
      <c r="L450" s="45"/>
      <c r="M450" s="43"/>
      <c r="N450" s="45"/>
      <c r="O450" s="36">
        <f>IFERROR(VLOOKUP(LEFT(A450,8),'Development Priority'!A:B,2,0),"")</f>
        <v>387</v>
      </c>
      <c r="P450" s="8" t="str">
        <f>IFERROR(VLOOKUP(LEFT($A450,8),POR!$A:$R,2,0),"")</f>
        <v/>
      </c>
      <c r="Q450" s="8" t="str">
        <f>IFERROR(VLOOKUP(LEFT($A450,8),POR!$A:$R,3,0),"")</f>
        <v/>
      </c>
      <c r="R450" s="8" t="str">
        <f>IFERROR(VLOOKUP(LEFT($A450,8),POR!$A:$R,4,0),"")</f>
        <v/>
      </c>
      <c r="S450" s="8" t="str">
        <f>IFERROR(VLOOKUP(LEFT($A450,8),POR!$A:$R,5,0),"")</f>
        <v/>
      </c>
      <c r="T450" s="8">
        <f>IFERROR(VLOOKUP(LEFT($A450,8),POR!$A:$R,6,0),"")</f>
        <v>43109.666666666701</v>
      </c>
      <c r="U450" s="8" t="str">
        <f>IFERROR(VLOOKUP(LEFT($A450,8),POR!$A:$R,7,0),"")</f>
        <v/>
      </c>
      <c r="V450" s="8">
        <f>IFERROR(VLOOKUP(LEFT($A450,8),POR!$A:$R,8,0),"")</f>
        <v>43465</v>
      </c>
      <c r="W450" s="8" t="str">
        <f>IFERROR(VLOOKUP(LEFT($A450,8),POR!$A:$R,9,0),"")</f>
        <v/>
      </c>
      <c r="X450" s="8" t="str">
        <f>IFERROR(VLOOKUP(LEFT($A450,8),POR!$A:$R,10,0),"")</f>
        <v/>
      </c>
      <c r="Y450" s="8" t="str">
        <f>IFERROR(VLOOKUP(LEFT($A450,8),POR!$A:$R,11,0),"")</f>
        <v/>
      </c>
      <c r="Z450" s="8" t="str">
        <f>IFERROR(VLOOKUP(LEFT($A450,8),POR!$A:$R,12,0),"")</f>
        <v/>
      </c>
      <c r="AA450" s="8" t="str">
        <f>IFERROR(VLOOKUP(LEFT($A450,8),POR!$A:$R,13,0),"")</f>
        <v/>
      </c>
      <c r="AB450" s="8" t="str">
        <f>IFERROR(VLOOKUP(LEFT($A450,8),POR!$A:$R,14,0),"")</f>
        <v/>
      </c>
      <c r="AC450" s="8" t="str">
        <f>IFERROR(VLOOKUP(LEFT($A450,8),POR!$A:$R,15,0),"")</f>
        <v/>
      </c>
      <c r="AD450" s="8" t="str">
        <f>IFERROR(VLOOKUP(LEFT($A450,8),POR!$A:$R,16,0),"")</f>
        <v/>
      </c>
      <c r="AE450" s="8" t="str">
        <f>IFERROR(VLOOKUP(LEFT($A450,8),POR!$A:$R,17,0),"")</f>
        <v/>
      </c>
      <c r="AF450" s="8" t="str">
        <f>IFERROR(VLOOKUP(LEFT($A450,8),POR!$A:$R,18,0),"")</f>
        <v/>
      </c>
      <c r="AG450" s="36" t="str">
        <f>IFERROR(VLOOKUP(A450,NSD!F:G,2,0),"")</f>
        <v/>
      </c>
    </row>
    <row r="451" spans="1:33">
      <c r="A451" s="49" t="s">
        <v>2654</v>
      </c>
      <c r="B451" s="36" t="str">
        <f>VLOOKUP(LEFT(A451,8),Clusters!A:C,3,0)</f>
        <v>C2</v>
      </c>
      <c r="C451" s="36">
        <f>VLOOKUP(LEFT(A451,8),Clusters!A:D,2,0)</f>
        <v>21</v>
      </c>
      <c r="D451" s="43"/>
      <c r="E451" s="43"/>
      <c r="F451" s="43"/>
      <c r="G451" s="43"/>
      <c r="H451" s="43"/>
      <c r="I451" s="44"/>
      <c r="J451" s="46"/>
      <c r="K451" s="45"/>
      <c r="L451" s="45"/>
      <c r="M451" s="43"/>
      <c r="N451" s="45"/>
      <c r="O451" s="36">
        <f>IFERROR(VLOOKUP(LEFT(A451,8),'Development Priority'!A:B,2,0),"")</f>
        <v>387</v>
      </c>
      <c r="P451" s="8" t="str">
        <f>IFERROR(VLOOKUP(LEFT($A451,8),POR!$A:$R,2,0),"")</f>
        <v/>
      </c>
      <c r="Q451" s="8" t="str">
        <f>IFERROR(VLOOKUP(LEFT($A451,8),POR!$A:$R,3,0),"")</f>
        <v/>
      </c>
      <c r="R451" s="8" t="str">
        <f>IFERROR(VLOOKUP(LEFT($A451,8),POR!$A:$R,4,0),"")</f>
        <v/>
      </c>
      <c r="S451" s="8" t="str">
        <f>IFERROR(VLOOKUP(LEFT($A451,8),POR!$A:$R,5,0),"")</f>
        <v/>
      </c>
      <c r="T451" s="8">
        <f>IFERROR(VLOOKUP(LEFT($A451,8),POR!$A:$R,6,0),"")</f>
        <v>43109.666666666701</v>
      </c>
      <c r="U451" s="8" t="str">
        <f>IFERROR(VLOOKUP(LEFT($A451,8),POR!$A:$R,7,0),"")</f>
        <v/>
      </c>
      <c r="V451" s="8">
        <f>IFERROR(VLOOKUP(LEFT($A451,8),POR!$A:$R,8,0),"")</f>
        <v>43465</v>
      </c>
      <c r="W451" s="8" t="str">
        <f>IFERROR(VLOOKUP(LEFT($A451,8),POR!$A:$R,9,0),"")</f>
        <v/>
      </c>
      <c r="X451" s="8" t="str">
        <f>IFERROR(VLOOKUP(LEFT($A451,8),POR!$A:$R,10,0),"")</f>
        <v/>
      </c>
      <c r="Y451" s="8" t="str">
        <f>IFERROR(VLOOKUP(LEFT($A451,8),POR!$A:$R,11,0),"")</f>
        <v/>
      </c>
      <c r="Z451" s="8" t="str">
        <f>IFERROR(VLOOKUP(LEFT($A451,8),POR!$A:$R,12,0),"")</f>
        <v/>
      </c>
      <c r="AA451" s="8" t="str">
        <f>IFERROR(VLOOKUP(LEFT($A451,8),POR!$A:$R,13,0),"")</f>
        <v/>
      </c>
      <c r="AB451" s="8" t="str">
        <f>IFERROR(VLOOKUP(LEFT($A451,8),POR!$A:$R,14,0),"")</f>
        <v/>
      </c>
      <c r="AC451" s="8" t="str">
        <f>IFERROR(VLOOKUP(LEFT($A451,8),POR!$A:$R,15,0),"")</f>
        <v/>
      </c>
      <c r="AD451" s="8" t="str">
        <f>IFERROR(VLOOKUP(LEFT($A451,8),POR!$A:$R,16,0),"")</f>
        <v/>
      </c>
      <c r="AE451" s="8" t="str">
        <f>IFERROR(VLOOKUP(LEFT($A451,8),POR!$A:$R,17,0),"")</f>
        <v/>
      </c>
      <c r="AF451" s="8" t="str">
        <f>IFERROR(VLOOKUP(LEFT($A451,8),POR!$A:$R,18,0),"")</f>
        <v/>
      </c>
      <c r="AG451" s="36" t="str">
        <f>IFERROR(VLOOKUP(A451,NSD!F:G,2,0),"")</f>
        <v/>
      </c>
    </row>
    <row r="452" spans="1:33">
      <c r="A452" s="49" t="s">
        <v>4947</v>
      </c>
      <c r="B452" s="36" t="str">
        <f>VLOOKUP(LEFT(A452,8),Clusters!A:C,3,0)</f>
        <v>C2</v>
      </c>
      <c r="C452" s="36">
        <f>VLOOKUP(LEFT(A452,8),Clusters!A:D,2,0)</f>
        <v>21</v>
      </c>
      <c r="D452" s="43"/>
      <c r="E452" s="43"/>
      <c r="F452" s="43"/>
      <c r="G452" s="43"/>
      <c r="H452" s="43"/>
      <c r="I452" s="44"/>
      <c r="J452" s="46"/>
      <c r="K452" s="45"/>
      <c r="L452" s="45"/>
      <c r="M452" s="43"/>
      <c r="N452" s="45"/>
      <c r="O452" s="36">
        <f>IFERROR(VLOOKUP(LEFT(A452,8),'Development Priority'!A:B,2,0),"")</f>
        <v>387</v>
      </c>
      <c r="P452" s="8" t="str">
        <f>IFERROR(VLOOKUP(LEFT($A452,8),POR!$A:$R,2,0),"")</f>
        <v/>
      </c>
      <c r="Q452" s="8" t="str">
        <f>IFERROR(VLOOKUP(LEFT($A452,8),POR!$A:$R,3,0),"")</f>
        <v/>
      </c>
      <c r="R452" s="8" t="str">
        <f>IFERROR(VLOOKUP(LEFT($A452,8),POR!$A:$R,4,0),"")</f>
        <v/>
      </c>
      <c r="S452" s="8" t="str">
        <f>IFERROR(VLOOKUP(LEFT($A452,8),POR!$A:$R,5,0),"")</f>
        <v/>
      </c>
      <c r="T452" s="8">
        <f>IFERROR(VLOOKUP(LEFT($A452,8),POR!$A:$R,6,0),"")</f>
        <v>43109.666666666701</v>
      </c>
      <c r="U452" s="8" t="str">
        <f>IFERROR(VLOOKUP(LEFT($A452,8),POR!$A:$R,7,0),"")</f>
        <v/>
      </c>
      <c r="V452" s="8">
        <f>IFERROR(VLOOKUP(LEFT($A452,8),POR!$A:$R,8,0),"")</f>
        <v>43465</v>
      </c>
      <c r="W452" s="8" t="str">
        <f>IFERROR(VLOOKUP(LEFT($A452,8),POR!$A:$R,9,0),"")</f>
        <v/>
      </c>
      <c r="X452" s="8" t="str">
        <f>IFERROR(VLOOKUP(LEFT($A452,8),POR!$A:$R,10,0),"")</f>
        <v/>
      </c>
      <c r="Y452" s="8" t="str">
        <f>IFERROR(VLOOKUP(LEFT($A452,8),POR!$A:$R,11,0),"")</f>
        <v/>
      </c>
      <c r="Z452" s="8" t="str">
        <f>IFERROR(VLOOKUP(LEFT($A452,8),POR!$A:$R,12,0),"")</f>
        <v/>
      </c>
      <c r="AA452" s="8" t="str">
        <f>IFERROR(VLOOKUP(LEFT($A452,8),POR!$A:$R,13,0),"")</f>
        <v/>
      </c>
      <c r="AB452" s="8" t="str">
        <f>IFERROR(VLOOKUP(LEFT($A452,8),POR!$A:$R,14,0),"")</f>
        <v/>
      </c>
      <c r="AC452" s="8" t="str">
        <f>IFERROR(VLOOKUP(LEFT($A452,8),POR!$A:$R,15,0),"")</f>
        <v/>
      </c>
      <c r="AD452" s="8" t="str">
        <f>IFERROR(VLOOKUP(LEFT($A452,8),POR!$A:$R,16,0),"")</f>
        <v/>
      </c>
      <c r="AE452" s="8" t="str">
        <f>IFERROR(VLOOKUP(LEFT($A452,8),POR!$A:$R,17,0),"")</f>
        <v/>
      </c>
      <c r="AF452" s="8" t="str">
        <f>IFERROR(VLOOKUP(LEFT($A452,8),POR!$A:$R,18,0),"")</f>
        <v/>
      </c>
      <c r="AG452" s="36" t="str">
        <f>IFERROR(VLOOKUP(A452,NSD!F:G,2,0),"")</f>
        <v/>
      </c>
    </row>
    <row r="453" spans="1:33">
      <c r="A453" s="49" t="s">
        <v>4605</v>
      </c>
      <c r="B453" s="36" t="str">
        <f>VLOOKUP(LEFT(A453,8),Clusters!A:C,3,0)</f>
        <v>C3</v>
      </c>
      <c r="C453" s="36">
        <f>VLOOKUP(LEFT(A453,8),Clusters!A:D,2,0)</f>
        <v>32</v>
      </c>
      <c r="D453" s="43"/>
      <c r="E453" s="43"/>
      <c r="F453" s="43"/>
      <c r="G453" s="43"/>
      <c r="H453" s="43"/>
      <c r="I453" s="44"/>
      <c r="J453" s="46"/>
      <c r="K453" s="45"/>
      <c r="L453" s="45"/>
      <c r="M453" s="43"/>
      <c r="N453" s="45"/>
      <c r="O453" s="36">
        <f>IFERROR(VLOOKUP(LEFT(A453,8),'Development Priority'!A:B,2,0),"")</f>
        <v>584</v>
      </c>
      <c r="P453" s="8" t="str">
        <f>IFERROR(VLOOKUP(LEFT($A453,8),POR!$A:$R,2,0),"")</f>
        <v/>
      </c>
      <c r="Q453" s="8" t="str">
        <f>IFERROR(VLOOKUP(LEFT($A453,8),POR!$A:$R,3,0),"")</f>
        <v/>
      </c>
      <c r="R453" s="8" t="str">
        <f>IFERROR(VLOOKUP(LEFT($A453,8),POR!$A:$R,4,0),"")</f>
        <v/>
      </c>
      <c r="S453" s="8" t="str">
        <f>IFERROR(VLOOKUP(LEFT($A453,8),POR!$A:$R,5,0),"")</f>
        <v/>
      </c>
      <c r="T453" s="8" t="str">
        <f>IFERROR(VLOOKUP(LEFT($A453,8),POR!$A:$R,6,0),"")</f>
        <v/>
      </c>
      <c r="U453" s="8" t="str">
        <f>IFERROR(VLOOKUP(LEFT($A453,8),POR!$A:$R,7,0),"")</f>
        <v/>
      </c>
      <c r="V453" s="8" t="str">
        <f>IFERROR(VLOOKUP(LEFT($A453,8),POR!$A:$R,8,0),"")</f>
        <v/>
      </c>
      <c r="W453" s="8" t="str">
        <f>IFERROR(VLOOKUP(LEFT($A453,8),POR!$A:$R,9,0),"")</f>
        <v/>
      </c>
      <c r="X453" s="8" t="str">
        <f>IFERROR(VLOOKUP(LEFT($A453,8),POR!$A:$R,10,0),"")</f>
        <v/>
      </c>
      <c r="Y453" s="8" t="str">
        <f>IFERROR(VLOOKUP(LEFT($A453,8),POR!$A:$R,11,0),"")</f>
        <v/>
      </c>
      <c r="Z453" s="8" t="str">
        <f>IFERROR(VLOOKUP(LEFT($A453,8),POR!$A:$R,12,0),"")</f>
        <v/>
      </c>
      <c r="AA453" s="8" t="str">
        <f>IFERROR(VLOOKUP(LEFT($A453,8),POR!$A:$R,13,0),"")</f>
        <v/>
      </c>
      <c r="AB453" s="8" t="str">
        <f>IFERROR(VLOOKUP(LEFT($A453,8),POR!$A:$R,14,0),"")</f>
        <v/>
      </c>
      <c r="AC453" s="8" t="str">
        <f>IFERROR(VLOOKUP(LEFT($A453,8),POR!$A:$R,15,0),"")</f>
        <v/>
      </c>
      <c r="AD453" s="8" t="str">
        <f>IFERROR(VLOOKUP(LEFT($A453,8),POR!$A:$R,16,0),"")</f>
        <v/>
      </c>
      <c r="AE453" s="8" t="str">
        <f>IFERROR(VLOOKUP(LEFT($A453,8),POR!$A:$R,17,0),"")</f>
        <v/>
      </c>
      <c r="AF453" s="8" t="str">
        <f>IFERROR(VLOOKUP(LEFT($A453,8),POR!$A:$R,18,0),"")</f>
        <v/>
      </c>
      <c r="AG453" s="36" t="str">
        <f>IFERROR(VLOOKUP(A453,NSD!F:G,2,0),"")</f>
        <v/>
      </c>
    </row>
    <row r="454" spans="1:33">
      <c r="A454" s="49" t="s">
        <v>3589</v>
      </c>
      <c r="B454" s="36" t="str">
        <f>VLOOKUP(LEFT(A454,8),Clusters!A:C,3,0)</f>
        <v>C3</v>
      </c>
      <c r="C454" s="36">
        <f>VLOOKUP(LEFT(A454,8),Clusters!A:D,2,0)</f>
        <v>32</v>
      </c>
      <c r="D454" s="43"/>
      <c r="E454" s="43"/>
      <c r="F454" s="43"/>
      <c r="G454" s="43"/>
      <c r="H454" s="43"/>
      <c r="I454" s="44"/>
      <c r="J454" s="46"/>
      <c r="K454" s="45"/>
      <c r="L454" s="45"/>
      <c r="M454" s="43"/>
      <c r="N454" s="45"/>
      <c r="O454" s="36">
        <f>IFERROR(VLOOKUP(LEFT(A454,8),'Development Priority'!A:B,2,0),"")</f>
        <v>584</v>
      </c>
      <c r="P454" s="8" t="str">
        <f>IFERROR(VLOOKUP(LEFT($A454,8),POR!$A:$R,2,0),"")</f>
        <v/>
      </c>
      <c r="Q454" s="8" t="str">
        <f>IFERROR(VLOOKUP(LEFT($A454,8),POR!$A:$R,3,0),"")</f>
        <v/>
      </c>
      <c r="R454" s="8" t="str">
        <f>IFERROR(VLOOKUP(LEFT($A454,8),POR!$A:$R,4,0),"")</f>
        <v/>
      </c>
      <c r="S454" s="8" t="str">
        <f>IFERROR(VLOOKUP(LEFT($A454,8),POR!$A:$R,5,0),"")</f>
        <v/>
      </c>
      <c r="T454" s="8" t="str">
        <f>IFERROR(VLOOKUP(LEFT($A454,8),POR!$A:$R,6,0),"")</f>
        <v/>
      </c>
      <c r="U454" s="8" t="str">
        <f>IFERROR(VLOOKUP(LEFT($A454,8),POR!$A:$R,7,0),"")</f>
        <v/>
      </c>
      <c r="V454" s="8" t="str">
        <f>IFERROR(VLOOKUP(LEFT($A454,8),POR!$A:$R,8,0),"")</f>
        <v/>
      </c>
      <c r="W454" s="8" t="str">
        <f>IFERROR(VLOOKUP(LEFT($A454,8),POR!$A:$R,9,0),"")</f>
        <v/>
      </c>
      <c r="X454" s="8" t="str">
        <f>IFERROR(VLOOKUP(LEFT($A454,8),POR!$A:$R,10,0),"")</f>
        <v/>
      </c>
      <c r="Y454" s="8" t="str">
        <f>IFERROR(VLOOKUP(LEFT($A454,8),POR!$A:$R,11,0),"")</f>
        <v/>
      </c>
      <c r="Z454" s="8" t="str">
        <f>IFERROR(VLOOKUP(LEFT($A454,8),POR!$A:$R,12,0),"")</f>
        <v/>
      </c>
      <c r="AA454" s="8" t="str">
        <f>IFERROR(VLOOKUP(LEFT($A454,8),POR!$A:$R,13,0),"")</f>
        <v/>
      </c>
      <c r="AB454" s="8" t="str">
        <f>IFERROR(VLOOKUP(LEFT($A454,8),POR!$A:$R,14,0),"")</f>
        <v/>
      </c>
      <c r="AC454" s="8" t="str">
        <f>IFERROR(VLOOKUP(LEFT($A454,8),POR!$A:$R,15,0),"")</f>
        <v/>
      </c>
      <c r="AD454" s="8" t="str">
        <f>IFERROR(VLOOKUP(LEFT($A454,8),POR!$A:$R,16,0),"")</f>
        <v/>
      </c>
      <c r="AE454" s="8" t="str">
        <f>IFERROR(VLOOKUP(LEFT($A454,8),POR!$A:$R,17,0),"")</f>
        <v/>
      </c>
      <c r="AF454" s="8" t="str">
        <f>IFERROR(VLOOKUP(LEFT($A454,8),POR!$A:$R,18,0),"")</f>
        <v/>
      </c>
      <c r="AG454" s="36" t="str">
        <f>IFERROR(VLOOKUP(A454,NSD!F:G,2,0),"")</f>
        <v/>
      </c>
    </row>
    <row r="455" spans="1:33">
      <c r="A455" s="49" t="s">
        <v>3546</v>
      </c>
      <c r="B455" s="36" t="str">
        <f>VLOOKUP(LEFT(A455,8),Clusters!A:C,3,0)</f>
        <v>C3</v>
      </c>
      <c r="C455" s="36">
        <f>VLOOKUP(LEFT(A455,8),Clusters!A:D,2,0)</f>
        <v>32</v>
      </c>
      <c r="D455" s="43"/>
      <c r="E455" s="43"/>
      <c r="F455" s="43"/>
      <c r="G455" s="43"/>
      <c r="H455" s="43"/>
      <c r="I455" s="44"/>
      <c r="J455" s="46"/>
      <c r="K455" s="45"/>
      <c r="L455" s="45"/>
      <c r="M455" s="43"/>
      <c r="N455" s="45"/>
      <c r="O455" s="36">
        <f>IFERROR(VLOOKUP(LEFT(A455,8),'Development Priority'!A:B,2,0),"")</f>
        <v>584</v>
      </c>
      <c r="P455" s="8" t="str">
        <f>IFERROR(VLOOKUP(LEFT($A455,8),POR!$A:$R,2,0),"")</f>
        <v/>
      </c>
      <c r="Q455" s="8" t="str">
        <f>IFERROR(VLOOKUP(LEFT($A455,8),POR!$A:$R,3,0),"")</f>
        <v/>
      </c>
      <c r="R455" s="8" t="str">
        <f>IFERROR(VLOOKUP(LEFT($A455,8),POR!$A:$R,4,0),"")</f>
        <v/>
      </c>
      <c r="S455" s="8" t="str">
        <f>IFERROR(VLOOKUP(LEFT($A455,8),POR!$A:$R,5,0),"")</f>
        <v/>
      </c>
      <c r="T455" s="8" t="str">
        <f>IFERROR(VLOOKUP(LEFT($A455,8),POR!$A:$R,6,0),"")</f>
        <v/>
      </c>
      <c r="U455" s="8" t="str">
        <f>IFERROR(VLOOKUP(LEFT($A455,8),POR!$A:$R,7,0),"")</f>
        <v/>
      </c>
      <c r="V455" s="8" t="str">
        <f>IFERROR(VLOOKUP(LEFT($A455,8),POR!$A:$R,8,0),"")</f>
        <v/>
      </c>
      <c r="W455" s="8" t="str">
        <f>IFERROR(VLOOKUP(LEFT($A455,8),POR!$A:$R,9,0),"")</f>
        <v/>
      </c>
      <c r="X455" s="8" t="str">
        <f>IFERROR(VLOOKUP(LEFT($A455,8),POR!$A:$R,10,0),"")</f>
        <v/>
      </c>
      <c r="Y455" s="8" t="str">
        <f>IFERROR(VLOOKUP(LEFT($A455,8),POR!$A:$R,11,0),"")</f>
        <v/>
      </c>
      <c r="Z455" s="8" t="str">
        <f>IFERROR(VLOOKUP(LEFT($A455,8),POR!$A:$R,12,0),"")</f>
        <v/>
      </c>
      <c r="AA455" s="8" t="str">
        <f>IFERROR(VLOOKUP(LEFT($A455,8),POR!$A:$R,13,0),"")</f>
        <v/>
      </c>
      <c r="AB455" s="8" t="str">
        <f>IFERROR(VLOOKUP(LEFT($A455,8),POR!$A:$R,14,0),"")</f>
        <v/>
      </c>
      <c r="AC455" s="8" t="str">
        <f>IFERROR(VLOOKUP(LEFT($A455,8),POR!$A:$R,15,0),"")</f>
        <v/>
      </c>
      <c r="AD455" s="8" t="str">
        <f>IFERROR(VLOOKUP(LEFT($A455,8),POR!$A:$R,16,0),"")</f>
        <v/>
      </c>
      <c r="AE455" s="8" t="str">
        <f>IFERROR(VLOOKUP(LEFT($A455,8),POR!$A:$R,17,0),"")</f>
        <v/>
      </c>
      <c r="AF455" s="8" t="str">
        <f>IFERROR(VLOOKUP(LEFT($A455,8),POR!$A:$R,18,0),"")</f>
        <v/>
      </c>
      <c r="AG455" s="36" t="str">
        <f>IFERROR(VLOOKUP(A455,NSD!F:G,2,0),"")</f>
        <v/>
      </c>
    </row>
    <row r="456" spans="1:33">
      <c r="A456" s="49" t="s">
        <v>4952</v>
      </c>
      <c r="B456" s="36" t="str">
        <f>VLOOKUP(LEFT(A456,8),Clusters!A:C,3,0)</f>
        <v>C1</v>
      </c>
      <c r="C456" s="36">
        <f>VLOOKUP(LEFT(A456,8),Clusters!A:D,2,0)</f>
        <v>11</v>
      </c>
      <c r="D456" s="43"/>
      <c r="E456" s="43"/>
      <c r="F456" s="43"/>
      <c r="G456" s="43"/>
      <c r="H456" s="43"/>
      <c r="I456" s="44"/>
      <c r="J456" s="46"/>
      <c r="K456" s="45"/>
      <c r="L456" s="45"/>
      <c r="M456" s="43"/>
      <c r="N456" s="45"/>
      <c r="O456" s="36">
        <f>IFERROR(VLOOKUP(LEFT(A456,8),'Development Priority'!A:B,2,0),"")</f>
        <v>342</v>
      </c>
      <c r="P456" s="8" t="str">
        <f>IFERROR(VLOOKUP(LEFT($A456,8),POR!$A:$R,2,0),"")</f>
        <v/>
      </c>
      <c r="Q456" s="8" t="str">
        <f>IFERROR(VLOOKUP(LEFT($A456,8),POR!$A:$R,3,0),"")</f>
        <v/>
      </c>
      <c r="R456" s="8" t="str">
        <f>IFERROR(VLOOKUP(LEFT($A456,8),POR!$A:$R,4,0),"")</f>
        <v/>
      </c>
      <c r="S456" s="8" t="str">
        <f>IFERROR(VLOOKUP(LEFT($A456,8),POR!$A:$R,5,0),"")</f>
        <v/>
      </c>
      <c r="T456" s="8">
        <f>IFERROR(VLOOKUP(LEFT($A456,8),POR!$A:$R,6,0),"")</f>
        <v>42768.666666666701</v>
      </c>
      <c r="U456" s="8" t="str">
        <f>IFERROR(VLOOKUP(LEFT($A456,8),POR!$A:$R,7,0),"")</f>
        <v/>
      </c>
      <c r="V456" s="8">
        <f>IFERROR(VLOOKUP(LEFT($A456,8),POR!$A:$R,8,0),"")</f>
        <v>42769</v>
      </c>
      <c r="W456" s="8" t="str">
        <f>IFERROR(VLOOKUP(LEFT($A456,8),POR!$A:$R,9,0),"")</f>
        <v/>
      </c>
      <c r="X456" s="8" t="str">
        <f>IFERROR(VLOOKUP(LEFT($A456,8),POR!$A:$R,10,0),"")</f>
        <v/>
      </c>
      <c r="Y456" s="8" t="str">
        <f>IFERROR(VLOOKUP(LEFT($A456,8),POR!$A:$R,11,0),"")</f>
        <v/>
      </c>
      <c r="Z456" s="8" t="str">
        <f>IFERROR(VLOOKUP(LEFT($A456,8),POR!$A:$R,12,0),"")</f>
        <v/>
      </c>
      <c r="AA456" s="8" t="str">
        <f>IFERROR(VLOOKUP(LEFT($A456,8),POR!$A:$R,13,0),"")</f>
        <v/>
      </c>
      <c r="AB456" s="8" t="str">
        <f>IFERROR(VLOOKUP(LEFT($A456,8),POR!$A:$R,14,0),"")</f>
        <v/>
      </c>
      <c r="AC456" s="8" t="str">
        <f>IFERROR(VLOOKUP(LEFT($A456,8),POR!$A:$R,15,0),"")</f>
        <v/>
      </c>
      <c r="AD456" s="8" t="str">
        <f>IFERROR(VLOOKUP(LEFT($A456,8),POR!$A:$R,16,0),"")</f>
        <v/>
      </c>
      <c r="AE456" s="8" t="str">
        <f>IFERROR(VLOOKUP(LEFT($A456,8),POR!$A:$R,17,0),"")</f>
        <v/>
      </c>
      <c r="AF456" s="8" t="str">
        <f>IFERROR(VLOOKUP(LEFT($A456,8),POR!$A:$R,18,0),"")</f>
        <v/>
      </c>
      <c r="AG456" s="36" t="str">
        <f>IFERROR(VLOOKUP(A456,NSD!F:G,2,0),"")</f>
        <v/>
      </c>
    </row>
    <row r="457" spans="1:33">
      <c r="A457" s="49" t="s">
        <v>3785</v>
      </c>
      <c r="B457" s="36" t="str">
        <f>VLOOKUP(LEFT(A457,8),Clusters!A:C,3,0)</f>
        <v>C1</v>
      </c>
      <c r="C457" s="36">
        <f>VLOOKUP(LEFT(A457,8),Clusters!A:D,2,0)</f>
        <v>11</v>
      </c>
      <c r="D457" s="43"/>
      <c r="E457" s="43"/>
      <c r="F457" s="43"/>
      <c r="G457" s="43"/>
      <c r="H457" s="43"/>
      <c r="I457" s="44"/>
      <c r="J457" s="46"/>
      <c r="K457" s="45"/>
      <c r="L457" s="45"/>
      <c r="M457" s="43"/>
      <c r="N457" s="45"/>
      <c r="O457" s="36">
        <f>IFERROR(VLOOKUP(LEFT(A457,8),'Development Priority'!A:B,2,0),"")</f>
        <v>342</v>
      </c>
      <c r="P457" s="8" t="str">
        <f>IFERROR(VLOOKUP(LEFT($A457,8),POR!$A:$R,2,0),"")</f>
        <v/>
      </c>
      <c r="Q457" s="8" t="str">
        <f>IFERROR(VLOOKUP(LEFT($A457,8),POR!$A:$R,3,0),"")</f>
        <v/>
      </c>
      <c r="R457" s="8" t="str">
        <f>IFERROR(VLOOKUP(LEFT($A457,8),POR!$A:$R,4,0),"")</f>
        <v/>
      </c>
      <c r="S457" s="8" t="str">
        <f>IFERROR(VLOOKUP(LEFT($A457,8),POR!$A:$R,5,0),"")</f>
        <v/>
      </c>
      <c r="T457" s="8">
        <f>IFERROR(VLOOKUP(LEFT($A457,8),POR!$A:$R,6,0),"")</f>
        <v>42768.666666666701</v>
      </c>
      <c r="U457" s="8" t="str">
        <f>IFERROR(VLOOKUP(LEFT($A457,8),POR!$A:$R,7,0),"")</f>
        <v/>
      </c>
      <c r="V457" s="8">
        <f>IFERROR(VLOOKUP(LEFT($A457,8),POR!$A:$R,8,0),"")</f>
        <v>42769</v>
      </c>
      <c r="W457" s="8" t="str">
        <f>IFERROR(VLOOKUP(LEFT($A457,8),POR!$A:$R,9,0),"")</f>
        <v/>
      </c>
      <c r="X457" s="8" t="str">
        <f>IFERROR(VLOOKUP(LEFT($A457,8),POR!$A:$R,10,0),"")</f>
        <v/>
      </c>
      <c r="Y457" s="8" t="str">
        <f>IFERROR(VLOOKUP(LEFT($A457,8),POR!$A:$R,11,0),"")</f>
        <v/>
      </c>
      <c r="Z457" s="8" t="str">
        <f>IFERROR(VLOOKUP(LEFT($A457,8),POR!$A:$R,12,0),"")</f>
        <v/>
      </c>
      <c r="AA457" s="8" t="str">
        <f>IFERROR(VLOOKUP(LEFT($A457,8),POR!$A:$R,13,0),"")</f>
        <v/>
      </c>
      <c r="AB457" s="8" t="str">
        <f>IFERROR(VLOOKUP(LEFT($A457,8),POR!$A:$R,14,0),"")</f>
        <v/>
      </c>
      <c r="AC457" s="8" t="str">
        <f>IFERROR(VLOOKUP(LEFT($A457,8),POR!$A:$R,15,0),"")</f>
        <v/>
      </c>
      <c r="AD457" s="8" t="str">
        <f>IFERROR(VLOOKUP(LEFT($A457,8),POR!$A:$R,16,0),"")</f>
        <v/>
      </c>
      <c r="AE457" s="8" t="str">
        <f>IFERROR(VLOOKUP(LEFT($A457,8),POR!$A:$R,17,0),"")</f>
        <v/>
      </c>
      <c r="AF457" s="8" t="str">
        <f>IFERROR(VLOOKUP(LEFT($A457,8),POR!$A:$R,18,0),"")</f>
        <v/>
      </c>
      <c r="AG457" s="36" t="str">
        <f>IFERROR(VLOOKUP(A457,NSD!F:G,2,0),"")</f>
        <v/>
      </c>
    </row>
    <row r="458" spans="1:33">
      <c r="A458" s="49" t="s">
        <v>4493</v>
      </c>
      <c r="B458" s="36" t="str">
        <f>VLOOKUP(LEFT(A458,8),Clusters!A:C,3,0)</f>
        <v>C1</v>
      </c>
      <c r="C458" s="36">
        <f>VLOOKUP(LEFT(A458,8),Clusters!A:D,2,0)</f>
        <v>11</v>
      </c>
      <c r="D458" s="43"/>
      <c r="E458" s="43"/>
      <c r="F458" s="43"/>
      <c r="G458" s="43"/>
      <c r="H458" s="43"/>
      <c r="I458" s="44"/>
      <c r="J458" s="46"/>
      <c r="K458" s="45"/>
      <c r="L458" s="45"/>
      <c r="M458" s="43"/>
      <c r="N458" s="45"/>
      <c r="O458" s="36">
        <f>IFERROR(VLOOKUP(LEFT(A458,8),'Development Priority'!A:B,2,0),"")</f>
        <v>342</v>
      </c>
      <c r="P458" s="8" t="str">
        <f>IFERROR(VLOOKUP(LEFT($A458,8),POR!$A:$R,2,0),"")</f>
        <v/>
      </c>
      <c r="Q458" s="8" t="str">
        <f>IFERROR(VLOOKUP(LEFT($A458,8),POR!$A:$R,3,0),"")</f>
        <v/>
      </c>
      <c r="R458" s="8" t="str">
        <f>IFERROR(VLOOKUP(LEFT($A458,8),POR!$A:$R,4,0),"")</f>
        <v/>
      </c>
      <c r="S458" s="8" t="str">
        <f>IFERROR(VLOOKUP(LEFT($A458,8),POR!$A:$R,5,0),"")</f>
        <v/>
      </c>
      <c r="T458" s="8">
        <f>IFERROR(VLOOKUP(LEFT($A458,8),POR!$A:$R,6,0),"")</f>
        <v>42768.666666666701</v>
      </c>
      <c r="U458" s="8" t="str">
        <f>IFERROR(VLOOKUP(LEFT($A458,8),POR!$A:$R,7,0),"")</f>
        <v/>
      </c>
      <c r="V458" s="8">
        <f>IFERROR(VLOOKUP(LEFT($A458,8),POR!$A:$R,8,0),"")</f>
        <v>42769</v>
      </c>
      <c r="W458" s="8" t="str">
        <f>IFERROR(VLOOKUP(LEFT($A458,8),POR!$A:$R,9,0),"")</f>
        <v/>
      </c>
      <c r="X458" s="8" t="str">
        <f>IFERROR(VLOOKUP(LEFT($A458,8),POR!$A:$R,10,0),"")</f>
        <v/>
      </c>
      <c r="Y458" s="8" t="str">
        <f>IFERROR(VLOOKUP(LEFT($A458,8),POR!$A:$R,11,0),"")</f>
        <v/>
      </c>
      <c r="Z458" s="8" t="str">
        <f>IFERROR(VLOOKUP(LEFT($A458,8),POR!$A:$R,12,0),"")</f>
        <v/>
      </c>
      <c r="AA458" s="8" t="str">
        <f>IFERROR(VLOOKUP(LEFT($A458,8),POR!$A:$R,13,0),"")</f>
        <v/>
      </c>
      <c r="AB458" s="8" t="str">
        <f>IFERROR(VLOOKUP(LEFT($A458,8),POR!$A:$R,14,0),"")</f>
        <v/>
      </c>
      <c r="AC458" s="8" t="str">
        <f>IFERROR(VLOOKUP(LEFT($A458,8),POR!$A:$R,15,0),"")</f>
        <v/>
      </c>
      <c r="AD458" s="8" t="str">
        <f>IFERROR(VLOOKUP(LEFT($A458,8),POR!$A:$R,16,0),"")</f>
        <v/>
      </c>
      <c r="AE458" s="8" t="str">
        <f>IFERROR(VLOOKUP(LEFT($A458,8),POR!$A:$R,17,0),"")</f>
        <v/>
      </c>
      <c r="AF458" s="8" t="str">
        <f>IFERROR(VLOOKUP(LEFT($A458,8),POR!$A:$R,18,0),"")</f>
        <v/>
      </c>
      <c r="AG458" s="36" t="str">
        <f>IFERROR(VLOOKUP(A458,NSD!F:G,2,0),"")</f>
        <v/>
      </c>
    </row>
    <row r="459" spans="1:33">
      <c r="A459" s="49" t="s">
        <v>4962</v>
      </c>
      <c r="B459" s="36" t="str">
        <f>VLOOKUP(LEFT(A459,8),Clusters!A:C,3,0)</f>
        <v>C1</v>
      </c>
      <c r="C459" s="36">
        <f>VLOOKUP(LEFT(A459,8),Clusters!A:D,2,0)</f>
        <v>11</v>
      </c>
      <c r="D459" s="43"/>
      <c r="E459" s="43"/>
      <c r="F459" s="43"/>
      <c r="G459" s="43"/>
      <c r="H459" s="43"/>
      <c r="I459" s="44"/>
      <c r="J459" s="46"/>
      <c r="K459" s="45"/>
      <c r="L459" s="45"/>
      <c r="M459" s="43"/>
      <c r="N459" s="45"/>
      <c r="O459" s="36">
        <f>IFERROR(VLOOKUP(LEFT(A459,8),'Development Priority'!A:B,2,0),"")</f>
        <v>342</v>
      </c>
      <c r="P459" s="8" t="str">
        <f>IFERROR(VLOOKUP(LEFT($A459,8),POR!$A:$R,2,0),"")</f>
        <v/>
      </c>
      <c r="Q459" s="8" t="str">
        <f>IFERROR(VLOOKUP(LEFT($A459,8),POR!$A:$R,3,0),"")</f>
        <v/>
      </c>
      <c r="R459" s="8" t="str">
        <f>IFERROR(VLOOKUP(LEFT($A459,8),POR!$A:$R,4,0),"")</f>
        <v/>
      </c>
      <c r="S459" s="8" t="str">
        <f>IFERROR(VLOOKUP(LEFT($A459,8),POR!$A:$R,5,0),"")</f>
        <v/>
      </c>
      <c r="T459" s="8">
        <f>IFERROR(VLOOKUP(LEFT($A459,8),POR!$A:$R,6,0),"")</f>
        <v>42768.666666666701</v>
      </c>
      <c r="U459" s="8" t="str">
        <f>IFERROR(VLOOKUP(LEFT($A459,8),POR!$A:$R,7,0),"")</f>
        <v/>
      </c>
      <c r="V459" s="8">
        <f>IFERROR(VLOOKUP(LEFT($A459,8),POR!$A:$R,8,0),"")</f>
        <v>42769</v>
      </c>
      <c r="W459" s="8" t="str">
        <f>IFERROR(VLOOKUP(LEFT($A459,8),POR!$A:$R,9,0),"")</f>
        <v/>
      </c>
      <c r="X459" s="8" t="str">
        <f>IFERROR(VLOOKUP(LEFT($A459,8),POR!$A:$R,10,0),"")</f>
        <v/>
      </c>
      <c r="Y459" s="8" t="str">
        <f>IFERROR(VLOOKUP(LEFT($A459,8),POR!$A:$R,11,0),"")</f>
        <v/>
      </c>
      <c r="Z459" s="8" t="str">
        <f>IFERROR(VLOOKUP(LEFT($A459,8),POR!$A:$R,12,0),"")</f>
        <v/>
      </c>
      <c r="AA459" s="8" t="str">
        <f>IFERROR(VLOOKUP(LEFT($A459,8),POR!$A:$R,13,0),"")</f>
        <v/>
      </c>
      <c r="AB459" s="8" t="str">
        <f>IFERROR(VLOOKUP(LEFT($A459,8),POR!$A:$R,14,0),"")</f>
        <v/>
      </c>
      <c r="AC459" s="8" t="str">
        <f>IFERROR(VLOOKUP(LEFT($A459,8),POR!$A:$R,15,0),"")</f>
        <v/>
      </c>
      <c r="AD459" s="8" t="str">
        <f>IFERROR(VLOOKUP(LEFT($A459,8),POR!$A:$R,16,0),"")</f>
        <v/>
      </c>
      <c r="AE459" s="8" t="str">
        <f>IFERROR(VLOOKUP(LEFT($A459,8),POR!$A:$R,17,0),"")</f>
        <v/>
      </c>
      <c r="AF459" s="8" t="str">
        <f>IFERROR(VLOOKUP(LEFT($A459,8),POR!$A:$R,18,0),"")</f>
        <v/>
      </c>
      <c r="AG459" s="36" t="str">
        <f>IFERROR(VLOOKUP(A459,NSD!F:G,2,0),"")</f>
        <v/>
      </c>
    </row>
    <row r="460" spans="1:33">
      <c r="A460" s="49" t="s">
        <v>3254</v>
      </c>
      <c r="B460" s="36" t="str">
        <f>VLOOKUP(LEFT(A460,8),Clusters!A:C,3,0)</f>
        <v>C1</v>
      </c>
      <c r="C460" s="36">
        <f>VLOOKUP(LEFT(A460,8),Clusters!A:D,2,0)</f>
        <v>11</v>
      </c>
      <c r="D460" s="43"/>
      <c r="E460" s="43"/>
      <c r="F460" s="43"/>
      <c r="G460" s="43"/>
      <c r="H460" s="43"/>
      <c r="I460" s="44"/>
      <c r="J460" s="46"/>
      <c r="K460" s="45"/>
      <c r="L460" s="45"/>
      <c r="M460" s="43"/>
      <c r="N460" s="45"/>
      <c r="O460" s="36">
        <f>IFERROR(VLOOKUP(LEFT(A460,8),'Development Priority'!A:B,2,0),"")</f>
        <v>342</v>
      </c>
      <c r="P460" s="8" t="str">
        <f>IFERROR(VLOOKUP(LEFT($A460,8),POR!$A:$R,2,0),"")</f>
        <v/>
      </c>
      <c r="Q460" s="8" t="str">
        <f>IFERROR(VLOOKUP(LEFT($A460,8),POR!$A:$R,3,0),"")</f>
        <v/>
      </c>
      <c r="R460" s="8" t="str">
        <f>IFERROR(VLOOKUP(LEFT($A460,8),POR!$A:$R,4,0),"")</f>
        <v/>
      </c>
      <c r="S460" s="8" t="str">
        <f>IFERROR(VLOOKUP(LEFT($A460,8),POR!$A:$R,5,0),"")</f>
        <v/>
      </c>
      <c r="T460" s="8">
        <f>IFERROR(VLOOKUP(LEFT($A460,8),POR!$A:$R,6,0),"")</f>
        <v>42768.666666666701</v>
      </c>
      <c r="U460" s="8" t="str">
        <f>IFERROR(VLOOKUP(LEFT($A460,8),POR!$A:$R,7,0),"")</f>
        <v/>
      </c>
      <c r="V460" s="8">
        <f>IFERROR(VLOOKUP(LEFT($A460,8),POR!$A:$R,8,0),"")</f>
        <v>42769</v>
      </c>
      <c r="W460" s="8" t="str">
        <f>IFERROR(VLOOKUP(LEFT($A460,8),POR!$A:$R,9,0),"")</f>
        <v/>
      </c>
      <c r="X460" s="8" t="str">
        <f>IFERROR(VLOOKUP(LEFT($A460,8),POR!$A:$R,10,0),"")</f>
        <v/>
      </c>
      <c r="Y460" s="8" t="str">
        <f>IFERROR(VLOOKUP(LEFT($A460,8),POR!$A:$R,11,0),"")</f>
        <v/>
      </c>
      <c r="Z460" s="8" t="str">
        <f>IFERROR(VLOOKUP(LEFT($A460,8),POR!$A:$R,12,0),"")</f>
        <v/>
      </c>
      <c r="AA460" s="8" t="str">
        <f>IFERROR(VLOOKUP(LEFT($A460,8),POR!$A:$R,13,0),"")</f>
        <v/>
      </c>
      <c r="AB460" s="8" t="str">
        <f>IFERROR(VLOOKUP(LEFT($A460,8),POR!$A:$R,14,0),"")</f>
        <v/>
      </c>
      <c r="AC460" s="8" t="str">
        <f>IFERROR(VLOOKUP(LEFT($A460,8),POR!$A:$R,15,0),"")</f>
        <v/>
      </c>
      <c r="AD460" s="8" t="str">
        <f>IFERROR(VLOOKUP(LEFT($A460,8),POR!$A:$R,16,0),"")</f>
        <v/>
      </c>
      <c r="AE460" s="8" t="str">
        <f>IFERROR(VLOOKUP(LEFT($A460,8),POR!$A:$R,17,0),"")</f>
        <v/>
      </c>
      <c r="AF460" s="8" t="str">
        <f>IFERROR(VLOOKUP(LEFT($A460,8),POR!$A:$R,18,0),"")</f>
        <v/>
      </c>
      <c r="AG460" s="36" t="str">
        <f>IFERROR(VLOOKUP(A460,NSD!F:G,2,0),"")</f>
        <v/>
      </c>
    </row>
    <row r="461" spans="1:33">
      <c r="A461" s="49" t="s">
        <v>2879</v>
      </c>
      <c r="B461" s="36" t="str">
        <f>VLOOKUP(LEFT(A461,8),Clusters!A:C,3,0)</f>
        <v>C1</v>
      </c>
      <c r="C461" s="36">
        <f>VLOOKUP(LEFT(A461,8),Clusters!A:D,2,0)</f>
        <v>11</v>
      </c>
      <c r="D461" s="43"/>
      <c r="E461" s="43"/>
      <c r="F461" s="43"/>
      <c r="G461" s="43"/>
      <c r="H461" s="43"/>
      <c r="I461" s="44"/>
      <c r="J461" s="46"/>
      <c r="K461" s="45"/>
      <c r="L461" s="45"/>
      <c r="M461" s="43"/>
      <c r="N461" s="45"/>
      <c r="O461" s="36">
        <f>IFERROR(VLOOKUP(LEFT(A461,8),'Development Priority'!A:B,2,0),"")</f>
        <v>342</v>
      </c>
      <c r="P461" s="8" t="str">
        <f>IFERROR(VLOOKUP(LEFT($A461,8),POR!$A:$R,2,0),"")</f>
        <v/>
      </c>
      <c r="Q461" s="8" t="str">
        <f>IFERROR(VLOOKUP(LEFT($A461,8),POR!$A:$R,3,0),"")</f>
        <v/>
      </c>
      <c r="R461" s="8" t="str">
        <f>IFERROR(VLOOKUP(LEFT($A461,8),POR!$A:$R,4,0),"")</f>
        <v/>
      </c>
      <c r="S461" s="8" t="str">
        <f>IFERROR(VLOOKUP(LEFT($A461,8),POR!$A:$R,5,0),"")</f>
        <v/>
      </c>
      <c r="T461" s="8">
        <f>IFERROR(VLOOKUP(LEFT($A461,8),POR!$A:$R,6,0),"")</f>
        <v>42768.666666666701</v>
      </c>
      <c r="U461" s="8" t="str">
        <f>IFERROR(VLOOKUP(LEFT($A461,8),POR!$A:$R,7,0),"")</f>
        <v/>
      </c>
      <c r="V461" s="8">
        <f>IFERROR(VLOOKUP(LEFT($A461,8),POR!$A:$R,8,0),"")</f>
        <v>42769</v>
      </c>
      <c r="W461" s="8" t="str">
        <f>IFERROR(VLOOKUP(LEFT($A461,8),POR!$A:$R,9,0),"")</f>
        <v/>
      </c>
      <c r="X461" s="8" t="str">
        <f>IFERROR(VLOOKUP(LEFT($A461,8),POR!$A:$R,10,0),"")</f>
        <v/>
      </c>
      <c r="Y461" s="8" t="str">
        <f>IFERROR(VLOOKUP(LEFT($A461,8),POR!$A:$R,11,0),"")</f>
        <v/>
      </c>
      <c r="Z461" s="8" t="str">
        <f>IFERROR(VLOOKUP(LEFT($A461,8),POR!$A:$R,12,0),"")</f>
        <v/>
      </c>
      <c r="AA461" s="8" t="str">
        <f>IFERROR(VLOOKUP(LEFT($A461,8),POR!$A:$R,13,0),"")</f>
        <v/>
      </c>
      <c r="AB461" s="8" t="str">
        <f>IFERROR(VLOOKUP(LEFT($A461,8),POR!$A:$R,14,0),"")</f>
        <v/>
      </c>
      <c r="AC461" s="8" t="str">
        <f>IFERROR(VLOOKUP(LEFT($A461,8),POR!$A:$R,15,0),"")</f>
        <v/>
      </c>
      <c r="AD461" s="8" t="str">
        <f>IFERROR(VLOOKUP(LEFT($A461,8),POR!$A:$R,16,0),"")</f>
        <v/>
      </c>
      <c r="AE461" s="8" t="str">
        <f>IFERROR(VLOOKUP(LEFT($A461,8),POR!$A:$R,17,0),"")</f>
        <v/>
      </c>
      <c r="AF461" s="8" t="str">
        <f>IFERROR(VLOOKUP(LEFT($A461,8),POR!$A:$R,18,0),"")</f>
        <v/>
      </c>
      <c r="AG461" s="36" t="str">
        <f>IFERROR(VLOOKUP(A461,NSD!F:G,2,0),"")</f>
        <v/>
      </c>
    </row>
    <row r="462" spans="1:33">
      <c r="A462" s="49" t="s">
        <v>2757</v>
      </c>
      <c r="B462" s="36" t="str">
        <f>VLOOKUP(LEFT(A462,8),Clusters!A:C,3,0)</f>
        <v>C1</v>
      </c>
      <c r="C462" s="36">
        <f>VLOOKUP(LEFT(A462,8),Clusters!A:D,2,0)</f>
        <v>11</v>
      </c>
      <c r="D462" s="43"/>
      <c r="E462" s="43"/>
      <c r="F462" s="43"/>
      <c r="G462" s="43"/>
      <c r="H462" s="43"/>
      <c r="I462" s="44"/>
      <c r="J462" s="46"/>
      <c r="K462" s="45"/>
      <c r="L462" s="45"/>
      <c r="M462" s="43"/>
      <c r="N462" s="45"/>
      <c r="O462" s="36">
        <f>IFERROR(VLOOKUP(LEFT(A462,8),'Development Priority'!A:B,2,0),"")</f>
        <v>532</v>
      </c>
      <c r="P462" s="8" t="str">
        <f>IFERROR(VLOOKUP(LEFT($A462,8),POR!$A:$R,2,0),"")</f>
        <v/>
      </c>
      <c r="Q462" s="8" t="str">
        <f>IFERROR(VLOOKUP(LEFT($A462,8),POR!$A:$R,3,0),"")</f>
        <v/>
      </c>
      <c r="R462" s="8" t="str">
        <f>IFERROR(VLOOKUP(LEFT($A462,8),POR!$A:$R,4,0),"")</f>
        <v/>
      </c>
      <c r="S462" s="8" t="str">
        <f>IFERROR(VLOOKUP(LEFT($A462,8),POR!$A:$R,5,0),"")</f>
        <v/>
      </c>
      <c r="T462" s="8" t="str">
        <f>IFERROR(VLOOKUP(LEFT($A462,8),POR!$A:$R,6,0),"")</f>
        <v/>
      </c>
      <c r="U462" s="8" t="str">
        <f>IFERROR(VLOOKUP(LEFT($A462,8),POR!$A:$R,7,0),"")</f>
        <v/>
      </c>
      <c r="V462" s="8" t="str">
        <f>IFERROR(VLOOKUP(LEFT($A462,8),POR!$A:$R,8,0),"")</f>
        <v/>
      </c>
      <c r="W462" s="8" t="str">
        <f>IFERROR(VLOOKUP(LEFT($A462,8),POR!$A:$R,9,0),"")</f>
        <v/>
      </c>
      <c r="X462" s="8" t="str">
        <f>IFERROR(VLOOKUP(LEFT($A462,8),POR!$A:$R,10,0),"")</f>
        <v/>
      </c>
      <c r="Y462" s="8" t="str">
        <f>IFERROR(VLOOKUP(LEFT($A462,8),POR!$A:$R,11,0),"")</f>
        <v/>
      </c>
      <c r="Z462" s="8" t="str">
        <f>IFERROR(VLOOKUP(LEFT($A462,8),POR!$A:$R,12,0),"")</f>
        <v/>
      </c>
      <c r="AA462" s="8" t="str">
        <f>IFERROR(VLOOKUP(LEFT($A462,8),POR!$A:$R,13,0),"")</f>
        <v/>
      </c>
      <c r="AB462" s="8" t="str">
        <f>IFERROR(VLOOKUP(LEFT($A462,8),POR!$A:$R,14,0),"")</f>
        <v/>
      </c>
      <c r="AC462" s="8" t="str">
        <f>IFERROR(VLOOKUP(LEFT($A462,8),POR!$A:$R,15,0),"")</f>
        <v/>
      </c>
      <c r="AD462" s="8" t="str">
        <f>IFERROR(VLOOKUP(LEFT($A462,8),POR!$A:$R,16,0),"")</f>
        <v/>
      </c>
      <c r="AE462" s="8" t="str">
        <f>IFERROR(VLOOKUP(LEFT($A462,8),POR!$A:$R,17,0),"")</f>
        <v/>
      </c>
      <c r="AF462" s="8" t="str">
        <f>IFERROR(VLOOKUP(LEFT($A462,8),POR!$A:$R,18,0),"")</f>
        <v/>
      </c>
      <c r="AG462" s="36" t="str">
        <f>IFERROR(VLOOKUP(A462,NSD!F:G,2,0),"")</f>
        <v/>
      </c>
    </row>
    <row r="463" spans="1:33">
      <c r="A463" s="49" t="s">
        <v>3835</v>
      </c>
      <c r="B463" s="36" t="str">
        <f>VLOOKUP(LEFT(A463,8),Clusters!A:C,3,0)</f>
        <v>C1</v>
      </c>
      <c r="C463" s="36">
        <f>VLOOKUP(LEFT(A463,8),Clusters!A:D,2,0)</f>
        <v>11</v>
      </c>
      <c r="D463" s="43"/>
      <c r="E463" s="43"/>
      <c r="F463" s="43"/>
      <c r="G463" s="43"/>
      <c r="H463" s="43"/>
      <c r="I463" s="44"/>
      <c r="J463" s="46"/>
      <c r="K463" s="45"/>
      <c r="L463" s="45"/>
      <c r="M463" s="43"/>
      <c r="N463" s="45"/>
      <c r="O463" s="36">
        <f>IFERROR(VLOOKUP(LEFT(A463,8),'Development Priority'!A:B,2,0),"")</f>
        <v>532</v>
      </c>
      <c r="P463" s="8" t="str">
        <f>IFERROR(VLOOKUP(LEFT($A463,8),POR!$A:$R,2,0),"")</f>
        <v/>
      </c>
      <c r="Q463" s="8" t="str">
        <f>IFERROR(VLOOKUP(LEFT($A463,8),POR!$A:$R,3,0),"")</f>
        <v/>
      </c>
      <c r="R463" s="8" t="str">
        <f>IFERROR(VLOOKUP(LEFT($A463,8),POR!$A:$R,4,0),"")</f>
        <v/>
      </c>
      <c r="S463" s="8" t="str">
        <f>IFERROR(VLOOKUP(LEFT($A463,8),POR!$A:$R,5,0),"")</f>
        <v/>
      </c>
      <c r="T463" s="8" t="str">
        <f>IFERROR(VLOOKUP(LEFT($A463,8),POR!$A:$R,6,0),"")</f>
        <v/>
      </c>
      <c r="U463" s="8" t="str">
        <f>IFERROR(VLOOKUP(LEFT($A463,8),POR!$A:$R,7,0),"")</f>
        <v/>
      </c>
      <c r="V463" s="8" t="str">
        <f>IFERROR(VLOOKUP(LEFT($A463,8),POR!$A:$R,8,0),"")</f>
        <v/>
      </c>
      <c r="W463" s="8" t="str">
        <f>IFERROR(VLOOKUP(LEFT($A463,8),POR!$A:$R,9,0),"")</f>
        <v/>
      </c>
      <c r="X463" s="8" t="str">
        <f>IFERROR(VLOOKUP(LEFT($A463,8),POR!$A:$R,10,0),"")</f>
        <v/>
      </c>
      <c r="Y463" s="8" t="str">
        <f>IFERROR(VLOOKUP(LEFT($A463,8),POR!$A:$R,11,0),"")</f>
        <v/>
      </c>
      <c r="Z463" s="8" t="str">
        <f>IFERROR(VLOOKUP(LEFT($A463,8),POR!$A:$R,12,0),"")</f>
        <v/>
      </c>
      <c r="AA463" s="8" t="str">
        <f>IFERROR(VLOOKUP(LEFT($A463,8),POR!$A:$R,13,0),"")</f>
        <v/>
      </c>
      <c r="AB463" s="8" t="str">
        <f>IFERROR(VLOOKUP(LEFT($A463,8),POR!$A:$R,14,0),"")</f>
        <v/>
      </c>
      <c r="AC463" s="8" t="str">
        <f>IFERROR(VLOOKUP(LEFT($A463,8),POR!$A:$R,15,0),"")</f>
        <v/>
      </c>
      <c r="AD463" s="8" t="str">
        <f>IFERROR(VLOOKUP(LEFT($A463,8),POR!$A:$R,16,0),"")</f>
        <v/>
      </c>
      <c r="AE463" s="8" t="str">
        <f>IFERROR(VLOOKUP(LEFT($A463,8),POR!$A:$R,17,0),"")</f>
        <v/>
      </c>
      <c r="AF463" s="8" t="str">
        <f>IFERROR(VLOOKUP(LEFT($A463,8),POR!$A:$R,18,0),"")</f>
        <v/>
      </c>
      <c r="AG463" s="36" t="str">
        <f>IFERROR(VLOOKUP(A463,NSD!F:G,2,0),"")</f>
        <v/>
      </c>
    </row>
    <row r="464" spans="1:33">
      <c r="A464" s="49" t="s">
        <v>2339</v>
      </c>
      <c r="B464" s="36" t="str">
        <f>VLOOKUP(LEFT(A464,8),Clusters!A:C,3,0)</f>
        <v>C1</v>
      </c>
      <c r="C464" s="36">
        <f>VLOOKUP(LEFT(A464,8),Clusters!A:D,2,0)</f>
        <v>11</v>
      </c>
      <c r="D464" s="43"/>
      <c r="E464" s="43"/>
      <c r="F464" s="43"/>
      <c r="G464" s="43"/>
      <c r="H464" s="43"/>
      <c r="I464" s="44"/>
      <c r="J464" s="46"/>
      <c r="K464" s="45"/>
      <c r="L464" s="45"/>
      <c r="M464" s="43"/>
      <c r="N464" s="45"/>
      <c r="O464" s="36">
        <f>IFERROR(VLOOKUP(LEFT(A464,8),'Development Priority'!A:B,2,0),"")</f>
        <v>532</v>
      </c>
      <c r="P464" s="8" t="str">
        <f>IFERROR(VLOOKUP(LEFT($A464,8),POR!$A:$R,2,0),"")</f>
        <v/>
      </c>
      <c r="Q464" s="8" t="str">
        <f>IFERROR(VLOOKUP(LEFT($A464,8),POR!$A:$R,3,0),"")</f>
        <v/>
      </c>
      <c r="R464" s="8" t="str">
        <f>IFERROR(VLOOKUP(LEFT($A464,8),POR!$A:$R,4,0),"")</f>
        <v/>
      </c>
      <c r="S464" s="8" t="str">
        <f>IFERROR(VLOOKUP(LEFT($A464,8),POR!$A:$R,5,0),"")</f>
        <v/>
      </c>
      <c r="T464" s="8" t="str">
        <f>IFERROR(VLOOKUP(LEFT($A464,8),POR!$A:$R,6,0),"")</f>
        <v/>
      </c>
      <c r="U464" s="8" t="str">
        <f>IFERROR(VLOOKUP(LEFT($A464,8),POR!$A:$R,7,0),"")</f>
        <v/>
      </c>
      <c r="V464" s="8" t="str">
        <f>IFERROR(VLOOKUP(LEFT($A464,8),POR!$A:$R,8,0),"")</f>
        <v/>
      </c>
      <c r="W464" s="8" t="str">
        <f>IFERROR(VLOOKUP(LEFT($A464,8),POR!$A:$R,9,0),"")</f>
        <v/>
      </c>
      <c r="X464" s="8" t="str">
        <f>IFERROR(VLOOKUP(LEFT($A464,8),POR!$A:$R,10,0),"")</f>
        <v/>
      </c>
      <c r="Y464" s="8" t="str">
        <f>IFERROR(VLOOKUP(LEFT($A464,8),POR!$A:$R,11,0),"")</f>
        <v/>
      </c>
      <c r="Z464" s="8" t="str">
        <f>IFERROR(VLOOKUP(LEFT($A464,8),POR!$A:$R,12,0),"")</f>
        <v/>
      </c>
      <c r="AA464" s="8" t="str">
        <f>IFERROR(VLOOKUP(LEFT($A464,8),POR!$A:$R,13,0),"")</f>
        <v/>
      </c>
      <c r="AB464" s="8" t="str">
        <f>IFERROR(VLOOKUP(LEFT($A464,8),POR!$A:$R,14,0),"")</f>
        <v/>
      </c>
      <c r="AC464" s="8" t="str">
        <f>IFERROR(VLOOKUP(LEFT($A464,8),POR!$A:$R,15,0),"")</f>
        <v/>
      </c>
      <c r="AD464" s="8" t="str">
        <f>IFERROR(VLOOKUP(LEFT($A464,8),POR!$A:$R,16,0),"")</f>
        <v/>
      </c>
      <c r="AE464" s="8" t="str">
        <f>IFERROR(VLOOKUP(LEFT($A464,8),POR!$A:$R,17,0),"")</f>
        <v/>
      </c>
      <c r="AF464" s="8" t="str">
        <f>IFERROR(VLOOKUP(LEFT($A464,8),POR!$A:$R,18,0),"")</f>
        <v/>
      </c>
      <c r="AG464" s="36" t="str">
        <f>IFERROR(VLOOKUP(A464,NSD!F:G,2,0),"")</f>
        <v/>
      </c>
    </row>
    <row r="465" spans="1:33">
      <c r="A465" s="49" t="s">
        <v>3443</v>
      </c>
      <c r="B465" s="36" t="str">
        <f>VLOOKUP(LEFT(A465,8),Clusters!A:C,3,0)</f>
        <v>C1</v>
      </c>
      <c r="C465" s="36">
        <f>VLOOKUP(LEFT(A465,8),Clusters!A:D,2,0)</f>
        <v>11</v>
      </c>
      <c r="D465" s="43"/>
      <c r="E465" s="43"/>
      <c r="F465" s="43"/>
      <c r="G465" s="43"/>
      <c r="H465" s="43"/>
      <c r="I465" s="44"/>
      <c r="J465" s="46"/>
      <c r="K465" s="45"/>
      <c r="L465" s="45"/>
      <c r="M465" s="43"/>
      <c r="O465" s="36">
        <f>IFERROR(VLOOKUP(LEFT(A465,8),'Development Priority'!A:B,2,0),"")</f>
        <v>689</v>
      </c>
      <c r="P465" s="8" t="str">
        <f>IFERROR(VLOOKUP(LEFT($A465,8),POR!$A:$R,2,0),"")</f>
        <v/>
      </c>
      <c r="Q465" s="8" t="str">
        <f>IFERROR(VLOOKUP(LEFT($A465,8),POR!$A:$R,3,0),"")</f>
        <v/>
      </c>
      <c r="R465" s="8" t="str">
        <f>IFERROR(VLOOKUP(LEFT($A465,8),POR!$A:$R,4,0),"")</f>
        <v/>
      </c>
      <c r="S465" s="8" t="str">
        <f>IFERROR(VLOOKUP(LEFT($A465,8),POR!$A:$R,5,0),"")</f>
        <v/>
      </c>
      <c r="T465" s="8">
        <f>IFERROR(VLOOKUP(LEFT($A465,8),POR!$A:$R,6,0),"")</f>
        <v>42922.708333333299</v>
      </c>
      <c r="U465" s="8" t="str">
        <f>IFERROR(VLOOKUP(LEFT($A465,8),POR!$A:$R,7,0),"")</f>
        <v/>
      </c>
      <c r="V465" s="8">
        <f>IFERROR(VLOOKUP(LEFT($A465,8),POR!$A:$R,8,0),"")</f>
        <v>42923</v>
      </c>
      <c r="W465" s="8" t="str">
        <f>IFERROR(VLOOKUP(LEFT($A465,8),POR!$A:$R,9,0),"")</f>
        <v/>
      </c>
      <c r="X465" s="8" t="str">
        <f>IFERROR(VLOOKUP(LEFT($A465,8),POR!$A:$R,10,0),"")</f>
        <v/>
      </c>
      <c r="Y465" s="8" t="str">
        <f>IFERROR(VLOOKUP(LEFT($A465,8),POR!$A:$R,11,0),"")</f>
        <v/>
      </c>
      <c r="Z465" s="8" t="str">
        <f>IFERROR(VLOOKUP(LEFT($A465,8),POR!$A:$R,12,0),"")</f>
        <v/>
      </c>
      <c r="AA465" s="8" t="str">
        <f>IFERROR(VLOOKUP(LEFT($A465,8),POR!$A:$R,13,0),"")</f>
        <v/>
      </c>
      <c r="AB465" s="8" t="str">
        <f>IFERROR(VLOOKUP(LEFT($A465,8),POR!$A:$R,14,0),"")</f>
        <v/>
      </c>
      <c r="AC465" s="8">
        <f>IFERROR(VLOOKUP(LEFT($A465,8),POR!$A:$R,15,0),"")</f>
        <v>42944</v>
      </c>
      <c r="AD465" s="8" t="str">
        <f>IFERROR(VLOOKUP(LEFT($A465,8),POR!$A:$R,16,0),"")</f>
        <v/>
      </c>
      <c r="AE465" s="8" t="str">
        <f>IFERROR(VLOOKUP(LEFT($A465,8),POR!$A:$R,17,0),"")</f>
        <v/>
      </c>
      <c r="AF465" s="8" t="str">
        <f>IFERROR(VLOOKUP(LEFT($A465,8),POR!$A:$R,18,0),"")</f>
        <v/>
      </c>
      <c r="AG465" s="36" t="str">
        <f>IFERROR(VLOOKUP(A465,NSD!F:G,2,0),"")</f>
        <v/>
      </c>
    </row>
    <row r="466" spans="1:33">
      <c r="A466" s="49" t="s">
        <v>3242</v>
      </c>
      <c r="B466" s="36" t="str">
        <f>VLOOKUP(LEFT(A466,8),Clusters!A:C,3,0)</f>
        <v>C1</v>
      </c>
      <c r="C466" s="36">
        <f>VLOOKUP(LEFT(A466,8),Clusters!A:D,2,0)</f>
        <v>11</v>
      </c>
      <c r="D466" s="43"/>
      <c r="E466" s="43"/>
      <c r="F466" s="43"/>
      <c r="G466" s="43"/>
      <c r="H466" s="43"/>
      <c r="I466" s="44"/>
      <c r="J466" s="46"/>
      <c r="K466" s="45"/>
      <c r="L466" s="45"/>
      <c r="M466" s="43"/>
      <c r="O466" s="36">
        <f>IFERROR(VLOOKUP(LEFT(A466,8),'Development Priority'!A:B,2,0),"")</f>
        <v>689</v>
      </c>
      <c r="P466" s="8" t="str">
        <f>IFERROR(VLOOKUP(LEFT($A466,8),POR!$A:$R,2,0),"")</f>
        <v/>
      </c>
      <c r="Q466" s="8" t="str">
        <f>IFERROR(VLOOKUP(LEFT($A466,8),POR!$A:$R,3,0),"")</f>
        <v/>
      </c>
      <c r="R466" s="8" t="str">
        <f>IFERROR(VLOOKUP(LEFT($A466,8),POR!$A:$R,4,0),"")</f>
        <v/>
      </c>
      <c r="S466" s="8" t="str">
        <f>IFERROR(VLOOKUP(LEFT($A466,8),POR!$A:$R,5,0),"")</f>
        <v/>
      </c>
      <c r="T466" s="8">
        <f>IFERROR(VLOOKUP(LEFT($A466,8),POR!$A:$R,6,0),"")</f>
        <v>42922.708333333299</v>
      </c>
      <c r="U466" s="8" t="str">
        <f>IFERROR(VLOOKUP(LEFT($A466,8),POR!$A:$R,7,0),"")</f>
        <v/>
      </c>
      <c r="V466" s="8">
        <f>IFERROR(VLOOKUP(LEFT($A466,8),POR!$A:$R,8,0),"")</f>
        <v>42923</v>
      </c>
      <c r="W466" s="8" t="str">
        <f>IFERROR(VLOOKUP(LEFT($A466,8),POR!$A:$R,9,0),"")</f>
        <v/>
      </c>
      <c r="X466" s="8" t="str">
        <f>IFERROR(VLOOKUP(LEFT($A466,8),POR!$A:$R,10,0),"")</f>
        <v/>
      </c>
      <c r="Y466" s="8" t="str">
        <f>IFERROR(VLOOKUP(LEFT($A466,8),POR!$A:$R,11,0),"")</f>
        <v/>
      </c>
      <c r="Z466" s="8" t="str">
        <f>IFERROR(VLOOKUP(LEFT($A466,8),POR!$A:$R,12,0),"")</f>
        <v/>
      </c>
      <c r="AA466" s="8" t="str">
        <f>IFERROR(VLOOKUP(LEFT($A466,8),POR!$A:$R,13,0),"")</f>
        <v/>
      </c>
      <c r="AB466" s="8" t="str">
        <f>IFERROR(VLOOKUP(LEFT($A466,8),POR!$A:$R,14,0),"")</f>
        <v/>
      </c>
      <c r="AC466" s="8">
        <f>IFERROR(VLOOKUP(LEFT($A466,8),POR!$A:$R,15,0),"")</f>
        <v>42944</v>
      </c>
      <c r="AD466" s="8" t="str">
        <f>IFERROR(VLOOKUP(LEFT($A466,8),POR!$A:$R,16,0),"")</f>
        <v/>
      </c>
      <c r="AE466" s="8" t="str">
        <f>IFERROR(VLOOKUP(LEFT($A466,8),POR!$A:$R,17,0),"")</f>
        <v/>
      </c>
      <c r="AF466" s="8" t="str">
        <f>IFERROR(VLOOKUP(LEFT($A466,8),POR!$A:$R,18,0),"")</f>
        <v/>
      </c>
      <c r="AG466" s="36" t="str">
        <f>IFERROR(VLOOKUP(A466,NSD!F:G,2,0),"")</f>
        <v/>
      </c>
    </row>
    <row r="467" spans="1:33">
      <c r="A467" s="49" t="s">
        <v>3351</v>
      </c>
      <c r="B467" s="36" t="str">
        <f>VLOOKUP(LEFT(A467,8),Clusters!A:C,3,0)</f>
        <v>C1</v>
      </c>
      <c r="C467" s="36">
        <f>VLOOKUP(LEFT(A467,8),Clusters!A:D,2,0)</f>
        <v>11</v>
      </c>
      <c r="D467" s="43"/>
      <c r="E467" s="43"/>
      <c r="F467" s="43"/>
      <c r="G467" s="43"/>
      <c r="H467" s="43"/>
      <c r="I467" s="44"/>
      <c r="J467" s="46"/>
      <c r="K467" s="45"/>
      <c r="L467" s="45"/>
      <c r="M467" s="43"/>
      <c r="O467" s="36">
        <f>IFERROR(VLOOKUP(LEFT(A467,8),'Development Priority'!A:B,2,0),"")</f>
        <v>689</v>
      </c>
      <c r="P467" s="8" t="str">
        <f>IFERROR(VLOOKUP(LEFT($A467,8),POR!$A:$R,2,0),"")</f>
        <v/>
      </c>
      <c r="Q467" s="8" t="str">
        <f>IFERROR(VLOOKUP(LEFT($A467,8),POR!$A:$R,3,0),"")</f>
        <v/>
      </c>
      <c r="R467" s="8" t="str">
        <f>IFERROR(VLOOKUP(LEFT($A467,8),POR!$A:$R,4,0),"")</f>
        <v/>
      </c>
      <c r="S467" s="8" t="str">
        <f>IFERROR(VLOOKUP(LEFT($A467,8),POR!$A:$R,5,0),"")</f>
        <v/>
      </c>
      <c r="T467" s="8">
        <f>IFERROR(VLOOKUP(LEFT($A467,8),POR!$A:$R,6,0),"")</f>
        <v>42922.708333333299</v>
      </c>
      <c r="U467" s="8" t="str">
        <f>IFERROR(VLOOKUP(LEFT($A467,8),POR!$A:$R,7,0),"")</f>
        <v/>
      </c>
      <c r="V467" s="8">
        <f>IFERROR(VLOOKUP(LEFT($A467,8),POR!$A:$R,8,0),"")</f>
        <v>42923</v>
      </c>
      <c r="W467" s="8" t="str">
        <f>IFERROR(VLOOKUP(LEFT($A467,8),POR!$A:$R,9,0),"")</f>
        <v/>
      </c>
      <c r="X467" s="8" t="str">
        <f>IFERROR(VLOOKUP(LEFT($A467,8),POR!$A:$R,10,0),"")</f>
        <v/>
      </c>
      <c r="Y467" s="8" t="str">
        <f>IFERROR(VLOOKUP(LEFT($A467,8),POR!$A:$R,11,0),"")</f>
        <v/>
      </c>
      <c r="Z467" s="8" t="str">
        <f>IFERROR(VLOOKUP(LEFT($A467,8),POR!$A:$R,12,0),"")</f>
        <v/>
      </c>
      <c r="AA467" s="8" t="str">
        <f>IFERROR(VLOOKUP(LEFT($A467,8),POR!$A:$R,13,0),"")</f>
        <v/>
      </c>
      <c r="AB467" s="8" t="str">
        <f>IFERROR(VLOOKUP(LEFT($A467,8),POR!$A:$R,14,0),"")</f>
        <v/>
      </c>
      <c r="AC467" s="8">
        <f>IFERROR(VLOOKUP(LEFT($A467,8),POR!$A:$R,15,0),"")</f>
        <v>42944</v>
      </c>
      <c r="AD467" s="8" t="str">
        <f>IFERROR(VLOOKUP(LEFT($A467,8),POR!$A:$R,16,0),"")</f>
        <v/>
      </c>
      <c r="AE467" s="8" t="str">
        <f>IFERROR(VLOOKUP(LEFT($A467,8),POR!$A:$R,17,0),"")</f>
        <v/>
      </c>
      <c r="AF467" s="8" t="str">
        <f>IFERROR(VLOOKUP(LEFT($A467,8),POR!$A:$R,18,0),"")</f>
        <v/>
      </c>
      <c r="AG467" s="36" t="str">
        <f>IFERROR(VLOOKUP(A467,NSD!F:G,2,0),"")</f>
        <v/>
      </c>
    </row>
    <row r="468" spans="1:33">
      <c r="A468" s="49" t="s">
        <v>3778</v>
      </c>
      <c r="B468" s="36" t="str">
        <f>VLOOKUP(LEFT(A468,8),Clusters!A:C,3,0)</f>
        <v>C1</v>
      </c>
      <c r="C468" s="36">
        <f>VLOOKUP(LEFT(A468,8),Clusters!A:D,2,0)</f>
        <v>11</v>
      </c>
      <c r="D468" s="43"/>
      <c r="E468" s="43"/>
      <c r="F468" s="43"/>
      <c r="G468" s="43"/>
      <c r="H468" s="43"/>
      <c r="I468" s="44"/>
      <c r="J468" s="46"/>
      <c r="K468" s="45"/>
      <c r="L468" s="45"/>
      <c r="M468" s="43"/>
      <c r="O468" s="36">
        <f>IFERROR(VLOOKUP(LEFT(A468,8),'Development Priority'!A:B,2,0),"")</f>
        <v>326</v>
      </c>
      <c r="P468" s="8" t="str">
        <f>IFERROR(VLOOKUP(LEFT($A468,8),POR!$A:$R,2,0),"")</f>
        <v/>
      </c>
      <c r="Q468" s="8" t="str">
        <f>IFERROR(VLOOKUP(LEFT($A468,8),POR!$A:$R,3,0),"")</f>
        <v/>
      </c>
      <c r="R468" s="8" t="str">
        <f>IFERROR(VLOOKUP(LEFT($A468,8),POR!$A:$R,4,0),"")</f>
        <v/>
      </c>
      <c r="S468" s="8" t="str">
        <f>IFERROR(VLOOKUP(LEFT($A468,8),POR!$A:$R,5,0),"")</f>
        <v/>
      </c>
      <c r="T468" s="8">
        <f>IFERROR(VLOOKUP(LEFT($A468,8),POR!$A:$R,6,0),"")</f>
        <v>42873.708333333299</v>
      </c>
      <c r="U468" s="8" t="str">
        <f>IFERROR(VLOOKUP(LEFT($A468,8),POR!$A:$R,7,0),"")</f>
        <v/>
      </c>
      <c r="V468" s="8" t="str">
        <f>IFERROR(VLOOKUP(LEFT($A468,8),POR!$A:$R,8,0),"")</f>
        <v/>
      </c>
      <c r="W468" s="8" t="str">
        <f>IFERROR(VLOOKUP(LEFT($A468,8),POR!$A:$R,9,0),"")</f>
        <v/>
      </c>
      <c r="X468" s="8" t="str">
        <f>IFERROR(VLOOKUP(LEFT($A468,8),POR!$A:$R,10,0),"")</f>
        <v/>
      </c>
      <c r="Y468" s="8" t="str">
        <f>IFERROR(VLOOKUP(LEFT($A468,8),POR!$A:$R,11,0),"")</f>
        <v/>
      </c>
      <c r="Z468" s="8" t="str">
        <f>IFERROR(VLOOKUP(LEFT($A468,8),POR!$A:$R,12,0),"")</f>
        <v/>
      </c>
      <c r="AA468" s="8" t="str">
        <f>IFERROR(VLOOKUP(LEFT($A468,8),POR!$A:$R,13,0),"")</f>
        <v/>
      </c>
      <c r="AB468" s="8" t="str">
        <f>IFERROR(VLOOKUP(LEFT($A468,8),POR!$A:$R,14,0),"")</f>
        <v/>
      </c>
      <c r="AC468" s="8" t="str">
        <f>IFERROR(VLOOKUP(LEFT($A468,8),POR!$A:$R,15,0),"")</f>
        <v/>
      </c>
      <c r="AD468" s="8" t="str">
        <f>IFERROR(VLOOKUP(LEFT($A468,8),POR!$A:$R,16,0),"")</f>
        <v/>
      </c>
      <c r="AE468" s="8" t="str">
        <f>IFERROR(VLOOKUP(LEFT($A468,8),POR!$A:$R,17,0),"")</f>
        <v/>
      </c>
      <c r="AF468" s="8" t="str">
        <f>IFERROR(VLOOKUP(LEFT($A468,8),POR!$A:$R,18,0),"")</f>
        <v/>
      </c>
      <c r="AG468" s="36" t="str">
        <f>IFERROR(VLOOKUP(A468,NSD!F:G,2,0),"")</f>
        <v/>
      </c>
    </row>
    <row r="469" spans="1:33">
      <c r="A469" s="49" t="s">
        <v>3088</v>
      </c>
      <c r="B469" s="36" t="str">
        <f>VLOOKUP(LEFT(A469,8),Clusters!A:C,3,0)</f>
        <v>C1</v>
      </c>
      <c r="C469" s="36">
        <f>VLOOKUP(LEFT(A469,8),Clusters!A:D,2,0)</f>
        <v>11</v>
      </c>
      <c r="D469" s="43"/>
      <c r="E469" s="43"/>
      <c r="F469" s="43"/>
      <c r="G469" s="43"/>
      <c r="H469" s="43"/>
      <c r="I469" s="44"/>
      <c r="J469" s="46"/>
      <c r="K469" s="45"/>
      <c r="L469" s="45"/>
      <c r="M469" s="43"/>
      <c r="O469" s="36">
        <f>IFERROR(VLOOKUP(LEFT(A469,8),'Development Priority'!A:B,2,0),"")</f>
        <v>326</v>
      </c>
      <c r="P469" s="8" t="str">
        <f>IFERROR(VLOOKUP(LEFT($A469,8),POR!$A:$R,2,0),"")</f>
        <v/>
      </c>
      <c r="Q469" s="8" t="str">
        <f>IFERROR(VLOOKUP(LEFT($A469,8),POR!$A:$R,3,0),"")</f>
        <v/>
      </c>
      <c r="R469" s="8" t="str">
        <f>IFERROR(VLOOKUP(LEFT($A469,8),POR!$A:$R,4,0),"")</f>
        <v/>
      </c>
      <c r="S469" s="8" t="str">
        <f>IFERROR(VLOOKUP(LEFT($A469,8),POR!$A:$R,5,0),"")</f>
        <v/>
      </c>
      <c r="T469" s="8">
        <f>IFERROR(VLOOKUP(LEFT($A469,8),POR!$A:$R,6,0),"")</f>
        <v>42873.708333333299</v>
      </c>
      <c r="U469" s="8" t="str">
        <f>IFERROR(VLOOKUP(LEFT($A469,8),POR!$A:$R,7,0),"")</f>
        <v/>
      </c>
      <c r="V469" s="8" t="str">
        <f>IFERROR(VLOOKUP(LEFT($A469,8),POR!$A:$R,8,0),"")</f>
        <v/>
      </c>
      <c r="W469" s="8" t="str">
        <f>IFERROR(VLOOKUP(LEFT($A469,8),POR!$A:$R,9,0),"")</f>
        <v/>
      </c>
      <c r="X469" s="8" t="str">
        <f>IFERROR(VLOOKUP(LEFT($A469,8),POR!$A:$R,10,0),"")</f>
        <v/>
      </c>
      <c r="Y469" s="8" t="str">
        <f>IFERROR(VLOOKUP(LEFT($A469,8),POR!$A:$R,11,0),"")</f>
        <v/>
      </c>
      <c r="Z469" s="8" t="str">
        <f>IFERROR(VLOOKUP(LEFT($A469,8),POR!$A:$R,12,0),"")</f>
        <v/>
      </c>
      <c r="AA469" s="8" t="str">
        <f>IFERROR(VLOOKUP(LEFT($A469,8),POR!$A:$R,13,0),"")</f>
        <v/>
      </c>
      <c r="AB469" s="8" t="str">
        <f>IFERROR(VLOOKUP(LEFT($A469,8),POR!$A:$R,14,0),"")</f>
        <v/>
      </c>
      <c r="AC469" s="8" t="str">
        <f>IFERROR(VLOOKUP(LEFT($A469,8),POR!$A:$R,15,0),"")</f>
        <v/>
      </c>
      <c r="AD469" s="8" t="str">
        <f>IFERROR(VLOOKUP(LEFT($A469,8),POR!$A:$R,16,0),"")</f>
        <v/>
      </c>
      <c r="AE469" s="8" t="str">
        <f>IFERROR(VLOOKUP(LEFT($A469,8),POR!$A:$R,17,0),"")</f>
        <v/>
      </c>
      <c r="AF469" s="8" t="str">
        <f>IFERROR(VLOOKUP(LEFT($A469,8),POR!$A:$R,18,0),"")</f>
        <v/>
      </c>
      <c r="AG469" s="36" t="str">
        <f>IFERROR(VLOOKUP(A469,NSD!F:G,2,0),"")</f>
        <v/>
      </c>
    </row>
    <row r="470" spans="1:33">
      <c r="A470" s="49" t="s">
        <v>4528</v>
      </c>
      <c r="B470" s="36" t="str">
        <f>VLOOKUP(LEFT(A470,8),Clusters!A:C,3,0)</f>
        <v>C1</v>
      </c>
      <c r="C470" s="36">
        <f>VLOOKUP(LEFT(A470,8),Clusters!A:D,2,0)</f>
        <v>11</v>
      </c>
      <c r="D470" s="43"/>
      <c r="E470" s="43"/>
      <c r="F470" s="43"/>
      <c r="G470" s="43"/>
      <c r="H470" s="43"/>
      <c r="I470" s="44"/>
      <c r="J470" s="46"/>
      <c r="K470" s="45"/>
      <c r="L470" s="45"/>
      <c r="M470" s="43"/>
      <c r="O470" s="36">
        <f>IFERROR(VLOOKUP(LEFT(A470,8),'Development Priority'!A:B,2,0),"")</f>
        <v>326</v>
      </c>
      <c r="P470" s="8" t="str">
        <f>IFERROR(VLOOKUP(LEFT($A470,8),POR!$A:$R,2,0),"")</f>
        <v/>
      </c>
      <c r="Q470" s="8" t="str">
        <f>IFERROR(VLOOKUP(LEFT($A470,8),POR!$A:$R,3,0),"")</f>
        <v/>
      </c>
      <c r="R470" s="8" t="str">
        <f>IFERROR(VLOOKUP(LEFT($A470,8),POR!$A:$R,4,0),"")</f>
        <v/>
      </c>
      <c r="S470" s="8" t="str">
        <f>IFERROR(VLOOKUP(LEFT($A470,8),POR!$A:$R,5,0),"")</f>
        <v/>
      </c>
      <c r="T470" s="8">
        <f>IFERROR(VLOOKUP(LEFT($A470,8),POR!$A:$R,6,0),"")</f>
        <v>42873.708333333299</v>
      </c>
      <c r="U470" s="8" t="str">
        <f>IFERROR(VLOOKUP(LEFT($A470,8),POR!$A:$R,7,0),"")</f>
        <v/>
      </c>
      <c r="V470" s="8" t="str">
        <f>IFERROR(VLOOKUP(LEFT($A470,8),POR!$A:$R,8,0),"")</f>
        <v/>
      </c>
      <c r="W470" s="8" t="str">
        <f>IFERROR(VLOOKUP(LEFT($A470,8),POR!$A:$R,9,0),"")</f>
        <v/>
      </c>
      <c r="X470" s="8" t="str">
        <f>IFERROR(VLOOKUP(LEFT($A470,8),POR!$A:$R,10,0),"")</f>
        <v/>
      </c>
      <c r="Y470" s="8" t="str">
        <f>IFERROR(VLOOKUP(LEFT($A470,8),POR!$A:$R,11,0),"")</f>
        <v/>
      </c>
      <c r="Z470" s="8" t="str">
        <f>IFERROR(VLOOKUP(LEFT($A470,8),POR!$A:$R,12,0),"")</f>
        <v/>
      </c>
      <c r="AA470" s="8" t="str">
        <f>IFERROR(VLOOKUP(LEFT($A470,8),POR!$A:$R,13,0),"")</f>
        <v/>
      </c>
      <c r="AB470" s="8" t="str">
        <f>IFERROR(VLOOKUP(LEFT($A470,8),POR!$A:$R,14,0),"")</f>
        <v/>
      </c>
      <c r="AC470" s="8" t="str">
        <f>IFERROR(VLOOKUP(LEFT($A470,8),POR!$A:$R,15,0),"")</f>
        <v/>
      </c>
      <c r="AD470" s="8" t="str">
        <f>IFERROR(VLOOKUP(LEFT($A470,8),POR!$A:$R,16,0),"")</f>
        <v/>
      </c>
      <c r="AE470" s="8" t="str">
        <f>IFERROR(VLOOKUP(LEFT($A470,8),POR!$A:$R,17,0),"")</f>
        <v/>
      </c>
      <c r="AF470" s="8" t="str">
        <f>IFERROR(VLOOKUP(LEFT($A470,8),POR!$A:$R,18,0),"")</f>
        <v/>
      </c>
      <c r="AG470" s="36" t="str">
        <f>IFERROR(VLOOKUP(A470,NSD!F:G,2,0),"")</f>
        <v/>
      </c>
    </row>
    <row r="471" spans="1:33">
      <c r="A471" s="49" t="s">
        <v>4687</v>
      </c>
      <c r="B471" s="36" t="str">
        <f>VLOOKUP(LEFT(A471,8),Clusters!A:C,3,0)</f>
        <v>C1</v>
      </c>
      <c r="C471" s="36">
        <f>VLOOKUP(LEFT(A471,8),Clusters!A:D,2,0)</f>
        <v>11</v>
      </c>
      <c r="D471" s="43"/>
      <c r="E471" s="43"/>
      <c r="F471" s="43"/>
      <c r="G471" s="43"/>
      <c r="H471" s="43"/>
      <c r="I471" s="44"/>
      <c r="J471" s="46"/>
      <c r="K471" s="45"/>
      <c r="L471" s="45"/>
      <c r="M471" s="43"/>
      <c r="O471" s="36">
        <f>IFERROR(VLOOKUP(LEFT(A471,8),'Development Priority'!A:B,2,0),"")</f>
        <v>326</v>
      </c>
      <c r="P471" s="8" t="str">
        <f>IFERROR(VLOOKUP(LEFT($A471,8),POR!$A:$R,2,0),"")</f>
        <v/>
      </c>
      <c r="Q471" s="8" t="str">
        <f>IFERROR(VLOOKUP(LEFT($A471,8),POR!$A:$R,3,0),"")</f>
        <v/>
      </c>
      <c r="R471" s="8" t="str">
        <f>IFERROR(VLOOKUP(LEFT($A471,8),POR!$A:$R,4,0),"")</f>
        <v/>
      </c>
      <c r="S471" s="8" t="str">
        <f>IFERROR(VLOOKUP(LEFT($A471,8),POR!$A:$R,5,0),"")</f>
        <v/>
      </c>
      <c r="T471" s="8">
        <f>IFERROR(VLOOKUP(LEFT($A471,8),POR!$A:$R,6,0),"")</f>
        <v>42873.708333333299</v>
      </c>
      <c r="U471" s="8" t="str">
        <f>IFERROR(VLOOKUP(LEFT($A471,8),POR!$A:$R,7,0),"")</f>
        <v/>
      </c>
      <c r="V471" s="8" t="str">
        <f>IFERROR(VLOOKUP(LEFT($A471,8),POR!$A:$R,8,0),"")</f>
        <v/>
      </c>
      <c r="W471" s="8" t="str">
        <f>IFERROR(VLOOKUP(LEFT($A471,8),POR!$A:$R,9,0),"")</f>
        <v/>
      </c>
      <c r="X471" s="8" t="str">
        <f>IFERROR(VLOOKUP(LEFT($A471,8),POR!$A:$R,10,0),"")</f>
        <v/>
      </c>
      <c r="Y471" s="8" t="str">
        <f>IFERROR(VLOOKUP(LEFT($A471,8),POR!$A:$R,11,0),"")</f>
        <v/>
      </c>
      <c r="Z471" s="8" t="str">
        <f>IFERROR(VLOOKUP(LEFT($A471,8),POR!$A:$R,12,0),"")</f>
        <v/>
      </c>
      <c r="AA471" s="8" t="str">
        <f>IFERROR(VLOOKUP(LEFT($A471,8),POR!$A:$R,13,0),"")</f>
        <v/>
      </c>
      <c r="AB471" s="8" t="str">
        <f>IFERROR(VLOOKUP(LEFT($A471,8),POR!$A:$R,14,0),"")</f>
        <v/>
      </c>
      <c r="AC471" s="8" t="str">
        <f>IFERROR(VLOOKUP(LEFT($A471,8),POR!$A:$R,15,0),"")</f>
        <v/>
      </c>
      <c r="AD471" s="8" t="str">
        <f>IFERROR(VLOOKUP(LEFT($A471,8),POR!$A:$R,16,0),"")</f>
        <v/>
      </c>
      <c r="AE471" s="8" t="str">
        <f>IFERROR(VLOOKUP(LEFT($A471,8),POR!$A:$R,17,0),"")</f>
        <v/>
      </c>
      <c r="AF471" s="8" t="str">
        <f>IFERROR(VLOOKUP(LEFT($A471,8),POR!$A:$R,18,0),"")</f>
        <v/>
      </c>
      <c r="AG471" s="36" t="str">
        <f>IFERROR(VLOOKUP(A471,NSD!F:G,2,0),"")</f>
        <v/>
      </c>
    </row>
    <row r="472" spans="1:33">
      <c r="A472" s="49" t="s">
        <v>4848</v>
      </c>
      <c r="B472" s="36" t="str">
        <f>VLOOKUP(LEFT(A472,8),Clusters!A:C,3,0)</f>
        <v>C1</v>
      </c>
      <c r="C472" s="36">
        <f>VLOOKUP(LEFT(A472,8),Clusters!A:D,2,0)</f>
        <v>11</v>
      </c>
      <c r="D472" s="43"/>
      <c r="E472" s="43"/>
      <c r="F472" s="43"/>
      <c r="G472" s="43"/>
      <c r="H472" s="43"/>
      <c r="I472" s="44"/>
      <c r="J472" s="46"/>
      <c r="K472" s="45"/>
      <c r="L472" s="45"/>
      <c r="M472" s="43"/>
      <c r="O472" s="36">
        <f>IFERROR(VLOOKUP(LEFT(A472,8),'Development Priority'!A:B,2,0),"")</f>
        <v>326</v>
      </c>
      <c r="P472" s="8" t="str">
        <f>IFERROR(VLOOKUP(LEFT($A472,8),POR!$A:$R,2,0),"")</f>
        <v/>
      </c>
      <c r="Q472" s="8" t="str">
        <f>IFERROR(VLOOKUP(LEFT($A472,8),POR!$A:$R,3,0),"")</f>
        <v/>
      </c>
      <c r="R472" s="8" t="str">
        <f>IFERROR(VLOOKUP(LEFT($A472,8),POR!$A:$R,4,0),"")</f>
        <v/>
      </c>
      <c r="S472" s="8" t="str">
        <f>IFERROR(VLOOKUP(LEFT($A472,8),POR!$A:$R,5,0),"")</f>
        <v/>
      </c>
      <c r="T472" s="8">
        <f>IFERROR(VLOOKUP(LEFT($A472,8),POR!$A:$R,6,0),"")</f>
        <v>42873.708333333299</v>
      </c>
      <c r="U472" s="8" t="str">
        <f>IFERROR(VLOOKUP(LEFT($A472,8),POR!$A:$R,7,0),"")</f>
        <v/>
      </c>
      <c r="V472" s="8" t="str">
        <f>IFERROR(VLOOKUP(LEFT($A472,8),POR!$A:$R,8,0),"")</f>
        <v/>
      </c>
      <c r="W472" s="8" t="str">
        <f>IFERROR(VLOOKUP(LEFT($A472,8),POR!$A:$R,9,0),"")</f>
        <v/>
      </c>
      <c r="X472" s="8" t="str">
        <f>IFERROR(VLOOKUP(LEFT($A472,8),POR!$A:$R,10,0),"")</f>
        <v/>
      </c>
      <c r="Y472" s="8" t="str">
        <f>IFERROR(VLOOKUP(LEFT($A472,8),POR!$A:$R,11,0),"")</f>
        <v/>
      </c>
      <c r="Z472" s="8" t="str">
        <f>IFERROR(VLOOKUP(LEFT($A472,8),POR!$A:$R,12,0),"")</f>
        <v/>
      </c>
      <c r="AA472" s="8" t="str">
        <f>IFERROR(VLOOKUP(LEFT($A472,8),POR!$A:$R,13,0),"")</f>
        <v/>
      </c>
      <c r="AB472" s="8" t="str">
        <f>IFERROR(VLOOKUP(LEFT($A472,8),POR!$A:$R,14,0),"")</f>
        <v/>
      </c>
      <c r="AC472" s="8" t="str">
        <f>IFERROR(VLOOKUP(LEFT($A472,8),POR!$A:$R,15,0),"")</f>
        <v/>
      </c>
      <c r="AD472" s="8" t="str">
        <f>IFERROR(VLOOKUP(LEFT($A472,8),POR!$A:$R,16,0),"")</f>
        <v/>
      </c>
      <c r="AE472" s="8" t="str">
        <f>IFERROR(VLOOKUP(LEFT($A472,8),POR!$A:$R,17,0),"")</f>
        <v/>
      </c>
      <c r="AF472" s="8" t="str">
        <f>IFERROR(VLOOKUP(LEFT($A472,8),POR!$A:$R,18,0),"")</f>
        <v/>
      </c>
      <c r="AG472" s="36" t="str">
        <f>IFERROR(VLOOKUP(A472,NSD!F:G,2,0),"")</f>
        <v/>
      </c>
    </row>
    <row r="473" spans="1:33">
      <c r="A473" s="49" t="s">
        <v>4241</v>
      </c>
      <c r="B473" s="36" t="str">
        <f>VLOOKUP(LEFT(A473,8),Clusters!A:C,3,0)</f>
        <v>C1</v>
      </c>
      <c r="C473" s="36">
        <f>VLOOKUP(LEFT(A473,8),Clusters!A:D,2,0)</f>
        <v>11</v>
      </c>
      <c r="D473" s="43"/>
      <c r="E473" s="43"/>
      <c r="F473" s="43"/>
      <c r="G473" s="43"/>
      <c r="H473" s="43"/>
      <c r="I473" s="44"/>
      <c r="J473" s="46"/>
      <c r="K473" s="45"/>
      <c r="L473" s="45"/>
      <c r="M473" s="43"/>
      <c r="O473" s="36">
        <f>IFERROR(VLOOKUP(LEFT(A473,8),'Development Priority'!A:B,2,0),"")</f>
        <v>326</v>
      </c>
      <c r="P473" s="8" t="str">
        <f>IFERROR(VLOOKUP(LEFT($A473,8),POR!$A:$R,2,0),"")</f>
        <v/>
      </c>
      <c r="Q473" s="8" t="str">
        <f>IFERROR(VLOOKUP(LEFT($A473,8),POR!$A:$R,3,0),"")</f>
        <v/>
      </c>
      <c r="R473" s="8" t="str">
        <f>IFERROR(VLOOKUP(LEFT($A473,8),POR!$A:$R,4,0),"")</f>
        <v/>
      </c>
      <c r="S473" s="8" t="str">
        <f>IFERROR(VLOOKUP(LEFT($A473,8),POR!$A:$R,5,0),"")</f>
        <v/>
      </c>
      <c r="T473" s="8">
        <f>IFERROR(VLOOKUP(LEFT($A473,8),POR!$A:$R,6,0),"")</f>
        <v>42873.708333333299</v>
      </c>
      <c r="U473" s="8" t="str">
        <f>IFERROR(VLOOKUP(LEFT($A473,8),POR!$A:$R,7,0),"")</f>
        <v/>
      </c>
      <c r="V473" s="8" t="str">
        <f>IFERROR(VLOOKUP(LEFT($A473,8),POR!$A:$R,8,0),"")</f>
        <v/>
      </c>
      <c r="W473" s="8" t="str">
        <f>IFERROR(VLOOKUP(LEFT($A473,8),POR!$A:$R,9,0),"")</f>
        <v/>
      </c>
      <c r="X473" s="8" t="str">
        <f>IFERROR(VLOOKUP(LEFT($A473,8),POR!$A:$R,10,0),"")</f>
        <v/>
      </c>
      <c r="Y473" s="8" t="str">
        <f>IFERROR(VLOOKUP(LEFT($A473,8),POR!$A:$R,11,0),"")</f>
        <v/>
      </c>
      <c r="Z473" s="8" t="str">
        <f>IFERROR(VLOOKUP(LEFT($A473,8),POR!$A:$R,12,0),"")</f>
        <v/>
      </c>
      <c r="AA473" s="8" t="str">
        <f>IFERROR(VLOOKUP(LEFT($A473,8),POR!$A:$R,13,0),"")</f>
        <v/>
      </c>
      <c r="AB473" s="8" t="str">
        <f>IFERROR(VLOOKUP(LEFT($A473,8),POR!$A:$R,14,0),"")</f>
        <v/>
      </c>
      <c r="AC473" s="8" t="str">
        <f>IFERROR(VLOOKUP(LEFT($A473,8),POR!$A:$R,15,0),"")</f>
        <v/>
      </c>
      <c r="AD473" s="8" t="str">
        <f>IFERROR(VLOOKUP(LEFT($A473,8),POR!$A:$R,16,0),"")</f>
        <v/>
      </c>
      <c r="AE473" s="8" t="str">
        <f>IFERROR(VLOOKUP(LEFT($A473,8),POR!$A:$R,17,0),"")</f>
        <v/>
      </c>
      <c r="AF473" s="8" t="str">
        <f>IFERROR(VLOOKUP(LEFT($A473,8),POR!$A:$R,18,0),"")</f>
        <v/>
      </c>
      <c r="AG473" s="36" t="str">
        <f>IFERROR(VLOOKUP(A473,NSD!F:G,2,0),"")</f>
        <v/>
      </c>
    </row>
    <row r="474" spans="1:33">
      <c r="A474" s="49" t="s">
        <v>2149</v>
      </c>
      <c r="B474" s="36" t="str">
        <f>VLOOKUP(LEFT(A474,8),Clusters!A:C,3,0)</f>
        <v>C3</v>
      </c>
      <c r="C474" s="36">
        <f>VLOOKUP(LEFT(A474,8),Clusters!A:D,2,0)</f>
        <v>34</v>
      </c>
      <c r="D474" s="43"/>
      <c r="E474" s="43"/>
      <c r="F474" s="43"/>
      <c r="G474" s="43"/>
      <c r="H474" s="43"/>
      <c r="I474" s="44"/>
      <c r="J474" s="46"/>
      <c r="K474" s="45"/>
      <c r="L474" s="45"/>
      <c r="M474" s="43"/>
      <c r="O474" s="36">
        <f>IFERROR(VLOOKUP(LEFT(A474,8),'Development Priority'!A:B,2,0),"")</f>
        <v>622</v>
      </c>
      <c r="P474" s="8" t="str">
        <f>IFERROR(VLOOKUP(LEFT($A474,8),POR!$A:$R,2,0),"")</f>
        <v/>
      </c>
      <c r="Q474" s="8" t="str">
        <f>IFERROR(VLOOKUP(LEFT($A474,8),POR!$A:$R,3,0),"")</f>
        <v/>
      </c>
      <c r="R474" s="8" t="str">
        <f>IFERROR(VLOOKUP(LEFT($A474,8),POR!$A:$R,4,0),"")</f>
        <v/>
      </c>
      <c r="S474" s="8" t="str">
        <f>IFERROR(VLOOKUP(LEFT($A474,8),POR!$A:$R,5,0),"")</f>
        <v/>
      </c>
      <c r="T474" s="8" t="str">
        <f>IFERROR(VLOOKUP(LEFT($A474,8),POR!$A:$R,6,0),"")</f>
        <v/>
      </c>
      <c r="U474" s="8" t="str">
        <f>IFERROR(VLOOKUP(LEFT($A474,8),POR!$A:$R,7,0),"")</f>
        <v/>
      </c>
      <c r="V474" s="8" t="str">
        <f>IFERROR(VLOOKUP(LEFT($A474,8),POR!$A:$R,8,0),"")</f>
        <v/>
      </c>
      <c r="W474" s="8" t="str">
        <f>IFERROR(VLOOKUP(LEFT($A474,8),POR!$A:$R,9,0),"")</f>
        <v/>
      </c>
      <c r="X474" s="8" t="str">
        <f>IFERROR(VLOOKUP(LEFT($A474,8),POR!$A:$R,10,0),"")</f>
        <v/>
      </c>
      <c r="Y474" s="8" t="str">
        <f>IFERROR(VLOOKUP(LEFT($A474,8),POR!$A:$R,11,0),"")</f>
        <v/>
      </c>
      <c r="Z474" s="8" t="str">
        <f>IFERROR(VLOOKUP(LEFT($A474,8),POR!$A:$R,12,0),"")</f>
        <v/>
      </c>
      <c r="AA474" s="8" t="str">
        <f>IFERROR(VLOOKUP(LEFT($A474,8),POR!$A:$R,13,0),"")</f>
        <v/>
      </c>
      <c r="AB474" s="8" t="str">
        <f>IFERROR(VLOOKUP(LEFT($A474,8),POR!$A:$R,14,0),"")</f>
        <v/>
      </c>
      <c r="AC474" s="8" t="str">
        <f>IFERROR(VLOOKUP(LEFT($A474,8),POR!$A:$R,15,0),"")</f>
        <v/>
      </c>
      <c r="AD474" s="8" t="str">
        <f>IFERROR(VLOOKUP(LEFT($A474,8),POR!$A:$R,16,0),"")</f>
        <v/>
      </c>
      <c r="AE474" s="8" t="str">
        <f>IFERROR(VLOOKUP(LEFT($A474,8),POR!$A:$R,17,0),"")</f>
        <v/>
      </c>
      <c r="AF474" s="8" t="str">
        <f>IFERROR(VLOOKUP(LEFT($A474,8),POR!$A:$R,18,0),"")</f>
        <v/>
      </c>
      <c r="AG474" s="36" t="str">
        <f>IFERROR(VLOOKUP(A474,NSD!F:G,2,0),"")</f>
        <v/>
      </c>
    </row>
    <row r="475" spans="1:33">
      <c r="A475" s="49" t="s">
        <v>4291</v>
      </c>
      <c r="B475" s="36" t="str">
        <f>VLOOKUP(LEFT(A475,8),Clusters!A:C,3,0)</f>
        <v>C3</v>
      </c>
      <c r="C475" s="36">
        <f>VLOOKUP(LEFT(A475,8),Clusters!A:D,2,0)</f>
        <v>34</v>
      </c>
      <c r="O475" s="36">
        <f>IFERROR(VLOOKUP(LEFT(A475,8),'Development Priority'!A:B,2,0),"")</f>
        <v>622</v>
      </c>
      <c r="P475" s="8" t="str">
        <f>IFERROR(VLOOKUP(LEFT($A475,8),POR!$A:$R,2,0),"")</f>
        <v/>
      </c>
      <c r="Q475" s="8" t="str">
        <f>IFERROR(VLOOKUP(LEFT($A475,8),POR!$A:$R,3,0),"")</f>
        <v/>
      </c>
      <c r="R475" s="8" t="str">
        <f>IFERROR(VLOOKUP(LEFT($A475,8),POR!$A:$R,4,0),"")</f>
        <v/>
      </c>
      <c r="S475" s="8" t="str">
        <f>IFERROR(VLOOKUP(LEFT($A475,8),POR!$A:$R,5,0),"")</f>
        <v/>
      </c>
      <c r="T475" s="8" t="str">
        <f>IFERROR(VLOOKUP(LEFT($A475,8),POR!$A:$R,6,0),"")</f>
        <v/>
      </c>
      <c r="U475" s="8" t="str">
        <f>IFERROR(VLOOKUP(LEFT($A475,8),POR!$A:$R,7,0),"")</f>
        <v/>
      </c>
      <c r="V475" s="8" t="str">
        <f>IFERROR(VLOOKUP(LEFT($A475,8),POR!$A:$R,8,0),"")</f>
        <v/>
      </c>
      <c r="W475" s="8" t="str">
        <f>IFERROR(VLOOKUP(LEFT($A475,8),POR!$A:$R,9,0),"")</f>
        <v/>
      </c>
      <c r="X475" s="8" t="str">
        <f>IFERROR(VLOOKUP(LEFT($A475,8),POR!$A:$R,10,0),"")</f>
        <v/>
      </c>
      <c r="Y475" s="8" t="str">
        <f>IFERROR(VLOOKUP(LEFT($A475,8),POR!$A:$R,11,0),"")</f>
        <v/>
      </c>
      <c r="Z475" s="8" t="str">
        <f>IFERROR(VLOOKUP(LEFT($A475,8),POR!$A:$R,12,0),"")</f>
        <v/>
      </c>
      <c r="AA475" s="8" t="str">
        <f>IFERROR(VLOOKUP(LEFT($A475,8),POR!$A:$R,13,0),"")</f>
        <v/>
      </c>
      <c r="AB475" s="8" t="str">
        <f>IFERROR(VLOOKUP(LEFT($A475,8),POR!$A:$R,14,0),"")</f>
        <v/>
      </c>
      <c r="AC475" s="8" t="str">
        <f>IFERROR(VLOOKUP(LEFT($A475,8),POR!$A:$R,15,0),"")</f>
        <v/>
      </c>
      <c r="AD475" s="8" t="str">
        <f>IFERROR(VLOOKUP(LEFT($A475,8),POR!$A:$R,16,0),"")</f>
        <v/>
      </c>
      <c r="AE475" s="8" t="str">
        <f>IFERROR(VLOOKUP(LEFT($A475,8),POR!$A:$R,17,0),"")</f>
        <v/>
      </c>
      <c r="AF475" s="8" t="str">
        <f>IFERROR(VLOOKUP(LEFT($A475,8),POR!$A:$R,18,0),"")</f>
        <v/>
      </c>
      <c r="AG475" s="36" t="str">
        <f>IFERROR(VLOOKUP(A475,NSD!F:G,2,0),"")</f>
        <v/>
      </c>
    </row>
    <row r="476" spans="1:33">
      <c r="A476" s="49" t="s">
        <v>4676</v>
      </c>
      <c r="B476" s="36" t="str">
        <f>VLOOKUP(LEFT(A476,8),Clusters!A:C,3,0)</f>
        <v>C3</v>
      </c>
      <c r="C476" s="36">
        <f>VLOOKUP(LEFT(A476,8),Clusters!A:D,2,0)</f>
        <v>34</v>
      </c>
      <c r="O476" s="36">
        <f>IFERROR(VLOOKUP(LEFT(A476,8),'Development Priority'!A:B,2,0),"")</f>
        <v>622</v>
      </c>
      <c r="P476" s="8" t="str">
        <f>IFERROR(VLOOKUP(LEFT($A476,8),POR!$A:$R,2,0),"")</f>
        <v/>
      </c>
      <c r="Q476" s="8" t="str">
        <f>IFERROR(VLOOKUP(LEFT($A476,8),POR!$A:$R,3,0),"")</f>
        <v/>
      </c>
      <c r="R476" s="8" t="str">
        <f>IFERROR(VLOOKUP(LEFT($A476,8),POR!$A:$R,4,0),"")</f>
        <v/>
      </c>
      <c r="S476" s="8" t="str">
        <f>IFERROR(VLOOKUP(LEFT($A476,8),POR!$A:$R,5,0),"")</f>
        <v/>
      </c>
      <c r="T476" s="8" t="str">
        <f>IFERROR(VLOOKUP(LEFT($A476,8),POR!$A:$R,6,0),"")</f>
        <v/>
      </c>
      <c r="U476" s="8" t="str">
        <f>IFERROR(VLOOKUP(LEFT($A476,8),POR!$A:$R,7,0),"")</f>
        <v/>
      </c>
      <c r="V476" s="8" t="str">
        <f>IFERROR(VLOOKUP(LEFT($A476,8),POR!$A:$R,8,0),"")</f>
        <v/>
      </c>
      <c r="W476" s="8" t="str">
        <f>IFERROR(VLOOKUP(LEFT($A476,8),POR!$A:$R,9,0),"")</f>
        <v/>
      </c>
      <c r="X476" s="8" t="str">
        <f>IFERROR(VLOOKUP(LEFT($A476,8),POR!$A:$R,10,0),"")</f>
        <v/>
      </c>
      <c r="Y476" s="8" t="str">
        <f>IFERROR(VLOOKUP(LEFT($A476,8),POR!$A:$R,11,0),"")</f>
        <v/>
      </c>
      <c r="Z476" s="8" t="str">
        <f>IFERROR(VLOOKUP(LEFT($A476,8),POR!$A:$R,12,0),"")</f>
        <v/>
      </c>
      <c r="AA476" s="8" t="str">
        <f>IFERROR(VLOOKUP(LEFT($A476,8),POR!$A:$R,13,0),"")</f>
        <v/>
      </c>
      <c r="AB476" s="8" t="str">
        <f>IFERROR(VLOOKUP(LEFT($A476,8),POR!$A:$R,14,0),"")</f>
        <v/>
      </c>
      <c r="AC476" s="8" t="str">
        <f>IFERROR(VLOOKUP(LEFT($A476,8),POR!$A:$R,15,0),"")</f>
        <v/>
      </c>
      <c r="AD476" s="8" t="str">
        <f>IFERROR(VLOOKUP(LEFT($A476,8),POR!$A:$R,16,0),"")</f>
        <v/>
      </c>
      <c r="AE476" s="8" t="str">
        <f>IFERROR(VLOOKUP(LEFT($A476,8),POR!$A:$R,17,0),"")</f>
        <v/>
      </c>
      <c r="AF476" s="8" t="str">
        <f>IFERROR(VLOOKUP(LEFT($A476,8),POR!$A:$R,18,0),"")</f>
        <v/>
      </c>
      <c r="AG476" s="36" t="str">
        <f>IFERROR(VLOOKUP(A476,NSD!F:G,2,0),"")</f>
        <v/>
      </c>
    </row>
    <row r="477" spans="1:33">
      <c r="A477" s="49" t="s">
        <v>4403</v>
      </c>
      <c r="B477" s="36" t="str">
        <f>VLOOKUP(LEFT(A477,8),Clusters!A:C,3,0)</f>
        <v>C3</v>
      </c>
      <c r="C477" s="36">
        <f>VLOOKUP(LEFT(A477,8),Clusters!A:D,2,0)</f>
        <v>33</v>
      </c>
      <c r="O477" s="36">
        <f>IFERROR(VLOOKUP(LEFT(A477,8),'Development Priority'!A:B,2,0),"")</f>
        <v>139</v>
      </c>
      <c r="P477" s="8" t="str">
        <f>IFERROR(VLOOKUP(LEFT($A477,8),POR!$A:$R,2,0),"")</f>
        <v/>
      </c>
      <c r="Q477" s="8" t="str">
        <f>IFERROR(VLOOKUP(LEFT($A477,8),POR!$A:$R,3,0),"")</f>
        <v/>
      </c>
      <c r="R477" s="8" t="str">
        <f>IFERROR(VLOOKUP(LEFT($A477,8),POR!$A:$R,4,0),"")</f>
        <v/>
      </c>
      <c r="S477" s="8" t="str">
        <f>IFERROR(VLOOKUP(LEFT($A477,8),POR!$A:$R,5,0),"")</f>
        <v/>
      </c>
      <c r="T477" s="8">
        <f>IFERROR(VLOOKUP(LEFT($A477,8),POR!$A:$R,6,0),"")</f>
        <v>42788.666666666701</v>
      </c>
      <c r="U477" s="8" t="str">
        <f>IFERROR(VLOOKUP(LEFT($A477,8),POR!$A:$R,7,0),"")</f>
        <v/>
      </c>
      <c r="V477" s="8">
        <f>IFERROR(VLOOKUP(LEFT($A477,8),POR!$A:$R,8,0),"")</f>
        <v>42789</v>
      </c>
      <c r="W477" s="8" t="str">
        <f>IFERROR(VLOOKUP(LEFT($A477,8),POR!$A:$R,9,0),"")</f>
        <v/>
      </c>
      <c r="X477" s="8" t="str">
        <f>IFERROR(VLOOKUP(LEFT($A477,8),POR!$A:$R,10,0),"")</f>
        <v/>
      </c>
      <c r="Y477" s="8" t="str">
        <f>IFERROR(VLOOKUP(LEFT($A477,8),POR!$A:$R,11,0),"")</f>
        <v/>
      </c>
      <c r="Z477" s="8" t="str">
        <f>IFERROR(VLOOKUP(LEFT($A477,8),POR!$A:$R,12,0),"")</f>
        <v/>
      </c>
      <c r="AA477" s="8" t="str">
        <f>IFERROR(VLOOKUP(LEFT($A477,8),POR!$A:$R,13,0),"")</f>
        <v/>
      </c>
      <c r="AB477" s="8" t="str">
        <f>IFERROR(VLOOKUP(LEFT($A477,8),POR!$A:$R,14,0),"")</f>
        <v/>
      </c>
      <c r="AC477" s="8" t="str">
        <f>IFERROR(VLOOKUP(LEFT($A477,8),POR!$A:$R,15,0),"")</f>
        <v/>
      </c>
      <c r="AD477" s="8" t="str">
        <f>IFERROR(VLOOKUP(LEFT($A477,8),POR!$A:$R,16,0),"")</f>
        <v/>
      </c>
      <c r="AE477" s="8" t="str">
        <f>IFERROR(VLOOKUP(LEFT($A477,8),POR!$A:$R,17,0),"")</f>
        <v/>
      </c>
      <c r="AF477" s="8" t="str">
        <f>IFERROR(VLOOKUP(LEFT($A477,8),POR!$A:$R,18,0),"")</f>
        <v/>
      </c>
      <c r="AG477" s="36" t="str">
        <f>IFERROR(VLOOKUP(A477,NSD!F:G,2,0),"")</f>
        <v/>
      </c>
    </row>
    <row r="478" spans="1:33">
      <c r="A478" s="49" t="s">
        <v>2507</v>
      </c>
      <c r="B478" s="36" t="str">
        <f>VLOOKUP(LEFT(A478,8),Clusters!A:C,3,0)</f>
        <v>C3</v>
      </c>
      <c r="C478" s="36">
        <f>VLOOKUP(LEFT(A478,8),Clusters!A:D,2,0)</f>
        <v>33</v>
      </c>
      <c r="O478" s="36">
        <f>IFERROR(VLOOKUP(LEFT(A478,8),'Development Priority'!A:B,2,0),"")</f>
        <v>139</v>
      </c>
      <c r="P478" s="8" t="str">
        <f>IFERROR(VLOOKUP(LEFT($A478,8),POR!$A:$R,2,0),"")</f>
        <v/>
      </c>
      <c r="Q478" s="8" t="str">
        <f>IFERROR(VLOOKUP(LEFT($A478,8),POR!$A:$R,3,0),"")</f>
        <v/>
      </c>
      <c r="R478" s="8" t="str">
        <f>IFERROR(VLOOKUP(LEFT($A478,8),POR!$A:$R,4,0),"")</f>
        <v/>
      </c>
      <c r="S478" s="8" t="str">
        <f>IFERROR(VLOOKUP(LEFT($A478,8),POR!$A:$R,5,0),"")</f>
        <v/>
      </c>
      <c r="T478" s="8">
        <f>IFERROR(VLOOKUP(LEFT($A478,8),POR!$A:$R,6,0),"")</f>
        <v>42788.666666666701</v>
      </c>
      <c r="U478" s="8" t="str">
        <f>IFERROR(VLOOKUP(LEFT($A478,8),POR!$A:$R,7,0),"")</f>
        <v/>
      </c>
      <c r="V478" s="8">
        <f>IFERROR(VLOOKUP(LEFT($A478,8),POR!$A:$R,8,0),"")</f>
        <v>42789</v>
      </c>
      <c r="W478" s="8" t="str">
        <f>IFERROR(VLOOKUP(LEFT($A478,8),POR!$A:$R,9,0),"")</f>
        <v/>
      </c>
      <c r="X478" s="8" t="str">
        <f>IFERROR(VLOOKUP(LEFT($A478,8),POR!$A:$R,10,0),"")</f>
        <v/>
      </c>
      <c r="Y478" s="8" t="str">
        <f>IFERROR(VLOOKUP(LEFT($A478,8),POR!$A:$R,11,0),"")</f>
        <v/>
      </c>
      <c r="Z478" s="8" t="str">
        <f>IFERROR(VLOOKUP(LEFT($A478,8),POR!$A:$R,12,0),"")</f>
        <v/>
      </c>
      <c r="AA478" s="8" t="str">
        <f>IFERROR(VLOOKUP(LEFT($A478,8),POR!$A:$R,13,0),"")</f>
        <v/>
      </c>
      <c r="AB478" s="8" t="str">
        <f>IFERROR(VLOOKUP(LEFT($A478,8),POR!$A:$R,14,0),"")</f>
        <v/>
      </c>
      <c r="AC478" s="8" t="str">
        <f>IFERROR(VLOOKUP(LEFT($A478,8),POR!$A:$R,15,0),"")</f>
        <v/>
      </c>
      <c r="AD478" s="8" t="str">
        <f>IFERROR(VLOOKUP(LEFT($A478,8),POR!$A:$R,16,0),"")</f>
        <v/>
      </c>
      <c r="AE478" s="8" t="str">
        <f>IFERROR(VLOOKUP(LEFT($A478,8),POR!$A:$R,17,0),"")</f>
        <v/>
      </c>
      <c r="AF478" s="8" t="str">
        <f>IFERROR(VLOOKUP(LEFT($A478,8),POR!$A:$R,18,0),"")</f>
        <v/>
      </c>
      <c r="AG478" s="36" t="str">
        <f>IFERROR(VLOOKUP(A478,NSD!F:G,2,0),"")</f>
        <v/>
      </c>
    </row>
    <row r="479" spans="1:33">
      <c r="A479" s="49" t="s">
        <v>2181</v>
      </c>
      <c r="B479" s="36" t="str">
        <f>VLOOKUP(LEFT(A479,8),Clusters!A:C,3,0)</f>
        <v>C3</v>
      </c>
      <c r="C479" s="36">
        <f>VLOOKUP(LEFT(A479,8),Clusters!A:D,2,0)</f>
        <v>32</v>
      </c>
      <c r="O479" s="36">
        <f>IFERROR(VLOOKUP(LEFT(A479,8),'Development Priority'!A:B,2,0),"")</f>
        <v>234</v>
      </c>
      <c r="P479" s="8" t="str">
        <f>IFERROR(VLOOKUP(LEFT($A479,8),POR!$A:$R,2,0),"")</f>
        <v/>
      </c>
      <c r="Q479" s="8" t="str">
        <f>IFERROR(VLOOKUP(LEFT($A479,8),POR!$A:$R,3,0),"")</f>
        <v/>
      </c>
      <c r="R479" s="8" t="str">
        <f>IFERROR(VLOOKUP(LEFT($A479,8),POR!$A:$R,4,0),"")</f>
        <v/>
      </c>
      <c r="S479" s="8" t="str">
        <f>IFERROR(VLOOKUP(LEFT($A479,8),POR!$A:$R,5,0),"")</f>
        <v/>
      </c>
      <c r="T479" s="8">
        <f>IFERROR(VLOOKUP(LEFT($A479,8),POR!$A:$R,6,0),"")</f>
        <v>42827.708333333299</v>
      </c>
      <c r="U479" s="8" t="str">
        <f>IFERROR(VLOOKUP(LEFT($A479,8),POR!$A:$R,7,0),"")</f>
        <v/>
      </c>
      <c r="V479" s="8">
        <f>IFERROR(VLOOKUP(LEFT($A479,8),POR!$A:$R,8,0),"")</f>
        <v>42828</v>
      </c>
      <c r="W479" s="8" t="str">
        <f>IFERROR(VLOOKUP(LEFT($A479,8),POR!$A:$R,9,0),"")</f>
        <v/>
      </c>
      <c r="X479" s="8" t="str">
        <f>IFERROR(VLOOKUP(LEFT($A479,8),POR!$A:$R,10,0),"")</f>
        <v/>
      </c>
      <c r="Y479" s="8" t="str">
        <f>IFERROR(VLOOKUP(LEFT($A479,8),POR!$A:$R,11,0),"")</f>
        <v/>
      </c>
      <c r="Z479" s="8" t="str">
        <f>IFERROR(VLOOKUP(LEFT($A479,8),POR!$A:$R,12,0),"")</f>
        <v/>
      </c>
      <c r="AA479" s="8" t="str">
        <f>IFERROR(VLOOKUP(LEFT($A479,8),POR!$A:$R,13,0),"")</f>
        <v/>
      </c>
      <c r="AB479" s="8" t="str">
        <f>IFERROR(VLOOKUP(LEFT($A479,8),POR!$A:$R,14,0),"")</f>
        <v/>
      </c>
      <c r="AC479" s="8" t="str">
        <f>IFERROR(VLOOKUP(LEFT($A479,8),POR!$A:$R,15,0),"")</f>
        <v/>
      </c>
      <c r="AD479" s="8" t="str">
        <f>IFERROR(VLOOKUP(LEFT($A479,8),POR!$A:$R,16,0),"")</f>
        <v/>
      </c>
      <c r="AE479" s="8" t="str">
        <f>IFERROR(VLOOKUP(LEFT($A479,8),POR!$A:$R,17,0),"")</f>
        <v/>
      </c>
      <c r="AF479" s="8" t="str">
        <f>IFERROR(VLOOKUP(LEFT($A479,8),POR!$A:$R,18,0),"")</f>
        <v/>
      </c>
      <c r="AG479" s="36" t="str">
        <f>IFERROR(VLOOKUP(A479,NSD!F:G,2,0),"")</f>
        <v/>
      </c>
    </row>
    <row r="480" spans="1:33">
      <c r="A480" s="49" t="s">
        <v>3742</v>
      </c>
      <c r="B480" s="36" t="str">
        <f>VLOOKUP(LEFT(A480,8),Clusters!A:C,3,0)</f>
        <v>C3</v>
      </c>
      <c r="C480" s="36">
        <f>VLOOKUP(LEFT(A480,8),Clusters!A:D,2,0)</f>
        <v>32</v>
      </c>
      <c r="O480" s="36">
        <f>IFERROR(VLOOKUP(LEFT(A480,8),'Development Priority'!A:B,2,0),"")</f>
        <v>234</v>
      </c>
      <c r="P480" s="8" t="str">
        <f>IFERROR(VLOOKUP(LEFT($A480,8),POR!$A:$R,2,0),"")</f>
        <v/>
      </c>
      <c r="Q480" s="8" t="str">
        <f>IFERROR(VLOOKUP(LEFT($A480,8),POR!$A:$R,3,0),"")</f>
        <v/>
      </c>
      <c r="R480" s="8" t="str">
        <f>IFERROR(VLOOKUP(LEFT($A480,8),POR!$A:$R,4,0),"")</f>
        <v/>
      </c>
      <c r="S480" s="8" t="str">
        <f>IFERROR(VLOOKUP(LEFT($A480,8),POR!$A:$R,5,0),"")</f>
        <v/>
      </c>
      <c r="T480" s="8">
        <f>IFERROR(VLOOKUP(LEFT($A480,8),POR!$A:$R,6,0),"")</f>
        <v>42827.708333333299</v>
      </c>
      <c r="U480" s="8" t="str">
        <f>IFERROR(VLOOKUP(LEFT($A480,8),POR!$A:$R,7,0),"")</f>
        <v/>
      </c>
      <c r="V480" s="8">
        <f>IFERROR(VLOOKUP(LEFT($A480,8),POR!$A:$R,8,0),"")</f>
        <v>42828</v>
      </c>
      <c r="W480" s="8" t="str">
        <f>IFERROR(VLOOKUP(LEFT($A480,8),POR!$A:$R,9,0),"")</f>
        <v/>
      </c>
      <c r="X480" s="8" t="str">
        <f>IFERROR(VLOOKUP(LEFT($A480,8),POR!$A:$R,10,0),"")</f>
        <v/>
      </c>
      <c r="Y480" s="8" t="str">
        <f>IFERROR(VLOOKUP(LEFT($A480,8),POR!$A:$R,11,0),"")</f>
        <v/>
      </c>
      <c r="Z480" s="8" t="str">
        <f>IFERROR(VLOOKUP(LEFT($A480,8),POR!$A:$R,12,0),"")</f>
        <v/>
      </c>
      <c r="AA480" s="8" t="str">
        <f>IFERROR(VLOOKUP(LEFT($A480,8),POR!$A:$R,13,0),"")</f>
        <v/>
      </c>
      <c r="AB480" s="8" t="str">
        <f>IFERROR(VLOOKUP(LEFT($A480,8),POR!$A:$R,14,0),"")</f>
        <v/>
      </c>
      <c r="AC480" s="8" t="str">
        <f>IFERROR(VLOOKUP(LEFT($A480,8),POR!$A:$R,15,0),"")</f>
        <v/>
      </c>
      <c r="AD480" s="8" t="str">
        <f>IFERROR(VLOOKUP(LEFT($A480,8),POR!$A:$R,16,0),"")</f>
        <v/>
      </c>
      <c r="AE480" s="8" t="str">
        <f>IFERROR(VLOOKUP(LEFT($A480,8),POR!$A:$R,17,0),"")</f>
        <v/>
      </c>
      <c r="AF480" s="8" t="str">
        <f>IFERROR(VLOOKUP(LEFT($A480,8),POR!$A:$R,18,0),"")</f>
        <v/>
      </c>
      <c r="AG480" s="36" t="str">
        <f>IFERROR(VLOOKUP(A480,NSD!F:G,2,0),"")</f>
        <v/>
      </c>
    </row>
    <row r="481" spans="1:33" ht="30">
      <c r="A481" s="49" t="s">
        <v>3697</v>
      </c>
      <c r="B481" s="36" t="str">
        <f>VLOOKUP(LEFT(A481,8),Clusters!A:C,3,0)</f>
        <v>C3</v>
      </c>
      <c r="C481" s="36">
        <f>VLOOKUP(LEFT(A481,8),Clusters!A:D,2,0)</f>
        <v>32</v>
      </c>
      <c r="E481" t="s">
        <v>1594</v>
      </c>
      <c r="I481" s="38" t="s">
        <v>5330</v>
      </c>
      <c r="J481" s="50">
        <v>42821</v>
      </c>
      <c r="K481" s="9" t="s">
        <v>5375</v>
      </c>
      <c r="L481" s="9" t="s">
        <v>1594</v>
      </c>
      <c r="M481" t="s">
        <v>1592</v>
      </c>
      <c r="N481" s="9" t="s">
        <v>5260</v>
      </c>
      <c r="O481" s="36">
        <f>IFERROR(VLOOKUP(LEFT(A481,8),'Development Priority'!A:B,2,0),"")</f>
        <v>234</v>
      </c>
      <c r="P481" s="8" t="str">
        <f>IFERROR(VLOOKUP(LEFT($A481,8),POR!$A:$R,2,0),"")</f>
        <v/>
      </c>
      <c r="Q481" s="8" t="str">
        <f>IFERROR(VLOOKUP(LEFT($A481,8),POR!$A:$R,3,0),"")</f>
        <v/>
      </c>
      <c r="R481" s="8" t="str">
        <f>IFERROR(VLOOKUP(LEFT($A481,8),POR!$A:$R,4,0),"")</f>
        <v/>
      </c>
      <c r="S481" s="8" t="str">
        <f>IFERROR(VLOOKUP(LEFT($A481,8),POR!$A:$R,5,0),"")</f>
        <v/>
      </c>
      <c r="T481" s="8">
        <f>IFERROR(VLOOKUP(LEFT($A481,8),POR!$A:$R,6,0),"")</f>
        <v>42827.708333333299</v>
      </c>
      <c r="U481" s="8" t="str">
        <f>IFERROR(VLOOKUP(LEFT($A481,8),POR!$A:$R,7,0),"")</f>
        <v/>
      </c>
      <c r="V481" s="8">
        <f>IFERROR(VLOOKUP(LEFT($A481,8),POR!$A:$R,8,0),"")</f>
        <v>42828</v>
      </c>
      <c r="W481" s="8" t="str">
        <f>IFERROR(VLOOKUP(LEFT($A481,8),POR!$A:$R,9,0),"")</f>
        <v/>
      </c>
      <c r="X481" s="8" t="str">
        <f>IFERROR(VLOOKUP(LEFT($A481,8),POR!$A:$R,10,0),"")</f>
        <v/>
      </c>
      <c r="Y481" s="8" t="str">
        <f>IFERROR(VLOOKUP(LEFT($A481,8),POR!$A:$R,11,0),"")</f>
        <v/>
      </c>
      <c r="Z481" s="8" t="str">
        <f>IFERROR(VLOOKUP(LEFT($A481,8),POR!$A:$R,12,0),"")</f>
        <v/>
      </c>
      <c r="AA481" s="8" t="str">
        <f>IFERROR(VLOOKUP(LEFT($A481,8),POR!$A:$R,13,0),"")</f>
        <v/>
      </c>
      <c r="AB481" s="8" t="str">
        <f>IFERROR(VLOOKUP(LEFT($A481,8),POR!$A:$R,14,0),"")</f>
        <v/>
      </c>
      <c r="AC481" s="8" t="str">
        <f>IFERROR(VLOOKUP(LEFT($A481,8),POR!$A:$R,15,0),"")</f>
        <v/>
      </c>
      <c r="AD481" s="8" t="str">
        <f>IFERROR(VLOOKUP(LEFT($A481,8),POR!$A:$R,16,0),"")</f>
        <v/>
      </c>
      <c r="AE481" s="8" t="str">
        <f>IFERROR(VLOOKUP(LEFT($A481,8),POR!$A:$R,17,0),"")</f>
        <v/>
      </c>
      <c r="AF481" s="8" t="str">
        <f>IFERROR(VLOOKUP(LEFT($A481,8),POR!$A:$R,18,0),"")</f>
        <v/>
      </c>
      <c r="AG481" s="36" t="str">
        <f>IFERROR(VLOOKUP(A481,NSD!F:G,2,0),"")</f>
        <v/>
      </c>
    </row>
    <row r="482" spans="1:33">
      <c r="A482" s="49" t="s">
        <v>4518</v>
      </c>
      <c r="B482" s="36" t="str">
        <f>VLOOKUP(LEFT(A482,8),Clusters!A:C,3,0)</f>
        <v>C2</v>
      </c>
      <c r="C482" s="36">
        <f>VLOOKUP(LEFT(A482,8),Clusters!A:D,2,0)</f>
        <v>21</v>
      </c>
      <c r="O482" s="36">
        <f>IFERROR(VLOOKUP(LEFT(A482,8),'Development Priority'!A:B,2,0),"")</f>
        <v>655</v>
      </c>
      <c r="P482" s="8" t="str">
        <f>IFERROR(VLOOKUP(LEFT($A482,8),POR!$A:$R,2,0),"")</f>
        <v/>
      </c>
      <c r="Q482" s="8" t="str">
        <f>IFERROR(VLOOKUP(LEFT($A482,8),POR!$A:$R,3,0),"")</f>
        <v/>
      </c>
      <c r="R482" s="8" t="str">
        <f>IFERROR(VLOOKUP(LEFT($A482,8),POR!$A:$R,4,0),"")</f>
        <v/>
      </c>
      <c r="S482" s="8" t="str">
        <f>IFERROR(VLOOKUP(LEFT($A482,8),POR!$A:$R,5,0),"")</f>
        <v/>
      </c>
      <c r="T482" s="8" t="str">
        <f>IFERROR(VLOOKUP(LEFT($A482,8),POR!$A:$R,6,0),"")</f>
        <v/>
      </c>
      <c r="U482" s="8" t="str">
        <f>IFERROR(VLOOKUP(LEFT($A482,8),POR!$A:$R,7,0),"")</f>
        <v/>
      </c>
      <c r="V482" s="8" t="str">
        <f>IFERROR(VLOOKUP(LEFT($A482,8),POR!$A:$R,8,0),"")</f>
        <v/>
      </c>
      <c r="W482" s="8" t="str">
        <f>IFERROR(VLOOKUP(LEFT($A482,8),POR!$A:$R,9,0),"")</f>
        <v/>
      </c>
      <c r="X482" s="8" t="str">
        <f>IFERROR(VLOOKUP(LEFT($A482,8),POR!$A:$R,10,0),"")</f>
        <v/>
      </c>
      <c r="Y482" s="8" t="str">
        <f>IFERROR(VLOOKUP(LEFT($A482,8),POR!$A:$R,11,0),"")</f>
        <v/>
      </c>
      <c r="Z482" s="8" t="str">
        <f>IFERROR(VLOOKUP(LEFT($A482,8),POR!$A:$R,12,0),"")</f>
        <v/>
      </c>
      <c r="AA482" s="8" t="str">
        <f>IFERROR(VLOOKUP(LEFT($A482,8),POR!$A:$R,13,0),"")</f>
        <v/>
      </c>
      <c r="AB482" s="8" t="str">
        <f>IFERROR(VLOOKUP(LEFT($A482,8),POR!$A:$R,14,0),"")</f>
        <v/>
      </c>
      <c r="AC482" s="8" t="str">
        <f>IFERROR(VLOOKUP(LEFT($A482,8),POR!$A:$R,15,0),"")</f>
        <v/>
      </c>
      <c r="AD482" s="8" t="str">
        <f>IFERROR(VLOOKUP(LEFT($A482,8),POR!$A:$R,16,0),"")</f>
        <v/>
      </c>
      <c r="AE482" s="8" t="str">
        <f>IFERROR(VLOOKUP(LEFT($A482,8),POR!$A:$R,17,0),"")</f>
        <v/>
      </c>
      <c r="AF482" s="8" t="str">
        <f>IFERROR(VLOOKUP(LEFT($A482,8),POR!$A:$R,18,0),"")</f>
        <v/>
      </c>
      <c r="AG482" s="36" t="str">
        <f>IFERROR(VLOOKUP(A482,NSD!F:G,2,0),"")</f>
        <v/>
      </c>
    </row>
    <row r="483" spans="1:33">
      <c r="A483" s="49" t="s">
        <v>3396</v>
      </c>
      <c r="B483" s="36" t="str">
        <f>VLOOKUP(LEFT(A483,8),Clusters!A:C,3,0)</f>
        <v>C2</v>
      </c>
      <c r="C483" s="36">
        <f>VLOOKUP(LEFT(A483,8),Clusters!A:D,2,0)</f>
        <v>21</v>
      </c>
      <c r="O483" s="36">
        <f>IFERROR(VLOOKUP(LEFT(A483,8),'Development Priority'!A:B,2,0),"")</f>
        <v>655</v>
      </c>
      <c r="P483" s="8" t="str">
        <f>IFERROR(VLOOKUP(LEFT($A483,8),POR!$A:$R,2,0),"")</f>
        <v/>
      </c>
      <c r="Q483" s="8" t="str">
        <f>IFERROR(VLOOKUP(LEFT($A483,8),POR!$A:$R,3,0),"")</f>
        <v/>
      </c>
      <c r="R483" s="8" t="str">
        <f>IFERROR(VLOOKUP(LEFT($A483,8),POR!$A:$R,4,0),"")</f>
        <v/>
      </c>
      <c r="S483" s="8" t="str">
        <f>IFERROR(VLOOKUP(LEFT($A483,8),POR!$A:$R,5,0),"")</f>
        <v/>
      </c>
      <c r="T483" s="8" t="str">
        <f>IFERROR(VLOOKUP(LEFT($A483,8),POR!$A:$R,6,0),"")</f>
        <v/>
      </c>
      <c r="U483" s="8" t="str">
        <f>IFERROR(VLOOKUP(LEFT($A483,8),POR!$A:$R,7,0),"")</f>
        <v/>
      </c>
      <c r="V483" s="8" t="str">
        <f>IFERROR(VLOOKUP(LEFT($A483,8),POR!$A:$R,8,0),"")</f>
        <v/>
      </c>
      <c r="W483" s="8" t="str">
        <f>IFERROR(VLOOKUP(LEFT($A483,8),POR!$A:$R,9,0),"")</f>
        <v/>
      </c>
      <c r="X483" s="8" t="str">
        <f>IFERROR(VLOOKUP(LEFT($A483,8),POR!$A:$R,10,0),"")</f>
        <v/>
      </c>
      <c r="Y483" s="8" t="str">
        <f>IFERROR(VLOOKUP(LEFT($A483,8),POR!$A:$R,11,0),"")</f>
        <v/>
      </c>
      <c r="Z483" s="8" t="str">
        <f>IFERROR(VLOOKUP(LEFT($A483,8),POR!$A:$R,12,0),"")</f>
        <v/>
      </c>
      <c r="AA483" s="8" t="str">
        <f>IFERROR(VLOOKUP(LEFT($A483,8),POR!$A:$R,13,0),"")</f>
        <v/>
      </c>
      <c r="AB483" s="8" t="str">
        <f>IFERROR(VLOOKUP(LEFT($A483,8),POR!$A:$R,14,0),"")</f>
        <v/>
      </c>
      <c r="AC483" s="8" t="str">
        <f>IFERROR(VLOOKUP(LEFT($A483,8),POR!$A:$R,15,0),"")</f>
        <v/>
      </c>
      <c r="AD483" s="8" t="str">
        <f>IFERROR(VLOOKUP(LEFT($A483,8),POR!$A:$R,16,0),"")</f>
        <v/>
      </c>
      <c r="AE483" s="8" t="str">
        <f>IFERROR(VLOOKUP(LEFT($A483,8),POR!$A:$R,17,0),"")</f>
        <v/>
      </c>
      <c r="AF483" s="8" t="str">
        <f>IFERROR(VLOOKUP(LEFT($A483,8),POR!$A:$R,18,0),"")</f>
        <v/>
      </c>
      <c r="AG483" s="36" t="str">
        <f>IFERROR(VLOOKUP(A483,NSD!F:G,2,0),"")</f>
        <v/>
      </c>
    </row>
    <row r="484" spans="1:33">
      <c r="A484" s="49" t="s">
        <v>2642</v>
      </c>
      <c r="B484" s="36" t="str">
        <f>VLOOKUP(LEFT(A484,8),Clusters!A:C,3,0)</f>
        <v>C2</v>
      </c>
      <c r="C484" s="36">
        <f>VLOOKUP(LEFT(A484,8),Clusters!A:D,2,0)</f>
        <v>21</v>
      </c>
      <c r="O484" s="36">
        <f>IFERROR(VLOOKUP(LEFT(A484,8),'Development Priority'!A:B,2,0),"")</f>
        <v>655</v>
      </c>
      <c r="P484" s="8" t="str">
        <f>IFERROR(VLOOKUP(LEFT($A484,8),POR!$A:$R,2,0),"")</f>
        <v/>
      </c>
      <c r="Q484" s="8" t="str">
        <f>IFERROR(VLOOKUP(LEFT($A484,8),POR!$A:$R,3,0),"")</f>
        <v/>
      </c>
      <c r="R484" s="8" t="str">
        <f>IFERROR(VLOOKUP(LEFT($A484,8),POR!$A:$R,4,0),"")</f>
        <v/>
      </c>
      <c r="S484" s="8" t="str">
        <f>IFERROR(VLOOKUP(LEFT($A484,8),POR!$A:$R,5,0),"")</f>
        <v/>
      </c>
      <c r="T484" s="8" t="str">
        <f>IFERROR(VLOOKUP(LEFT($A484,8),POR!$A:$R,6,0),"")</f>
        <v/>
      </c>
      <c r="U484" s="8" t="str">
        <f>IFERROR(VLOOKUP(LEFT($A484,8),POR!$A:$R,7,0),"")</f>
        <v/>
      </c>
      <c r="V484" s="8" t="str">
        <f>IFERROR(VLOOKUP(LEFT($A484,8),POR!$A:$R,8,0),"")</f>
        <v/>
      </c>
      <c r="W484" s="8" t="str">
        <f>IFERROR(VLOOKUP(LEFT($A484,8),POR!$A:$R,9,0),"")</f>
        <v/>
      </c>
      <c r="X484" s="8" t="str">
        <f>IFERROR(VLOOKUP(LEFT($A484,8),POR!$A:$R,10,0),"")</f>
        <v/>
      </c>
      <c r="Y484" s="8" t="str">
        <f>IFERROR(VLOOKUP(LEFT($A484,8),POR!$A:$R,11,0),"")</f>
        <v/>
      </c>
      <c r="Z484" s="8" t="str">
        <f>IFERROR(VLOOKUP(LEFT($A484,8),POR!$A:$R,12,0),"")</f>
        <v/>
      </c>
      <c r="AA484" s="8" t="str">
        <f>IFERROR(VLOOKUP(LEFT($A484,8),POR!$A:$R,13,0),"")</f>
        <v/>
      </c>
      <c r="AB484" s="8" t="str">
        <f>IFERROR(VLOOKUP(LEFT($A484,8),POR!$A:$R,14,0),"")</f>
        <v/>
      </c>
      <c r="AC484" s="8" t="str">
        <f>IFERROR(VLOOKUP(LEFT($A484,8),POR!$A:$R,15,0),"")</f>
        <v/>
      </c>
      <c r="AD484" s="8" t="str">
        <f>IFERROR(VLOOKUP(LEFT($A484,8),POR!$A:$R,16,0),"")</f>
        <v/>
      </c>
      <c r="AE484" s="8" t="str">
        <f>IFERROR(VLOOKUP(LEFT($A484,8),POR!$A:$R,17,0),"")</f>
        <v/>
      </c>
      <c r="AF484" s="8" t="str">
        <f>IFERROR(VLOOKUP(LEFT($A484,8),POR!$A:$R,18,0),"")</f>
        <v/>
      </c>
      <c r="AG484" s="36" t="str">
        <f>IFERROR(VLOOKUP(A484,NSD!F:G,2,0),"")</f>
        <v/>
      </c>
    </row>
    <row r="485" spans="1:33">
      <c r="A485" s="49" t="s">
        <v>3520</v>
      </c>
      <c r="B485" s="36" t="str">
        <f>VLOOKUP(LEFT(A485,8),Clusters!A:C,3,0)</f>
        <v>C2</v>
      </c>
      <c r="C485" s="36">
        <f>VLOOKUP(LEFT(A485,8),Clusters!A:D,2,0)</f>
        <v>21</v>
      </c>
      <c r="O485" s="36">
        <f>IFERROR(VLOOKUP(LEFT(A485,8),'Development Priority'!A:B,2,0),"")</f>
        <v>618</v>
      </c>
      <c r="P485" s="8" t="str">
        <f>IFERROR(VLOOKUP(LEFT($A485,8),POR!$A:$R,2,0),"")</f>
        <v/>
      </c>
      <c r="Q485" s="8" t="str">
        <f>IFERROR(VLOOKUP(LEFT($A485,8),POR!$A:$R,3,0),"")</f>
        <v/>
      </c>
      <c r="R485" s="8" t="str">
        <f>IFERROR(VLOOKUP(LEFT($A485,8),POR!$A:$R,4,0),"")</f>
        <v/>
      </c>
      <c r="S485" s="8" t="str">
        <f>IFERROR(VLOOKUP(LEFT($A485,8),POR!$A:$R,5,0),"")</f>
        <v/>
      </c>
      <c r="T485" s="8" t="str">
        <f>IFERROR(VLOOKUP(LEFT($A485,8),POR!$A:$R,6,0),"")</f>
        <v/>
      </c>
      <c r="U485" s="8" t="str">
        <f>IFERROR(VLOOKUP(LEFT($A485,8),POR!$A:$R,7,0),"")</f>
        <v/>
      </c>
      <c r="V485" s="8" t="str">
        <f>IFERROR(VLOOKUP(LEFT($A485,8),POR!$A:$R,8,0),"")</f>
        <v/>
      </c>
      <c r="W485" s="8" t="str">
        <f>IFERROR(VLOOKUP(LEFT($A485,8),POR!$A:$R,9,0),"")</f>
        <v/>
      </c>
      <c r="X485" s="8" t="str">
        <f>IFERROR(VLOOKUP(LEFT($A485,8),POR!$A:$R,10,0),"")</f>
        <v/>
      </c>
      <c r="Y485" s="8" t="str">
        <f>IFERROR(VLOOKUP(LEFT($A485,8),POR!$A:$R,11,0),"")</f>
        <v/>
      </c>
      <c r="Z485" s="8" t="str">
        <f>IFERROR(VLOOKUP(LEFT($A485,8),POR!$A:$R,12,0),"")</f>
        <v/>
      </c>
      <c r="AA485" s="8" t="str">
        <f>IFERROR(VLOOKUP(LEFT($A485,8),POR!$A:$R,13,0),"")</f>
        <v/>
      </c>
      <c r="AB485" s="8" t="str">
        <f>IFERROR(VLOOKUP(LEFT($A485,8),POR!$A:$R,14,0),"")</f>
        <v/>
      </c>
      <c r="AC485" s="8" t="str">
        <f>IFERROR(VLOOKUP(LEFT($A485,8),POR!$A:$R,15,0),"")</f>
        <v/>
      </c>
      <c r="AD485" s="8" t="str">
        <f>IFERROR(VLOOKUP(LEFT($A485,8),POR!$A:$R,16,0),"")</f>
        <v/>
      </c>
      <c r="AE485" s="8" t="str">
        <f>IFERROR(VLOOKUP(LEFT($A485,8),POR!$A:$R,17,0),"")</f>
        <v/>
      </c>
      <c r="AF485" s="8" t="str">
        <f>IFERROR(VLOOKUP(LEFT($A485,8),POR!$A:$R,18,0),"")</f>
        <v/>
      </c>
      <c r="AG485" s="36" t="str">
        <f>IFERROR(VLOOKUP(A485,NSD!F:G,2,0),"")</f>
        <v/>
      </c>
    </row>
    <row r="486" spans="1:33">
      <c r="A486" s="49" t="s">
        <v>4891</v>
      </c>
      <c r="B486" s="36" t="str">
        <f>VLOOKUP(LEFT(A486,8),Clusters!A:C,3,0)</f>
        <v>C2</v>
      </c>
      <c r="C486" s="36">
        <f>VLOOKUP(LEFT(A486,8),Clusters!A:D,2,0)</f>
        <v>21</v>
      </c>
      <c r="O486" s="36">
        <f>IFERROR(VLOOKUP(LEFT(A486,8),'Development Priority'!A:B,2,0),"")</f>
        <v>618</v>
      </c>
      <c r="P486" s="8" t="str">
        <f>IFERROR(VLOOKUP(LEFT($A486,8),POR!$A:$R,2,0),"")</f>
        <v/>
      </c>
      <c r="Q486" s="8" t="str">
        <f>IFERROR(VLOOKUP(LEFT($A486,8),POR!$A:$R,3,0),"")</f>
        <v/>
      </c>
      <c r="R486" s="8" t="str">
        <f>IFERROR(VLOOKUP(LEFT($A486,8),POR!$A:$R,4,0),"")</f>
        <v/>
      </c>
      <c r="S486" s="8" t="str">
        <f>IFERROR(VLOOKUP(LEFT($A486,8),POR!$A:$R,5,0),"")</f>
        <v/>
      </c>
      <c r="T486" s="8" t="str">
        <f>IFERROR(VLOOKUP(LEFT($A486,8),POR!$A:$R,6,0),"")</f>
        <v/>
      </c>
      <c r="U486" s="8" t="str">
        <f>IFERROR(VLOOKUP(LEFT($A486,8),POR!$A:$R,7,0),"")</f>
        <v/>
      </c>
      <c r="V486" s="8" t="str">
        <f>IFERROR(VLOOKUP(LEFT($A486,8),POR!$A:$R,8,0),"")</f>
        <v/>
      </c>
      <c r="W486" s="8" t="str">
        <f>IFERROR(VLOOKUP(LEFT($A486,8),POR!$A:$R,9,0),"")</f>
        <v/>
      </c>
      <c r="X486" s="8" t="str">
        <f>IFERROR(VLOOKUP(LEFT($A486,8),POR!$A:$R,10,0),"")</f>
        <v/>
      </c>
      <c r="Y486" s="8" t="str">
        <f>IFERROR(VLOOKUP(LEFT($A486,8),POR!$A:$R,11,0),"")</f>
        <v/>
      </c>
      <c r="Z486" s="8" t="str">
        <f>IFERROR(VLOOKUP(LEFT($A486,8),POR!$A:$R,12,0),"")</f>
        <v/>
      </c>
      <c r="AA486" s="8" t="str">
        <f>IFERROR(VLOOKUP(LEFT($A486,8),POR!$A:$R,13,0),"")</f>
        <v/>
      </c>
      <c r="AB486" s="8" t="str">
        <f>IFERROR(VLOOKUP(LEFT($A486,8),POR!$A:$R,14,0),"")</f>
        <v/>
      </c>
      <c r="AC486" s="8" t="str">
        <f>IFERROR(VLOOKUP(LEFT($A486,8),POR!$A:$R,15,0),"")</f>
        <v/>
      </c>
      <c r="AD486" s="8" t="str">
        <f>IFERROR(VLOOKUP(LEFT($A486,8),POR!$A:$R,16,0),"")</f>
        <v/>
      </c>
      <c r="AE486" s="8" t="str">
        <f>IFERROR(VLOOKUP(LEFT($A486,8),POR!$A:$R,17,0),"")</f>
        <v/>
      </c>
      <c r="AF486" s="8" t="str">
        <f>IFERROR(VLOOKUP(LEFT($A486,8),POR!$A:$R,18,0),"")</f>
        <v/>
      </c>
      <c r="AG486" s="36" t="str">
        <f>IFERROR(VLOOKUP(A486,NSD!F:G,2,0),"")</f>
        <v/>
      </c>
    </row>
    <row r="487" spans="1:33">
      <c r="A487" s="49" t="s">
        <v>4941</v>
      </c>
      <c r="B487" s="36" t="str">
        <f>VLOOKUP(LEFT(A487,8),Clusters!A:C,3,0)</f>
        <v>C2</v>
      </c>
      <c r="C487" s="36">
        <f>VLOOKUP(LEFT(A487,8),Clusters!A:D,2,0)</f>
        <v>21</v>
      </c>
      <c r="O487" s="36">
        <f>IFERROR(VLOOKUP(LEFT(A487,8),'Development Priority'!A:B,2,0),"")</f>
        <v>618</v>
      </c>
      <c r="P487" s="8" t="str">
        <f>IFERROR(VLOOKUP(LEFT($A487,8),POR!$A:$R,2,0),"")</f>
        <v/>
      </c>
      <c r="Q487" s="8" t="str">
        <f>IFERROR(VLOOKUP(LEFT($A487,8),POR!$A:$R,3,0),"")</f>
        <v/>
      </c>
      <c r="R487" s="8" t="str">
        <f>IFERROR(VLOOKUP(LEFT($A487,8),POR!$A:$R,4,0),"")</f>
        <v/>
      </c>
      <c r="S487" s="8" t="str">
        <f>IFERROR(VLOOKUP(LEFT($A487,8),POR!$A:$R,5,0),"")</f>
        <v/>
      </c>
      <c r="T487" s="8" t="str">
        <f>IFERROR(VLOOKUP(LEFT($A487,8),POR!$A:$R,6,0),"")</f>
        <v/>
      </c>
      <c r="U487" s="8" t="str">
        <f>IFERROR(VLOOKUP(LEFT($A487,8),POR!$A:$R,7,0),"")</f>
        <v/>
      </c>
      <c r="V487" s="8" t="str">
        <f>IFERROR(VLOOKUP(LEFT($A487,8),POR!$A:$R,8,0),"")</f>
        <v/>
      </c>
      <c r="W487" s="8" t="str">
        <f>IFERROR(VLOOKUP(LEFT($A487,8),POR!$A:$R,9,0),"")</f>
        <v/>
      </c>
      <c r="X487" s="8" t="str">
        <f>IFERROR(VLOOKUP(LEFT($A487,8),POR!$A:$R,10,0),"")</f>
        <v/>
      </c>
      <c r="Y487" s="8" t="str">
        <f>IFERROR(VLOOKUP(LEFT($A487,8),POR!$A:$R,11,0),"")</f>
        <v/>
      </c>
      <c r="Z487" s="8" t="str">
        <f>IFERROR(VLOOKUP(LEFT($A487,8),POR!$A:$R,12,0),"")</f>
        <v/>
      </c>
      <c r="AA487" s="8" t="str">
        <f>IFERROR(VLOOKUP(LEFT($A487,8),POR!$A:$R,13,0),"")</f>
        <v/>
      </c>
      <c r="AB487" s="8" t="str">
        <f>IFERROR(VLOOKUP(LEFT($A487,8),POR!$A:$R,14,0),"")</f>
        <v/>
      </c>
      <c r="AC487" s="8" t="str">
        <f>IFERROR(VLOOKUP(LEFT($A487,8),POR!$A:$R,15,0),"")</f>
        <v/>
      </c>
      <c r="AD487" s="8" t="str">
        <f>IFERROR(VLOOKUP(LEFT($A487,8),POR!$A:$R,16,0),"")</f>
        <v/>
      </c>
      <c r="AE487" s="8" t="str">
        <f>IFERROR(VLOOKUP(LEFT($A487,8),POR!$A:$R,17,0),"")</f>
        <v/>
      </c>
      <c r="AF487" s="8" t="str">
        <f>IFERROR(VLOOKUP(LEFT($A487,8),POR!$A:$R,18,0),"")</f>
        <v/>
      </c>
      <c r="AG487" s="36" t="str">
        <f>IFERROR(VLOOKUP(A487,NSD!F:G,2,0),"")</f>
        <v/>
      </c>
    </row>
    <row r="488" spans="1:33">
      <c r="A488" s="49" t="s">
        <v>2060</v>
      </c>
      <c r="B488" s="36" t="str">
        <f>VLOOKUP(LEFT(A488,8),Clusters!A:C,3,0)</f>
        <v>C1</v>
      </c>
      <c r="C488" s="36">
        <f>VLOOKUP(LEFT(A488,8),Clusters!A:D,2,0)</f>
        <v>13</v>
      </c>
      <c r="O488" s="36">
        <f>IFERROR(VLOOKUP(LEFT(A488,8),'Development Priority'!A:B,2,0),"")</f>
        <v>258</v>
      </c>
      <c r="P488" s="8" t="str">
        <f>IFERROR(VLOOKUP(LEFT($A488,8),POR!$A:$R,2,0),"")</f>
        <v/>
      </c>
      <c r="Q488" s="8" t="str">
        <f>IFERROR(VLOOKUP(LEFT($A488,8),POR!$A:$R,3,0),"")</f>
        <v/>
      </c>
      <c r="R488" s="8" t="str">
        <f>IFERROR(VLOOKUP(LEFT($A488,8),POR!$A:$R,4,0),"")</f>
        <v/>
      </c>
      <c r="S488" s="8" t="str">
        <f>IFERROR(VLOOKUP(LEFT($A488,8),POR!$A:$R,5,0),"")</f>
        <v/>
      </c>
      <c r="T488" s="8" t="str">
        <f>IFERROR(VLOOKUP(LEFT($A488,8),POR!$A:$R,6,0),"")</f>
        <v/>
      </c>
      <c r="U488" s="8" t="str">
        <f>IFERROR(VLOOKUP(LEFT($A488,8),POR!$A:$R,7,0),"")</f>
        <v/>
      </c>
      <c r="V488" s="8" t="str">
        <f>IFERROR(VLOOKUP(LEFT($A488,8),POR!$A:$R,8,0),"")</f>
        <v/>
      </c>
      <c r="W488" s="8" t="str">
        <f>IFERROR(VLOOKUP(LEFT($A488,8),POR!$A:$R,9,0),"")</f>
        <v/>
      </c>
      <c r="X488" s="8" t="str">
        <f>IFERROR(VLOOKUP(LEFT($A488,8),POR!$A:$R,10,0),"")</f>
        <v/>
      </c>
      <c r="Y488" s="8" t="str">
        <f>IFERROR(VLOOKUP(LEFT($A488,8),POR!$A:$R,11,0),"")</f>
        <v/>
      </c>
      <c r="Z488" s="8" t="str">
        <f>IFERROR(VLOOKUP(LEFT($A488,8),POR!$A:$R,12,0),"")</f>
        <v/>
      </c>
      <c r="AA488" s="8" t="str">
        <f>IFERROR(VLOOKUP(LEFT($A488,8),POR!$A:$R,13,0),"")</f>
        <v/>
      </c>
      <c r="AB488" s="8" t="str">
        <f>IFERROR(VLOOKUP(LEFT($A488,8),POR!$A:$R,14,0),"")</f>
        <v/>
      </c>
      <c r="AC488" s="8" t="str">
        <f>IFERROR(VLOOKUP(LEFT($A488,8),POR!$A:$R,15,0),"")</f>
        <v/>
      </c>
      <c r="AD488" s="8" t="str">
        <f>IFERROR(VLOOKUP(LEFT($A488,8),POR!$A:$R,16,0),"")</f>
        <v/>
      </c>
      <c r="AE488" s="8" t="str">
        <f>IFERROR(VLOOKUP(LEFT($A488,8),POR!$A:$R,17,0),"")</f>
        <v/>
      </c>
      <c r="AF488" s="8" t="str">
        <f>IFERROR(VLOOKUP(LEFT($A488,8),POR!$A:$R,18,0),"")</f>
        <v/>
      </c>
      <c r="AG488" s="36" t="str">
        <f>IFERROR(VLOOKUP(A488,NSD!F:G,2,0),"")</f>
        <v/>
      </c>
    </row>
    <row r="489" spans="1:33">
      <c r="A489" s="49" t="s">
        <v>4815</v>
      </c>
      <c r="B489" s="36" t="str">
        <f>VLOOKUP(LEFT(A489,8),Clusters!A:C,3,0)</f>
        <v>C1</v>
      </c>
      <c r="C489" s="36">
        <f>VLOOKUP(LEFT(A489,8),Clusters!A:D,2,0)</f>
        <v>13</v>
      </c>
      <c r="O489" s="36">
        <f>IFERROR(VLOOKUP(LEFT(A489,8),'Development Priority'!A:B,2,0),"")</f>
        <v>258</v>
      </c>
      <c r="P489" s="8" t="str">
        <f>IFERROR(VLOOKUP(LEFT($A489,8),POR!$A:$R,2,0),"")</f>
        <v/>
      </c>
      <c r="Q489" s="8" t="str">
        <f>IFERROR(VLOOKUP(LEFT($A489,8),POR!$A:$R,3,0),"")</f>
        <v/>
      </c>
      <c r="R489" s="8" t="str">
        <f>IFERROR(VLOOKUP(LEFT($A489,8),POR!$A:$R,4,0),"")</f>
        <v/>
      </c>
      <c r="S489" s="8" t="str">
        <f>IFERROR(VLOOKUP(LEFT($A489,8),POR!$A:$R,5,0),"")</f>
        <v/>
      </c>
      <c r="T489" s="8" t="str">
        <f>IFERROR(VLOOKUP(LEFT($A489,8),POR!$A:$R,6,0),"")</f>
        <v/>
      </c>
      <c r="U489" s="8" t="str">
        <f>IFERROR(VLOOKUP(LEFT($A489,8),POR!$A:$R,7,0),"")</f>
        <v/>
      </c>
      <c r="V489" s="8" t="str">
        <f>IFERROR(VLOOKUP(LEFT($A489,8),POR!$A:$R,8,0),"")</f>
        <v/>
      </c>
      <c r="W489" s="8" t="str">
        <f>IFERROR(VLOOKUP(LEFT($A489,8),POR!$A:$R,9,0),"")</f>
        <v/>
      </c>
      <c r="X489" s="8" t="str">
        <f>IFERROR(VLOOKUP(LEFT($A489,8),POR!$A:$R,10,0),"")</f>
        <v/>
      </c>
      <c r="Y489" s="8" t="str">
        <f>IFERROR(VLOOKUP(LEFT($A489,8),POR!$A:$R,11,0),"")</f>
        <v/>
      </c>
      <c r="Z489" s="8" t="str">
        <f>IFERROR(VLOOKUP(LEFT($A489,8),POR!$A:$R,12,0),"")</f>
        <v/>
      </c>
      <c r="AA489" s="8" t="str">
        <f>IFERROR(VLOOKUP(LEFT($A489,8),POR!$A:$R,13,0),"")</f>
        <v/>
      </c>
      <c r="AB489" s="8" t="str">
        <f>IFERROR(VLOOKUP(LEFT($A489,8),POR!$A:$R,14,0),"")</f>
        <v/>
      </c>
      <c r="AC489" s="8" t="str">
        <f>IFERROR(VLOOKUP(LEFT($A489,8),POR!$A:$R,15,0),"")</f>
        <v/>
      </c>
      <c r="AD489" s="8" t="str">
        <f>IFERROR(VLOOKUP(LEFT($A489,8),POR!$A:$R,16,0),"")</f>
        <v/>
      </c>
      <c r="AE489" s="8" t="str">
        <f>IFERROR(VLOOKUP(LEFT($A489,8),POR!$A:$R,17,0),"")</f>
        <v/>
      </c>
      <c r="AF489" s="8" t="str">
        <f>IFERROR(VLOOKUP(LEFT($A489,8),POR!$A:$R,18,0),"")</f>
        <v/>
      </c>
      <c r="AG489" s="36" t="str">
        <f>IFERROR(VLOOKUP(A489,NSD!F:G,2,0),"")</f>
        <v/>
      </c>
    </row>
    <row r="490" spans="1:33">
      <c r="A490" s="49" t="s">
        <v>2511</v>
      </c>
      <c r="B490" s="36" t="str">
        <f>VLOOKUP(LEFT(A490,8),Clusters!A:C,3,0)</f>
        <v>C1</v>
      </c>
      <c r="C490" s="36">
        <f>VLOOKUP(LEFT(A490,8),Clusters!A:D,2,0)</f>
        <v>13</v>
      </c>
      <c r="O490" s="36">
        <f>IFERROR(VLOOKUP(LEFT(A490,8),'Development Priority'!A:B,2,0),"")</f>
        <v>258</v>
      </c>
      <c r="P490" s="8" t="str">
        <f>IFERROR(VLOOKUP(LEFT($A490,8),POR!$A:$R,2,0),"")</f>
        <v/>
      </c>
      <c r="Q490" s="8" t="str">
        <f>IFERROR(VLOOKUP(LEFT($A490,8),POR!$A:$R,3,0),"")</f>
        <v/>
      </c>
      <c r="R490" s="8" t="str">
        <f>IFERROR(VLOOKUP(LEFT($A490,8),POR!$A:$R,4,0),"")</f>
        <v/>
      </c>
      <c r="S490" s="8" t="str">
        <f>IFERROR(VLOOKUP(LEFT($A490,8),POR!$A:$R,5,0),"")</f>
        <v/>
      </c>
      <c r="T490" s="8" t="str">
        <f>IFERROR(VLOOKUP(LEFT($A490,8),POR!$A:$R,6,0),"")</f>
        <v/>
      </c>
      <c r="U490" s="8" t="str">
        <f>IFERROR(VLOOKUP(LEFT($A490,8),POR!$A:$R,7,0),"")</f>
        <v/>
      </c>
      <c r="V490" s="8" t="str">
        <f>IFERROR(VLOOKUP(LEFT($A490,8),POR!$A:$R,8,0),"")</f>
        <v/>
      </c>
      <c r="W490" s="8" t="str">
        <f>IFERROR(VLOOKUP(LEFT($A490,8),POR!$A:$R,9,0),"")</f>
        <v/>
      </c>
      <c r="X490" s="8" t="str">
        <f>IFERROR(VLOOKUP(LEFT($A490,8),POR!$A:$R,10,0),"")</f>
        <v/>
      </c>
      <c r="Y490" s="8" t="str">
        <f>IFERROR(VLOOKUP(LEFT($A490,8),POR!$A:$R,11,0),"")</f>
        <v/>
      </c>
      <c r="Z490" s="8" t="str">
        <f>IFERROR(VLOOKUP(LEFT($A490,8),POR!$A:$R,12,0),"")</f>
        <v/>
      </c>
      <c r="AA490" s="8" t="str">
        <f>IFERROR(VLOOKUP(LEFT($A490,8),POR!$A:$R,13,0),"")</f>
        <v/>
      </c>
      <c r="AB490" s="8" t="str">
        <f>IFERROR(VLOOKUP(LEFT($A490,8),POR!$A:$R,14,0),"")</f>
        <v/>
      </c>
      <c r="AC490" s="8" t="str">
        <f>IFERROR(VLOOKUP(LEFT($A490,8),POR!$A:$R,15,0),"")</f>
        <v/>
      </c>
      <c r="AD490" s="8" t="str">
        <f>IFERROR(VLOOKUP(LEFT($A490,8),POR!$A:$R,16,0),"")</f>
        <v/>
      </c>
      <c r="AE490" s="8" t="str">
        <f>IFERROR(VLOOKUP(LEFT($A490,8),POR!$A:$R,17,0),"")</f>
        <v/>
      </c>
      <c r="AF490" s="8" t="str">
        <f>IFERROR(VLOOKUP(LEFT($A490,8),POR!$A:$R,18,0),"")</f>
        <v/>
      </c>
      <c r="AG490" s="36" t="str">
        <f>IFERROR(VLOOKUP(A490,NSD!F:G,2,0),"")</f>
        <v/>
      </c>
    </row>
    <row r="491" spans="1:33">
      <c r="A491" s="49" t="s">
        <v>4914</v>
      </c>
      <c r="B491" s="36" t="str">
        <f>VLOOKUP(LEFT(A491,8),Clusters!A:C,3,0)</f>
        <v>C1</v>
      </c>
      <c r="C491" s="36">
        <f>VLOOKUP(LEFT(A491,8),Clusters!A:D,2,0)</f>
        <v>12</v>
      </c>
      <c r="O491" s="36">
        <f>IFERROR(VLOOKUP(LEFT(A491,8),'Development Priority'!A:B,2,0),"")</f>
        <v>93</v>
      </c>
      <c r="P491" s="8" t="str">
        <f>IFERROR(VLOOKUP(LEFT($A491,8),POR!$A:$R,2,0),"")</f>
        <v/>
      </c>
      <c r="Q491" s="8" t="str">
        <f>IFERROR(VLOOKUP(LEFT($A491,8),POR!$A:$R,3,0),"")</f>
        <v/>
      </c>
      <c r="R491" s="8" t="str">
        <f>IFERROR(VLOOKUP(LEFT($A491,8),POR!$A:$R,4,0),"")</f>
        <v/>
      </c>
      <c r="S491" s="8" t="str">
        <f>IFERROR(VLOOKUP(LEFT($A491,8),POR!$A:$R,5,0),"")</f>
        <v/>
      </c>
      <c r="T491" s="8">
        <f>IFERROR(VLOOKUP(LEFT($A491,8),POR!$A:$R,6,0),"")</f>
        <v>42837.708333333299</v>
      </c>
      <c r="U491" s="8" t="str">
        <f>IFERROR(VLOOKUP(LEFT($A491,8),POR!$A:$R,7,0),"")</f>
        <v/>
      </c>
      <c r="V491" s="8">
        <f>IFERROR(VLOOKUP(LEFT($A491,8),POR!$A:$R,8,0),"")</f>
        <v>42838</v>
      </c>
      <c r="W491" s="8" t="str">
        <f>IFERROR(VLOOKUP(LEFT($A491,8),POR!$A:$R,9,0),"")</f>
        <v/>
      </c>
      <c r="X491" s="8" t="str">
        <f>IFERROR(VLOOKUP(LEFT($A491,8),POR!$A:$R,10,0),"")</f>
        <v/>
      </c>
      <c r="Y491" s="8" t="str">
        <f>IFERROR(VLOOKUP(LEFT($A491,8),POR!$A:$R,11,0),"")</f>
        <v/>
      </c>
      <c r="Z491" s="8" t="str">
        <f>IFERROR(VLOOKUP(LEFT($A491,8),POR!$A:$R,12,0),"")</f>
        <v/>
      </c>
      <c r="AA491" s="8" t="str">
        <f>IFERROR(VLOOKUP(LEFT($A491,8),POR!$A:$R,13,0),"")</f>
        <v/>
      </c>
      <c r="AB491" s="8" t="str">
        <f>IFERROR(VLOOKUP(LEFT($A491,8),POR!$A:$R,14,0),"")</f>
        <v/>
      </c>
      <c r="AC491" s="8" t="str">
        <f>IFERROR(VLOOKUP(LEFT($A491,8),POR!$A:$R,15,0),"")</f>
        <v/>
      </c>
      <c r="AD491" s="8" t="str">
        <f>IFERROR(VLOOKUP(LEFT($A491,8),POR!$A:$R,16,0),"")</f>
        <v/>
      </c>
      <c r="AE491" s="8" t="str">
        <f>IFERROR(VLOOKUP(LEFT($A491,8),POR!$A:$R,17,0),"")</f>
        <v/>
      </c>
      <c r="AF491" s="8" t="str">
        <f>IFERROR(VLOOKUP(LEFT($A491,8),POR!$A:$R,18,0),"")</f>
        <v/>
      </c>
      <c r="AG491" s="36" t="str">
        <f>IFERROR(VLOOKUP(A491,NSD!F:G,2,0),"")</f>
        <v/>
      </c>
    </row>
    <row r="492" spans="1:33">
      <c r="A492" s="49" t="s">
        <v>1930</v>
      </c>
      <c r="B492" s="36" t="str">
        <f>VLOOKUP(LEFT(A492,8),Clusters!A:C,3,0)</f>
        <v>C1</v>
      </c>
      <c r="C492" s="36">
        <f>VLOOKUP(LEFT(A492,8),Clusters!A:D,2,0)</f>
        <v>12</v>
      </c>
      <c r="O492" s="36">
        <f>IFERROR(VLOOKUP(LEFT(A492,8),'Development Priority'!A:B,2,0),"")</f>
        <v>93</v>
      </c>
      <c r="P492" s="8" t="str">
        <f>IFERROR(VLOOKUP(LEFT($A492,8),POR!$A:$R,2,0),"")</f>
        <v/>
      </c>
      <c r="Q492" s="8" t="str">
        <f>IFERROR(VLOOKUP(LEFT($A492,8),POR!$A:$R,3,0),"")</f>
        <v/>
      </c>
      <c r="R492" s="8" t="str">
        <f>IFERROR(VLOOKUP(LEFT($A492,8),POR!$A:$R,4,0),"")</f>
        <v/>
      </c>
      <c r="S492" s="8" t="str">
        <f>IFERROR(VLOOKUP(LEFT($A492,8),POR!$A:$R,5,0),"")</f>
        <v/>
      </c>
      <c r="T492" s="8">
        <f>IFERROR(VLOOKUP(LEFT($A492,8),POR!$A:$R,6,0),"")</f>
        <v>42837.708333333299</v>
      </c>
      <c r="U492" s="8" t="str">
        <f>IFERROR(VLOOKUP(LEFT($A492,8),POR!$A:$R,7,0),"")</f>
        <v/>
      </c>
      <c r="V492" s="8">
        <f>IFERROR(VLOOKUP(LEFT($A492,8),POR!$A:$R,8,0),"")</f>
        <v>42838</v>
      </c>
      <c r="W492" s="8" t="str">
        <f>IFERROR(VLOOKUP(LEFT($A492,8),POR!$A:$R,9,0),"")</f>
        <v/>
      </c>
      <c r="X492" s="8" t="str">
        <f>IFERROR(VLOOKUP(LEFT($A492,8),POR!$A:$R,10,0),"")</f>
        <v/>
      </c>
      <c r="Y492" s="8" t="str">
        <f>IFERROR(VLOOKUP(LEFT($A492,8),POR!$A:$R,11,0),"")</f>
        <v/>
      </c>
      <c r="Z492" s="8" t="str">
        <f>IFERROR(VLOOKUP(LEFT($A492,8),POR!$A:$R,12,0),"")</f>
        <v/>
      </c>
      <c r="AA492" s="8" t="str">
        <f>IFERROR(VLOOKUP(LEFT($A492,8),POR!$A:$R,13,0),"")</f>
        <v/>
      </c>
      <c r="AB492" s="8" t="str">
        <f>IFERROR(VLOOKUP(LEFT($A492,8),POR!$A:$R,14,0),"")</f>
        <v/>
      </c>
      <c r="AC492" s="8" t="str">
        <f>IFERROR(VLOOKUP(LEFT($A492,8),POR!$A:$R,15,0),"")</f>
        <v/>
      </c>
      <c r="AD492" s="8" t="str">
        <f>IFERROR(VLOOKUP(LEFT($A492,8),POR!$A:$R,16,0),"")</f>
        <v/>
      </c>
      <c r="AE492" s="8" t="str">
        <f>IFERROR(VLOOKUP(LEFT($A492,8),POR!$A:$R,17,0),"")</f>
        <v/>
      </c>
      <c r="AF492" s="8" t="str">
        <f>IFERROR(VLOOKUP(LEFT($A492,8),POR!$A:$R,18,0),"")</f>
        <v/>
      </c>
      <c r="AG492" s="36" t="str">
        <f>IFERROR(VLOOKUP(A492,NSD!F:G,2,0),"")</f>
        <v>PH40141</v>
      </c>
    </row>
    <row r="493" spans="1:33">
      <c r="A493" s="49" t="s">
        <v>2814</v>
      </c>
      <c r="B493" s="36" t="str">
        <f>VLOOKUP(LEFT(A493,8),Clusters!A:C,3,0)</f>
        <v>C1</v>
      </c>
      <c r="C493" s="36">
        <f>VLOOKUP(LEFT(A493,8),Clusters!A:D,2,0)</f>
        <v>12</v>
      </c>
      <c r="O493" s="36">
        <f>IFERROR(VLOOKUP(LEFT(A493,8),'Development Priority'!A:B,2,0),"")</f>
        <v>93</v>
      </c>
      <c r="P493" s="8" t="str">
        <f>IFERROR(VLOOKUP(LEFT($A493,8),POR!$A:$R,2,0),"")</f>
        <v/>
      </c>
      <c r="Q493" s="8" t="str">
        <f>IFERROR(VLOOKUP(LEFT($A493,8),POR!$A:$R,3,0),"")</f>
        <v/>
      </c>
      <c r="R493" s="8" t="str">
        <f>IFERROR(VLOOKUP(LEFT($A493,8),POR!$A:$R,4,0),"")</f>
        <v/>
      </c>
      <c r="S493" s="8" t="str">
        <f>IFERROR(VLOOKUP(LEFT($A493,8),POR!$A:$R,5,0),"")</f>
        <v/>
      </c>
      <c r="T493" s="8">
        <f>IFERROR(VLOOKUP(LEFT($A493,8),POR!$A:$R,6,0),"")</f>
        <v>42837.708333333299</v>
      </c>
      <c r="U493" s="8" t="str">
        <f>IFERROR(VLOOKUP(LEFT($A493,8),POR!$A:$R,7,0),"")</f>
        <v/>
      </c>
      <c r="V493" s="8">
        <f>IFERROR(VLOOKUP(LEFT($A493,8),POR!$A:$R,8,0),"")</f>
        <v>42838</v>
      </c>
      <c r="W493" s="8" t="str">
        <f>IFERROR(VLOOKUP(LEFT($A493,8),POR!$A:$R,9,0),"")</f>
        <v/>
      </c>
      <c r="X493" s="8" t="str">
        <f>IFERROR(VLOOKUP(LEFT($A493,8),POR!$A:$R,10,0),"")</f>
        <v/>
      </c>
      <c r="Y493" s="8" t="str">
        <f>IFERROR(VLOOKUP(LEFT($A493,8),POR!$A:$R,11,0),"")</f>
        <v/>
      </c>
      <c r="Z493" s="8" t="str">
        <f>IFERROR(VLOOKUP(LEFT($A493,8),POR!$A:$R,12,0),"")</f>
        <v/>
      </c>
      <c r="AA493" s="8" t="str">
        <f>IFERROR(VLOOKUP(LEFT($A493,8),POR!$A:$R,13,0),"")</f>
        <v/>
      </c>
      <c r="AB493" s="8" t="str">
        <f>IFERROR(VLOOKUP(LEFT($A493,8),POR!$A:$R,14,0),"")</f>
        <v/>
      </c>
      <c r="AC493" s="8" t="str">
        <f>IFERROR(VLOOKUP(LEFT($A493,8),POR!$A:$R,15,0),"")</f>
        <v/>
      </c>
      <c r="AD493" s="8" t="str">
        <f>IFERROR(VLOOKUP(LEFT($A493,8),POR!$A:$R,16,0),"")</f>
        <v/>
      </c>
      <c r="AE493" s="8" t="str">
        <f>IFERROR(VLOOKUP(LEFT($A493,8),POR!$A:$R,17,0),"")</f>
        <v/>
      </c>
      <c r="AF493" s="8" t="str">
        <f>IFERROR(VLOOKUP(LEFT($A493,8),POR!$A:$R,18,0),"")</f>
        <v/>
      </c>
      <c r="AG493" s="36" t="str">
        <f>IFERROR(VLOOKUP(A493,NSD!F:G,2,0),"")</f>
        <v/>
      </c>
    </row>
    <row r="494" spans="1:33">
      <c r="A494" s="49" t="s">
        <v>2322</v>
      </c>
      <c r="B494" s="36" t="str">
        <f>VLOOKUP(LEFT(A494,8),Clusters!A:C,3,0)</f>
        <v>C1</v>
      </c>
      <c r="C494" s="36">
        <f>VLOOKUP(LEFT(A494,8),Clusters!A:D,2,0)</f>
        <v>12</v>
      </c>
      <c r="O494" s="36">
        <f>IFERROR(VLOOKUP(LEFT(A494,8),'Development Priority'!A:B,2,0),"")</f>
        <v>93</v>
      </c>
      <c r="P494" s="8" t="str">
        <f>IFERROR(VLOOKUP(LEFT($A494,8),POR!$A:$R,2,0),"")</f>
        <v/>
      </c>
      <c r="Q494" s="8" t="str">
        <f>IFERROR(VLOOKUP(LEFT($A494,8),POR!$A:$R,3,0),"")</f>
        <v/>
      </c>
      <c r="R494" s="8" t="str">
        <f>IFERROR(VLOOKUP(LEFT($A494,8),POR!$A:$R,4,0),"")</f>
        <v/>
      </c>
      <c r="S494" s="8" t="str">
        <f>IFERROR(VLOOKUP(LEFT($A494,8),POR!$A:$R,5,0),"")</f>
        <v/>
      </c>
      <c r="T494" s="8">
        <f>IFERROR(VLOOKUP(LEFT($A494,8),POR!$A:$R,6,0),"")</f>
        <v>42837.708333333299</v>
      </c>
      <c r="U494" s="8" t="str">
        <f>IFERROR(VLOOKUP(LEFT($A494,8),POR!$A:$R,7,0),"")</f>
        <v/>
      </c>
      <c r="V494" s="8">
        <f>IFERROR(VLOOKUP(LEFT($A494,8),POR!$A:$R,8,0),"")</f>
        <v>42838</v>
      </c>
      <c r="W494" s="8" t="str">
        <f>IFERROR(VLOOKUP(LEFT($A494,8),POR!$A:$R,9,0),"")</f>
        <v/>
      </c>
      <c r="X494" s="8" t="str">
        <f>IFERROR(VLOOKUP(LEFT($A494,8),POR!$A:$R,10,0),"")</f>
        <v/>
      </c>
      <c r="Y494" s="8" t="str">
        <f>IFERROR(VLOOKUP(LEFT($A494,8),POR!$A:$R,11,0),"")</f>
        <v/>
      </c>
      <c r="Z494" s="8" t="str">
        <f>IFERROR(VLOOKUP(LEFT($A494,8),POR!$A:$R,12,0),"")</f>
        <v/>
      </c>
      <c r="AA494" s="8" t="str">
        <f>IFERROR(VLOOKUP(LEFT($A494,8),POR!$A:$R,13,0),"")</f>
        <v/>
      </c>
      <c r="AB494" s="8" t="str">
        <f>IFERROR(VLOOKUP(LEFT($A494,8),POR!$A:$R,14,0),"")</f>
        <v/>
      </c>
      <c r="AC494" s="8" t="str">
        <f>IFERROR(VLOOKUP(LEFT($A494,8),POR!$A:$R,15,0),"")</f>
        <v/>
      </c>
      <c r="AD494" s="8" t="str">
        <f>IFERROR(VLOOKUP(LEFT($A494,8),POR!$A:$R,16,0),"")</f>
        <v/>
      </c>
      <c r="AE494" s="8" t="str">
        <f>IFERROR(VLOOKUP(LEFT($A494,8),POR!$A:$R,17,0),"")</f>
        <v/>
      </c>
      <c r="AF494" s="8" t="str">
        <f>IFERROR(VLOOKUP(LEFT($A494,8),POR!$A:$R,18,0),"")</f>
        <v/>
      </c>
      <c r="AG494" s="36" t="str">
        <f>IFERROR(VLOOKUP(A494,NSD!F:G,2,0),"")</f>
        <v/>
      </c>
    </row>
    <row r="495" spans="1:33">
      <c r="A495" s="49" t="s">
        <v>3390</v>
      </c>
      <c r="B495" s="36" t="str">
        <f>VLOOKUP(LEFT(A495,8),Clusters!A:C,3,0)</f>
        <v>C1</v>
      </c>
      <c r="C495" s="36">
        <f>VLOOKUP(LEFT(A495,8),Clusters!A:D,2,0)</f>
        <v>12</v>
      </c>
      <c r="O495" s="36">
        <f>IFERROR(VLOOKUP(LEFT(A495,8),'Development Priority'!A:B,2,0),"")</f>
        <v>93</v>
      </c>
      <c r="P495" s="8" t="str">
        <f>IFERROR(VLOOKUP(LEFT($A495,8),POR!$A:$R,2,0),"")</f>
        <v/>
      </c>
      <c r="Q495" s="8" t="str">
        <f>IFERROR(VLOOKUP(LEFT($A495,8),POR!$A:$R,3,0),"")</f>
        <v/>
      </c>
      <c r="R495" s="8" t="str">
        <f>IFERROR(VLOOKUP(LEFT($A495,8),POR!$A:$R,4,0),"")</f>
        <v/>
      </c>
      <c r="S495" s="8" t="str">
        <f>IFERROR(VLOOKUP(LEFT($A495,8),POR!$A:$R,5,0),"")</f>
        <v/>
      </c>
      <c r="T495" s="8">
        <f>IFERROR(VLOOKUP(LEFT($A495,8),POR!$A:$R,6,0),"")</f>
        <v>42837.708333333299</v>
      </c>
      <c r="U495" s="8" t="str">
        <f>IFERROR(VLOOKUP(LEFT($A495,8),POR!$A:$R,7,0),"")</f>
        <v/>
      </c>
      <c r="V495" s="8">
        <f>IFERROR(VLOOKUP(LEFT($A495,8),POR!$A:$R,8,0),"")</f>
        <v>42838</v>
      </c>
      <c r="W495" s="8" t="str">
        <f>IFERROR(VLOOKUP(LEFT($A495,8),POR!$A:$R,9,0),"")</f>
        <v/>
      </c>
      <c r="X495" s="8" t="str">
        <f>IFERROR(VLOOKUP(LEFT($A495,8),POR!$A:$R,10,0),"")</f>
        <v/>
      </c>
      <c r="Y495" s="8" t="str">
        <f>IFERROR(VLOOKUP(LEFT($A495,8),POR!$A:$R,11,0),"")</f>
        <v/>
      </c>
      <c r="Z495" s="8" t="str">
        <f>IFERROR(VLOOKUP(LEFT($A495,8),POR!$A:$R,12,0),"")</f>
        <v/>
      </c>
      <c r="AA495" s="8" t="str">
        <f>IFERROR(VLOOKUP(LEFT($A495,8),POR!$A:$R,13,0),"")</f>
        <v/>
      </c>
      <c r="AB495" s="8" t="str">
        <f>IFERROR(VLOOKUP(LEFT($A495,8),POR!$A:$R,14,0),"")</f>
        <v/>
      </c>
      <c r="AC495" s="8" t="str">
        <f>IFERROR(VLOOKUP(LEFT($A495,8),POR!$A:$R,15,0),"")</f>
        <v/>
      </c>
      <c r="AD495" s="8" t="str">
        <f>IFERROR(VLOOKUP(LEFT($A495,8),POR!$A:$R,16,0),"")</f>
        <v/>
      </c>
      <c r="AE495" s="8" t="str">
        <f>IFERROR(VLOOKUP(LEFT($A495,8),POR!$A:$R,17,0),"")</f>
        <v/>
      </c>
      <c r="AF495" s="8" t="str">
        <f>IFERROR(VLOOKUP(LEFT($A495,8),POR!$A:$R,18,0),"")</f>
        <v/>
      </c>
      <c r="AG495" s="36" t="str">
        <f>IFERROR(VLOOKUP(A495,NSD!F:G,2,0),"")</f>
        <v/>
      </c>
    </row>
    <row r="496" spans="1:33">
      <c r="A496" s="49" t="s">
        <v>2551</v>
      </c>
      <c r="B496" s="36" t="str">
        <f>VLOOKUP(LEFT(A496,8),Clusters!A:C,3,0)</f>
        <v>C1</v>
      </c>
      <c r="C496" s="36">
        <f>VLOOKUP(LEFT(A496,8),Clusters!A:D,2,0)</f>
        <v>12</v>
      </c>
      <c r="O496" s="36">
        <f>IFERROR(VLOOKUP(LEFT(A496,8),'Development Priority'!A:B,2,0),"")</f>
        <v>93</v>
      </c>
      <c r="P496" s="8" t="str">
        <f>IFERROR(VLOOKUP(LEFT($A496,8),POR!$A:$R,2,0),"")</f>
        <v/>
      </c>
      <c r="Q496" s="8" t="str">
        <f>IFERROR(VLOOKUP(LEFT($A496,8),POR!$A:$R,3,0),"")</f>
        <v/>
      </c>
      <c r="R496" s="8" t="str">
        <f>IFERROR(VLOOKUP(LEFT($A496,8),POR!$A:$R,4,0),"")</f>
        <v/>
      </c>
      <c r="S496" s="8" t="str">
        <f>IFERROR(VLOOKUP(LEFT($A496,8),POR!$A:$R,5,0),"")</f>
        <v/>
      </c>
      <c r="T496" s="8">
        <f>IFERROR(VLOOKUP(LEFT($A496,8),POR!$A:$R,6,0),"")</f>
        <v>42837.708333333299</v>
      </c>
      <c r="U496" s="8" t="str">
        <f>IFERROR(VLOOKUP(LEFT($A496,8),POR!$A:$R,7,0),"")</f>
        <v/>
      </c>
      <c r="V496" s="8">
        <f>IFERROR(VLOOKUP(LEFT($A496,8),POR!$A:$R,8,0),"")</f>
        <v>42838</v>
      </c>
      <c r="W496" s="8" t="str">
        <f>IFERROR(VLOOKUP(LEFT($A496,8),POR!$A:$R,9,0),"")</f>
        <v/>
      </c>
      <c r="X496" s="8" t="str">
        <f>IFERROR(VLOOKUP(LEFT($A496,8),POR!$A:$R,10,0),"")</f>
        <v/>
      </c>
      <c r="Y496" s="8" t="str">
        <f>IFERROR(VLOOKUP(LEFT($A496,8),POR!$A:$R,11,0),"")</f>
        <v/>
      </c>
      <c r="Z496" s="8" t="str">
        <f>IFERROR(VLOOKUP(LEFT($A496,8),POR!$A:$R,12,0),"")</f>
        <v/>
      </c>
      <c r="AA496" s="8" t="str">
        <f>IFERROR(VLOOKUP(LEFT($A496,8),POR!$A:$R,13,0),"")</f>
        <v/>
      </c>
      <c r="AB496" s="8" t="str">
        <f>IFERROR(VLOOKUP(LEFT($A496,8),POR!$A:$R,14,0),"")</f>
        <v/>
      </c>
      <c r="AC496" s="8" t="str">
        <f>IFERROR(VLOOKUP(LEFT($A496,8),POR!$A:$R,15,0),"")</f>
        <v/>
      </c>
      <c r="AD496" s="8" t="str">
        <f>IFERROR(VLOOKUP(LEFT($A496,8),POR!$A:$R,16,0),"")</f>
        <v/>
      </c>
      <c r="AE496" s="8" t="str">
        <f>IFERROR(VLOOKUP(LEFT($A496,8),POR!$A:$R,17,0),"")</f>
        <v/>
      </c>
      <c r="AF496" s="8" t="str">
        <f>IFERROR(VLOOKUP(LEFT($A496,8),POR!$A:$R,18,0),"")</f>
        <v/>
      </c>
      <c r="AG496" s="36" t="str">
        <f>IFERROR(VLOOKUP(A496,NSD!F:G,2,0),"")</f>
        <v/>
      </c>
    </row>
    <row r="497" spans="1:33">
      <c r="A497" s="49" t="s">
        <v>2139</v>
      </c>
      <c r="B497" s="36" t="str">
        <f>VLOOKUP(LEFT(A497,8),Clusters!A:C,3,0)</f>
        <v>C1</v>
      </c>
      <c r="C497" s="36">
        <f>VLOOKUP(LEFT(A497,8),Clusters!A:D,2,0)</f>
        <v>11</v>
      </c>
      <c r="O497" s="36">
        <f>IFERROR(VLOOKUP(LEFT(A497,8),'Development Priority'!A:B,2,0),"")</f>
        <v>236</v>
      </c>
      <c r="P497" s="8" t="str">
        <f>IFERROR(VLOOKUP(LEFT($A497,8),POR!$A:$R,2,0),"")</f>
        <v/>
      </c>
      <c r="Q497" s="8" t="str">
        <f>IFERROR(VLOOKUP(LEFT($A497,8),POR!$A:$R,3,0),"")</f>
        <v/>
      </c>
      <c r="R497" s="8" t="str">
        <f>IFERROR(VLOOKUP(LEFT($A497,8),POR!$A:$R,4,0),"")</f>
        <v/>
      </c>
      <c r="S497" s="8" t="str">
        <f>IFERROR(VLOOKUP(LEFT($A497,8),POR!$A:$R,5,0),"")</f>
        <v/>
      </c>
      <c r="T497" s="8">
        <f>IFERROR(VLOOKUP(LEFT($A497,8),POR!$A:$R,6,0),"")</f>
        <v>43140.666666666701</v>
      </c>
      <c r="U497" s="8" t="str">
        <f>IFERROR(VLOOKUP(LEFT($A497,8),POR!$A:$R,7,0),"")</f>
        <v/>
      </c>
      <c r="V497" s="8" t="str">
        <f>IFERROR(VLOOKUP(LEFT($A497,8),POR!$A:$R,8,0),"")</f>
        <v/>
      </c>
      <c r="W497" s="8" t="str">
        <f>IFERROR(VLOOKUP(LEFT($A497,8),POR!$A:$R,9,0),"")</f>
        <v/>
      </c>
      <c r="X497" s="8" t="str">
        <f>IFERROR(VLOOKUP(LEFT($A497,8),POR!$A:$R,10,0),"")</f>
        <v/>
      </c>
      <c r="Y497" s="8" t="str">
        <f>IFERROR(VLOOKUP(LEFT($A497,8),POR!$A:$R,11,0),"")</f>
        <v/>
      </c>
      <c r="Z497" s="8" t="str">
        <f>IFERROR(VLOOKUP(LEFT($A497,8),POR!$A:$R,12,0),"")</f>
        <v/>
      </c>
      <c r="AA497" s="8" t="str">
        <f>IFERROR(VLOOKUP(LEFT($A497,8),POR!$A:$R,13,0),"")</f>
        <v/>
      </c>
      <c r="AB497" s="8" t="str">
        <f>IFERROR(VLOOKUP(LEFT($A497,8),POR!$A:$R,14,0),"")</f>
        <v/>
      </c>
      <c r="AC497" s="8" t="str">
        <f>IFERROR(VLOOKUP(LEFT($A497,8),POR!$A:$R,15,0),"")</f>
        <v/>
      </c>
      <c r="AD497" s="8" t="str">
        <f>IFERROR(VLOOKUP(LEFT($A497,8),POR!$A:$R,16,0),"")</f>
        <v/>
      </c>
      <c r="AE497" s="8" t="str">
        <f>IFERROR(VLOOKUP(LEFT($A497,8),POR!$A:$R,17,0),"")</f>
        <v/>
      </c>
      <c r="AF497" s="8" t="str">
        <f>IFERROR(VLOOKUP(LEFT($A497,8),POR!$A:$R,18,0),"")</f>
        <v/>
      </c>
      <c r="AG497" s="36" t="str">
        <f>IFERROR(VLOOKUP(A497,NSD!F:G,2,0),"")</f>
        <v/>
      </c>
    </row>
    <row r="498" spans="1:33">
      <c r="A498" s="49" t="s">
        <v>4022</v>
      </c>
      <c r="B498" s="36" t="str">
        <f>VLOOKUP(LEFT(A498,8),Clusters!A:C,3,0)</f>
        <v>C1</v>
      </c>
      <c r="C498" s="36">
        <f>VLOOKUP(LEFT(A498,8),Clusters!A:D,2,0)</f>
        <v>11</v>
      </c>
      <c r="O498" s="36">
        <f>IFERROR(VLOOKUP(LEFT(A498,8),'Development Priority'!A:B,2,0),"")</f>
        <v>236</v>
      </c>
      <c r="P498" s="8" t="str">
        <f>IFERROR(VLOOKUP(LEFT($A498,8),POR!$A:$R,2,0),"")</f>
        <v/>
      </c>
      <c r="Q498" s="8" t="str">
        <f>IFERROR(VLOOKUP(LEFT($A498,8),POR!$A:$R,3,0),"")</f>
        <v/>
      </c>
      <c r="R498" s="8" t="str">
        <f>IFERROR(VLOOKUP(LEFT($A498,8),POR!$A:$R,4,0),"")</f>
        <v/>
      </c>
      <c r="S498" s="8" t="str">
        <f>IFERROR(VLOOKUP(LEFT($A498,8),POR!$A:$R,5,0),"")</f>
        <v/>
      </c>
      <c r="T498" s="8">
        <f>IFERROR(VLOOKUP(LEFT($A498,8),POR!$A:$R,6,0),"")</f>
        <v>43140.666666666701</v>
      </c>
      <c r="U498" s="8" t="str">
        <f>IFERROR(VLOOKUP(LEFT($A498,8),POR!$A:$R,7,0),"")</f>
        <v/>
      </c>
      <c r="V498" s="8" t="str">
        <f>IFERROR(VLOOKUP(LEFT($A498,8),POR!$A:$R,8,0),"")</f>
        <v/>
      </c>
      <c r="W498" s="8" t="str">
        <f>IFERROR(VLOOKUP(LEFT($A498,8),POR!$A:$R,9,0),"")</f>
        <v/>
      </c>
      <c r="X498" s="8" t="str">
        <f>IFERROR(VLOOKUP(LEFT($A498,8),POR!$A:$R,10,0),"")</f>
        <v/>
      </c>
      <c r="Y498" s="8" t="str">
        <f>IFERROR(VLOOKUP(LEFT($A498,8),POR!$A:$R,11,0),"")</f>
        <v/>
      </c>
      <c r="Z498" s="8" t="str">
        <f>IFERROR(VLOOKUP(LEFT($A498,8),POR!$A:$R,12,0),"")</f>
        <v/>
      </c>
      <c r="AA498" s="8" t="str">
        <f>IFERROR(VLOOKUP(LEFT($A498,8),POR!$A:$R,13,0),"")</f>
        <v/>
      </c>
      <c r="AB498" s="8" t="str">
        <f>IFERROR(VLOOKUP(LEFT($A498,8),POR!$A:$R,14,0),"")</f>
        <v/>
      </c>
      <c r="AC498" s="8" t="str">
        <f>IFERROR(VLOOKUP(LEFT($A498,8),POR!$A:$R,15,0),"")</f>
        <v/>
      </c>
      <c r="AD498" s="8" t="str">
        <f>IFERROR(VLOOKUP(LEFT($A498,8),POR!$A:$R,16,0),"")</f>
        <v/>
      </c>
      <c r="AE498" s="8" t="str">
        <f>IFERROR(VLOOKUP(LEFT($A498,8),POR!$A:$R,17,0),"")</f>
        <v/>
      </c>
      <c r="AF498" s="8" t="str">
        <f>IFERROR(VLOOKUP(LEFT($A498,8),POR!$A:$R,18,0),"")</f>
        <v/>
      </c>
      <c r="AG498" s="36" t="str">
        <f>IFERROR(VLOOKUP(A498,NSD!F:G,2,0),"")</f>
        <v/>
      </c>
    </row>
    <row r="499" spans="1:33">
      <c r="A499" s="49" t="s">
        <v>4171</v>
      </c>
      <c r="B499" s="36" t="str">
        <f>VLOOKUP(LEFT(A499,8),Clusters!A:C,3,0)</f>
        <v>C1</v>
      </c>
      <c r="C499" s="36">
        <f>VLOOKUP(LEFT(A499,8),Clusters!A:D,2,0)</f>
        <v>11</v>
      </c>
      <c r="O499" s="36">
        <f>IFERROR(VLOOKUP(LEFT(A499,8),'Development Priority'!A:B,2,0),"")</f>
        <v>236</v>
      </c>
      <c r="P499" s="8" t="str">
        <f>IFERROR(VLOOKUP(LEFT($A499,8),POR!$A:$R,2,0),"")</f>
        <v/>
      </c>
      <c r="Q499" s="8" t="str">
        <f>IFERROR(VLOOKUP(LEFT($A499,8),POR!$A:$R,3,0),"")</f>
        <v/>
      </c>
      <c r="R499" s="8" t="str">
        <f>IFERROR(VLOOKUP(LEFT($A499,8),POR!$A:$R,4,0),"")</f>
        <v/>
      </c>
      <c r="S499" s="8" t="str">
        <f>IFERROR(VLOOKUP(LEFT($A499,8),POR!$A:$R,5,0),"")</f>
        <v/>
      </c>
      <c r="T499" s="8">
        <f>IFERROR(VLOOKUP(LEFT($A499,8),POR!$A:$R,6,0),"")</f>
        <v>43140.666666666701</v>
      </c>
      <c r="U499" s="8" t="str">
        <f>IFERROR(VLOOKUP(LEFT($A499,8),POR!$A:$R,7,0),"")</f>
        <v/>
      </c>
      <c r="V499" s="8" t="str">
        <f>IFERROR(VLOOKUP(LEFT($A499,8),POR!$A:$R,8,0),"")</f>
        <v/>
      </c>
      <c r="W499" s="8" t="str">
        <f>IFERROR(VLOOKUP(LEFT($A499,8),POR!$A:$R,9,0),"")</f>
        <v/>
      </c>
      <c r="X499" s="8" t="str">
        <f>IFERROR(VLOOKUP(LEFT($A499,8),POR!$A:$R,10,0),"")</f>
        <v/>
      </c>
      <c r="Y499" s="8" t="str">
        <f>IFERROR(VLOOKUP(LEFT($A499,8),POR!$A:$R,11,0),"")</f>
        <v/>
      </c>
      <c r="Z499" s="8" t="str">
        <f>IFERROR(VLOOKUP(LEFT($A499,8),POR!$A:$R,12,0),"")</f>
        <v/>
      </c>
      <c r="AA499" s="8" t="str">
        <f>IFERROR(VLOOKUP(LEFT($A499,8),POR!$A:$R,13,0),"")</f>
        <v/>
      </c>
      <c r="AB499" s="8" t="str">
        <f>IFERROR(VLOOKUP(LEFT($A499,8),POR!$A:$R,14,0),"")</f>
        <v/>
      </c>
      <c r="AC499" s="8" t="str">
        <f>IFERROR(VLOOKUP(LEFT($A499,8),POR!$A:$R,15,0),"")</f>
        <v/>
      </c>
      <c r="AD499" s="8" t="str">
        <f>IFERROR(VLOOKUP(LEFT($A499,8),POR!$A:$R,16,0),"")</f>
        <v/>
      </c>
      <c r="AE499" s="8" t="str">
        <f>IFERROR(VLOOKUP(LEFT($A499,8),POR!$A:$R,17,0),"")</f>
        <v/>
      </c>
      <c r="AF499" s="8" t="str">
        <f>IFERROR(VLOOKUP(LEFT($A499,8),POR!$A:$R,18,0),"")</f>
        <v/>
      </c>
      <c r="AG499" s="36" t="str">
        <f>IFERROR(VLOOKUP(A499,NSD!F:G,2,0),"")</f>
        <v/>
      </c>
    </row>
    <row r="500" spans="1:33">
      <c r="A500" s="49" t="s">
        <v>3042</v>
      </c>
      <c r="B500" s="36" t="str">
        <f>VLOOKUP(LEFT(A500,8),Clusters!A:C,3,0)</f>
        <v>C1</v>
      </c>
      <c r="C500" s="36">
        <f>VLOOKUP(LEFT(A500,8),Clusters!A:D,2,0)</f>
        <v>11</v>
      </c>
      <c r="O500" s="36">
        <f>IFERROR(VLOOKUP(LEFT(A500,8),'Development Priority'!A:B,2,0),"")</f>
        <v>302</v>
      </c>
      <c r="P500" s="8" t="str">
        <f>IFERROR(VLOOKUP(LEFT($A500,8),POR!$A:$R,2,0),"")</f>
        <v/>
      </c>
      <c r="Q500" s="8" t="str">
        <f>IFERROR(VLOOKUP(LEFT($A500,8),POR!$A:$R,3,0),"")</f>
        <v/>
      </c>
      <c r="R500" s="8" t="str">
        <f>IFERROR(VLOOKUP(LEFT($A500,8),POR!$A:$R,4,0),"")</f>
        <v/>
      </c>
      <c r="S500" s="8" t="str">
        <f>IFERROR(VLOOKUP(LEFT($A500,8),POR!$A:$R,5,0),"")</f>
        <v/>
      </c>
      <c r="T500" s="8">
        <f>IFERROR(VLOOKUP(LEFT($A500,8),POR!$A:$R,6,0),"")</f>
        <v>42785.666666666701</v>
      </c>
      <c r="U500" s="8" t="str">
        <f>IFERROR(VLOOKUP(LEFT($A500,8),POR!$A:$R,7,0),"")</f>
        <v/>
      </c>
      <c r="V500" s="8" t="str">
        <f>IFERROR(VLOOKUP(LEFT($A500,8),POR!$A:$R,8,0),"")</f>
        <v/>
      </c>
      <c r="W500" s="8" t="str">
        <f>IFERROR(VLOOKUP(LEFT($A500,8),POR!$A:$R,9,0),"")</f>
        <v/>
      </c>
      <c r="X500" s="8" t="str">
        <f>IFERROR(VLOOKUP(LEFT($A500,8),POR!$A:$R,10,0),"")</f>
        <v/>
      </c>
      <c r="Y500" s="8" t="str">
        <f>IFERROR(VLOOKUP(LEFT($A500,8),POR!$A:$R,11,0),"")</f>
        <v/>
      </c>
      <c r="Z500" s="8" t="str">
        <f>IFERROR(VLOOKUP(LEFT($A500,8),POR!$A:$R,12,0),"")</f>
        <v/>
      </c>
      <c r="AA500" s="8" t="str">
        <f>IFERROR(VLOOKUP(LEFT($A500,8),POR!$A:$R,13,0),"")</f>
        <v/>
      </c>
      <c r="AB500" s="8" t="str">
        <f>IFERROR(VLOOKUP(LEFT($A500,8),POR!$A:$R,14,0),"")</f>
        <v/>
      </c>
      <c r="AC500" s="8" t="str">
        <f>IFERROR(VLOOKUP(LEFT($A500,8),POR!$A:$R,15,0),"")</f>
        <v/>
      </c>
      <c r="AD500" s="8" t="str">
        <f>IFERROR(VLOOKUP(LEFT($A500,8),POR!$A:$R,16,0),"")</f>
        <v/>
      </c>
      <c r="AE500" s="8" t="str">
        <f>IFERROR(VLOOKUP(LEFT($A500,8),POR!$A:$R,17,0),"")</f>
        <v/>
      </c>
      <c r="AF500" s="8" t="str">
        <f>IFERROR(VLOOKUP(LEFT($A500,8),POR!$A:$R,18,0),"")</f>
        <v/>
      </c>
      <c r="AG500" s="36" t="str">
        <f>IFERROR(VLOOKUP(A500,NSD!F:G,2,0),"")</f>
        <v/>
      </c>
    </row>
    <row r="501" spans="1:33">
      <c r="A501" s="49" t="s">
        <v>4751</v>
      </c>
      <c r="B501" s="36" t="str">
        <f>VLOOKUP(LEFT(A501,8),Clusters!A:C,3,0)</f>
        <v>C1</v>
      </c>
      <c r="C501" s="36">
        <f>VLOOKUP(LEFT(A501,8),Clusters!A:D,2,0)</f>
        <v>11</v>
      </c>
      <c r="O501" s="36">
        <f>IFERROR(VLOOKUP(LEFT(A501,8),'Development Priority'!A:B,2,0),"")</f>
        <v>302</v>
      </c>
      <c r="P501" s="8" t="str">
        <f>IFERROR(VLOOKUP(LEFT($A501,8),POR!$A:$R,2,0),"")</f>
        <v/>
      </c>
      <c r="Q501" s="8" t="str">
        <f>IFERROR(VLOOKUP(LEFT($A501,8),POR!$A:$R,3,0),"")</f>
        <v/>
      </c>
      <c r="R501" s="8" t="str">
        <f>IFERROR(VLOOKUP(LEFT($A501,8),POR!$A:$R,4,0),"")</f>
        <v/>
      </c>
      <c r="S501" s="8" t="str">
        <f>IFERROR(VLOOKUP(LEFT($A501,8),POR!$A:$R,5,0),"")</f>
        <v/>
      </c>
      <c r="T501" s="8">
        <f>IFERROR(VLOOKUP(LEFT($A501,8),POR!$A:$R,6,0),"")</f>
        <v>42785.666666666701</v>
      </c>
      <c r="U501" s="8" t="str">
        <f>IFERROR(VLOOKUP(LEFT($A501,8),POR!$A:$R,7,0),"")</f>
        <v/>
      </c>
      <c r="V501" s="8" t="str">
        <f>IFERROR(VLOOKUP(LEFT($A501,8),POR!$A:$R,8,0),"")</f>
        <v/>
      </c>
      <c r="W501" s="8" t="str">
        <f>IFERROR(VLOOKUP(LEFT($A501,8),POR!$A:$R,9,0),"")</f>
        <v/>
      </c>
      <c r="X501" s="8" t="str">
        <f>IFERROR(VLOOKUP(LEFT($A501,8),POR!$A:$R,10,0),"")</f>
        <v/>
      </c>
      <c r="Y501" s="8" t="str">
        <f>IFERROR(VLOOKUP(LEFT($A501,8),POR!$A:$R,11,0),"")</f>
        <v/>
      </c>
      <c r="Z501" s="8" t="str">
        <f>IFERROR(VLOOKUP(LEFT($A501,8),POR!$A:$R,12,0),"")</f>
        <v/>
      </c>
      <c r="AA501" s="8" t="str">
        <f>IFERROR(VLOOKUP(LEFT($A501,8),POR!$A:$R,13,0),"")</f>
        <v/>
      </c>
      <c r="AB501" s="8" t="str">
        <f>IFERROR(VLOOKUP(LEFT($A501,8),POR!$A:$R,14,0),"")</f>
        <v/>
      </c>
      <c r="AC501" s="8" t="str">
        <f>IFERROR(VLOOKUP(LEFT($A501,8),POR!$A:$R,15,0),"")</f>
        <v/>
      </c>
      <c r="AD501" s="8" t="str">
        <f>IFERROR(VLOOKUP(LEFT($A501,8),POR!$A:$R,16,0),"")</f>
        <v/>
      </c>
      <c r="AE501" s="8" t="str">
        <f>IFERROR(VLOOKUP(LEFT($A501,8),POR!$A:$R,17,0),"")</f>
        <v/>
      </c>
      <c r="AF501" s="8" t="str">
        <f>IFERROR(VLOOKUP(LEFT($A501,8),POR!$A:$R,18,0),"")</f>
        <v/>
      </c>
      <c r="AG501" s="36" t="str">
        <f>IFERROR(VLOOKUP(A501,NSD!F:G,2,0),"")</f>
        <v/>
      </c>
    </row>
    <row r="502" spans="1:33">
      <c r="A502" s="49" t="s">
        <v>3300</v>
      </c>
      <c r="B502" s="36" t="str">
        <f>VLOOKUP(LEFT(A502,8),Clusters!A:C,3,0)</f>
        <v>C1</v>
      </c>
      <c r="C502" s="36">
        <f>VLOOKUP(LEFT(A502,8),Clusters!A:D,2,0)</f>
        <v>11</v>
      </c>
      <c r="O502" s="36">
        <f>IFERROR(VLOOKUP(LEFT(A502,8),'Development Priority'!A:B,2,0),"")</f>
        <v>302</v>
      </c>
      <c r="P502" s="8" t="str">
        <f>IFERROR(VLOOKUP(LEFT($A502,8),POR!$A:$R,2,0),"")</f>
        <v/>
      </c>
      <c r="Q502" s="8" t="str">
        <f>IFERROR(VLOOKUP(LEFT($A502,8),POR!$A:$R,3,0),"")</f>
        <v/>
      </c>
      <c r="R502" s="8" t="str">
        <f>IFERROR(VLOOKUP(LEFT($A502,8),POR!$A:$R,4,0),"")</f>
        <v/>
      </c>
      <c r="S502" s="8" t="str">
        <f>IFERROR(VLOOKUP(LEFT($A502,8),POR!$A:$R,5,0),"")</f>
        <v/>
      </c>
      <c r="T502" s="8">
        <f>IFERROR(VLOOKUP(LEFT($A502,8),POR!$A:$R,6,0),"")</f>
        <v>42785.666666666701</v>
      </c>
      <c r="U502" s="8" t="str">
        <f>IFERROR(VLOOKUP(LEFT($A502,8),POR!$A:$R,7,0),"")</f>
        <v/>
      </c>
      <c r="V502" s="8" t="str">
        <f>IFERROR(VLOOKUP(LEFT($A502,8),POR!$A:$R,8,0),"")</f>
        <v/>
      </c>
      <c r="W502" s="8" t="str">
        <f>IFERROR(VLOOKUP(LEFT($A502,8),POR!$A:$R,9,0),"")</f>
        <v/>
      </c>
      <c r="X502" s="8" t="str">
        <f>IFERROR(VLOOKUP(LEFT($A502,8),POR!$A:$R,10,0),"")</f>
        <v/>
      </c>
      <c r="Y502" s="8" t="str">
        <f>IFERROR(VLOOKUP(LEFT($A502,8),POR!$A:$R,11,0),"")</f>
        <v/>
      </c>
      <c r="Z502" s="8" t="str">
        <f>IFERROR(VLOOKUP(LEFT($A502,8),POR!$A:$R,12,0),"")</f>
        <v/>
      </c>
      <c r="AA502" s="8" t="str">
        <f>IFERROR(VLOOKUP(LEFT($A502,8),POR!$A:$R,13,0),"")</f>
        <v/>
      </c>
      <c r="AB502" s="8" t="str">
        <f>IFERROR(VLOOKUP(LEFT($A502,8),POR!$A:$R,14,0),"")</f>
        <v/>
      </c>
      <c r="AC502" s="8" t="str">
        <f>IFERROR(VLOOKUP(LEFT($A502,8),POR!$A:$R,15,0),"")</f>
        <v/>
      </c>
      <c r="AD502" s="8" t="str">
        <f>IFERROR(VLOOKUP(LEFT($A502,8),POR!$A:$R,16,0),"")</f>
        <v/>
      </c>
      <c r="AE502" s="8" t="str">
        <f>IFERROR(VLOOKUP(LEFT($A502,8),POR!$A:$R,17,0),"")</f>
        <v/>
      </c>
      <c r="AF502" s="8" t="str">
        <f>IFERROR(VLOOKUP(LEFT($A502,8),POR!$A:$R,18,0),"")</f>
        <v/>
      </c>
      <c r="AG502" s="36" t="str">
        <f>IFERROR(VLOOKUP(A502,NSD!F:G,2,0),"")</f>
        <v/>
      </c>
    </row>
    <row r="503" spans="1:33">
      <c r="A503" s="49" t="s">
        <v>2090</v>
      </c>
      <c r="B503" s="36" t="str">
        <f>VLOOKUP(LEFT(A503,8),Clusters!A:C,3,0)</f>
        <v>C2</v>
      </c>
      <c r="C503" s="36">
        <f>VLOOKUP(LEFT(A503,8),Clusters!A:D,2,0)</f>
        <v>23</v>
      </c>
      <c r="O503" s="36">
        <f>IFERROR(VLOOKUP(LEFT(A503,8),'Development Priority'!A:B,2,0),"")</f>
        <v>195</v>
      </c>
      <c r="P503" s="8" t="str">
        <f>IFERROR(VLOOKUP(LEFT($A503,8),POR!$A:$R,2,0),"")</f>
        <v/>
      </c>
      <c r="Q503" s="8" t="str">
        <f>IFERROR(VLOOKUP(LEFT($A503,8),POR!$A:$R,3,0),"")</f>
        <v/>
      </c>
      <c r="R503" s="8" t="str">
        <f>IFERROR(VLOOKUP(LEFT($A503,8),POR!$A:$R,4,0),"")</f>
        <v/>
      </c>
      <c r="S503" s="8" t="str">
        <f>IFERROR(VLOOKUP(LEFT($A503,8),POR!$A:$R,5,0),"")</f>
        <v/>
      </c>
      <c r="T503" s="8" t="str">
        <f>IFERROR(VLOOKUP(LEFT($A503,8),POR!$A:$R,6,0),"")</f>
        <v/>
      </c>
      <c r="U503" s="8" t="str">
        <f>IFERROR(VLOOKUP(LEFT($A503,8),POR!$A:$R,7,0),"")</f>
        <v/>
      </c>
      <c r="V503" s="8" t="str">
        <f>IFERROR(VLOOKUP(LEFT($A503,8),POR!$A:$R,8,0),"")</f>
        <v/>
      </c>
      <c r="W503" s="8" t="str">
        <f>IFERROR(VLOOKUP(LEFT($A503,8),POR!$A:$R,9,0),"")</f>
        <v/>
      </c>
      <c r="X503" s="8" t="str">
        <f>IFERROR(VLOOKUP(LEFT($A503,8),POR!$A:$R,10,0),"")</f>
        <v/>
      </c>
      <c r="Y503" s="8" t="str">
        <f>IFERROR(VLOOKUP(LEFT($A503,8),POR!$A:$R,11,0),"")</f>
        <v/>
      </c>
      <c r="Z503" s="8" t="str">
        <f>IFERROR(VLOOKUP(LEFT($A503,8),POR!$A:$R,12,0),"")</f>
        <v/>
      </c>
      <c r="AA503" s="8" t="str">
        <f>IFERROR(VLOOKUP(LEFT($A503,8),POR!$A:$R,13,0),"")</f>
        <v/>
      </c>
      <c r="AB503" s="8" t="str">
        <f>IFERROR(VLOOKUP(LEFT($A503,8),POR!$A:$R,14,0),"")</f>
        <v/>
      </c>
      <c r="AC503" s="8" t="str">
        <f>IFERROR(VLOOKUP(LEFT($A503,8),POR!$A:$R,15,0),"")</f>
        <v/>
      </c>
      <c r="AD503" s="8" t="str">
        <f>IFERROR(VLOOKUP(LEFT($A503,8),POR!$A:$R,16,0),"")</f>
        <v/>
      </c>
      <c r="AE503" s="8" t="str">
        <f>IFERROR(VLOOKUP(LEFT($A503,8),POR!$A:$R,17,0),"")</f>
        <v/>
      </c>
      <c r="AF503" s="8" t="str">
        <f>IFERROR(VLOOKUP(LEFT($A503,8),POR!$A:$R,18,0),"")</f>
        <v/>
      </c>
      <c r="AG503" s="36" t="str">
        <f>IFERROR(VLOOKUP(A503,NSD!F:G,2,0),"")</f>
        <v/>
      </c>
    </row>
    <row r="504" spans="1:33">
      <c r="A504" s="49" t="s">
        <v>3495</v>
      </c>
      <c r="B504" s="36" t="str">
        <f>VLOOKUP(LEFT(A504,8),Clusters!A:C,3,0)</f>
        <v>C2</v>
      </c>
      <c r="C504" s="36">
        <f>VLOOKUP(LEFT(A504,8),Clusters!A:D,2,0)</f>
        <v>23</v>
      </c>
      <c r="O504" s="36">
        <f>IFERROR(VLOOKUP(LEFT(A504,8),'Development Priority'!A:B,2,0),"")</f>
        <v>195</v>
      </c>
      <c r="P504" s="8" t="str">
        <f>IFERROR(VLOOKUP(LEFT($A504,8),POR!$A:$R,2,0),"")</f>
        <v/>
      </c>
      <c r="Q504" s="8" t="str">
        <f>IFERROR(VLOOKUP(LEFT($A504,8),POR!$A:$R,3,0),"")</f>
        <v/>
      </c>
      <c r="R504" s="8" t="str">
        <f>IFERROR(VLOOKUP(LEFT($A504,8),POR!$A:$R,4,0),"")</f>
        <v/>
      </c>
      <c r="S504" s="8" t="str">
        <f>IFERROR(VLOOKUP(LEFT($A504,8),POR!$A:$R,5,0),"")</f>
        <v/>
      </c>
      <c r="T504" s="8" t="str">
        <f>IFERROR(VLOOKUP(LEFT($A504,8),POR!$A:$R,6,0),"")</f>
        <v/>
      </c>
      <c r="U504" s="8" t="str">
        <f>IFERROR(VLOOKUP(LEFT($A504,8),POR!$A:$R,7,0),"")</f>
        <v/>
      </c>
      <c r="V504" s="8" t="str">
        <f>IFERROR(VLOOKUP(LEFT($A504,8),POR!$A:$R,8,0),"")</f>
        <v/>
      </c>
      <c r="W504" s="8" t="str">
        <f>IFERROR(VLOOKUP(LEFT($A504,8),POR!$A:$R,9,0),"")</f>
        <v/>
      </c>
      <c r="X504" s="8" t="str">
        <f>IFERROR(VLOOKUP(LEFT($A504,8),POR!$A:$R,10,0),"")</f>
        <v/>
      </c>
      <c r="Y504" s="8" t="str">
        <f>IFERROR(VLOOKUP(LEFT($A504,8),POR!$A:$R,11,0),"")</f>
        <v/>
      </c>
      <c r="Z504" s="8" t="str">
        <f>IFERROR(VLOOKUP(LEFT($A504,8),POR!$A:$R,12,0),"")</f>
        <v/>
      </c>
      <c r="AA504" s="8" t="str">
        <f>IFERROR(VLOOKUP(LEFT($A504,8),POR!$A:$R,13,0),"")</f>
        <v/>
      </c>
      <c r="AB504" s="8" t="str">
        <f>IFERROR(VLOOKUP(LEFT($A504,8),POR!$A:$R,14,0),"")</f>
        <v/>
      </c>
      <c r="AC504" s="8" t="str">
        <f>IFERROR(VLOOKUP(LEFT($A504,8),POR!$A:$R,15,0),"")</f>
        <v/>
      </c>
      <c r="AD504" s="8" t="str">
        <f>IFERROR(VLOOKUP(LEFT($A504,8),POR!$A:$R,16,0),"")</f>
        <v/>
      </c>
      <c r="AE504" s="8" t="str">
        <f>IFERROR(VLOOKUP(LEFT($A504,8),POR!$A:$R,17,0),"")</f>
        <v/>
      </c>
      <c r="AF504" s="8" t="str">
        <f>IFERROR(VLOOKUP(LEFT($A504,8),POR!$A:$R,18,0),"")</f>
        <v/>
      </c>
      <c r="AG504" s="36" t="str">
        <f>IFERROR(VLOOKUP(A504,NSD!F:G,2,0),"")</f>
        <v/>
      </c>
    </row>
    <row r="505" spans="1:33">
      <c r="A505" s="49" t="s">
        <v>2479</v>
      </c>
      <c r="B505" s="36" t="str">
        <f>VLOOKUP(LEFT(A505,8),Clusters!A:C,3,0)</f>
        <v>C2</v>
      </c>
      <c r="C505" s="36">
        <f>VLOOKUP(LEFT(A505,8),Clusters!A:D,2,0)</f>
        <v>23</v>
      </c>
      <c r="O505" s="36">
        <f>IFERROR(VLOOKUP(LEFT(A505,8),'Development Priority'!A:B,2,0),"")</f>
        <v>195</v>
      </c>
      <c r="P505" s="8" t="str">
        <f>IFERROR(VLOOKUP(LEFT($A505,8),POR!$A:$R,2,0),"")</f>
        <v/>
      </c>
      <c r="Q505" s="8" t="str">
        <f>IFERROR(VLOOKUP(LEFT($A505,8),POR!$A:$R,3,0),"")</f>
        <v/>
      </c>
      <c r="R505" s="8" t="str">
        <f>IFERROR(VLOOKUP(LEFT($A505,8),POR!$A:$R,4,0),"")</f>
        <v/>
      </c>
      <c r="S505" s="8" t="str">
        <f>IFERROR(VLOOKUP(LEFT($A505,8),POR!$A:$R,5,0),"")</f>
        <v/>
      </c>
      <c r="T505" s="8" t="str">
        <f>IFERROR(VLOOKUP(LEFT($A505,8),POR!$A:$R,6,0),"")</f>
        <v/>
      </c>
      <c r="U505" s="8" t="str">
        <f>IFERROR(VLOOKUP(LEFT($A505,8),POR!$A:$R,7,0),"")</f>
        <v/>
      </c>
      <c r="V505" s="8" t="str">
        <f>IFERROR(VLOOKUP(LEFT($A505,8),POR!$A:$R,8,0),"")</f>
        <v/>
      </c>
      <c r="W505" s="8" t="str">
        <f>IFERROR(VLOOKUP(LEFT($A505,8),POR!$A:$R,9,0),"")</f>
        <v/>
      </c>
      <c r="X505" s="8" t="str">
        <f>IFERROR(VLOOKUP(LEFT($A505,8),POR!$A:$R,10,0),"")</f>
        <v/>
      </c>
      <c r="Y505" s="8" t="str">
        <f>IFERROR(VLOOKUP(LEFT($A505,8),POR!$A:$R,11,0),"")</f>
        <v/>
      </c>
      <c r="Z505" s="8" t="str">
        <f>IFERROR(VLOOKUP(LEFT($A505,8),POR!$A:$R,12,0),"")</f>
        <v/>
      </c>
      <c r="AA505" s="8" t="str">
        <f>IFERROR(VLOOKUP(LEFT($A505,8),POR!$A:$R,13,0),"")</f>
        <v/>
      </c>
      <c r="AB505" s="8" t="str">
        <f>IFERROR(VLOOKUP(LEFT($A505,8),POR!$A:$R,14,0),"")</f>
        <v/>
      </c>
      <c r="AC505" s="8" t="str">
        <f>IFERROR(VLOOKUP(LEFT($A505,8),POR!$A:$R,15,0),"")</f>
        <v/>
      </c>
      <c r="AD505" s="8" t="str">
        <f>IFERROR(VLOOKUP(LEFT($A505,8),POR!$A:$R,16,0),"")</f>
        <v/>
      </c>
      <c r="AE505" s="8" t="str">
        <f>IFERROR(VLOOKUP(LEFT($A505,8),POR!$A:$R,17,0),"")</f>
        <v/>
      </c>
      <c r="AF505" s="8" t="str">
        <f>IFERROR(VLOOKUP(LEFT($A505,8),POR!$A:$R,18,0),"")</f>
        <v/>
      </c>
      <c r="AG505" s="36" t="str">
        <f>IFERROR(VLOOKUP(A505,NSD!F:G,2,0),"")</f>
        <v/>
      </c>
    </row>
    <row r="506" spans="1:33">
      <c r="A506" s="49" t="s">
        <v>3264</v>
      </c>
      <c r="B506" s="36" t="str">
        <f>VLOOKUP(LEFT(A506,8),Clusters!A:C,3,0)</f>
        <v>C2</v>
      </c>
      <c r="C506" s="36">
        <f>VLOOKUP(LEFT(A506,8),Clusters!A:D,2,0)</f>
        <v>24</v>
      </c>
      <c r="O506" s="36">
        <f>IFERROR(VLOOKUP(LEFT(A506,8),'Development Priority'!A:B,2,0),"")</f>
        <v>561</v>
      </c>
      <c r="P506" s="8" t="str">
        <f>IFERROR(VLOOKUP(LEFT($A506,8),POR!$A:$R,2,0),"")</f>
        <v/>
      </c>
      <c r="Q506" s="8" t="str">
        <f>IFERROR(VLOOKUP(LEFT($A506,8),POR!$A:$R,3,0),"")</f>
        <v/>
      </c>
      <c r="R506" s="8" t="str">
        <f>IFERROR(VLOOKUP(LEFT($A506,8),POR!$A:$R,4,0),"")</f>
        <v/>
      </c>
      <c r="S506" s="8" t="str">
        <f>IFERROR(VLOOKUP(LEFT($A506,8),POR!$A:$R,5,0),"")</f>
        <v/>
      </c>
      <c r="T506" s="8" t="str">
        <f>IFERROR(VLOOKUP(LEFT($A506,8),POR!$A:$R,6,0),"")</f>
        <v/>
      </c>
      <c r="U506" s="8" t="str">
        <f>IFERROR(VLOOKUP(LEFT($A506,8),POR!$A:$R,7,0),"")</f>
        <v/>
      </c>
      <c r="V506" s="8" t="str">
        <f>IFERROR(VLOOKUP(LEFT($A506,8),POR!$A:$R,8,0),"")</f>
        <v/>
      </c>
      <c r="W506" s="8" t="str">
        <f>IFERROR(VLOOKUP(LEFT($A506,8),POR!$A:$R,9,0),"")</f>
        <v/>
      </c>
      <c r="X506" s="8" t="str">
        <f>IFERROR(VLOOKUP(LEFT($A506,8),POR!$A:$R,10,0),"")</f>
        <v/>
      </c>
      <c r="Y506" s="8" t="str">
        <f>IFERROR(VLOOKUP(LEFT($A506,8),POR!$A:$R,11,0),"")</f>
        <v/>
      </c>
      <c r="Z506" s="8" t="str">
        <f>IFERROR(VLOOKUP(LEFT($A506,8),POR!$A:$R,12,0),"")</f>
        <v/>
      </c>
      <c r="AA506" s="8" t="str">
        <f>IFERROR(VLOOKUP(LEFT($A506,8),POR!$A:$R,13,0),"")</f>
        <v/>
      </c>
      <c r="AB506" s="8" t="str">
        <f>IFERROR(VLOOKUP(LEFT($A506,8),POR!$A:$R,14,0),"")</f>
        <v/>
      </c>
      <c r="AC506" s="8" t="str">
        <f>IFERROR(VLOOKUP(LEFT($A506,8),POR!$A:$R,15,0),"")</f>
        <v/>
      </c>
      <c r="AD506" s="8" t="str">
        <f>IFERROR(VLOOKUP(LEFT($A506,8),POR!$A:$R,16,0),"")</f>
        <v/>
      </c>
      <c r="AE506" s="8" t="str">
        <f>IFERROR(VLOOKUP(LEFT($A506,8),POR!$A:$R,17,0),"")</f>
        <v/>
      </c>
      <c r="AF506" s="8" t="str">
        <f>IFERROR(VLOOKUP(LEFT($A506,8),POR!$A:$R,18,0),"")</f>
        <v/>
      </c>
      <c r="AG506" s="36" t="str">
        <f>IFERROR(VLOOKUP(A506,NSD!F:G,2,0),"")</f>
        <v/>
      </c>
    </row>
    <row r="507" spans="1:33">
      <c r="A507" s="49" t="s">
        <v>3805</v>
      </c>
      <c r="B507" s="36" t="str">
        <f>VLOOKUP(LEFT(A507,8),Clusters!A:C,3,0)</f>
        <v>C2</v>
      </c>
      <c r="C507" s="36">
        <f>VLOOKUP(LEFT(A507,8),Clusters!A:D,2,0)</f>
        <v>24</v>
      </c>
      <c r="O507" s="36">
        <f>IFERROR(VLOOKUP(LEFT(A507,8),'Development Priority'!A:B,2,0),"")</f>
        <v>561</v>
      </c>
      <c r="P507" s="8" t="str">
        <f>IFERROR(VLOOKUP(LEFT($A507,8),POR!$A:$R,2,0),"")</f>
        <v/>
      </c>
      <c r="Q507" s="8" t="str">
        <f>IFERROR(VLOOKUP(LEFT($A507,8),POR!$A:$R,3,0),"")</f>
        <v/>
      </c>
      <c r="R507" s="8" t="str">
        <f>IFERROR(VLOOKUP(LEFT($A507,8),POR!$A:$R,4,0),"")</f>
        <v/>
      </c>
      <c r="S507" s="8" t="str">
        <f>IFERROR(VLOOKUP(LEFT($A507,8),POR!$A:$R,5,0),"")</f>
        <v/>
      </c>
      <c r="T507" s="8" t="str">
        <f>IFERROR(VLOOKUP(LEFT($A507,8),POR!$A:$R,6,0),"")</f>
        <v/>
      </c>
      <c r="U507" s="8" t="str">
        <f>IFERROR(VLOOKUP(LEFT($A507,8),POR!$A:$R,7,0),"")</f>
        <v/>
      </c>
      <c r="V507" s="8" t="str">
        <f>IFERROR(VLOOKUP(LEFT($A507,8),POR!$A:$R,8,0),"")</f>
        <v/>
      </c>
      <c r="W507" s="8" t="str">
        <f>IFERROR(VLOOKUP(LEFT($A507,8),POR!$A:$R,9,0),"")</f>
        <v/>
      </c>
      <c r="X507" s="8" t="str">
        <f>IFERROR(VLOOKUP(LEFT($A507,8),POR!$A:$R,10,0),"")</f>
        <v/>
      </c>
      <c r="Y507" s="8" t="str">
        <f>IFERROR(VLOOKUP(LEFT($A507,8),POR!$A:$R,11,0),"")</f>
        <v/>
      </c>
      <c r="Z507" s="8" t="str">
        <f>IFERROR(VLOOKUP(LEFT($A507,8),POR!$A:$R,12,0),"")</f>
        <v/>
      </c>
      <c r="AA507" s="8" t="str">
        <f>IFERROR(VLOOKUP(LEFT($A507,8),POR!$A:$R,13,0),"")</f>
        <v/>
      </c>
      <c r="AB507" s="8" t="str">
        <f>IFERROR(VLOOKUP(LEFT($A507,8),POR!$A:$R,14,0),"")</f>
        <v/>
      </c>
      <c r="AC507" s="8" t="str">
        <f>IFERROR(VLOOKUP(LEFT($A507,8),POR!$A:$R,15,0),"")</f>
        <v/>
      </c>
      <c r="AD507" s="8" t="str">
        <f>IFERROR(VLOOKUP(LEFT($A507,8),POR!$A:$R,16,0),"")</f>
        <v/>
      </c>
      <c r="AE507" s="8" t="str">
        <f>IFERROR(VLOOKUP(LEFT($A507,8),POR!$A:$R,17,0),"")</f>
        <v/>
      </c>
      <c r="AF507" s="8" t="str">
        <f>IFERROR(VLOOKUP(LEFT($A507,8),POR!$A:$R,18,0),"")</f>
        <v/>
      </c>
      <c r="AG507" s="36" t="str">
        <f>IFERROR(VLOOKUP(A507,NSD!F:G,2,0),"")</f>
        <v/>
      </c>
    </row>
    <row r="508" spans="1:33">
      <c r="A508" s="49" t="s">
        <v>4517</v>
      </c>
      <c r="B508" s="36" t="str">
        <f>VLOOKUP(LEFT(A508,8),Clusters!A:C,3,0)</f>
        <v>C2</v>
      </c>
      <c r="C508" s="36">
        <f>VLOOKUP(LEFT(A508,8),Clusters!A:D,2,0)</f>
        <v>24</v>
      </c>
      <c r="O508" s="36">
        <f>IFERROR(VLOOKUP(LEFT(A508,8),'Development Priority'!A:B,2,0),"")</f>
        <v>561</v>
      </c>
      <c r="P508" s="8" t="str">
        <f>IFERROR(VLOOKUP(LEFT($A508,8),POR!$A:$R,2,0),"")</f>
        <v/>
      </c>
      <c r="Q508" s="8" t="str">
        <f>IFERROR(VLOOKUP(LEFT($A508,8),POR!$A:$R,3,0),"")</f>
        <v/>
      </c>
      <c r="R508" s="8" t="str">
        <f>IFERROR(VLOOKUP(LEFT($A508,8),POR!$A:$R,4,0),"")</f>
        <v/>
      </c>
      <c r="S508" s="8" t="str">
        <f>IFERROR(VLOOKUP(LEFT($A508,8),POR!$A:$R,5,0),"")</f>
        <v/>
      </c>
      <c r="T508" s="8" t="str">
        <f>IFERROR(VLOOKUP(LEFT($A508,8),POR!$A:$R,6,0),"")</f>
        <v/>
      </c>
      <c r="U508" s="8" t="str">
        <f>IFERROR(VLOOKUP(LEFT($A508,8),POR!$A:$R,7,0),"")</f>
        <v/>
      </c>
      <c r="V508" s="8" t="str">
        <f>IFERROR(VLOOKUP(LEFT($A508,8),POR!$A:$R,8,0),"")</f>
        <v/>
      </c>
      <c r="W508" s="8" t="str">
        <f>IFERROR(VLOOKUP(LEFT($A508,8),POR!$A:$R,9,0),"")</f>
        <v/>
      </c>
      <c r="X508" s="8" t="str">
        <f>IFERROR(VLOOKUP(LEFT($A508,8),POR!$A:$R,10,0),"")</f>
        <v/>
      </c>
      <c r="Y508" s="8" t="str">
        <f>IFERROR(VLOOKUP(LEFT($A508,8),POR!$A:$R,11,0),"")</f>
        <v/>
      </c>
      <c r="Z508" s="8" t="str">
        <f>IFERROR(VLOOKUP(LEFT($A508,8),POR!$A:$R,12,0),"")</f>
        <v/>
      </c>
      <c r="AA508" s="8" t="str">
        <f>IFERROR(VLOOKUP(LEFT($A508,8),POR!$A:$R,13,0),"")</f>
        <v/>
      </c>
      <c r="AB508" s="8" t="str">
        <f>IFERROR(VLOOKUP(LEFT($A508,8),POR!$A:$R,14,0),"")</f>
        <v/>
      </c>
      <c r="AC508" s="8" t="str">
        <f>IFERROR(VLOOKUP(LEFT($A508,8),POR!$A:$R,15,0),"")</f>
        <v/>
      </c>
      <c r="AD508" s="8" t="str">
        <f>IFERROR(VLOOKUP(LEFT($A508,8),POR!$A:$R,16,0),"")</f>
        <v/>
      </c>
      <c r="AE508" s="8" t="str">
        <f>IFERROR(VLOOKUP(LEFT($A508,8),POR!$A:$R,17,0),"")</f>
        <v/>
      </c>
      <c r="AF508" s="8" t="str">
        <f>IFERROR(VLOOKUP(LEFT($A508,8),POR!$A:$R,18,0),"")</f>
        <v/>
      </c>
      <c r="AG508" s="36" t="str">
        <f>IFERROR(VLOOKUP(A508,NSD!F:G,2,0),"")</f>
        <v/>
      </c>
    </row>
    <row r="509" spans="1:33">
      <c r="A509" s="49" t="s">
        <v>2481</v>
      </c>
      <c r="B509" s="36" t="str">
        <f>VLOOKUP(LEFT(A509,8),Clusters!A:C,3,0)</f>
        <v>C2</v>
      </c>
      <c r="C509" s="36">
        <f>VLOOKUP(LEFT(A509,8),Clusters!A:D,2,0)</f>
        <v>24</v>
      </c>
      <c r="O509" s="36">
        <f>IFERROR(VLOOKUP(LEFT(A509,8),'Development Priority'!A:B,2,0),"")</f>
        <v>561</v>
      </c>
      <c r="P509" s="8" t="str">
        <f>IFERROR(VLOOKUP(LEFT($A509,8),POR!$A:$R,2,0),"")</f>
        <v/>
      </c>
      <c r="Q509" s="8" t="str">
        <f>IFERROR(VLOOKUP(LEFT($A509,8),POR!$A:$R,3,0),"")</f>
        <v/>
      </c>
      <c r="R509" s="8" t="str">
        <f>IFERROR(VLOOKUP(LEFT($A509,8),POR!$A:$R,4,0),"")</f>
        <v/>
      </c>
      <c r="S509" s="8" t="str">
        <f>IFERROR(VLOOKUP(LEFT($A509,8),POR!$A:$R,5,0),"")</f>
        <v/>
      </c>
      <c r="T509" s="8" t="str">
        <f>IFERROR(VLOOKUP(LEFT($A509,8),POR!$A:$R,6,0),"")</f>
        <v/>
      </c>
      <c r="U509" s="8" t="str">
        <f>IFERROR(VLOOKUP(LEFT($A509,8),POR!$A:$R,7,0),"")</f>
        <v/>
      </c>
      <c r="V509" s="8" t="str">
        <f>IFERROR(VLOOKUP(LEFT($A509,8),POR!$A:$R,8,0),"")</f>
        <v/>
      </c>
      <c r="W509" s="8" t="str">
        <f>IFERROR(VLOOKUP(LEFT($A509,8),POR!$A:$R,9,0),"")</f>
        <v/>
      </c>
      <c r="X509" s="8" t="str">
        <f>IFERROR(VLOOKUP(LEFT($A509,8),POR!$A:$R,10,0),"")</f>
        <v/>
      </c>
      <c r="Y509" s="8" t="str">
        <f>IFERROR(VLOOKUP(LEFT($A509,8),POR!$A:$R,11,0),"")</f>
        <v/>
      </c>
      <c r="Z509" s="8" t="str">
        <f>IFERROR(VLOOKUP(LEFT($A509,8),POR!$A:$R,12,0),"")</f>
        <v/>
      </c>
      <c r="AA509" s="8" t="str">
        <f>IFERROR(VLOOKUP(LEFT($A509,8),POR!$A:$R,13,0),"")</f>
        <v/>
      </c>
      <c r="AB509" s="8" t="str">
        <f>IFERROR(VLOOKUP(LEFT($A509,8),POR!$A:$R,14,0),"")</f>
        <v/>
      </c>
      <c r="AC509" s="8" t="str">
        <f>IFERROR(VLOOKUP(LEFT($A509,8),POR!$A:$R,15,0),"")</f>
        <v/>
      </c>
      <c r="AD509" s="8" t="str">
        <f>IFERROR(VLOOKUP(LEFT($A509,8),POR!$A:$R,16,0),"")</f>
        <v/>
      </c>
      <c r="AE509" s="8" t="str">
        <f>IFERROR(VLOOKUP(LEFT($A509,8),POR!$A:$R,17,0),"")</f>
        <v/>
      </c>
      <c r="AF509" s="8" t="str">
        <f>IFERROR(VLOOKUP(LEFT($A509,8),POR!$A:$R,18,0),"")</f>
        <v/>
      </c>
      <c r="AG509" s="36" t="str">
        <f>IFERROR(VLOOKUP(A509,NSD!F:G,2,0),"")</f>
        <v/>
      </c>
    </row>
    <row r="510" spans="1:33">
      <c r="A510" s="49" t="s">
        <v>2931</v>
      </c>
      <c r="B510" s="36" t="str">
        <f>VLOOKUP(LEFT(A510,8),Clusters!A:C,3,0)</f>
        <v>C2</v>
      </c>
      <c r="C510" s="36">
        <f>VLOOKUP(LEFT(A510,8),Clusters!A:D,2,0)</f>
        <v>24</v>
      </c>
      <c r="O510" s="36">
        <f>IFERROR(VLOOKUP(LEFT(A510,8),'Development Priority'!A:B,2,0),"")</f>
        <v>591</v>
      </c>
      <c r="P510" s="8" t="str">
        <f>IFERROR(VLOOKUP(LEFT($A510,8),POR!$A:$R,2,0),"")</f>
        <v/>
      </c>
      <c r="Q510" s="8" t="str">
        <f>IFERROR(VLOOKUP(LEFT($A510,8),POR!$A:$R,3,0),"")</f>
        <v/>
      </c>
      <c r="R510" s="8" t="str">
        <f>IFERROR(VLOOKUP(LEFT($A510,8),POR!$A:$R,4,0),"")</f>
        <v/>
      </c>
      <c r="S510" s="8" t="str">
        <f>IFERROR(VLOOKUP(LEFT($A510,8),POR!$A:$R,5,0),"")</f>
        <v/>
      </c>
      <c r="T510" s="8" t="str">
        <f>IFERROR(VLOOKUP(LEFT($A510,8),POR!$A:$R,6,0),"")</f>
        <v/>
      </c>
      <c r="U510" s="8" t="str">
        <f>IFERROR(VLOOKUP(LEFT($A510,8),POR!$A:$R,7,0),"")</f>
        <v/>
      </c>
      <c r="V510" s="8">
        <f>IFERROR(VLOOKUP(LEFT($A510,8),POR!$A:$R,8,0),"")</f>
        <v>42838</v>
      </c>
      <c r="W510" s="8" t="str">
        <f>IFERROR(VLOOKUP(LEFT($A510,8),POR!$A:$R,9,0),"")</f>
        <v/>
      </c>
      <c r="X510" s="8" t="str">
        <f>IFERROR(VLOOKUP(LEFT($A510,8),POR!$A:$R,10,0),"")</f>
        <v/>
      </c>
      <c r="Y510" s="8" t="str">
        <f>IFERROR(VLOOKUP(LEFT($A510,8),POR!$A:$R,11,0),"")</f>
        <v/>
      </c>
      <c r="Z510" s="8" t="str">
        <f>IFERROR(VLOOKUP(LEFT($A510,8),POR!$A:$R,12,0),"")</f>
        <v/>
      </c>
      <c r="AA510" s="8" t="str">
        <f>IFERROR(VLOOKUP(LEFT($A510,8),POR!$A:$R,13,0),"")</f>
        <v/>
      </c>
      <c r="AB510" s="8" t="str">
        <f>IFERROR(VLOOKUP(LEFT($A510,8),POR!$A:$R,14,0),"")</f>
        <v/>
      </c>
      <c r="AC510" s="8" t="str">
        <f>IFERROR(VLOOKUP(LEFT($A510,8),POR!$A:$R,15,0),"")</f>
        <v/>
      </c>
      <c r="AD510" s="8" t="str">
        <f>IFERROR(VLOOKUP(LEFT($A510,8),POR!$A:$R,16,0),"")</f>
        <v/>
      </c>
      <c r="AE510" s="8" t="str">
        <f>IFERROR(VLOOKUP(LEFT($A510,8),POR!$A:$R,17,0),"")</f>
        <v/>
      </c>
      <c r="AF510" s="8" t="str">
        <f>IFERROR(VLOOKUP(LEFT($A510,8),POR!$A:$R,18,0),"")</f>
        <v/>
      </c>
      <c r="AG510" s="36" t="str">
        <f>IFERROR(VLOOKUP(A510,NSD!F:G,2,0),"")</f>
        <v/>
      </c>
    </row>
    <row r="511" spans="1:33">
      <c r="A511" s="49" t="s">
        <v>2134</v>
      </c>
      <c r="B511" s="36" t="str">
        <f>VLOOKUP(LEFT(A511,8),Clusters!A:C,3,0)</f>
        <v>C2</v>
      </c>
      <c r="C511" s="36">
        <f>VLOOKUP(LEFT(A511,8),Clusters!A:D,2,0)</f>
        <v>24</v>
      </c>
      <c r="O511" s="36">
        <f>IFERROR(VLOOKUP(LEFT(A511,8),'Development Priority'!A:B,2,0),"")</f>
        <v>591</v>
      </c>
      <c r="P511" s="8" t="str">
        <f>IFERROR(VLOOKUP(LEFT($A511,8),POR!$A:$R,2,0),"")</f>
        <v/>
      </c>
      <c r="Q511" s="8" t="str">
        <f>IFERROR(VLOOKUP(LEFT($A511,8),POR!$A:$R,3,0),"")</f>
        <v/>
      </c>
      <c r="R511" s="8" t="str">
        <f>IFERROR(VLOOKUP(LEFT($A511,8),POR!$A:$R,4,0),"")</f>
        <v/>
      </c>
      <c r="S511" s="8" t="str">
        <f>IFERROR(VLOOKUP(LEFT($A511,8),POR!$A:$R,5,0),"")</f>
        <v/>
      </c>
      <c r="T511" s="8" t="str">
        <f>IFERROR(VLOOKUP(LEFT($A511,8),POR!$A:$R,6,0),"")</f>
        <v/>
      </c>
      <c r="U511" s="8" t="str">
        <f>IFERROR(VLOOKUP(LEFT($A511,8),POR!$A:$R,7,0),"")</f>
        <v/>
      </c>
      <c r="V511" s="8">
        <f>IFERROR(VLOOKUP(LEFT($A511,8),POR!$A:$R,8,0),"")</f>
        <v>42838</v>
      </c>
      <c r="W511" s="8" t="str">
        <f>IFERROR(VLOOKUP(LEFT($A511,8),POR!$A:$R,9,0),"")</f>
        <v/>
      </c>
      <c r="X511" s="8" t="str">
        <f>IFERROR(VLOOKUP(LEFT($A511,8),POR!$A:$R,10,0),"")</f>
        <v/>
      </c>
      <c r="Y511" s="8" t="str">
        <f>IFERROR(VLOOKUP(LEFT($A511,8),POR!$A:$R,11,0),"")</f>
        <v/>
      </c>
      <c r="Z511" s="8" t="str">
        <f>IFERROR(VLOOKUP(LEFT($A511,8),POR!$A:$R,12,0),"")</f>
        <v/>
      </c>
      <c r="AA511" s="8" t="str">
        <f>IFERROR(VLOOKUP(LEFT($A511,8),POR!$A:$R,13,0),"")</f>
        <v/>
      </c>
      <c r="AB511" s="8" t="str">
        <f>IFERROR(VLOOKUP(LEFT($A511,8),POR!$A:$R,14,0),"")</f>
        <v/>
      </c>
      <c r="AC511" s="8" t="str">
        <f>IFERROR(VLOOKUP(LEFT($A511,8),POR!$A:$R,15,0),"")</f>
        <v/>
      </c>
      <c r="AD511" s="8" t="str">
        <f>IFERROR(VLOOKUP(LEFT($A511,8),POR!$A:$R,16,0),"")</f>
        <v/>
      </c>
      <c r="AE511" s="8" t="str">
        <f>IFERROR(VLOOKUP(LEFT($A511,8),POR!$A:$R,17,0),"")</f>
        <v/>
      </c>
      <c r="AF511" s="8" t="str">
        <f>IFERROR(VLOOKUP(LEFT($A511,8),POR!$A:$R,18,0),"")</f>
        <v/>
      </c>
      <c r="AG511" s="36" t="str">
        <f>IFERROR(VLOOKUP(A511,NSD!F:G,2,0),"")</f>
        <v/>
      </c>
    </row>
    <row r="512" spans="1:33">
      <c r="A512" s="49" t="s">
        <v>2836</v>
      </c>
      <c r="B512" s="36" t="str">
        <f>VLOOKUP(LEFT(A512,8),Clusters!A:C,3,0)</f>
        <v>C2</v>
      </c>
      <c r="C512" s="36">
        <f>VLOOKUP(LEFT(A512,8),Clusters!A:D,2,0)</f>
        <v>24</v>
      </c>
      <c r="O512" s="36">
        <f>IFERROR(VLOOKUP(LEFT(A512,8),'Development Priority'!A:B,2,0),"")</f>
        <v>591</v>
      </c>
      <c r="P512" s="8" t="str">
        <f>IFERROR(VLOOKUP(LEFT($A512,8),POR!$A:$R,2,0),"")</f>
        <v/>
      </c>
      <c r="Q512" s="8" t="str">
        <f>IFERROR(VLOOKUP(LEFT($A512,8),POR!$A:$R,3,0),"")</f>
        <v/>
      </c>
      <c r="R512" s="8" t="str">
        <f>IFERROR(VLOOKUP(LEFT($A512,8),POR!$A:$R,4,0),"")</f>
        <v/>
      </c>
      <c r="S512" s="8" t="str">
        <f>IFERROR(VLOOKUP(LEFT($A512,8),POR!$A:$R,5,0),"")</f>
        <v/>
      </c>
      <c r="T512" s="8" t="str">
        <f>IFERROR(VLOOKUP(LEFT($A512,8),POR!$A:$R,6,0),"")</f>
        <v/>
      </c>
      <c r="U512" s="8" t="str">
        <f>IFERROR(VLOOKUP(LEFT($A512,8),POR!$A:$R,7,0),"")</f>
        <v/>
      </c>
      <c r="V512" s="8">
        <f>IFERROR(VLOOKUP(LEFT($A512,8),POR!$A:$R,8,0),"")</f>
        <v>42838</v>
      </c>
      <c r="W512" s="8" t="str">
        <f>IFERROR(VLOOKUP(LEFT($A512,8),POR!$A:$R,9,0),"")</f>
        <v/>
      </c>
      <c r="X512" s="8" t="str">
        <f>IFERROR(VLOOKUP(LEFT($A512,8),POR!$A:$R,10,0),"")</f>
        <v/>
      </c>
      <c r="Y512" s="8" t="str">
        <f>IFERROR(VLOOKUP(LEFT($A512,8),POR!$A:$R,11,0),"")</f>
        <v/>
      </c>
      <c r="Z512" s="8" t="str">
        <f>IFERROR(VLOOKUP(LEFT($A512,8),POR!$A:$R,12,0),"")</f>
        <v/>
      </c>
      <c r="AA512" s="8" t="str">
        <f>IFERROR(VLOOKUP(LEFT($A512,8),POR!$A:$R,13,0),"")</f>
        <v/>
      </c>
      <c r="AB512" s="8" t="str">
        <f>IFERROR(VLOOKUP(LEFT($A512,8),POR!$A:$R,14,0),"")</f>
        <v/>
      </c>
      <c r="AC512" s="8" t="str">
        <f>IFERROR(VLOOKUP(LEFT($A512,8),POR!$A:$R,15,0),"")</f>
        <v/>
      </c>
      <c r="AD512" s="8" t="str">
        <f>IFERROR(VLOOKUP(LEFT($A512,8),POR!$A:$R,16,0),"")</f>
        <v/>
      </c>
      <c r="AE512" s="8" t="str">
        <f>IFERROR(VLOOKUP(LEFT($A512,8),POR!$A:$R,17,0),"")</f>
        <v/>
      </c>
      <c r="AF512" s="8" t="str">
        <f>IFERROR(VLOOKUP(LEFT($A512,8),POR!$A:$R,18,0),"")</f>
        <v/>
      </c>
      <c r="AG512" s="36" t="str">
        <f>IFERROR(VLOOKUP(A512,NSD!F:G,2,0),"")</f>
        <v/>
      </c>
    </row>
    <row r="513" spans="1:33">
      <c r="A513" s="49" t="s">
        <v>3686</v>
      </c>
      <c r="B513" s="36" t="str">
        <f>VLOOKUP(LEFT(A513,8),Clusters!A:C,3,0)</f>
        <v>C3</v>
      </c>
      <c r="C513" s="36">
        <f>VLOOKUP(LEFT(A513,8),Clusters!A:D,2,0)</f>
        <v>34</v>
      </c>
      <c r="O513" s="36">
        <f>IFERROR(VLOOKUP(LEFT(A513,8),'Development Priority'!A:B,2,0),"")</f>
        <v>369</v>
      </c>
      <c r="P513" s="8" t="str">
        <f>IFERROR(VLOOKUP(LEFT($A513,8),POR!$A:$R,2,0),"")</f>
        <v/>
      </c>
      <c r="Q513" s="8" t="str">
        <f>IFERROR(VLOOKUP(LEFT($A513,8),POR!$A:$R,3,0),"")</f>
        <v/>
      </c>
      <c r="R513" s="8" t="str">
        <f>IFERROR(VLOOKUP(LEFT($A513,8),POR!$A:$R,4,0),"")</f>
        <v/>
      </c>
      <c r="S513" s="8" t="str">
        <f>IFERROR(VLOOKUP(LEFT($A513,8),POR!$A:$R,5,0),"")</f>
        <v/>
      </c>
      <c r="T513" s="8" t="str">
        <f>IFERROR(VLOOKUP(LEFT($A513,8),POR!$A:$R,6,0),"")</f>
        <v/>
      </c>
      <c r="U513" s="8" t="str">
        <f>IFERROR(VLOOKUP(LEFT($A513,8),POR!$A:$R,7,0),"")</f>
        <v/>
      </c>
      <c r="V513" s="8">
        <f>IFERROR(VLOOKUP(LEFT($A513,8),POR!$A:$R,8,0),"")</f>
        <v>42877</v>
      </c>
      <c r="W513" s="8" t="str">
        <f>IFERROR(VLOOKUP(LEFT($A513,8),POR!$A:$R,9,0),"")</f>
        <v/>
      </c>
      <c r="X513" s="8" t="str">
        <f>IFERROR(VLOOKUP(LEFT($A513,8),POR!$A:$R,10,0),"")</f>
        <v/>
      </c>
      <c r="Y513" s="8" t="str">
        <f>IFERROR(VLOOKUP(LEFT($A513,8),POR!$A:$R,11,0),"")</f>
        <v/>
      </c>
      <c r="Z513" s="8" t="str">
        <f>IFERROR(VLOOKUP(LEFT($A513,8),POR!$A:$R,12,0),"")</f>
        <v/>
      </c>
      <c r="AA513" s="8" t="str">
        <f>IFERROR(VLOOKUP(LEFT($A513,8),POR!$A:$R,13,0),"")</f>
        <v/>
      </c>
      <c r="AB513" s="8" t="str">
        <f>IFERROR(VLOOKUP(LEFT($A513,8),POR!$A:$R,14,0),"")</f>
        <v/>
      </c>
      <c r="AC513" s="8" t="str">
        <f>IFERROR(VLOOKUP(LEFT($A513,8),POR!$A:$R,15,0),"")</f>
        <v/>
      </c>
      <c r="AD513" s="8" t="str">
        <f>IFERROR(VLOOKUP(LEFT($A513,8),POR!$A:$R,16,0),"")</f>
        <v/>
      </c>
      <c r="AE513" s="8" t="str">
        <f>IFERROR(VLOOKUP(LEFT($A513,8),POR!$A:$R,17,0),"")</f>
        <v/>
      </c>
      <c r="AF513" s="8" t="str">
        <f>IFERROR(VLOOKUP(LEFT($A513,8),POR!$A:$R,18,0),"")</f>
        <v/>
      </c>
      <c r="AG513" s="36" t="str">
        <f>IFERROR(VLOOKUP(A513,NSD!F:G,2,0),"")</f>
        <v/>
      </c>
    </row>
    <row r="514" spans="1:33">
      <c r="A514" s="49" t="s">
        <v>5000</v>
      </c>
      <c r="B514" s="36" t="str">
        <f>VLOOKUP(LEFT(A514,8),Clusters!A:C,3,0)</f>
        <v>C3</v>
      </c>
      <c r="C514" s="36">
        <f>VLOOKUP(LEFT(A514,8),Clusters!A:D,2,0)</f>
        <v>34</v>
      </c>
      <c r="O514" s="36">
        <f>IFERROR(VLOOKUP(LEFT(A514,8),'Development Priority'!A:B,2,0),"")</f>
        <v>369</v>
      </c>
      <c r="P514" s="8" t="str">
        <f>IFERROR(VLOOKUP(LEFT($A514,8),POR!$A:$R,2,0),"")</f>
        <v/>
      </c>
      <c r="Q514" s="8" t="str">
        <f>IFERROR(VLOOKUP(LEFT($A514,8),POR!$A:$R,3,0),"")</f>
        <v/>
      </c>
      <c r="R514" s="8" t="str">
        <f>IFERROR(VLOOKUP(LEFT($A514,8),POR!$A:$R,4,0),"")</f>
        <v/>
      </c>
      <c r="S514" s="8" t="str">
        <f>IFERROR(VLOOKUP(LEFT($A514,8),POR!$A:$R,5,0),"")</f>
        <v/>
      </c>
      <c r="T514" s="8" t="str">
        <f>IFERROR(VLOOKUP(LEFT($A514,8),POR!$A:$R,6,0),"")</f>
        <v/>
      </c>
      <c r="U514" s="8" t="str">
        <f>IFERROR(VLOOKUP(LEFT($A514,8),POR!$A:$R,7,0),"")</f>
        <v/>
      </c>
      <c r="V514" s="8">
        <f>IFERROR(VLOOKUP(LEFT($A514,8),POR!$A:$R,8,0),"")</f>
        <v>42877</v>
      </c>
      <c r="W514" s="8" t="str">
        <f>IFERROR(VLOOKUP(LEFT($A514,8),POR!$A:$R,9,0),"")</f>
        <v/>
      </c>
      <c r="X514" s="8" t="str">
        <f>IFERROR(VLOOKUP(LEFT($A514,8),POR!$A:$R,10,0),"")</f>
        <v/>
      </c>
      <c r="Y514" s="8" t="str">
        <f>IFERROR(VLOOKUP(LEFT($A514,8),POR!$A:$R,11,0),"")</f>
        <v/>
      </c>
      <c r="Z514" s="8" t="str">
        <f>IFERROR(VLOOKUP(LEFT($A514,8),POR!$A:$R,12,0),"")</f>
        <v/>
      </c>
      <c r="AA514" s="8" t="str">
        <f>IFERROR(VLOOKUP(LEFT($A514,8),POR!$A:$R,13,0),"")</f>
        <v/>
      </c>
      <c r="AB514" s="8" t="str">
        <f>IFERROR(VLOOKUP(LEFT($A514,8),POR!$A:$R,14,0),"")</f>
        <v/>
      </c>
      <c r="AC514" s="8" t="str">
        <f>IFERROR(VLOOKUP(LEFT($A514,8),POR!$A:$R,15,0),"")</f>
        <v/>
      </c>
      <c r="AD514" s="8" t="str">
        <f>IFERROR(VLOOKUP(LEFT($A514,8),POR!$A:$R,16,0),"")</f>
        <v/>
      </c>
      <c r="AE514" s="8" t="str">
        <f>IFERROR(VLOOKUP(LEFT($A514,8),POR!$A:$R,17,0),"")</f>
        <v/>
      </c>
      <c r="AF514" s="8" t="str">
        <f>IFERROR(VLOOKUP(LEFT($A514,8),POR!$A:$R,18,0),"")</f>
        <v/>
      </c>
      <c r="AG514" s="36" t="str">
        <f>IFERROR(VLOOKUP(A514,NSD!F:G,2,0),"")</f>
        <v/>
      </c>
    </row>
    <row r="515" spans="1:33">
      <c r="A515" s="49" t="s">
        <v>3556</v>
      </c>
      <c r="B515" s="36" t="str">
        <f>VLOOKUP(LEFT(A515,8),Clusters!A:C,3,0)</f>
        <v>C3</v>
      </c>
      <c r="C515" s="36">
        <f>VLOOKUP(LEFT(A515,8),Clusters!A:D,2,0)</f>
        <v>34</v>
      </c>
      <c r="O515" s="36">
        <f>IFERROR(VLOOKUP(LEFT(A515,8),'Development Priority'!A:B,2,0),"")</f>
        <v>369</v>
      </c>
      <c r="P515" s="8" t="str">
        <f>IFERROR(VLOOKUP(LEFT($A515,8),POR!$A:$R,2,0),"")</f>
        <v/>
      </c>
      <c r="Q515" s="8" t="str">
        <f>IFERROR(VLOOKUP(LEFT($A515,8),POR!$A:$R,3,0),"")</f>
        <v/>
      </c>
      <c r="R515" s="8" t="str">
        <f>IFERROR(VLOOKUP(LEFT($A515,8),POR!$A:$R,4,0),"")</f>
        <v/>
      </c>
      <c r="S515" s="8" t="str">
        <f>IFERROR(VLOOKUP(LEFT($A515,8),POR!$A:$R,5,0),"")</f>
        <v/>
      </c>
      <c r="T515" s="8" t="str">
        <f>IFERROR(VLOOKUP(LEFT($A515,8),POR!$A:$R,6,0),"")</f>
        <v/>
      </c>
      <c r="U515" s="8" t="str">
        <f>IFERROR(VLOOKUP(LEFT($A515,8),POR!$A:$R,7,0),"")</f>
        <v/>
      </c>
      <c r="V515" s="8">
        <f>IFERROR(VLOOKUP(LEFT($A515,8),POR!$A:$R,8,0),"")</f>
        <v>42877</v>
      </c>
      <c r="W515" s="8" t="str">
        <f>IFERROR(VLOOKUP(LEFT($A515,8),POR!$A:$R,9,0),"")</f>
        <v/>
      </c>
      <c r="X515" s="8" t="str">
        <f>IFERROR(VLOOKUP(LEFT($A515,8),POR!$A:$R,10,0),"")</f>
        <v/>
      </c>
      <c r="Y515" s="8" t="str">
        <f>IFERROR(VLOOKUP(LEFT($A515,8),POR!$A:$R,11,0),"")</f>
        <v/>
      </c>
      <c r="Z515" s="8" t="str">
        <f>IFERROR(VLOOKUP(LEFT($A515,8),POR!$A:$R,12,0),"")</f>
        <v/>
      </c>
      <c r="AA515" s="8" t="str">
        <f>IFERROR(VLOOKUP(LEFT($A515,8),POR!$A:$R,13,0),"")</f>
        <v/>
      </c>
      <c r="AB515" s="8" t="str">
        <f>IFERROR(VLOOKUP(LEFT($A515,8),POR!$A:$R,14,0),"")</f>
        <v/>
      </c>
      <c r="AC515" s="8" t="str">
        <f>IFERROR(VLOOKUP(LEFT($A515,8),POR!$A:$R,15,0),"")</f>
        <v/>
      </c>
      <c r="AD515" s="8" t="str">
        <f>IFERROR(VLOOKUP(LEFT($A515,8),POR!$A:$R,16,0),"")</f>
        <v/>
      </c>
      <c r="AE515" s="8" t="str">
        <f>IFERROR(VLOOKUP(LEFT($A515,8),POR!$A:$R,17,0),"")</f>
        <v/>
      </c>
      <c r="AF515" s="8" t="str">
        <f>IFERROR(VLOOKUP(LEFT($A515,8),POR!$A:$R,18,0),"")</f>
        <v/>
      </c>
      <c r="AG515" s="36" t="str">
        <f>IFERROR(VLOOKUP(A515,NSD!F:G,2,0),"")</f>
        <v/>
      </c>
    </row>
    <row r="516" spans="1:33">
      <c r="A516" s="49" t="s">
        <v>3364</v>
      </c>
      <c r="B516" s="36" t="str">
        <f>VLOOKUP(LEFT(A516,8),Clusters!A:C,3,0)</f>
        <v>C3</v>
      </c>
      <c r="C516" s="36">
        <f>VLOOKUP(LEFT(A516,8),Clusters!A:D,2,0)</f>
        <v>34</v>
      </c>
      <c r="O516" s="36">
        <f>IFERROR(VLOOKUP(LEFT(A516,8),'Development Priority'!A:B,2,0),"")</f>
        <v>475</v>
      </c>
      <c r="P516" s="8" t="str">
        <f>IFERROR(VLOOKUP(LEFT($A516,8),POR!$A:$R,2,0),"")</f>
        <v/>
      </c>
      <c r="Q516" s="8" t="str">
        <f>IFERROR(VLOOKUP(LEFT($A516,8),POR!$A:$R,3,0),"")</f>
        <v/>
      </c>
      <c r="R516" s="8" t="str">
        <f>IFERROR(VLOOKUP(LEFT($A516,8),POR!$A:$R,4,0),"")</f>
        <v/>
      </c>
      <c r="S516" s="8" t="str">
        <f>IFERROR(VLOOKUP(LEFT($A516,8),POR!$A:$R,5,0),"")</f>
        <v/>
      </c>
      <c r="T516" s="8" t="str">
        <f>IFERROR(VLOOKUP(LEFT($A516,8),POR!$A:$R,6,0),"")</f>
        <v/>
      </c>
      <c r="U516" s="8" t="str">
        <f>IFERROR(VLOOKUP(LEFT($A516,8),POR!$A:$R,7,0),"")</f>
        <v/>
      </c>
      <c r="V516" s="8" t="str">
        <f>IFERROR(VLOOKUP(LEFT($A516,8),POR!$A:$R,8,0),"")</f>
        <v/>
      </c>
      <c r="W516" s="8" t="str">
        <f>IFERROR(VLOOKUP(LEFT($A516,8),POR!$A:$R,9,0),"")</f>
        <v/>
      </c>
      <c r="X516" s="8" t="str">
        <f>IFERROR(VLOOKUP(LEFT($A516,8),POR!$A:$R,10,0),"")</f>
        <v/>
      </c>
      <c r="Y516" s="8" t="str">
        <f>IFERROR(VLOOKUP(LEFT($A516,8),POR!$A:$R,11,0),"")</f>
        <v/>
      </c>
      <c r="Z516" s="8" t="str">
        <f>IFERROR(VLOOKUP(LEFT($A516,8),POR!$A:$R,12,0),"")</f>
        <v/>
      </c>
      <c r="AA516" s="8" t="str">
        <f>IFERROR(VLOOKUP(LEFT($A516,8),POR!$A:$R,13,0),"")</f>
        <v/>
      </c>
      <c r="AB516" s="8" t="str">
        <f>IFERROR(VLOOKUP(LEFT($A516,8),POR!$A:$R,14,0),"")</f>
        <v/>
      </c>
      <c r="AC516" s="8" t="str">
        <f>IFERROR(VLOOKUP(LEFT($A516,8),POR!$A:$R,15,0),"")</f>
        <v/>
      </c>
      <c r="AD516" s="8" t="str">
        <f>IFERROR(VLOOKUP(LEFT($A516,8),POR!$A:$R,16,0),"")</f>
        <v/>
      </c>
      <c r="AE516" s="8" t="str">
        <f>IFERROR(VLOOKUP(LEFT($A516,8),POR!$A:$R,17,0),"")</f>
        <v/>
      </c>
      <c r="AF516" s="8" t="str">
        <f>IFERROR(VLOOKUP(LEFT($A516,8),POR!$A:$R,18,0),"")</f>
        <v/>
      </c>
      <c r="AG516" s="36" t="str">
        <f>IFERROR(VLOOKUP(A516,NSD!F:G,2,0),"")</f>
        <v/>
      </c>
    </row>
    <row r="517" spans="1:33">
      <c r="A517" s="49" t="s">
        <v>3199</v>
      </c>
      <c r="B517" s="36" t="str">
        <f>VLOOKUP(LEFT(A517,8),Clusters!A:C,3,0)</f>
        <v>C3</v>
      </c>
      <c r="C517" s="36">
        <f>VLOOKUP(LEFT(A517,8),Clusters!A:D,2,0)</f>
        <v>34</v>
      </c>
      <c r="O517" s="36">
        <f>IFERROR(VLOOKUP(LEFT(A517,8),'Development Priority'!A:B,2,0),"")</f>
        <v>475</v>
      </c>
      <c r="P517" s="8" t="str">
        <f>IFERROR(VLOOKUP(LEFT($A517,8),POR!$A:$R,2,0),"")</f>
        <v/>
      </c>
      <c r="Q517" s="8" t="str">
        <f>IFERROR(VLOOKUP(LEFT($A517,8),POR!$A:$R,3,0),"")</f>
        <v/>
      </c>
      <c r="R517" s="8" t="str">
        <f>IFERROR(VLOOKUP(LEFT($A517,8),POR!$A:$R,4,0),"")</f>
        <v/>
      </c>
      <c r="S517" s="8" t="str">
        <f>IFERROR(VLOOKUP(LEFT($A517,8),POR!$A:$R,5,0),"")</f>
        <v/>
      </c>
      <c r="T517" s="8" t="str">
        <f>IFERROR(VLOOKUP(LEFT($A517,8),POR!$A:$R,6,0),"")</f>
        <v/>
      </c>
      <c r="U517" s="8" t="str">
        <f>IFERROR(VLOOKUP(LEFT($A517,8),POR!$A:$R,7,0),"")</f>
        <v/>
      </c>
      <c r="V517" s="8" t="str">
        <f>IFERROR(VLOOKUP(LEFT($A517,8),POR!$A:$R,8,0),"")</f>
        <v/>
      </c>
      <c r="W517" s="8" t="str">
        <f>IFERROR(VLOOKUP(LEFT($A517,8),POR!$A:$R,9,0),"")</f>
        <v/>
      </c>
      <c r="X517" s="8" t="str">
        <f>IFERROR(VLOOKUP(LEFT($A517,8),POR!$A:$R,10,0),"")</f>
        <v/>
      </c>
      <c r="Y517" s="8" t="str">
        <f>IFERROR(VLOOKUP(LEFT($A517,8),POR!$A:$R,11,0),"")</f>
        <v/>
      </c>
      <c r="Z517" s="8" t="str">
        <f>IFERROR(VLOOKUP(LEFT($A517,8),POR!$A:$R,12,0),"")</f>
        <v/>
      </c>
      <c r="AA517" s="8" t="str">
        <f>IFERROR(VLOOKUP(LEFT($A517,8),POR!$A:$R,13,0),"")</f>
        <v/>
      </c>
      <c r="AB517" s="8" t="str">
        <f>IFERROR(VLOOKUP(LEFT($A517,8),POR!$A:$R,14,0),"")</f>
        <v/>
      </c>
      <c r="AC517" s="8" t="str">
        <f>IFERROR(VLOOKUP(LEFT($A517,8),POR!$A:$R,15,0),"")</f>
        <v/>
      </c>
      <c r="AD517" s="8" t="str">
        <f>IFERROR(VLOOKUP(LEFT($A517,8),POR!$A:$R,16,0),"")</f>
        <v/>
      </c>
      <c r="AE517" s="8" t="str">
        <f>IFERROR(VLOOKUP(LEFT($A517,8),POR!$A:$R,17,0),"")</f>
        <v/>
      </c>
      <c r="AF517" s="8" t="str">
        <f>IFERROR(VLOOKUP(LEFT($A517,8),POR!$A:$R,18,0),"")</f>
        <v/>
      </c>
      <c r="AG517" s="36" t="str">
        <f>IFERROR(VLOOKUP(A517,NSD!F:G,2,0),"")</f>
        <v/>
      </c>
    </row>
    <row r="518" spans="1:33">
      <c r="A518" s="49" t="s">
        <v>3440</v>
      </c>
      <c r="B518" s="36" t="str">
        <f>VLOOKUP(LEFT(A518,8),Clusters!A:C,3,0)</f>
        <v>C3</v>
      </c>
      <c r="C518" s="36">
        <f>VLOOKUP(LEFT(A518,8),Clusters!A:D,2,0)</f>
        <v>34</v>
      </c>
      <c r="O518" s="36">
        <f>IFERROR(VLOOKUP(LEFT(A518,8),'Development Priority'!A:B,2,0),"")</f>
        <v>475</v>
      </c>
      <c r="P518" s="8" t="str">
        <f>IFERROR(VLOOKUP(LEFT($A518,8),POR!$A:$R,2,0),"")</f>
        <v/>
      </c>
      <c r="Q518" s="8" t="str">
        <f>IFERROR(VLOOKUP(LEFT($A518,8),POR!$A:$R,3,0),"")</f>
        <v/>
      </c>
      <c r="R518" s="8" t="str">
        <f>IFERROR(VLOOKUP(LEFT($A518,8),POR!$A:$R,4,0),"")</f>
        <v/>
      </c>
      <c r="S518" s="8" t="str">
        <f>IFERROR(VLOOKUP(LEFT($A518,8),POR!$A:$R,5,0),"")</f>
        <v/>
      </c>
      <c r="T518" s="8" t="str">
        <f>IFERROR(VLOOKUP(LEFT($A518,8),POR!$A:$R,6,0),"")</f>
        <v/>
      </c>
      <c r="U518" s="8" t="str">
        <f>IFERROR(VLOOKUP(LEFT($A518,8),POR!$A:$R,7,0),"")</f>
        <v/>
      </c>
      <c r="V518" s="8" t="str">
        <f>IFERROR(VLOOKUP(LEFT($A518,8),POR!$A:$R,8,0),"")</f>
        <v/>
      </c>
      <c r="W518" s="8" t="str">
        <f>IFERROR(VLOOKUP(LEFT($A518,8),POR!$A:$R,9,0),"")</f>
        <v/>
      </c>
      <c r="X518" s="8" t="str">
        <f>IFERROR(VLOOKUP(LEFT($A518,8),POR!$A:$R,10,0),"")</f>
        <v/>
      </c>
      <c r="Y518" s="8" t="str">
        <f>IFERROR(VLOOKUP(LEFT($A518,8),POR!$A:$R,11,0),"")</f>
        <v/>
      </c>
      <c r="Z518" s="8" t="str">
        <f>IFERROR(VLOOKUP(LEFT($A518,8),POR!$A:$R,12,0),"")</f>
        <v/>
      </c>
      <c r="AA518" s="8" t="str">
        <f>IFERROR(VLOOKUP(LEFT($A518,8),POR!$A:$R,13,0),"")</f>
        <v/>
      </c>
      <c r="AB518" s="8" t="str">
        <f>IFERROR(VLOOKUP(LEFT($A518,8),POR!$A:$R,14,0),"")</f>
        <v/>
      </c>
      <c r="AC518" s="8" t="str">
        <f>IFERROR(VLOOKUP(LEFT($A518,8),POR!$A:$R,15,0),"")</f>
        <v/>
      </c>
      <c r="AD518" s="8" t="str">
        <f>IFERROR(VLOOKUP(LEFT($A518,8),POR!$A:$R,16,0),"")</f>
        <v/>
      </c>
      <c r="AE518" s="8" t="str">
        <f>IFERROR(VLOOKUP(LEFT($A518,8),POR!$A:$R,17,0),"")</f>
        <v/>
      </c>
      <c r="AF518" s="8" t="str">
        <f>IFERROR(VLOOKUP(LEFT($A518,8),POR!$A:$R,18,0),"")</f>
        <v/>
      </c>
      <c r="AG518" s="36" t="str">
        <f>IFERROR(VLOOKUP(A518,NSD!F:G,2,0),"")</f>
        <v/>
      </c>
    </row>
    <row r="519" spans="1:33">
      <c r="A519" s="49" t="s">
        <v>2112</v>
      </c>
      <c r="B519" s="36" t="str">
        <f>VLOOKUP(LEFT(A519,8),Clusters!A:C,3,0)</f>
        <v>C3</v>
      </c>
      <c r="C519" s="36">
        <f>VLOOKUP(LEFT(A519,8),Clusters!A:D,2,0)</f>
        <v>32</v>
      </c>
      <c r="O519" s="36">
        <f>IFERROR(VLOOKUP(LEFT(A519,8),'Development Priority'!A:B,2,0),"")</f>
        <v>750</v>
      </c>
      <c r="P519" s="8" t="str">
        <f>IFERROR(VLOOKUP(LEFT($A519,8),POR!$A:$R,2,0),"")</f>
        <v/>
      </c>
      <c r="Q519" s="8" t="str">
        <f>IFERROR(VLOOKUP(LEFT($A519,8),POR!$A:$R,3,0),"")</f>
        <v/>
      </c>
      <c r="R519" s="8" t="str">
        <f>IFERROR(VLOOKUP(LEFT($A519,8),POR!$A:$R,4,0),"")</f>
        <v/>
      </c>
      <c r="S519" s="8" t="str">
        <f>IFERROR(VLOOKUP(LEFT($A519,8),POR!$A:$R,5,0),"")</f>
        <v/>
      </c>
      <c r="T519" s="8" t="str">
        <f>IFERROR(VLOOKUP(LEFT($A519,8),POR!$A:$R,6,0),"")</f>
        <v/>
      </c>
      <c r="U519" s="8" t="str">
        <f>IFERROR(VLOOKUP(LEFT($A519,8),POR!$A:$R,7,0),"")</f>
        <v/>
      </c>
      <c r="V519" s="8" t="str">
        <f>IFERROR(VLOOKUP(LEFT($A519,8),POR!$A:$R,8,0),"")</f>
        <v/>
      </c>
      <c r="W519" s="8" t="str">
        <f>IFERROR(VLOOKUP(LEFT($A519,8),POR!$A:$R,9,0),"")</f>
        <v/>
      </c>
      <c r="X519" s="8" t="str">
        <f>IFERROR(VLOOKUP(LEFT($A519,8),POR!$A:$R,10,0),"")</f>
        <v/>
      </c>
      <c r="Y519" s="8" t="str">
        <f>IFERROR(VLOOKUP(LEFT($A519,8),POR!$A:$R,11,0),"")</f>
        <v/>
      </c>
      <c r="Z519" s="8" t="str">
        <f>IFERROR(VLOOKUP(LEFT($A519,8),POR!$A:$R,12,0),"")</f>
        <v/>
      </c>
      <c r="AA519" s="8" t="str">
        <f>IFERROR(VLOOKUP(LEFT($A519,8),POR!$A:$R,13,0),"")</f>
        <v/>
      </c>
      <c r="AB519" s="8" t="str">
        <f>IFERROR(VLOOKUP(LEFT($A519,8),POR!$A:$R,14,0),"")</f>
        <v/>
      </c>
      <c r="AC519" s="8" t="str">
        <f>IFERROR(VLOOKUP(LEFT($A519,8),POR!$A:$R,15,0),"")</f>
        <v/>
      </c>
      <c r="AD519" s="8" t="str">
        <f>IFERROR(VLOOKUP(LEFT($A519,8),POR!$A:$R,16,0),"")</f>
        <v/>
      </c>
      <c r="AE519" s="8" t="str">
        <f>IFERROR(VLOOKUP(LEFT($A519,8),POR!$A:$R,17,0),"")</f>
        <v/>
      </c>
      <c r="AF519" s="8" t="str">
        <f>IFERROR(VLOOKUP(LEFT($A519,8),POR!$A:$R,18,0),"")</f>
        <v/>
      </c>
      <c r="AG519" s="36" t="str">
        <f>IFERROR(VLOOKUP(A519,NSD!F:G,2,0),"")</f>
        <v/>
      </c>
    </row>
    <row r="520" spans="1:33">
      <c r="A520" s="49" t="s">
        <v>4682</v>
      </c>
      <c r="B520" s="36" t="str">
        <f>VLOOKUP(LEFT(A520,8),Clusters!A:C,3,0)</f>
        <v>C3</v>
      </c>
      <c r="C520" s="36">
        <f>VLOOKUP(LEFT(A520,8),Clusters!A:D,2,0)</f>
        <v>32</v>
      </c>
      <c r="O520" s="36">
        <f>IFERROR(VLOOKUP(LEFT(A520,8),'Development Priority'!A:B,2,0),"")</f>
        <v>750</v>
      </c>
      <c r="P520" s="8" t="str">
        <f>IFERROR(VLOOKUP(LEFT($A520,8),POR!$A:$R,2,0),"")</f>
        <v/>
      </c>
      <c r="Q520" s="8" t="str">
        <f>IFERROR(VLOOKUP(LEFT($A520,8),POR!$A:$R,3,0),"")</f>
        <v/>
      </c>
      <c r="R520" s="8" t="str">
        <f>IFERROR(VLOOKUP(LEFT($A520,8),POR!$A:$R,4,0),"")</f>
        <v/>
      </c>
      <c r="S520" s="8" t="str">
        <f>IFERROR(VLOOKUP(LEFT($A520,8),POR!$A:$R,5,0),"")</f>
        <v/>
      </c>
      <c r="T520" s="8" t="str">
        <f>IFERROR(VLOOKUP(LEFT($A520,8),POR!$A:$R,6,0),"")</f>
        <v/>
      </c>
      <c r="U520" s="8" t="str">
        <f>IFERROR(VLOOKUP(LEFT($A520,8),POR!$A:$R,7,0),"")</f>
        <v/>
      </c>
      <c r="V520" s="8" t="str">
        <f>IFERROR(VLOOKUP(LEFT($A520,8),POR!$A:$R,8,0),"")</f>
        <v/>
      </c>
      <c r="W520" s="8" t="str">
        <f>IFERROR(VLOOKUP(LEFT($A520,8),POR!$A:$R,9,0),"")</f>
        <v/>
      </c>
      <c r="X520" s="8" t="str">
        <f>IFERROR(VLOOKUP(LEFT($A520,8),POR!$A:$R,10,0),"")</f>
        <v/>
      </c>
      <c r="Y520" s="8" t="str">
        <f>IFERROR(VLOOKUP(LEFT($A520,8),POR!$A:$R,11,0),"")</f>
        <v/>
      </c>
      <c r="Z520" s="8" t="str">
        <f>IFERROR(VLOOKUP(LEFT($A520,8),POR!$A:$R,12,0),"")</f>
        <v/>
      </c>
      <c r="AA520" s="8" t="str">
        <f>IFERROR(VLOOKUP(LEFT($A520,8),POR!$A:$R,13,0),"")</f>
        <v/>
      </c>
      <c r="AB520" s="8" t="str">
        <f>IFERROR(VLOOKUP(LEFT($A520,8),POR!$A:$R,14,0),"")</f>
        <v/>
      </c>
      <c r="AC520" s="8" t="str">
        <f>IFERROR(VLOOKUP(LEFT($A520,8),POR!$A:$R,15,0),"")</f>
        <v/>
      </c>
      <c r="AD520" s="8" t="str">
        <f>IFERROR(VLOOKUP(LEFT($A520,8),POR!$A:$R,16,0),"")</f>
        <v/>
      </c>
      <c r="AE520" s="8" t="str">
        <f>IFERROR(VLOOKUP(LEFT($A520,8),POR!$A:$R,17,0),"")</f>
        <v/>
      </c>
      <c r="AF520" s="8" t="str">
        <f>IFERROR(VLOOKUP(LEFT($A520,8),POR!$A:$R,18,0),"")</f>
        <v/>
      </c>
      <c r="AG520" s="36" t="str">
        <f>IFERROR(VLOOKUP(A520,NSD!F:G,2,0),"")</f>
        <v/>
      </c>
    </row>
    <row r="521" spans="1:33">
      <c r="A521" s="49" t="s">
        <v>3171</v>
      </c>
      <c r="B521" s="36" t="str">
        <f>VLOOKUP(LEFT(A521,8),Clusters!A:C,3,0)</f>
        <v>C3</v>
      </c>
      <c r="C521" s="36">
        <f>VLOOKUP(LEFT(A521,8),Clusters!A:D,2,0)</f>
        <v>32</v>
      </c>
      <c r="O521" s="36">
        <f>IFERROR(VLOOKUP(LEFT(A521,8),'Development Priority'!A:B,2,0),"")</f>
        <v>750</v>
      </c>
      <c r="P521" s="8" t="str">
        <f>IFERROR(VLOOKUP(LEFT($A521,8),POR!$A:$R,2,0),"")</f>
        <v/>
      </c>
      <c r="Q521" s="8" t="str">
        <f>IFERROR(VLOOKUP(LEFT($A521,8),POR!$A:$R,3,0),"")</f>
        <v/>
      </c>
      <c r="R521" s="8" t="str">
        <f>IFERROR(VLOOKUP(LEFT($A521,8),POR!$A:$R,4,0),"")</f>
        <v/>
      </c>
      <c r="S521" s="8" t="str">
        <f>IFERROR(VLOOKUP(LEFT($A521,8),POR!$A:$R,5,0),"")</f>
        <v/>
      </c>
      <c r="T521" s="8" t="str">
        <f>IFERROR(VLOOKUP(LEFT($A521,8),POR!$A:$R,6,0),"")</f>
        <v/>
      </c>
      <c r="U521" s="8" t="str">
        <f>IFERROR(VLOOKUP(LEFT($A521,8),POR!$A:$R,7,0),"")</f>
        <v/>
      </c>
      <c r="V521" s="8" t="str">
        <f>IFERROR(VLOOKUP(LEFT($A521,8),POR!$A:$R,8,0),"")</f>
        <v/>
      </c>
      <c r="W521" s="8" t="str">
        <f>IFERROR(VLOOKUP(LEFT($A521,8),POR!$A:$R,9,0),"")</f>
        <v/>
      </c>
      <c r="X521" s="8" t="str">
        <f>IFERROR(VLOOKUP(LEFT($A521,8),POR!$A:$R,10,0),"")</f>
        <v/>
      </c>
      <c r="Y521" s="8" t="str">
        <f>IFERROR(VLOOKUP(LEFT($A521,8),POR!$A:$R,11,0),"")</f>
        <v/>
      </c>
      <c r="Z521" s="8" t="str">
        <f>IFERROR(VLOOKUP(LEFT($A521,8),POR!$A:$R,12,0),"")</f>
        <v/>
      </c>
      <c r="AA521" s="8" t="str">
        <f>IFERROR(VLOOKUP(LEFT($A521,8),POR!$A:$R,13,0),"")</f>
        <v/>
      </c>
      <c r="AB521" s="8" t="str">
        <f>IFERROR(VLOOKUP(LEFT($A521,8),POR!$A:$R,14,0),"")</f>
        <v/>
      </c>
      <c r="AC521" s="8" t="str">
        <f>IFERROR(VLOOKUP(LEFT($A521,8),POR!$A:$R,15,0),"")</f>
        <v/>
      </c>
      <c r="AD521" s="8" t="str">
        <f>IFERROR(VLOOKUP(LEFT($A521,8),POR!$A:$R,16,0),"")</f>
        <v/>
      </c>
      <c r="AE521" s="8" t="str">
        <f>IFERROR(VLOOKUP(LEFT($A521,8),POR!$A:$R,17,0),"")</f>
        <v/>
      </c>
      <c r="AF521" s="8" t="str">
        <f>IFERROR(VLOOKUP(LEFT($A521,8),POR!$A:$R,18,0),"")</f>
        <v/>
      </c>
      <c r="AG521" s="36" t="str">
        <f>IFERROR(VLOOKUP(A521,NSD!F:G,2,0),"")</f>
        <v/>
      </c>
    </row>
    <row r="522" spans="1:33">
      <c r="A522" s="49" t="s">
        <v>4809</v>
      </c>
      <c r="B522" s="36" t="str">
        <f>VLOOKUP(LEFT(A522,8),Clusters!A:C,3,0)</f>
        <v>C1</v>
      </c>
      <c r="C522" s="36">
        <f>VLOOKUP(LEFT(A522,8),Clusters!A:D,2,0)</f>
        <v>13</v>
      </c>
      <c r="O522" s="36">
        <f>IFERROR(VLOOKUP(LEFT(A522,8),'Development Priority'!A:B,2,0),"")</f>
        <v>21</v>
      </c>
      <c r="P522" s="8" t="str">
        <f>IFERROR(VLOOKUP(LEFT($A522,8),POR!$A:$R,2,0),"")</f>
        <v/>
      </c>
      <c r="Q522" s="8" t="str">
        <f>IFERROR(VLOOKUP(LEFT($A522,8),POR!$A:$R,3,0),"")</f>
        <v/>
      </c>
      <c r="R522" s="8" t="str">
        <f>IFERROR(VLOOKUP(LEFT($A522,8),POR!$A:$R,4,0),"")</f>
        <v/>
      </c>
      <c r="S522" s="8" t="str">
        <f>IFERROR(VLOOKUP(LEFT($A522,8),POR!$A:$R,5,0),"")</f>
        <v/>
      </c>
      <c r="T522" s="8">
        <f>IFERROR(VLOOKUP(LEFT($A522,8),POR!$A:$R,6,0),"")</f>
        <v>42766.666666666701</v>
      </c>
      <c r="U522" s="8" t="str">
        <f>IFERROR(VLOOKUP(LEFT($A522,8),POR!$A:$R,7,0),"")</f>
        <v/>
      </c>
      <c r="V522" s="8">
        <f>IFERROR(VLOOKUP(LEFT($A522,8),POR!$A:$R,8,0),"")</f>
        <v>42754</v>
      </c>
      <c r="W522" s="8" t="str">
        <f>IFERROR(VLOOKUP(LEFT($A522,8),POR!$A:$R,9,0),"")</f>
        <v/>
      </c>
      <c r="X522" s="8" t="str">
        <f>IFERROR(VLOOKUP(LEFT($A522,8),POR!$A:$R,10,0),"")</f>
        <v/>
      </c>
      <c r="Y522" s="8" t="str">
        <f>IFERROR(VLOOKUP(LEFT($A522,8),POR!$A:$R,11,0),"")</f>
        <v/>
      </c>
      <c r="Z522" s="8" t="str">
        <f>IFERROR(VLOOKUP(LEFT($A522,8),POR!$A:$R,12,0),"")</f>
        <v/>
      </c>
      <c r="AA522" s="8" t="str">
        <f>IFERROR(VLOOKUP(LEFT($A522,8),POR!$A:$R,13,0),"")</f>
        <v/>
      </c>
      <c r="AB522" s="8" t="str">
        <f>IFERROR(VLOOKUP(LEFT($A522,8),POR!$A:$R,14,0),"")</f>
        <v/>
      </c>
      <c r="AC522" s="8" t="str">
        <f>IFERROR(VLOOKUP(LEFT($A522,8),POR!$A:$R,15,0),"")</f>
        <v/>
      </c>
      <c r="AD522" s="8" t="str">
        <f>IFERROR(VLOOKUP(LEFT($A522,8),POR!$A:$R,16,0),"")</f>
        <v/>
      </c>
      <c r="AE522" s="8" t="str">
        <f>IFERROR(VLOOKUP(LEFT($A522,8),POR!$A:$R,17,0),"")</f>
        <v/>
      </c>
      <c r="AF522" s="8" t="str">
        <f>IFERROR(VLOOKUP(LEFT($A522,8),POR!$A:$R,18,0),"")</f>
        <v/>
      </c>
      <c r="AG522" s="36" t="str">
        <f>IFERROR(VLOOKUP(A522,NSD!F:G,2,0),"")</f>
        <v/>
      </c>
    </row>
    <row r="523" spans="1:33">
      <c r="A523" s="49" t="s">
        <v>3583</v>
      </c>
      <c r="B523" s="36" t="str">
        <f>VLOOKUP(LEFT(A523,8),Clusters!A:C,3,0)</f>
        <v>C1</v>
      </c>
      <c r="C523" s="36">
        <f>VLOOKUP(LEFT(A523,8),Clusters!A:D,2,0)</f>
        <v>13</v>
      </c>
      <c r="O523" s="36">
        <f>IFERROR(VLOOKUP(LEFT(A523,8),'Development Priority'!A:B,2,0),"")</f>
        <v>21</v>
      </c>
      <c r="P523" s="8" t="str">
        <f>IFERROR(VLOOKUP(LEFT($A523,8),POR!$A:$R,2,0),"")</f>
        <v/>
      </c>
      <c r="Q523" s="8" t="str">
        <f>IFERROR(VLOOKUP(LEFT($A523,8),POR!$A:$R,3,0),"")</f>
        <v/>
      </c>
      <c r="R523" s="8" t="str">
        <f>IFERROR(VLOOKUP(LEFT($A523,8),POR!$A:$R,4,0),"")</f>
        <v/>
      </c>
      <c r="S523" s="8" t="str">
        <f>IFERROR(VLOOKUP(LEFT($A523,8),POR!$A:$R,5,0),"")</f>
        <v/>
      </c>
      <c r="T523" s="8">
        <f>IFERROR(VLOOKUP(LEFT($A523,8),POR!$A:$R,6,0),"")</f>
        <v>42766.666666666701</v>
      </c>
      <c r="U523" s="8" t="str">
        <f>IFERROR(VLOOKUP(LEFT($A523,8),POR!$A:$R,7,0),"")</f>
        <v/>
      </c>
      <c r="V523" s="8">
        <f>IFERROR(VLOOKUP(LEFT($A523,8),POR!$A:$R,8,0),"")</f>
        <v>42754</v>
      </c>
      <c r="W523" s="8" t="str">
        <f>IFERROR(VLOOKUP(LEFT($A523,8),POR!$A:$R,9,0),"")</f>
        <v/>
      </c>
      <c r="X523" s="8" t="str">
        <f>IFERROR(VLOOKUP(LEFT($A523,8),POR!$A:$R,10,0),"")</f>
        <v/>
      </c>
      <c r="Y523" s="8" t="str">
        <f>IFERROR(VLOOKUP(LEFT($A523,8),POR!$A:$R,11,0),"")</f>
        <v/>
      </c>
      <c r="Z523" s="8" t="str">
        <f>IFERROR(VLOOKUP(LEFT($A523,8),POR!$A:$R,12,0),"")</f>
        <v/>
      </c>
      <c r="AA523" s="8" t="str">
        <f>IFERROR(VLOOKUP(LEFT($A523,8),POR!$A:$R,13,0),"")</f>
        <v/>
      </c>
      <c r="AB523" s="8" t="str">
        <f>IFERROR(VLOOKUP(LEFT($A523,8),POR!$A:$R,14,0),"")</f>
        <v/>
      </c>
      <c r="AC523" s="8" t="str">
        <f>IFERROR(VLOOKUP(LEFT($A523,8),POR!$A:$R,15,0),"")</f>
        <v/>
      </c>
      <c r="AD523" s="8" t="str">
        <f>IFERROR(VLOOKUP(LEFT($A523,8),POR!$A:$R,16,0),"")</f>
        <v/>
      </c>
      <c r="AE523" s="8" t="str">
        <f>IFERROR(VLOOKUP(LEFT($A523,8),POR!$A:$R,17,0),"")</f>
        <v/>
      </c>
      <c r="AF523" s="8" t="str">
        <f>IFERROR(VLOOKUP(LEFT($A523,8),POR!$A:$R,18,0),"")</f>
        <v/>
      </c>
      <c r="AG523" s="36" t="str">
        <f>IFERROR(VLOOKUP(A523,NSD!F:G,2,0),"")</f>
        <v/>
      </c>
    </row>
    <row r="524" spans="1:33">
      <c r="A524" s="49" t="s">
        <v>3006</v>
      </c>
      <c r="B524" s="36" t="str">
        <f>VLOOKUP(LEFT(A524,8),Clusters!A:C,3,0)</f>
        <v>C1</v>
      </c>
      <c r="C524" s="36">
        <f>VLOOKUP(LEFT(A524,8),Clusters!A:D,2,0)</f>
        <v>13</v>
      </c>
      <c r="O524" s="36">
        <f>IFERROR(VLOOKUP(LEFT(A524,8),'Development Priority'!A:B,2,0),"")</f>
        <v>21</v>
      </c>
      <c r="P524" s="8" t="str">
        <f>IFERROR(VLOOKUP(LEFT($A524,8),POR!$A:$R,2,0),"")</f>
        <v/>
      </c>
      <c r="Q524" s="8" t="str">
        <f>IFERROR(VLOOKUP(LEFT($A524,8),POR!$A:$R,3,0),"")</f>
        <v/>
      </c>
      <c r="R524" s="8" t="str">
        <f>IFERROR(VLOOKUP(LEFT($A524,8),POR!$A:$R,4,0),"")</f>
        <v/>
      </c>
      <c r="S524" s="8" t="str">
        <f>IFERROR(VLOOKUP(LEFT($A524,8),POR!$A:$R,5,0),"")</f>
        <v/>
      </c>
      <c r="T524" s="8">
        <f>IFERROR(VLOOKUP(LEFT($A524,8),POR!$A:$R,6,0),"")</f>
        <v>42766.666666666701</v>
      </c>
      <c r="U524" s="8" t="str">
        <f>IFERROR(VLOOKUP(LEFT($A524,8),POR!$A:$R,7,0),"")</f>
        <v/>
      </c>
      <c r="V524" s="8">
        <f>IFERROR(VLOOKUP(LEFT($A524,8),POR!$A:$R,8,0),"")</f>
        <v>42754</v>
      </c>
      <c r="W524" s="8" t="str">
        <f>IFERROR(VLOOKUP(LEFT($A524,8),POR!$A:$R,9,0),"")</f>
        <v/>
      </c>
      <c r="X524" s="8" t="str">
        <f>IFERROR(VLOOKUP(LEFT($A524,8),POR!$A:$R,10,0),"")</f>
        <v/>
      </c>
      <c r="Y524" s="8" t="str">
        <f>IFERROR(VLOOKUP(LEFT($A524,8),POR!$A:$R,11,0),"")</f>
        <v/>
      </c>
      <c r="Z524" s="8" t="str">
        <f>IFERROR(VLOOKUP(LEFT($A524,8),POR!$A:$R,12,0),"")</f>
        <v/>
      </c>
      <c r="AA524" s="8" t="str">
        <f>IFERROR(VLOOKUP(LEFT($A524,8),POR!$A:$R,13,0),"")</f>
        <v/>
      </c>
      <c r="AB524" s="8" t="str">
        <f>IFERROR(VLOOKUP(LEFT($A524,8),POR!$A:$R,14,0),"")</f>
        <v/>
      </c>
      <c r="AC524" s="8" t="str">
        <f>IFERROR(VLOOKUP(LEFT($A524,8),POR!$A:$R,15,0),"")</f>
        <v/>
      </c>
      <c r="AD524" s="8" t="str">
        <f>IFERROR(VLOOKUP(LEFT($A524,8),POR!$A:$R,16,0),"")</f>
        <v/>
      </c>
      <c r="AE524" s="8" t="str">
        <f>IFERROR(VLOOKUP(LEFT($A524,8),POR!$A:$R,17,0),"")</f>
        <v/>
      </c>
      <c r="AF524" s="8" t="str">
        <f>IFERROR(VLOOKUP(LEFT($A524,8),POR!$A:$R,18,0),"")</f>
        <v/>
      </c>
      <c r="AG524" s="36" t="str">
        <f>IFERROR(VLOOKUP(A524,NSD!F:G,2,0),"")</f>
        <v/>
      </c>
    </row>
    <row r="525" spans="1:33">
      <c r="A525" s="49" t="s">
        <v>1893</v>
      </c>
      <c r="B525" s="36" t="str">
        <f>VLOOKUP(LEFT(A525,8),Clusters!A:C,3,0)</f>
        <v>C1</v>
      </c>
      <c r="C525" s="36">
        <f>VLOOKUP(LEFT(A525,8),Clusters!A:D,2,0)</f>
        <v>13</v>
      </c>
      <c r="O525" s="36">
        <f>IFERROR(VLOOKUP(LEFT(A525,8),'Development Priority'!A:B,2,0),"")</f>
        <v>21</v>
      </c>
      <c r="P525" s="8" t="str">
        <f>IFERROR(VLOOKUP(LEFT($A525,8),POR!$A:$R,2,0),"")</f>
        <v/>
      </c>
      <c r="Q525" s="8" t="str">
        <f>IFERROR(VLOOKUP(LEFT($A525,8),POR!$A:$R,3,0),"")</f>
        <v/>
      </c>
      <c r="R525" s="8" t="str">
        <f>IFERROR(VLOOKUP(LEFT($A525,8),POR!$A:$R,4,0),"")</f>
        <v/>
      </c>
      <c r="S525" s="8" t="str">
        <f>IFERROR(VLOOKUP(LEFT($A525,8),POR!$A:$R,5,0),"")</f>
        <v/>
      </c>
      <c r="T525" s="8">
        <f>IFERROR(VLOOKUP(LEFT($A525,8),POR!$A:$R,6,0),"")</f>
        <v>42766.666666666701</v>
      </c>
      <c r="U525" s="8" t="str">
        <f>IFERROR(VLOOKUP(LEFT($A525,8),POR!$A:$R,7,0),"")</f>
        <v/>
      </c>
      <c r="V525" s="8">
        <f>IFERROR(VLOOKUP(LEFT($A525,8),POR!$A:$R,8,0),"")</f>
        <v>42754</v>
      </c>
      <c r="W525" s="8" t="str">
        <f>IFERROR(VLOOKUP(LEFT($A525,8),POR!$A:$R,9,0),"")</f>
        <v/>
      </c>
      <c r="X525" s="8" t="str">
        <f>IFERROR(VLOOKUP(LEFT($A525,8),POR!$A:$R,10,0),"")</f>
        <v/>
      </c>
      <c r="Y525" s="8" t="str">
        <f>IFERROR(VLOOKUP(LEFT($A525,8),POR!$A:$R,11,0),"")</f>
        <v/>
      </c>
      <c r="Z525" s="8" t="str">
        <f>IFERROR(VLOOKUP(LEFT($A525,8),POR!$A:$R,12,0),"")</f>
        <v/>
      </c>
      <c r="AA525" s="8" t="str">
        <f>IFERROR(VLOOKUP(LEFT($A525,8),POR!$A:$R,13,0),"")</f>
        <v/>
      </c>
      <c r="AB525" s="8" t="str">
        <f>IFERROR(VLOOKUP(LEFT($A525,8),POR!$A:$R,14,0),"")</f>
        <v/>
      </c>
      <c r="AC525" s="8" t="str">
        <f>IFERROR(VLOOKUP(LEFT($A525,8),POR!$A:$R,15,0),"")</f>
        <v/>
      </c>
      <c r="AD525" s="8" t="str">
        <f>IFERROR(VLOOKUP(LEFT($A525,8),POR!$A:$R,16,0),"")</f>
        <v/>
      </c>
      <c r="AE525" s="8" t="str">
        <f>IFERROR(VLOOKUP(LEFT($A525,8),POR!$A:$R,17,0),"")</f>
        <v/>
      </c>
      <c r="AF525" s="8" t="str">
        <f>IFERROR(VLOOKUP(LEFT($A525,8),POR!$A:$R,18,0),"")</f>
        <v/>
      </c>
      <c r="AG525" s="36" t="str">
        <f>IFERROR(VLOOKUP(A525,NSD!F:G,2,0),"")</f>
        <v>PH20152</v>
      </c>
    </row>
    <row r="526" spans="1:33">
      <c r="A526" s="49" t="s">
        <v>4615</v>
      </c>
      <c r="B526" s="36" t="str">
        <f>VLOOKUP(LEFT(A526,8),Clusters!A:C,3,0)</f>
        <v>C1</v>
      </c>
      <c r="C526" s="36">
        <f>VLOOKUP(LEFT(A526,8),Clusters!A:D,2,0)</f>
        <v>13</v>
      </c>
      <c r="O526" s="36">
        <f>IFERROR(VLOOKUP(LEFT(A526,8),'Development Priority'!A:B,2,0),"")</f>
        <v>21</v>
      </c>
      <c r="P526" s="8" t="str">
        <f>IFERROR(VLOOKUP(LEFT($A526,8),POR!$A:$R,2,0),"")</f>
        <v/>
      </c>
      <c r="Q526" s="8" t="str">
        <f>IFERROR(VLOOKUP(LEFT($A526,8),POR!$A:$R,3,0),"")</f>
        <v/>
      </c>
      <c r="R526" s="8" t="str">
        <f>IFERROR(VLOOKUP(LEFT($A526,8),POR!$A:$R,4,0),"")</f>
        <v/>
      </c>
      <c r="S526" s="8" t="str">
        <f>IFERROR(VLOOKUP(LEFT($A526,8),POR!$A:$R,5,0),"")</f>
        <v/>
      </c>
      <c r="T526" s="8">
        <f>IFERROR(VLOOKUP(LEFT($A526,8),POR!$A:$R,6,0),"")</f>
        <v>42766.666666666701</v>
      </c>
      <c r="U526" s="8" t="str">
        <f>IFERROR(VLOOKUP(LEFT($A526,8),POR!$A:$R,7,0),"")</f>
        <v/>
      </c>
      <c r="V526" s="8">
        <f>IFERROR(VLOOKUP(LEFT($A526,8),POR!$A:$R,8,0),"")</f>
        <v>42754</v>
      </c>
      <c r="W526" s="8" t="str">
        <f>IFERROR(VLOOKUP(LEFT($A526,8),POR!$A:$R,9,0),"")</f>
        <v/>
      </c>
      <c r="X526" s="8" t="str">
        <f>IFERROR(VLOOKUP(LEFT($A526,8),POR!$A:$R,10,0),"")</f>
        <v/>
      </c>
      <c r="Y526" s="8" t="str">
        <f>IFERROR(VLOOKUP(LEFT($A526,8),POR!$A:$R,11,0),"")</f>
        <v/>
      </c>
      <c r="Z526" s="8" t="str">
        <f>IFERROR(VLOOKUP(LEFT($A526,8),POR!$A:$R,12,0),"")</f>
        <v/>
      </c>
      <c r="AA526" s="8" t="str">
        <f>IFERROR(VLOOKUP(LEFT($A526,8),POR!$A:$R,13,0),"")</f>
        <v/>
      </c>
      <c r="AB526" s="8" t="str">
        <f>IFERROR(VLOOKUP(LEFT($A526,8),POR!$A:$R,14,0),"")</f>
        <v/>
      </c>
      <c r="AC526" s="8" t="str">
        <f>IFERROR(VLOOKUP(LEFT($A526,8),POR!$A:$R,15,0),"")</f>
        <v/>
      </c>
      <c r="AD526" s="8" t="str">
        <f>IFERROR(VLOOKUP(LEFT($A526,8),POR!$A:$R,16,0),"")</f>
        <v/>
      </c>
      <c r="AE526" s="8" t="str">
        <f>IFERROR(VLOOKUP(LEFT($A526,8),POR!$A:$R,17,0),"")</f>
        <v/>
      </c>
      <c r="AF526" s="8" t="str">
        <f>IFERROR(VLOOKUP(LEFT($A526,8),POR!$A:$R,18,0),"")</f>
        <v/>
      </c>
      <c r="AG526" s="36" t="str">
        <f>IFERROR(VLOOKUP(A526,NSD!F:G,2,0),"")</f>
        <v/>
      </c>
    </row>
    <row r="527" spans="1:33" ht="30">
      <c r="A527" s="49" t="s">
        <v>3283</v>
      </c>
      <c r="B527" s="36" t="str">
        <f>VLOOKUP(LEFT(A527,8),Clusters!A:C,3,0)</f>
        <v>C3</v>
      </c>
      <c r="C527" s="36">
        <f>VLOOKUP(LEFT(A527,8),Clusters!A:D,2,0)</f>
        <v>32</v>
      </c>
      <c r="E527" t="s">
        <v>1594</v>
      </c>
      <c r="I527" s="38" t="s">
        <v>5330</v>
      </c>
      <c r="J527" s="50">
        <v>42821</v>
      </c>
      <c r="K527" s="9" t="s">
        <v>5376</v>
      </c>
      <c r="L527" s="9" t="s">
        <v>1595</v>
      </c>
      <c r="M527" t="s">
        <v>5334</v>
      </c>
      <c r="N527" s="9" t="s">
        <v>5260</v>
      </c>
      <c r="O527" s="36">
        <f>IFERROR(VLOOKUP(LEFT(A527,8),'Development Priority'!A:B,2,0),"")</f>
        <v>113</v>
      </c>
      <c r="P527" s="8" t="str">
        <f>IFERROR(VLOOKUP(LEFT($A527,8),POR!$A:$R,2,0),"")</f>
        <v/>
      </c>
      <c r="Q527" s="8" t="str">
        <f>IFERROR(VLOOKUP(LEFT($A527,8),POR!$A:$R,3,0),"")</f>
        <v/>
      </c>
      <c r="R527" s="8" t="str">
        <f>IFERROR(VLOOKUP(LEFT($A527,8),POR!$A:$R,4,0),"")</f>
        <v/>
      </c>
      <c r="S527" s="8" t="str">
        <f>IFERROR(VLOOKUP(LEFT($A527,8),POR!$A:$R,5,0),"")</f>
        <v/>
      </c>
      <c r="T527" s="8">
        <f>IFERROR(VLOOKUP(LEFT($A527,8),POR!$A:$R,6,0),"")</f>
        <v>42861.708333333299</v>
      </c>
      <c r="U527" s="8" t="str">
        <f>IFERROR(VLOOKUP(LEFT($A527,8),POR!$A:$R,7,0),"")</f>
        <v/>
      </c>
      <c r="V527" s="8">
        <f>IFERROR(VLOOKUP(LEFT($A527,8),POR!$A:$R,8,0),"")</f>
        <v>42862</v>
      </c>
      <c r="W527" s="8" t="str">
        <f>IFERROR(VLOOKUP(LEFT($A527,8),POR!$A:$R,9,0),"")</f>
        <v/>
      </c>
      <c r="X527" s="8" t="str">
        <f>IFERROR(VLOOKUP(LEFT($A527,8),POR!$A:$R,10,0),"")</f>
        <v/>
      </c>
      <c r="Y527" s="8" t="str">
        <f>IFERROR(VLOOKUP(LEFT($A527,8),POR!$A:$R,11,0),"")</f>
        <v/>
      </c>
      <c r="Z527" s="8" t="str">
        <f>IFERROR(VLOOKUP(LEFT($A527,8),POR!$A:$R,12,0),"")</f>
        <v/>
      </c>
      <c r="AA527" s="8" t="str">
        <f>IFERROR(VLOOKUP(LEFT($A527,8),POR!$A:$R,13,0),"")</f>
        <v/>
      </c>
      <c r="AB527" s="8" t="str">
        <f>IFERROR(VLOOKUP(LEFT($A527,8),POR!$A:$R,14,0),"")</f>
        <v/>
      </c>
      <c r="AC527" s="8" t="str">
        <f>IFERROR(VLOOKUP(LEFT($A527,8),POR!$A:$R,15,0),"")</f>
        <v/>
      </c>
      <c r="AD527" s="8" t="str">
        <f>IFERROR(VLOOKUP(LEFT($A527,8),POR!$A:$R,16,0),"")</f>
        <v/>
      </c>
      <c r="AE527" s="8" t="str">
        <f>IFERROR(VLOOKUP(LEFT($A527,8),POR!$A:$R,17,0),"")</f>
        <v/>
      </c>
      <c r="AF527" s="8" t="str">
        <f>IFERROR(VLOOKUP(LEFT($A527,8),POR!$A:$R,18,0),"")</f>
        <v/>
      </c>
      <c r="AG527" s="36" t="str">
        <f>IFERROR(VLOOKUP(A527,NSD!F:G,2,0),"")</f>
        <v/>
      </c>
    </row>
    <row r="528" spans="1:33">
      <c r="A528" s="49" t="s">
        <v>3922</v>
      </c>
      <c r="B528" s="36" t="str">
        <f>VLOOKUP(LEFT(A528,8),Clusters!A:C,3,0)</f>
        <v>C3</v>
      </c>
      <c r="C528" s="36">
        <f>VLOOKUP(LEFT(A528,8),Clusters!A:D,2,0)</f>
        <v>32</v>
      </c>
      <c r="O528" s="36">
        <f>IFERROR(VLOOKUP(LEFT(A528,8),'Development Priority'!A:B,2,0),"")</f>
        <v>113</v>
      </c>
      <c r="P528" s="8" t="str">
        <f>IFERROR(VLOOKUP(LEFT($A528,8),POR!$A:$R,2,0),"")</f>
        <v/>
      </c>
      <c r="Q528" s="8" t="str">
        <f>IFERROR(VLOOKUP(LEFT($A528,8),POR!$A:$R,3,0),"")</f>
        <v/>
      </c>
      <c r="R528" s="8" t="str">
        <f>IFERROR(VLOOKUP(LEFT($A528,8),POR!$A:$R,4,0),"")</f>
        <v/>
      </c>
      <c r="S528" s="8" t="str">
        <f>IFERROR(VLOOKUP(LEFT($A528,8),POR!$A:$R,5,0),"")</f>
        <v/>
      </c>
      <c r="T528" s="8">
        <f>IFERROR(VLOOKUP(LEFT($A528,8),POR!$A:$R,6,0),"")</f>
        <v>42861.708333333299</v>
      </c>
      <c r="U528" s="8" t="str">
        <f>IFERROR(VLOOKUP(LEFT($A528,8),POR!$A:$R,7,0),"")</f>
        <v/>
      </c>
      <c r="V528" s="8">
        <f>IFERROR(VLOOKUP(LEFT($A528,8),POR!$A:$R,8,0),"")</f>
        <v>42862</v>
      </c>
      <c r="W528" s="8" t="str">
        <f>IFERROR(VLOOKUP(LEFT($A528,8),POR!$A:$R,9,0),"")</f>
        <v/>
      </c>
      <c r="X528" s="8" t="str">
        <f>IFERROR(VLOOKUP(LEFT($A528,8),POR!$A:$R,10,0),"")</f>
        <v/>
      </c>
      <c r="Y528" s="8" t="str">
        <f>IFERROR(VLOOKUP(LEFT($A528,8),POR!$A:$R,11,0),"")</f>
        <v/>
      </c>
      <c r="Z528" s="8" t="str">
        <f>IFERROR(VLOOKUP(LEFT($A528,8),POR!$A:$R,12,0),"")</f>
        <v/>
      </c>
      <c r="AA528" s="8" t="str">
        <f>IFERROR(VLOOKUP(LEFT($A528,8),POR!$A:$R,13,0),"")</f>
        <v/>
      </c>
      <c r="AB528" s="8" t="str">
        <f>IFERROR(VLOOKUP(LEFT($A528,8),POR!$A:$R,14,0),"")</f>
        <v/>
      </c>
      <c r="AC528" s="8" t="str">
        <f>IFERROR(VLOOKUP(LEFT($A528,8),POR!$A:$R,15,0),"")</f>
        <v/>
      </c>
      <c r="AD528" s="8" t="str">
        <f>IFERROR(VLOOKUP(LEFT($A528,8),POR!$A:$R,16,0),"")</f>
        <v/>
      </c>
      <c r="AE528" s="8" t="str">
        <f>IFERROR(VLOOKUP(LEFT($A528,8),POR!$A:$R,17,0),"")</f>
        <v/>
      </c>
      <c r="AF528" s="8" t="str">
        <f>IFERROR(VLOOKUP(LEFT($A528,8),POR!$A:$R,18,0),"")</f>
        <v/>
      </c>
      <c r="AG528" s="36" t="str">
        <f>IFERROR(VLOOKUP(A528,NSD!F:G,2,0),"")</f>
        <v/>
      </c>
    </row>
    <row r="529" spans="1:33">
      <c r="A529" s="49" t="s">
        <v>5039</v>
      </c>
      <c r="B529" s="36" t="str">
        <f>VLOOKUP(LEFT(A529,8),Clusters!A:C,3,0)</f>
        <v>C3</v>
      </c>
      <c r="C529" s="36">
        <f>VLOOKUP(LEFT(A529,8),Clusters!A:D,2,0)</f>
        <v>32</v>
      </c>
      <c r="O529" s="36">
        <f>IFERROR(VLOOKUP(LEFT(A529,8),'Development Priority'!A:B,2,0),"")</f>
        <v>113</v>
      </c>
      <c r="P529" s="8" t="str">
        <f>IFERROR(VLOOKUP(LEFT($A529,8),POR!$A:$R,2,0),"")</f>
        <v/>
      </c>
      <c r="Q529" s="8" t="str">
        <f>IFERROR(VLOOKUP(LEFT($A529,8),POR!$A:$R,3,0),"")</f>
        <v/>
      </c>
      <c r="R529" s="8" t="str">
        <f>IFERROR(VLOOKUP(LEFT($A529,8),POR!$A:$R,4,0),"")</f>
        <v/>
      </c>
      <c r="S529" s="8" t="str">
        <f>IFERROR(VLOOKUP(LEFT($A529,8),POR!$A:$R,5,0),"")</f>
        <v/>
      </c>
      <c r="T529" s="8">
        <f>IFERROR(VLOOKUP(LEFT($A529,8),POR!$A:$R,6,0),"")</f>
        <v>42861.708333333299</v>
      </c>
      <c r="U529" s="8" t="str">
        <f>IFERROR(VLOOKUP(LEFT($A529,8),POR!$A:$R,7,0),"")</f>
        <v/>
      </c>
      <c r="V529" s="8">
        <f>IFERROR(VLOOKUP(LEFT($A529,8),POR!$A:$R,8,0),"")</f>
        <v>42862</v>
      </c>
      <c r="W529" s="8" t="str">
        <f>IFERROR(VLOOKUP(LEFT($A529,8),POR!$A:$R,9,0),"")</f>
        <v/>
      </c>
      <c r="X529" s="8" t="str">
        <f>IFERROR(VLOOKUP(LEFT($A529,8),POR!$A:$R,10,0),"")</f>
        <v/>
      </c>
      <c r="Y529" s="8" t="str">
        <f>IFERROR(VLOOKUP(LEFT($A529,8),POR!$A:$R,11,0),"")</f>
        <v/>
      </c>
      <c r="Z529" s="8" t="str">
        <f>IFERROR(VLOOKUP(LEFT($A529,8),POR!$A:$R,12,0),"")</f>
        <v/>
      </c>
      <c r="AA529" s="8" t="str">
        <f>IFERROR(VLOOKUP(LEFT($A529,8),POR!$A:$R,13,0),"")</f>
        <v/>
      </c>
      <c r="AB529" s="8" t="str">
        <f>IFERROR(VLOOKUP(LEFT($A529,8),POR!$A:$R,14,0),"")</f>
        <v/>
      </c>
      <c r="AC529" s="8" t="str">
        <f>IFERROR(VLOOKUP(LEFT($A529,8),POR!$A:$R,15,0),"")</f>
        <v/>
      </c>
      <c r="AD529" s="8" t="str">
        <f>IFERROR(VLOOKUP(LEFT($A529,8),POR!$A:$R,16,0),"")</f>
        <v/>
      </c>
      <c r="AE529" s="8" t="str">
        <f>IFERROR(VLOOKUP(LEFT($A529,8),POR!$A:$R,17,0),"")</f>
        <v/>
      </c>
      <c r="AF529" s="8" t="str">
        <f>IFERROR(VLOOKUP(LEFT($A529,8),POR!$A:$R,18,0),"")</f>
        <v/>
      </c>
      <c r="AG529" s="36" t="str">
        <f>IFERROR(VLOOKUP(A529,NSD!F:G,2,0),"")</f>
        <v/>
      </c>
    </row>
    <row r="530" spans="1:33">
      <c r="A530" s="49" t="s">
        <v>4625</v>
      </c>
      <c r="B530" s="36" t="str">
        <f>VLOOKUP(LEFT(A530,8),Clusters!A:C,3,0)</f>
        <v>C2</v>
      </c>
      <c r="C530" s="36">
        <f>VLOOKUP(LEFT(A530,8),Clusters!A:D,2,0)</f>
        <v>21</v>
      </c>
      <c r="O530" s="36">
        <f>IFERROR(VLOOKUP(LEFT(A530,8),'Development Priority'!A:B,2,0),"")</f>
        <v>65</v>
      </c>
      <c r="P530" s="8" t="str">
        <f>IFERROR(VLOOKUP(LEFT($A530,8),POR!$A:$R,2,0),"")</f>
        <v/>
      </c>
      <c r="Q530" s="8" t="str">
        <f>IFERROR(VLOOKUP(LEFT($A530,8),POR!$A:$R,3,0),"")</f>
        <v/>
      </c>
      <c r="R530" s="8" t="str">
        <f>IFERROR(VLOOKUP(LEFT($A530,8),POR!$A:$R,4,0),"")</f>
        <v/>
      </c>
      <c r="S530" s="8" t="str">
        <f>IFERROR(VLOOKUP(LEFT($A530,8),POR!$A:$R,5,0),"")</f>
        <v/>
      </c>
      <c r="T530" s="8">
        <f>IFERROR(VLOOKUP(LEFT($A530,8),POR!$A:$R,6,0),"")</f>
        <v>42842.708333333299</v>
      </c>
      <c r="U530" s="8" t="str">
        <f>IFERROR(VLOOKUP(LEFT($A530,8),POR!$A:$R,7,0),"")</f>
        <v/>
      </c>
      <c r="V530" s="8">
        <f>IFERROR(VLOOKUP(LEFT($A530,8),POR!$A:$R,8,0),"")</f>
        <v>42843</v>
      </c>
      <c r="W530" s="8" t="str">
        <f>IFERROR(VLOOKUP(LEFT($A530,8),POR!$A:$R,9,0),"")</f>
        <v/>
      </c>
      <c r="X530" s="8" t="str">
        <f>IFERROR(VLOOKUP(LEFT($A530,8),POR!$A:$R,10,0),"")</f>
        <v/>
      </c>
      <c r="Y530" s="8" t="str">
        <f>IFERROR(VLOOKUP(LEFT($A530,8),POR!$A:$R,11,0),"")</f>
        <v/>
      </c>
      <c r="Z530" s="8" t="str">
        <f>IFERROR(VLOOKUP(LEFT($A530,8),POR!$A:$R,12,0),"")</f>
        <v/>
      </c>
      <c r="AA530" s="8" t="str">
        <f>IFERROR(VLOOKUP(LEFT($A530,8),POR!$A:$R,13,0),"")</f>
        <v/>
      </c>
      <c r="AB530" s="8" t="str">
        <f>IFERROR(VLOOKUP(LEFT($A530,8),POR!$A:$R,14,0),"")</f>
        <v/>
      </c>
      <c r="AC530" s="8" t="str">
        <f>IFERROR(VLOOKUP(LEFT($A530,8),POR!$A:$R,15,0),"")</f>
        <v/>
      </c>
      <c r="AD530" s="8" t="str">
        <f>IFERROR(VLOOKUP(LEFT($A530,8),POR!$A:$R,16,0),"")</f>
        <v/>
      </c>
      <c r="AE530" s="8" t="str">
        <f>IFERROR(VLOOKUP(LEFT($A530,8),POR!$A:$R,17,0),"")</f>
        <v/>
      </c>
      <c r="AF530" s="8" t="str">
        <f>IFERROR(VLOOKUP(LEFT($A530,8),POR!$A:$R,18,0),"")</f>
        <v/>
      </c>
      <c r="AG530" s="36" t="str">
        <f>IFERROR(VLOOKUP(A530,NSD!F:G,2,0),"")</f>
        <v/>
      </c>
    </row>
    <row r="531" spans="1:33">
      <c r="A531" s="49" t="s">
        <v>2734</v>
      </c>
      <c r="B531" s="36" t="str">
        <f>VLOOKUP(LEFT(A531,8),Clusters!A:C,3,0)</f>
        <v>C2</v>
      </c>
      <c r="C531" s="36">
        <f>VLOOKUP(LEFT(A531,8),Clusters!A:D,2,0)</f>
        <v>21</v>
      </c>
      <c r="O531" s="36">
        <f>IFERROR(VLOOKUP(LEFT(A531,8),'Development Priority'!A:B,2,0),"")</f>
        <v>65</v>
      </c>
      <c r="P531" s="8" t="str">
        <f>IFERROR(VLOOKUP(LEFT($A531,8),POR!$A:$R,2,0),"")</f>
        <v/>
      </c>
      <c r="Q531" s="8" t="str">
        <f>IFERROR(VLOOKUP(LEFT($A531,8),POR!$A:$R,3,0),"")</f>
        <v/>
      </c>
      <c r="R531" s="8" t="str">
        <f>IFERROR(VLOOKUP(LEFT($A531,8),POR!$A:$R,4,0),"")</f>
        <v/>
      </c>
      <c r="S531" s="8" t="str">
        <f>IFERROR(VLOOKUP(LEFT($A531,8),POR!$A:$R,5,0),"")</f>
        <v/>
      </c>
      <c r="T531" s="8">
        <f>IFERROR(VLOOKUP(LEFT($A531,8),POR!$A:$R,6,0),"")</f>
        <v>42842.708333333299</v>
      </c>
      <c r="U531" s="8" t="str">
        <f>IFERROR(VLOOKUP(LEFT($A531,8),POR!$A:$R,7,0),"")</f>
        <v/>
      </c>
      <c r="V531" s="8">
        <f>IFERROR(VLOOKUP(LEFT($A531,8),POR!$A:$R,8,0),"")</f>
        <v>42843</v>
      </c>
      <c r="W531" s="8" t="str">
        <f>IFERROR(VLOOKUP(LEFT($A531,8),POR!$A:$R,9,0),"")</f>
        <v/>
      </c>
      <c r="X531" s="8" t="str">
        <f>IFERROR(VLOOKUP(LEFT($A531,8),POR!$A:$R,10,0),"")</f>
        <v/>
      </c>
      <c r="Y531" s="8" t="str">
        <f>IFERROR(VLOOKUP(LEFT($A531,8),POR!$A:$R,11,0),"")</f>
        <v/>
      </c>
      <c r="Z531" s="8" t="str">
        <f>IFERROR(VLOOKUP(LEFT($A531,8),POR!$A:$R,12,0),"")</f>
        <v/>
      </c>
      <c r="AA531" s="8" t="str">
        <f>IFERROR(VLOOKUP(LEFT($A531,8),POR!$A:$R,13,0),"")</f>
        <v/>
      </c>
      <c r="AB531" s="8" t="str">
        <f>IFERROR(VLOOKUP(LEFT($A531,8),POR!$A:$R,14,0),"")</f>
        <v/>
      </c>
      <c r="AC531" s="8" t="str">
        <f>IFERROR(VLOOKUP(LEFT($A531,8),POR!$A:$R,15,0),"")</f>
        <v/>
      </c>
      <c r="AD531" s="8" t="str">
        <f>IFERROR(VLOOKUP(LEFT($A531,8),POR!$A:$R,16,0),"")</f>
        <v/>
      </c>
      <c r="AE531" s="8" t="str">
        <f>IFERROR(VLOOKUP(LEFT($A531,8),POR!$A:$R,17,0),"")</f>
        <v/>
      </c>
      <c r="AF531" s="8" t="str">
        <f>IFERROR(VLOOKUP(LEFT($A531,8),POR!$A:$R,18,0),"")</f>
        <v/>
      </c>
      <c r="AG531" s="36" t="str">
        <f>IFERROR(VLOOKUP(A531,NSD!F:G,2,0),"")</f>
        <v/>
      </c>
    </row>
    <row r="532" spans="1:33">
      <c r="A532" s="49" t="s">
        <v>2706</v>
      </c>
      <c r="B532" s="36" t="str">
        <f>VLOOKUP(LEFT(A532,8),Clusters!A:C,3,0)</f>
        <v>C2</v>
      </c>
      <c r="C532" s="36">
        <f>VLOOKUP(LEFT(A532,8),Clusters!A:D,2,0)</f>
        <v>21</v>
      </c>
      <c r="O532" s="36">
        <f>IFERROR(VLOOKUP(LEFT(A532,8),'Development Priority'!A:B,2,0),"")</f>
        <v>100</v>
      </c>
      <c r="P532" s="8" t="str">
        <f>IFERROR(VLOOKUP(LEFT($A532,8),POR!$A:$R,2,0),"")</f>
        <v/>
      </c>
      <c r="Q532" s="8" t="str">
        <f>IFERROR(VLOOKUP(LEFT($A532,8),POR!$A:$R,3,0),"")</f>
        <v/>
      </c>
      <c r="R532" s="8" t="str">
        <f>IFERROR(VLOOKUP(LEFT($A532,8),POR!$A:$R,4,0),"")</f>
        <v/>
      </c>
      <c r="S532" s="8" t="str">
        <f>IFERROR(VLOOKUP(LEFT($A532,8),POR!$A:$R,5,0),"")</f>
        <v/>
      </c>
      <c r="T532" s="8">
        <f>IFERROR(VLOOKUP(LEFT($A532,8),POR!$A:$R,6,0),"")</f>
        <v>42837.708333333299</v>
      </c>
      <c r="U532" s="8" t="str">
        <f>IFERROR(VLOOKUP(LEFT($A532,8),POR!$A:$R,7,0),"")</f>
        <v/>
      </c>
      <c r="V532" s="8" t="str">
        <f>IFERROR(VLOOKUP(LEFT($A532,8),POR!$A:$R,8,0),"")</f>
        <v/>
      </c>
      <c r="W532" s="8" t="str">
        <f>IFERROR(VLOOKUP(LEFT($A532,8),POR!$A:$R,9,0),"")</f>
        <v/>
      </c>
      <c r="X532" s="8" t="str">
        <f>IFERROR(VLOOKUP(LEFT($A532,8),POR!$A:$R,10,0),"")</f>
        <v/>
      </c>
      <c r="Y532" s="8" t="str">
        <f>IFERROR(VLOOKUP(LEFT($A532,8),POR!$A:$R,11,0),"")</f>
        <v/>
      </c>
      <c r="Z532" s="8" t="str">
        <f>IFERROR(VLOOKUP(LEFT($A532,8),POR!$A:$R,12,0),"")</f>
        <v/>
      </c>
      <c r="AA532" s="8" t="str">
        <f>IFERROR(VLOOKUP(LEFT($A532,8),POR!$A:$R,13,0),"")</f>
        <v/>
      </c>
      <c r="AB532" s="8" t="str">
        <f>IFERROR(VLOOKUP(LEFT($A532,8),POR!$A:$R,14,0),"")</f>
        <v/>
      </c>
      <c r="AC532" s="8" t="str">
        <f>IFERROR(VLOOKUP(LEFT($A532,8),POR!$A:$R,15,0),"")</f>
        <v/>
      </c>
      <c r="AD532" s="8" t="str">
        <f>IFERROR(VLOOKUP(LEFT($A532,8),POR!$A:$R,16,0),"")</f>
        <v/>
      </c>
      <c r="AE532" s="8" t="str">
        <f>IFERROR(VLOOKUP(LEFT($A532,8),POR!$A:$R,17,0),"")</f>
        <v/>
      </c>
      <c r="AF532" s="8" t="str">
        <f>IFERROR(VLOOKUP(LEFT($A532,8),POR!$A:$R,18,0),"")</f>
        <v/>
      </c>
      <c r="AG532" s="36" t="str">
        <f>IFERROR(VLOOKUP(A532,NSD!F:G,2,0),"")</f>
        <v/>
      </c>
    </row>
    <row r="533" spans="1:33">
      <c r="A533" s="49" t="s">
        <v>4306</v>
      </c>
      <c r="B533" s="36" t="str">
        <f>VLOOKUP(LEFT(A533,8),Clusters!A:C,3,0)</f>
        <v>C2</v>
      </c>
      <c r="C533" s="36">
        <f>VLOOKUP(LEFT(A533,8),Clusters!A:D,2,0)</f>
        <v>21</v>
      </c>
      <c r="O533" s="36">
        <f>IFERROR(VLOOKUP(LEFT(A533,8),'Development Priority'!A:B,2,0),"")</f>
        <v>100</v>
      </c>
      <c r="P533" s="8" t="str">
        <f>IFERROR(VLOOKUP(LEFT($A533,8),POR!$A:$R,2,0),"")</f>
        <v/>
      </c>
      <c r="Q533" s="8" t="str">
        <f>IFERROR(VLOOKUP(LEFT($A533,8),POR!$A:$R,3,0),"")</f>
        <v/>
      </c>
      <c r="R533" s="8" t="str">
        <f>IFERROR(VLOOKUP(LEFT($A533,8),POR!$A:$R,4,0),"")</f>
        <v/>
      </c>
      <c r="S533" s="8" t="str">
        <f>IFERROR(VLOOKUP(LEFT($A533,8),POR!$A:$R,5,0),"")</f>
        <v/>
      </c>
      <c r="T533" s="8">
        <f>IFERROR(VLOOKUP(LEFT($A533,8),POR!$A:$R,6,0),"")</f>
        <v>42837.708333333299</v>
      </c>
      <c r="U533" s="8" t="str">
        <f>IFERROR(VLOOKUP(LEFT($A533,8),POR!$A:$R,7,0),"")</f>
        <v/>
      </c>
      <c r="V533" s="8" t="str">
        <f>IFERROR(VLOOKUP(LEFT($A533,8),POR!$A:$R,8,0),"")</f>
        <v/>
      </c>
      <c r="W533" s="8" t="str">
        <f>IFERROR(VLOOKUP(LEFT($A533,8),POR!$A:$R,9,0),"")</f>
        <v/>
      </c>
      <c r="X533" s="8" t="str">
        <f>IFERROR(VLOOKUP(LEFT($A533,8),POR!$A:$R,10,0),"")</f>
        <v/>
      </c>
      <c r="Y533" s="8" t="str">
        <f>IFERROR(VLOOKUP(LEFT($A533,8),POR!$A:$R,11,0),"")</f>
        <v/>
      </c>
      <c r="Z533" s="8" t="str">
        <f>IFERROR(VLOOKUP(LEFT($A533,8),POR!$A:$R,12,0),"")</f>
        <v/>
      </c>
      <c r="AA533" s="8" t="str">
        <f>IFERROR(VLOOKUP(LEFT($A533,8),POR!$A:$R,13,0),"")</f>
        <v/>
      </c>
      <c r="AB533" s="8" t="str">
        <f>IFERROR(VLOOKUP(LEFT($A533,8),POR!$A:$R,14,0),"")</f>
        <v/>
      </c>
      <c r="AC533" s="8" t="str">
        <f>IFERROR(VLOOKUP(LEFT($A533,8),POR!$A:$R,15,0),"")</f>
        <v/>
      </c>
      <c r="AD533" s="8" t="str">
        <f>IFERROR(VLOOKUP(LEFT($A533,8),POR!$A:$R,16,0),"")</f>
        <v/>
      </c>
      <c r="AE533" s="8" t="str">
        <f>IFERROR(VLOOKUP(LEFT($A533,8),POR!$A:$R,17,0),"")</f>
        <v/>
      </c>
      <c r="AF533" s="8" t="str">
        <f>IFERROR(VLOOKUP(LEFT($A533,8),POR!$A:$R,18,0),"")</f>
        <v/>
      </c>
      <c r="AG533" s="36" t="str">
        <f>IFERROR(VLOOKUP(A533,NSD!F:G,2,0),"")</f>
        <v/>
      </c>
    </row>
    <row r="534" spans="1:33">
      <c r="A534" s="49" t="s">
        <v>4131</v>
      </c>
      <c r="B534" s="36" t="str">
        <f>VLOOKUP(LEFT(A534,8),Clusters!A:C,3,0)</f>
        <v>C2</v>
      </c>
      <c r="C534" s="36">
        <f>VLOOKUP(LEFT(A534,8),Clusters!A:D,2,0)</f>
        <v>21</v>
      </c>
      <c r="O534" s="36">
        <f>IFERROR(VLOOKUP(LEFT(A534,8),'Development Priority'!A:B,2,0),"")</f>
        <v>100</v>
      </c>
      <c r="P534" s="8" t="str">
        <f>IFERROR(VLOOKUP(LEFT($A534,8),POR!$A:$R,2,0),"")</f>
        <v/>
      </c>
      <c r="Q534" s="8" t="str">
        <f>IFERROR(VLOOKUP(LEFT($A534,8),POR!$A:$R,3,0),"")</f>
        <v/>
      </c>
      <c r="R534" s="8" t="str">
        <f>IFERROR(VLOOKUP(LEFT($A534,8),POR!$A:$R,4,0),"")</f>
        <v/>
      </c>
      <c r="S534" s="8" t="str">
        <f>IFERROR(VLOOKUP(LEFT($A534,8),POR!$A:$R,5,0),"")</f>
        <v/>
      </c>
      <c r="T534" s="8">
        <f>IFERROR(VLOOKUP(LEFT($A534,8),POR!$A:$R,6,0),"")</f>
        <v>42837.708333333299</v>
      </c>
      <c r="U534" s="8" t="str">
        <f>IFERROR(VLOOKUP(LEFT($A534,8),POR!$A:$R,7,0),"")</f>
        <v/>
      </c>
      <c r="V534" s="8" t="str">
        <f>IFERROR(VLOOKUP(LEFT($A534,8),POR!$A:$R,8,0),"")</f>
        <v/>
      </c>
      <c r="W534" s="8" t="str">
        <f>IFERROR(VLOOKUP(LEFT($A534,8),POR!$A:$R,9,0),"")</f>
        <v/>
      </c>
      <c r="X534" s="8" t="str">
        <f>IFERROR(VLOOKUP(LEFT($A534,8),POR!$A:$R,10,0),"")</f>
        <v/>
      </c>
      <c r="Y534" s="8" t="str">
        <f>IFERROR(VLOOKUP(LEFT($A534,8),POR!$A:$R,11,0),"")</f>
        <v/>
      </c>
      <c r="Z534" s="8" t="str">
        <f>IFERROR(VLOOKUP(LEFT($A534,8),POR!$A:$R,12,0),"")</f>
        <v/>
      </c>
      <c r="AA534" s="8" t="str">
        <f>IFERROR(VLOOKUP(LEFT($A534,8),POR!$A:$R,13,0),"")</f>
        <v/>
      </c>
      <c r="AB534" s="8" t="str">
        <f>IFERROR(VLOOKUP(LEFT($A534,8),POR!$A:$R,14,0),"")</f>
        <v/>
      </c>
      <c r="AC534" s="8" t="str">
        <f>IFERROR(VLOOKUP(LEFT($A534,8),POR!$A:$R,15,0),"")</f>
        <v/>
      </c>
      <c r="AD534" s="8" t="str">
        <f>IFERROR(VLOOKUP(LEFT($A534,8),POR!$A:$R,16,0),"")</f>
        <v/>
      </c>
      <c r="AE534" s="8" t="str">
        <f>IFERROR(VLOOKUP(LEFT($A534,8),POR!$A:$R,17,0),"")</f>
        <v/>
      </c>
      <c r="AF534" s="8" t="str">
        <f>IFERROR(VLOOKUP(LEFT($A534,8),POR!$A:$R,18,0),"")</f>
        <v/>
      </c>
      <c r="AG534" s="36" t="str">
        <f>IFERROR(VLOOKUP(A534,NSD!F:G,2,0),"")</f>
        <v/>
      </c>
    </row>
    <row r="535" spans="1:33">
      <c r="A535" s="49" t="s">
        <v>2608</v>
      </c>
      <c r="B535" s="36" t="str">
        <f>VLOOKUP(LEFT(A535,8),Clusters!A:C,3,0)</f>
        <v>C4</v>
      </c>
      <c r="C535" s="36">
        <f>VLOOKUP(LEFT(A535,8),Clusters!A:D,2,0)</f>
        <v>44</v>
      </c>
      <c r="O535" s="36">
        <f>IFERROR(VLOOKUP(LEFT(A535,8),'Development Priority'!A:B,2,0),"")</f>
        <v>984</v>
      </c>
      <c r="P535" s="8" t="str">
        <f>IFERROR(VLOOKUP(LEFT($A535,8),POR!$A:$R,2,0),"")</f>
        <v/>
      </c>
      <c r="Q535" s="8" t="str">
        <f>IFERROR(VLOOKUP(LEFT($A535,8),POR!$A:$R,3,0),"")</f>
        <v/>
      </c>
      <c r="R535" s="8" t="str">
        <f>IFERROR(VLOOKUP(LEFT($A535,8),POR!$A:$R,4,0),"")</f>
        <v/>
      </c>
      <c r="S535" s="8" t="str">
        <f>IFERROR(VLOOKUP(LEFT($A535,8),POR!$A:$R,5,0),"")</f>
        <v/>
      </c>
      <c r="T535" s="8" t="str">
        <f>IFERROR(VLOOKUP(LEFT($A535,8),POR!$A:$R,6,0),"")</f>
        <v/>
      </c>
      <c r="U535" s="8" t="str">
        <f>IFERROR(VLOOKUP(LEFT($A535,8),POR!$A:$R,7,0),"")</f>
        <v/>
      </c>
      <c r="V535" s="8" t="str">
        <f>IFERROR(VLOOKUP(LEFT($A535,8),POR!$A:$R,8,0),"")</f>
        <v/>
      </c>
      <c r="W535" s="8" t="str">
        <f>IFERROR(VLOOKUP(LEFT($A535,8),POR!$A:$R,9,0),"")</f>
        <v/>
      </c>
      <c r="X535" s="8" t="str">
        <f>IFERROR(VLOOKUP(LEFT($A535,8),POR!$A:$R,10,0),"")</f>
        <v/>
      </c>
      <c r="Y535" s="8" t="str">
        <f>IFERROR(VLOOKUP(LEFT($A535,8),POR!$A:$R,11,0),"")</f>
        <v/>
      </c>
      <c r="Z535" s="8" t="str">
        <f>IFERROR(VLOOKUP(LEFT($A535,8),POR!$A:$R,12,0),"")</f>
        <v/>
      </c>
      <c r="AA535" s="8" t="str">
        <f>IFERROR(VLOOKUP(LEFT($A535,8),POR!$A:$R,13,0),"")</f>
        <v/>
      </c>
      <c r="AB535" s="8" t="str">
        <f>IFERROR(VLOOKUP(LEFT($A535,8),POR!$A:$R,14,0),"")</f>
        <v/>
      </c>
      <c r="AC535" s="8" t="str">
        <f>IFERROR(VLOOKUP(LEFT($A535,8),POR!$A:$R,15,0),"")</f>
        <v/>
      </c>
      <c r="AD535" s="8" t="str">
        <f>IFERROR(VLOOKUP(LEFT($A535,8),POR!$A:$R,16,0),"")</f>
        <v/>
      </c>
      <c r="AE535" s="8" t="str">
        <f>IFERROR(VLOOKUP(LEFT($A535,8),POR!$A:$R,17,0),"")</f>
        <v/>
      </c>
      <c r="AF535" s="8" t="str">
        <f>IFERROR(VLOOKUP(LEFT($A535,8),POR!$A:$R,18,0),"")</f>
        <v/>
      </c>
      <c r="AG535" s="36" t="str">
        <f>IFERROR(VLOOKUP(A535,NSD!F:G,2,0),"")</f>
        <v/>
      </c>
    </row>
    <row r="536" spans="1:33">
      <c r="A536" s="49" t="s">
        <v>2326</v>
      </c>
      <c r="B536" s="36" t="str">
        <f>VLOOKUP(LEFT(A536,8),Clusters!A:C,3,0)</f>
        <v>C4</v>
      </c>
      <c r="C536" s="36">
        <f>VLOOKUP(LEFT(A536,8),Clusters!A:D,2,0)</f>
        <v>44</v>
      </c>
      <c r="O536" s="36">
        <f>IFERROR(VLOOKUP(LEFT(A536,8),'Development Priority'!A:B,2,0),"")</f>
        <v>984</v>
      </c>
      <c r="P536" s="8" t="str">
        <f>IFERROR(VLOOKUP(LEFT($A536,8),POR!$A:$R,2,0),"")</f>
        <v/>
      </c>
      <c r="Q536" s="8" t="str">
        <f>IFERROR(VLOOKUP(LEFT($A536,8),POR!$A:$R,3,0),"")</f>
        <v/>
      </c>
      <c r="R536" s="8" t="str">
        <f>IFERROR(VLOOKUP(LEFT($A536,8),POR!$A:$R,4,0),"")</f>
        <v/>
      </c>
      <c r="S536" s="8" t="str">
        <f>IFERROR(VLOOKUP(LEFT($A536,8),POR!$A:$R,5,0),"")</f>
        <v/>
      </c>
      <c r="T536" s="8" t="str">
        <f>IFERROR(VLOOKUP(LEFT($A536,8),POR!$A:$R,6,0),"")</f>
        <v/>
      </c>
      <c r="U536" s="8" t="str">
        <f>IFERROR(VLOOKUP(LEFT($A536,8),POR!$A:$R,7,0),"")</f>
        <v/>
      </c>
      <c r="V536" s="8" t="str">
        <f>IFERROR(VLOOKUP(LEFT($A536,8),POR!$A:$R,8,0),"")</f>
        <v/>
      </c>
      <c r="W536" s="8" t="str">
        <f>IFERROR(VLOOKUP(LEFT($A536,8),POR!$A:$R,9,0),"")</f>
        <v/>
      </c>
      <c r="X536" s="8" t="str">
        <f>IFERROR(VLOOKUP(LEFT($A536,8),POR!$A:$R,10,0),"")</f>
        <v/>
      </c>
      <c r="Y536" s="8" t="str">
        <f>IFERROR(VLOOKUP(LEFT($A536,8),POR!$A:$R,11,0),"")</f>
        <v/>
      </c>
      <c r="Z536" s="8" t="str">
        <f>IFERROR(VLOOKUP(LEFT($A536,8),POR!$A:$R,12,0),"")</f>
        <v/>
      </c>
      <c r="AA536" s="8" t="str">
        <f>IFERROR(VLOOKUP(LEFT($A536,8),POR!$A:$R,13,0),"")</f>
        <v/>
      </c>
      <c r="AB536" s="8" t="str">
        <f>IFERROR(VLOOKUP(LEFT($A536,8),POR!$A:$R,14,0),"")</f>
        <v/>
      </c>
      <c r="AC536" s="8" t="str">
        <f>IFERROR(VLOOKUP(LEFT($A536,8),POR!$A:$R,15,0),"")</f>
        <v/>
      </c>
      <c r="AD536" s="8" t="str">
        <f>IFERROR(VLOOKUP(LEFT($A536,8),POR!$A:$R,16,0),"")</f>
        <v/>
      </c>
      <c r="AE536" s="8" t="str">
        <f>IFERROR(VLOOKUP(LEFT($A536,8),POR!$A:$R,17,0),"")</f>
        <v/>
      </c>
      <c r="AF536" s="8" t="str">
        <f>IFERROR(VLOOKUP(LEFT($A536,8),POR!$A:$R,18,0),"")</f>
        <v/>
      </c>
      <c r="AG536" s="36" t="str">
        <f>IFERROR(VLOOKUP(A536,NSD!F:G,2,0),"")</f>
        <v/>
      </c>
    </row>
    <row r="537" spans="1:33">
      <c r="A537" s="49" t="s">
        <v>3253</v>
      </c>
      <c r="B537" s="36" t="str">
        <f>VLOOKUP(LEFT(A537,8),Clusters!A:C,3,0)</f>
        <v>C4</v>
      </c>
      <c r="C537" s="36">
        <f>VLOOKUP(LEFT(A537,8),Clusters!A:D,2,0)</f>
        <v>44</v>
      </c>
      <c r="O537" s="36">
        <f>IFERROR(VLOOKUP(LEFT(A537,8),'Development Priority'!A:B,2,0),"")</f>
        <v>984</v>
      </c>
      <c r="P537" s="8" t="str">
        <f>IFERROR(VLOOKUP(LEFT($A537,8),POR!$A:$R,2,0),"")</f>
        <v/>
      </c>
      <c r="Q537" s="8" t="str">
        <f>IFERROR(VLOOKUP(LEFT($A537,8),POR!$A:$R,3,0),"")</f>
        <v/>
      </c>
      <c r="R537" s="8" t="str">
        <f>IFERROR(VLOOKUP(LEFT($A537,8),POR!$A:$R,4,0),"")</f>
        <v/>
      </c>
      <c r="S537" s="8" t="str">
        <f>IFERROR(VLOOKUP(LEFT($A537,8),POR!$A:$R,5,0),"")</f>
        <v/>
      </c>
      <c r="T537" s="8" t="str">
        <f>IFERROR(VLOOKUP(LEFT($A537,8),POR!$A:$R,6,0),"")</f>
        <v/>
      </c>
      <c r="U537" s="8" t="str">
        <f>IFERROR(VLOOKUP(LEFT($A537,8),POR!$A:$R,7,0),"")</f>
        <v/>
      </c>
      <c r="V537" s="8" t="str">
        <f>IFERROR(VLOOKUP(LEFT($A537,8),POR!$A:$R,8,0),"")</f>
        <v/>
      </c>
      <c r="W537" s="8" t="str">
        <f>IFERROR(VLOOKUP(LEFT($A537,8),POR!$A:$R,9,0),"")</f>
        <v/>
      </c>
      <c r="X537" s="8" t="str">
        <f>IFERROR(VLOOKUP(LEFT($A537,8),POR!$A:$R,10,0),"")</f>
        <v/>
      </c>
      <c r="Y537" s="8" t="str">
        <f>IFERROR(VLOOKUP(LEFT($A537,8),POR!$A:$R,11,0),"")</f>
        <v/>
      </c>
      <c r="Z537" s="8" t="str">
        <f>IFERROR(VLOOKUP(LEFT($A537,8),POR!$A:$R,12,0),"")</f>
        <v/>
      </c>
      <c r="AA537" s="8" t="str">
        <f>IFERROR(VLOOKUP(LEFT($A537,8),POR!$A:$R,13,0),"")</f>
        <v/>
      </c>
      <c r="AB537" s="8" t="str">
        <f>IFERROR(VLOOKUP(LEFT($A537,8),POR!$A:$R,14,0),"")</f>
        <v/>
      </c>
      <c r="AC537" s="8" t="str">
        <f>IFERROR(VLOOKUP(LEFT($A537,8),POR!$A:$R,15,0),"")</f>
        <v/>
      </c>
      <c r="AD537" s="8" t="str">
        <f>IFERROR(VLOOKUP(LEFT($A537,8),POR!$A:$R,16,0),"")</f>
        <v/>
      </c>
      <c r="AE537" s="8" t="str">
        <f>IFERROR(VLOOKUP(LEFT($A537,8),POR!$A:$R,17,0),"")</f>
        <v/>
      </c>
      <c r="AF537" s="8" t="str">
        <f>IFERROR(VLOOKUP(LEFT($A537,8),POR!$A:$R,18,0),"")</f>
        <v/>
      </c>
      <c r="AG537" s="36" t="str">
        <f>IFERROR(VLOOKUP(A537,NSD!F:G,2,0),"")</f>
        <v/>
      </c>
    </row>
    <row r="538" spans="1:33">
      <c r="A538" s="49" t="s">
        <v>2659</v>
      </c>
      <c r="B538" s="36" t="str">
        <f>VLOOKUP(LEFT(A538,8),Clusters!A:C,3,0)</f>
        <v>C5</v>
      </c>
      <c r="C538" s="36">
        <f>VLOOKUP(LEFT(A538,8),Clusters!A:D,2,0)</f>
        <v>51</v>
      </c>
      <c r="O538" s="36">
        <f>IFERROR(VLOOKUP(LEFT(A538,8),'Development Priority'!A:B,2,0),"")</f>
        <v>159</v>
      </c>
      <c r="P538" s="8" t="str">
        <f>IFERROR(VLOOKUP(LEFT($A538,8),POR!$A:$R,2,0),"")</f>
        <v/>
      </c>
      <c r="Q538" s="8" t="str">
        <f>IFERROR(VLOOKUP(LEFT($A538,8),POR!$A:$R,3,0),"")</f>
        <v/>
      </c>
      <c r="R538" s="8" t="str">
        <f>IFERROR(VLOOKUP(LEFT($A538,8),POR!$A:$R,4,0),"")</f>
        <v/>
      </c>
      <c r="S538" s="8" t="str">
        <f>IFERROR(VLOOKUP(LEFT($A538,8),POR!$A:$R,5,0),"")</f>
        <v/>
      </c>
      <c r="T538" s="8">
        <f>IFERROR(VLOOKUP(LEFT($A538,8),POR!$A:$R,6,0),"")</f>
        <v>42847.708333333299</v>
      </c>
      <c r="U538" s="8" t="str">
        <f>IFERROR(VLOOKUP(LEFT($A538,8),POR!$A:$R,7,0),"")</f>
        <v/>
      </c>
      <c r="V538" s="8">
        <f>IFERROR(VLOOKUP(LEFT($A538,8),POR!$A:$R,8,0),"")</f>
        <v>42848</v>
      </c>
      <c r="W538" s="8" t="str">
        <f>IFERROR(VLOOKUP(LEFT($A538,8),POR!$A:$R,9,0),"")</f>
        <v/>
      </c>
      <c r="X538" s="8" t="str">
        <f>IFERROR(VLOOKUP(LEFT($A538,8),POR!$A:$R,10,0),"")</f>
        <v/>
      </c>
      <c r="Y538" s="8" t="str">
        <f>IFERROR(VLOOKUP(LEFT($A538,8),POR!$A:$R,11,0),"")</f>
        <v/>
      </c>
      <c r="Z538" s="8" t="str">
        <f>IFERROR(VLOOKUP(LEFT($A538,8),POR!$A:$R,12,0),"")</f>
        <v/>
      </c>
      <c r="AA538" s="8" t="str">
        <f>IFERROR(VLOOKUP(LEFT($A538,8),POR!$A:$R,13,0),"")</f>
        <v/>
      </c>
      <c r="AB538" s="8" t="str">
        <f>IFERROR(VLOOKUP(LEFT($A538,8),POR!$A:$R,14,0),"")</f>
        <v/>
      </c>
      <c r="AC538" s="8" t="str">
        <f>IFERROR(VLOOKUP(LEFT($A538,8),POR!$A:$R,15,0),"")</f>
        <v/>
      </c>
      <c r="AD538" s="8" t="str">
        <f>IFERROR(VLOOKUP(LEFT($A538,8),POR!$A:$R,16,0),"")</f>
        <v/>
      </c>
      <c r="AE538" s="8" t="str">
        <f>IFERROR(VLOOKUP(LEFT($A538,8),POR!$A:$R,17,0),"")</f>
        <v/>
      </c>
      <c r="AF538" s="8" t="str">
        <f>IFERROR(VLOOKUP(LEFT($A538,8),POR!$A:$R,18,0),"")</f>
        <v/>
      </c>
      <c r="AG538" s="36" t="str">
        <f>IFERROR(VLOOKUP(A538,NSD!F:G,2,0),"")</f>
        <v/>
      </c>
    </row>
    <row r="539" spans="1:33">
      <c r="A539" s="49" t="s">
        <v>1952</v>
      </c>
      <c r="B539" s="36" t="str">
        <f>VLOOKUP(LEFT(A539,8),Clusters!A:C,3,0)</f>
        <v>C5</v>
      </c>
      <c r="C539" s="36">
        <f>VLOOKUP(LEFT(A539,8),Clusters!A:D,2,0)</f>
        <v>51</v>
      </c>
      <c r="O539" s="36">
        <f>IFERROR(VLOOKUP(LEFT(A539,8),'Development Priority'!A:B,2,0),"")</f>
        <v>159</v>
      </c>
      <c r="P539" s="8" t="str">
        <f>IFERROR(VLOOKUP(LEFT($A539,8),POR!$A:$R,2,0),"")</f>
        <v/>
      </c>
      <c r="Q539" s="8" t="str">
        <f>IFERROR(VLOOKUP(LEFT($A539,8),POR!$A:$R,3,0),"")</f>
        <v/>
      </c>
      <c r="R539" s="8" t="str">
        <f>IFERROR(VLOOKUP(LEFT($A539,8),POR!$A:$R,4,0),"")</f>
        <v/>
      </c>
      <c r="S539" s="8" t="str">
        <f>IFERROR(VLOOKUP(LEFT($A539,8),POR!$A:$R,5,0),"")</f>
        <v/>
      </c>
      <c r="T539" s="8">
        <f>IFERROR(VLOOKUP(LEFT($A539,8),POR!$A:$R,6,0),"")</f>
        <v>42847.708333333299</v>
      </c>
      <c r="U539" s="8" t="str">
        <f>IFERROR(VLOOKUP(LEFT($A539,8),POR!$A:$R,7,0),"")</f>
        <v/>
      </c>
      <c r="V539" s="8">
        <f>IFERROR(VLOOKUP(LEFT($A539,8),POR!$A:$R,8,0),"")</f>
        <v>42848</v>
      </c>
      <c r="W539" s="8" t="str">
        <f>IFERROR(VLOOKUP(LEFT($A539,8),POR!$A:$R,9,0),"")</f>
        <v/>
      </c>
      <c r="X539" s="8" t="str">
        <f>IFERROR(VLOOKUP(LEFT($A539,8),POR!$A:$R,10,0),"")</f>
        <v/>
      </c>
      <c r="Y539" s="8" t="str">
        <f>IFERROR(VLOOKUP(LEFT($A539,8),POR!$A:$R,11,0),"")</f>
        <v/>
      </c>
      <c r="Z539" s="8" t="str">
        <f>IFERROR(VLOOKUP(LEFT($A539,8),POR!$A:$R,12,0),"")</f>
        <v/>
      </c>
      <c r="AA539" s="8" t="str">
        <f>IFERROR(VLOOKUP(LEFT($A539,8),POR!$A:$R,13,0),"")</f>
        <v/>
      </c>
      <c r="AB539" s="8" t="str">
        <f>IFERROR(VLOOKUP(LEFT($A539,8),POR!$A:$R,14,0),"")</f>
        <v/>
      </c>
      <c r="AC539" s="8" t="str">
        <f>IFERROR(VLOOKUP(LEFT($A539,8),POR!$A:$R,15,0),"")</f>
        <v/>
      </c>
      <c r="AD539" s="8" t="str">
        <f>IFERROR(VLOOKUP(LEFT($A539,8),POR!$A:$R,16,0),"")</f>
        <v/>
      </c>
      <c r="AE539" s="8" t="str">
        <f>IFERROR(VLOOKUP(LEFT($A539,8),POR!$A:$R,17,0),"")</f>
        <v/>
      </c>
      <c r="AF539" s="8" t="str">
        <f>IFERROR(VLOOKUP(LEFT($A539,8),POR!$A:$R,18,0),"")</f>
        <v/>
      </c>
      <c r="AG539" s="36" t="str">
        <f>IFERROR(VLOOKUP(A539,NSD!F:G,2,0),"")</f>
        <v>PH30257</v>
      </c>
    </row>
    <row r="540" spans="1:33">
      <c r="A540" s="49" t="s">
        <v>3301</v>
      </c>
      <c r="B540" s="36" t="str">
        <f>VLOOKUP(LEFT(A540,8),Clusters!A:C,3,0)</f>
        <v>C5</v>
      </c>
      <c r="C540" s="36">
        <f>VLOOKUP(LEFT(A540,8),Clusters!A:D,2,0)</f>
        <v>51</v>
      </c>
      <c r="O540" s="36">
        <f>IFERROR(VLOOKUP(LEFT(A540,8),'Development Priority'!A:B,2,0),"")</f>
        <v>159</v>
      </c>
      <c r="P540" s="8" t="str">
        <f>IFERROR(VLOOKUP(LEFT($A540,8),POR!$A:$R,2,0),"")</f>
        <v/>
      </c>
      <c r="Q540" s="8" t="str">
        <f>IFERROR(VLOOKUP(LEFT($A540,8),POR!$A:$R,3,0),"")</f>
        <v/>
      </c>
      <c r="R540" s="8" t="str">
        <f>IFERROR(VLOOKUP(LEFT($A540,8),POR!$A:$R,4,0),"")</f>
        <v/>
      </c>
      <c r="S540" s="8" t="str">
        <f>IFERROR(VLOOKUP(LEFT($A540,8),POR!$A:$R,5,0),"")</f>
        <v/>
      </c>
      <c r="T540" s="8">
        <f>IFERROR(VLOOKUP(LEFT($A540,8),POR!$A:$R,6,0),"")</f>
        <v>42847.708333333299</v>
      </c>
      <c r="U540" s="8" t="str">
        <f>IFERROR(VLOOKUP(LEFT($A540,8),POR!$A:$R,7,0),"")</f>
        <v/>
      </c>
      <c r="V540" s="8">
        <f>IFERROR(VLOOKUP(LEFT($A540,8),POR!$A:$R,8,0),"")</f>
        <v>42848</v>
      </c>
      <c r="W540" s="8" t="str">
        <f>IFERROR(VLOOKUP(LEFT($A540,8),POR!$A:$R,9,0),"")</f>
        <v/>
      </c>
      <c r="X540" s="8" t="str">
        <f>IFERROR(VLOOKUP(LEFT($A540,8),POR!$A:$R,10,0),"")</f>
        <v/>
      </c>
      <c r="Y540" s="8" t="str">
        <f>IFERROR(VLOOKUP(LEFT($A540,8),POR!$A:$R,11,0),"")</f>
        <v/>
      </c>
      <c r="Z540" s="8" t="str">
        <f>IFERROR(VLOOKUP(LEFT($A540,8),POR!$A:$R,12,0),"")</f>
        <v/>
      </c>
      <c r="AA540" s="8" t="str">
        <f>IFERROR(VLOOKUP(LEFT($A540,8),POR!$A:$R,13,0),"")</f>
        <v/>
      </c>
      <c r="AB540" s="8" t="str">
        <f>IFERROR(VLOOKUP(LEFT($A540,8),POR!$A:$R,14,0),"")</f>
        <v/>
      </c>
      <c r="AC540" s="8" t="str">
        <f>IFERROR(VLOOKUP(LEFT($A540,8),POR!$A:$R,15,0),"")</f>
        <v/>
      </c>
      <c r="AD540" s="8" t="str">
        <f>IFERROR(VLOOKUP(LEFT($A540,8),POR!$A:$R,16,0),"")</f>
        <v/>
      </c>
      <c r="AE540" s="8" t="str">
        <f>IFERROR(VLOOKUP(LEFT($A540,8),POR!$A:$R,17,0),"")</f>
        <v/>
      </c>
      <c r="AF540" s="8" t="str">
        <f>IFERROR(VLOOKUP(LEFT($A540,8),POR!$A:$R,18,0),"")</f>
        <v/>
      </c>
      <c r="AG540" s="36" t="str">
        <f>IFERROR(VLOOKUP(A540,NSD!F:G,2,0),"")</f>
        <v/>
      </c>
    </row>
    <row r="541" spans="1:33">
      <c r="A541" s="49" t="s">
        <v>3567</v>
      </c>
      <c r="B541" s="36" t="str">
        <f>VLOOKUP(LEFT(A541,8),Clusters!A:C,3,0)</f>
        <v>C5</v>
      </c>
      <c r="C541" s="36">
        <f>VLOOKUP(LEFT(A541,8),Clusters!A:D,2,0)</f>
        <v>51</v>
      </c>
      <c r="O541" s="36">
        <f>IFERROR(VLOOKUP(LEFT(A541,8),'Development Priority'!A:B,2,0),"")</f>
        <v>159</v>
      </c>
      <c r="P541" s="8" t="str">
        <f>IFERROR(VLOOKUP(LEFT($A541,8),POR!$A:$R,2,0),"")</f>
        <v/>
      </c>
      <c r="Q541" s="8" t="str">
        <f>IFERROR(VLOOKUP(LEFT($A541,8),POR!$A:$R,3,0),"")</f>
        <v/>
      </c>
      <c r="R541" s="8" t="str">
        <f>IFERROR(VLOOKUP(LEFT($A541,8),POR!$A:$R,4,0),"")</f>
        <v/>
      </c>
      <c r="S541" s="8" t="str">
        <f>IFERROR(VLOOKUP(LEFT($A541,8),POR!$A:$R,5,0),"")</f>
        <v/>
      </c>
      <c r="T541" s="8">
        <f>IFERROR(VLOOKUP(LEFT($A541,8),POR!$A:$R,6,0),"")</f>
        <v>42847.708333333299</v>
      </c>
      <c r="U541" s="8" t="str">
        <f>IFERROR(VLOOKUP(LEFT($A541,8),POR!$A:$R,7,0),"")</f>
        <v/>
      </c>
      <c r="V541" s="8">
        <f>IFERROR(VLOOKUP(LEFT($A541,8),POR!$A:$R,8,0),"")</f>
        <v>42848</v>
      </c>
      <c r="W541" s="8" t="str">
        <f>IFERROR(VLOOKUP(LEFT($A541,8),POR!$A:$R,9,0),"")</f>
        <v/>
      </c>
      <c r="X541" s="8" t="str">
        <f>IFERROR(VLOOKUP(LEFT($A541,8),POR!$A:$R,10,0),"")</f>
        <v/>
      </c>
      <c r="Y541" s="8" t="str">
        <f>IFERROR(VLOOKUP(LEFT($A541,8),POR!$A:$R,11,0),"")</f>
        <v/>
      </c>
      <c r="Z541" s="8" t="str">
        <f>IFERROR(VLOOKUP(LEFT($A541,8),POR!$A:$R,12,0),"")</f>
        <v/>
      </c>
      <c r="AA541" s="8" t="str">
        <f>IFERROR(VLOOKUP(LEFT($A541,8),POR!$A:$R,13,0),"")</f>
        <v/>
      </c>
      <c r="AB541" s="8" t="str">
        <f>IFERROR(VLOOKUP(LEFT($A541,8),POR!$A:$R,14,0),"")</f>
        <v/>
      </c>
      <c r="AC541" s="8" t="str">
        <f>IFERROR(VLOOKUP(LEFT($A541,8),POR!$A:$R,15,0),"")</f>
        <v/>
      </c>
      <c r="AD541" s="8" t="str">
        <f>IFERROR(VLOOKUP(LEFT($A541,8),POR!$A:$R,16,0),"")</f>
        <v/>
      </c>
      <c r="AE541" s="8" t="str">
        <f>IFERROR(VLOOKUP(LEFT($A541,8),POR!$A:$R,17,0),"")</f>
        <v/>
      </c>
      <c r="AF541" s="8" t="str">
        <f>IFERROR(VLOOKUP(LEFT($A541,8),POR!$A:$R,18,0),"")</f>
        <v/>
      </c>
      <c r="AG541" s="36" t="str">
        <f>IFERROR(VLOOKUP(A541,NSD!F:G,2,0),"")</f>
        <v/>
      </c>
    </row>
    <row r="542" spans="1:33">
      <c r="A542" s="49" t="s">
        <v>2748</v>
      </c>
      <c r="B542" s="36" t="str">
        <f>VLOOKUP(LEFT(A542,8),Clusters!A:C,3,0)</f>
        <v>C5</v>
      </c>
      <c r="C542" s="36">
        <f>VLOOKUP(LEFT(A542,8),Clusters!A:D,2,0)</f>
        <v>51</v>
      </c>
      <c r="O542" s="36">
        <f>IFERROR(VLOOKUP(LEFT(A542,8),'Development Priority'!A:B,2,0),"")</f>
        <v>159</v>
      </c>
      <c r="P542" s="8" t="str">
        <f>IFERROR(VLOOKUP(LEFT($A542,8),POR!$A:$R,2,0),"")</f>
        <v/>
      </c>
      <c r="Q542" s="8" t="str">
        <f>IFERROR(VLOOKUP(LEFT($A542,8),POR!$A:$R,3,0),"")</f>
        <v/>
      </c>
      <c r="R542" s="8" t="str">
        <f>IFERROR(VLOOKUP(LEFT($A542,8),POR!$A:$R,4,0),"")</f>
        <v/>
      </c>
      <c r="S542" s="8" t="str">
        <f>IFERROR(VLOOKUP(LEFT($A542,8),POR!$A:$R,5,0),"")</f>
        <v/>
      </c>
      <c r="T542" s="8">
        <f>IFERROR(VLOOKUP(LEFT($A542,8),POR!$A:$R,6,0),"")</f>
        <v>42847.708333333299</v>
      </c>
      <c r="U542" s="8" t="str">
        <f>IFERROR(VLOOKUP(LEFT($A542,8),POR!$A:$R,7,0),"")</f>
        <v/>
      </c>
      <c r="V542" s="8">
        <f>IFERROR(VLOOKUP(LEFT($A542,8),POR!$A:$R,8,0),"")</f>
        <v>42848</v>
      </c>
      <c r="W542" s="8" t="str">
        <f>IFERROR(VLOOKUP(LEFT($A542,8),POR!$A:$R,9,0),"")</f>
        <v/>
      </c>
      <c r="X542" s="8" t="str">
        <f>IFERROR(VLOOKUP(LEFT($A542,8),POR!$A:$R,10,0),"")</f>
        <v/>
      </c>
      <c r="Y542" s="8" t="str">
        <f>IFERROR(VLOOKUP(LEFT($A542,8),POR!$A:$R,11,0),"")</f>
        <v/>
      </c>
      <c r="Z542" s="8" t="str">
        <f>IFERROR(VLOOKUP(LEFT($A542,8),POR!$A:$R,12,0),"")</f>
        <v/>
      </c>
      <c r="AA542" s="8" t="str">
        <f>IFERROR(VLOOKUP(LEFT($A542,8),POR!$A:$R,13,0),"")</f>
        <v/>
      </c>
      <c r="AB542" s="8" t="str">
        <f>IFERROR(VLOOKUP(LEFT($A542,8),POR!$A:$R,14,0),"")</f>
        <v/>
      </c>
      <c r="AC542" s="8" t="str">
        <f>IFERROR(VLOOKUP(LEFT($A542,8),POR!$A:$R,15,0),"")</f>
        <v/>
      </c>
      <c r="AD542" s="8" t="str">
        <f>IFERROR(VLOOKUP(LEFT($A542,8),POR!$A:$R,16,0),"")</f>
        <v/>
      </c>
      <c r="AE542" s="8" t="str">
        <f>IFERROR(VLOOKUP(LEFT($A542,8),POR!$A:$R,17,0),"")</f>
        <v/>
      </c>
      <c r="AF542" s="8" t="str">
        <f>IFERROR(VLOOKUP(LEFT($A542,8),POR!$A:$R,18,0),"")</f>
        <v/>
      </c>
      <c r="AG542" s="36" t="str">
        <f>IFERROR(VLOOKUP(A542,NSD!F:G,2,0),"")</f>
        <v/>
      </c>
    </row>
    <row r="543" spans="1:33">
      <c r="A543" s="49" t="s">
        <v>2711</v>
      </c>
      <c r="B543" s="36" t="str">
        <f>VLOOKUP(LEFT(A543,8),Clusters!A:C,3,0)</f>
        <v>C5</v>
      </c>
      <c r="C543" s="36">
        <f>VLOOKUP(LEFT(A543,8),Clusters!A:D,2,0)</f>
        <v>51</v>
      </c>
      <c r="O543" s="36">
        <f>IFERROR(VLOOKUP(LEFT(A543,8),'Development Priority'!A:B,2,0),"")</f>
        <v>159</v>
      </c>
      <c r="P543" s="8" t="str">
        <f>IFERROR(VLOOKUP(LEFT($A543,8),POR!$A:$R,2,0),"")</f>
        <v/>
      </c>
      <c r="Q543" s="8" t="str">
        <f>IFERROR(VLOOKUP(LEFT($A543,8),POR!$A:$R,3,0),"")</f>
        <v/>
      </c>
      <c r="R543" s="8" t="str">
        <f>IFERROR(VLOOKUP(LEFT($A543,8),POR!$A:$R,4,0),"")</f>
        <v/>
      </c>
      <c r="S543" s="8" t="str">
        <f>IFERROR(VLOOKUP(LEFT($A543,8),POR!$A:$R,5,0),"")</f>
        <v/>
      </c>
      <c r="T543" s="8">
        <f>IFERROR(VLOOKUP(LEFT($A543,8),POR!$A:$R,6,0),"")</f>
        <v>42847.708333333299</v>
      </c>
      <c r="U543" s="8" t="str">
        <f>IFERROR(VLOOKUP(LEFT($A543,8),POR!$A:$R,7,0),"")</f>
        <v/>
      </c>
      <c r="V543" s="8">
        <f>IFERROR(VLOOKUP(LEFT($A543,8),POR!$A:$R,8,0),"")</f>
        <v>42848</v>
      </c>
      <c r="W543" s="8" t="str">
        <f>IFERROR(VLOOKUP(LEFT($A543,8),POR!$A:$R,9,0),"")</f>
        <v/>
      </c>
      <c r="X543" s="8" t="str">
        <f>IFERROR(VLOOKUP(LEFT($A543,8),POR!$A:$R,10,0),"")</f>
        <v/>
      </c>
      <c r="Y543" s="8" t="str">
        <f>IFERROR(VLOOKUP(LEFT($A543,8),POR!$A:$R,11,0),"")</f>
        <v/>
      </c>
      <c r="Z543" s="8" t="str">
        <f>IFERROR(VLOOKUP(LEFT($A543,8),POR!$A:$R,12,0),"")</f>
        <v/>
      </c>
      <c r="AA543" s="8" t="str">
        <f>IFERROR(VLOOKUP(LEFT($A543,8),POR!$A:$R,13,0),"")</f>
        <v/>
      </c>
      <c r="AB543" s="8" t="str">
        <f>IFERROR(VLOOKUP(LEFT($A543,8),POR!$A:$R,14,0),"")</f>
        <v/>
      </c>
      <c r="AC543" s="8" t="str">
        <f>IFERROR(VLOOKUP(LEFT($A543,8),POR!$A:$R,15,0),"")</f>
        <v/>
      </c>
      <c r="AD543" s="8" t="str">
        <f>IFERROR(VLOOKUP(LEFT($A543,8),POR!$A:$R,16,0),"")</f>
        <v/>
      </c>
      <c r="AE543" s="8" t="str">
        <f>IFERROR(VLOOKUP(LEFT($A543,8),POR!$A:$R,17,0),"")</f>
        <v/>
      </c>
      <c r="AF543" s="8" t="str">
        <f>IFERROR(VLOOKUP(LEFT($A543,8),POR!$A:$R,18,0),"")</f>
        <v/>
      </c>
      <c r="AG543" s="36" t="str">
        <f>IFERROR(VLOOKUP(A543,NSD!F:G,2,0),"")</f>
        <v/>
      </c>
    </row>
    <row r="544" spans="1:33" ht="30">
      <c r="A544" s="11" t="s">
        <v>4260</v>
      </c>
      <c r="B544" s="36" t="str">
        <f>VLOOKUP(LEFT(A544,8),Clusters!A:C,3,0)</f>
        <v>C5</v>
      </c>
      <c r="C544" s="36">
        <f>VLOOKUP(LEFT(A544,8),Clusters!A:D,2,0)</f>
        <v>51</v>
      </c>
      <c r="D544" s="11"/>
      <c r="E544" s="11" t="s">
        <v>1594</v>
      </c>
      <c r="F544" s="11"/>
      <c r="G544" s="11"/>
      <c r="H544" s="11"/>
      <c r="I544" s="37"/>
      <c r="J544" s="26">
        <v>42816</v>
      </c>
      <c r="K544" s="10" t="s">
        <v>5308</v>
      </c>
      <c r="L544" s="10"/>
      <c r="M544" s="11"/>
      <c r="N544" s="10"/>
      <c r="O544" s="36">
        <f>IFERROR(VLOOKUP(LEFT(A544,8),'Development Priority'!A:B,2,0),"")</f>
        <v>281</v>
      </c>
      <c r="P544" s="8" t="str">
        <f>IFERROR(VLOOKUP(LEFT($A544,8),POR!$A:$R,2,0),"")</f>
        <v/>
      </c>
      <c r="Q544" s="8" t="str">
        <f>IFERROR(VLOOKUP(LEFT($A544,8),POR!$A:$R,3,0),"")</f>
        <v/>
      </c>
      <c r="R544" s="8" t="str">
        <f>IFERROR(VLOOKUP(LEFT($A544,8),POR!$A:$R,4,0),"")</f>
        <v/>
      </c>
      <c r="S544" s="8" t="str">
        <f>IFERROR(VLOOKUP(LEFT($A544,8),POR!$A:$R,5,0),"")</f>
        <v/>
      </c>
      <c r="T544" s="8" t="str">
        <f>IFERROR(VLOOKUP(LEFT($A544,8),POR!$A:$R,6,0),"")</f>
        <v/>
      </c>
      <c r="U544" s="8" t="str">
        <f>IFERROR(VLOOKUP(LEFT($A544,8),POR!$A:$R,7,0),"")</f>
        <v/>
      </c>
      <c r="V544" s="8" t="str">
        <f>IFERROR(VLOOKUP(LEFT($A544,8),POR!$A:$R,8,0),"")</f>
        <v/>
      </c>
      <c r="W544" s="8" t="str">
        <f>IFERROR(VLOOKUP(LEFT($A544,8),POR!$A:$R,9,0),"")</f>
        <v/>
      </c>
      <c r="X544" s="8" t="str">
        <f>IFERROR(VLOOKUP(LEFT($A544,8),POR!$A:$R,10,0),"")</f>
        <v/>
      </c>
      <c r="Y544" s="8" t="str">
        <f>IFERROR(VLOOKUP(LEFT($A544,8),POR!$A:$R,11,0),"")</f>
        <v/>
      </c>
      <c r="Z544" s="8" t="str">
        <f>IFERROR(VLOOKUP(LEFT($A544,8),POR!$A:$R,12,0),"")</f>
        <v/>
      </c>
      <c r="AA544" s="8" t="str">
        <f>IFERROR(VLOOKUP(LEFT($A544,8),POR!$A:$R,13,0),"")</f>
        <v/>
      </c>
      <c r="AB544" s="8" t="str">
        <f>IFERROR(VLOOKUP(LEFT($A544,8),POR!$A:$R,14,0),"")</f>
        <v/>
      </c>
      <c r="AC544" s="8" t="str">
        <f>IFERROR(VLOOKUP(LEFT($A544,8),POR!$A:$R,15,0),"")</f>
        <v/>
      </c>
      <c r="AD544" s="8" t="str">
        <f>IFERROR(VLOOKUP(LEFT($A544,8),POR!$A:$R,16,0),"")</f>
        <v/>
      </c>
      <c r="AE544" s="8" t="str">
        <f>IFERROR(VLOOKUP(LEFT($A544,8),POR!$A:$R,17,0),"")</f>
        <v/>
      </c>
      <c r="AF544" s="8" t="str">
        <f>IFERROR(VLOOKUP(LEFT($A544,8),POR!$A:$R,18,0),"")</f>
        <v/>
      </c>
      <c r="AG544" s="36" t="str">
        <f>IFERROR(VLOOKUP(A544,NSD!F:G,2,0),"")</f>
        <v/>
      </c>
    </row>
    <row r="545" spans="1:33">
      <c r="A545" s="11" t="s">
        <v>4309</v>
      </c>
      <c r="B545" s="36" t="str">
        <f>VLOOKUP(LEFT(A545,8),Clusters!A:C,3,0)</f>
        <v>C5</v>
      </c>
      <c r="C545" s="36">
        <f>VLOOKUP(LEFT(A545,8),Clusters!A:D,2,0)</f>
        <v>51</v>
      </c>
      <c r="D545" s="11"/>
      <c r="E545" s="11"/>
      <c r="F545" s="11"/>
      <c r="G545" s="11"/>
      <c r="H545" s="11"/>
      <c r="I545" s="37"/>
      <c r="J545" s="41"/>
      <c r="K545" s="10"/>
      <c r="L545" s="10"/>
      <c r="M545" s="11"/>
      <c r="N545" s="10"/>
      <c r="O545" s="36">
        <f>IFERROR(VLOOKUP(LEFT(A545,8),'Development Priority'!A:B,2,0),"")</f>
        <v>281</v>
      </c>
      <c r="P545" s="8" t="str">
        <f>IFERROR(VLOOKUP(LEFT($A545,8),POR!$A:$R,2,0),"")</f>
        <v/>
      </c>
      <c r="Q545" s="8" t="str">
        <f>IFERROR(VLOOKUP(LEFT($A545,8),POR!$A:$R,3,0),"")</f>
        <v/>
      </c>
      <c r="R545" s="8" t="str">
        <f>IFERROR(VLOOKUP(LEFT($A545,8),POR!$A:$R,4,0),"")</f>
        <v/>
      </c>
      <c r="S545" s="8" t="str">
        <f>IFERROR(VLOOKUP(LEFT($A545,8),POR!$A:$R,5,0),"")</f>
        <v/>
      </c>
      <c r="T545" s="8" t="str">
        <f>IFERROR(VLOOKUP(LEFT($A545,8),POR!$A:$R,6,0),"")</f>
        <v/>
      </c>
      <c r="U545" s="8" t="str">
        <f>IFERROR(VLOOKUP(LEFT($A545,8),POR!$A:$R,7,0),"")</f>
        <v/>
      </c>
      <c r="V545" s="8" t="str">
        <f>IFERROR(VLOOKUP(LEFT($A545,8),POR!$A:$R,8,0),"")</f>
        <v/>
      </c>
      <c r="W545" s="8" t="str">
        <f>IFERROR(VLOOKUP(LEFT($A545,8),POR!$A:$R,9,0),"")</f>
        <v/>
      </c>
      <c r="X545" s="8" t="str">
        <f>IFERROR(VLOOKUP(LEFT($A545,8),POR!$A:$R,10,0),"")</f>
        <v/>
      </c>
      <c r="Y545" s="8" t="str">
        <f>IFERROR(VLOOKUP(LEFT($A545,8),POR!$A:$R,11,0),"")</f>
        <v/>
      </c>
      <c r="Z545" s="8" t="str">
        <f>IFERROR(VLOOKUP(LEFT($A545,8),POR!$A:$R,12,0),"")</f>
        <v/>
      </c>
      <c r="AA545" s="8" t="str">
        <f>IFERROR(VLOOKUP(LEFT($A545,8),POR!$A:$R,13,0),"")</f>
        <v/>
      </c>
      <c r="AB545" s="8" t="str">
        <f>IFERROR(VLOOKUP(LEFT($A545,8),POR!$A:$R,14,0),"")</f>
        <v/>
      </c>
      <c r="AC545" s="8" t="str">
        <f>IFERROR(VLOOKUP(LEFT($A545,8),POR!$A:$R,15,0),"")</f>
        <v/>
      </c>
      <c r="AD545" s="8" t="str">
        <f>IFERROR(VLOOKUP(LEFT($A545,8),POR!$A:$R,16,0),"")</f>
        <v/>
      </c>
      <c r="AE545" s="8" t="str">
        <f>IFERROR(VLOOKUP(LEFT($A545,8),POR!$A:$R,17,0),"")</f>
        <v/>
      </c>
      <c r="AF545" s="8" t="str">
        <f>IFERROR(VLOOKUP(LEFT($A545,8),POR!$A:$R,18,0),"")</f>
        <v/>
      </c>
      <c r="AG545" s="36" t="str">
        <f>IFERROR(VLOOKUP(A545,NSD!F:G,2,0),"")</f>
        <v/>
      </c>
    </row>
    <row r="546" spans="1:33">
      <c r="A546" s="68" t="s">
        <v>4491</v>
      </c>
      <c r="B546" s="36" t="str">
        <f>VLOOKUP(LEFT(A546,8),Clusters!A:C,3,0)</f>
        <v>C5</v>
      </c>
      <c r="C546" s="36">
        <f>VLOOKUP(LEFT(A546,8),Clusters!A:D,2,0)</f>
        <v>51</v>
      </c>
      <c r="D546" s="68"/>
      <c r="E546" s="68"/>
      <c r="F546" s="68"/>
      <c r="G546" s="68"/>
      <c r="H546" s="68"/>
      <c r="I546" s="69"/>
      <c r="J546" s="71"/>
      <c r="K546" s="70"/>
      <c r="L546" s="70"/>
      <c r="M546" s="68"/>
      <c r="N546" s="70"/>
      <c r="O546" s="36">
        <f>IFERROR(VLOOKUP(LEFT(A546,8),'Development Priority'!A:B,2,0),"")</f>
        <v>281</v>
      </c>
      <c r="P546" s="8" t="str">
        <f>IFERROR(VLOOKUP(LEFT($A546,8),POR!$A:$R,2,0),"")</f>
        <v/>
      </c>
      <c r="Q546" s="8" t="str">
        <f>IFERROR(VLOOKUP(LEFT($A546,8),POR!$A:$R,3,0),"")</f>
        <v/>
      </c>
      <c r="R546" s="8" t="str">
        <f>IFERROR(VLOOKUP(LEFT($A546,8),POR!$A:$R,4,0),"")</f>
        <v/>
      </c>
      <c r="S546" s="8" t="str">
        <f>IFERROR(VLOOKUP(LEFT($A546,8),POR!$A:$R,5,0),"")</f>
        <v/>
      </c>
      <c r="T546" s="8" t="str">
        <f>IFERROR(VLOOKUP(LEFT($A546,8),POR!$A:$R,6,0),"")</f>
        <v/>
      </c>
      <c r="U546" s="8" t="str">
        <f>IFERROR(VLOOKUP(LEFT($A546,8),POR!$A:$R,7,0),"")</f>
        <v/>
      </c>
      <c r="V546" s="8" t="str">
        <f>IFERROR(VLOOKUP(LEFT($A546,8),POR!$A:$R,8,0),"")</f>
        <v/>
      </c>
      <c r="W546" s="8" t="str">
        <f>IFERROR(VLOOKUP(LEFT($A546,8),POR!$A:$R,9,0),"")</f>
        <v/>
      </c>
      <c r="X546" s="8" t="str">
        <f>IFERROR(VLOOKUP(LEFT($A546,8),POR!$A:$R,10,0),"")</f>
        <v/>
      </c>
      <c r="Y546" s="8" t="str">
        <f>IFERROR(VLOOKUP(LEFT($A546,8),POR!$A:$R,11,0),"")</f>
        <v/>
      </c>
      <c r="Z546" s="8" t="str">
        <f>IFERROR(VLOOKUP(LEFT($A546,8),POR!$A:$R,12,0),"")</f>
        <v/>
      </c>
      <c r="AA546" s="8" t="str">
        <f>IFERROR(VLOOKUP(LEFT($A546,8),POR!$A:$R,13,0),"")</f>
        <v/>
      </c>
      <c r="AB546" s="8" t="str">
        <f>IFERROR(VLOOKUP(LEFT($A546,8),POR!$A:$R,14,0),"")</f>
        <v/>
      </c>
      <c r="AC546" s="8" t="str">
        <f>IFERROR(VLOOKUP(LEFT($A546,8),POR!$A:$R,15,0),"")</f>
        <v/>
      </c>
      <c r="AD546" s="8" t="str">
        <f>IFERROR(VLOOKUP(LEFT($A546,8),POR!$A:$R,16,0),"")</f>
        <v/>
      </c>
      <c r="AE546" s="8" t="str">
        <f>IFERROR(VLOOKUP(LEFT($A546,8),POR!$A:$R,17,0),"")</f>
        <v/>
      </c>
      <c r="AF546" s="8" t="str">
        <f>IFERROR(VLOOKUP(LEFT($A546,8),POR!$A:$R,18,0),"")</f>
        <v/>
      </c>
      <c r="AG546" s="36" t="str">
        <f>IFERROR(VLOOKUP(A546,NSD!F:G,2,0),"")</f>
        <v/>
      </c>
    </row>
    <row r="547" spans="1:33">
      <c r="A547" s="11" t="s">
        <v>2531</v>
      </c>
      <c r="B547" s="36" t="str">
        <f>VLOOKUP(LEFT(A547,8),Clusters!A:C,3,0)</f>
        <v>C5</v>
      </c>
      <c r="C547" s="36">
        <f>VLOOKUP(LEFT(A547,8),Clusters!A:D,2,0)</f>
        <v>51</v>
      </c>
      <c r="D547" s="11"/>
      <c r="E547" s="11"/>
      <c r="F547" s="11"/>
      <c r="G547" s="11"/>
      <c r="H547" s="11" t="s">
        <v>1594</v>
      </c>
      <c r="I547" s="37"/>
      <c r="J547" s="26">
        <v>42816</v>
      </c>
      <c r="K547" s="10" t="s">
        <v>5306</v>
      </c>
      <c r="L547" s="10"/>
      <c r="M547" s="11"/>
      <c r="N547" s="10"/>
      <c r="O547" s="36">
        <f>IFERROR(VLOOKUP(LEFT(A547,8),'Development Priority'!A:B,2,0),"")</f>
        <v>590</v>
      </c>
      <c r="P547" s="8" t="str">
        <f>IFERROR(VLOOKUP(LEFT($A547,8),POR!$A:$R,2,0),"")</f>
        <v/>
      </c>
      <c r="Q547" s="8" t="str">
        <f>IFERROR(VLOOKUP(LEFT($A547,8),POR!$A:$R,3,0),"")</f>
        <v/>
      </c>
      <c r="R547" s="8" t="str">
        <f>IFERROR(VLOOKUP(LEFT($A547,8),POR!$A:$R,4,0),"")</f>
        <v/>
      </c>
      <c r="S547" s="8" t="str">
        <f>IFERROR(VLOOKUP(LEFT($A547,8),POR!$A:$R,5,0),"")</f>
        <v/>
      </c>
      <c r="T547" s="8" t="str">
        <f>IFERROR(VLOOKUP(LEFT($A547,8),POR!$A:$R,6,0),"")</f>
        <v/>
      </c>
      <c r="U547" s="8" t="str">
        <f>IFERROR(VLOOKUP(LEFT($A547,8),POR!$A:$R,7,0),"")</f>
        <v/>
      </c>
      <c r="V547" s="8" t="str">
        <f>IFERROR(VLOOKUP(LEFT($A547,8),POR!$A:$R,8,0),"")</f>
        <v/>
      </c>
      <c r="W547" s="8" t="str">
        <f>IFERROR(VLOOKUP(LEFT($A547,8),POR!$A:$R,9,0),"")</f>
        <v/>
      </c>
      <c r="X547" s="8" t="str">
        <f>IFERROR(VLOOKUP(LEFT($A547,8),POR!$A:$R,10,0),"")</f>
        <v/>
      </c>
      <c r="Y547" s="8" t="str">
        <f>IFERROR(VLOOKUP(LEFT($A547,8),POR!$A:$R,11,0),"")</f>
        <v/>
      </c>
      <c r="Z547" s="8" t="str">
        <f>IFERROR(VLOOKUP(LEFT($A547,8),POR!$A:$R,12,0),"")</f>
        <v/>
      </c>
      <c r="AA547" s="8" t="str">
        <f>IFERROR(VLOOKUP(LEFT($A547,8),POR!$A:$R,13,0),"")</f>
        <v/>
      </c>
      <c r="AB547" s="8" t="str">
        <f>IFERROR(VLOOKUP(LEFT($A547,8),POR!$A:$R,14,0),"")</f>
        <v/>
      </c>
      <c r="AC547" s="8" t="str">
        <f>IFERROR(VLOOKUP(LEFT($A547,8),POR!$A:$R,15,0),"")</f>
        <v/>
      </c>
      <c r="AD547" s="8" t="str">
        <f>IFERROR(VLOOKUP(LEFT($A547,8),POR!$A:$R,16,0),"")</f>
        <v/>
      </c>
      <c r="AE547" s="8" t="str">
        <f>IFERROR(VLOOKUP(LEFT($A547,8),POR!$A:$R,17,0),"")</f>
        <v/>
      </c>
      <c r="AF547" s="8" t="str">
        <f>IFERROR(VLOOKUP(LEFT($A547,8),POR!$A:$R,18,0),"")</f>
        <v/>
      </c>
      <c r="AG547" s="36" t="str">
        <f>IFERROR(VLOOKUP(A547,NSD!F:G,2,0),"")</f>
        <v/>
      </c>
    </row>
    <row r="548" spans="1:33">
      <c r="A548" s="11" t="s">
        <v>2503</v>
      </c>
      <c r="B548" s="36" t="str">
        <f>VLOOKUP(LEFT(A548,8),Clusters!A:C,3,0)</f>
        <v>C5</v>
      </c>
      <c r="C548" s="36">
        <f>VLOOKUP(LEFT(A548,8),Clusters!A:D,2,0)</f>
        <v>51</v>
      </c>
      <c r="D548" s="11"/>
      <c r="E548" s="11"/>
      <c r="F548" s="11"/>
      <c r="G548" s="11"/>
      <c r="H548" s="11" t="s">
        <v>1594</v>
      </c>
      <c r="I548" s="37"/>
      <c r="J548" s="26">
        <v>42816</v>
      </c>
      <c r="K548" s="10" t="s">
        <v>5306</v>
      </c>
      <c r="L548" s="10"/>
      <c r="M548" s="11"/>
      <c r="N548" s="10"/>
      <c r="O548" s="36">
        <f>IFERROR(VLOOKUP(LEFT(A548,8),'Development Priority'!A:B,2,0),"")</f>
        <v>590</v>
      </c>
      <c r="P548" s="8" t="str">
        <f>IFERROR(VLOOKUP(LEFT($A548,8),POR!$A:$R,2,0),"")</f>
        <v/>
      </c>
      <c r="Q548" s="8" t="str">
        <f>IFERROR(VLOOKUP(LEFT($A548,8),POR!$A:$R,3,0),"")</f>
        <v/>
      </c>
      <c r="R548" s="8" t="str">
        <f>IFERROR(VLOOKUP(LEFT($A548,8),POR!$A:$R,4,0),"")</f>
        <v/>
      </c>
      <c r="S548" s="8" t="str">
        <f>IFERROR(VLOOKUP(LEFT($A548,8),POR!$A:$R,5,0),"")</f>
        <v/>
      </c>
      <c r="T548" s="8" t="str">
        <f>IFERROR(VLOOKUP(LEFT($A548,8),POR!$A:$R,6,0),"")</f>
        <v/>
      </c>
      <c r="U548" s="8" t="str">
        <f>IFERROR(VLOOKUP(LEFT($A548,8),POR!$A:$R,7,0),"")</f>
        <v/>
      </c>
      <c r="V548" s="8" t="str">
        <f>IFERROR(VLOOKUP(LEFT($A548,8),POR!$A:$R,8,0),"")</f>
        <v/>
      </c>
      <c r="W548" s="8" t="str">
        <f>IFERROR(VLOOKUP(LEFT($A548,8),POR!$A:$R,9,0),"")</f>
        <v/>
      </c>
      <c r="X548" s="8" t="str">
        <f>IFERROR(VLOOKUP(LEFT($A548,8),POR!$A:$R,10,0),"")</f>
        <v/>
      </c>
      <c r="Y548" s="8" t="str">
        <f>IFERROR(VLOOKUP(LEFT($A548,8),POR!$A:$R,11,0),"")</f>
        <v/>
      </c>
      <c r="Z548" s="8" t="str">
        <f>IFERROR(VLOOKUP(LEFT($A548,8),POR!$A:$R,12,0),"")</f>
        <v/>
      </c>
      <c r="AA548" s="8" t="str">
        <f>IFERROR(VLOOKUP(LEFT($A548,8),POR!$A:$R,13,0),"")</f>
        <v/>
      </c>
      <c r="AB548" s="8" t="str">
        <f>IFERROR(VLOOKUP(LEFT($A548,8),POR!$A:$R,14,0),"")</f>
        <v/>
      </c>
      <c r="AC548" s="8" t="str">
        <f>IFERROR(VLOOKUP(LEFT($A548,8),POR!$A:$R,15,0),"")</f>
        <v/>
      </c>
      <c r="AD548" s="8" t="str">
        <f>IFERROR(VLOOKUP(LEFT($A548,8),POR!$A:$R,16,0),"")</f>
        <v/>
      </c>
      <c r="AE548" s="8" t="str">
        <f>IFERROR(VLOOKUP(LEFT($A548,8),POR!$A:$R,17,0),"")</f>
        <v/>
      </c>
      <c r="AF548" s="8" t="str">
        <f>IFERROR(VLOOKUP(LEFT($A548,8),POR!$A:$R,18,0),"")</f>
        <v/>
      </c>
      <c r="AG548" s="36" t="str">
        <f>IFERROR(VLOOKUP(A548,NSD!F:G,2,0),"")</f>
        <v/>
      </c>
    </row>
    <row r="549" spans="1:33">
      <c r="A549" s="11" t="s">
        <v>5037</v>
      </c>
      <c r="B549" s="36" t="str">
        <f>VLOOKUP(LEFT(A549,8),Clusters!A:C,3,0)</f>
        <v>C5</v>
      </c>
      <c r="C549" s="36">
        <f>VLOOKUP(LEFT(A549,8),Clusters!A:D,2,0)</f>
        <v>51</v>
      </c>
      <c r="D549" s="11"/>
      <c r="E549" s="11"/>
      <c r="F549" s="11"/>
      <c r="G549" s="11"/>
      <c r="H549" s="11" t="s">
        <v>1594</v>
      </c>
      <c r="I549" s="37"/>
      <c r="J549" s="26">
        <v>42816</v>
      </c>
      <c r="K549" s="10" t="s">
        <v>5306</v>
      </c>
      <c r="L549" s="10"/>
      <c r="M549" s="11"/>
      <c r="N549" s="10"/>
      <c r="O549" s="36">
        <f>IFERROR(VLOOKUP(LEFT(A549,8),'Development Priority'!A:B,2,0),"")</f>
        <v>590</v>
      </c>
      <c r="P549" s="8" t="str">
        <f>IFERROR(VLOOKUP(LEFT($A549,8),POR!$A:$R,2,0),"")</f>
        <v/>
      </c>
      <c r="Q549" s="8" t="str">
        <f>IFERROR(VLOOKUP(LEFT($A549,8),POR!$A:$R,3,0),"")</f>
        <v/>
      </c>
      <c r="R549" s="8" t="str">
        <f>IFERROR(VLOOKUP(LEFT($A549,8),POR!$A:$R,4,0),"")</f>
        <v/>
      </c>
      <c r="S549" s="8" t="str">
        <f>IFERROR(VLOOKUP(LEFT($A549,8),POR!$A:$R,5,0),"")</f>
        <v/>
      </c>
      <c r="T549" s="8" t="str">
        <f>IFERROR(VLOOKUP(LEFT($A549,8),POR!$A:$R,6,0),"")</f>
        <v/>
      </c>
      <c r="U549" s="8" t="str">
        <f>IFERROR(VLOOKUP(LEFT($A549,8),POR!$A:$R,7,0),"")</f>
        <v/>
      </c>
      <c r="V549" s="8" t="str">
        <f>IFERROR(VLOOKUP(LEFT($A549,8),POR!$A:$R,8,0),"")</f>
        <v/>
      </c>
      <c r="W549" s="8" t="str">
        <f>IFERROR(VLOOKUP(LEFT($A549,8),POR!$A:$R,9,0),"")</f>
        <v/>
      </c>
      <c r="X549" s="8" t="str">
        <f>IFERROR(VLOOKUP(LEFT($A549,8),POR!$A:$R,10,0),"")</f>
        <v/>
      </c>
      <c r="Y549" s="8" t="str">
        <f>IFERROR(VLOOKUP(LEFT($A549,8),POR!$A:$R,11,0),"")</f>
        <v/>
      </c>
      <c r="Z549" s="8" t="str">
        <f>IFERROR(VLOOKUP(LEFT($A549,8),POR!$A:$R,12,0),"")</f>
        <v/>
      </c>
      <c r="AA549" s="8" t="str">
        <f>IFERROR(VLOOKUP(LEFT($A549,8),POR!$A:$R,13,0),"")</f>
        <v/>
      </c>
      <c r="AB549" s="8" t="str">
        <f>IFERROR(VLOOKUP(LEFT($A549,8),POR!$A:$R,14,0),"")</f>
        <v/>
      </c>
      <c r="AC549" s="8" t="str">
        <f>IFERROR(VLOOKUP(LEFT($A549,8),POR!$A:$R,15,0),"")</f>
        <v/>
      </c>
      <c r="AD549" s="8" t="str">
        <f>IFERROR(VLOOKUP(LEFT($A549,8),POR!$A:$R,16,0),"")</f>
        <v/>
      </c>
      <c r="AE549" s="8" t="str">
        <f>IFERROR(VLOOKUP(LEFT($A549,8),POR!$A:$R,17,0),"")</f>
        <v/>
      </c>
      <c r="AF549" s="8" t="str">
        <f>IFERROR(VLOOKUP(LEFT($A549,8),POR!$A:$R,18,0),"")</f>
        <v/>
      </c>
      <c r="AG549" s="36" t="str">
        <f>IFERROR(VLOOKUP(A549,NSD!F:G,2,0),"")</f>
        <v/>
      </c>
    </row>
    <row r="550" spans="1:33">
      <c r="A550" s="49" t="s">
        <v>2955</v>
      </c>
      <c r="B550" s="36" t="str">
        <f>VLOOKUP(LEFT(A550,8),Clusters!A:C,3,0)</f>
        <v>C5</v>
      </c>
      <c r="C550" s="36">
        <f>VLOOKUP(LEFT(A550,8),Clusters!A:D,2,0)</f>
        <v>52</v>
      </c>
      <c r="O550" s="36">
        <f>IFERROR(VLOOKUP(LEFT(A550,8),'Development Priority'!A:B,2,0),"")</f>
        <v>918</v>
      </c>
      <c r="P550" s="8" t="str">
        <f>IFERROR(VLOOKUP(LEFT($A550,8),POR!$A:$R,2,0),"")</f>
        <v/>
      </c>
      <c r="Q550" s="8" t="str">
        <f>IFERROR(VLOOKUP(LEFT($A550,8),POR!$A:$R,3,0),"")</f>
        <v/>
      </c>
      <c r="R550" s="8" t="str">
        <f>IFERROR(VLOOKUP(LEFT($A550,8),POR!$A:$R,4,0),"")</f>
        <v/>
      </c>
      <c r="S550" s="8" t="str">
        <f>IFERROR(VLOOKUP(LEFT($A550,8),POR!$A:$R,5,0),"")</f>
        <v/>
      </c>
      <c r="T550" s="8" t="str">
        <f>IFERROR(VLOOKUP(LEFT($A550,8),POR!$A:$R,6,0),"")</f>
        <v/>
      </c>
      <c r="U550" s="8" t="str">
        <f>IFERROR(VLOOKUP(LEFT($A550,8),POR!$A:$R,7,0),"")</f>
        <v/>
      </c>
      <c r="V550" s="8">
        <f>IFERROR(VLOOKUP(LEFT($A550,8),POR!$A:$R,8,0),"")</f>
        <v>42874</v>
      </c>
      <c r="W550" s="8" t="str">
        <f>IFERROR(VLOOKUP(LEFT($A550,8),POR!$A:$R,9,0),"")</f>
        <v/>
      </c>
      <c r="X550" s="8" t="str">
        <f>IFERROR(VLOOKUP(LEFT($A550,8),POR!$A:$R,10,0),"")</f>
        <v/>
      </c>
      <c r="Y550" s="8" t="str">
        <f>IFERROR(VLOOKUP(LEFT($A550,8),POR!$A:$R,11,0),"")</f>
        <v/>
      </c>
      <c r="Z550" s="8" t="str">
        <f>IFERROR(VLOOKUP(LEFT($A550,8),POR!$A:$R,12,0),"")</f>
        <v/>
      </c>
      <c r="AA550" s="8" t="str">
        <f>IFERROR(VLOOKUP(LEFT($A550,8),POR!$A:$R,13,0),"")</f>
        <v/>
      </c>
      <c r="AB550" s="8" t="str">
        <f>IFERROR(VLOOKUP(LEFT($A550,8),POR!$A:$R,14,0),"")</f>
        <v/>
      </c>
      <c r="AC550" s="8" t="str">
        <f>IFERROR(VLOOKUP(LEFT($A550,8),POR!$A:$R,15,0),"")</f>
        <v/>
      </c>
      <c r="AD550" s="8" t="str">
        <f>IFERROR(VLOOKUP(LEFT($A550,8),POR!$A:$R,16,0),"")</f>
        <v/>
      </c>
      <c r="AE550" s="8" t="str">
        <f>IFERROR(VLOOKUP(LEFT($A550,8),POR!$A:$R,17,0),"")</f>
        <v/>
      </c>
      <c r="AF550" s="8" t="str">
        <f>IFERROR(VLOOKUP(LEFT($A550,8),POR!$A:$R,18,0),"")</f>
        <v/>
      </c>
      <c r="AG550" s="36" t="str">
        <f>IFERROR(VLOOKUP(A550,NSD!F:G,2,0),"")</f>
        <v/>
      </c>
    </row>
    <row r="551" spans="1:33">
      <c r="A551" s="49" t="s">
        <v>3107</v>
      </c>
      <c r="B551" s="36" t="str">
        <f>VLOOKUP(LEFT(A551,8),Clusters!A:C,3,0)</f>
        <v>C5</v>
      </c>
      <c r="C551" s="36">
        <f>VLOOKUP(LEFT(A551,8),Clusters!A:D,2,0)</f>
        <v>52</v>
      </c>
      <c r="O551" s="36">
        <f>IFERROR(VLOOKUP(LEFT(A551,8),'Development Priority'!A:B,2,0),"")</f>
        <v>918</v>
      </c>
      <c r="P551" s="8" t="str">
        <f>IFERROR(VLOOKUP(LEFT($A551,8),POR!$A:$R,2,0),"")</f>
        <v/>
      </c>
      <c r="Q551" s="8" t="str">
        <f>IFERROR(VLOOKUP(LEFT($A551,8),POR!$A:$R,3,0),"")</f>
        <v/>
      </c>
      <c r="R551" s="8" t="str">
        <f>IFERROR(VLOOKUP(LEFT($A551,8),POR!$A:$R,4,0),"")</f>
        <v/>
      </c>
      <c r="S551" s="8" t="str">
        <f>IFERROR(VLOOKUP(LEFT($A551,8),POR!$A:$R,5,0),"")</f>
        <v/>
      </c>
      <c r="T551" s="8" t="str">
        <f>IFERROR(VLOOKUP(LEFT($A551,8),POR!$A:$R,6,0),"")</f>
        <v/>
      </c>
      <c r="U551" s="8" t="str">
        <f>IFERROR(VLOOKUP(LEFT($A551,8),POR!$A:$R,7,0),"")</f>
        <v/>
      </c>
      <c r="V551" s="8">
        <f>IFERROR(VLOOKUP(LEFT($A551,8),POR!$A:$R,8,0),"")</f>
        <v>42874</v>
      </c>
      <c r="W551" s="8" t="str">
        <f>IFERROR(VLOOKUP(LEFT($A551,8),POR!$A:$R,9,0),"")</f>
        <v/>
      </c>
      <c r="X551" s="8" t="str">
        <f>IFERROR(VLOOKUP(LEFT($A551,8),POR!$A:$R,10,0),"")</f>
        <v/>
      </c>
      <c r="Y551" s="8" t="str">
        <f>IFERROR(VLOOKUP(LEFT($A551,8),POR!$A:$R,11,0),"")</f>
        <v/>
      </c>
      <c r="Z551" s="8" t="str">
        <f>IFERROR(VLOOKUP(LEFT($A551,8),POR!$A:$R,12,0),"")</f>
        <v/>
      </c>
      <c r="AA551" s="8" t="str">
        <f>IFERROR(VLOOKUP(LEFT($A551,8),POR!$A:$R,13,0),"")</f>
        <v/>
      </c>
      <c r="AB551" s="8" t="str">
        <f>IFERROR(VLOOKUP(LEFT($A551,8),POR!$A:$R,14,0),"")</f>
        <v/>
      </c>
      <c r="AC551" s="8" t="str">
        <f>IFERROR(VLOOKUP(LEFT($A551,8),POR!$A:$R,15,0),"")</f>
        <v/>
      </c>
      <c r="AD551" s="8" t="str">
        <f>IFERROR(VLOOKUP(LEFT($A551,8),POR!$A:$R,16,0),"")</f>
        <v/>
      </c>
      <c r="AE551" s="8" t="str">
        <f>IFERROR(VLOOKUP(LEFT($A551,8),POR!$A:$R,17,0),"")</f>
        <v/>
      </c>
      <c r="AF551" s="8" t="str">
        <f>IFERROR(VLOOKUP(LEFT($A551,8),POR!$A:$R,18,0),"")</f>
        <v/>
      </c>
      <c r="AG551" s="36" t="str">
        <f>IFERROR(VLOOKUP(A551,NSD!F:G,2,0),"")</f>
        <v/>
      </c>
    </row>
    <row r="552" spans="1:33">
      <c r="A552" s="49" t="s">
        <v>2878</v>
      </c>
      <c r="B552" s="36" t="str">
        <f>VLOOKUP(LEFT(A552,8),Clusters!A:C,3,0)</f>
        <v>C5</v>
      </c>
      <c r="C552" s="36">
        <f>VLOOKUP(LEFT(A552,8),Clusters!A:D,2,0)</f>
        <v>52</v>
      </c>
      <c r="O552" s="36">
        <f>IFERROR(VLOOKUP(LEFT(A552,8),'Development Priority'!A:B,2,0),"")</f>
        <v>918</v>
      </c>
      <c r="P552" s="8" t="str">
        <f>IFERROR(VLOOKUP(LEFT($A552,8),POR!$A:$R,2,0),"")</f>
        <v/>
      </c>
      <c r="Q552" s="8" t="str">
        <f>IFERROR(VLOOKUP(LEFT($A552,8),POR!$A:$R,3,0),"")</f>
        <v/>
      </c>
      <c r="R552" s="8" t="str">
        <f>IFERROR(VLOOKUP(LEFT($A552,8),POR!$A:$R,4,0),"")</f>
        <v/>
      </c>
      <c r="S552" s="8" t="str">
        <f>IFERROR(VLOOKUP(LEFT($A552,8),POR!$A:$R,5,0),"")</f>
        <v/>
      </c>
      <c r="T552" s="8" t="str">
        <f>IFERROR(VLOOKUP(LEFT($A552,8),POR!$A:$R,6,0),"")</f>
        <v/>
      </c>
      <c r="U552" s="8" t="str">
        <f>IFERROR(VLOOKUP(LEFT($A552,8),POR!$A:$R,7,0),"")</f>
        <v/>
      </c>
      <c r="V552" s="8">
        <f>IFERROR(VLOOKUP(LEFT($A552,8),POR!$A:$R,8,0),"")</f>
        <v>42874</v>
      </c>
      <c r="W552" s="8" t="str">
        <f>IFERROR(VLOOKUP(LEFT($A552,8),POR!$A:$R,9,0),"")</f>
        <v/>
      </c>
      <c r="X552" s="8" t="str">
        <f>IFERROR(VLOOKUP(LEFT($A552,8),POR!$A:$R,10,0),"")</f>
        <v/>
      </c>
      <c r="Y552" s="8" t="str">
        <f>IFERROR(VLOOKUP(LEFT($A552,8),POR!$A:$R,11,0),"")</f>
        <v/>
      </c>
      <c r="Z552" s="8" t="str">
        <f>IFERROR(VLOOKUP(LEFT($A552,8),POR!$A:$R,12,0),"")</f>
        <v/>
      </c>
      <c r="AA552" s="8" t="str">
        <f>IFERROR(VLOOKUP(LEFT($A552,8),POR!$A:$R,13,0),"")</f>
        <v/>
      </c>
      <c r="AB552" s="8" t="str">
        <f>IFERROR(VLOOKUP(LEFT($A552,8),POR!$A:$R,14,0),"")</f>
        <v/>
      </c>
      <c r="AC552" s="8" t="str">
        <f>IFERROR(VLOOKUP(LEFT($A552,8),POR!$A:$R,15,0),"")</f>
        <v/>
      </c>
      <c r="AD552" s="8" t="str">
        <f>IFERROR(VLOOKUP(LEFT($A552,8),POR!$A:$R,16,0),"")</f>
        <v/>
      </c>
      <c r="AE552" s="8" t="str">
        <f>IFERROR(VLOOKUP(LEFT($A552,8),POR!$A:$R,17,0),"")</f>
        <v/>
      </c>
      <c r="AF552" s="8" t="str">
        <f>IFERROR(VLOOKUP(LEFT($A552,8),POR!$A:$R,18,0),"")</f>
        <v/>
      </c>
      <c r="AG552" s="36" t="str">
        <f>IFERROR(VLOOKUP(A552,NSD!F:G,2,0),"")</f>
        <v/>
      </c>
    </row>
    <row r="553" spans="1:33">
      <c r="A553" s="49" t="s">
        <v>4979</v>
      </c>
      <c r="B553" s="36" t="str">
        <f>VLOOKUP(LEFT(A553,8),Clusters!A:C,3,0)</f>
        <v>C5</v>
      </c>
      <c r="C553" s="36">
        <f>VLOOKUP(LEFT(A553,8),Clusters!A:D,2,0)</f>
        <v>52</v>
      </c>
      <c r="O553" s="36">
        <f>IFERROR(VLOOKUP(LEFT(A553,8),'Development Priority'!A:B,2,0),"")</f>
        <v>27</v>
      </c>
      <c r="P553" s="8" t="str">
        <f>IFERROR(VLOOKUP(LEFT($A553,8),POR!$A:$R,2,0),"")</f>
        <v/>
      </c>
      <c r="Q553" s="8" t="str">
        <f>IFERROR(VLOOKUP(LEFT($A553,8),POR!$A:$R,3,0),"")</f>
        <v/>
      </c>
      <c r="R553" s="8" t="str">
        <f>IFERROR(VLOOKUP(LEFT($A553,8),POR!$A:$R,4,0),"")</f>
        <v/>
      </c>
      <c r="S553" s="8" t="str">
        <f>IFERROR(VLOOKUP(LEFT($A553,8),POR!$A:$R,5,0),"")</f>
        <v/>
      </c>
      <c r="T553" s="8">
        <f>IFERROR(VLOOKUP(LEFT($A553,8),POR!$A:$R,6,0),"")</f>
        <v>42774.666666666701</v>
      </c>
      <c r="U553" s="8" t="str">
        <f>IFERROR(VLOOKUP(LEFT($A553,8),POR!$A:$R,7,0),"")</f>
        <v/>
      </c>
      <c r="V553" s="8">
        <f>IFERROR(VLOOKUP(LEFT($A553,8),POR!$A:$R,8,0),"")</f>
        <v>42775</v>
      </c>
      <c r="W553" s="8" t="str">
        <f>IFERROR(VLOOKUP(LEFT($A553,8),POR!$A:$R,9,0),"")</f>
        <v/>
      </c>
      <c r="X553" s="8" t="str">
        <f>IFERROR(VLOOKUP(LEFT($A553,8),POR!$A:$R,10,0),"")</f>
        <v/>
      </c>
      <c r="Y553" s="8" t="str">
        <f>IFERROR(VLOOKUP(LEFT($A553,8),POR!$A:$R,11,0),"")</f>
        <v/>
      </c>
      <c r="Z553" s="8" t="str">
        <f>IFERROR(VLOOKUP(LEFT($A553,8),POR!$A:$R,12,0),"")</f>
        <v/>
      </c>
      <c r="AA553" s="8" t="str">
        <f>IFERROR(VLOOKUP(LEFT($A553,8),POR!$A:$R,13,0),"")</f>
        <v/>
      </c>
      <c r="AB553" s="8" t="str">
        <f>IFERROR(VLOOKUP(LEFT($A553,8),POR!$A:$R,14,0),"")</f>
        <v/>
      </c>
      <c r="AC553" s="8" t="str">
        <f>IFERROR(VLOOKUP(LEFT($A553,8),POR!$A:$R,15,0),"")</f>
        <v/>
      </c>
      <c r="AD553" s="8" t="str">
        <f>IFERROR(VLOOKUP(LEFT($A553,8),POR!$A:$R,16,0),"")</f>
        <v/>
      </c>
      <c r="AE553" s="8" t="str">
        <f>IFERROR(VLOOKUP(LEFT($A553,8),POR!$A:$R,17,0),"")</f>
        <v/>
      </c>
      <c r="AF553" s="8" t="str">
        <f>IFERROR(VLOOKUP(LEFT($A553,8),POR!$A:$R,18,0),"")</f>
        <v/>
      </c>
      <c r="AG553" s="36" t="str">
        <f>IFERROR(VLOOKUP(A553,NSD!F:G,2,0),"")</f>
        <v/>
      </c>
    </row>
    <row r="554" spans="1:33">
      <c r="A554" s="49" t="s">
        <v>2995</v>
      </c>
      <c r="B554" s="36" t="str">
        <f>VLOOKUP(LEFT(A554,8),Clusters!A:C,3,0)</f>
        <v>C5</v>
      </c>
      <c r="C554" s="36">
        <f>VLOOKUP(LEFT(A554,8),Clusters!A:D,2,0)</f>
        <v>52</v>
      </c>
      <c r="O554" s="36">
        <f>IFERROR(VLOOKUP(LEFT(A554,8),'Development Priority'!A:B,2,0),"")</f>
        <v>27</v>
      </c>
      <c r="P554" s="8" t="str">
        <f>IFERROR(VLOOKUP(LEFT($A554,8),POR!$A:$R,2,0),"")</f>
        <v/>
      </c>
      <c r="Q554" s="8" t="str">
        <f>IFERROR(VLOOKUP(LEFT($A554,8),POR!$A:$R,3,0),"")</f>
        <v/>
      </c>
      <c r="R554" s="8" t="str">
        <f>IFERROR(VLOOKUP(LEFT($A554,8),POR!$A:$R,4,0),"")</f>
        <v/>
      </c>
      <c r="S554" s="8" t="str">
        <f>IFERROR(VLOOKUP(LEFT($A554,8),POR!$A:$R,5,0),"")</f>
        <v/>
      </c>
      <c r="T554" s="8">
        <f>IFERROR(VLOOKUP(LEFT($A554,8),POR!$A:$R,6,0),"")</f>
        <v>42774.666666666701</v>
      </c>
      <c r="U554" s="8" t="str">
        <f>IFERROR(VLOOKUP(LEFT($A554,8),POR!$A:$R,7,0),"")</f>
        <v/>
      </c>
      <c r="V554" s="8">
        <f>IFERROR(VLOOKUP(LEFT($A554,8),POR!$A:$R,8,0),"")</f>
        <v>42775</v>
      </c>
      <c r="W554" s="8" t="str">
        <f>IFERROR(VLOOKUP(LEFT($A554,8),POR!$A:$R,9,0),"")</f>
        <v/>
      </c>
      <c r="X554" s="8" t="str">
        <f>IFERROR(VLOOKUP(LEFT($A554,8),POR!$A:$R,10,0),"")</f>
        <v/>
      </c>
      <c r="Y554" s="8" t="str">
        <f>IFERROR(VLOOKUP(LEFT($A554,8),POR!$A:$R,11,0),"")</f>
        <v/>
      </c>
      <c r="Z554" s="8" t="str">
        <f>IFERROR(VLOOKUP(LEFT($A554,8),POR!$A:$R,12,0),"")</f>
        <v/>
      </c>
      <c r="AA554" s="8" t="str">
        <f>IFERROR(VLOOKUP(LEFT($A554,8),POR!$A:$R,13,0),"")</f>
        <v/>
      </c>
      <c r="AB554" s="8" t="str">
        <f>IFERROR(VLOOKUP(LEFT($A554,8),POR!$A:$R,14,0),"")</f>
        <v/>
      </c>
      <c r="AC554" s="8" t="str">
        <f>IFERROR(VLOOKUP(LEFT($A554,8),POR!$A:$R,15,0),"")</f>
        <v/>
      </c>
      <c r="AD554" s="8" t="str">
        <f>IFERROR(VLOOKUP(LEFT($A554,8),POR!$A:$R,16,0),"")</f>
        <v/>
      </c>
      <c r="AE554" s="8" t="str">
        <f>IFERROR(VLOOKUP(LEFT($A554,8),POR!$A:$R,17,0),"")</f>
        <v/>
      </c>
      <c r="AF554" s="8" t="str">
        <f>IFERROR(VLOOKUP(LEFT($A554,8),POR!$A:$R,18,0),"")</f>
        <v/>
      </c>
      <c r="AG554" s="36" t="str">
        <f>IFERROR(VLOOKUP(A554,NSD!F:G,2,0),"")</f>
        <v/>
      </c>
    </row>
    <row r="555" spans="1:33">
      <c r="A555" s="49" t="s">
        <v>4520</v>
      </c>
      <c r="B555" s="36" t="str">
        <f>VLOOKUP(LEFT(A555,8),Clusters!A:C,3,0)</f>
        <v>C1</v>
      </c>
      <c r="C555" s="36">
        <f>VLOOKUP(LEFT(A555,8),Clusters!A:D,2,0)</f>
        <v>11</v>
      </c>
      <c r="O555" s="36">
        <f>IFERROR(VLOOKUP(LEFT(A555,8),'Development Priority'!A:B,2,0),"")</f>
        <v>30</v>
      </c>
      <c r="P555" s="8" t="str">
        <f>IFERROR(VLOOKUP(LEFT($A555,8),POR!$A:$R,2,0),"")</f>
        <v/>
      </c>
      <c r="Q555" s="8" t="str">
        <f>IFERROR(VLOOKUP(LEFT($A555,8),POR!$A:$R,3,0),"")</f>
        <v/>
      </c>
      <c r="R555" s="8" t="str">
        <f>IFERROR(VLOOKUP(LEFT($A555,8),POR!$A:$R,4,0),"")</f>
        <v/>
      </c>
      <c r="S555" s="8" t="str">
        <f>IFERROR(VLOOKUP(LEFT($A555,8),POR!$A:$R,5,0),"")</f>
        <v/>
      </c>
      <c r="T555" s="8">
        <f>IFERROR(VLOOKUP(LEFT($A555,8),POR!$A:$R,6,0),"")</f>
        <v>42766.666666666701</v>
      </c>
      <c r="U555" s="8" t="str">
        <f>IFERROR(VLOOKUP(LEFT($A555,8),POR!$A:$R,7,0),"")</f>
        <v/>
      </c>
      <c r="V555" s="8" t="str">
        <f>IFERROR(VLOOKUP(LEFT($A555,8),POR!$A:$R,8,0),"")</f>
        <v/>
      </c>
      <c r="W555" s="8" t="str">
        <f>IFERROR(VLOOKUP(LEFT($A555,8),POR!$A:$R,9,0),"")</f>
        <v/>
      </c>
      <c r="X555" s="8" t="str">
        <f>IFERROR(VLOOKUP(LEFT($A555,8),POR!$A:$R,10,0),"")</f>
        <v/>
      </c>
      <c r="Y555" s="8" t="str">
        <f>IFERROR(VLOOKUP(LEFT($A555,8),POR!$A:$R,11,0),"")</f>
        <v/>
      </c>
      <c r="Z555" s="8" t="str">
        <f>IFERROR(VLOOKUP(LEFT($A555,8),POR!$A:$R,12,0),"")</f>
        <v/>
      </c>
      <c r="AA555" s="8" t="str">
        <f>IFERROR(VLOOKUP(LEFT($A555,8),POR!$A:$R,13,0),"")</f>
        <v/>
      </c>
      <c r="AB555" s="8" t="str">
        <f>IFERROR(VLOOKUP(LEFT($A555,8),POR!$A:$R,14,0),"")</f>
        <v/>
      </c>
      <c r="AC555" s="8" t="str">
        <f>IFERROR(VLOOKUP(LEFT($A555,8),POR!$A:$R,15,0),"")</f>
        <v/>
      </c>
      <c r="AD555" s="8" t="str">
        <f>IFERROR(VLOOKUP(LEFT($A555,8),POR!$A:$R,16,0),"")</f>
        <v/>
      </c>
      <c r="AE555" s="8" t="str">
        <f>IFERROR(VLOOKUP(LEFT($A555,8),POR!$A:$R,17,0),"")</f>
        <v/>
      </c>
      <c r="AF555" s="8" t="str">
        <f>IFERROR(VLOOKUP(LEFT($A555,8),POR!$A:$R,18,0),"")</f>
        <v/>
      </c>
      <c r="AG555" s="36" t="str">
        <f>IFERROR(VLOOKUP(A555,NSD!F:G,2,0),"")</f>
        <v/>
      </c>
    </row>
    <row r="556" spans="1:33">
      <c r="A556" s="49" t="s">
        <v>4986</v>
      </c>
      <c r="B556" s="36" t="str">
        <f>VLOOKUP(LEFT(A556,8),Clusters!A:C,3,0)</f>
        <v>C1</v>
      </c>
      <c r="C556" s="36">
        <f>VLOOKUP(LEFT(A556,8),Clusters!A:D,2,0)</f>
        <v>11</v>
      </c>
      <c r="O556" s="36">
        <f>IFERROR(VLOOKUP(LEFT(A556,8),'Development Priority'!A:B,2,0),"")</f>
        <v>30</v>
      </c>
      <c r="P556" s="8" t="str">
        <f>IFERROR(VLOOKUP(LEFT($A556,8),POR!$A:$R,2,0),"")</f>
        <v/>
      </c>
      <c r="Q556" s="8" t="str">
        <f>IFERROR(VLOOKUP(LEFT($A556,8),POR!$A:$R,3,0),"")</f>
        <v/>
      </c>
      <c r="R556" s="8" t="str">
        <f>IFERROR(VLOOKUP(LEFT($A556,8),POR!$A:$R,4,0),"")</f>
        <v/>
      </c>
      <c r="S556" s="8" t="str">
        <f>IFERROR(VLOOKUP(LEFT($A556,8),POR!$A:$R,5,0),"")</f>
        <v/>
      </c>
      <c r="T556" s="8">
        <f>IFERROR(VLOOKUP(LEFT($A556,8),POR!$A:$R,6,0),"")</f>
        <v>42766.666666666701</v>
      </c>
      <c r="U556" s="8" t="str">
        <f>IFERROR(VLOOKUP(LEFT($A556,8),POR!$A:$R,7,0),"")</f>
        <v/>
      </c>
      <c r="V556" s="8" t="str">
        <f>IFERROR(VLOOKUP(LEFT($A556,8),POR!$A:$R,8,0),"")</f>
        <v/>
      </c>
      <c r="W556" s="8" t="str">
        <f>IFERROR(VLOOKUP(LEFT($A556,8),POR!$A:$R,9,0),"")</f>
        <v/>
      </c>
      <c r="X556" s="8" t="str">
        <f>IFERROR(VLOOKUP(LEFT($A556,8),POR!$A:$R,10,0),"")</f>
        <v/>
      </c>
      <c r="Y556" s="8" t="str">
        <f>IFERROR(VLOOKUP(LEFT($A556,8),POR!$A:$R,11,0),"")</f>
        <v/>
      </c>
      <c r="Z556" s="8" t="str">
        <f>IFERROR(VLOOKUP(LEFT($A556,8),POR!$A:$R,12,0),"")</f>
        <v/>
      </c>
      <c r="AA556" s="8" t="str">
        <f>IFERROR(VLOOKUP(LEFT($A556,8),POR!$A:$R,13,0),"")</f>
        <v/>
      </c>
      <c r="AB556" s="8" t="str">
        <f>IFERROR(VLOOKUP(LEFT($A556,8),POR!$A:$R,14,0),"")</f>
        <v/>
      </c>
      <c r="AC556" s="8" t="str">
        <f>IFERROR(VLOOKUP(LEFT($A556,8),POR!$A:$R,15,0),"")</f>
        <v/>
      </c>
      <c r="AD556" s="8" t="str">
        <f>IFERROR(VLOOKUP(LEFT($A556,8),POR!$A:$R,16,0),"")</f>
        <v/>
      </c>
      <c r="AE556" s="8" t="str">
        <f>IFERROR(VLOOKUP(LEFT($A556,8),POR!$A:$R,17,0),"")</f>
        <v/>
      </c>
      <c r="AF556" s="8" t="str">
        <f>IFERROR(VLOOKUP(LEFT($A556,8),POR!$A:$R,18,0),"")</f>
        <v/>
      </c>
      <c r="AG556" s="36" t="str">
        <f>IFERROR(VLOOKUP(A556,NSD!F:G,2,0),"")</f>
        <v/>
      </c>
    </row>
    <row r="557" spans="1:33">
      <c r="A557" s="49" t="s">
        <v>3058</v>
      </c>
      <c r="B557" s="36" t="str">
        <f>VLOOKUP(LEFT(A557,8),Clusters!A:C,3,0)</f>
        <v>C4</v>
      </c>
      <c r="C557" s="36">
        <f>VLOOKUP(LEFT(A557,8),Clusters!A:D,2,0)</f>
        <v>41</v>
      </c>
      <c r="O557" s="36">
        <f>IFERROR(VLOOKUP(LEFT(A557,8),'Development Priority'!A:B,2,0),"")</f>
        <v>714</v>
      </c>
      <c r="P557" s="8" t="str">
        <f>IFERROR(VLOOKUP(LEFT($A557,8),POR!$A:$R,2,0),"")</f>
        <v/>
      </c>
      <c r="Q557" s="8" t="str">
        <f>IFERROR(VLOOKUP(LEFT($A557,8),POR!$A:$R,3,0),"")</f>
        <v/>
      </c>
      <c r="R557" s="8" t="str">
        <f>IFERROR(VLOOKUP(LEFT($A557,8),POR!$A:$R,4,0),"")</f>
        <v/>
      </c>
      <c r="S557" s="8" t="str">
        <f>IFERROR(VLOOKUP(LEFT($A557,8),POR!$A:$R,5,0),"")</f>
        <v/>
      </c>
      <c r="T557" s="8">
        <f>IFERROR(VLOOKUP(LEFT($A557,8),POR!$A:$R,6,0),"")</f>
        <v>42977.708333333299</v>
      </c>
      <c r="U557" s="8" t="str">
        <f>IFERROR(VLOOKUP(LEFT($A557,8),POR!$A:$R,7,0),"")</f>
        <v/>
      </c>
      <c r="V557" s="8" t="str">
        <f>IFERROR(VLOOKUP(LEFT($A557,8),POR!$A:$R,8,0),"")</f>
        <v/>
      </c>
      <c r="W557" s="8" t="str">
        <f>IFERROR(VLOOKUP(LEFT($A557,8),POR!$A:$R,9,0),"")</f>
        <v/>
      </c>
      <c r="X557" s="8" t="str">
        <f>IFERROR(VLOOKUP(LEFT($A557,8),POR!$A:$R,10,0),"")</f>
        <v/>
      </c>
      <c r="Y557" s="8" t="str">
        <f>IFERROR(VLOOKUP(LEFT($A557,8),POR!$A:$R,11,0),"")</f>
        <v/>
      </c>
      <c r="Z557" s="8" t="str">
        <f>IFERROR(VLOOKUP(LEFT($A557,8),POR!$A:$R,12,0),"")</f>
        <v/>
      </c>
      <c r="AA557" s="8" t="str">
        <f>IFERROR(VLOOKUP(LEFT($A557,8),POR!$A:$R,13,0),"")</f>
        <v/>
      </c>
      <c r="AB557" s="8" t="str">
        <f>IFERROR(VLOOKUP(LEFT($A557,8),POR!$A:$R,14,0),"")</f>
        <v/>
      </c>
      <c r="AC557" s="8" t="str">
        <f>IFERROR(VLOOKUP(LEFT($A557,8),POR!$A:$R,15,0),"")</f>
        <v/>
      </c>
      <c r="AD557" s="8" t="str">
        <f>IFERROR(VLOOKUP(LEFT($A557,8),POR!$A:$R,16,0),"")</f>
        <v/>
      </c>
      <c r="AE557" s="8" t="str">
        <f>IFERROR(VLOOKUP(LEFT($A557,8),POR!$A:$R,17,0),"")</f>
        <v/>
      </c>
      <c r="AF557" s="8" t="str">
        <f>IFERROR(VLOOKUP(LEFT($A557,8),POR!$A:$R,18,0),"")</f>
        <v/>
      </c>
      <c r="AG557" s="36" t="str">
        <f>IFERROR(VLOOKUP(A557,NSD!F:G,2,0),"")</f>
        <v/>
      </c>
    </row>
    <row r="558" spans="1:33">
      <c r="A558" s="49" t="s">
        <v>3670</v>
      </c>
      <c r="B558" s="36" t="str">
        <f>VLOOKUP(LEFT(A558,8),Clusters!A:C,3,0)</f>
        <v>C4</v>
      </c>
      <c r="C558" s="36">
        <f>VLOOKUP(LEFT(A558,8),Clusters!A:D,2,0)</f>
        <v>41</v>
      </c>
      <c r="O558" s="36">
        <f>IFERROR(VLOOKUP(LEFT(A558,8),'Development Priority'!A:B,2,0),"")</f>
        <v>714</v>
      </c>
      <c r="P558" s="8" t="str">
        <f>IFERROR(VLOOKUP(LEFT($A558,8),POR!$A:$R,2,0),"")</f>
        <v/>
      </c>
      <c r="Q558" s="8" t="str">
        <f>IFERROR(VLOOKUP(LEFT($A558,8),POR!$A:$R,3,0),"")</f>
        <v/>
      </c>
      <c r="R558" s="8" t="str">
        <f>IFERROR(VLOOKUP(LEFT($A558,8),POR!$A:$R,4,0),"")</f>
        <v/>
      </c>
      <c r="S558" s="8" t="str">
        <f>IFERROR(VLOOKUP(LEFT($A558,8),POR!$A:$R,5,0),"")</f>
        <v/>
      </c>
      <c r="T558" s="8">
        <f>IFERROR(VLOOKUP(LEFT($A558,8),POR!$A:$R,6,0),"")</f>
        <v>42977.708333333299</v>
      </c>
      <c r="U558" s="8" t="str">
        <f>IFERROR(VLOOKUP(LEFT($A558,8),POR!$A:$R,7,0),"")</f>
        <v/>
      </c>
      <c r="V558" s="8" t="str">
        <f>IFERROR(VLOOKUP(LEFT($A558,8),POR!$A:$R,8,0),"")</f>
        <v/>
      </c>
      <c r="W558" s="8" t="str">
        <f>IFERROR(VLOOKUP(LEFT($A558,8),POR!$A:$R,9,0),"")</f>
        <v/>
      </c>
      <c r="X558" s="8" t="str">
        <f>IFERROR(VLOOKUP(LEFT($A558,8),POR!$A:$R,10,0),"")</f>
        <v/>
      </c>
      <c r="Y558" s="8" t="str">
        <f>IFERROR(VLOOKUP(LEFT($A558,8),POR!$A:$R,11,0),"")</f>
        <v/>
      </c>
      <c r="Z558" s="8" t="str">
        <f>IFERROR(VLOOKUP(LEFT($A558,8),POR!$A:$R,12,0),"")</f>
        <v/>
      </c>
      <c r="AA558" s="8" t="str">
        <f>IFERROR(VLOOKUP(LEFT($A558,8),POR!$A:$R,13,0),"")</f>
        <v/>
      </c>
      <c r="AB558" s="8" t="str">
        <f>IFERROR(VLOOKUP(LEFT($A558,8),POR!$A:$R,14,0),"")</f>
        <v/>
      </c>
      <c r="AC558" s="8" t="str">
        <f>IFERROR(VLOOKUP(LEFT($A558,8),POR!$A:$R,15,0),"")</f>
        <v/>
      </c>
      <c r="AD558" s="8" t="str">
        <f>IFERROR(VLOOKUP(LEFT($A558,8),POR!$A:$R,16,0),"")</f>
        <v/>
      </c>
      <c r="AE558" s="8" t="str">
        <f>IFERROR(VLOOKUP(LEFT($A558,8),POR!$A:$R,17,0),"")</f>
        <v/>
      </c>
      <c r="AF558" s="8" t="str">
        <f>IFERROR(VLOOKUP(LEFT($A558,8),POR!$A:$R,18,0),"")</f>
        <v/>
      </c>
      <c r="AG558" s="36" t="str">
        <f>IFERROR(VLOOKUP(A558,NSD!F:G,2,0),"")</f>
        <v/>
      </c>
    </row>
    <row r="559" spans="1:33">
      <c r="A559" s="49" t="s">
        <v>2147</v>
      </c>
      <c r="B559" s="36" t="str">
        <f>VLOOKUP(LEFT(A559,8),Clusters!A:C,3,0)</f>
        <v>C4</v>
      </c>
      <c r="C559" s="36">
        <f>VLOOKUP(LEFT(A559,8),Clusters!A:D,2,0)</f>
        <v>41</v>
      </c>
      <c r="O559" s="36">
        <f>IFERROR(VLOOKUP(LEFT(A559,8),'Development Priority'!A:B,2,0),"")</f>
        <v>714</v>
      </c>
      <c r="P559" s="8" t="str">
        <f>IFERROR(VLOOKUP(LEFT($A559,8),POR!$A:$R,2,0),"")</f>
        <v/>
      </c>
      <c r="Q559" s="8" t="str">
        <f>IFERROR(VLOOKUP(LEFT($A559,8),POR!$A:$R,3,0),"")</f>
        <v/>
      </c>
      <c r="R559" s="8" t="str">
        <f>IFERROR(VLOOKUP(LEFT($A559,8),POR!$A:$R,4,0),"")</f>
        <v/>
      </c>
      <c r="S559" s="8" t="str">
        <f>IFERROR(VLOOKUP(LEFT($A559,8),POR!$A:$R,5,0),"")</f>
        <v/>
      </c>
      <c r="T559" s="8">
        <f>IFERROR(VLOOKUP(LEFT($A559,8),POR!$A:$R,6,0),"")</f>
        <v>42977.708333333299</v>
      </c>
      <c r="U559" s="8" t="str">
        <f>IFERROR(VLOOKUP(LEFT($A559,8),POR!$A:$R,7,0),"")</f>
        <v/>
      </c>
      <c r="V559" s="8" t="str">
        <f>IFERROR(VLOOKUP(LEFT($A559,8),POR!$A:$R,8,0),"")</f>
        <v/>
      </c>
      <c r="W559" s="8" t="str">
        <f>IFERROR(VLOOKUP(LEFT($A559,8),POR!$A:$R,9,0),"")</f>
        <v/>
      </c>
      <c r="X559" s="8" t="str">
        <f>IFERROR(VLOOKUP(LEFT($A559,8),POR!$A:$R,10,0),"")</f>
        <v/>
      </c>
      <c r="Y559" s="8" t="str">
        <f>IFERROR(VLOOKUP(LEFT($A559,8),POR!$A:$R,11,0),"")</f>
        <v/>
      </c>
      <c r="Z559" s="8" t="str">
        <f>IFERROR(VLOOKUP(LEFT($A559,8),POR!$A:$R,12,0),"")</f>
        <v/>
      </c>
      <c r="AA559" s="8" t="str">
        <f>IFERROR(VLOOKUP(LEFT($A559,8),POR!$A:$R,13,0),"")</f>
        <v/>
      </c>
      <c r="AB559" s="8" t="str">
        <f>IFERROR(VLOOKUP(LEFT($A559,8),POR!$A:$R,14,0),"")</f>
        <v/>
      </c>
      <c r="AC559" s="8" t="str">
        <f>IFERROR(VLOOKUP(LEFT($A559,8),POR!$A:$R,15,0),"")</f>
        <v/>
      </c>
      <c r="AD559" s="8" t="str">
        <f>IFERROR(VLOOKUP(LEFT($A559,8),POR!$A:$R,16,0),"")</f>
        <v/>
      </c>
      <c r="AE559" s="8" t="str">
        <f>IFERROR(VLOOKUP(LEFT($A559,8),POR!$A:$R,17,0),"")</f>
        <v/>
      </c>
      <c r="AF559" s="8" t="str">
        <f>IFERROR(VLOOKUP(LEFT($A559,8),POR!$A:$R,18,0),"")</f>
        <v/>
      </c>
      <c r="AG559" s="36" t="str">
        <f>IFERROR(VLOOKUP(A559,NSD!F:G,2,0),"")</f>
        <v/>
      </c>
    </row>
    <row r="560" spans="1:33">
      <c r="A560" s="49" t="s">
        <v>2712</v>
      </c>
      <c r="B560" s="36" t="str">
        <f>VLOOKUP(LEFT(A560,8),Clusters!A:C,3,0)</f>
        <v>C4</v>
      </c>
      <c r="C560" s="36">
        <f>VLOOKUP(LEFT(A560,8),Clusters!A:D,2,0)</f>
        <v>41</v>
      </c>
      <c r="O560" s="36">
        <f>IFERROR(VLOOKUP(LEFT(A560,8),'Development Priority'!A:B,2,0),"")</f>
        <v>714</v>
      </c>
      <c r="P560" s="8" t="str">
        <f>IFERROR(VLOOKUP(LEFT($A560,8),POR!$A:$R,2,0),"")</f>
        <v/>
      </c>
      <c r="Q560" s="8" t="str">
        <f>IFERROR(VLOOKUP(LEFT($A560,8),POR!$A:$R,3,0),"")</f>
        <v/>
      </c>
      <c r="R560" s="8" t="str">
        <f>IFERROR(VLOOKUP(LEFT($A560,8),POR!$A:$R,4,0),"")</f>
        <v/>
      </c>
      <c r="S560" s="8" t="str">
        <f>IFERROR(VLOOKUP(LEFT($A560,8),POR!$A:$R,5,0),"")</f>
        <v/>
      </c>
      <c r="T560" s="8">
        <f>IFERROR(VLOOKUP(LEFT($A560,8),POR!$A:$R,6,0),"")</f>
        <v>42977.708333333299</v>
      </c>
      <c r="U560" s="8" t="str">
        <f>IFERROR(VLOOKUP(LEFT($A560,8),POR!$A:$R,7,0),"")</f>
        <v/>
      </c>
      <c r="V560" s="8" t="str">
        <f>IFERROR(VLOOKUP(LEFT($A560,8),POR!$A:$R,8,0),"")</f>
        <v/>
      </c>
      <c r="W560" s="8" t="str">
        <f>IFERROR(VLOOKUP(LEFT($A560,8),POR!$A:$R,9,0),"")</f>
        <v/>
      </c>
      <c r="X560" s="8" t="str">
        <f>IFERROR(VLOOKUP(LEFT($A560,8),POR!$A:$R,10,0),"")</f>
        <v/>
      </c>
      <c r="Y560" s="8" t="str">
        <f>IFERROR(VLOOKUP(LEFT($A560,8),POR!$A:$R,11,0),"")</f>
        <v/>
      </c>
      <c r="Z560" s="8" t="str">
        <f>IFERROR(VLOOKUP(LEFT($A560,8),POR!$A:$R,12,0),"")</f>
        <v/>
      </c>
      <c r="AA560" s="8" t="str">
        <f>IFERROR(VLOOKUP(LEFT($A560,8),POR!$A:$R,13,0),"")</f>
        <v/>
      </c>
      <c r="AB560" s="8" t="str">
        <f>IFERROR(VLOOKUP(LEFT($A560,8),POR!$A:$R,14,0),"")</f>
        <v/>
      </c>
      <c r="AC560" s="8" t="str">
        <f>IFERROR(VLOOKUP(LEFT($A560,8),POR!$A:$R,15,0),"")</f>
        <v/>
      </c>
      <c r="AD560" s="8" t="str">
        <f>IFERROR(VLOOKUP(LEFT($A560,8),POR!$A:$R,16,0),"")</f>
        <v/>
      </c>
      <c r="AE560" s="8" t="str">
        <f>IFERROR(VLOOKUP(LEFT($A560,8),POR!$A:$R,17,0),"")</f>
        <v/>
      </c>
      <c r="AF560" s="8" t="str">
        <f>IFERROR(VLOOKUP(LEFT($A560,8),POR!$A:$R,18,0),"")</f>
        <v/>
      </c>
      <c r="AG560" s="36" t="str">
        <f>IFERROR(VLOOKUP(A560,NSD!F:G,2,0),"")</f>
        <v/>
      </c>
    </row>
    <row r="561" spans="1:33">
      <c r="A561" s="49" t="s">
        <v>2276</v>
      </c>
      <c r="B561" s="36" t="str">
        <f>VLOOKUP(LEFT(A561,8),Clusters!A:C,3,0)</f>
        <v>C4</v>
      </c>
      <c r="C561" s="36">
        <f>VLOOKUP(LEFT(A561,8),Clusters!A:D,2,0)</f>
        <v>41</v>
      </c>
      <c r="O561" s="36">
        <f>IFERROR(VLOOKUP(LEFT(A561,8),'Development Priority'!A:B,2,0),"")</f>
        <v>795</v>
      </c>
      <c r="P561" s="8" t="str">
        <f>IFERROR(VLOOKUP(LEFT($A561,8),POR!$A:$R,2,0),"")</f>
        <v/>
      </c>
      <c r="Q561" s="8" t="str">
        <f>IFERROR(VLOOKUP(LEFT($A561,8),POR!$A:$R,3,0),"")</f>
        <v/>
      </c>
      <c r="R561" s="8" t="str">
        <f>IFERROR(VLOOKUP(LEFT($A561,8),POR!$A:$R,4,0),"")</f>
        <v/>
      </c>
      <c r="S561" s="8" t="str">
        <f>IFERROR(VLOOKUP(LEFT($A561,8),POR!$A:$R,5,0),"")</f>
        <v/>
      </c>
      <c r="T561" s="8">
        <f>IFERROR(VLOOKUP(LEFT($A561,8),POR!$A:$R,6,0),"")</f>
        <v>42873.708333333299</v>
      </c>
      <c r="U561" s="8" t="str">
        <f>IFERROR(VLOOKUP(LEFT($A561,8),POR!$A:$R,7,0),"")</f>
        <v/>
      </c>
      <c r="V561" s="8" t="str">
        <f>IFERROR(VLOOKUP(LEFT($A561,8),POR!$A:$R,8,0),"")</f>
        <v/>
      </c>
      <c r="W561" s="8" t="str">
        <f>IFERROR(VLOOKUP(LEFT($A561,8),POR!$A:$R,9,0),"")</f>
        <v/>
      </c>
      <c r="X561" s="8" t="str">
        <f>IFERROR(VLOOKUP(LEFT($A561,8),POR!$A:$R,10,0),"")</f>
        <v/>
      </c>
      <c r="Y561" s="8" t="str">
        <f>IFERROR(VLOOKUP(LEFT($A561,8),POR!$A:$R,11,0),"")</f>
        <v/>
      </c>
      <c r="Z561" s="8" t="str">
        <f>IFERROR(VLOOKUP(LEFT($A561,8),POR!$A:$R,12,0),"")</f>
        <v/>
      </c>
      <c r="AA561" s="8" t="str">
        <f>IFERROR(VLOOKUP(LEFT($A561,8),POR!$A:$R,13,0),"")</f>
        <v/>
      </c>
      <c r="AB561" s="8" t="str">
        <f>IFERROR(VLOOKUP(LEFT($A561,8),POR!$A:$R,14,0),"")</f>
        <v/>
      </c>
      <c r="AC561" s="8" t="str">
        <f>IFERROR(VLOOKUP(LEFT($A561,8),POR!$A:$R,15,0),"")</f>
        <v/>
      </c>
      <c r="AD561" s="8" t="str">
        <f>IFERROR(VLOOKUP(LEFT($A561,8),POR!$A:$R,16,0),"")</f>
        <v/>
      </c>
      <c r="AE561" s="8" t="str">
        <f>IFERROR(VLOOKUP(LEFT($A561,8),POR!$A:$R,17,0),"")</f>
        <v/>
      </c>
      <c r="AF561" s="8" t="str">
        <f>IFERROR(VLOOKUP(LEFT($A561,8),POR!$A:$R,18,0),"")</f>
        <v/>
      </c>
      <c r="AG561" s="36" t="str">
        <f>IFERROR(VLOOKUP(A561,NSD!F:G,2,0),"")</f>
        <v/>
      </c>
    </row>
    <row r="562" spans="1:33">
      <c r="A562" s="49" t="s">
        <v>4936</v>
      </c>
      <c r="B562" s="36" t="str">
        <f>VLOOKUP(LEFT(A562,8),Clusters!A:C,3,0)</f>
        <v>C4</v>
      </c>
      <c r="C562" s="36">
        <f>VLOOKUP(LEFT(A562,8),Clusters!A:D,2,0)</f>
        <v>41</v>
      </c>
      <c r="O562" s="36">
        <f>IFERROR(VLOOKUP(LEFT(A562,8),'Development Priority'!A:B,2,0),"")</f>
        <v>795</v>
      </c>
      <c r="P562" s="8" t="str">
        <f>IFERROR(VLOOKUP(LEFT($A562,8),POR!$A:$R,2,0),"")</f>
        <v/>
      </c>
      <c r="Q562" s="8" t="str">
        <f>IFERROR(VLOOKUP(LEFT($A562,8),POR!$A:$R,3,0),"")</f>
        <v/>
      </c>
      <c r="R562" s="8" t="str">
        <f>IFERROR(VLOOKUP(LEFT($A562,8),POR!$A:$R,4,0),"")</f>
        <v/>
      </c>
      <c r="S562" s="8" t="str">
        <f>IFERROR(VLOOKUP(LEFT($A562,8),POR!$A:$R,5,0),"")</f>
        <v/>
      </c>
      <c r="T562" s="8">
        <f>IFERROR(VLOOKUP(LEFT($A562,8),POR!$A:$R,6,0),"")</f>
        <v>42873.708333333299</v>
      </c>
      <c r="U562" s="8" t="str">
        <f>IFERROR(VLOOKUP(LEFT($A562,8),POR!$A:$R,7,0),"")</f>
        <v/>
      </c>
      <c r="V562" s="8" t="str">
        <f>IFERROR(VLOOKUP(LEFT($A562,8),POR!$A:$R,8,0),"")</f>
        <v/>
      </c>
      <c r="W562" s="8" t="str">
        <f>IFERROR(VLOOKUP(LEFT($A562,8),POR!$A:$R,9,0),"")</f>
        <v/>
      </c>
      <c r="X562" s="8" t="str">
        <f>IFERROR(VLOOKUP(LEFT($A562,8),POR!$A:$R,10,0),"")</f>
        <v/>
      </c>
      <c r="Y562" s="8" t="str">
        <f>IFERROR(VLOOKUP(LEFT($A562,8),POR!$A:$R,11,0),"")</f>
        <v/>
      </c>
      <c r="Z562" s="8" t="str">
        <f>IFERROR(VLOOKUP(LEFT($A562,8),POR!$A:$R,12,0),"")</f>
        <v/>
      </c>
      <c r="AA562" s="8" t="str">
        <f>IFERROR(VLOOKUP(LEFT($A562,8),POR!$A:$R,13,0),"")</f>
        <v/>
      </c>
      <c r="AB562" s="8" t="str">
        <f>IFERROR(VLOOKUP(LEFT($A562,8),POR!$A:$R,14,0),"")</f>
        <v/>
      </c>
      <c r="AC562" s="8" t="str">
        <f>IFERROR(VLOOKUP(LEFT($A562,8),POR!$A:$R,15,0),"")</f>
        <v/>
      </c>
      <c r="AD562" s="8" t="str">
        <f>IFERROR(VLOOKUP(LEFT($A562,8),POR!$A:$R,16,0),"")</f>
        <v/>
      </c>
      <c r="AE562" s="8" t="str">
        <f>IFERROR(VLOOKUP(LEFT($A562,8),POR!$A:$R,17,0),"")</f>
        <v/>
      </c>
      <c r="AF562" s="8" t="str">
        <f>IFERROR(VLOOKUP(LEFT($A562,8),POR!$A:$R,18,0),"")</f>
        <v/>
      </c>
      <c r="AG562" s="36" t="str">
        <f>IFERROR(VLOOKUP(A562,NSD!F:G,2,0),"")</f>
        <v/>
      </c>
    </row>
    <row r="563" spans="1:33">
      <c r="A563" s="49" t="s">
        <v>3803</v>
      </c>
      <c r="B563" s="36" t="str">
        <f>VLOOKUP(LEFT(A563,8),Clusters!A:C,3,0)</f>
        <v>C4</v>
      </c>
      <c r="C563" s="36">
        <f>VLOOKUP(LEFT(A563,8),Clusters!A:D,2,0)</f>
        <v>41</v>
      </c>
      <c r="O563" s="36">
        <f>IFERROR(VLOOKUP(LEFT(A563,8),'Development Priority'!A:B,2,0),"")</f>
        <v>795</v>
      </c>
      <c r="P563" s="8" t="str">
        <f>IFERROR(VLOOKUP(LEFT($A563,8),POR!$A:$R,2,0),"")</f>
        <v/>
      </c>
      <c r="Q563" s="8" t="str">
        <f>IFERROR(VLOOKUP(LEFT($A563,8),POR!$A:$R,3,0),"")</f>
        <v/>
      </c>
      <c r="R563" s="8" t="str">
        <f>IFERROR(VLOOKUP(LEFT($A563,8),POR!$A:$R,4,0),"")</f>
        <v/>
      </c>
      <c r="S563" s="8" t="str">
        <f>IFERROR(VLOOKUP(LEFT($A563,8),POR!$A:$R,5,0),"")</f>
        <v/>
      </c>
      <c r="T563" s="8">
        <f>IFERROR(VLOOKUP(LEFT($A563,8),POR!$A:$R,6,0),"")</f>
        <v>42873.708333333299</v>
      </c>
      <c r="U563" s="8" t="str">
        <f>IFERROR(VLOOKUP(LEFT($A563,8),POR!$A:$R,7,0),"")</f>
        <v/>
      </c>
      <c r="V563" s="8" t="str">
        <f>IFERROR(VLOOKUP(LEFT($A563,8),POR!$A:$R,8,0),"")</f>
        <v/>
      </c>
      <c r="W563" s="8" t="str">
        <f>IFERROR(VLOOKUP(LEFT($A563,8),POR!$A:$R,9,0),"")</f>
        <v/>
      </c>
      <c r="X563" s="8" t="str">
        <f>IFERROR(VLOOKUP(LEFT($A563,8),POR!$A:$R,10,0),"")</f>
        <v/>
      </c>
      <c r="Y563" s="8" t="str">
        <f>IFERROR(VLOOKUP(LEFT($A563,8),POR!$A:$R,11,0),"")</f>
        <v/>
      </c>
      <c r="Z563" s="8" t="str">
        <f>IFERROR(VLOOKUP(LEFT($A563,8),POR!$A:$R,12,0),"")</f>
        <v/>
      </c>
      <c r="AA563" s="8" t="str">
        <f>IFERROR(VLOOKUP(LEFT($A563,8),POR!$A:$R,13,0),"")</f>
        <v/>
      </c>
      <c r="AB563" s="8" t="str">
        <f>IFERROR(VLOOKUP(LEFT($A563,8),POR!$A:$R,14,0),"")</f>
        <v/>
      </c>
      <c r="AC563" s="8" t="str">
        <f>IFERROR(VLOOKUP(LEFT($A563,8),POR!$A:$R,15,0),"")</f>
        <v/>
      </c>
      <c r="AD563" s="8" t="str">
        <f>IFERROR(VLOOKUP(LEFT($A563,8),POR!$A:$R,16,0),"")</f>
        <v/>
      </c>
      <c r="AE563" s="8" t="str">
        <f>IFERROR(VLOOKUP(LEFT($A563,8),POR!$A:$R,17,0),"")</f>
        <v/>
      </c>
      <c r="AF563" s="8" t="str">
        <f>IFERROR(VLOOKUP(LEFT($A563,8),POR!$A:$R,18,0),"")</f>
        <v/>
      </c>
      <c r="AG563" s="36" t="str">
        <f>IFERROR(VLOOKUP(A563,NSD!F:G,2,0),"")</f>
        <v/>
      </c>
    </row>
    <row r="564" spans="1:33">
      <c r="A564" s="49" t="s">
        <v>4596</v>
      </c>
      <c r="B564" s="36" t="str">
        <f>VLOOKUP(LEFT(A564,8),Clusters!A:C,3,0)</f>
        <v>C4</v>
      </c>
      <c r="C564" s="36">
        <f>VLOOKUP(LEFT(A564,8),Clusters!A:D,2,0)</f>
        <v>41</v>
      </c>
      <c r="O564" s="36">
        <f>IFERROR(VLOOKUP(LEFT(A564,8),'Development Priority'!A:B,2,0),"")</f>
        <v>795</v>
      </c>
      <c r="P564" s="8" t="str">
        <f>IFERROR(VLOOKUP(LEFT($A564,8),POR!$A:$R,2,0),"")</f>
        <v/>
      </c>
      <c r="Q564" s="8" t="str">
        <f>IFERROR(VLOOKUP(LEFT($A564,8),POR!$A:$R,3,0),"")</f>
        <v/>
      </c>
      <c r="R564" s="8" t="str">
        <f>IFERROR(VLOOKUP(LEFT($A564,8),POR!$A:$R,4,0),"")</f>
        <v/>
      </c>
      <c r="S564" s="8" t="str">
        <f>IFERROR(VLOOKUP(LEFT($A564,8),POR!$A:$R,5,0),"")</f>
        <v/>
      </c>
      <c r="T564" s="8">
        <f>IFERROR(VLOOKUP(LEFT($A564,8),POR!$A:$R,6,0),"")</f>
        <v>42873.708333333299</v>
      </c>
      <c r="U564" s="8" t="str">
        <f>IFERROR(VLOOKUP(LEFT($A564,8),POR!$A:$R,7,0),"")</f>
        <v/>
      </c>
      <c r="V564" s="8" t="str">
        <f>IFERROR(VLOOKUP(LEFT($A564,8),POR!$A:$R,8,0),"")</f>
        <v/>
      </c>
      <c r="W564" s="8" t="str">
        <f>IFERROR(VLOOKUP(LEFT($A564,8),POR!$A:$R,9,0),"")</f>
        <v/>
      </c>
      <c r="X564" s="8" t="str">
        <f>IFERROR(VLOOKUP(LEFT($A564,8),POR!$A:$R,10,0),"")</f>
        <v/>
      </c>
      <c r="Y564" s="8" t="str">
        <f>IFERROR(VLOOKUP(LEFT($A564,8),POR!$A:$R,11,0),"")</f>
        <v/>
      </c>
      <c r="Z564" s="8" t="str">
        <f>IFERROR(VLOOKUP(LEFT($A564,8),POR!$A:$R,12,0),"")</f>
        <v/>
      </c>
      <c r="AA564" s="8" t="str">
        <f>IFERROR(VLOOKUP(LEFT($A564,8),POR!$A:$R,13,0),"")</f>
        <v/>
      </c>
      <c r="AB564" s="8" t="str">
        <f>IFERROR(VLOOKUP(LEFT($A564,8),POR!$A:$R,14,0),"")</f>
        <v/>
      </c>
      <c r="AC564" s="8" t="str">
        <f>IFERROR(VLOOKUP(LEFT($A564,8),POR!$A:$R,15,0),"")</f>
        <v/>
      </c>
      <c r="AD564" s="8" t="str">
        <f>IFERROR(VLOOKUP(LEFT($A564,8),POR!$A:$R,16,0),"")</f>
        <v/>
      </c>
      <c r="AE564" s="8" t="str">
        <f>IFERROR(VLOOKUP(LEFT($A564,8),POR!$A:$R,17,0),"")</f>
        <v/>
      </c>
      <c r="AF564" s="8" t="str">
        <f>IFERROR(VLOOKUP(LEFT($A564,8),POR!$A:$R,18,0),"")</f>
        <v/>
      </c>
      <c r="AG564" s="36" t="str">
        <f>IFERROR(VLOOKUP(A564,NSD!F:G,2,0),"")</f>
        <v/>
      </c>
    </row>
    <row r="565" spans="1:33">
      <c r="A565" s="49" t="s">
        <v>3606</v>
      </c>
      <c r="B565" s="36" t="str">
        <f>VLOOKUP(LEFT(A565,8),Clusters!A:C,3,0)</f>
        <v>C4</v>
      </c>
      <c r="C565" s="36">
        <f>VLOOKUP(LEFT(A565,8),Clusters!A:D,2,0)</f>
        <v>41</v>
      </c>
      <c r="O565" s="36">
        <f>IFERROR(VLOOKUP(LEFT(A565,8),'Development Priority'!A:B,2,0),"")</f>
        <v>795</v>
      </c>
      <c r="P565" s="8" t="str">
        <f>IFERROR(VLOOKUP(LEFT($A565,8),POR!$A:$R,2,0),"")</f>
        <v/>
      </c>
      <c r="Q565" s="8" t="str">
        <f>IFERROR(VLOOKUP(LEFT($A565,8),POR!$A:$R,3,0),"")</f>
        <v/>
      </c>
      <c r="R565" s="8" t="str">
        <f>IFERROR(VLOOKUP(LEFT($A565,8),POR!$A:$R,4,0),"")</f>
        <v/>
      </c>
      <c r="S565" s="8" t="str">
        <f>IFERROR(VLOOKUP(LEFT($A565,8),POR!$A:$R,5,0),"")</f>
        <v/>
      </c>
      <c r="T565" s="8">
        <f>IFERROR(VLOOKUP(LEFT($A565,8),POR!$A:$R,6,0),"")</f>
        <v>42873.708333333299</v>
      </c>
      <c r="U565" s="8" t="str">
        <f>IFERROR(VLOOKUP(LEFT($A565,8),POR!$A:$R,7,0),"")</f>
        <v/>
      </c>
      <c r="V565" s="8" t="str">
        <f>IFERROR(VLOOKUP(LEFT($A565,8),POR!$A:$R,8,0),"")</f>
        <v/>
      </c>
      <c r="W565" s="8" t="str">
        <f>IFERROR(VLOOKUP(LEFT($A565,8),POR!$A:$R,9,0),"")</f>
        <v/>
      </c>
      <c r="X565" s="8" t="str">
        <f>IFERROR(VLOOKUP(LEFT($A565,8),POR!$A:$R,10,0),"")</f>
        <v/>
      </c>
      <c r="Y565" s="8" t="str">
        <f>IFERROR(VLOOKUP(LEFT($A565,8),POR!$A:$R,11,0),"")</f>
        <v/>
      </c>
      <c r="Z565" s="8" t="str">
        <f>IFERROR(VLOOKUP(LEFT($A565,8),POR!$A:$R,12,0),"")</f>
        <v/>
      </c>
      <c r="AA565" s="8" t="str">
        <f>IFERROR(VLOOKUP(LEFT($A565,8),POR!$A:$R,13,0),"")</f>
        <v/>
      </c>
      <c r="AB565" s="8" t="str">
        <f>IFERROR(VLOOKUP(LEFT($A565,8),POR!$A:$R,14,0),"")</f>
        <v/>
      </c>
      <c r="AC565" s="8" t="str">
        <f>IFERROR(VLOOKUP(LEFT($A565,8),POR!$A:$R,15,0),"")</f>
        <v/>
      </c>
      <c r="AD565" s="8" t="str">
        <f>IFERROR(VLOOKUP(LEFT($A565,8),POR!$A:$R,16,0),"")</f>
        <v/>
      </c>
      <c r="AE565" s="8" t="str">
        <f>IFERROR(VLOOKUP(LEFT($A565,8),POR!$A:$R,17,0),"")</f>
        <v/>
      </c>
      <c r="AF565" s="8" t="str">
        <f>IFERROR(VLOOKUP(LEFT($A565,8),POR!$A:$R,18,0),"")</f>
        <v/>
      </c>
      <c r="AG565" s="36" t="str">
        <f>IFERROR(VLOOKUP(A565,NSD!F:G,2,0),"")</f>
        <v/>
      </c>
    </row>
    <row r="566" spans="1:33">
      <c r="A566" s="49" t="s">
        <v>5106</v>
      </c>
      <c r="B566" s="36" t="str">
        <f>VLOOKUP(LEFT(A566,8),Clusters!A:C,3,0)</f>
        <v>C4</v>
      </c>
      <c r="C566" s="36">
        <f>VLOOKUP(LEFT(A566,8),Clusters!A:D,2,0)</f>
        <v>41</v>
      </c>
      <c r="O566" s="36">
        <f>IFERROR(VLOOKUP(LEFT(A566,8),'Development Priority'!A:B,2,0),"")</f>
        <v>795</v>
      </c>
      <c r="P566" s="8" t="str">
        <f>IFERROR(VLOOKUP(LEFT($A566,8),POR!$A:$R,2,0),"")</f>
        <v/>
      </c>
      <c r="Q566" s="8" t="str">
        <f>IFERROR(VLOOKUP(LEFT($A566,8),POR!$A:$R,3,0),"")</f>
        <v/>
      </c>
      <c r="R566" s="8" t="str">
        <f>IFERROR(VLOOKUP(LEFT($A566,8),POR!$A:$R,4,0),"")</f>
        <v/>
      </c>
      <c r="S566" s="8" t="str">
        <f>IFERROR(VLOOKUP(LEFT($A566,8),POR!$A:$R,5,0),"")</f>
        <v/>
      </c>
      <c r="T566" s="8">
        <f>IFERROR(VLOOKUP(LEFT($A566,8),POR!$A:$R,6,0),"")</f>
        <v>42873.708333333299</v>
      </c>
      <c r="U566" s="8" t="str">
        <f>IFERROR(VLOOKUP(LEFT($A566,8),POR!$A:$R,7,0),"")</f>
        <v/>
      </c>
      <c r="V566" s="8" t="str">
        <f>IFERROR(VLOOKUP(LEFT($A566,8),POR!$A:$R,8,0),"")</f>
        <v/>
      </c>
      <c r="W566" s="8" t="str">
        <f>IFERROR(VLOOKUP(LEFT($A566,8),POR!$A:$R,9,0),"")</f>
        <v/>
      </c>
      <c r="X566" s="8" t="str">
        <f>IFERROR(VLOOKUP(LEFT($A566,8),POR!$A:$R,10,0),"")</f>
        <v/>
      </c>
      <c r="Y566" s="8" t="str">
        <f>IFERROR(VLOOKUP(LEFT($A566,8),POR!$A:$R,11,0),"")</f>
        <v/>
      </c>
      <c r="Z566" s="8" t="str">
        <f>IFERROR(VLOOKUP(LEFT($A566,8),POR!$A:$R,12,0),"")</f>
        <v/>
      </c>
      <c r="AA566" s="8" t="str">
        <f>IFERROR(VLOOKUP(LEFT($A566,8),POR!$A:$R,13,0),"")</f>
        <v/>
      </c>
      <c r="AB566" s="8" t="str">
        <f>IFERROR(VLOOKUP(LEFT($A566,8),POR!$A:$R,14,0),"")</f>
        <v/>
      </c>
      <c r="AC566" s="8" t="str">
        <f>IFERROR(VLOOKUP(LEFT($A566,8),POR!$A:$R,15,0),"")</f>
        <v/>
      </c>
      <c r="AD566" s="8" t="str">
        <f>IFERROR(VLOOKUP(LEFT($A566,8),POR!$A:$R,16,0),"")</f>
        <v/>
      </c>
      <c r="AE566" s="8" t="str">
        <f>IFERROR(VLOOKUP(LEFT($A566,8),POR!$A:$R,17,0),"")</f>
        <v/>
      </c>
      <c r="AF566" s="8" t="str">
        <f>IFERROR(VLOOKUP(LEFT($A566,8),POR!$A:$R,18,0),"")</f>
        <v/>
      </c>
      <c r="AG566" s="36" t="str">
        <f>IFERROR(VLOOKUP(A566,NSD!F:G,2,0),"")</f>
        <v/>
      </c>
    </row>
    <row r="567" spans="1:33">
      <c r="A567" s="49" t="s">
        <v>2158</v>
      </c>
      <c r="B567" s="36" t="str">
        <f>VLOOKUP(LEFT(A567,8),Clusters!A:C,3,0)</f>
        <v>C4</v>
      </c>
      <c r="C567" s="36">
        <f>VLOOKUP(LEFT(A567,8),Clusters!A:D,2,0)</f>
        <v>41</v>
      </c>
      <c r="O567" s="36">
        <f>IFERROR(VLOOKUP(LEFT(A567,8),'Development Priority'!A:B,2,0),"")</f>
        <v>196</v>
      </c>
      <c r="P567" s="8" t="str">
        <f>IFERROR(VLOOKUP(LEFT($A567,8),POR!$A:$R,2,0),"")</f>
        <v/>
      </c>
      <c r="Q567" s="8" t="str">
        <f>IFERROR(VLOOKUP(LEFT($A567,8),POR!$A:$R,3,0),"")</f>
        <v/>
      </c>
      <c r="R567" s="8" t="str">
        <f>IFERROR(VLOOKUP(LEFT($A567,8),POR!$A:$R,4,0),"")</f>
        <v/>
      </c>
      <c r="S567" s="8" t="str">
        <f>IFERROR(VLOOKUP(LEFT($A567,8),POR!$A:$R,5,0),"")</f>
        <v/>
      </c>
      <c r="T567" s="8">
        <f>IFERROR(VLOOKUP(LEFT($A567,8),POR!$A:$R,6,0),"")</f>
        <v>43140.666666666701</v>
      </c>
      <c r="U567" s="8" t="str">
        <f>IFERROR(VLOOKUP(LEFT($A567,8),POR!$A:$R,7,0),"")</f>
        <v/>
      </c>
      <c r="V567" s="8" t="str">
        <f>IFERROR(VLOOKUP(LEFT($A567,8),POR!$A:$R,8,0),"")</f>
        <v/>
      </c>
      <c r="W567" s="8" t="str">
        <f>IFERROR(VLOOKUP(LEFT($A567,8),POR!$A:$R,9,0),"")</f>
        <v/>
      </c>
      <c r="X567" s="8" t="str">
        <f>IFERROR(VLOOKUP(LEFT($A567,8),POR!$A:$R,10,0),"")</f>
        <v/>
      </c>
      <c r="Y567" s="8" t="str">
        <f>IFERROR(VLOOKUP(LEFT($A567,8),POR!$A:$R,11,0),"")</f>
        <v/>
      </c>
      <c r="Z567" s="8" t="str">
        <f>IFERROR(VLOOKUP(LEFT($A567,8),POR!$A:$R,12,0),"")</f>
        <v/>
      </c>
      <c r="AA567" s="8" t="str">
        <f>IFERROR(VLOOKUP(LEFT($A567,8),POR!$A:$R,13,0),"")</f>
        <v/>
      </c>
      <c r="AB567" s="8" t="str">
        <f>IFERROR(VLOOKUP(LEFT($A567,8),POR!$A:$R,14,0),"")</f>
        <v/>
      </c>
      <c r="AC567" s="8" t="str">
        <f>IFERROR(VLOOKUP(LEFT($A567,8),POR!$A:$R,15,0),"")</f>
        <v/>
      </c>
      <c r="AD567" s="8" t="str">
        <f>IFERROR(VLOOKUP(LEFT($A567,8),POR!$A:$R,16,0),"")</f>
        <v/>
      </c>
      <c r="AE567" s="8" t="str">
        <f>IFERROR(VLOOKUP(LEFT($A567,8),POR!$A:$R,17,0),"")</f>
        <v/>
      </c>
      <c r="AF567" s="8" t="str">
        <f>IFERROR(VLOOKUP(LEFT($A567,8),POR!$A:$R,18,0),"")</f>
        <v/>
      </c>
      <c r="AG567" s="36" t="str">
        <f>IFERROR(VLOOKUP(A567,NSD!F:G,2,0),"")</f>
        <v/>
      </c>
    </row>
    <row r="568" spans="1:33">
      <c r="A568" s="49" t="s">
        <v>3320</v>
      </c>
      <c r="B568" s="36" t="str">
        <f>VLOOKUP(LEFT(A568,8),Clusters!A:C,3,0)</f>
        <v>C4</v>
      </c>
      <c r="C568" s="36">
        <f>VLOOKUP(LEFT(A568,8),Clusters!A:D,2,0)</f>
        <v>41</v>
      </c>
      <c r="O568" s="36">
        <f>IFERROR(VLOOKUP(LEFT(A568,8),'Development Priority'!A:B,2,0),"")</f>
        <v>196</v>
      </c>
      <c r="P568" s="8" t="str">
        <f>IFERROR(VLOOKUP(LEFT($A568,8),POR!$A:$R,2,0),"")</f>
        <v/>
      </c>
      <c r="Q568" s="8" t="str">
        <f>IFERROR(VLOOKUP(LEFT($A568,8),POR!$A:$R,3,0),"")</f>
        <v/>
      </c>
      <c r="R568" s="8" t="str">
        <f>IFERROR(VLOOKUP(LEFT($A568,8),POR!$A:$R,4,0),"")</f>
        <v/>
      </c>
      <c r="S568" s="8" t="str">
        <f>IFERROR(VLOOKUP(LEFT($A568,8),POR!$A:$R,5,0),"")</f>
        <v/>
      </c>
      <c r="T568" s="8">
        <f>IFERROR(VLOOKUP(LEFT($A568,8),POR!$A:$R,6,0),"")</f>
        <v>43140.666666666701</v>
      </c>
      <c r="U568" s="8" t="str">
        <f>IFERROR(VLOOKUP(LEFT($A568,8),POR!$A:$R,7,0),"")</f>
        <v/>
      </c>
      <c r="V568" s="8" t="str">
        <f>IFERROR(VLOOKUP(LEFT($A568,8),POR!$A:$R,8,0),"")</f>
        <v/>
      </c>
      <c r="W568" s="8" t="str">
        <f>IFERROR(VLOOKUP(LEFT($A568,8),POR!$A:$R,9,0),"")</f>
        <v/>
      </c>
      <c r="X568" s="8" t="str">
        <f>IFERROR(VLOOKUP(LEFT($A568,8),POR!$A:$R,10,0),"")</f>
        <v/>
      </c>
      <c r="Y568" s="8" t="str">
        <f>IFERROR(VLOOKUP(LEFT($A568,8),POR!$A:$R,11,0),"")</f>
        <v/>
      </c>
      <c r="Z568" s="8" t="str">
        <f>IFERROR(VLOOKUP(LEFT($A568,8),POR!$A:$R,12,0),"")</f>
        <v/>
      </c>
      <c r="AA568" s="8" t="str">
        <f>IFERROR(VLOOKUP(LEFT($A568,8),POR!$A:$R,13,0),"")</f>
        <v/>
      </c>
      <c r="AB568" s="8" t="str">
        <f>IFERROR(VLOOKUP(LEFT($A568,8),POR!$A:$R,14,0),"")</f>
        <v/>
      </c>
      <c r="AC568" s="8" t="str">
        <f>IFERROR(VLOOKUP(LEFT($A568,8),POR!$A:$R,15,0),"")</f>
        <v/>
      </c>
      <c r="AD568" s="8" t="str">
        <f>IFERROR(VLOOKUP(LEFT($A568,8),POR!$A:$R,16,0),"")</f>
        <v/>
      </c>
      <c r="AE568" s="8" t="str">
        <f>IFERROR(VLOOKUP(LEFT($A568,8),POR!$A:$R,17,0),"")</f>
        <v/>
      </c>
      <c r="AF568" s="8" t="str">
        <f>IFERROR(VLOOKUP(LEFT($A568,8),POR!$A:$R,18,0),"")</f>
        <v/>
      </c>
      <c r="AG568" s="36" t="str">
        <f>IFERROR(VLOOKUP(A568,NSD!F:G,2,0),"")</f>
        <v/>
      </c>
    </row>
    <row r="569" spans="1:33">
      <c r="A569" s="49" t="s">
        <v>2099</v>
      </c>
      <c r="B569" s="36" t="str">
        <f>VLOOKUP(LEFT(A569,8),Clusters!A:C,3,0)</f>
        <v>C4</v>
      </c>
      <c r="C569" s="36">
        <f>VLOOKUP(LEFT(A569,8),Clusters!A:D,2,0)</f>
        <v>41</v>
      </c>
      <c r="O569" s="36">
        <f>IFERROR(VLOOKUP(LEFT(A569,8),'Development Priority'!A:B,2,0),"")</f>
        <v>196</v>
      </c>
      <c r="P569" s="8" t="str">
        <f>IFERROR(VLOOKUP(LEFT($A569,8),POR!$A:$R,2,0),"")</f>
        <v/>
      </c>
      <c r="Q569" s="8" t="str">
        <f>IFERROR(VLOOKUP(LEFT($A569,8),POR!$A:$R,3,0),"")</f>
        <v/>
      </c>
      <c r="R569" s="8" t="str">
        <f>IFERROR(VLOOKUP(LEFT($A569,8),POR!$A:$R,4,0),"")</f>
        <v/>
      </c>
      <c r="S569" s="8" t="str">
        <f>IFERROR(VLOOKUP(LEFT($A569,8),POR!$A:$R,5,0),"")</f>
        <v/>
      </c>
      <c r="T569" s="8">
        <f>IFERROR(VLOOKUP(LEFT($A569,8),POR!$A:$R,6,0),"")</f>
        <v>43140.666666666701</v>
      </c>
      <c r="U569" s="8" t="str">
        <f>IFERROR(VLOOKUP(LEFT($A569,8),POR!$A:$R,7,0),"")</f>
        <v/>
      </c>
      <c r="V569" s="8" t="str">
        <f>IFERROR(VLOOKUP(LEFT($A569,8),POR!$A:$R,8,0),"")</f>
        <v/>
      </c>
      <c r="W569" s="8" t="str">
        <f>IFERROR(VLOOKUP(LEFT($A569,8),POR!$A:$R,9,0),"")</f>
        <v/>
      </c>
      <c r="X569" s="8" t="str">
        <f>IFERROR(VLOOKUP(LEFT($A569,8),POR!$A:$R,10,0),"")</f>
        <v/>
      </c>
      <c r="Y569" s="8" t="str">
        <f>IFERROR(VLOOKUP(LEFT($A569,8),POR!$A:$R,11,0),"")</f>
        <v/>
      </c>
      <c r="Z569" s="8" t="str">
        <f>IFERROR(VLOOKUP(LEFT($A569,8),POR!$A:$R,12,0),"")</f>
        <v/>
      </c>
      <c r="AA569" s="8" t="str">
        <f>IFERROR(VLOOKUP(LEFT($A569,8),POR!$A:$R,13,0),"")</f>
        <v/>
      </c>
      <c r="AB569" s="8" t="str">
        <f>IFERROR(VLOOKUP(LEFT($A569,8),POR!$A:$R,14,0),"")</f>
        <v/>
      </c>
      <c r="AC569" s="8" t="str">
        <f>IFERROR(VLOOKUP(LEFT($A569,8),POR!$A:$R,15,0),"")</f>
        <v/>
      </c>
      <c r="AD569" s="8" t="str">
        <f>IFERROR(VLOOKUP(LEFT($A569,8),POR!$A:$R,16,0),"")</f>
        <v/>
      </c>
      <c r="AE569" s="8" t="str">
        <f>IFERROR(VLOOKUP(LEFT($A569,8),POR!$A:$R,17,0),"")</f>
        <v/>
      </c>
      <c r="AF569" s="8" t="str">
        <f>IFERROR(VLOOKUP(LEFT($A569,8),POR!$A:$R,18,0),"")</f>
        <v/>
      </c>
      <c r="AG569" s="36" t="str">
        <f>IFERROR(VLOOKUP(A569,NSD!F:G,2,0),"")</f>
        <v/>
      </c>
    </row>
    <row r="570" spans="1:33">
      <c r="A570" s="49" t="s">
        <v>4557</v>
      </c>
      <c r="B570" s="36" t="str">
        <f>VLOOKUP(LEFT(A570,8),Clusters!A:C,3,0)</f>
        <v>C4</v>
      </c>
      <c r="C570" s="36">
        <f>VLOOKUP(LEFT(A570,8),Clusters!A:D,2,0)</f>
        <v>41</v>
      </c>
      <c r="O570" s="36">
        <f>IFERROR(VLOOKUP(LEFT(A570,8),'Development Priority'!A:B,2,0),"")</f>
        <v>250</v>
      </c>
      <c r="P570" s="8" t="str">
        <f>IFERROR(VLOOKUP(LEFT($A570,8),POR!$A:$R,2,0),"")</f>
        <v/>
      </c>
      <c r="Q570" s="8" t="str">
        <f>IFERROR(VLOOKUP(LEFT($A570,8),POR!$A:$R,3,0),"")</f>
        <v/>
      </c>
      <c r="R570" s="8" t="str">
        <f>IFERROR(VLOOKUP(LEFT($A570,8),POR!$A:$R,4,0),"")</f>
        <v/>
      </c>
      <c r="S570" s="8" t="str">
        <f>IFERROR(VLOOKUP(LEFT($A570,8),POR!$A:$R,5,0),"")</f>
        <v/>
      </c>
      <c r="T570" s="8">
        <f>IFERROR(VLOOKUP(LEFT($A570,8),POR!$A:$R,6,0),"")</f>
        <v>43098.666666666701</v>
      </c>
      <c r="U570" s="8" t="str">
        <f>IFERROR(VLOOKUP(LEFT($A570,8),POR!$A:$R,7,0),"")</f>
        <v/>
      </c>
      <c r="V570" s="8" t="str">
        <f>IFERROR(VLOOKUP(LEFT($A570,8),POR!$A:$R,8,0),"")</f>
        <v/>
      </c>
      <c r="W570" s="8" t="str">
        <f>IFERROR(VLOOKUP(LEFT($A570,8),POR!$A:$R,9,0),"")</f>
        <v/>
      </c>
      <c r="X570" s="8" t="str">
        <f>IFERROR(VLOOKUP(LEFT($A570,8),POR!$A:$R,10,0),"")</f>
        <v/>
      </c>
      <c r="Y570" s="8" t="str">
        <f>IFERROR(VLOOKUP(LEFT($A570,8),POR!$A:$R,11,0),"")</f>
        <v/>
      </c>
      <c r="Z570" s="8" t="str">
        <f>IFERROR(VLOOKUP(LEFT($A570,8),POR!$A:$R,12,0),"")</f>
        <v/>
      </c>
      <c r="AA570" s="8" t="str">
        <f>IFERROR(VLOOKUP(LEFT($A570,8),POR!$A:$R,13,0),"")</f>
        <v/>
      </c>
      <c r="AB570" s="8" t="str">
        <f>IFERROR(VLOOKUP(LEFT($A570,8),POR!$A:$R,14,0),"")</f>
        <v/>
      </c>
      <c r="AC570" s="8" t="str">
        <f>IFERROR(VLOOKUP(LEFT($A570,8),POR!$A:$R,15,0),"")</f>
        <v/>
      </c>
      <c r="AD570" s="8" t="str">
        <f>IFERROR(VLOOKUP(LEFT($A570,8),POR!$A:$R,16,0),"")</f>
        <v/>
      </c>
      <c r="AE570" s="8" t="str">
        <f>IFERROR(VLOOKUP(LEFT($A570,8),POR!$A:$R,17,0),"")</f>
        <v/>
      </c>
      <c r="AF570" s="8" t="str">
        <f>IFERROR(VLOOKUP(LEFT($A570,8),POR!$A:$R,18,0),"")</f>
        <v/>
      </c>
      <c r="AG570" s="36" t="str">
        <f>IFERROR(VLOOKUP(A570,NSD!F:G,2,0),"")</f>
        <v/>
      </c>
    </row>
    <row r="571" spans="1:33">
      <c r="A571" s="49" t="s">
        <v>3771</v>
      </c>
      <c r="B571" s="36" t="str">
        <f>VLOOKUP(LEFT(A571,8),Clusters!A:C,3,0)</f>
        <v>C4</v>
      </c>
      <c r="C571" s="36">
        <f>VLOOKUP(LEFT(A571,8),Clusters!A:D,2,0)</f>
        <v>41</v>
      </c>
      <c r="O571" s="36">
        <f>IFERROR(VLOOKUP(LEFT(A571,8),'Development Priority'!A:B,2,0),"")</f>
        <v>250</v>
      </c>
      <c r="P571" s="8" t="str">
        <f>IFERROR(VLOOKUP(LEFT($A571,8),POR!$A:$R,2,0),"")</f>
        <v/>
      </c>
      <c r="Q571" s="8" t="str">
        <f>IFERROR(VLOOKUP(LEFT($A571,8),POR!$A:$R,3,0),"")</f>
        <v/>
      </c>
      <c r="R571" s="8" t="str">
        <f>IFERROR(VLOOKUP(LEFT($A571,8),POR!$A:$R,4,0),"")</f>
        <v/>
      </c>
      <c r="S571" s="8" t="str">
        <f>IFERROR(VLOOKUP(LEFT($A571,8),POR!$A:$R,5,0),"")</f>
        <v/>
      </c>
      <c r="T571" s="8">
        <f>IFERROR(VLOOKUP(LEFT($A571,8),POR!$A:$R,6,0),"")</f>
        <v>43098.666666666701</v>
      </c>
      <c r="U571" s="8" t="str">
        <f>IFERROR(VLOOKUP(LEFT($A571,8),POR!$A:$R,7,0),"")</f>
        <v/>
      </c>
      <c r="V571" s="8" t="str">
        <f>IFERROR(VLOOKUP(LEFT($A571,8),POR!$A:$R,8,0),"")</f>
        <v/>
      </c>
      <c r="W571" s="8" t="str">
        <f>IFERROR(VLOOKUP(LEFT($A571,8),POR!$A:$R,9,0),"")</f>
        <v/>
      </c>
      <c r="X571" s="8" t="str">
        <f>IFERROR(VLOOKUP(LEFT($A571,8),POR!$A:$R,10,0),"")</f>
        <v/>
      </c>
      <c r="Y571" s="8" t="str">
        <f>IFERROR(VLOOKUP(LEFT($A571,8),POR!$A:$R,11,0),"")</f>
        <v/>
      </c>
      <c r="Z571" s="8" t="str">
        <f>IFERROR(VLOOKUP(LEFT($A571,8),POR!$A:$R,12,0),"")</f>
        <v/>
      </c>
      <c r="AA571" s="8" t="str">
        <f>IFERROR(VLOOKUP(LEFT($A571,8),POR!$A:$R,13,0),"")</f>
        <v/>
      </c>
      <c r="AB571" s="8" t="str">
        <f>IFERROR(VLOOKUP(LEFT($A571,8),POR!$A:$R,14,0),"")</f>
        <v/>
      </c>
      <c r="AC571" s="8" t="str">
        <f>IFERROR(VLOOKUP(LEFT($A571,8),POR!$A:$R,15,0),"")</f>
        <v/>
      </c>
      <c r="AD571" s="8" t="str">
        <f>IFERROR(VLOOKUP(LEFT($A571,8),POR!$A:$R,16,0),"")</f>
        <v/>
      </c>
      <c r="AE571" s="8" t="str">
        <f>IFERROR(VLOOKUP(LEFT($A571,8),POR!$A:$R,17,0),"")</f>
        <v/>
      </c>
      <c r="AF571" s="8" t="str">
        <f>IFERROR(VLOOKUP(LEFT($A571,8),POR!$A:$R,18,0),"")</f>
        <v/>
      </c>
      <c r="AG571" s="36" t="str">
        <f>IFERROR(VLOOKUP(A571,NSD!F:G,2,0),"")</f>
        <v/>
      </c>
    </row>
    <row r="572" spans="1:33">
      <c r="A572" s="49" t="s">
        <v>4501</v>
      </c>
      <c r="B572" s="36" t="str">
        <f>VLOOKUP(LEFT(A572,8),Clusters!A:C,3,0)</f>
        <v>C4</v>
      </c>
      <c r="C572" s="36">
        <f>VLOOKUP(LEFT(A572,8),Clusters!A:D,2,0)</f>
        <v>41</v>
      </c>
      <c r="O572" s="36">
        <f>IFERROR(VLOOKUP(LEFT(A572,8),'Development Priority'!A:B,2,0),"")</f>
        <v>250</v>
      </c>
      <c r="P572" s="8" t="str">
        <f>IFERROR(VLOOKUP(LEFT($A572,8),POR!$A:$R,2,0),"")</f>
        <v/>
      </c>
      <c r="Q572" s="8" t="str">
        <f>IFERROR(VLOOKUP(LEFT($A572,8),POR!$A:$R,3,0),"")</f>
        <v/>
      </c>
      <c r="R572" s="8" t="str">
        <f>IFERROR(VLOOKUP(LEFT($A572,8),POR!$A:$R,4,0),"")</f>
        <v/>
      </c>
      <c r="S572" s="8" t="str">
        <f>IFERROR(VLOOKUP(LEFT($A572,8),POR!$A:$R,5,0),"")</f>
        <v/>
      </c>
      <c r="T572" s="8">
        <f>IFERROR(VLOOKUP(LEFT($A572,8),POR!$A:$R,6,0),"")</f>
        <v>43098.666666666701</v>
      </c>
      <c r="U572" s="8" t="str">
        <f>IFERROR(VLOOKUP(LEFT($A572,8),POR!$A:$R,7,0),"")</f>
        <v/>
      </c>
      <c r="V572" s="8" t="str">
        <f>IFERROR(VLOOKUP(LEFT($A572,8),POR!$A:$R,8,0),"")</f>
        <v/>
      </c>
      <c r="W572" s="8" t="str">
        <f>IFERROR(VLOOKUP(LEFT($A572,8),POR!$A:$R,9,0),"")</f>
        <v/>
      </c>
      <c r="X572" s="8" t="str">
        <f>IFERROR(VLOOKUP(LEFT($A572,8),POR!$A:$R,10,0),"")</f>
        <v/>
      </c>
      <c r="Y572" s="8" t="str">
        <f>IFERROR(VLOOKUP(LEFT($A572,8),POR!$A:$R,11,0),"")</f>
        <v/>
      </c>
      <c r="Z572" s="8" t="str">
        <f>IFERROR(VLOOKUP(LEFT($A572,8),POR!$A:$R,12,0),"")</f>
        <v/>
      </c>
      <c r="AA572" s="8" t="str">
        <f>IFERROR(VLOOKUP(LEFT($A572,8),POR!$A:$R,13,0),"")</f>
        <v/>
      </c>
      <c r="AB572" s="8" t="str">
        <f>IFERROR(VLOOKUP(LEFT($A572,8),POR!$A:$R,14,0),"")</f>
        <v/>
      </c>
      <c r="AC572" s="8" t="str">
        <f>IFERROR(VLOOKUP(LEFT($A572,8),POR!$A:$R,15,0),"")</f>
        <v/>
      </c>
      <c r="AD572" s="8" t="str">
        <f>IFERROR(VLOOKUP(LEFT($A572,8),POR!$A:$R,16,0),"")</f>
        <v/>
      </c>
      <c r="AE572" s="8" t="str">
        <f>IFERROR(VLOOKUP(LEFT($A572,8),POR!$A:$R,17,0),"")</f>
        <v/>
      </c>
      <c r="AF572" s="8" t="str">
        <f>IFERROR(VLOOKUP(LEFT($A572,8),POR!$A:$R,18,0),"")</f>
        <v/>
      </c>
      <c r="AG572" s="36" t="str">
        <f>IFERROR(VLOOKUP(A572,NSD!F:G,2,0),"")</f>
        <v/>
      </c>
    </row>
    <row r="573" spans="1:33">
      <c r="A573" s="49" t="s">
        <v>4694</v>
      </c>
      <c r="B573" s="36" t="str">
        <f>VLOOKUP(LEFT(A573,8),Clusters!A:C,3,0)</f>
        <v>C5</v>
      </c>
      <c r="C573" s="36">
        <f>VLOOKUP(LEFT(A573,8),Clusters!A:D,2,0)</f>
        <v>52</v>
      </c>
      <c r="O573" s="36">
        <f>IFERROR(VLOOKUP(LEFT(A573,8),'Development Priority'!A:B,2,0),"")</f>
        <v>429</v>
      </c>
      <c r="P573" s="8" t="str">
        <f>IFERROR(VLOOKUP(LEFT($A573,8),POR!$A:$R,2,0),"")</f>
        <v/>
      </c>
      <c r="Q573" s="8" t="str">
        <f>IFERROR(VLOOKUP(LEFT($A573,8),POR!$A:$R,3,0),"")</f>
        <v/>
      </c>
      <c r="R573" s="8" t="str">
        <f>IFERROR(VLOOKUP(LEFT($A573,8),POR!$A:$R,4,0),"")</f>
        <v/>
      </c>
      <c r="S573" s="8" t="str">
        <f>IFERROR(VLOOKUP(LEFT($A573,8),POR!$A:$R,5,0),"")</f>
        <v/>
      </c>
      <c r="T573" s="8">
        <f>IFERROR(VLOOKUP(LEFT($A573,8),POR!$A:$R,6,0),"")</f>
        <v>42858.708333333299</v>
      </c>
      <c r="U573" s="8" t="str">
        <f>IFERROR(VLOOKUP(LEFT($A573,8),POR!$A:$R,7,0),"")</f>
        <v/>
      </c>
      <c r="V573" s="8" t="str">
        <f>IFERROR(VLOOKUP(LEFT($A573,8),POR!$A:$R,8,0),"")</f>
        <v/>
      </c>
      <c r="W573" s="8" t="str">
        <f>IFERROR(VLOOKUP(LEFT($A573,8),POR!$A:$R,9,0),"")</f>
        <v/>
      </c>
      <c r="X573" s="8" t="str">
        <f>IFERROR(VLOOKUP(LEFT($A573,8),POR!$A:$R,10,0),"")</f>
        <v/>
      </c>
      <c r="Y573" s="8" t="str">
        <f>IFERROR(VLOOKUP(LEFT($A573,8),POR!$A:$R,11,0),"")</f>
        <v/>
      </c>
      <c r="Z573" s="8" t="str">
        <f>IFERROR(VLOOKUP(LEFT($A573,8),POR!$A:$R,12,0),"")</f>
        <v/>
      </c>
      <c r="AA573" s="8" t="str">
        <f>IFERROR(VLOOKUP(LEFT($A573,8),POR!$A:$R,13,0),"")</f>
        <v/>
      </c>
      <c r="AB573" s="8" t="str">
        <f>IFERROR(VLOOKUP(LEFT($A573,8),POR!$A:$R,14,0),"")</f>
        <v/>
      </c>
      <c r="AC573" s="8" t="str">
        <f>IFERROR(VLOOKUP(LEFT($A573,8),POR!$A:$R,15,0),"")</f>
        <v/>
      </c>
      <c r="AD573" s="8" t="str">
        <f>IFERROR(VLOOKUP(LEFT($A573,8),POR!$A:$R,16,0),"")</f>
        <v/>
      </c>
      <c r="AE573" s="8" t="str">
        <f>IFERROR(VLOOKUP(LEFT($A573,8),POR!$A:$R,17,0),"")</f>
        <v/>
      </c>
      <c r="AF573" s="8" t="str">
        <f>IFERROR(VLOOKUP(LEFT($A573,8),POR!$A:$R,18,0),"")</f>
        <v/>
      </c>
      <c r="AG573" s="36" t="str">
        <f>IFERROR(VLOOKUP(A573,NSD!F:G,2,0),"")</f>
        <v/>
      </c>
    </row>
    <row r="574" spans="1:33">
      <c r="A574" s="49" t="s">
        <v>2161</v>
      </c>
      <c r="B574" s="36" t="str">
        <f>VLOOKUP(LEFT(A574,8),Clusters!A:C,3,0)</f>
        <v>C5</v>
      </c>
      <c r="C574" s="36">
        <f>VLOOKUP(LEFT(A574,8),Clusters!A:D,2,0)</f>
        <v>52</v>
      </c>
      <c r="O574" s="36">
        <f>IFERROR(VLOOKUP(LEFT(A574,8),'Development Priority'!A:B,2,0),"")</f>
        <v>429</v>
      </c>
      <c r="P574" s="8" t="str">
        <f>IFERROR(VLOOKUP(LEFT($A574,8),POR!$A:$R,2,0),"")</f>
        <v/>
      </c>
      <c r="Q574" s="8" t="str">
        <f>IFERROR(VLOOKUP(LEFT($A574,8),POR!$A:$R,3,0),"")</f>
        <v/>
      </c>
      <c r="R574" s="8" t="str">
        <f>IFERROR(VLOOKUP(LEFT($A574,8),POR!$A:$R,4,0),"")</f>
        <v/>
      </c>
      <c r="S574" s="8" t="str">
        <f>IFERROR(VLOOKUP(LEFT($A574,8),POR!$A:$R,5,0),"")</f>
        <v/>
      </c>
      <c r="T574" s="8">
        <f>IFERROR(VLOOKUP(LEFT($A574,8),POR!$A:$R,6,0),"")</f>
        <v>42858.708333333299</v>
      </c>
      <c r="U574" s="8" t="str">
        <f>IFERROR(VLOOKUP(LEFT($A574,8),POR!$A:$R,7,0),"")</f>
        <v/>
      </c>
      <c r="V574" s="8" t="str">
        <f>IFERROR(VLOOKUP(LEFT($A574,8),POR!$A:$R,8,0),"")</f>
        <v/>
      </c>
      <c r="W574" s="8" t="str">
        <f>IFERROR(VLOOKUP(LEFT($A574,8),POR!$A:$R,9,0),"")</f>
        <v/>
      </c>
      <c r="X574" s="8" t="str">
        <f>IFERROR(VLOOKUP(LEFT($A574,8),POR!$A:$R,10,0),"")</f>
        <v/>
      </c>
      <c r="Y574" s="8" t="str">
        <f>IFERROR(VLOOKUP(LEFT($A574,8),POR!$A:$R,11,0),"")</f>
        <v/>
      </c>
      <c r="Z574" s="8" t="str">
        <f>IFERROR(VLOOKUP(LEFT($A574,8),POR!$A:$R,12,0),"")</f>
        <v/>
      </c>
      <c r="AA574" s="8" t="str">
        <f>IFERROR(VLOOKUP(LEFT($A574,8),POR!$A:$R,13,0),"")</f>
        <v/>
      </c>
      <c r="AB574" s="8" t="str">
        <f>IFERROR(VLOOKUP(LEFT($A574,8),POR!$A:$R,14,0),"")</f>
        <v/>
      </c>
      <c r="AC574" s="8" t="str">
        <f>IFERROR(VLOOKUP(LEFT($A574,8),POR!$A:$R,15,0),"")</f>
        <v/>
      </c>
      <c r="AD574" s="8" t="str">
        <f>IFERROR(VLOOKUP(LEFT($A574,8),POR!$A:$R,16,0),"")</f>
        <v/>
      </c>
      <c r="AE574" s="8" t="str">
        <f>IFERROR(VLOOKUP(LEFT($A574,8),POR!$A:$R,17,0),"")</f>
        <v/>
      </c>
      <c r="AF574" s="8" t="str">
        <f>IFERROR(VLOOKUP(LEFT($A574,8),POR!$A:$R,18,0),"")</f>
        <v/>
      </c>
      <c r="AG574" s="36" t="str">
        <f>IFERROR(VLOOKUP(A574,NSD!F:G,2,0),"")</f>
        <v/>
      </c>
    </row>
    <row r="575" spans="1:33">
      <c r="A575" s="49" t="s">
        <v>2476</v>
      </c>
      <c r="B575" s="36" t="str">
        <f>VLOOKUP(LEFT(A575,8),Clusters!A:C,3,0)</f>
        <v>C5</v>
      </c>
      <c r="C575" s="36">
        <f>VLOOKUP(LEFT(A575,8),Clusters!A:D,2,0)</f>
        <v>52</v>
      </c>
      <c r="O575" s="36">
        <f>IFERROR(VLOOKUP(LEFT(A575,8),'Development Priority'!A:B,2,0),"")</f>
        <v>429</v>
      </c>
      <c r="P575" s="8" t="str">
        <f>IFERROR(VLOOKUP(LEFT($A575,8),POR!$A:$R,2,0),"")</f>
        <v/>
      </c>
      <c r="Q575" s="8" t="str">
        <f>IFERROR(VLOOKUP(LEFT($A575,8),POR!$A:$R,3,0),"")</f>
        <v/>
      </c>
      <c r="R575" s="8" t="str">
        <f>IFERROR(VLOOKUP(LEFT($A575,8),POR!$A:$R,4,0),"")</f>
        <v/>
      </c>
      <c r="S575" s="8" t="str">
        <f>IFERROR(VLOOKUP(LEFT($A575,8),POR!$A:$R,5,0),"")</f>
        <v/>
      </c>
      <c r="T575" s="8">
        <f>IFERROR(VLOOKUP(LEFT($A575,8),POR!$A:$R,6,0),"")</f>
        <v>42858.708333333299</v>
      </c>
      <c r="U575" s="8" t="str">
        <f>IFERROR(VLOOKUP(LEFT($A575,8),POR!$A:$R,7,0),"")</f>
        <v/>
      </c>
      <c r="V575" s="8" t="str">
        <f>IFERROR(VLOOKUP(LEFT($A575,8),POR!$A:$R,8,0),"")</f>
        <v/>
      </c>
      <c r="W575" s="8" t="str">
        <f>IFERROR(VLOOKUP(LEFT($A575,8),POR!$A:$R,9,0),"")</f>
        <v/>
      </c>
      <c r="X575" s="8" t="str">
        <f>IFERROR(VLOOKUP(LEFT($A575,8),POR!$A:$R,10,0),"")</f>
        <v/>
      </c>
      <c r="Y575" s="8" t="str">
        <f>IFERROR(VLOOKUP(LEFT($A575,8),POR!$A:$R,11,0),"")</f>
        <v/>
      </c>
      <c r="Z575" s="8" t="str">
        <f>IFERROR(VLOOKUP(LEFT($A575,8),POR!$A:$R,12,0),"")</f>
        <v/>
      </c>
      <c r="AA575" s="8" t="str">
        <f>IFERROR(VLOOKUP(LEFT($A575,8),POR!$A:$R,13,0),"")</f>
        <v/>
      </c>
      <c r="AB575" s="8" t="str">
        <f>IFERROR(VLOOKUP(LEFT($A575,8),POR!$A:$R,14,0),"")</f>
        <v/>
      </c>
      <c r="AC575" s="8" t="str">
        <f>IFERROR(VLOOKUP(LEFT($A575,8),POR!$A:$R,15,0),"")</f>
        <v/>
      </c>
      <c r="AD575" s="8" t="str">
        <f>IFERROR(VLOOKUP(LEFT($A575,8),POR!$A:$R,16,0),"")</f>
        <v/>
      </c>
      <c r="AE575" s="8" t="str">
        <f>IFERROR(VLOOKUP(LEFT($A575,8),POR!$A:$R,17,0),"")</f>
        <v/>
      </c>
      <c r="AF575" s="8" t="str">
        <f>IFERROR(VLOOKUP(LEFT($A575,8),POR!$A:$R,18,0),"")</f>
        <v/>
      </c>
      <c r="AG575" s="36" t="str">
        <f>IFERROR(VLOOKUP(A575,NSD!F:G,2,0),"")</f>
        <v/>
      </c>
    </row>
    <row r="576" spans="1:33">
      <c r="A576" s="49" t="s">
        <v>2498</v>
      </c>
      <c r="B576" s="36" t="str">
        <f>VLOOKUP(LEFT(A576,8),Clusters!A:C,3,0)</f>
        <v>C5</v>
      </c>
      <c r="C576" s="36">
        <f>VLOOKUP(LEFT(A576,8),Clusters!A:D,2,0)</f>
        <v>51</v>
      </c>
      <c r="O576" s="36">
        <f>IFERROR(VLOOKUP(LEFT(A576,8),'Development Priority'!A:B,2,0),"")</f>
        <v>10</v>
      </c>
      <c r="P576" s="8" t="str">
        <f>IFERROR(VLOOKUP(LEFT($A576,8),POR!$A:$R,2,0),"")</f>
        <v/>
      </c>
      <c r="Q576" s="8" t="str">
        <f>IFERROR(VLOOKUP(LEFT($A576,8),POR!$A:$R,3,0),"")</f>
        <v/>
      </c>
      <c r="R576" s="8" t="str">
        <f>IFERROR(VLOOKUP(LEFT($A576,8),POR!$A:$R,4,0),"")</f>
        <v/>
      </c>
      <c r="S576" s="8" t="str">
        <f>IFERROR(VLOOKUP(LEFT($A576,8),POR!$A:$R,5,0),"")</f>
        <v/>
      </c>
      <c r="T576" s="8">
        <f>IFERROR(VLOOKUP(LEFT($A576,8),POR!$A:$R,6,0),"")</f>
        <v>42837.708333333299</v>
      </c>
      <c r="U576" s="8" t="str">
        <f>IFERROR(VLOOKUP(LEFT($A576,8),POR!$A:$R,7,0),"")</f>
        <v/>
      </c>
      <c r="V576" s="8">
        <f>IFERROR(VLOOKUP(LEFT($A576,8),POR!$A:$R,8,0),"")</f>
        <v>42838</v>
      </c>
      <c r="W576" s="8" t="str">
        <f>IFERROR(VLOOKUP(LEFT($A576,8),POR!$A:$R,9,0),"")</f>
        <v/>
      </c>
      <c r="X576" s="8" t="str">
        <f>IFERROR(VLOOKUP(LEFT($A576,8),POR!$A:$R,10,0),"")</f>
        <v/>
      </c>
      <c r="Y576" s="8" t="str">
        <f>IFERROR(VLOOKUP(LEFT($A576,8),POR!$A:$R,11,0),"")</f>
        <v/>
      </c>
      <c r="Z576" s="8" t="str">
        <f>IFERROR(VLOOKUP(LEFT($A576,8),POR!$A:$R,12,0),"")</f>
        <v/>
      </c>
      <c r="AA576" s="8" t="str">
        <f>IFERROR(VLOOKUP(LEFT($A576,8),POR!$A:$R,13,0),"")</f>
        <v/>
      </c>
      <c r="AB576" s="8" t="str">
        <f>IFERROR(VLOOKUP(LEFT($A576,8),POR!$A:$R,14,0),"")</f>
        <v/>
      </c>
      <c r="AC576" s="8" t="str">
        <f>IFERROR(VLOOKUP(LEFT($A576,8),POR!$A:$R,15,0),"")</f>
        <v/>
      </c>
      <c r="AD576" s="8" t="str">
        <f>IFERROR(VLOOKUP(LEFT($A576,8),POR!$A:$R,16,0),"")</f>
        <v/>
      </c>
      <c r="AE576" s="8" t="str">
        <f>IFERROR(VLOOKUP(LEFT($A576,8),POR!$A:$R,17,0),"")</f>
        <v/>
      </c>
      <c r="AF576" s="8" t="str">
        <f>IFERROR(VLOOKUP(LEFT($A576,8),POR!$A:$R,18,0),"")</f>
        <v/>
      </c>
      <c r="AG576" s="36" t="str">
        <f>IFERROR(VLOOKUP(A576,NSD!F:G,2,0),"")</f>
        <v/>
      </c>
    </row>
    <row r="577" spans="1:33">
      <c r="A577" s="49" t="s">
        <v>3043</v>
      </c>
      <c r="B577" s="36" t="str">
        <f>VLOOKUP(LEFT(A577,8),Clusters!A:C,3,0)</f>
        <v>C5</v>
      </c>
      <c r="C577" s="36">
        <f>VLOOKUP(LEFT(A577,8),Clusters!A:D,2,0)</f>
        <v>51</v>
      </c>
      <c r="O577" s="36">
        <f>IFERROR(VLOOKUP(LEFT(A577,8),'Development Priority'!A:B,2,0),"")</f>
        <v>10</v>
      </c>
      <c r="P577" s="8" t="str">
        <f>IFERROR(VLOOKUP(LEFT($A577,8),POR!$A:$R,2,0),"")</f>
        <v/>
      </c>
      <c r="Q577" s="8" t="str">
        <f>IFERROR(VLOOKUP(LEFT($A577,8),POR!$A:$R,3,0),"")</f>
        <v/>
      </c>
      <c r="R577" s="8" t="str">
        <f>IFERROR(VLOOKUP(LEFT($A577,8),POR!$A:$R,4,0),"")</f>
        <v/>
      </c>
      <c r="S577" s="8" t="str">
        <f>IFERROR(VLOOKUP(LEFT($A577,8),POR!$A:$R,5,0),"")</f>
        <v/>
      </c>
      <c r="T577" s="8">
        <f>IFERROR(VLOOKUP(LEFT($A577,8),POR!$A:$R,6,0),"")</f>
        <v>42837.708333333299</v>
      </c>
      <c r="U577" s="8" t="str">
        <f>IFERROR(VLOOKUP(LEFT($A577,8),POR!$A:$R,7,0),"")</f>
        <v/>
      </c>
      <c r="V577" s="8">
        <f>IFERROR(VLOOKUP(LEFT($A577,8),POR!$A:$R,8,0),"")</f>
        <v>42838</v>
      </c>
      <c r="W577" s="8" t="str">
        <f>IFERROR(VLOOKUP(LEFT($A577,8),POR!$A:$R,9,0),"")</f>
        <v/>
      </c>
      <c r="X577" s="8" t="str">
        <f>IFERROR(VLOOKUP(LEFT($A577,8),POR!$A:$R,10,0),"")</f>
        <v/>
      </c>
      <c r="Y577" s="8" t="str">
        <f>IFERROR(VLOOKUP(LEFT($A577,8),POR!$A:$R,11,0),"")</f>
        <v/>
      </c>
      <c r="Z577" s="8" t="str">
        <f>IFERROR(VLOOKUP(LEFT($A577,8),POR!$A:$R,12,0),"")</f>
        <v/>
      </c>
      <c r="AA577" s="8" t="str">
        <f>IFERROR(VLOOKUP(LEFT($A577,8),POR!$A:$R,13,0),"")</f>
        <v/>
      </c>
      <c r="AB577" s="8" t="str">
        <f>IFERROR(VLOOKUP(LEFT($A577,8),POR!$A:$R,14,0),"")</f>
        <v/>
      </c>
      <c r="AC577" s="8" t="str">
        <f>IFERROR(VLOOKUP(LEFT($A577,8),POR!$A:$R,15,0),"")</f>
        <v/>
      </c>
      <c r="AD577" s="8" t="str">
        <f>IFERROR(VLOOKUP(LEFT($A577,8),POR!$A:$R,16,0),"")</f>
        <v/>
      </c>
      <c r="AE577" s="8" t="str">
        <f>IFERROR(VLOOKUP(LEFT($A577,8),POR!$A:$R,17,0),"")</f>
        <v/>
      </c>
      <c r="AF577" s="8" t="str">
        <f>IFERROR(VLOOKUP(LEFT($A577,8),POR!$A:$R,18,0),"")</f>
        <v/>
      </c>
      <c r="AG577" s="36" t="str">
        <f>IFERROR(VLOOKUP(A577,NSD!F:G,2,0),"")</f>
        <v/>
      </c>
    </row>
    <row r="578" spans="1:33">
      <c r="A578" s="49" t="s">
        <v>2185</v>
      </c>
      <c r="B578" s="36" t="str">
        <f>VLOOKUP(LEFT(A578,8),Clusters!A:C,3,0)</f>
        <v>C5</v>
      </c>
      <c r="C578" s="36">
        <f>VLOOKUP(LEFT(A578,8),Clusters!A:D,2,0)</f>
        <v>51</v>
      </c>
      <c r="O578" s="36">
        <f>IFERROR(VLOOKUP(LEFT(A578,8),'Development Priority'!A:B,2,0),"")</f>
        <v>536</v>
      </c>
      <c r="P578" s="8" t="str">
        <f>IFERROR(VLOOKUP(LEFT($A578,8),POR!$A:$R,2,0),"")</f>
        <v/>
      </c>
      <c r="Q578" s="8" t="str">
        <f>IFERROR(VLOOKUP(LEFT($A578,8),POR!$A:$R,3,0),"")</f>
        <v/>
      </c>
      <c r="R578" s="8" t="str">
        <f>IFERROR(VLOOKUP(LEFT($A578,8),POR!$A:$R,4,0),"")</f>
        <v/>
      </c>
      <c r="S578" s="8" t="str">
        <f>IFERROR(VLOOKUP(LEFT($A578,8),POR!$A:$R,5,0),"")</f>
        <v/>
      </c>
      <c r="T578" s="8" t="str">
        <f>IFERROR(VLOOKUP(LEFT($A578,8),POR!$A:$R,6,0),"")</f>
        <v/>
      </c>
      <c r="U578" s="8" t="str">
        <f>IFERROR(VLOOKUP(LEFT($A578,8),POR!$A:$R,7,0),"")</f>
        <v/>
      </c>
      <c r="V578" s="8" t="str">
        <f>IFERROR(VLOOKUP(LEFT($A578,8),POR!$A:$R,8,0),"")</f>
        <v/>
      </c>
      <c r="W578" s="8" t="str">
        <f>IFERROR(VLOOKUP(LEFT($A578,8),POR!$A:$R,9,0),"")</f>
        <v/>
      </c>
      <c r="X578" s="8" t="str">
        <f>IFERROR(VLOOKUP(LEFT($A578,8),POR!$A:$R,10,0),"")</f>
        <v/>
      </c>
      <c r="Y578" s="8" t="str">
        <f>IFERROR(VLOOKUP(LEFT($A578,8),POR!$A:$R,11,0),"")</f>
        <v/>
      </c>
      <c r="Z578" s="8" t="str">
        <f>IFERROR(VLOOKUP(LEFT($A578,8),POR!$A:$R,12,0),"")</f>
        <v/>
      </c>
      <c r="AA578" s="8" t="str">
        <f>IFERROR(VLOOKUP(LEFT($A578,8),POR!$A:$R,13,0),"")</f>
        <v/>
      </c>
      <c r="AB578" s="8" t="str">
        <f>IFERROR(VLOOKUP(LEFT($A578,8),POR!$A:$R,14,0),"")</f>
        <v/>
      </c>
      <c r="AC578" s="8" t="str">
        <f>IFERROR(VLOOKUP(LEFT($A578,8),POR!$A:$R,15,0),"")</f>
        <v/>
      </c>
      <c r="AD578" s="8" t="str">
        <f>IFERROR(VLOOKUP(LEFT($A578,8),POR!$A:$R,16,0),"")</f>
        <v/>
      </c>
      <c r="AE578" s="8" t="str">
        <f>IFERROR(VLOOKUP(LEFT($A578,8),POR!$A:$R,17,0),"")</f>
        <v/>
      </c>
      <c r="AF578" s="8" t="str">
        <f>IFERROR(VLOOKUP(LEFT($A578,8),POR!$A:$R,18,0),"")</f>
        <v/>
      </c>
      <c r="AG578" s="36" t="str">
        <f>IFERROR(VLOOKUP(A578,NSD!F:G,2,0),"")</f>
        <v/>
      </c>
    </row>
    <row r="579" spans="1:33">
      <c r="A579" s="49" t="s">
        <v>2720</v>
      </c>
      <c r="B579" s="36" t="str">
        <f>VLOOKUP(LEFT(A579,8),Clusters!A:C,3,0)</f>
        <v>C5</v>
      </c>
      <c r="C579" s="36">
        <f>VLOOKUP(LEFT(A579,8),Clusters!A:D,2,0)</f>
        <v>51</v>
      </c>
      <c r="O579" s="36">
        <f>IFERROR(VLOOKUP(LEFT(A579,8),'Development Priority'!A:B,2,0),"")</f>
        <v>536</v>
      </c>
      <c r="P579" s="8" t="str">
        <f>IFERROR(VLOOKUP(LEFT($A579,8),POR!$A:$R,2,0),"")</f>
        <v/>
      </c>
      <c r="Q579" s="8" t="str">
        <f>IFERROR(VLOOKUP(LEFT($A579,8),POR!$A:$R,3,0),"")</f>
        <v/>
      </c>
      <c r="R579" s="8" t="str">
        <f>IFERROR(VLOOKUP(LEFT($A579,8),POR!$A:$R,4,0),"")</f>
        <v/>
      </c>
      <c r="S579" s="8" t="str">
        <f>IFERROR(VLOOKUP(LEFT($A579,8),POR!$A:$R,5,0),"")</f>
        <v/>
      </c>
      <c r="T579" s="8" t="str">
        <f>IFERROR(VLOOKUP(LEFT($A579,8),POR!$A:$R,6,0),"")</f>
        <v/>
      </c>
      <c r="U579" s="8" t="str">
        <f>IFERROR(VLOOKUP(LEFT($A579,8),POR!$A:$R,7,0),"")</f>
        <v/>
      </c>
      <c r="V579" s="8" t="str">
        <f>IFERROR(VLOOKUP(LEFT($A579,8),POR!$A:$R,8,0),"")</f>
        <v/>
      </c>
      <c r="W579" s="8" t="str">
        <f>IFERROR(VLOOKUP(LEFT($A579,8),POR!$A:$R,9,0),"")</f>
        <v/>
      </c>
      <c r="X579" s="8" t="str">
        <f>IFERROR(VLOOKUP(LEFT($A579,8),POR!$A:$R,10,0),"")</f>
        <v/>
      </c>
      <c r="Y579" s="8" t="str">
        <f>IFERROR(VLOOKUP(LEFT($A579,8),POR!$A:$R,11,0),"")</f>
        <v/>
      </c>
      <c r="Z579" s="8" t="str">
        <f>IFERROR(VLOOKUP(LEFT($A579,8),POR!$A:$R,12,0),"")</f>
        <v/>
      </c>
      <c r="AA579" s="8" t="str">
        <f>IFERROR(VLOOKUP(LEFT($A579,8),POR!$A:$R,13,0),"")</f>
        <v/>
      </c>
      <c r="AB579" s="8" t="str">
        <f>IFERROR(VLOOKUP(LEFT($A579,8),POR!$A:$R,14,0),"")</f>
        <v/>
      </c>
      <c r="AC579" s="8" t="str">
        <f>IFERROR(VLOOKUP(LEFT($A579,8),POR!$A:$R,15,0),"")</f>
        <v/>
      </c>
      <c r="AD579" s="8" t="str">
        <f>IFERROR(VLOOKUP(LEFT($A579,8),POR!$A:$R,16,0),"")</f>
        <v/>
      </c>
      <c r="AE579" s="8" t="str">
        <f>IFERROR(VLOOKUP(LEFT($A579,8),POR!$A:$R,17,0),"")</f>
        <v/>
      </c>
      <c r="AF579" s="8" t="str">
        <f>IFERROR(VLOOKUP(LEFT($A579,8),POR!$A:$R,18,0),"")</f>
        <v/>
      </c>
      <c r="AG579" s="36" t="str">
        <f>IFERROR(VLOOKUP(A579,NSD!F:G,2,0),"")</f>
        <v/>
      </c>
    </row>
    <row r="580" spans="1:33">
      <c r="A580" s="49" t="s">
        <v>2145</v>
      </c>
      <c r="B580" s="36" t="str">
        <f>VLOOKUP(LEFT(A580,8),Clusters!A:C,3,0)</f>
        <v>C5</v>
      </c>
      <c r="C580" s="36">
        <f>VLOOKUP(LEFT(A580,8),Clusters!A:D,2,0)</f>
        <v>51</v>
      </c>
      <c r="O580" s="36">
        <f>IFERROR(VLOOKUP(LEFT(A580,8),'Development Priority'!A:B,2,0),"")</f>
        <v>536</v>
      </c>
      <c r="P580" s="8" t="str">
        <f>IFERROR(VLOOKUP(LEFT($A580,8),POR!$A:$R,2,0),"")</f>
        <v/>
      </c>
      <c r="Q580" s="8" t="str">
        <f>IFERROR(VLOOKUP(LEFT($A580,8),POR!$A:$R,3,0),"")</f>
        <v/>
      </c>
      <c r="R580" s="8" t="str">
        <f>IFERROR(VLOOKUP(LEFT($A580,8),POR!$A:$R,4,0),"")</f>
        <v/>
      </c>
      <c r="S580" s="8" t="str">
        <f>IFERROR(VLOOKUP(LEFT($A580,8),POR!$A:$R,5,0),"")</f>
        <v/>
      </c>
      <c r="T580" s="8" t="str">
        <f>IFERROR(VLOOKUP(LEFT($A580,8),POR!$A:$R,6,0),"")</f>
        <v/>
      </c>
      <c r="U580" s="8" t="str">
        <f>IFERROR(VLOOKUP(LEFT($A580,8),POR!$A:$R,7,0),"")</f>
        <v/>
      </c>
      <c r="V580" s="8" t="str">
        <f>IFERROR(VLOOKUP(LEFT($A580,8),POR!$A:$R,8,0),"")</f>
        <v/>
      </c>
      <c r="W580" s="8" t="str">
        <f>IFERROR(VLOOKUP(LEFT($A580,8),POR!$A:$R,9,0),"")</f>
        <v/>
      </c>
      <c r="X580" s="8" t="str">
        <f>IFERROR(VLOOKUP(LEFT($A580,8),POR!$A:$R,10,0),"")</f>
        <v/>
      </c>
      <c r="Y580" s="8" t="str">
        <f>IFERROR(VLOOKUP(LEFT($A580,8),POR!$A:$R,11,0),"")</f>
        <v/>
      </c>
      <c r="Z580" s="8" t="str">
        <f>IFERROR(VLOOKUP(LEFT($A580,8),POR!$A:$R,12,0),"")</f>
        <v/>
      </c>
      <c r="AA580" s="8" t="str">
        <f>IFERROR(VLOOKUP(LEFT($A580,8),POR!$A:$R,13,0),"")</f>
        <v/>
      </c>
      <c r="AB580" s="8" t="str">
        <f>IFERROR(VLOOKUP(LEFT($A580,8),POR!$A:$R,14,0),"")</f>
        <v/>
      </c>
      <c r="AC580" s="8" t="str">
        <f>IFERROR(VLOOKUP(LEFT($A580,8),POR!$A:$R,15,0),"")</f>
        <v/>
      </c>
      <c r="AD580" s="8" t="str">
        <f>IFERROR(VLOOKUP(LEFT($A580,8),POR!$A:$R,16,0),"")</f>
        <v/>
      </c>
      <c r="AE580" s="8" t="str">
        <f>IFERROR(VLOOKUP(LEFT($A580,8),POR!$A:$R,17,0),"")</f>
        <v/>
      </c>
      <c r="AF580" s="8" t="str">
        <f>IFERROR(VLOOKUP(LEFT($A580,8),POR!$A:$R,18,0),"")</f>
        <v/>
      </c>
      <c r="AG580" s="36" t="str">
        <f>IFERROR(VLOOKUP(A580,NSD!F:G,2,0),"")</f>
        <v/>
      </c>
    </row>
    <row r="581" spans="1:33">
      <c r="A581" s="49" t="s">
        <v>2641</v>
      </c>
      <c r="B581" s="36" t="str">
        <f>VLOOKUP(LEFT(A581,8),Clusters!A:C,3,0)</f>
        <v>C4</v>
      </c>
      <c r="C581" s="36">
        <f>VLOOKUP(LEFT(A581,8),Clusters!A:D,2,0)</f>
        <v>41</v>
      </c>
      <c r="O581" s="36">
        <f>IFERROR(VLOOKUP(LEFT(A581,8),'Development Priority'!A:B,2,0),"")</f>
        <v>414</v>
      </c>
      <c r="P581" s="8" t="str">
        <f>IFERROR(VLOOKUP(LEFT($A581,8),POR!$A:$R,2,0),"")</f>
        <v/>
      </c>
      <c r="Q581" s="8" t="str">
        <f>IFERROR(VLOOKUP(LEFT($A581,8),POR!$A:$R,3,0),"")</f>
        <v/>
      </c>
      <c r="R581" s="8" t="str">
        <f>IFERROR(VLOOKUP(LEFT($A581,8),POR!$A:$R,4,0),"")</f>
        <v/>
      </c>
      <c r="S581" s="8" t="str">
        <f>IFERROR(VLOOKUP(LEFT($A581,8),POR!$A:$R,5,0),"")</f>
        <v/>
      </c>
      <c r="T581" s="8">
        <f>IFERROR(VLOOKUP(LEFT($A581,8),POR!$A:$R,6,0),"")</f>
        <v>42851.708333333299</v>
      </c>
      <c r="U581" s="8" t="str">
        <f>IFERROR(VLOOKUP(LEFT($A581,8),POR!$A:$R,7,0),"")</f>
        <v/>
      </c>
      <c r="V581" s="8" t="str">
        <f>IFERROR(VLOOKUP(LEFT($A581,8),POR!$A:$R,8,0),"")</f>
        <v/>
      </c>
      <c r="W581" s="8" t="str">
        <f>IFERROR(VLOOKUP(LEFT($A581,8),POR!$A:$R,9,0),"")</f>
        <v/>
      </c>
      <c r="X581" s="8" t="str">
        <f>IFERROR(VLOOKUP(LEFT($A581,8),POR!$A:$R,10,0),"")</f>
        <v/>
      </c>
      <c r="Y581" s="8" t="str">
        <f>IFERROR(VLOOKUP(LEFT($A581,8),POR!$A:$R,11,0),"")</f>
        <v/>
      </c>
      <c r="Z581" s="8" t="str">
        <f>IFERROR(VLOOKUP(LEFT($A581,8),POR!$A:$R,12,0),"")</f>
        <v/>
      </c>
      <c r="AA581" s="8" t="str">
        <f>IFERROR(VLOOKUP(LEFT($A581,8),POR!$A:$R,13,0),"")</f>
        <v/>
      </c>
      <c r="AB581" s="8" t="str">
        <f>IFERROR(VLOOKUP(LEFT($A581,8),POR!$A:$R,14,0),"")</f>
        <v/>
      </c>
      <c r="AC581" s="8" t="str">
        <f>IFERROR(VLOOKUP(LEFT($A581,8),POR!$A:$R,15,0),"")</f>
        <v/>
      </c>
      <c r="AD581" s="8" t="str">
        <f>IFERROR(VLOOKUP(LEFT($A581,8),POR!$A:$R,16,0),"")</f>
        <v/>
      </c>
      <c r="AE581" s="8" t="str">
        <f>IFERROR(VLOOKUP(LEFT($A581,8),POR!$A:$R,17,0),"")</f>
        <v/>
      </c>
      <c r="AF581" s="8" t="str">
        <f>IFERROR(VLOOKUP(LEFT($A581,8),POR!$A:$R,18,0),"")</f>
        <v/>
      </c>
      <c r="AG581" s="36" t="str">
        <f>IFERROR(VLOOKUP(A581,NSD!F:G,2,0),"")</f>
        <v/>
      </c>
    </row>
    <row r="582" spans="1:33">
      <c r="A582" s="49" t="s">
        <v>2820</v>
      </c>
      <c r="B582" s="36" t="str">
        <f>VLOOKUP(LEFT(A582,8),Clusters!A:C,3,0)</f>
        <v>C4</v>
      </c>
      <c r="C582" s="36">
        <f>VLOOKUP(LEFT(A582,8),Clusters!A:D,2,0)</f>
        <v>41</v>
      </c>
      <c r="O582" s="36">
        <f>IFERROR(VLOOKUP(LEFT(A582,8),'Development Priority'!A:B,2,0),"")</f>
        <v>414</v>
      </c>
      <c r="P582" s="8" t="str">
        <f>IFERROR(VLOOKUP(LEFT($A582,8),POR!$A:$R,2,0),"")</f>
        <v/>
      </c>
      <c r="Q582" s="8" t="str">
        <f>IFERROR(VLOOKUP(LEFT($A582,8),POR!$A:$R,3,0),"")</f>
        <v/>
      </c>
      <c r="R582" s="8" t="str">
        <f>IFERROR(VLOOKUP(LEFT($A582,8),POR!$A:$R,4,0),"")</f>
        <v/>
      </c>
      <c r="S582" s="8" t="str">
        <f>IFERROR(VLOOKUP(LEFT($A582,8),POR!$A:$R,5,0),"")</f>
        <v/>
      </c>
      <c r="T582" s="8">
        <f>IFERROR(VLOOKUP(LEFT($A582,8),POR!$A:$R,6,0),"")</f>
        <v>42851.708333333299</v>
      </c>
      <c r="U582" s="8" t="str">
        <f>IFERROR(VLOOKUP(LEFT($A582,8),POR!$A:$R,7,0),"")</f>
        <v/>
      </c>
      <c r="V582" s="8" t="str">
        <f>IFERROR(VLOOKUP(LEFT($A582,8),POR!$A:$R,8,0),"")</f>
        <v/>
      </c>
      <c r="W582" s="8" t="str">
        <f>IFERROR(VLOOKUP(LEFT($A582,8),POR!$A:$R,9,0),"")</f>
        <v/>
      </c>
      <c r="X582" s="8" t="str">
        <f>IFERROR(VLOOKUP(LEFT($A582,8),POR!$A:$R,10,0),"")</f>
        <v/>
      </c>
      <c r="Y582" s="8" t="str">
        <f>IFERROR(VLOOKUP(LEFT($A582,8),POR!$A:$R,11,0),"")</f>
        <v/>
      </c>
      <c r="Z582" s="8" t="str">
        <f>IFERROR(VLOOKUP(LEFT($A582,8),POR!$A:$R,12,0),"")</f>
        <v/>
      </c>
      <c r="AA582" s="8" t="str">
        <f>IFERROR(VLOOKUP(LEFT($A582,8),POR!$A:$R,13,0),"")</f>
        <v/>
      </c>
      <c r="AB582" s="8" t="str">
        <f>IFERROR(VLOOKUP(LEFT($A582,8),POR!$A:$R,14,0),"")</f>
        <v/>
      </c>
      <c r="AC582" s="8" t="str">
        <f>IFERROR(VLOOKUP(LEFT($A582,8),POR!$A:$R,15,0),"")</f>
        <v/>
      </c>
      <c r="AD582" s="8" t="str">
        <f>IFERROR(VLOOKUP(LEFT($A582,8),POR!$A:$R,16,0),"")</f>
        <v/>
      </c>
      <c r="AE582" s="8" t="str">
        <f>IFERROR(VLOOKUP(LEFT($A582,8),POR!$A:$R,17,0),"")</f>
        <v/>
      </c>
      <c r="AF582" s="8" t="str">
        <f>IFERROR(VLOOKUP(LEFT($A582,8),POR!$A:$R,18,0),"")</f>
        <v/>
      </c>
      <c r="AG582" s="36" t="str">
        <f>IFERROR(VLOOKUP(A582,NSD!F:G,2,0),"")</f>
        <v/>
      </c>
    </row>
    <row r="583" spans="1:33">
      <c r="A583" s="49" t="s">
        <v>3777</v>
      </c>
      <c r="B583" s="36" t="str">
        <f>VLOOKUP(LEFT(A583,8),Clusters!A:C,3,0)</f>
        <v>C4</v>
      </c>
      <c r="C583" s="36">
        <f>VLOOKUP(LEFT(A583,8),Clusters!A:D,2,0)</f>
        <v>41</v>
      </c>
      <c r="O583" s="36">
        <f>IFERROR(VLOOKUP(LEFT(A583,8),'Development Priority'!A:B,2,0),"")</f>
        <v>414</v>
      </c>
      <c r="P583" s="8" t="str">
        <f>IFERROR(VLOOKUP(LEFT($A583,8),POR!$A:$R,2,0),"")</f>
        <v/>
      </c>
      <c r="Q583" s="8" t="str">
        <f>IFERROR(VLOOKUP(LEFT($A583,8),POR!$A:$R,3,0),"")</f>
        <v/>
      </c>
      <c r="R583" s="8" t="str">
        <f>IFERROR(VLOOKUP(LEFT($A583,8),POR!$A:$R,4,0),"")</f>
        <v/>
      </c>
      <c r="S583" s="8" t="str">
        <f>IFERROR(VLOOKUP(LEFT($A583,8),POR!$A:$R,5,0),"")</f>
        <v/>
      </c>
      <c r="T583" s="8">
        <f>IFERROR(VLOOKUP(LEFT($A583,8),POR!$A:$R,6,0),"")</f>
        <v>42851.708333333299</v>
      </c>
      <c r="U583" s="8" t="str">
        <f>IFERROR(VLOOKUP(LEFT($A583,8),POR!$A:$R,7,0),"")</f>
        <v/>
      </c>
      <c r="V583" s="8" t="str">
        <f>IFERROR(VLOOKUP(LEFT($A583,8),POR!$A:$R,8,0),"")</f>
        <v/>
      </c>
      <c r="W583" s="8" t="str">
        <f>IFERROR(VLOOKUP(LEFT($A583,8),POR!$A:$R,9,0),"")</f>
        <v/>
      </c>
      <c r="X583" s="8" t="str">
        <f>IFERROR(VLOOKUP(LEFT($A583,8),POR!$A:$R,10,0),"")</f>
        <v/>
      </c>
      <c r="Y583" s="8" t="str">
        <f>IFERROR(VLOOKUP(LEFT($A583,8),POR!$A:$R,11,0),"")</f>
        <v/>
      </c>
      <c r="Z583" s="8" t="str">
        <f>IFERROR(VLOOKUP(LEFT($A583,8),POR!$A:$R,12,0),"")</f>
        <v/>
      </c>
      <c r="AA583" s="8" t="str">
        <f>IFERROR(VLOOKUP(LEFT($A583,8),POR!$A:$R,13,0),"")</f>
        <v/>
      </c>
      <c r="AB583" s="8" t="str">
        <f>IFERROR(VLOOKUP(LEFT($A583,8),POR!$A:$R,14,0),"")</f>
        <v/>
      </c>
      <c r="AC583" s="8" t="str">
        <f>IFERROR(VLOOKUP(LEFT($A583,8),POR!$A:$R,15,0),"")</f>
        <v/>
      </c>
      <c r="AD583" s="8" t="str">
        <f>IFERROR(VLOOKUP(LEFT($A583,8),POR!$A:$R,16,0),"")</f>
        <v/>
      </c>
      <c r="AE583" s="8" t="str">
        <f>IFERROR(VLOOKUP(LEFT($A583,8),POR!$A:$R,17,0),"")</f>
        <v/>
      </c>
      <c r="AF583" s="8" t="str">
        <f>IFERROR(VLOOKUP(LEFT($A583,8),POR!$A:$R,18,0),"")</f>
        <v/>
      </c>
      <c r="AG583" s="36" t="str">
        <f>IFERROR(VLOOKUP(A583,NSD!F:G,2,0),"")</f>
        <v/>
      </c>
    </row>
    <row r="584" spans="1:33">
      <c r="A584" s="49" t="s">
        <v>3645</v>
      </c>
      <c r="B584" s="36" t="str">
        <f>VLOOKUP(LEFT(A584,8),Clusters!A:C,3,0)</f>
        <v>C4</v>
      </c>
      <c r="C584" s="36">
        <f>VLOOKUP(LEFT(A584,8),Clusters!A:D,2,0)</f>
        <v>41</v>
      </c>
      <c r="O584" s="36">
        <f>IFERROR(VLOOKUP(LEFT(A584,8),'Development Priority'!A:B,2,0),"")</f>
        <v>90</v>
      </c>
      <c r="P584" s="8" t="str">
        <f>IFERROR(VLOOKUP(LEFT($A584,8),POR!$A:$R,2,0),"")</f>
        <v/>
      </c>
      <c r="Q584" s="8" t="str">
        <f>IFERROR(VLOOKUP(LEFT($A584,8),POR!$A:$R,3,0),"")</f>
        <v/>
      </c>
      <c r="R584" s="8" t="str">
        <f>IFERROR(VLOOKUP(LEFT($A584,8),POR!$A:$R,4,0),"")</f>
        <v/>
      </c>
      <c r="S584" s="8" t="str">
        <f>IFERROR(VLOOKUP(LEFT($A584,8),POR!$A:$R,5,0),"")</f>
        <v/>
      </c>
      <c r="T584" s="8">
        <f>IFERROR(VLOOKUP(LEFT($A584,8),POR!$A:$R,6,0),"")</f>
        <v>42858.708333333299</v>
      </c>
      <c r="U584" s="8" t="str">
        <f>IFERROR(VLOOKUP(LEFT($A584,8),POR!$A:$R,7,0),"")</f>
        <v/>
      </c>
      <c r="V584" s="8" t="str">
        <f>IFERROR(VLOOKUP(LEFT($A584,8),POR!$A:$R,8,0),"")</f>
        <v/>
      </c>
      <c r="W584" s="8" t="str">
        <f>IFERROR(VLOOKUP(LEFT($A584,8),POR!$A:$R,9,0),"")</f>
        <v/>
      </c>
      <c r="X584" s="8" t="str">
        <f>IFERROR(VLOOKUP(LEFT($A584,8),POR!$A:$R,10,0),"")</f>
        <v/>
      </c>
      <c r="Y584" s="8" t="str">
        <f>IFERROR(VLOOKUP(LEFT($A584,8),POR!$A:$R,11,0),"")</f>
        <v/>
      </c>
      <c r="Z584" s="8" t="str">
        <f>IFERROR(VLOOKUP(LEFT($A584,8),POR!$A:$R,12,0),"")</f>
        <v/>
      </c>
      <c r="AA584" s="8" t="str">
        <f>IFERROR(VLOOKUP(LEFT($A584,8),POR!$A:$R,13,0),"")</f>
        <v/>
      </c>
      <c r="AB584" s="8" t="str">
        <f>IFERROR(VLOOKUP(LEFT($A584,8),POR!$A:$R,14,0),"")</f>
        <v/>
      </c>
      <c r="AC584" s="8" t="str">
        <f>IFERROR(VLOOKUP(LEFT($A584,8),POR!$A:$R,15,0),"")</f>
        <v/>
      </c>
      <c r="AD584" s="8" t="str">
        <f>IFERROR(VLOOKUP(LEFT($A584,8),POR!$A:$R,16,0),"")</f>
        <v/>
      </c>
      <c r="AE584" s="8" t="str">
        <f>IFERROR(VLOOKUP(LEFT($A584,8),POR!$A:$R,17,0),"")</f>
        <v/>
      </c>
      <c r="AF584" s="8" t="str">
        <f>IFERROR(VLOOKUP(LEFT($A584,8),POR!$A:$R,18,0),"")</f>
        <v/>
      </c>
      <c r="AG584" s="36" t="str">
        <f>IFERROR(VLOOKUP(A584,NSD!F:G,2,0),"")</f>
        <v/>
      </c>
    </row>
    <row r="585" spans="1:33">
      <c r="A585" s="49" t="s">
        <v>3481</v>
      </c>
      <c r="B585" s="36" t="str">
        <f>VLOOKUP(LEFT(A585,8),Clusters!A:C,3,0)</f>
        <v>C4</v>
      </c>
      <c r="C585" s="36">
        <f>VLOOKUP(LEFT(A585,8),Clusters!A:D,2,0)</f>
        <v>41</v>
      </c>
      <c r="O585" s="36">
        <f>IFERROR(VLOOKUP(LEFT(A585,8),'Development Priority'!A:B,2,0),"")</f>
        <v>90</v>
      </c>
      <c r="P585" s="8" t="str">
        <f>IFERROR(VLOOKUP(LEFT($A585,8),POR!$A:$R,2,0),"")</f>
        <v/>
      </c>
      <c r="Q585" s="8" t="str">
        <f>IFERROR(VLOOKUP(LEFT($A585,8),POR!$A:$R,3,0),"")</f>
        <v/>
      </c>
      <c r="R585" s="8" t="str">
        <f>IFERROR(VLOOKUP(LEFT($A585,8),POR!$A:$R,4,0),"")</f>
        <v/>
      </c>
      <c r="S585" s="8" t="str">
        <f>IFERROR(VLOOKUP(LEFT($A585,8),POR!$A:$R,5,0),"")</f>
        <v/>
      </c>
      <c r="T585" s="8">
        <f>IFERROR(VLOOKUP(LEFT($A585,8),POR!$A:$R,6,0),"")</f>
        <v>42858.708333333299</v>
      </c>
      <c r="U585" s="8" t="str">
        <f>IFERROR(VLOOKUP(LEFT($A585,8),POR!$A:$R,7,0),"")</f>
        <v/>
      </c>
      <c r="V585" s="8" t="str">
        <f>IFERROR(VLOOKUP(LEFT($A585,8),POR!$A:$R,8,0),"")</f>
        <v/>
      </c>
      <c r="W585" s="8" t="str">
        <f>IFERROR(VLOOKUP(LEFT($A585,8),POR!$A:$R,9,0),"")</f>
        <v/>
      </c>
      <c r="X585" s="8" t="str">
        <f>IFERROR(VLOOKUP(LEFT($A585,8),POR!$A:$R,10,0),"")</f>
        <v/>
      </c>
      <c r="Y585" s="8" t="str">
        <f>IFERROR(VLOOKUP(LEFT($A585,8),POR!$A:$R,11,0),"")</f>
        <v/>
      </c>
      <c r="Z585" s="8" t="str">
        <f>IFERROR(VLOOKUP(LEFT($A585,8),POR!$A:$R,12,0),"")</f>
        <v/>
      </c>
      <c r="AA585" s="8" t="str">
        <f>IFERROR(VLOOKUP(LEFT($A585,8),POR!$A:$R,13,0),"")</f>
        <v/>
      </c>
      <c r="AB585" s="8" t="str">
        <f>IFERROR(VLOOKUP(LEFT($A585,8),POR!$A:$R,14,0),"")</f>
        <v/>
      </c>
      <c r="AC585" s="8" t="str">
        <f>IFERROR(VLOOKUP(LEFT($A585,8),POR!$A:$R,15,0),"")</f>
        <v/>
      </c>
      <c r="AD585" s="8" t="str">
        <f>IFERROR(VLOOKUP(LEFT($A585,8),POR!$A:$R,16,0),"")</f>
        <v/>
      </c>
      <c r="AE585" s="8" t="str">
        <f>IFERROR(VLOOKUP(LEFT($A585,8),POR!$A:$R,17,0),"")</f>
        <v/>
      </c>
      <c r="AF585" s="8" t="str">
        <f>IFERROR(VLOOKUP(LEFT($A585,8),POR!$A:$R,18,0),"")</f>
        <v/>
      </c>
      <c r="AG585" s="36" t="str">
        <f>IFERROR(VLOOKUP(A585,NSD!F:G,2,0),"")</f>
        <v/>
      </c>
    </row>
    <row r="586" spans="1:33">
      <c r="A586" s="49" t="s">
        <v>3338</v>
      </c>
      <c r="B586" s="36" t="str">
        <f>VLOOKUP(LEFT(A586,8),Clusters!A:C,3,0)</f>
        <v>C4</v>
      </c>
      <c r="C586" s="36">
        <f>VLOOKUP(LEFT(A586,8),Clusters!A:D,2,0)</f>
        <v>41</v>
      </c>
      <c r="O586" s="36">
        <f>IFERROR(VLOOKUP(LEFT(A586,8),'Development Priority'!A:B,2,0),"")</f>
        <v>90</v>
      </c>
      <c r="P586" s="8" t="str">
        <f>IFERROR(VLOOKUP(LEFT($A586,8),POR!$A:$R,2,0),"")</f>
        <v/>
      </c>
      <c r="Q586" s="8" t="str">
        <f>IFERROR(VLOOKUP(LEFT($A586,8),POR!$A:$R,3,0),"")</f>
        <v/>
      </c>
      <c r="R586" s="8" t="str">
        <f>IFERROR(VLOOKUP(LEFT($A586,8),POR!$A:$R,4,0),"")</f>
        <v/>
      </c>
      <c r="S586" s="8" t="str">
        <f>IFERROR(VLOOKUP(LEFT($A586,8),POR!$A:$R,5,0),"")</f>
        <v/>
      </c>
      <c r="T586" s="8">
        <f>IFERROR(VLOOKUP(LEFT($A586,8),POR!$A:$R,6,0),"")</f>
        <v>42858.708333333299</v>
      </c>
      <c r="U586" s="8" t="str">
        <f>IFERROR(VLOOKUP(LEFT($A586,8),POR!$A:$R,7,0),"")</f>
        <v/>
      </c>
      <c r="V586" s="8" t="str">
        <f>IFERROR(VLOOKUP(LEFT($A586,8),POR!$A:$R,8,0),"")</f>
        <v/>
      </c>
      <c r="W586" s="8" t="str">
        <f>IFERROR(VLOOKUP(LEFT($A586,8),POR!$A:$R,9,0),"")</f>
        <v/>
      </c>
      <c r="X586" s="8" t="str">
        <f>IFERROR(VLOOKUP(LEFT($A586,8),POR!$A:$R,10,0),"")</f>
        <v/>
      </c>
      <c r="Y586" s="8" t="str">
        <f>IFERROR(VLOOKUP(LEFT($A586,8),POR!$A:$R,11,0),"")</f>
        <v/>
      </c>
      <c r="Z586" s="8" t="str">
        <f>IFERROR(VLOOKUP(LEFT($A586,8),POR!$A:$R,12,0),"")</f>
        <v/>
      </c>
      <c r="AA586" s="8" t="str">
        <f>IFERROR(VLOOKUP(LEFT($A586,8),POR!$A:$R,13,0),"")</f>
        <v/>
      </c>
      <c r="AB586" s="8" t="str">
        <f>IFERROR(VLOOKUP(LEFT($A586,8),POR!$A:$R,14,0),"")</f>
        <v/>
      </c>
      <c r="AC586" s="8" t="str">
        <f>IFERROR(VLOOKUP(LEFT($A586,8),POR!$A:$R,15,0),"")</f>
        <v/>
      </c>
      <c r="AD586" s="8" t="str">
        <f>IFERROR(VLOOKUP(LEFT($A586,8),POR!$A:$R,16,0),"")</f>
        <v/>
      </c>
      <c r="AE586" s="8" t="str">
        <f>IFERROR(VLOOKUP(LEFT($A586,8),POR!$A:$R,17,0),"")</f>
        <v/>
      </c>
      <c r="AF586" s="8" t="str">
        <f>IFERROR(VLOOKUP(LEFT($A586,8),POR!$A:$R,18,0),"")</f>
        <v/>
      </c>
      <c r="AG586" s="36" t="str">
        <f>IFERROR(VLOOKUP(A586,NSD!F:G,2,0),"")</f>
        <v/>
      </c>
    </row>
    <row r="587" spans="1:33">
      <c r="A587" s="49" t="s">
        <v>5084</v>
      </c>
      <c r="B587" s="36" t="str">
        <f>VLOOKUP(LEFT(A587,8),Clusters!A:C,3,0)</f>
        <v>C5</v>
      </c>
      <c r="C587" s="36">
        <f>VLOOKUP(LEFT(A587,8),Clusters!A:D,2,0)</f>
        <v>51</v>
      </c>
      <c r="O587" s="36">
        <f>IFERROR(VLOOKUP(LEFT(A587,8),'Development Priority'!A:B,2,0),"")</f>
        <v>510</v>
      </c>
      <c r="P587" s="8" t="str">
        <f>IFERROR(VLOOKUP(LEFT($A587,8),POR!$A:$R,2,0),"")</f>
        <v/>
      </c>
      <c r="Q587" s="8" t="str">
        <f>IFERROR(VLOOKUP(LEFT($A587,8),POR!$A:$R,3,0),"")</f>
        <v/>
      </c>
      <c r="R587" s="8" t="str">
        <f>IFERROR(VLOOKUP(LEFT($A587,8),POR!$A:$R,4,0),"")</f>
        <v/>
      </c>
      <c r="S587" s="8" t="str">
        <f>IFERROR(VLOOKUP(LEFT($A587,8),POR!$A:$R,5,0),"")</f>
        <v/>
      </c>
      <c r="T587" s="8">
        <f>IFERROR(VLOOKUP(LEFT($A587,8),POR!$A:$R,6,0),"")</f>
        <v>42766.666666666701</v>
      </c>
      <c r="U587" s="8" t="str">
        <f>IFERROR(VLOOKUP(LEFT($A587,8),POR!$A:$R,7,0),"")</f>
        <v/>
      </c>
      <c r="V587" s="8" t="str">
        <f>IFERROR(VLOOKUP(LEFT($A587,8),POR!$A:$R,8,0),"")</f>
        <v/>
      </c>
      <c r="W587" s="8" t="str">
        <f>IFERROR(VLOOKUP(LEFT($A587,8),POR!$A:$R,9,0),"")</f>
        <v/>
      </c>
      <c r="X587" s="8" t="str">
        <f>IFERROR(VLOOKUP(LEFT($A587,8),POR!$A:$R,10,0),"")</f>
        <v/>
      </c>
      <c r="Y587" s="8" t="str">
        <f>IFERROR(VLOOKUP(LEFT($A587,8),POR!$A:$R,11,0),"")</f>
        <v/>
      </c>
      <c r="Z587" s="8" t="str">
        <f>IFERROR(VLOOKUP(LEFT($A587,8),POR!$A:$R,12,0),"")</f>
        <v/>
      </c>
      <c r="AA587" s="8" t="str">
        <f>IFERROR(VLOOKUP(LEFT($A587,8),POR!$A:$R,13,0),"")</f>
        <v/>
      </c>
      <c r="AB587" s="8" t="str">
        <f>IFERROR(VLOOKUP(LEFT($A587,8),POR!$A:$R,14,0),"")</f>
        <v/>
      </c>
      <c r="AC587" s="8" t="str">
        <f>IFERROR(VLOOKUP(LEFT($A587,8),POR!$A:$R,15,0),"")</f>
        <v/>
      </c>
      <c r="AD587" s="8" t="str">
        <f>IFERROR(VLOOKUP(LEFT($A587,8),POR!$A:$R,16,0),"")</f>
        <v/>
      </c>
      <c r="AE587" s="8" t="str">
        <f>IFERROR(VLOOKUP(LEFT($A587,8),POR!$A:$R,17,0),"")</f>
        <v/>
      </c>
      <c r="AF587" s="8" t="str">
        <f>IFERROR(VLOOKUP(LEFT($A587,8),POR!$A:$R,18,0),"")</f>
        <v/>
      </c>
      <c r="AG587" s="36" t="str">
        <f>IFERROR(VLOOKUP(A587,NSD!F:G,2,0),"")</f>
        <v/>
      </c>
    </row>
    <row r="588" spans="1:33">
      <c r="A588" s="49" t="s">
        <v>5095</v>
      </c>
      <c r="B588" s="36" t="str">
        <f>VLOOKUP(LEFT(A588,8),Clusters!A:C,3,0)</f>
        <v>C5</v>
      </c>
      <c r="C588" s="36">
        <f>VLOOKUP(LEFT(A588,8),Clusters!A:D,2,0)</f>
        <v>51</v>
      </c>
      <c r="O588" s="36">
        <f>IFERROR(VLOOKUP(LEFT(A588,8),'Development Priority'!A:B,2,0),"")</f>
        <v>510</v>
      </c>
      <c r="P588" s="8" t="str">
        <f>IFERROR(VLOOKUP(LEFT($A588,8),POR!$A:$R,2,0),"")</f>
        <v/>
      </c>
      <c r="Q588" s="8" t="str">
        <f>IFERROR(VLOOKUP(LEFT($A588,8),POR!$A:$R,3,0),"")</f>
        <v/>
      </c>
      <c r="R588" s="8" t="str">
        <f>IFERROR(VLOOKUP(LEFT($A588,8),POR!$A:$R,4,0),"")</f>
        <v/>
      </c>
      <c r="S588" s="8" t="str">
        <f>IFERROR(VLOOKUP(LEFT($A588,8),POR!$A:$R,5,0),"")</f>
        <v/>
      </c>
      <c r="T588" s="8">
        <f>IFERROR(VLOOKUP(LEFT($A588,8),POR!$A:$R,6,0),"")</f>
        <v>42766.666666666701</v>
      </c>
      <c r="U588" s="8" t="str">
        <f>IFERROR(VLOOKUP(LEFT($A588,8),POR!$A:$R,7,0),"")</f>
        <v/>
      </c>
      <c r="V588" s="8" t="str">
        <f>IFERROR(VLOOKUP(LEFT($A588,8),POR!$A:$R,8,0),"")</f>
        <v/>
      </c>
      <c r="W588" s="8" t="str">
        <f>IFERROR(VLOOKUP(LEFT($A588,8),POR!$A:$R,9,0),"")</f>
        <v/>
      </c>
      <c r="X588" s="8" t="str">
        <f>IFERROR(VLOOKUP(LEFT($A588,8),POR!$A:$R,10,0),"")</f>
        <v/>
      </c>
      <c r="Y588" s="8" t="str">
        <f>IFERROR(VLOOKUP(LEFT($A588,8),POR!$A:$R,11,0),"")</f>
        <v/>
      </c>
      <c r="Z588" s="8" t="str">
        <f>IFERROR(VLOOKUP(LEFT($A588,8),POR!$A:$R,12,0),"")</f>
        <v/>
      </c>
      <c r="AA588" s="8" t="str">
        <f>IFERROR(VLOOKUP(LEFT($A588,8),POR!$A:$R,13,0),"")</f>
        <v/>
      </c>
      <c r="AB588" s="8" t="str">
        <f>IFERROR(VLOOKUP(LEFT($A588,8),POR!$A:$R,14,0),"")</f>
        <v/>
      </c>
      <c r="AC588" s="8" t="str">
        <f>IFERROR(VLOOKUP(LEFT($A588,8),POR!$A:$R,15,0),"")</f>
        <v/>
      </c>
      <c r="AD588" s="8" t="str">
        <f>IFERROR(VLOOKUP(LEFT($A588,8),POR!$A:$R,16,0),"")</f>
        <v/>
      </c>
      <c r="AE588" s="8" t="str">
        <f>IFERROR(VLOOKUP(LEFT($A588,8),POR!$A:$R,17,0),"")</f>
        <v/>
      </c>
      <c r="AF588" s="8" t="str">
        <f>IFERROR(VLOOKUP(LEFT($A588,8),POR!$A:$R,18,0),"")</f>
        <v/>
      </c>
      <c r="AG588" s="36" t="str">
        <f>IFERROR(VLOOKUP(A588,NSD!F:G,2,0),"")</f>
        <v/>
      </c>
    </row>
    <row r="589" spans="1:33">
      <c r="A589" s="49" t="s">
        <v>4679</v>
      </c>
      <c r="B589" s="36" t="str">
        <f>VLOOKUP(LEFT(A589,8),Clusters!A:C,3,0)</f>
        <v>C5</v>
      </c>
      <c r="C589" s="36">
        <f>VLOOKUP(LEFT(A589,8),Clusters!A:D,2,0)</f>
        <v>51</v>
      </c>
      <c r="O589" s="36">
        <f>IFERROR(VLOOKUP(LEFT(A589,8),'Development Priority'!A:B,2,0),"")</f>
        <v>510</v>
      </c>
      <c r="P589" s="8" t="str">
        <f>IFERROR(VLOOKUP(LEFT($A589,8),POR!$A:$R,2,0),"")</f>
        <v/>
      </c>
      <c r="Q589" s="8" t="str">
        <f>IFERROR(VLOOKUP(LEFT($A589,8),POR!$A:$R,3,0),"")</f>
        <v/>
      </c>
      <c r="R589" s="8" t="str">
        <f>IFERROR(VLOOKUP(LEFT($A589,8),POR!$A:$R,4,0),"")</f>
        <v/>
      </c>
      <c r="S589" s="8" t="str">
        <f>IFERROR(VLOOKUP(LEFT($A589,8),POR!$A:$R,5,0),"")</f>
        <v/>
      </c>
      <c r="T589" s="8">
        <f>IFERROR(VLOOKUP(LEFT($A589,8),POR!$A:$R,6,0),"")</f>
        <v>42766.666666666701</v>
      </c>
      <c r="U589" s="8" t="str">
        <f>IFERROR(VLOOKUP(LEFT($A589,8),POR!$A:$R,7,0),"")</f>
        <v/>
      </c>
      <c r="V589" s="8" t="str">
        <f>IFERROR(VLOOKUP(LEFT($A589,8),POR!$A:$R,8,0),"")</f>
        <v/>
      </c>
      <c r="W589" s="8" t="str">
        <f>IFERROR(VLOOKUP(LEFT($A589,8),POR!$A:$R,9,0),"")</f>
        <v/>
      </c>
      <c r="X589" s="8" t="str">
        <f>IFERROR(VLOOKUP(LEFT($A589,8),POR!$A:$R,10,0),"")</f>
        <v/>
      </c>
      <c r="Y589" s="8" t="str">
        <f>IFERROR(VLOOKUP(LEFT($A589,8),POR!$A:$R,11,0),"")</f>
        <v/>
      </c>
      <c r="Z589" s="8" t="str">
        <f>IFERROR(VLOOKUP(LEFT($A589,8),POR!$A:$R,12,0),"")</f>
        <v/>
      </c>
      <c r="AA589" s="8" t="str">
        <f>IFERROR(VLOOKUP(LEFT($A589,8),POR!$A:$R,13,0),"")</f>
        <v/>
      </c>
      <c r="AB589" s="8" t="str">
        <f>IFERROR(VLOOKUP(LEFT($A589,8),POR!$A:$R,14,0),"")</f>
        <v/>
      </c>
      <c r="AC589" s="8" t="str">
        <f>IFERROR(VLOOKUP(LEFT($A589,8),POR!$A:$R,15,0),"")</f>
        <v/>
      </c>
      <c r="AD589" s="8" t="str">
        <f>IFERROR(VLOOKUP(LEFT($A589,8),POR!$A:$R,16,0),"")</f>
        <v/>
      </c>
      <c r="AE589" s="8" t="str">
        <f>IFERROR(VLOOKUP(LEFT($A589,8),POR!$A:$R,17,0),"")</f>
        <v/>
      </c>
      <c r="AF589" s="8" t="str">
        <f>IFERROR(VLOOKUP(LEFT($A589,8),POR!$A:$R,18,0),"")</f>
        <v/>
      </c>
      <c r="AG589" s="36" t="str">
        <f>IFERROR(VLOOKUP(A589,NSD!F:G,2,0),"")</f>
        <v/>
      </c>
    </row>
    <row r="590" spans="1:33">
      <c r="A590" s="49" t="s">
        <v>3070</v>
      </c>
      <c r="B590" s="36" t="str">
        <f>VLOOKUP(LEFT(A590,8),Clusters!A:C,3,0)</f>
        <v>C1</v>
      </c>
      <c r="C590" s="36">
        <f>VLOOKUP(LEFT(A590,8),Clusters!A:D,2,0)</f>
        <v>12</v>
      </c>
      <c r="O590" s="36">
        <f>IFERROR(VLOOKUP(LEFT(A590,8),'Development Priority'!A:B,2,0),"")</f>
        <v>20</v>
      </c>
      <c r="P590" s="8" t="str">
        <f>IFERROR(VLOOKUP(LEFT($A590,8),POR!$A:$R,2,0),"")</f>
        <v/>
      </c>
      <c r="Q590" s="8" t="str">
        <f>IFERROR(VLOOKUP(LEFT($A590,8),POR!$A:$R,3,0),"")</f>
        <v/>
      </c>
      <c r="R590" s="8" t="str">
        <f>IFERROR(VLOOKUP(LEFT($A590,8),POR!$A:$R,4,0),"")</f>
        <v/>
      </c>
      <c r="S590" s="8" t="str">
        <f>IFERROR(VLOOKUP(LEFT($A590,8),POR!$A:$R,5,0),"")</f>
        <v/>
      </c>
      <c r="T590" s="8">
        <f>IFERROR(VLOOKUP(LEFT($A590,8),POR!$A:$R,6,0),"")</f>
        <v>42768.666666666701</v>
      </c>
      <c r="U590" s="8" t="str">
        <f>IFERROR(VLOOKUP(LEFT($A590,8),POR!$A:$R,7,0),"")</f>
        <v/>
      </c>
      <c r="V590" s="8">
        <f>IFERROR(VLOOKUP(LEFT($A590,8),POR!$A:$R,8,0),"")</f>
        <v>42769</v>
      </c>
      <c r="W590" s="8" t="str">
        <f>IFERROR(VLOOKUP(LEFT($A590,8),POR!$A:$R,9,0),"")</f>
        <v/>
      </c>
      <c r="X590" s="8" t="str">
        <f>IFERROR(VLOOKUP(LEFT($A590,8),POR!$A:$R,10,0),"")</f>
        <v/>
      </c>
      <c r="Y590" s="8" t="str">
        <f>IFERROR(VLOOKUP(LEFT($A590,8),POR!$A:$R,11,0),"")</f>
        <v/>
      </c>
      <c r="Z590" s="8" t="str">
        <f>IFERROR(VLOOKUP(LEFT($A590,8),POR!$A:$R,12,0),"")</f>
        <v/>
      </c>
      <c r="AA590" s="8" t="str">
        <f>IFERROR(VLOOKUP(LEFT($A590,8),POR!$A:$R,13,0),"")</f>
        <v/>
      </c>
      <c r="AB590" s="8" t="str">
        <f>IFERROR(VLOOKUP(LEFT($A590,8),POR!$A:$R,14,0),"")</f>
        <v/>
      </c>
      <c r="AC590" s="8" t="str">
        <f>IFERROR(VLOOKUP(LEFT($A590,8),POR!$A:$R,15,0),"")</f>
        <v/>
      </c>
      <c r="AD590" s="8" t="str">
        <f>IFERROR(VLOOKUP(LEFT($A590,8),POR!$A:$R,16,0),"")</f>
        <v/>
      </c>
      <c r="AE590" s="8" t="str">
        <f>IFERROR(VLOOKUP(LEFT($A590,8),POR!$A:$R,17,0),"")</f>
        <v/>
      </c>
      <c r="AF590" s="8" t="str">
        <f>IFERROR(VLOOKUP(LEFT($A590,8),POR!$A:$R,18,0),"")</f>
        <v/>
      </c>
      <c r="AG590" s="36" t="str">
        <f>IFERROR(VLOOKUP(A590,NSD!F:G,2,0),"")</f>
        <v/>
      </c>
    </row>
    <row r="591" spans="1:33">
      <c r="A591" s="49" t="s">
        <v>2971</v>
      </c>
      <c r="B591" s="36" t="str">
        <f>VLOOKUP(LEFT(A591,8),Clusters!A:C,3,0)</f>
        <v>C1</v>
      </c>
      <c r="C591" s="36">
        <f>VLOOKUP(LEFT(A591,8),Clusters!A:D,2,0)</f>
        <v>12</v>
      </c>
      <c r="O591" s="36">
        <f>IFERROR(VLOOKUP(LEFT(A591,8),'Development Priority'!A:B,2,0),"")</f>
        <v>20</v>
      </c>
      <c r="P591" s="8" t="str">
        <f>IFERROR(VLOOKUP(LEFT($A591,8),POR!$A:$R,2,0),"")</f>
        <v/>
      </c>
      <c r="Q591" s="8" t="str">
        <f>IFERROR(VLOOKUP(LEFT($A591,8),POR!$A:$R,3,0),"")</f>
        <v/>
      </c>
      <c r="R591" s="8" t="str">
        <f>IFERROR(VLOOKUP(LEFT($A591,8),POR!$A:$R,4,0),"")</f>
        <v/>
      </c>
      <c r="S591" s="8" t="str">
        <f>IFERROR(VLOOKUP(LEFT($A591,8),POR!$A:$R,5,0),"")</f>
        <v/>
      </c>
      <c r="T591" s="8">
        <f>IFERROR(VLOOKUP(LEFT($A591,8),POR!$A:$R,6,0),"")</f>
        <v>42768.666666666701</v>
      </c>
      <c r="U591" s="8" t="str">
        <f>IFERROR(VLOOKUP(LEFT($A591,8),POR!$A:$R,7,0),"")</f>
        <v/>
      </c>
      <c r="V591" s="8">
        <f>IFERROR(VLOOKUP(LEFT($A591,8),POR!$A:$R,8,0),"")</f>
        <v>42769</v>
      </c>
      <c r="W591" s="8" t="str">
        <f>IFERROR(VLOOKUP(LEFT($A591,8),POR!$A:$R,9,0),"")</f>
        <v/>
      </c>
      <c r="X591" s="8" t="str">
        <f>IFERROR(VLOOKUP(LEFT($A591,8),POR!$A:$R,10,0),"")</f>
        <v/>
      </c>
      <c r="Y591" s="8" t="str">
        <f>IFERROR(VLOOKUP(LEFT($A591,8),POR!$A:$R,11,0),"")</f>
        <v/>
      </c>
      <c r="Z591" s="8" t="str">
        <f>IFERROR(VLOOKUP(LEFT($A591,8),POR!$A:$R,12,0),"")</f>
        <v/>
      </c>
      <c r="AA591" s="8" t="str">
        <f>IFERROR(VLOOKUP(LEFT($A591,8),POR!$A:$R,13,0),"")</f>
        <v/>
      </c>
      <c r="AB591" s="8" t="str">
        <f>IFERROR(VLOOKUP(LEFT($A591,8),POR!$A:$R,14,0),"")</f>
        <v/>
      </c>
      <c r="AC591" s="8" t="str">
        <f>IFERROR(VLOOKUP(LEFT($A591,8),POR!$A:$R,15,0),"")</f>
        <v/>
      </c>
      <c r="AD591" s="8" t="str">
        <f>IFERROR(VLOOKUP(LEFT($A591,8),POR!$A:$R,16,0),"")</f>
        <v/>
      </c>
      <c r="AE591" s="8" t="str">
        <f>IFERROR(VLOOKUP(LEFT($A591,8),POR!$A:$R,17,0),"")</f>
        <v/>
      </c>
      <c r="AF591" s="8" t="str">
        <f>IFERROR(VLOOKUP(LEFT($A591,8),POR!$A:$R,18,0),"")</f>
        <v/>
      </c>
      <c r="AG591" s="36" t="str">
        <f>IFERROR(VLOOKUP(A591,NSD!F:G,2,0),"")</f>
        <v/>
      </c>
    </row>
    <row r="592" spans="1:33">
      <c r="A592" s="49" t="s">
        <v>3354</v>
      </c>
      <c r="B592" s="36" t="str">
        <f>VLOOKUP(LEFT(A592,8),Clusters!A:C,3,0)</f>
        <v>C4</v>
      </c>
      <c r="C592" s="36">
        <f>VLOOKUP(LEFT(A592,8),Clusters!A:D,2,0)</f>
        <v>41</v>
      </c>
      <c r="O592" s="36">
        <f>IFERROR(VLOOKUP(LEFT(A592,8),'Development Priority'!A:B,2,0),"")</f>
        <v>715</v>
      </c>
      <c r="P592" s="8" t="str">
        <f>IFERROR(VLOOKUP(LEFT($A592,8),POR!$A:$R,2,0),"")</f>
        <v/>
      </c>
      <c r="Q592" s="8" t="str">
        <f>IFERROR(VLOOKUP(LEFT($A592,8),POR!$A:$R,3,0),"")</f>
        <v/>
      </c>
      <c r="R592" s="8" t="str">
        <f>IFERROR(VLOOKUP(LEFT($A592,8),POR!$A:$R,4,0),"")</f>
        <v/>
      </c>
      <c r="S592" s="8" t="str">
        <f>IFERROR(VLOOKUP(LEFT($A592,8),POR!$A:$R,5,0),"")</f>
        <v/>
      </c>
      <c r="T592" s="8" t="str">
        <f>IFERROR(VLOOKUP(LEFT($A592,8),POR!$A:$R,6,0),"")</f>
        <v/>
      </c>
      <c r="U592" s="8" t="str">
        <f>IFERROR(VLOOKUP(LEFT($A592,8),POR!$A:$R,7,0),"")</f>
        <v/>
      </c>
      <c r="V592" s="8" t="str">
        <f>IFERROR(VLOOKUP(LEFT($A592,8),POR!$A:$R,8,0),"")</f>
        <v/>
      </c>
      <c r="W592" s="8" t="str">
        <f>IFERROR(VLOOKUP(LEFT($A592,8),POR!$A:$R,9,0),"")</f>
        <v/>
      </c>
      <c r="X592" s="8" t="str">
        <f>IFERROR(VLOOKUP(LEFT($A592,8),POR!$A:$R,10,0),"")</f>
        <v/>
      </c>
      <c r="Y592" s="8" t="str">
        <f>IFERROR(VLOOKUP(LEFT($A592,8),POR!$A:$R,11,0),"")</f>
        <v/>
      </c>
      <c r="Z592" s="8" t="str">
        <f>IFERROR(VLOOKUP(LEFT($A592,8),POR!$A:$R,12,0),"")</f>
        <v/>
      </c>
      <c r="AA592" s="8" t="str">
        <f>IFERROR(VLOOKUP(LEFT($A592,8),POR!$A:$R,13,0),"")</f>
        <v/>
      </c>
      <c r="AB592" s="8" t="str">
        <f>IFERROR(VLOOKUP(LEFT($A592,8),POR!$A:$R,14,0),"")</f>
        <v/>
      </c>
      <c r="AC592" s="8" t="str">
        <f>IFERROR(VLOOKUP(LEFT($A592,8),POR!$A:$R,15,0),"")</f>
        <v/>
      </c>
      <c r="AD592" s="8" t="str">
        <f>IFERROR(VLOOKUP(LEFT($A592,8),POR!$A:$R,16,0),"")</f>
        <v/>
      </c>
      <c r="AE592" s="8" t="str">
        <f>IFERROR(VLOOKUP(LEFT($A592,8),POR!$A:$R,17,0),"")</f>
        <v/>
      </c>
      <c r="AF592" s="8" t="str">
        <f>IFERROR(VLOOKUP(LEFT($A592,8),POR!$A:$R,18,0),"")</f>
        <v/>
      </c>
      <c r="AG592" s="36" t="str">
        <f>IFERROR(VLOOKUP(A592,NSD!F:G,2,0),"")</f>
        <v/>
      </c>
    </row>
    <row r="593" spans="1:33">
      <c r="A593" s="49" t="s">
        <v>4340</v>
      </c>
      <c r="B593" s="36" t="str">
        <f>VLOOKUP(LEFT(A593,8),Clusters!A:C,3,0)</f>
        <v>C4</v>
      </c>
      <c r="C593" s="36">
        <f>VLOOKUP(LEFT(A593,8),Clusters!A:D,2,0)</f>
        <v>41</v>
      </c>
      <c r="O593" s="36">
        <f>IFERROR(VLOOKUP(LEFT(A593,8),'Development Priority'!A:B,2,0),"")</f>
        <v>715</v>
      </c>
      <c r="P593" s="8" t="str">
        <f>IFERROR(VLOOKUP(LEFT($A593,8),POR!$A:$R,2,0),"")</f>
        <v/>
      </c>
      <c r="Q593" s="8" t="str">
        <f>IFERROR(VLOOKUP(LEFT($A593,8),POR!$A:$R,3,0),"")</f>
        <v/>
      </c>
      <c r="R593" s="8" t="str">
        <f>IFERROR(VLOOKUP(LEFT($A593,8),POR!$A:$R,4,0),"")</f>
        <v/>
      </c>
      <c r="S593" s="8" t="str">
        <f>IFERROR(VLOOKUP(LEFT($A593,8),POR!$A:$R,5,0),"")</f>
        <v/>
      </c>
      <c r="T593" s="8" t="str">
        <f>IFERROR(VLOOKUP(LEFT($A593,8),POR!$A:$R,6,0),"")</f>
        <v/>
      </c>
      <c r="U593" s="8" t="str">
        <f>IFERROR(VLOOKUP(LEFT($A593,8),POR!$A:$R,7,0),"")</f>
        <v/>
      </c>
      <c r="V593" s="8" t="str">
        <f>IFERROR(VLOOKUP(LEFT($A593,8),POR!$A:$R,8,0),"")</f>
        <v/>
      </c>
      <c r="W593" s="8" t="str">
        <f>IFERROR(VLOOKUP(LEFT($A593,8),POR!$A:$R,9,0),"")</f>
        <v/>
      </c>
      <c r="X593" s="8" t="str">
        <f>IFERROR(VLOOKUP(LEFT($A593,8),POR!$A:$R,10,0),"")</f>
        <v/>
      </c>
      <c r="Y593" s="8" t="str">
        <f>IFERROR(VLOOKUP(LEFT($A593,8),POR!$A:$R,11,0),"")</f>
        <v/>
      </c>
      <c r="Z593" s="8" t="str">
        <f>IFERROR(VLOOKUP(LEFT($A593,8),POR!$A:$R,12,0),"")</f>
        <v/>
      </c>
      <c r="AA593" s="8" t="str">
        <f>IFERROR(VLOOKUP(LEFT($A593,8),POR!$A:$R,13,0),"")</f>
        <v/>
      </c>
      <c r="AB593" s="8" t="str">
        <f>IFERROR(VLOOKUP(LEFT($A593,8),POR!$A:$R,14,0),"")</f>
        <v/>
      </c>
      <c r="AC593" s="8" t="str">
        <f>IFERROR(VLOOKUP(LEFT($A593,8),POR!$A:$R,15,0),"")</f>
        <v/>
      </c>
      <c r="AD593" s="8" t="str">
        <f>IFERROR(VLOOKUP(LEFT($A593,8),POR!$A:$R,16,0),"")</f>
        <v/>
      </c>
      <c r="AE593" s="8" t="str">
        <f>IFERROR(VLOOKUP(LEFT($A593,8),POR!$A:$R,17,0),"")</f>
        <v/>
      </c>
      <c r="AF593" s="8" t="str">
        <f>IFERROR(VLOOKUP(LEFT($A593,8),POR!$A:$R,18,0),"")</f>
        <v/>
      </c>
      <c r="AG593" s="36" t="str">
        <f>IFERROR(VLOOKUP(A593,NSD!F:G,2,0),"")</f>
        <v/>
      </c>
    </row>
    <row r="594" spans="1:33">
      <c r="A594" s="49" t="s">
        <v>2286</v>
      </c>
      <c r="B594" s="36" t="str">
        <f>VLOOKUP(LEFT(A594,8),Clusters!A:C,3,0)</f>
        <v>C4</v>
      </c>
      <c r="C594" s="36">
        <f>VLOOKUP(LEFT(A594,8),Clusters!A:D,2,0)</f>
        <v>41</v>
      </c>
      <c r="O594" s="36">
        <f>IFERROR(VLOOKUP(LEFT(A594,8),'Development Priority'!A:B,2,0),"")</f>
        <v>715</v>
      </c>
      <c r="P594" s="8" t="str">
        <f>IFERROR(VLOOKUP(LEFT($A594,8),POR!$A:$R,2,0),"")</f>
        <v/>
      </c>
      <c r="Q594" s="8" t="str">
        <f>IFERROR(VLOOKUP(LEFT($A594,8),POR!$A:$R,3,0),"")</f>
        <v/>
      </c>
      <c r="R594" s="8" t="str">
        <f>IFERROR(VLOOKUP(LEFT($A594,8),POR!$A:$R,4,0),"")</f>
        <v/>
      </c>
      <c r="S594" s="8" t="str">
        <f>IFERROR(VLOOKUP(LEFT($A594,8),POR!$A:$R,5,0),"")</f>
        <v/>
      </c>
      <c r="T594" s="8" t="str">
        <f>IFERROR(VLOOKUP(LEFT($A594,8),POR!$A:$R,6,0),"")</f>
        <v/>
      </c>
      <c r="U594" s="8" t="str">
        <f>IFERROR(VLOOKUP(LEFT($A594,8),POR!$A:$R,7,0),"")</f>
        <v/>
      </c>
      <c r="V594" s="8" t="str">
        <f>IFERROR(VLOOKUP(LEFT($A594,8),POR!$A:$R,8,0),"")</f>
        <v/>
      </c>
      <c r="W594" s="8" t="str">
        <f>IFERROR(VLOOKUP(LEFT($A594,8),POR!$A:$R,9,0),"")</f>
        <v/>
      </c>
      <c r="X594" s="8" t="str">
        <f>IFERROR(VLOOKUP(LEFT($A594,8),POR!$A:$R,10,0),"")</f>
        <v/>
      </c>
      <c r="Y594" s="8" t="str">
        <f>IFERROR(VLOOKUP(LEFT($A594,8),POR!$A:$R,11,0),"")</f>
        <v/>
      </c>
      <c r="Z594" s="8" t="str">
        <f>IFERROR(VLOOKUP(LEFT($A594,8),POR!$A:$R,12,0),"")</f>
        <v/>
      </c>
      <c r="AA594" s="8" t="str">
        <f>IFERROR(VLOOKUP(LEFT($A594,8),POR!$A:$R,13,0),"")</f>
        <v/>
      </c>
      <c r="AB594" s="8" t="str">
        <f>IFERROR(VLOOKUP(LEFT($A594,8),POR!$A:$R,14,0),"")</f>
        <v/>
      </c>
      <c r="AC594" s="8" t="str">
        <f>IFERROR(VLOOKUP(LEFT($A594,8),POR!$A:$R,15,0),"")</f>
        <v/>
      </c>
      <c r="AD594" s="8" t="str">
        <f>IFERROR(VLOOKUP(LEFT($A594,8),POR!$A:$R,16,0),"")</f>
        <v/>
      </c>
      <c r="AE594" s="8" t="str">
        <f>IFERROR(VLOOKUP(LEFT($A594,8),POR!$A:$R,17,0),"")</f>
        <v/>
      </c>
      <c r="AF594" s="8" t="str">
        <f>IFERROR(VLOOKUP(LEFT($A594,8),POR!$A:$R,18,0),"")</f>
        <v/>
      </c>
      <c r="AG594" s="36" t="str">
        <f>IFERROR(VLOOKUP(A594,NSD!F:G,2,0),"")</f>
        <v/>
      </c>
    </row>
    <row r="595" spans="1:33">
      <c r="A595" s="49" t="s">
        <v>4879</v>
      </c>
      <c r="B595" s="36" t="str">
        <f>VLOOKUP(LEFT(A595,8),Clusters!A:C,3,0)</f>
        <v>C5</v>
      </c>
      <c r="C595" s="36">
        <f>VLOOKUP(LEFT(A595,8),Clusters!A:D,2,0)</f>
        <v>51</v>
      </c>
      <c r="O595" s="36">
        <f>IFERROR(VLOOKUP(LEFT(A595,8),'Development Priority'!A:B,2,0),"")</f>
        <v>720</v>
      </c>
      <c r="P595" s="8" t="str">
        <f>IFERROR(VLOOKUP(LEFT($A595,8),POR!$A:$R,2,0),"")</f>
        <v/>
      </c>
      <c r="Q595" s="8" t="str">
        <f>IFERROR(VLOOKUP(LEFT($A595,8),POR!$A:$R,3,0),"")</f>
        <v/>
      </c>
      <c r="R595" s="8" t="str">
        <f>IFERROR(VLOOKUP(LEFT($A595,8),POR!$A:$R,4,0),"")</f>
        <v/>
      </c>
      <c r="S595" s="8" t="str">
        <f>IFERROR(VLOOKUP(LEFT($A595,8),POR!$A:$R,5,0),"")</f>
        <v/>
      </c>
      <c r="T595" s="8" t="str">
        <f>IFERROR(VLOOKUP(LEFT($A595,8),POR!$A:$R,6,0),"")</f>
        <v/>
      </c>
      <c r="U595" s="8" t="str">
        <f>IFERROR(VLOOKUP(LEFT($A595,8),POR!$A:$R,7,0),"")</f>
        <v/>
      </c>
      <c r="V595" s="8">
        <f>IFERROR(VLOOKUP(LEFT($A595,8),POR!$A:$R,8,0),"")</f>
        <v>42828</v>
      </c>
      <c r="W595" s="8" t="str">
        <f>IFERROR(VLOOKUP(LEFT($A595,8),POR!$A:$R,9,0),"")</f>
        <v/>
      </c>
      <c r="X595" s="8" t="str">
        <f>IFERROR(VLOOKUP(LEFT($A595,8),POR!$A:$R,10,0),"")</f>
        <v/>
      </c>
      <c r="Y595" s="8" t="str">
        <f>IFERROR(VLOOKUP(LEFT($A595,8),POR!$A:$R,11,0),"")</f>
        <v/>
      </c>
      <c r="Z595" s="8" t="str">
        <f>IFERROR(VLOOKUP(LEFT($A595,8),POR!$A:$R,12,0),"")</f>
        <v/>
      </c>
      <c r="AA595" s="8" t="str">
        <f>IFERROR(VLOOKUP(LEFT($A595,8),POR!$A:$R,13,0),"")</f>
        <v/>
      </c>
      <c r="AB595" s="8" t="str">
        <f>IFERROR(VLOOKUP(LEFT($A595,8),POR!$A:$R,14,0),"")</f>
        <v/>
      </c>
      <c r="AC595" s="8" t="str">
        <f>IFERROR(VLOOKUP(LEFT($A595,8),POR!$A:$R,15,0),"")</f>
        <v/>
      </c>
      <c r="AD595" s="8" t="str">
        <f>IFERROR(VLOOKUP(LEFT($A595,8),POR!$A:$R,16,0),"")</f>
        <v/>
      </c>
      <c r="AE595" s="8" t="str">
        <f>IFERROR(VLOOKUP(LEFT($A595,8),POR!$A:$R,17,0),"")</f>
        <v/>
      </c>
      <c r="AF595" s="8" t="str">
        <f>IFERROR(VLOOKUP(LEFT($A595,8),POR!$A:$R,18,0),"")</f>
        <v/>
      </c>
      <c r="AG595" s="36" t="str">
        <f>IFERROR(VLOOKUP(A595,NSD!F:G,2,0),"")</f>
        <v/>
      </c>
    </row>
    <row r="596" spans="1:33">
      <c r="A596" s="49" t="s">
        <v>4709</v>
      </c>
      <c r="B596" s="36" t="str">
        <f>VLOOKUP(LEFT(A596,8),Clusters!A:C,3,0)</f>
        <v>C5</v>
      </c>
      <c r="C596" s="36">
        <f>VLOOKUP(LEFT(A596,8),Clusters!A:D,2,0)</f>
        <v>51</v>
      </c>
      <c r="O596" s="36">
        <f>IFERROR(VLOOKUP(LEFT(A596,8),'Development Priority'!A:B,2,0),"")</f>
        <v>720</v>
      </c>
      <c r="P596" s="8" t="str">
        <f>IFERROR(VLOOKUP(LEFT($A596,8),POR!$A:$R,2,0),"")</f>
        <v/>
      </c>
      <c r="Q596" s="8" t="str">
        <f>IFERROR(VLOOKUP(LEFT($A596,8),POR!$A:$R,3,0),"")</f>
        <v/>
      </c>
      <c r="R596" s="8" t="str">
        <f>IFERROR(VLOOKUP(LEFT($A596,8),POR!$A:$R,4,0),"")</f>
        <v/>
      </c>
      <c r="S596" s="8" t="str">
        <f>IFERROR(VLOOKUP(LEFT($A596,8),POR!$A:$R,5,0),"")</f>
        <v/>
      </c>
      <c r="T596" s="8" t="str">
        <f>IFERROR(VLOOKUP(LEFT($A596,8),POR!$A:$R,6,0),"")</f>
        <v/>
      </c>
      <c r="U596" s="8" t="str">
        <f>IFERROR(VLOOKUP(LEFT($A596,8),POR!$A:$R,7,0),"")</f>
        <v/>
      </c>
      <c r="V596" s="8">
        <f>IFERROR(VLOOKUP(LEFT($A596,8),POR!$A:$R,8,0),"")</f>
        <v>42828</v>
      </c>
      <c r="W596" s="8" t="str">
        <f>IFERROR(VLOOKUP(LEFT($A596,8),POR!$A:$R,9,0),"")</f>
        <v/>
      </c>
      <c r="X596" s="8" t="str">
        <f>IFERROR(VLOOKUP(LEFT($A596,8),POR!$A:$R,10,0),"")</f>
        <v/>
      </c>
      <c r="Y596" s="8" t="str">
        <f>IFERROR(VLOOKUP(LEFT($A596,8),POR!$A:$R,11,0),"")</f>
        <v/>
      </c>
      <c r="Z596" s="8" t="str">
        <f>IFERROR(VLOOKUP(LEFT($A596,8),POR!$A:$R,12,0),"")</f>
        <v/>
      </c>
      <c r="AA596" s="8" t="str">
        <f>IFERROR(VLOOKUP(LEFT($A596,8),POR!$A:$R,13,0),"")</f>
        <v/>
      </c>
      <c r="AB596" s="8" t="str">
        <f>IFERROR(VLOOKUP(LEFT($A596,8),POR!$A:$R,14,0),"")</f>
        <v/>
      </c>
      <c r="AC596" s="8" t="str">
        <f>IFERROR(VLOOKUP(LEFT($A596,8),POR!$A:$R,15,0),"")</f>
        <v/>
      </c>
      <c r="AD596" s="8" t="str">
        <f>IFERROR(VLOOKUP(LEFT($A596,8),POR!$A:$R,16,0),"")</f>
        <v/>
      </c>
      <c r="AE596" s="8" t="str">
        <f>IFERROR(VLOOKUP(LEFT($A596,8),POR!$A:$R,17,0),"")</f>
        <v/>
      </c>
      <c r="AF596" s="8" t="str">
        <f>IFERROR(VLOOKUP(LEFT($A596,8),POR!$A:$R,18,0),"")</f>
        <v/>
      </c>
      <c r="AG596" s="36" t="str">
        <f>IFERROR(VLOOKUP(A596,NSD!F:G,2,0),"")</f>
        <v/>
      </c>
    </row>
    <row r="597" spans="1:33">
      <c r="A597" s="49" t="s">
        <v>4274</v>
      </c>
      <c r="B597" s="36" t="str">
        <f>VLOOKUP(LEFT(A597,8),Clusters!A:C,3,0)</f>
        <v>C5</v>
      </c>
      <c r="C597" s="36">
        <f>VLOOKUP(LEFT(A597,8),Clusters!A:D,2,0)</f>
        <v>51</v>
      </c>
      <c r="O597" s="36">
        <f>IFERROR(VLOOKUP(LEFT(A597,8),'Development Priority'!A:B,2,0),"")</f>
        <v>720</v>
      </c>
      <c r="P597" s="8" t="str">
        <f>IFERROR(VLOOKUP(LEFT($A597,8),POR!$A:$R,2,0),"")</f>
        <v/>
      </c>
      <c r="Q597" s="8" t="str">
        <f>IFERROR(VLOOKUP(LEFT($A597,8),POR!$A:$R,3,0),"")</f>
        <v/>
      </c>
      <c r="R597" s="8" t="str">
        <f>IFERROR(VLOOKUP(LEFT($A597,8),POR!$A:$R,4,0),"")</f>
        <v/>
      </c>
      <c r="S597" s="8" t="str">
        <f>IFERROR(VLOOKUP(LEFT($A597,8),POR!$A:$R,5,0),"")</f>
        <v/>
      </c>
      <c r="T597" s="8" t="str">
        <f>IFERROR(VLOOKUP(LEFT($A597,8),POR!$A:$R,6,0),"")</f>
        <v/>
      </c>
      <c r="U597" s="8" t="str">
        <f>IFERROR(VLOOKUP(LEFT($A597,8),POR!$A:$R,7,0),"")</f>
        <v/>
      </c>
      <c r="V597" s="8">
        <f>IFERROR(VLOOKUP(LEFT($A597,8),POR!$A:$R,8,0),"")</f>
        <v>42828</v>
      </c>
      <c r="W597" s="8" t="str">
        <f>IFERROR(VLOOKUP(LEFT($A597,8),POR!$A:$R,9,0),"")</f>
        <v/>
      </c>
      <c r="X597" s="8" t="str">
        <f>IFERROR(VLOOKUP(LEFT($A597,8),POR!$A:$R,10,0),"")</f>
        <v/>
      </c>
      <c r="Y597" s="8" t="str">
        <f>IFERROR(VLOOKUP(LEFT($A597,8),POR!$A:$R,11,0),"")</f>
        <v/>
      </c>
      <c r="Z597" s="8" t="str">
        <f>IFERROR(VLOOKUP(LEFT($A597,8),POR!$A:$R,12,0),"")</f>
        <v/>
      </c>
      <c r="AA597" s="8" t="str">
        <f>IFERROR(VLOOKUP(LEFT($A597,8),POR!$A:$R,13,0),"")</f>
        <v/>
      </c>
      <c r="AB597" s="8" t="str">
        <f>IFERROR(VLOOKUP(LEFT($A597,8),POR!$A:$R,14,0),"")</f>
        <v/>
      </c>
      <c r="AC597" s="8" t="str">
        <f>IFERROR(VLOOKUP(LEFT($A597,8),POR!$A:$R,15,0),"")</f>
        <v/>
      </c>
      <c r="AD597" s="8" t="str">
        <f>IFERROR(VLOOKUP(LEFT($A597,8),POR!$A:$R,16,0),"")</f>
        <v/>
      </c>
      <c r="AE597" s="8" t="str">
        <f>IFERROR(VLOOKUP(LEFT($A597,8),POR!$A:$R,17,0),"")</f>
        <v/>
      </c>
      <c r="AF597" s="8" t="str">
        <f>IFERROR(VLOOKUP(LEFT($A597,8),POR!$A:$R,18,0),"")</f>
        <v/>
      </c>
      <c r="AG597" s="36" t="str">
        <f>IFERROR(VLOOKUP(A597,NSD!F:G,2,0),"")</f>
        <v/>
      </c>
    </row>
    <row r="598" spans="1:33">
      <c r="A598" s="49" t="s">
        <v>4750</v>
      </c>
      <c r="B598" s="36" t="str">
        <f>VLOOKUP(LEFT(A598,8),Clusters!A:C,3,0)</f>
        <v>C5</v>
      </c>
      <c r="C598" s="36">
        <f>VLOOKUP(LEFT(A598,8),Clusters!A:D,2,0)</f>
        <v>52</v>
      </c>
      <c r="O598" s="36">
        <f>IFERROR(VLOOKUP(LEFT(A598,8),'Development Priority'!A:B,2,0),"")</f>
        <v>685</v>
      </c>
      <c r="P598" s="8" t="str">
        <f>IFERROR(VLOOKUP(LEFT($A598,8),POR!$A:$R,2,0),"")</f>
        <v/>
      </c>
      <c r="Q598" s="8" t="str">
        <f>IFERROR(VLOOKUP(LEFT($A598,8),POR!$A:$R,3,0),"")</f>
        <v/>
      </c>
      <c r="R598" s="8" t="str">
        <f>IFERROR(VLOOKUP(LEFT($A598,8),POR!$A:$R,4,0),"")</f>
        <v/>
      </c>
      <c r="S598" s="8" t="str">
        <f>IFERROR(VLOOKUP(LEFT($A598,8),POR!$A:$R,5,0),"")</f>
        <v/>
      </c>
      <c r="T598" s="8" t="str">
        <f>IFERROR(VLOOKUP(LEFT($A598,8),POR!$A:$R,6,0),"")</f>
        <v/>
      </c>
      <c r="U598" s="8" t="str">
        <f>IFERROR(VLOOKUP(LEFT($A598,8),POR!$A:$R,7,0),"")</f>
        <v/>
      </c>
      <c r="V598" s="8" t="str">
        <f>IFERROR(VLOOKUP(LEFT($A598,8),POR!$A:$R,8,0),"")</f>
        <v/>
      </c>
      <c r="W598" s="8" t="str">
        <f>IFERROR(VLOOKUP(LEFT($A598,8),POR!$A:$R,9,0),"")</f>
        <v/>
      </c>
      <c r="X598" s="8" t="str">
        <f>IFERROR(VLOOKUP(LEFT($A598,8),POR!$A:$R,10,0),"")</f>
        <v/>
      </c>
      <c r="Y598" s="8" t="str">
        <f>IFERROR(VLOOKUP(LEFT($A598,8),POR!$A:$R,11,0),"")</f>
        <v/>
      </c>
      <c r="Z598" s="8" t="str">
        <f>IFERROR(VLOOKUP(LEFT($A598,8),POR!$A:$R,12,0),"")</f>
        <v/>
      </c>
      <c r="AA598" s="8" t="str">
        <f>IFERROR(VLOOKUP(LEFT($A598,8),POR!$A:$R,13,0),"")</f>
        <v/>
      </c>
      <c r="AB598" s="8" t="str">
        <f>IFERROR(VLOOKUP(LEFT($A598,8),POR!$A:$R,14,0),"")</f>
        <v/>
      </c>
      <c r="AC598" s="8" t="str">
        <f>IFERROR(VLOOKUP(LEFT($A598,8),POR!$A:$R,15,0),"")</f>
        <v/>
      </c>
      <c r="AD598" s="8" t="str">
        <f>IFERROR(VLOOKUP(LEFT($A598,8),POR!$A:$R,16,0),"")</f>
        <v/>
      </c>
      <c r="AE598" s="8" t="str">
        <f>IFERROR(VLOOKUP(LEFT($A598,8),POR!$A:$R,17,0),"")</f>
        <v/>
      </c>
      <c r="AF598" s="8" t="str">
        <f>IFERROR(VLOOKUP(LEFT($A598,8),POR!$A:$R,18,0),"")</f>
        <v/>
      </c>
      <c r="AG598" s="36" t="str">
        <f>IFERROR(VLOOKUP(A598,NSD!F:G,2,0),"")</f>
        <v/>
      </c>
    </row>
    <row r="599" spans="1:33">
      <c r="A599" s="49" t="s">
        <v>4766</v>
      </c>
      <c r="B599" s="36" t="str">
        <f>VLOOKUP(LEFT(A599,8),Clusters!A:C,3,0)</f>
        <v>C5</v>
      </c>
      <c r="C599" s="36">
        <f>VLOOKUP(LEFT(A599,8),Clusters!A:D,2,0)</f>
        <v>52</v>
      </c>
      <c r="O599" s="36">
        <f>IFERROR(VLOOKUP(LEFT(A599,8),'Development Priority'!A:B,2,0),"")</f>
        <v>685</v>
      </c>
      <c r="P599" s="8" t="str">
        <f>IFERROR(VLOOKUP(LEFT($A599,8),POR!$A:$R,2,0),"")</f>
        <v/>
      </c>
      <c r="Q599" s="8" t="str">
        <f>IFERROR(VLOOKUP(LEFT($A599,8),POR!$A:$R,3,0),"")</f>
        <v/>
      </c>
      <c r="R599" s="8" t="str">
        <f>IFERROR(VLOOKUP(LEFT($A599,8),POR!$A:$R,4,0),"")</f>
        <v/>
      </c>
      <c r="S599" s="8" t="str">
        <f>IFERROR(VLOOKUP(LEFT($A599,8),POR!$A:$R,5,0),"")</f>
        <v/>
      </c>
      <c r="T599" s="8" t="str">
        <f>IFERROR(VLOOKUP(LEFT($A599,8),POR!$A:$R,6,0),"")</f>
        <v/>
      </c>
      <c r="U599" s="8" t="str">
        <f>IFERROR(VLOOKUP(LEFT($A599,8),POR!$A:$R,7,0),"")</f>
        <v/>
      </c>
      <c r="V599" s="8" t="str">
        <f>IFERROR(VLOOKUP(LEFT($A599,8),POR!$A:$R,8,0),"")</f>
        <v/>
      </c>
      <c r="W599" s="8" t="str">
        <f>IFERROR(VLOOKUP(LEFT($A599,8),POR!$A:$R,9,0),"")</f>
        <v/>
      </c>
      <c r="X599" s="8" t="str">
        <f>IFERROR(VLOOKUP(LEFT($A599,8),POR!$A:$R,10,0),"")</f>
        <v/>
      </c>
      <c r="Y599" s="8" t="str">
        <f>IFERROR(VLOOKUP(LEFT($A599,8),POR!$A:$R,11,0),"")</f>
        <v/>
      </c>
      <c r="Z599" s="8" t="str">
        <f>IFERROR(VLOOKUP(LEFT($A599,8),POR!$A:$R,12,0),"")</f>
        <v/>
      </c>
      <c r="AA599" s="8" t="str">
        <f>IFERROR(VLOOKUP(LEFT($A599,8),POR!$A:$R,13,0),"")</f>
        <v/>
      </c>
      <c r="AB599" s="8" t="str">
        <f>IFERROR(VLOOKUP(LEFT($A599,8),POR!$A:$R,14,0),"")</f>
        <v/>
      </c>
      <c r="AC599" s="8" t="str">
        <f>IFERROR(VLOOKUP(LEFT($A599,8),POR!$A:$R,15,0),"")</f>
        <v/>
      </c>
      <c r="AD599" s="8" t="str">
        <f>IFERROR(VLOOKUP(LEFT($A599,8),POR!$A:$R,16,0),"")</f>
        <v/>
      </c>
      <c r="AE599" s="8" t="str">
        <f>IFERROR(VLOOKUP(LEFT($A599,8),POR!$A:$R,17,0),"")</f>
        <v/>
      </c>
      <c r="AF599" s="8" t="str">
        <f>IFERROR(VLOOKUP(LEFT($A599,8),POR!$A:$R,18,0),"")</f>
        <v/>
      </c>
      <c r="AG599" s="36" t="str">
        <f>IFERROR(VLOOKUP(A599,NSD!F:G,2,0),"")</f>
        <v/>
      </c>
    </row>
    <row r="600" spans="1:33">
      <c r="A600" s="49" t="s">
        <v>2719</v>
      </c>
      <c r="B600" s="36" t="str">
        <f>VLOOKUP(LEFT(A600,8),Clusters!A:C,3,0)</f>
        <v>C5</v>
      </c>
      <c r="C600" s="36">
        <f>VLOOKUP(LEFT(A600,8),Clusters!A:D,2,0)</f>
        <v>52</v>
      </c>
      <c r="O600" s="36">
        <f>IFERROR(VLOOKUP(LEFT(A600,8),'Development Priority'!A:B,2,0),"")</f>
        <v>685</v>
      </c>
      <c r="P600" s="8" t="str">
        <f>IFERROR(VLOOKUP(LEFT($A600,8),POR!$A:$R,2,0),"")</f>
        <v/>
      </c>
      <c r="Q600" s="8" t="str">
        <f>IFERROR(VLOOKUP(LEFT($A600,8),POR!$A:$R,3,0),"")</f>
        <v/>
      </c>
      <c r="R600" s="8" t="str">
        <f>IFERROR(VLOOKUP(LEFT($A600,8),POR!$A:$R,4,0),"")</f>
        <v/>
      </c>
      <c r="S600" s="8" t="str">
        <f>IFERROR(VLOOKUP(LEFT($A600,8),POR!$A:$R,5,0),"")</f>
        <v/>
      </c>
      <c r="T600" s="8" t="str">
        <f>IFERROR(VLOOKUP(LEFT($A600,8),POR!$A:$R,6,0),"")</f>
        <v/>
      </c>
      <c r="U600" s="8" t="str">
        <f>IFERROR(VLOOKUP(LEFT($A600,8),POR!$A:$R,7,0),"")</f>
        <v/>
      </c>
      <c r="V600" s="8" t="str">
        <f>IFERROR(VLOOKUP(LEFT($A600,8),POR!$A:$R,8,0),"")</f>
        <v/>
      </c>
      <c r="W600" s="8" t="str">
        <f>IFERROR(VLOOKUP(LEFT($A600,8),POR!$A:$R,9,0),"")</f>
        <v/>
      </c>
      <c r="X600" s="8" t="str">
        <f>IFERROR(VLOOKUP(LEFT($A600,8),POR!$A:$R,10,0),"")</f>
        <v/>
      </c>
      <c r="Y600" s="8" t="str">
        <f>IFERROR(VLOOKUP(LEFT($A600,8),POR!$A:$R,11,0),"")</f>
        <v/>
      </c>
      <c r="Z600" s="8" t="str">
        <f>IFERROR(VLOOKUP(LEFT($A600,8),POR!$A:$R,12,0),"")</f>
        <v/>
      </c>
      <c r="AA600" s="8" t="str">
        <f>IFERROR(VLOOKUP(LEFT($A600,8),POR!$A:$R,13,0),"")</f>
        <v/>
      </c>
      <c r="AB600" s="8" t="str">
        <f>IFERROR(VLOOKUP(LEFT($A600,8),POR!$A:$R,14,0),"")</f>
        <v/>
      </c>
      <c r="AC600" s="8" t="str">
        <f>IFERROR(VLOOKUP(LEFT($A600,8),POR!$A:$R,15,0),"")</f>
        <v/>
      </c>
      <c r="AD600" s="8" t="str">
        <f>IFERROR(VLOOKUP(LEFT($A600,8),POR!$A:$R,16,0),"")</f>
        <v/>
      </c>
      <c r="AE600" s="8" t="str">
        <f>IFERROR(VLOOKUP(LEFT($A600,8),POR!$A:$R,17,0),"")</f>
        <v/>
      </c>
      <c r="AF600" s="8" t="str">
        <f>IFERROR(VLOOKUP(LEFT($A600,8),POR!$A:$R,18,0),"")</f>
        <v/>
      </c>
      <c r="AG600" s="36" t="str">
        <f>IFERROR(VLOOKUP(A600,NSD!F:G,2,0),"")</f>
        <v/>
      </c>
    </row>
    <row r="601" spans="1:33">
      <c r="A601" s="49" t="s">
        <v>4944</v>
      </c>
      <c r="B601" s="36" t="str">
        <f>VLOOKUP(LEFT(A601,8),Clusters!A:C,3,0)</f>
        <v>C4</v>
      </c>
      <c r="C601" s="36">
        <f>VLOOKUP(LEFT(A601,8),Clusters!A:D,2,0)</f>
        <v>41</v>
      </c>
      <c r="O601" s="36">
        <f>IFERROR(VLOOKUP(LEFT(A601,8),'Development Priority'!A:B,2,0),"")</f>
        <v>128</v>
      </c>
      <c r="P601" s="8" t="str">
        <f>IFERROR(VLOOKUP(LEFT($A601,8),POR!$A:$R,2,0),"")</f>
        <v/>
      </c>
      <c r="Q601" s="8" t="str">
        <f>IFERROR(VLOOKUP(LEFT($A601,8),POR!$A:$R,3,0),"")</f>
        <v/>
      </c>
      <c r="R601" s="8" t="str">
        <f>IFERROR(VLOOKUP(LEFT($A601,8),POR!$A:$R,4,0),"")</f>
        <v/>
      </c>
      <c r="S601" s="8" t="str">
        <f>IFERROR(VLOOKUP(LEFT($A601,8),POR!$A:$R,5,0),"")</f>
        <v/>
      </c>
      <c r="T601" s="8">
        <f>IFERROR(VLOOKUP(LEFT($A601,8),POR!$A:$R,6,0),"")</f>
        <v>42844.708333333299</v>
      </c>
      <c r="U601" s="8" t="str">
        <f>IFERROR(VLOOKUP(LEFT($A601,8),POR!$A:$R,7,0),"")</f>
        <v/>
      </c>
      <c r="V601" s="8">
        <f>IFERROR(VLOOKUP(LEFT($A601,8),POR!$A:$R,8,0),"")</f>
        <v>42846</v>
      </c>
      <c r="W601" s="8" t="str">
        <f>IFERROR(VLOOKUP(LEFT($A601,8),POR!$A:$R,9,0),"")</f>
        <v/>
      </c>
      <c r="X601" s="8" t="str">
        <f>IFERROR(VLOOKUP(LEFT($A601,8),POR!$A:$R,10,0),"")</f>
        <v/>
      </c>
      <c r="Y601" s="8" t="str">
        <f>IFERROR(VLOOKUP(LEFT($A601,8),POR!$A:$R,11,0),"")</f>
        <v/>
      </c>
      <c r="Z601" s="8" t="str">
        <f>IFERROR(VLOOKUP(LEFT($A601,8),POR!$A:$R,12,0),"")</f>
        <v/>
      </c>
      <c r="AA601" s="8" t="str">
        <f>IFERROR(VLOOKUP(LEFT($A601,8),POR!$A:$R,13,0),"")</f>
        <v/>
      </c>
      <c r="AB601" s="8" t="str">
        <f>IFERROR(VLOOKUP(LEFT($A601,8),POR!$A:$R,14,0),"")</f>
        <v/>
      </c>
      <c r="AC601" s="8" t="str">
        <f>IFERROR(VLOOKUP(LEFT($A601,8),POR!$A:$R,15,0),"")</f>
        <v/>
      </c>
      <c r="AD601" s="8" t="str">
        <f>IFERROR(VLOOKUP(LEFT($A601,8),POR!$A:$R,16,0),"")</f>
        <v/>
      </c>
      <c r="AE601" s="8" t="str">
        <f>IFERROR(VLOOKUP(LEFT($A601,8),POR!$A:$R,17,0),"")</f>
        <v/>
      </c>
      <c r="AF601" s="8" t="str">
        <f>IFERROR(VLOOKUP(LEFT($A601,8),POR!$A:$R,18,0),"")</f>
        <v/>
      </c>
      <c r="AG601" s="36" t="str">
        <f>IFERROR(VLOOKUP(A601,NSD!F:G,2,0),"")</f>
        <v/>
      </c>
    </row>
    <row r="602" spans="1:33">
      <c r="A602" s="49" t="s">
        <v>2822</v>
      </c>
      <c r="B602" s="36" t="str">
        <f>VLOOKUP(LEFT(A602,8),Clusters!A:C,3,0)</f>
        <v>C4</v>
      </c>
      <c r="C602" s="36">
        <f>VLOOKUP(LEFT(A602,8),Clusters!A:D,2,0)</f>
        <v>41</v>
      </c>
      <c r="O602" s="36">
        <f>IFERROR(VLOOKUP(LEFT(A602,8),'Development Priority'!A:B,2,0),"")</f>
        <v>128</v>
      </c>
      <c r="P602" s="8" t="str">
        <f>IFERROR(VLOOKUP(LEFT($A602,8),POR!$A:$R,2,0),"")</f>
        <v/>
      </c>
      <c r="Q602" s="8" t="str">
        <f>IFERROR(VLOOKUP(LEFT($A602,8),POR!$A:$R,3,0),"")</f>
        <v/>
      </c>
      <c r="R602" s="8" t="str">
        <f>IFERROR(VLOOKUP(LEFT($A602,8),POR!$A:$R,4,0),"")</f>
        <v/>
      </c>
      <c r="S602" s="8" t="str">
        <f>IFERROR(VLOOKUP(LEFT($A602,8),POR!$A:$R,5,0),"")</f>
        <v/>
      </c>
      <c r="T602" s="8">
        <f>IFERROR(VLOOKUP(LEFT($A602,8),POR!$A:$R,6,0),"")</f>
        <v>42844.708333333299</v>
      </c>
      <c r="U602" s="8" t="str">
        <f>IFERROR(VLOOKUP(LEFT($A602,8),POR!$A:$R,7,0),"")</f>
        <v/>
      </c>
      <c r="V602" s="8">
        <f>IFERROR(VLOOKUP(LEFT($A602,8),POR!$A:$R,8,0),"")</f>
        <v>42846</v>
      </c>
      <c r="W602" s="8" t="str">
        <f>IFERROR(VLOOKUP(LEFT($A602,8),POR!$A:$R,9,0),"")</f>
        <v/>
      </c>
      <c r="X602" s="8" t="str">
        <f>IFERROR(VLOOKUP(LEFT($A602,8),POR!$A:$R,10,0),"")</f>
        <v/>
      </c>
      <c r="Y602" s="8" t="str">
        <f>IFERROR(VLOOKUP(LEFT($A602,8),POR!$A:$R,11,0),"")</f>
        <v/>
      </c>
      <c r="Z602" s="8" t="str">
        <f>IFERROR(VLOOKUP(LEFT($A602,8),POR!$A:$R,12,0),"")</f>
        <v/>
      </c>
      <c r="AA602" s="8" t="str">
        <f>IFERROR(VLOOKUP(LEFT($A602,8),POR!$A:$R,13,0),"")</f>
        <v/>
      </c>
      <c r="AB602" s="8" t="str">
        <f>IFERROR(VLOOKUP(LEFT($A602,8),POR!$A:$R,14,0),"")</f>
        <v/>
      </c>
      <c r="AC602" s="8" t="str">
        <f>IFERROR(VLOOKUP(LEFT($A602,8),POR!$A:$R,15,0),"")</f>
        <v/>
      </c>
      <c r="AD602" s="8" t="str">
        <f>IFERROR(VLOOKUP(LEFT($A602,8),POR!$A:$R,16,0),"")</f>
        <v/>
      </c>
      <c r="AE602" s="8" t="str">
        <f>IFERROR(VLOOKUP(LEFT($A602,8),POR!$A:$R,17,0),"")</f>
        <v/>
      </c>
      <c r="AF602" s="8" t="str">
        <f>IFERROR(VLOOKUP(LEFT($A602,8),POR!$A:$R,18,0),"")</f>
        <v/>
      </c>
      <c r="AG602" s="36" t="str">
        <f>IFERROR(VLOOKUP(A602,NSD!F:G,2,0),"")</f>
        <v/>
      </c>
    </row>
    <row r="603" spans="1:33">
      <c r="A603" s="49" t="s">
        <v>3459</v>
      </c>
      <c r="B603" s="36" t="str">
        <f>VLOOKUP(LEFT(A603,8),Clusters!A:C,3,0)</f>
        <v>C5</v>
      </c>
      <c r="C603" s="36">
        <f>VLOOKUP(LEFT(A603,8),Clusters!A:D,2,0)</f>
        <v>52</v>
      </c>
      <c r="O603" s="36">
        <f>IFERROR(VLOOKUP(LEFT(A603,8),'Development Priority'!A:B,2,0),"")</f>
        <v>468</v>
      </c>
      <c r="P603" s="8" t="str">
        <f>IFERROR(VLOOKUP(LEFT($A603,8),POR!$A:$R,2,0),"")</f>
        <v/>
      </c>
      <c r="Q603" s="8" t="str">
        <f>IFERROR(VLOOKUP(LEFT($A603,8),POR!$A:$R,3,0),"")</f>
        <v/>
      </c>
      <c r="R603" s="8" t="str">
        <f>IFERROR(VLOOKUP(LEFT($A603,8),POR!$A:$R,4,0),"")</f>
        <v/>
      </c>
      <c r="S603" s="8" t="str">
        <f>IFERROR(VLOOKUP(LEFT($A603,8),POR!$A:$R,5,0),"")</f>
        <v/>
      </c>
      <c r="T603" s="8">
        <f>IFERROR(VLOOKUP(LEFT($A603,8),POR!$A:$R,6,0),"")</f>
        <v>42827.708333333299</v>
      </c>
      <c r="U603" s="8" t="str">
        <f>IFERROR(VLOOKUP(LEFT($A603,8),POR!$A:$R,7,0),"")</f>
        <v/>
      </c>
      <c r="V603" s="8">
        <f>IFERROR(VLOOKUP(LEFT($A603,8),POR!$A:$R,8,0),"")</f>
        <v>42828</v>
      </c>
      <c r="W603" s="8" t="str">
        <f>IFERROR(VLOOKUP(LEFT($A603,8),POR!$A:$R,9,0),"")</f>
        <v/>
      </c>
      <c r="X603" s="8" t="str">
        <f>IFERROR(VLOOKUP(LEFT($A603,8),POR!$A:$R,10,0),"")</f>
        <v/>
      </c>
      <c r="Y603" s="8" t="str">
        <f>IFERROR(VLOOKUP(LEFT($A603,8),POR!$A:$R,11,0),"")</f>
        <v/>
      </c>
      <c r="Z603" s="8" t="str">
        <f>IFERROR(VLOOKUP(LEFT($A603,8),POR!$A:$R,12,0),"")</f>
        <v/>
      </c>
      <c r="AA603" s="8" t="str">
        <f>IFERROR(VLOOKUP(LEFT($A603,8),POR!$A:$R,13,0),"")</f>
        <v/>
      </c>
      <c r="AB603" s="8" t="str">
        <f>IFERROR(VLOOKUP(LEFT($A603,8),POR!$A:$R,14,0),"")</f>
        <v/>
      </c>
      <c r="AC603" s="8" t="str">
        <f>IFERROR(VLOOKUP(LEFT($A603,8),POR!$A:$R,15,0),"")</f>
        <v/>
      </c>
      <c r="AD603" s="8" t="str">
        <f>IFERROR(VLOOKUP(LEFT($A603,8),POR!$A:$R,16,0),"")</f>
        <v/>
      </c>
      <c r="AE603" s="8" t="str">
        <f>IFERROR(VLOOKUP(LEFT($A603,8),POR!$A:$R,17,0),"")</f>
        <v/>
      </c>
      <c r="AF603" s="8" t="str">
        <f>IFERROR(VLOOKUP(LEFT($A603,8),POR!$A:$R,18,0),"")</f>
        <v/>
      </c>
      <c r="AG603" s="36" t="str">
        <f>IFERROR(VLOOKUP(A603,NSD!F:G,2,0),"")</f>
        <v/>
      </c>
    </row>
    <row r="604" spans="1:33">
      <c r="A604" s="49" t="s">
        <v>4544</v>
      </c>
      <c r="B604" s="36" t="str">
        <f>VLOOKUP(LEFT(A604,8),Clusters!A:C,3,0)</f>
        <v>C5</v>
      </c>
      <c r="C604" s="36">
        <f>VLOOKUP(LEFT(A604,8),Clusters!A:D,2,0)</f>
        <v>52</v>
      </c>
      <c r="O604" s="36">
        <f>IFERROR(VLOOKUP(LEFT(A604,8),'Development Priority'!A:B,2,0),"")</f>
        <v>468</v>
      </c>
      <c r="P604" s="8" t="str">
        <f>IFERROR(VLOOKUP(LEFT($A604,8),POR!$A:$R,2,0),"")</f>
        <v/>
      </c>
      <c r="Q604" s="8" t="str">
        <f>IFERROR(VLOOKUP(LEFT($A604,8),POR!$A:$R,3,0),"")</f>
        <v/>
      </c>
      <c r="R604" s="8" t="str">
        <f>IFERROR(VLOOKUP(LEFT($A604,8),POR!$A:$R,4,0),"")</f>
        <v/>
      </c>
      <c r="S604" s="8" t="str">
        <f>IFERROR(VLOOKUP(LEFT($A604,8),POR!$A:$R,5,0),"")</f>
        <v/>
      </c>
      <c r="T604" s="8">
        <f>IFERROR(VLOOKUP(LEFT($A604,8),POR!$A:$R,6,0),"")</f>
        <v>42827.708333333299</v>
      </c>
      <c r="U604" s="8" t="str">
        <f>IFERROR(VLOOKUP(LEFT($A604,8),POR!$A:$R,7,0),"")</f>
        <v/>
      </c>
      <c r="V604" s="8">
        <f>IFERROR(VLOOKUP(LEFT($A604,8),POR!$A:$R,8,0),"")</f>
        <v>42828</v>
      </c>
      <c r="W604" s="8" t="str">
        <f>IFERROR(VLOOKUP(LEFT($A604,8),POR!$A:$R,9,0),"")</f>
        <v/>
      </c>
      <c r="X604" s="8" t="str">
        <f>IFERROR(VLOOKUP(LEFT($A604,8),POR!$A:$R,10,0),"")</f>
        <v/>
      </c>
      <c r="Y604" s="8" t="str">
        <f>IFERROR(VLOOKUP(LEFT($A604,8),POR!$A:$R,11,0),"")</f>
        <v/>
      </c>
      <c r="Z604" s="8" t="str">
        <f>IFERROR(VLOOKUP(LEFT($A604,8),POR!$A:$R,12,0),"")</f>
        <v/>
      </c>
      <c r="AA604" s="8" t="str">
        <f>IFERROR(VLOOKUP(LEFT($A604,8),POR!$A:$R,13,0),"")</f>
        <v/>
      </c>
      <c r="AB604" s="8" t="str">
        <f>IFERROR(VLOOKUP(LEFT($A604,8),POR!$A:$R,14,0),"")</f>
        <v/>
      </c>
      <c r="AC604" s="8" t="str">
        <f>IFERROR(VLOOKUP(LEFT($A604,8),POR!$A:$R,15,0),"")</f>
        <v/>
      </c>
      <c r="AD604" s="8" t="str">
        <f>IFERROR(VLOOKUP(LEFT($A604,8),POR!$A:$R,16,0),"")</f>
        <v/>
      </c>
      <c r="AE604" s="8" t="str">
        <f>IFERROR(VLOOKUP(LEFT($A604,8),POR!$A:$R,17,0),"")</f>
        <v/>
      </c>
      <c r="AF604" s="8" t="str">
        <f>IFERROR(VLOOKUP(LEFT($A604,8),POR!$A:$R,18,0),"")</f>
        <v/>
      </c>
      <c r="AG604" s="36" t="str">
        <f>IFERROR(VLOOKUP(A604,NSD!F:G,2,0),"")</f>
        <v/>
      </c>
    </row>
    <row r="605" spans="1:33">
      <c r="A605" s="49" t="s">
        <v>1974</v>
      </c>
      <c r="B605" s="36" t="str">
        <f>VLOOKUP(LEFT(A605,8),Clusters!A:C,3,0)</f>
        <v>C5</v>
      </c>
      <c r="C605" s="36">
        <f>VLOOKUP(LEFT(A605,8),Clusters!A:D,2,0)</f>
        <v>52</v>
      </c>
      <c r="O605" s="36">
        <f>IFERROR(VLOOKUP(LEFT(A605,8),'Development Priority'!A:B,2,0),"")</f>
        <v>468</v>
      </c>
      <c r="P605" s="8" t="str">
        <f>IFERROR(VLOOKUP(LEFT($A605,8),POR!$A:$R,2,0),"")</f>
        <v/>
      </c>
      <c r="Q605" s="8" t="str">
        <f>IFERROR(VLOOKUP(LEFT($A605,8),POR!$A:$R,3,0),"")</f>
        <v/>
      </c>
      <c r="R605" s="8" t="str">
        <f>IFERROR(VLOOKUP(LEFT($A605,8),POR!$A:$R,4,0),"")</f>
        <v/>
      </c>
      <c r="S605" s="8" t="str">
        <f>IFERROR(VLOOKUP(LEFT($A605,8),POR!$A:$R,5,0),"")</f>
        <v/>
      </c>
      <c r="T605" s="8">
        <f>IFERROR(VLOOKUP(LEFT($A605,8),POR!$A:$R,6,0),"")</f>
        <v>42827.708333333299</v>
      </c>
      <c r="U605" s="8" t="str">
        <f>IFERROR(VLOOKUP(LEFT($A605,8),POR!$A:$R,7,0),"")</f>
        <v/>
      </c>
      <c r="V605" s="8">
        <f>IFERROR(VLOOKUP(LEFT($A605,8),POR!$A:$R,8,0),"")</f>
        <v>42828</v>
      </c>
      <c r="W605" s="8" t="str">
        <f>IFERROR(VLOOKUP(LEFT($A605,8),POR!$A:$R,9,0),"")</f>
        <v/>
      </c>
      <c r="X605" s="8" t="str">
        <f>IFERROR(VLOOKUP(LEFT($A605,8),POR!$A:$R,10,0),"")</f>
        <v/>
      </c>
      <c r="Y605" s="8" t="str">
        <f>IFERROR(VLOOKUP(LEFT($A605,8),POR!$A:$R,11,0),"")</f>
        <v/>
      </c>
      <c r="Z605" s="8" t="str">
        <f>IFERROR(VLOOKUP(LEFT($A605,8),POR!$A:$R,12,0),"")</f>
        <v/>
      </c>
      <c r="AA605" s="8" t="str">
        <f>IFERROR(VLOOKUP(LEFT($A605,8),POR!$A:$R,13,0),"")</f>
        <v/>
      </c>
      <c r="AB605" s="8" t="str">
        <f>IFERROR(VLOOKUP(LEFT($A605,8),POR!$A:$R,14,0),"")</f>
        <v/>
      </c>
      <c r="AC605" s="8" t="str">
        <f>IFERROR(VLOOKUP(LEFT($A605,8),POR!$A:$R,15,0),"")</f>
        <v/>
      </c>
      <c r="AD605" s="8" t="str">
        <f>IFERROR(VLOOKUP(LEFT($A605,8),POR!$A:$R,16,0),"")</f>
        <v/>
      </c>
      <c r="AE605" s="8" t="str">
        <f>IFERROR(VLOOKUP(LEFT($A605,8),POR!$A:$R,17,0),"")</f>
        <v/>
      </c>
      <c r="AF605" s="8" t="str">
        <f>IFERROR(VLOOKUP(LEFT($A605,8),POR!$A:$R,18,0),"")</f>
        <v/>
      </c>
      <c r="AG605" s="36" t="str">
        <f>IFERROR(VLOOKUP(A605,NSD!F:G,2,0),"")</f>
        <v>PH30551</v>
      </c>
    </row>
    <row r="606" spans="1:33">
      <c r="A606" s="49" t="s">
        <v>4123</v>
      </c>
      <c r="B606" s="36" t="str">
        <f>VLOOKUP(LEFT(A606,8),Clusters!A:C,3,0)</f>
        <v>C5</v>
      </c>
      <c r="C606" s="36">
        <f>VLOOKUP(LEFT(A606,8),Clusters!A:D,2,0)</f>
        <v>52</v>
      </c>
      <c r="O606" s="36">
        <f>IFERROR(VLOOKUP(LEFT(A606,8),'Development Priority'!A:B,2,0),"")</f>
        <v>468</v>
      </c>
      <c r="P606" s="8" t="str">
        <f>IFERROR(VLOOKUP(LEFT($A606,8),POR!$A:$R,2,0),"")</f>
        <v/>
      </c>
      <c r="Q606" s="8" t="str">
        <f>IFERROR(VLOOKUP(LEFT($A606,8),POR!$A:$R,3,0),"")</f>
        <v/>
      </c>
      <c r="R606" s="8" t="str">
        <f>IFERROR(VLOOKUP(LEFT($A606,8),POR!$A:$R,4,0),"")</f>
        <v/>
      </c>
      <c r="S606" s="8" t="str">
        <f>IFERROR(VLOOKUP(LEFT($A606,8),POR!$A:$R,5,0),"")</f>
        <v/>
      </c>
      <c r="T606" s="8">
        <f>IFERROR(VLOOKUP(LEFT($A606,8),POR!$A:$R,6,0),"")</f>
        <v>42827.708333333299</v>
      </c>
      <c r="U606" s="8" t="str">
        <f>IFERROR(VLOOKUP(LEFT($A606,8),POR!$A:$R,7,0),"")</f>
        <v/>
      </c>
      <c r="V606" s="8">
        <f>IFERROR(VLOOKUP(LEFT($A606,8),POR!$A:$R,8,0),"")</f>
        <v>42828</v>
      </c>
      <c r="W606" s="8" t="str">
        <f>IFERROR(VLOOKUP(LEFT($A606,8),POR!$A:$R,9,0),"")</f>
        <v/>
      </c>
      <c r="X606" s="8" t="str">
        <f>IFERROR(VLOOKUP(LEFT($A606,8),POR!$A:$R,10,0),"")</f>
        <v/>
      </c>
      <c r="Y606" s="8" t="str">
        <f>IFERROR(VLOOKUP(LEFT($A606,8),POR!$A:$R,11,0),"")</f>
        <v/>
      </c>
      <c r="Z606" s="8" t="str">
        <f>IFERROR(VLOOKUP(LEFT($A606,8),POR!$A:$R,12,0),"")</f>
        <v/>
      </c>
      <c r="AA606" s="8" t="str">
        <f>IFERROR(VLOOKUP(LEFT($A606,8),POR!$A:$R,13,0),"")</f>
        <v/>
      </c>
      <c r="AB606" s="8" t="str">
        <f>IFERROR(VLOOKUP(LEFT($A606,8),POR!$A:$R,14,0),"")</f>
        <v/>
      </c>
      <c r="AC606" s="8" t="str">
        <f>IFERROR(VLOOKUP(LEFT($A606,8),POR!$A:$R,15,0),"")</f>
        <v/>
      </c>
      <c r="AD606" s="8" t="str">
        <f>IFERROR(VLOOKUP(LEFT($A606,8),POR!$A:$R,16,0),"")</f>
        <v/>
      </c>
      <c r="AE606" s="8" t="str">
        <f>IFERROR(VLOOKUP(LEFT($A606,8),POR!$A:$R,17,0),"")</f>
        <v/>
      </c>
      <c r="AF606" s="8" t="str">
        <f>IFERROR(VLOOKUP(LEFT($A606,8),POR!$A:$R,18,0),"")</f>
        <v/>
      </c>
      <c r="AG606" s="36" t="str">
        <f>IFERROR(VLOOKUP(A606,NSD!F:G,2,0),"")</f>
        <v/>
      </c>
    </row>
    <row r="607" spans="1:33">
      <c r="A607" s="49" t="s">
        <v>2670</v>
      </c>
      <c r="B607" s="36" t="str">
        <f>VLOOKUP(LEFT(A607,8),Clusters!A:C,3,0)</f>
        <v>C5</v>
      </c>
      <c r="C607" s="36">
        <f>VLOOKUP(LEFT(A607,8),Clusters!A:D,2,0)</f>
        <v>52</v>
      </c>
      <c r="O607" s="36">
        <f>IFERROR(VLOOKUP(LEFT(A607,8),'Development Priority'!A:B,2,0),"")</f>
        <v>468</v>
      </c>
      <c r="P607" s="8" t="str">
        <f>IFERROR(VLOOKUP(LEFT($A607,8),POR!$A:$R,2,0),"")</f>
        <v/>
      </c>
      <c r="Q607" s="8" t="str">
        <f>IFERROR(VLOOKUP(LEFT($A607,8),POR!$A:$R,3,0),"")</f>
        <v/>
      </c>
      <c r="R607" s="8" t="str">
        <f>IFERROR(VLOOKUP(LEFT($A607,8),POR!$A:$R,4,0),"")</f>
        <v/>
      </c>
      <c r="S607" s="8" t="str">
        <f>IFERROR(VLOOKUP(LEFT($A607,8),POR!$A:$R,5,0),"")</f>
        <v/>
      </c>
      <c r="T607" s="8">
        <f>IFERROR(VLOOKUP(LEFT($A607,8),POR!$A:$R,6,0),"")</f>
        <v>42827.708333333299</v>
      </c>
      <c r="U607" s="8" t="str">
        <f>IFERROR(VLOOKUP(LEFT($A607,8),POR!$A:$R,7,0),"")</f>
        <v/>
      </c>
      <c r="V607" s="8">
        <f>IFERROR(VLOOKUP(LEFT($A607,8),POR!$A:$R,8,0),"")</f>
        <v>42828</v>
      </c>
      <c r="W607" s="8" t="str">
        <f>IFERROR(VLOOKUP(LEFT($A607,8),POR!$A:$R,9,0),"")</f>
        <v/>
      </c>
      <c r="X607" s="8" t="str">
        <f>IFERROR(VLOOKUP(LEFT($A607,8),POR!$A:$R,10,0),"")</f>
        <v/>
      </c>
      <c r="Y607" s="8" t="str">
        <f>IFERROR(VLOOKUP(LEFT($A607,8),POR!$A:$R,11,0),"")</f>
        <v/>
      </c>
      <c r="Z607" s="8" t="str">
        <f>IFERROR(VLOOKUP(LEFT($A607,8),POR!$A:$R,12,0),"")</f>
        <v/>
      </c>
      <c r="AA607" s="8" t="str">
        <f>IFERROR(VLOOKUP(LEFT($A607,8),POR!$A:$R,13,0),"")</f>
        <v/>
      </c>
      <c r="AB607" s="8" t="str">
        <f>IFERROR(VLOOKUP(LEFT($A607,8),POR!$A:$R,14,0),"")</f>
        <v/>
      </c>
      <c r="AC607" s="8" t="str">
        <f>IFERROR(VLOOKUP(LEFT($A607,8),POR!$A:$R,15,0),"")</f>
        <v/>
      </c>
      <c r="AD607" s="8" t="str">
        <f>IFERROR(VLOOKUP(LEFT($A607,8),POR!$A:$R,16,0),"")</f>
        <v/>
      </c>
      <c r="AE607" s="8" t="str">
        <f>IFERROR(VLOOKUP(LEFT($A607,8),POR!$A:$R,17,0),"")</f>
        <v/>
      </c>
      <c r="AF607" s="8" t="str">
        <f>IFERROR(VLOOKUP(LEFT($A607,8),POR!$A:$R,18,0),"")</f>
        <v/>
      </c>
      <c r="AG607" s="36" t="str">
        <f>IFERROR(VLOOKUP(A607,NSD!F:G,2,0),"")</f>
        <v/>
      </c>
    </row>
    <row r="608" spans="1:33">
      <c r="A608" s="49" t="s">
        <v>3855</v>
      </c>
      <c r="B608" s="36" t="str">
        <f>VLOOKUP(LEFT(A608,8),Clusters!A:C,3,0)</f>
        <v>C5</v>
      </c>
      <c r="C608" s="36">
        <f>VLOOKUP(LEFT(A608,8),Clusters!A:D,2,0)</f>
        <v>52</v>
      </c>
      <c r="O608" s="36">
        <f>IFERROR(VLOOKUP(LEFT(A608,8),'Development Priority'!A:B,2,0),"")</f>
        <v>468</v>
      </c>
      <c r="P608" s="8" t="str">
        <f>IFERROR(VLOOKUP(LEFT($A608,8),POR!$A:$R,2,0),"")</f>
        <v/>
      </c>
      <c r="Q608" s="8" t="str">
        <f>IFERROR(VLOOKUP(LEFT($A608,8),POR!$A:$R,3,0),"")</f>
        <v/>
      </c>
      <c r="R608" s="8" t="str">
        <f>IFERROR(VLOOKUP(LEFT($A608,8),POR!$A:$R,4,0),"")</f>
        <v/>
      </c>
      <c r="S608" s="8" t="str">
        <f>IFERROR(VLOOKUP(LEFT($A608,8),POR!$A:$R,5,0),"")</f>
        <v/>
      </c>
      <c r="T608" s="8">
        <f>IFERROR(VLOOKUP(LEFT($A608,8),POR!$A:$R,6,0),"")</f>
        <v>42827.708333333299</v>
      </c>
      <c r="U608" s="8" t="str">
        <f>IFERROR(VLOOKUP(LEFT($A608,8),POR!$A:$R,7,0),"")</f>
        <v/>
      </c>
      <c r="V608" s="8">
        <f>IFERROR(VLOOKUP(LEFT($A608,8),POR!$A:$R,8,0),"")</f>
        <v>42828</v>
      </c>
      <c r="W608" s="8" t="str">
        <f>IFERROR(VLOOKUP(LEFT($A608,8),POR!$A:$R,9,0),"")</f>
        <v/>
      </c>
      <c r="X608" s="8" t="str">
        <f>IFERROR(VLOOKUP(LEFT($A608,8),POR!$A:$R,10,0),"")</f>
        <v/>
      </c>
      <c r="Y608" s="8" t="str">
        <f>IFERROR(VLOOKUP(LEFT($A608,8),POR!$A:$R,11,0),"")</f>
        <v/>
      </c>
      <c r="Z608" s="8" t="str">
        <f>IFERROR(VLOOKUP(LEFT($A608,8),POR!$A:$R,12,0),"")</f>
        <v/>
      </c>
      <c r="AA608" s="8" t="str">
        <f>IFERROR(VLOOKUP(LEFT($A608,8),POR!$A:$R,13,0),"")</f>
        <v/>
      </c>
      <c r="AB608" s="8" t="str">
        <f>IFERROR(VLOOKUP(LEFT($A608,8),POR!$A:$R,14,0),"")</f>
        <v/>
      </c>
      <c r="AC608" s="8" t="str">
        <f>IFERROR(VLOOKUP(LEFT($A608,8),POR!$A:$R,15,0),"")</f>
        <v/>
      </c>
      <c r="AD608" s="8" t="str">
        <f>IFERROR(VLOOKUP(LEFT($A608,8),POR!$A:$R,16,0),"")</f>
        <v/>
      </c>
      <c r="AE608" s="8" t="str">
        <f>IFERROR(VLOOKUP(LEFT($A608,8),POR!$A:$R,17,0),"")</f>
        <v/>
      </c>
      <c r="AF608" s="8" t="str">
        <f>IFERROR(VLOOKUP(LEFT($A608,8),POR!$A:$R,18,0),"")</f>
        <v/>
      </c>
      <c r="AG608" s="36" t="str">
        <f>IFERROR(VLOOKUP(A608,NSD!F:G,2,0),"")</f>
        <v/>
      </c>
    </row>
    <row r="609" spans="1:33">
      <c r="A609" s="49" t="s">
        <v>2729</v>
      </c>
      <c r="B609" s="36" t="str">
        <f>VLOOKUP(LEFT(A609,8),Clusters!A:C,3,0)</f>
        <v>C4</v>
      </c>
      <c r="C609" s="36">
        <f>VLOOKUP(LEFT(A609,8),Clusters!A:D,2,0)</f>
        <v>42</v>
      </c>
      <c r="O609" s="36">
        <f>IFERROR(VLOOKUP(LEFT(A609,8),'Development Priority'!A:B,2,0),"")</f>
        <v>265</v>
      </c>
      <c r="P609" s="8" t="str">
        <f>IFERROR(VLOOKUP(LEFT($A609,8),POR!$A:$R,2,0),"")</f>
        <v/>
      </c>
      <c r="Q609" s="8" t="str">
        <f>IFERROR(VLOOKUP(LEFT($A609,8),POR!$A:$R,3,0),"")</f>
        <v/>
      </c>
      <c r="R609" s="8" t="str">
        <f>IFERROR(VLOOKUP(LEFT($A609,8),POR!$A:$R,4,0),"")</f>
        <v/>
      </c>
      <c r="S609" s="8" t="str">
        <f>IFERROR(VLOOKUP(LEFT($A609,8),POR!$A:$R,5,0),"")</f>
        <v/>
      </c>
      <c r="T609" s="8">
        <f>IFERROR(VLOOKUP(LEFT($A609,8),POR!$A:$R,6,0),"")</f>
        <v>42868.708333333299</v>
      </c>
      <c r="U609" s="8" t="str">
        <f>IFERROR(VLOOKUP(LEFT($A609,8),POR!$A:$R,7,0),"")</f>
        <v/>
      </c>
      <c r="V609" s="8">
        <f>IFERROR(VLOOKUP(LEFT($A609,8),POR!$A:$R,8,0),"")</f>
        <v>42869</v>
      </c>
      <c r="W609" s="8" t="str">
        <f>IFERROR(VLOOKUP(LEFT($A609,8),POR!$A:$R,9,0),"")</f>
        <v/>
      </c>
      <c r="X609" s="8" t="str">
        <f>IFERROR(VLOOKUP(LEFT($A609,8),POR!$A:$R,10,0),"")</f>
        <v/>
      </c>
      <c r="Y609" s="8" t="str">
        <f>IFERROR(VLOOKUP(LEFT($A609,8),POR!$A:$R,11,0),"")</f>
        <v/>
      </c>
      <c r="Z609" s="8" t="str">
        <f>IFERROR(VLOOKUP(LEFT($A609,8),POR!$A:$R,12,0),"")</f>
        <v/>
      </c>
      <c r="AA609" s="8" t="str">
        <f>IFERROR(VLOOKUP(LEFT($A609,8),POR!$A:$R,13,0),"")</f>
        <v/>
      </c>
      <c r="AB609" s="8" t="str">
        <f>IFERROR(VLOOKUP(LEFT($A609,8),POR!$A:$R,14,0),"")</f>
        <v/>
      </c>
      <c r="AC609" s="8">
        <f>IFERROR(VLOOKUP(LEFT($A609,8),POR!$A:$R,15,0),"")</f>
        <v>43266</v>
      </c>
      <c r="AD609" s="8" t="str">
        <f>IFERROR(VLOOKUP(LEFT($A609,8),POR!$A:$R,16,0),"")</f>
        <v/>
      </c>
      <c r="AE609" s="8" t="str">
        <f>IFERROR(VLOOKUP(LEFT($A609,8),POR!$A:$R,17,0),"")</f>
        <v/>
      </c>
      <c r="AF609" s="8" t="str">
        <f>IFERROR(VLOOKUP(LEFT($A609,8),POR!$A:$R,18,0),"")</f>
        <v/>
      </c>
      <c r="AG609" s="36" t="str">
        <f>IFERROR(VLOOKUP(A609,NSD!F:G,2,0),"")</f>
        <v/>
      </c>
    </row>
    <row r="610" spans="1:33">
      <c r="A610" s="49" t="s">
        <v>4125</v>
      </c>
      <c r="B610" s="36" t="str">
        <f>VLOOKUP(LEFT(A610,8),Clusters!A:C,3,0)</f>
        <v>C4</v>
      </c>
      <c r="C610" s="36">
        <f>VLOOKUP(LEFT(A610,8),Clusters!A:D,2,0)</f>
        <v>42</v>
      </c>
      <c r="O610" s="36">
        <f>IFERROR(VLOOKUP(LEFT(A610,8),'Development Priority'!A:B,2,0),"")</f>
        <v>265</v>
      </c>
      <c r="P610" s="8" t="str">
        <f>IFERROR(VLOOKUP(LEFT($A610,8),POR!$A:$R,2,0),"")</f>
        <v/>
      </c>
      <c r="Q610" s="8" t="str">
        <f>IFERROR(VLOOKUP(LEFT($A610,8),POR!$A:$R,3,0),"")</f>
        <v/>
      </c>
      <c r="R610" s="8" t="str">
        <f>IFERROR(VLOOKUP(LEFT($A610,8),POR!$A:$R,4,0),"")</f>
        <v/>
      </c>
      <c r="S610" s="8" t="str">
        <f>IFERROR(VLOOKUP(LEFT($A610,8),POR!$A:$R,5,0),"")</f>
        <v/>
      </c>
      <c r="T610" s="8">
        <f>IFERROR(VLOOKUP(LEFT($A610,8),POR!$A:$R,6,0),"")</f>
        <v>42868.708333333299</v>
      </c>
      <c r="U610" s="8" t="str">
        <f>IFERROR(VLOOKUP(LEFT($A610,8),POR!$A:$R,7,0),"")</f>
        <v/>
      </c>
      <c r="V610" s="8">
        <f>IFERROR(VLOOKUP(LEFT($A610,8),POR!$A:$R,8,0),"")</f>
        <v>42869</v>
      </c>
      <c r="W610" s="8" t="str">
        <f>IFERROR(VLOOKUP(LEFT($A610,8),POR!$A:$R,9,0),"")</f>
        <v/>
      </c>
      <c r="X610" s="8" t="str">
        <f>IFERROR(VLOOKUP(LEFT($A610,8),POR!$A:$R,10,0),"")</f>
        <v/>
      </c>
      <c r="Y610" s="8" t="str">
        <f>IFERROR(VLOOKUP(LEFT($A610,8),POR!$A:$R,11,0),"")</f>
        <v/>
      </c>
      <c r="Z610" s="8" t="str">
        <f>IFERROR(VLOOKUP(LEFT($A610,8),POR!$A:$R,12,0),"")</f>
        <v/>
      </c>
      <c r="AA610" s="8" t="str">
        <f>IFERROR(VLOOKUP(LEFT($A610,8),POR!$A:$R,13,0),"")</f>
        <v/>
      </c>
      <c r="AB610" s="8" t="str">
        <f>IFERROR(VLOOKUP(LEFT($A610,8),POR!$A:$R,14,0),"")</f>
        <v/>
      </c>
      <c r="AC610" s="8">
        <f>IFERROR(VLOOKUP(LEFT($A610,8),POR!$A:$R,15,0),"")</f>
        <v>43266</v>
      </c>
      <c r="AD610" s="8" t="str">
        <f>IFERROR(VLOOKUP(LEFT($A610,8),POR!$A:$R,16,0),"")</f>
        <v/>
      </c>
      <c r="AE610" s="8" t="str">
        <f>IFERROR(VLOOKUP(LEFT($A610,8),POR!$A:$R,17,0),"")</f>
        <v/>
      </c>
      <c r="AF610" s="8" t="str">
        <f>IFERROR(VLOOKUP(LEFT($A610,8),POR!$A:$R,18,0),"")</f>
        <v/>
      </c>
      <c r="AG610" s="36" t="str">
        <f>IFERROR(VLOOKUP(A610,NSD!F:G,2,0),"")</f>
        <v/>
      </c>
    </row>
    <row r="611" spans="1:33">
      <c r="A611" s="49" t="s">
        <v>2303</v>
      </c>
      <c r="B611" s="36" t="str">
        <f>VLOOKUP(LEFT(A611,8),Clusters!A:C,3,0)</f>
        <v>C4</v>
      </c>
      <c r="C611" s="36">
        <f>VLOOKUP(LEFT(A611,8),Clusters!A:D,2,0)</f>
        <v>42</v>
      </c>
      <c r="O611" s="36">
        <f>IFERROR(VLOOKUP(LEFT(A611,8),'Development Priority'!A:B,2,0),"")</f>
        <v>265</v>
      </c>
      <c r="P611" s="8" t="str">
        <f>IFERROR(VLOOKUP(LEFT($A611,8),POR!$A:$R,2,0),"")</f>
        <v/>
      </c>
      <c r="Q611" s="8" t="str">
        <f>IFERROR(VLOOKUP(LEFT($A611,8),POR!$A:$R,3,0),"")</f>
        <v/>
      </c>
      <c r="R611" s="8" t="str">
        <f>IFERROR(VLOOKUP(LEFT($A611,8),POR!$A:$R,4,0),"")</f>
        <v/>
      </c>
      <c r="S611" s="8" t="str">
        <f>IFERROR(VLOOKUP(LEFT($A611,8),POR!$A:$R,5,0),"")</f>
        <v/>
      </c>
      <c r="T611" s="8">
        <f>IFERROR(VLOOKUP(LEFT($A611,8),POR!$A:$R,6,0),"")</f>
        <v>42868.708333333299</v>
      </c>
      <c r="U611" s="8" t="str">
        <f>IFERROR(VLOOKUP(LEFT($A611,8),POR!$A:$R,7,0),"")</f>
        <v/>
      </c>
      <c r="V611" s="8">
        <f>IFERROR(VLOOKUP(LEFT($A611,8),POR!$A:$R,8,0),"")</f>
        <v>42869</v>
      </c>
      <c r="W611" s="8" t="str">
        <f>IFERROR(VLOOKUP(LEFT($A611,8),POR!$A:$R,9,0),"")</f>
        <v/>
      </c>
      <c r="X611" s="8" t="str">
        <f>IFERROR(VLOOKUP(LEFT($A611,8),POR!$A:$R,10,0),"")</f>
        <v/>
      </c>
      <c r="Y611" s="8" t="str">
        <f>IFERROR(VLOOKUP(LEFT($A611,8),POR!$A:$R,11,0),"")</f>
        <v/>
      </c>
      <c r="Z611" s="8" t="str">
        <f>IFERROR(VLOOKUP(LEFT($A611,8),POR!$A:$R,12,0),"")</f>
        <v/>
      </c>
      <c r="AA611" s="8" t="str">
        <f>IFERROR(VLOOKUP(LEFT($A611,8),POR!$A:$R,13,0),"")</f>
        <v/>
      </c>
      <c r="AB611" s="8" t="str">
        <f>IFERROR(VLOOKUP(LEFT($A611,8),POR!$A:$R,14,0),"")</f>
        <v/>
      </c>
      <c r="AC611" s="8">
        <f>IFERROR(VLOOKUP(LEFT($A611,8),POR!$A:$R,15,0),"")</f>
        <v>43266</v>
      </c>
      <c r="AD611" s="8" t="str">
        <f>IFERROR(VLOOKUP(LEFT($A611,8),POR!$A:$R,16,0),"")</f>
        <v/>
      </c>
      <c r="AE611" s="8" t="str">
        <f>IFERROR(VLOOKUP(LEFT($A611,8),POR!$A:$R,17,0),"")</f>
        <v/>
      </c>
      <c r="AF611" s="8" t="str">
        <f>IFERROR(VLOOKUP(LEFT($A611,8),POR!$A:$R,18,0),"")</f>
        <v/>
      </c>
      <c r="AG611" s="36" t="str">
        <f>IFERROR(VLOOKUP(A611,NSD!F:G,2,0),"")</f>
        <v/>
      </c>
    </row>
    <row r="612" spans="1:33">
      <c r="A612" s="49" t="s">
        <v>4797</v>
      </c>
      <c r="B612" s="36" t="str">
        <f>VLOOKUP(LEFT(A612,8),Clusters!A:C,3,0)</f>
        <v>C4</v>
      </c>
      <c r="C612" s="36">
        <f>VLOOKUP(LEFT(A612,8),Clusters!A:D,2,0)</f>
        <v>42</v>
      </c>
      <c r="O612" s="36">
        <f>IFERROR(VLOOKUP(LEFT(A612,8),'Development Priority'!A:B,2,0),"")</f>
        <v>126</v>
      </c>
      <c r="P612" s="8" t="str">
        <f>IFERROR(VLOOKUP(LEFT($A612,8),POR!$A:$R,2,0),"")</f>
        <v/>
      </c>
      <c r="Q612" s="8" t="str">
        <f>IFERROR(VLOOKUP(LEFT($A612,8),POR!$A:$R,3,0),"")</f>
        <v/>
      </c>
      <c r="R612" s="8" t="str">
        <f>IFERROR(VLOOKUP(LEFT($A612,8),POR!$A:$R,4,0),"")</f>
        <v/>
      </c>
      <c r="S612" s="8" t="str">
        <f>IFERROR(VLOOKUP(LEFT($A612,8),POR!$A:$R,5,0),"")</f>
        <v/>
      </c>
      <c r="T612" s="8">
        <f>IFERROR(VLOOKUP(LEFT($A612,8),POR!$A:$R,6,0),"")</f>
        <v>42844.708333333299</v>
      </c>
      <c r="U612" s="8" t="str">
        <f>IFERROR(VLOOKUP(LEFT($A612,8),POR!$A:$R,7,0),"")</f>
        <v/>
      </c>
      <c r="V612" s="8" t="str">
        <f>IFERROR(VLOOKUP(LEFT($A612,8),POR!$A:$R,8,0),"")</f>
        <v/>
      </c>
      <c r="W612" s="8" t="str">
        <f>IFERROR(VLOOKUP(LEFT($A612,8),POR!$A:$R,9,0),"")</f>
        <v/>
      </c>
      <c r="X612" s="8" t="str">
        <f>IFERROR(VLOOKUP(LEFT($A612,8),POR!$A:$R,10,0),"")</f>
        <v/>
      </c>
      <c r="Y612" s="8" t="str">
        <f>IFERROR(VLOOKUP(LEFT($A612,8),POR!$A:$R,11,0),"")</f>
        <v/>
      </c>
      <c r="Z612" s="8" t="str">
        <f>IFERROR(VLOOKUP(LEFT($A612,8),POR!$A:$R,12,0),"")</f>
        <v/>
      </c>
      <c r="AA612" s="8" t="str">
        <f>IFERROR(VLOOKUP(LEFT($A612,8),POR!$A:$R,13,0),"")</f>
        <v/>
      </c>
      <c r="AB612" s="8" t="str">
        <f>IFERROR(VLOOKUP(LEFT($A612,8),POR!$A:$R,14,0),"")</f>
        <v/>
      </c>
      <c r="AC612" s="8" t="str">
        <f>IFERROR(VLOOKUP(LEFT($A612,8),POR!$A:$R,15,0),"")</f>
        <v/>
      </c>
      <c r="AD612" s="8" t="str">
        <f>IFERROR(VLOOKUP(LEFT($A612,8),POR!$A:$R,16,0),"")</f>
        <v/>
      </c>
      <c r="AE612" s="8" t="str">
        <f>IFERROR(VLOOKUP(LEFT($A612,8),POR!$A:$R,17,0),"")</f>
        <v/>
      </c>
      <c r="AF612" s="8" t="str">
        <f>IFERROR(VLOOKUP(LEFT($A612,8),POR!$A:$R,18,0),"")</f>
        <v/>
      </c>
      <c r="AG612" s="36" t="str">
        <f>IFERROR(VLOOKUP(A612,NSD!F:G,2,0),"")</f>
        <v/>
      </c>
    </row>
    <row r="613" spans="1:33">
      <c r="A613" s="49" t="s">
        <v>4967</v>
      </c>
      <c r="B613" s="36" t="str">
        <f>VLOOKUP(LEFT(A613,8),Clusters!A:C,3,0)</f>
        <v>C5</v>
      </c>
      <c r="C613" s="36">
        <f>VLOOKUP(LEFT(A613,8),Clusters!A:D,2,0)</f>
        <v>52</v>
      </c>
      <c r="O613" s="36">
        <f>IFERROR(VLOOKUP(LEFT(A613,8),'Development Priority'!A:B,2,0),"")</f>
        <v>228</v>
      </c>
      <c r="P613" s="8" t="str">
        <f>IFERROR(VLOOKUP(LEFT($A613,8),POR!$A:$R,2,0),"")</f>
        <v/>
      </c>
      <c r="Q613" s="8" t="str">
        <f>IFERROR(VLOOKUP(LEFT($A613,8),POR!$A:$R,3,0),"")</f>
        <v/>
      </c>
      <c r="R613" s="8" t="str">
        <f>IFERROR(VLOOKUP(LEFT($A613,8),POR!$A:$R,4,0),"")</f>
        <v/>
      </c>
      <c r="S613" s="8" t="str">
        <f>IFERROR(VLOOKUP(LEFT($A613,8),POR!$A:$R,5,0),"")</f>
        <v/>
      </c>
      <c r="T613" s="8">
        <f>IFERROR(VLOOKUP(LEFT($A613,8),POR!$A:$R,6,0),"")</f>
        <v>42837.708333333299</v>
      </c>
      <c r="U613" s="8" t="str">
        <f>IFERROR(VLOOKUP(LEFT($A613,8),POR!$A:$R,7,0),"")</f>
        <v/>
      </c>
      <c r="V613" s="8" t="str">
        <f>IFERROR(VLOOKUP(LEFT($A613,8),POR!$A:$R,8,0),"")</f>
        <v/>
      </c>
      <c r="W613" s="8" t="str">
        <f>IFERROR(VLOOKUP(LEFT($A613,8),POR!$A:$R,9,0),"")</f>
        <v/>
      </c>
      <c r="X613" s="8" t="str">
        <f>IFERROR(VLOOKUP(LEFT($A613,8),POR!$A:$R,10,0),"")</f>
        <v/>
      </c>
      <c r="Y613" s="8" t="str">
        <f>IFERROR(VLOOKUP(LEFT($A613,8),POR!$A:$R,11,0),"")</f>
        <v/>
      </c>
      <c r="Z613" s="8" t="str">
        <f>IFERROR(VLOOKUP(LEFT($A613,8),POR!$A:$R,12,0),"")</f>
        <v/>
      </c>
      <c r="AA613" s="8" t="str">
        <f>IFERROR(VLOOKUP(LEFT($A613,8),POR!$A:$R,13,0),"")</f>
        <v/>
      </c>
      <c r="AB613" s="8" t="str">
        <f>IFERROR(VLOOKUP(LEFT($A613,8),POR!$A:$R,14,0),"")</f>
        <v/>
      </c>
      <c r="AC613" s="8" t="str">
        <f>IFERROR(VLOOKUP(LEFT($A613,8),POR!$A:$R,15,0),"")</f>
        <v/>
      </c>
      <c r="AD613" s="8" t="str">
        <f>IFERROR(VLOOKUP(LEFT($A613,8),POR!$A:$R,16,0),"")</f>
        <v/>
      </c>
      <c r="AE613" s="8" t="str">
        <f>IFERROR(VLOOKUP(LEFT($A613,8),POR!$A:$R,17,0),"")</f>
        <v/>
      </c>
      <c r="AF613" s="8" t="str">
        <f>IFERROR(VLOOKUP(LEFT($A613,8),POR!$A:$R,18,0),"")</f>
        <v/>
      </c>
      <c r="AG613" s="36" t="str">
        <f>IFERROR(VLOOKUP(A613,NSD!F:G,2,0),"")</f>
        <v/>
      </c>
    </row>
    <row r="614" spans="1:33">
      <c r="A614" s="49" t="s">
        <v>3512</v>
      </c>
      <c r="B614" s="36" t="str">
        <f>VLOOKUP(LEFT(A614,8),Clusters!A:C,3,0)</f>
        <v>C5</v>
      </c>
      <c r="C614" s="36">
        <f>VLOOKUP(LEFT(A614,8),Clusters!A:D,2,0)</f>
        <v>52</v>
      </c>
      <c r="O614" s="36">
        <f>IFERROR(VLOOKUP(LEFT(A614,8),'Development Priority'!A:B,2,0),"")</f>
        <v>228</v>
      </c>
      <c r="P614" s="8" t="str">
        <f>IFERROR(VLOOKUP(LEFT($A614,8),POR!$A:$R,2,0),"")</f>
        <v/>
      </c>
      <c r="Q614" s="8" t="str">
        <f>IFERROR(VLOOKUP(LEFT($A614,8),POR!$A:$R,3,0),"")</f>
        <v/>
      </c>
      <c r="R614" s="8" t="str">
        <f>IFERROR(VLOOKUP(LEFT($A614,8),POR!$A:$R,4,0),"")</f>
        <v/>
      </c>
      <c r="S614" s="8" t="str">
        <f>IFERROR(VLOOKUP(LEFT($A614,8),POR!$A:$R,5,0),"")</f>
        <v/>
      </c>
      <c r="T614" s="8">
        <f>IFERROR(VLOOKUP(LEFT($A614,8),POR!$A:$R,6,0),"")</f>
        <v>42837.708333333299</v>
      </c>
      <c r="U614" s="8" t="str">
        <f>IFERROR(VLOOKUP(LEFT($A614,8),POR!$A:$R,7,0),"")</f>
        <v/>
      </c>
      <c r="V614" s="8" t="str">
        <f>IFERROR(VLOOKUP(LEFT($A614,8),POR!$A:$R,8,0),"")</f>
        <v/>
      </c>
      <c r="W614" s="8" t="str">
        <f>IFERROR(VLOOKUP(LEFT($A614,8),POR!$A:$R,9,0),"")</f>
        <v/>
      </c>
      <c r="X614" s="8" t="str">
        <f>IFERROR(VLOOKUP(LEFT($A614,8),POR!$A:$R,10,0),"")</f>
        <v/>
      </c>
      <c r="Y614" s="8" t="str">
        <f>IFERROR(VLOOKUP(LEFT($A614,8),POR!$A:$R,11,0),"")</f>
        <v/>
      </c>
      <c r="Z614" s="8" t="str">
        <f>IFERROR(VLOOKUP(LEFT($A614,8),POR!$A:$R,12,0),"")</f>
        <v/>
      </c>
      <c r="AA614" s="8" t="str">
        <f>IFERROR(VLOOKUP(LEFT($A614,8),POR!$A:$R,13,0),"")</f>
        <v/>
      </c>
      <c r="AB614" s="8" t="str">
        <f>IFERROR(VLOOKUP(LEFT($A614,8),POR!$A:$R,14,0),"")</f>
        <v/>
      </c>
      <c r="AC614" s="8" t="str">
        <f>IFERROR(VLOOKUP(LEFT($A614,8),POR!$A:$R,15,0),"")</f>
        <v/>
      </c>
      <c r="AD614" s="8" t="str">
        <f>IFERROR(VLOOKUP(LEFT($A614,8),POR!$A:$R,16,0),"")</f>
        <v/>
      </c>
      <c r="AE614" s="8" t="str">
        <f>IFERROR(VLOOKUP(LEFT($A614,8),POR!$A:$R,17,0),"")</f>
        <v/>
      </c>
      <c r="AF614" s="8" t="str">
        <f>IFERROR(VLOOKUP(LEFT($A614,8),POR!$A:$R,18,0),"")</f>
        <v/>
      </c>
      <c r="AG614" s="36" t="str">
        <f>IFERROR(VLOOKUP(A614,NSD!F:G,2,0),"")</f>
        <v/>
      </c>
    </row>
    <row r="615" spans="1:33">
      <c r="A615" s="49" t="s">
        <v>2779</v>
      </c>
      <c r="B615" s="36" t="str">
        <f>VLOOKUP(LEFT(A615,8),Clusters!A:C,3,0)</f>
        <v>C4</v>
      </c>
      <c r="C615" s="36">
        <f>VLOOKUP(LEFT(A615,8),Clusters!A:D,2,0)</f>
        <v>42</v>
      </c>
      <c r="O615" s="36">
        <f>IFERROR(VLOOKUP(LEFT(A615,8),'Development Priority'!A:B,2,0),"")</f>
        <v>596</v>
      </c>
      <c r="P615" s="8" t="str">
        <f>IFERROR(VLOOKUP(LEFT($A615,8),POR!$A:$R,2,0),"")</f>
        <v/>
      </c>
      <c r="Q615" s="8" t="str">
        <f>IFERROR(VLOOKUP(LEFT($A615,8),POR!$A:$R,3,0),"")</f>
        <v/>
      </c>
      <c r="R615" s="8" t="str">
        <f>IFERROR(VLOOKUP(LEFT($A615,8),POR!$A:$R,4,0),"")</f>
        <v/>
      </c>
      <c r="S615" s="8" t="str">
        <f>IFERROR(VLOOKUP(LEFT($A615,8),POR!$A:$R,5,0),"")</f>
        <v/>
      </c>
      <c r="T615" s="8" t="str">
        <f>IFERROR(VLOOKUP(LEFT($A615,8),POR!$A:$R,6,0),"")</f>
        <v/>
      </c>
      <c r="U615" s="8" t="str">
        <f>IFERROR(VLOOKUP(LEFT($A615,8),POR!$A:$R,7,0),"")</f>
        <v/>
      </c>
      <c r="V615" s="8" t="str">
        <f>IFERROR(VLOOKUP(LEFT($A615,8),POR!$A:$R,8,0),"")</f>
        <v/>
      </c>
      <c r="W615" s="8" t="str">
        <f>IFERROR(VLOOKUP(LEFT($A615,8),POR!$A:$R,9,0),"")</f>
        <v/>
      </c>
      <c r="X615" s="8" t="str">
        <f>IFERROR(VLOOKUP(LEFT($A615,8),POR!$A:$R,10,0),"")</f>
        <v/>
      </c>
      <c r="Y615" s="8" t="str">
        <f>IFERROR(VLOOKUP(LEFT($A615,8),POR!$A:$R,11,0),"")</f>
        <v/>
      </c>
      <c r="Z615" s="8" t="str">
        <f>IFERROR(VLOOKUP(LEFT($A615,8),POR!$A:$R,12,0),"")</f>
        <v/>
      </c>
      <c r="AA615" s="8" t="str">
        <f>IFERROR(VLOOKUP(LEFT($A615,8),POR!$A:$R,13,0),"")</f>
        <v/>
      </c>
      <c r="AB615" s="8" t="str">
        <f>IFERROR(VLOOKUP(LEFT($A615,8),POR!$A:$R,14,0),"")</f>
        <v/>
      </c>
      <c r="AC615" s="8" t="str">
        <f>IFERROR(VLOOKUP(LEFT($A615,8),POR!$A:$R,15,0),"")</f>
        <v/>
      </c>
      <c r="AD615" s="8" t="str">
        <f>IFERROR(VLOOKUP(LEFT($A615,8),POR!$A:$R,16,0),"")</f>
        <v/>
      </c>
      <c r="AE615" s="8" t="str">
        <f>IFERROR(VLOOKUP(LEFT($A615,8),POR!$A:$R,17,0),"")</f>
        <v/>
      </c>
      <c r="AF615" s="8" t="str">
        <f>IFERROR(VLOOKUP(LEFT($A615,8),POR!$A:$R,18,0),"")</f>
        <v/>
      </c>
      <c r="AG615" s="36" t="str">
        <f>IFERROR(VLOOKUP(A615,NSD!F:G,2,0),"")</f>
        <v/>
      </c>
    </row>
    <row r="616" spans="1:33">
      <c r="A616" s="49" t="s">
        <v>3474</v>
      </c>
      <c r="B616" s="36" t="str">
        <f>VLOOKUP(LEFT(A616,8),Clusters!A:C,3,0)</f>
        <v>C4</v>
      </c>
      <c r="C616" s="36">
        <f>VLOOKUP(LEFT(A616,8),Clusters!A:D,2,0)</f>
        <v>42</v>
      </c>
      <c r="O616" s="36">
        <f>IFERROR(VLOOKUP(LEFT(A616,8),'Development Priority'!A:B,2,0),"")</f>
        <v>596</v>
      </c>
      <c r="P616" s="8" t="str">
        <f>IFERROR(VLOOKUP(LEFT($A616,8),POR!$A:$R,2,0),"")</f>
        <v/>
      </c>
      <c r="Q616" s="8" t="str">
        <f>IFERROR(VLOOKUP(LEFT($A616,8),POR!$A:$R,3,0),"")</f>
        <v/>
      </c>
      <c r="R616" s="8" t="str">
        <f>IFERROR(VLOOKUP(LEFT($A616,8),POR!$A:$R,4,0),"")</f>
        <v/>
      </c>
      <c r="S616" s="8" t="str">
        <f>IFERROR(VLOOKUP(LEFT($A616,8),POR!$A:$R,5,0),"")</f>
        <v/>
      </c>
      <c r="T616" s="8" t="str">
        <f>IFERROR(VLOOKUP(LEFT($A616,8),POR!$A:$R,6,0),"")</f>
        <v/>
      </c>
      <c r="U616" s="8" t="str">
        <f>IFERROR(VLOOKUP(LEFT($A616,8),POR!$A:$R,7,0),"")</f>
        <v/>
      </c>
      <c r="V616" s="8" t="str">
        <f>IFERROR(VLOOKUP(LEFT($A616,8),POR!$A:$R,8,0),"")</f>
        <v/>
      </c>
      <c r="W616" s="8" t="str">
        <f>IFERROR(VLOOKUP(LEFT($A616,8),POR!$A:$R,9,0),"")</f>
        <v/>
      </c>
      <c r="X616" s="8" t="str">
        <f>IFERROR(VLOOKUP(LEFT($A616,8),POR!$A:$R,10,0),"")</f>
        <v/>
      </c>
      <c r="Y616" s="8" t="str">
        <f>IFERROR(VLOOKUP(LEFT($A616,8),POR!$A:$R,11,0),"")</f>
        <v/>
      </c>
      <c r="Z616" s="8" t="str">
        <f>IFERROR(VLOOKUP(LEFT($A616,8),POR!$A:$R,12,0),"")</f>
        <v/>
      </c>
      <c r="AA616" s="8" t="str">
        <f>IFERROR(VLOOKUP(LEFT($A616,8),POR!$A:$R,13,0),"")</f>
        <v/>
      </c>
      <c r="AB616" s="8" t="str">
        <f>IFERROR(VLOOKUP(LEFT($A616,8),POR!$A:$R,14,0),"")</f>
        <v/>
      </c>
      <c r="AC616" s="8" t="str">
        <f>IFERROR(VLOOKUP(LEFT($A616,8),POR!$A:$R,15,0),"")</f>
        <v/>
      </c>
      <c r="AD616" s="8" t="str">
        <f>IFERROR(VLOOKUP(LEFT($A616,8),POR!$A:$R,16,0),"")</f>
        <v/>
      </c>
      <c r="AE616" s="8" t="str">
        <f>IFERROR(VLOOKUP(LEFT($A616,8),POR!$A:$R,17,0),"")</f>
        <v/>
      </c>
      <c r="AF616" s="8" t="str">
        <f>IFERROR(VLOOKUP(LEFT($A616,8),POR!$A:$R,18,0),"")</f>
        <v/>
      </c>
      <c r="AG616" s="36" t="str">
        <f>IFERROR(VLOOKUP(A616,NSD!F:G,2,0),"")</f>
        <v/>
      </c>
    </row>
    <row r="617" spans="1:33">
      <c r="A617" s="49" t="s">
        <v>3292</v>
      </c>
      <c r="B617" s="36" t="str">
        <f>VLOOKUP(LEFT(A617,8),Clusters!A:C,3,0)</f>
        <v>C4</v>
      </c>
      <c r="C617" s="36">
        <f>VLOOKUP(LEFT(A617,8),Clusters!A:D,2,0)</f>
        <v>42</v>
      </c>
      <c r="O617" s="36">
        <f>IFERROR(VLOOKUP(LEFT(A617,8),'Development Priority'!A:B,2,0),"")</f>
        <v>596</v>
      </c>
      <c r="P617" s="8" t="str">
        <f>IFERROR(VLOOKUP(LEFT($A617,8),POR!$A:$R,2,0),"")</f>
        <v/>
      </c>
      <c r="Q617" s="8" t="str">
        <f>IFERROR(VLOOKUP(LEFT($A617,8),POR!$A:$R,3,0),"")</f>
        <v/>
      </c>
      <c r="R617" s="8" t="str">
        <f>IFERROR(VLOOKUP(LEFT($A617,8),POR!$A:$R,4,0),"")</f>
        <v/>
      </c>
      <c r="S617" s="8" t="str">
        <f>IFERROR(VLOOKUP(LEFT($A617,8),POR!$A:$R,5,0),"")</f>
        <v/>
      </c>
      <c r="T617" s="8" t="str">
        <f>IFERROR(VLOOKUP(LEFT($A617,8),POR!$A:$R,6,0),"")</f>
        <v/>
      </c>
      <c r="U617" s="8" t="str">
        <f>IFERROR(VLOOKUP(LEFT($A617,8),POR!$A:$R,7,0),"")</f>
        <v/>
      </c>
      <c r="V617" s="8" t="str">
        <f>IFERROR(VLOOKUP(LEFT($A617,8),POR!$A:$R,8,0),"")</f>
        <v/>
      </c>
      <c r="W617" s="8" t="str">
        <f>IFERROR(VLOOKUP(LEFT($A617,8),POR!$A:$R,9,0),"")</f>
        <v/>
      </c>
      <c r="X617" s="8" t="str">
        <f>IFERROR(VLOOKUP(LEFT($A617,8),POR!$A:$R,10,0),"")</f>
        <v/>
      </c>
      <c r="Y617" s="8" t="str">
        <f>IFERROR(VLOOKUP(LEFT($A617,8),POR!$A:$R,11,0),"")</f>
        <v/>
      </c>
      <c r="Z617" s="8" t="str">
        <f>IFERROR(VLOOKUP(LEFT($A617,8),POR!$A:$R,12,0),"")</f>
        <v/>
      </c>
      <c r="AA617" s="8" t="str">
        <f>IFERROR(VLOOKUP(LEFT($A617,8),POR!$A:$R,13,0),"")</f>
        <v/>
      </c>
      <c r="AB617" s="8" t="str">
        <f>IFERROR(VLOOKUP(LEFT($A617,8),POR!$A:$R,14,0),"")</f>
        <v/>
      </c>
      <c r="AC617" s="8" t="str">
        <f>IFERROR(VLOOKUP(LEFT($A617,8),POR!$A:$R,15,0),"")</f>
        <v/>
      </c>
      <c r="AD617" s="8" t="str">
        <f>IFERROR(VLOOKUP(LEFT($A617,8),POR!$A:$R,16,0),"")</f>
        <v/>
      </c>
      <c r="AE617" s="8" t="str">
        <f>IFERROR(VLOOKUP(LEFT($A617,8),POR!$A:$R,17,0),"")</f>
        <v/>
      </c>
      <c r="AF617" s="8" t="str">
        <f>IFERROR(VLOOKUP(LEFT($A617,8),POR!$A:$R,18,0),"")</f>
        <v/>
      </c>
      <c r="AG617" s="36" t="str">
        <f>IFERROR(VLOOKUP(A617,NSD!F:G,2,0),"")</f>
        <v/>
      </c>
    </row>
    <row r="618" spans="1:33">
      <c r="A618" s="49" t="s">
        <v>3614</v>
      </c>
      <c r="B618" s="36" t="str">
        <f>VLOOKUP(LEFT(A618,8),Clusters!A:C,3,0)</f>
        <v>C4</v>
      </c>
      <c r="C618" s="36">
        <f>VLOOKUP(LEFT(A618,8),Clusters!A:D,2,0)</f>
        <v>42</v>
      </c>
      <c r="O618" s="36">
        <f>IFERROR(VLOOKUP(LEFT(A618,8),'Development Priority'!A:B,2,0),"")</f>
        <v>158</v>
      </c>
      <c r="P618" s="8" t="str">
        <f>IFERROR(VLOOKUP(LEFT($A618,8),POR!$A:$R,2,0),"")</f>
        <v/>
      </c>
      <c r="Q618" s="8" t="str">
        <f>IFERROR(VLOOKUP(LEFT($A618,8),POR!$A:$R,3,0),"")</f>
        <v/>
      </c>
      <c r="R618" s="8" t="str">
        <f>IFERROR(VLOOKUP(LEFT($A618,8),POR!$A:$R,4,0),"")</f>
        <v/>
      </c>
      <c r="S618" s="8" t="str">
        <f>IFERROR(VLOOKUP(LEFT($A618,8),POR!$A:$R,5,0),"")</f>
        <v/>
      </c>
      <c r="T618" s="8">
        <f>IFERROR(VLOOKUP(LEFT($A618,8),POR!$A:$R,6,0),"")</f>
        <v>42934.708333333299</v>
      </c>
      <c r="U618" s="8" t="str">
        <f>IFERROR(VLOOKUP(LEFT($A618,8),POR!$A:$R,7,0),"")</f>
        <v/>
      </c>
      <c r="V618" s="8">
        <f>IFERROR(VLOOKUP(LEFT($A618,8),POR!$A:$R,8,0),"")</f>
        <v>42935</v>
      </c>
      <c r="W618" s="8" t="str">
        <f>IFERROR(VLOOKUP(LEFT($A618,8),POR!$A:$R,9,0),"")</f>
        <v/>
      </c>
      <c r="X618" s="8" t="str">
        <f>IFERROR(VLOOKUP(LEFT($A618,8),POR!$A:$R,10,0),"")</f>
        <v/>
      </c>
      <c r="Y618" s="8" t="str">
        <f>IFERROR(VLOOKUP(LEFT($A618,8),POR!$A:$R,11,0),"")</f>
        <v/>
      </c>
      <c r="Z618" s="8" t="str">
        <f>IFERROR(VLOOKUP(LEFT($A618,8),POR!$A:$R,12,0),"")</f>
        <v/>
      </c>
      <c r="AA618" s="8" t="str">
        <f>IFERROR(VLOOKUP(LEFT($A618,8),POR!$A:$R,13,0),"")</f>
        <v/>
      </c>
      <c r="AB618" s="8" t="str">
        <f>IFERROR(VLOOKUP(LEFT($A618,8),POR!$A:$R,14,0),"")</f>
        <v/>
      </c>
      <c r="AC618" s="8" t="str">
        <f>IFERROR(VLOOKUP(LEFT($A618,8),POR!$A:$R,15,0),"")</f>
        <v/>
      </c>
      <c r="AD618" s="8" t="str">
        <f>IFERROR(VLOOKUP(LEFT($A618,8),POR!$A:$R,16,0),"")</f>
        <v/>
      </c>
      <c r="AE618" s="8" t="str">
        <f>IFERROR(VLOOKUP(LEFT($A618,8),POR!$A:$R,17,0),"")</f>
        <v/>
      </c>
      <c r="AF618" s="8" t="str">
        <f>IFERROR(VLOOKUP(LEFT($A618,8),POR!$A:$R,18,0),"")</f>
        <v/>
      </c>
      <c r="AG618" s="36" t="str">
        <f>IFERROR(VLOOKUP(A618,NSD!F:G,2,0),"")</f>
        <v/>
      </c>
    </row>
    <row r="619" spans="1:33">
      <c r="A619" s="49" t="s">
        <v>2835</v>
      </c>
      <c r="B619" s="36" t="str">
        <f>VLOOKUP(LEFT(A619,8),Clusters!A:C,3,0)</f>
        <v>C4</v>
      </c>
      <c r="C619" s="36">
        <f>VLOOKUP(LEFT(A619,8),Clusters!A:D,2,0)</f>
        <v>42</v>
      </c>
      <c r="O619" s="36">
        <f>IFERROR(VLOOKUP(LEFT(A619,8),'Development Priority'!A:B,2,0),"")</f>
        <v>158</v>
      </c>
      <c r="P619" s="8" t="str">
        <f>IFERROR(VLOOKUP(LEFT($A619,8),POR!$A:$R,2,0),"")</f>
        <v/>
      </c>
      <c r="Q619" s="8" t="str">
        <f>IFERROR(VLOOKUP(LEFT($A619,8),POR!$A:$R,3,0),"")</f>
        <v/>
      </c>
      <c r="R619" s="8" t="str">
        <f>IFERROR(VLOOKUP(LEFT($A619,8),POR!$A:$R,4,0),"")</f>
        <v/>
      </c>
      <c r="S619" s="8" t="str">
        <f>IFERROR(VLOOKUP(LEFT($A619,8),POR!$A:$R,5,0),"")</f>
        <v/>
      </c>
      <c r="T619" s="8">
        <f>IFERROR(VLOOKUP(LEFT($A619,8),POR!$A:$R,6,0),"")</f>
        <v>42934.708333333299</v>
      </c>
      <c r="U619" s="8" t="str">
        <f>IFERROR(VLOOKUP(LEFT($A619,8),POR!$A:$R,7,0),"")</f>
        <v/>
      </c>
      <c r="V619" s="8">
        <f>IFERROR(VLOOKUP(LEFT($A619,8),POR!$A:$R,8,0),"")</f>
        <v>42935</v>
      </c>
      <c r="W619" s="8" t="str">
        <f>IFERROR(VLOOKUP(LEFT($A619,8),POR!$A:$R,9,0),"")</f>
        <v/>
      </c>
      <c r="X619" s="8" t="str">
        <f>IFERROR(VLOOKUP(LEFT($A619,8),POR!$A:$R,10,0),"")</f>
        <v/>
      </c>
      <c r="Y619" s="8" t="str">
        <f>IFERROR(VLOOKUP(LEFT($A619,8),POR!$A:$R,11,0),"")</f>
        <v/>
      </c>
      <c r="Z619" s="8" t="str">
        <f>IFERROR(VLOOKUP(LEFT($A619,8),POR!$A:$R,12,0),"")</f>
        <v/>
      </c>
      <c r="AA619" s="8" t="str">
        <f>IFERROR(VLOOKUP(LEFT($A619,8),POR!$A:$R,13,0),"")</f>
        <v/>
      </c>
      <c r="AB619" s="8" t="str">
        <f>IFERROR(VLOOKUP(LEFT($A619,8),POR!$A:$R,14,0),"")</f>
        <v/>
      </c>
      <c r="AC619" s="8" t="str">
        <f>IFERROR(VLOOKUP(LEFT($A619,8),POR!$A:$R,15,0),"")</f>
        <v/>
      </c>
      <c r="AD619" s="8" t="str">
        <f>IFERROR(VLOOKUP(LEFT($A619,8),POR!$A:$R,16,0),"")</f>
        <v/>
      </c>
      <c r="AE619" s="8" t="str">
        <f>IFERROR(VLOOKUP(LEFT($A619,8),POR!$A:$R,17,0),"")</f>
        <v/>
      </c>
      <c r="AF619" s="8" t="str">
        <f>IFERROR(VLOOKUP(LEFT($A619,8),POR!$A:$R,18,0),"")</f>
        <v/>
      </c>
      <c r="AG619" s="36" t="str">
        <f>IFERROR(VLOOKUP(A619,NSD!F:G,2,0),"")</f>
        <v/>
      </c>
    </row>
    <row r="620" spans="1:33">
      <c r="A620" s="49" t="s">
        <v>4210</v>
      </c>
      <c r="B620" s="36" t="str">
        <f>VLOOKUP(LEFT(A620,8),Clusters!A:C,3,0)</f>
        <v>C4</v>
      </c>
      <c r="C620" s="36">
        <f>VLOOKUP(LEFT(A620,8),Clusters!A:D,2,0)</f>
        <v>42</v>
      </c>
      <c r="O620" s="36">
        <f>IFERROR(VLOOKUP(LEFT(A620,8),'Development Priority'!A:B,2,0),"")</f>
        <v>158</v>
      </c>
      <c r="P620" s="8" t="str">
        <f>IFERROR(VLOOKUP(LEFT($A620,8),POR!$A:$R,2,0),"")</f>
        <v/>
      </c>
      <c r="Q620" s="8" t="str">
        <f>IFERROR(VLOOKUP(LEFT($A620,8),POR!$A:$R,3,0),"")</f>
        <v/>
      </c>
      <c r="R620" s="8" t="str">
        <f>IFERROR(VLOOKUP(LEFT($A620,8),POR!$A:$R,4,0),"")</f>
        <v/>
      </c>
      <c r="S620" s="8" t="str">
        <f>IFERROR(VLOOKUP(LEFT($A620,8),POR!$A:$R,5,0),"")</f>
        <v/>
      </c>
      <c r="T620" s="8">
        <f>IFERROR(VLOOKUP(LEFT($A620,8),POR!$A:$R,6,0),"")</f>
        <v>42934.708333333299</v>
      </c>
      <c r="U620" s="8" t="str">
        <f>IFERROR(VLOOKUP(LEFT($A620,8),POR!$A:$R,7,0),"")</f>
        <v/>
      </c>
      <c r="V620" s="8">
        <f>IFERROR(VLOOKUP(LEFT($A620,8),POR!$A:$R,8,0),"")</f>
        <v>42935</v>
      </c>
      <c r="W620" s="8" t="str">
        <f>IFERROR(VLOOKUP(LEFT($A620,8),POR!$A:$R,9,0),"")</f>
        <v/>
      </c>
      <c r="X620" s="8" t="str">
        <f>IFERROR(VLOOKUP(LEFT($A620,8),POR!$A:$R,10,0),"")</f>
        <v/>
      </c>
      <c r="Y620" s="8" t="str">
        <f>IFERROR(VLOOKUP(LEFT($A620,8),POR!$A:$R,11,0),"")</f>
        <v/>
      </c>
      <c r="Z620" s="8" t="str">
        <f>IFERROR(VLOOKUP(LEFT($A620,8),POR!$A:$R,12,0),"")</f>
        <v/>
      </c>
      <c r="AA620" s="8" t="str">
        <f>IFERROR(VLOOKUP(LEFT($A620,8),POR!$A:$R,13,0),"")</f>
        <v/>
      </c>
      <c r="AB620" s="8" t="str">
        <f>IFERROR(VLOOKUP(LEFT($A620,8),POR!$A:$R,14,0),"")</f>
        <v/>
      </c>
      <c r="AC620" s="8" t="str">
        <f>IFERROR(VLOOKUP(LEFT($A620,8),POR!$A:$R,15,0),"")</f>
        <v/>
      </c>
      <c r="AD620" s="8" t="str">
        <f>IFERROR(VLOOKUP(LEFT($A620,8),POR!$A:$R,16,0),"")</f>
        <v/>
      </c>
      <c r="AE620" s="8" t="str">
        <f>IFERROR(VLOOKUP(LEFT($A620,8),POR!$A:$R,17,0),"")</f>
        <v/>
      </c>
      <c r="AF620" s="8" t="str">
        <f>IFERROR(VLOOKUP(LEFT($A620,8),POR!$A:$R,18,0),"")</f>
        <v/>
      </c>
      <c r="AG620" s="36" t="str">
        <f>IFERROR(VLOOKUP(A620,NSD!F:G,2,0),"")</f>
        <v/>
      </c>
    </row>
    <row r="621" spans="1:33">
      <c r="A621" s="49" t="s">
        <v>2856</v>
      </c>
      <c r="B621" s="36" t="str">
        <f>VLOOKUP(LEFT(A621,8),Clusters!A:C,3,0)</f>
        <v>C4</v>
      </c>
      <c r="C621" s="36">
        <f>VLOOKUP(LEFT(A621,8),Clusters!A:D,2,0)</f>
        <v>42</v>
      </c>
      <c r="O621" s="36">
        <f>IFERROR(VLOOKUP(LEFT(A621,8),'Development Priority'!A:B,2,0),"")</f>
        <v>158</v>
      </c>
      <c r="P621" s="8" t="str">
        <f>IFERROR(VLOOKUP(LEFT($A621,8),POR!$A:$R,2,0),"")</f>
        <v/>
      </c>
      <c r="Q621" s="8" t="str">
        <f>IFERROR(VLOOKUP(LEFT($A621,8),POR!$A:$R,3,0),"")</f>
        <v/>
      </c>
      <c r="R621" s="8" t="str">
        <f>IFERROR(VLOOKUP(LEFT($A621,8),POR!$A:$R,4,0),"")</f>
        <v/>
      </c>
      <c r="S621" s="8" t="str">
        <f>IFERROR(VLOOKUP(LEFT($A621,8),POR!$A:$R,5,0),"")</f>
        <v/>
      </c>
      <c r="T621" s="8">
        <f>IFERROR(VLOOKUP(LEFT($A621,8),POR!$A:$R,6,0),"")</f>
        <v>42934.708333333299</v>
      </c>
      <c r="U621" s="8" t="str">
        <f>IFERROR(VLOOKUP(LEFT($A621,8),POR!$A:$R,7,0),"")</f>
        <v/>
      </c>
      <c r="V621" s="8">
        <f>IFERROR(VLOOKUP(LEFT($A621,8),POR!$A:$R,8,0),"")</f>
        <v>42935</v>
      </c>
      <c r="W621" s="8" t="str">
        <f>IFERROR(VLOOKUP(LEFT($A621,8),POR!$A:$R,9,0),"")</f>
        <v/>
      </c>
      <c r="X621" s="8" t="str">
        <f>IFERROR(VLOOKUP(LEFT($A621,8),POR!$A:$R,10,0),"")</f>
        <v/>
      </c>
      <c r="Y621" s="8" t="str">
        <f>IFERROR(VLOOKUP(LEFT($A621,8),POR!$A:$R,11,0),"")</f>
        <v/>
      </c>
      <c r="Z621" s="8" t="str">
        <f>IFERROR(VLOOKUP(LEFT($A621,8),POR!$A:$R,12,0),"")</f>
        <v/>
      </c>
      <c r="AA621" s="8" t="str">
        <f>IFERROR(VLOOKUP(LEFT($A621,8),POR!$A:$R,13,0),"")</f>
        <v/>
      </c>
      <c r="AB621" s="8" t="str">
        <f>IFERROR(VLOOKUP(LEFT($A621,8),POR!$A:$R,14,0),"")</f>
        <v/>
      </c>
      <c r="AC621" s="8" t="str">
        <f>IFERROR(VLOOKUP(LEFT($A621,8),POR!$A:$R,15,0),"")</f>
        <v/>
      </c>
      <c r="AD621" s="8" t="str">
        <f>IFERROR(VLOOKUP(LEFT($A621,8),POR!$A:$R,16,0),"")</f>
        <v/>
      </c>
      <c r="AE621" s="8" t="str">
        <f>IFERROR(VLOOKUP(LEFT($A621,8),POR!$A:$R,17,0),"")</f>
        <v/>
      </c>
      <c r="AF621" s="8" t="str">
        <f>IFERROR(VLOOKUP(LEFT($A621,8),POR!$A:$R,18,0),"")</f>
        <v/>
      </c>
      <c r="AG621" s="36" t="str">
        <f>IFERROR(VLOOKUP(A621,NSD!F:G,2,0),"")</f>
        <v/>
      </c>
    </row>
    <row r="622" spans="1:33">
      <c r="A622" s="49" t="s">
        <v>4561</v>
      </c>
      <c r="B622" s="36" t="str">
        <f>VLOOKUP(LEFT(A622,8),Clusters!A:C,3,0)</f>
        <v>C5</v>
      </c>
      <c r="C622" s="36">
        <f>VLOOKUP(LEFT(A622,8),Clusters!A:D,2,0)</f>
        <v>52</v>
      </c>
      <c r="O622" s="36">
        <f>IFERROR(VLOOKUP(LEFT(A622,8),'Development Priority'!A:B,2,0),"")</f>
        <v>261</v>
      </c>
      <c r="P622" s="8" t="str">
        <f>IFERROR(VLOOKUP(LEFT($A622,8),POR!$A:$R,2,0),"")</f>
        <v/>
      </c>
      <c r="Q622" s="8" t="str">
        <f>IFERROR(VLOOKUP(LEFT($A622,8),POR!$A:$R,3,0),"")</f>
        <v/>
      </c>
      <c r="R622" s="8" t="str">
        <f>IFERROR(VLOOKUP(LEFT($A622,8),POR!$A:$R,4,0),"")</f>
        <v/>
      </c>
      <c r="S622" s="8" t="str">
        <f>IFERROR(VLOOKUP(LEFT($A622,8),POR!$A:$R,5,0),"")</f>
        <v/>
      </c>
      <c r="T622" s="8">
        <f>IFERROR(VLOOKUP(LEFT($A622,8),POR!$A:$R,6,0),"")</f>
        <v>42914.708333333299</v>
      </c>
      <c r="U622" s="8" t="str">
        <f>IFERROR(VLOOKUP(LEFT($A622,8),POR!$A:$R,7,0),"")</f>
        <v/>
      </c>
      <c r="V622" s="8" t="str">
        <f>IFERROR(VLOOKUP(LEFT($A622,8),POR!$A:$R,8,0),"")</f>
        <v/>
      </c>
      <c r="W622" s="8" t="str">
        <f>IFERROR(VLOOKUP(LEFT($A622,8),POR!$A:$R,9,0),"")</f>
        <v/>
      </c>
      <c r="X622" s="8" t="str">
        <f>IFERROR(VLOOKUP(LEFT($A622,8),POR!$A:$R,10,0),"")</f>
        <v/>
      </c>
      <c r="Y622" s="8" t="str">
        <f>IFERROR(VLOOKUP(LEFT($A622,8),POR!$A:$R,11,0),"")</f>
        <v/>
      </c>
      <c r="Z622" s="8" t="str">
        <f>IFERROR(VLOOKUP(LEFT($A622,8),POR!$A:$R,12,0),"")</f>
        <v/>
      </c>
      <c r="AA622" s="8" t="str">
        <f>IFERROR(VLOOKUP(LEFT($A622,8),POR!$A:$R,13,0),"")</f>
        <v/>
      </c>
      <c r="AB622" s="8" t="str">
        <f>IFERROR(VLOOKUP(LEFT($A622,8),POR!$A:$R,14,0),"")</f>
        <v/>
      </c>
      <c r="AC622" s="8" t="str">
        <f>IFERROR(VLOOKUP(LEFT($A622,8),POR!$A:$R,15,0),"")</f>
        <v/>
      </c>
      <c r="AD622" s="8" t="str">
        <f>IFERROR(VLOOKUP(LEFT($A622,8),POR!$A:$R,16,0),"")</f>
        <v/>
      </c>
      <c r="AE622" s="8" t="str">
        <f>IFERROR(VLOOKUP(LEFT($A622,8),POR!$A:$R,17,0),"")</f>
        <v/>
      </c>
      <c r="AF622" s="8" t="str">
        <f>IFERROR(VLOOKUP(LEFT($A622,8),POR!$A:$R,18,0),"")</f>
        <v/>
      </c>
      <c r="AG622" s="36" t="str">
        <f>IFERROR(VLOOKUP(A622,NSD!F:G,2,0),"")</f>
        <v/>
      </c>
    </row>
    <row r="623" spans="1:33">
      <c r="A623" s="49" t="s">
        <v>3279</v>
      </c>
      <c r="B623" s="36" t="str">
        <f>VLOOKUP(LEFT(A623,8),Clusters!A:C,3,0)</f>
        <v>C5</v>
      </c>
      <c r="C623" s="36">
        <f>VLOOKUP(LEFT(A623,8),Clusters!A:D,2,0)</f>
        <v>52</v>
      </c>
      <c r="O623" s="36">
        <f>IFERROR(VLOOKUP(LEFT(A623,8),'Development Priority'!A:B,2,0),"")</f>
        <v>261</v>
      </c>
      <c r="P623" s="8" t="str">
        <f>IFERROR(VLOOKUP(LEFT($A623,8),POR!$A:$R,2,0),"")</f>
        <v/>
      </c>
      <c r="Q623" s="8" t="str">
        <f>IFERROR(VLOOKUP(LEFT($A623,8),POR!$A:$R,3,0),"")</f>
        <v/>
      </c>
      <c r="R623" s="8" t="str">
        <f>IFERROR(VLOOKUP(LEFT($A623,8),POR!$A:$R,4,0),"")</f>
        <v/>
      </c>
      <c r="S623" s="8" t="str">
        <f>IFERROR(VLOOKUP(LEFT($A623,8),POR!$A:$R,5,0),"")</f>
        <v/>
      </c>
      <c r="T623" s="8">
        <f>IFERROR(VLOOKUP(LEFT($A623,8),POR!$A:$R,6,0),"")</f>
        <v>42914.708333333299</v>
      </c>
      <c r="U623" s="8" t="str">
        <f>IFERROR(VLOOKUP(LEFT($A623,8),POR!$A:$R,7,0),"")</f>
        <v/>
      </c>
      <c r="V623" s="8" t="str">
        <f>IFERROR(VLOOKUP(LEFT($A623,8),POR!$A:$R,8,0),"")</f>
        <v/>
      </c>
      <c r="W623" s="8" t="str">
        <f>IFERROR(VLOOKUP(LEFT($A623,8),POR!$A:$R,9,0),"")</f>
        <v/>
      </c>
      <c r="X623" s="8" t="str">
        <f>IFERROR(VLOOKUP(LEFT($A623,8),POR!$A:$R,10,0),"")</f>
        <v/>
      </c>
      <c r="Y623" s="8" t="str">
        <f>IFERROR(VLOOKUP(LEFT($A623,8),POR!$A:$R,11,0),"")</f>
        <v/>
      </c>
      <c r="Z623" s="8" t="str">
        <f>IFERROR(VLOOKUP(LEFT($A623,8),POR!$A:$R,12,0),"")</f>
        <v/>
      </c>
      <c r="AA623" s="8" t="str">
        <f>IFERROR(VLOOKUP(LEFT($A623,8),POR!$A:$R,13,0),"")</f>
        <v/>
      </c>
      <c r="AB623" s="8" t="str">
        <f>IFERROR(VLOOKUP(LEFT($A623,8),POR!$A:$R,14,0),"")</f>
        <v/>
      </c>
      <c r="AC623" s="8" t="str">
        <f>IFERROR(VLOOKUP(LEFT($A623,8),POR!$A:$R,15,0),"")</f>
        <v/>
      </c>
      <c r="AD623" s="8" t="str">
        <f>IFERROR(VLOOKUP(LEFT($A623,8),POR!$A:$R,16,0),"")</f>
        <v/>
      </c>
      <c r="AE623" s="8" t="str">
        <f>IFERROR(VLOOKUP(LEFT($A623,8),POR!$A:$R,17,0),"")</f>
        <v/>
      </c>
      <c r="AF623" s="8" t="str">
        <f>IFERROR(VLOOKUP(LEFT($A623,8),POR!$A:$R,18,0),"")</f>
        <v/>
      </c>
      <c r="AG623" s="36" t="str">
        <f>IFERROR(VLOOKUP(A623,NSD!F:G,2,0),"")</f>
        <v/>
      </c>
    </row>
    <row r="624" spans="1:33">
      <c r="A624" s="49" t="s">
        <v>4721</v>
      </c>
      <c r="B624" s="36" t="str">
        <f>VLOOKUP(LEFT(A624,8),Clusters!A:C,3,0)</f>
        <v>C5</v>
      </c>
      <c r="C624" s="36">
        <f>VLOOKUP(LEFT(A624,8),Clusters!A:D,2,0)</f>
        <v>52</v>
      </c>
      <c r="O624" s="36">
        <f>IFERROR(VLOOKUP(LEFT(A624,8),'Development Priority'!A:B,2,0),"")</f>
        <v>261</v>
      </c>
      <c r="P624" s="8" t="str">
        <f>IFERROR(VLOOKUP(LEFT($A624,8),POR!$A:$R,2,0),"")</f>
        <v/>
      </c>
      <c r="Q624" s="8" t="str">
        <f>IFERROR(VLOOKUP(LEFT($A624,8),POR!$A:$R,3,0),"")</f>
        <v/>
      </c>
      <c r="R624" s="8" t="str">
        <f>IFERROR(VLOOKUP(LEFT($A624,8),POR!$A:$R,4,0),"")</f>
        <v/>
      </c>
      <c r="S624" s="8" t="str">
        <f>IFERROR(VLOOKUP(LEFT($A624,8),POR!$A:$R,5,0),"")</f>
        <v/>
      </c>
      <c r="T624" s="8">
        <f>IFERROR(VLOOKUP(LEFT($A624,8),POR!$A:$R,6,0),"")</f>
        <v>42914.708333333299</v>
      </c>
      <c r="U624" s="8" t="str">
        <f>IFERROR(VLOOKUP(LEFT($A624,8),POR!$A:$R,7,0),"")</f>
        <v/>
      </c>
      <c r="V624" s="8" t="str">
        <f>IFERROR(VLOOKUP(LEFT($A624,8),POR!$A:$R,8,0),"")</f>
        <v/>
      </c>
      <c r="W624" s="8" t="str">
        <f>IFERROR(VLOOKUP(LEFT($A624,8),POR!$A:$R,9,0),"")</f>
        <v/>
      </c>
      <c r="X624" s="8" t="str">
        <f>IFERROR(VLOOKUP(LEFT($A624,8),POR!$A:$R,10,0),"")</f>
        <v/>
      </c>
      <c r="Y624" s="8" t="str">
        <f>IFERROR(VLOOKUP(LEFT($A624,8),POR!$A:$R,11,0),"")</f>
        <v/>
      </c>
      <c r="Z624" s="8" t="str">
        <f>IFERROR(VLOOKUP(LEFT($A624,8),POR!$A:$R,12,0),"")</f>
        <v/>
      </c>
      <c r="AA624" s="8" t="str">
        <f>IFERROR(VLOOKUP(LEFT($A624,8),POR!$A:$R,13,0),"")</f>
        <v/>
      </c>
      <c r="AB624" s="8" t="str">
        <f>IFERROR(VLOOKUP(LEFT($A624,8),POR!$A:$R,14,0),"")</f>
        <v/>
      </c>
      <c r="AC624" s="8" t="str">
        <f>IFERROR(VLOOKUP(LEFT($A624,8),POR!$A:$R,15,0),"")</f>
        <v/>
      </c>
      <c r="AD624" s="8" t="str">
        <f>IFERROR(VLOOKUP(LEFT($A624,8),POR!$A:$R,16,0),"")</f>
        <v/>
      </c>
      <c r="AE624" s="8" t="str">
        <f>IFERROR(VLOOKUP(LEFT($A624,8),POR!$A:$R,17,0),"")</f>
        <v/>
      </c>
      <c r="AF624" s="8" t="str">
        <f>IFERROR(VLOOKUP(LEFT($A624,8),POR!$A:$R,18,0),"")</f>
        <v/>
      </c>
      <c r="AG624" s="36" t="str">
        <f>IFERROR(VLOOKUP(A624,NSD!F:G,2,0),"")</f>
        <v/>
      </c>
    </row>
    <row r="625" spans="1:33">
      <c r="A625" s="49" t="s">
        <v>3840</v>
      </c>
      <c r="B625" s="36" t="str">
        <f>VLOOKUP(LEFT(A625,8),Clusters!A:C,3,0)</f>
        <v>C4</v>
      </c>
      <c r="C625" s="36">
        <f>VLOOKUP(LEFT(A625,8),Clusters!A:D,2,0)</f>
        <v>42</v>
      </c>
      <c r="O625" s="36">
        <f>IFERROR(VLOOKUP(LEFT(A625,8),'Development Priority'!A:B,2,0),"")</f>
        <v>476</v>
      </c>
      <c r="P625" s="8" t="str">
        <f>IFERROR(VLOOKUP(LEFT($A625,8),POR!$A:$R,2,0),"")</f>
        <v/>
      </c>
      <c r="Q625" s="8" t="str">
        <f>IFERROR(VLOOKUP(LEFT($A625,8),POR!$A:$R,3,0),"")</f>
        <v/>
      </c>
      <c r="R625" s="8" t="str">
        <f>IFERROR(VLOOKUP(LEFT($A625,8),POR!$A:$R,4,0),"")</f>
        <v/>
      </c>
      <c r="S625" s="8" t="str">
        <f>IFERROR(VLOOKUP(LEFT($A625,8),POR!$A:$R,5,0),"")</f>
        <v/>
      </c>
      <c r="T625" s="8" t="str">
        <f>IFERROR(VLOOKUP(LEFT($A625,8),POR!$A:$R,6,0),"")</f>
        <v/>
      </c>
      <c r="U625" s="8" t="str">
        <f>IFERROR(VLOOKUP(LEFT($A625,8),POR!$A:$R,7,0),"")</f>
        <v/>
      </c>
      <c r="V625" s="8">
        <f>IFERROR(VLOOKUP(LEFT($A625,8),POR!$A:$R,8,0),"")</f>
        <v>42828</v>
      </c>
      <c r="W625" s="8" t="str">
        <f>IFERROR(VLOOKUP(LEFT($A625,8),POR!$A:$R,9,0),"")</f>
        <v/>
      </c>
      <c r="X625" s="8" t="str">
        <f>IFERROR(VLOOKUP(LEFT($A625,8),POR!$A:$R,10,0),"")</f>
        <v/>
      </c>
      <c r="Y625" s="8" t="str">
        <f>IFERROR(VLOOKUP(LEFT($A625,8),POR!$A:$R,11,0),"")</f>
        <v/>
      </c>
      <c r="Z625" s="8" t="str">
        <f>IFERROR(VLOOKUP(LEFT($A625,8),POR!$A:$R,12,0),"")</f>
        <v/>
      </c>
      <c r="AA625" s="8" t="str">
        <f>IFERROR(VLOOKUP(LEFT($A625,8),POR!$A:$R,13,0),"")</f>
        <v/>
      </c>
      <c r="AB625" s="8" t="str">
        <f>IFERROR(VLOOKUP(LEFT($A625,8),POR!$A:$R,14,0),"")</f>
        <v/>
      </c>
      <c r="AC625" s="8" t="str">
        <f>IFERROR(VLOOKUP(LEFT($A625,8),POR!$A:$R,15,0),"")</f>
        <v/>
      </c>
      <c r="AD625" s="8" t="str">
        <f>IFERROR(VLOOKUP(LEFT($A625,8),POR!$A:$R,16,0),"")</f>
        <v/>
      </c>
      <c r="AE625" s="8" t="str">
        <f>IFERROR(VLOOKUP(LEFT($A625,8),POR!$A:$R,17,0),"")</f>
        <v/>
      </c>
      <c r="AF625" s="8" t="str">
        <f>IFERROR(VLOOKUP(LEFT($A625,8),POR!$A:$R,18,0),"")</f>
        <v/>
      </c>
      <c r="AG625" s="36" t="str">
        <f>IFERROR(VLOOKUP(A625,NSD!F:G,2,0),"")</f>
        <v/>
      </c>
    </row>
    <row r="626" spans="1:33">
      <c r="A626" s="49" t="s">
        <v>3319</v>
      </c>
      <c r="B626" s="36" t="str">
        <f>VLOOKUP(LEFT(A626,8),Clusters!A:C,3,0)</f>
        <v>C4</v>
      </c>
      <c r="C626" s="36">
        <f>VLOOKUP(LEFT(A626,8),Clusters!A:D,2,0)</f>
        <v>42</v>
      </c>
      <c r="O626" s="36">
        <f>IFERROR(VLOOKUP(LEFT(A626,8),'Development Priority'!A:B,2,0),"")</f>
        <v>476</v>
      </c>
      <c r="P626" s="8" t="str">
        <f>IFERROR(VLOOKUP(LEFT($A626,8),POR!$A:$R,2,0),"")</f>
        <v/>
      </c>
      <c r="Q626" s="8" t="str">
        <f>IFERROR(VLOOKUP(LEFT($A626,8),POR!$A:$R,3,0),"")</f>
        <v/>
      </c>
      <c r="R626" s="8" t="str">
        <f>IFERROR(VLOOKUP(LEFT($A626,8),POR!$A:$R,4,0),"")</f>
        <v/>
      </c>
      <c r="S626" s="8" t="str">
        <f>IFERROR(VLOOKUP(LEFT($A626,8),POR!$A:$R,5,0),"")</f>
        <v/>
      </c>
      <c r="T626" s="8" t="str">
        <f>IFERROR(VLOOKUP(LEFT($A626,8),POR!$A:$R,6,0),"")</f>
        <v/>
      </c>
      <c r="U626" s="8" t="str">
        <f>IFERROR(VLOOKUP(LEFT($A626,8),POR!$A:$R,7,0),"")</f>
        <v/>
      </c>
      <c r="V626" s="8">
        <f>IFERROR(VLOOKUP(LEFT($A626,8),POR!$A:$R,8,0),"")</f>
        <v>42828</v>
      </c>
      <c r="W626" s="8" t="str">
        <f>IFERROR(VLOOKUP(LEFT($A626,8),POR!$A:$R,9,0),"")</f>
        <v/>
      </c>
      <c r="X626" s="8" t="str">
        <f>IFERROR(VLOOKUP(LEFT($A626,8),POR!$A:$R,10,0),"")</f>
        <v/>
      </c>
      <c r="Y626" s="8" t="str">
        <f>IFERROR(VLOOKUP(LEFT($A626,8),POR!$A:$R,11,0),"")</f>
        <v/>
      </c>
      <c r="Z626" s="8" t="str">
        <f>IFERROR(VLOOKUP(LEFT($A626,8),POR!$A:$R,12,0),"")</f>
        <v/>
      </c>
      <c r="AA626" s="8" t="str">
        <f>IFERROR(VLOOKUP(LEFT($A626,8),POR!$A:$R,13,0),"")</f>
        <v/>
      </c>
      <c r="AB626" s="8" t="str">
        <f>IFERROR(VLOOKUP(LEFT($A626,8),POR!$A:$R,14,0),"")</f>
        <v/>
      </c>
      <c r="AC626" s="8" t="str">
        <f>IFERROR(VLOOKUP(LEFT($A626,8),POR!$A:$R,15,0),"")</f>
        <v/>
      </c>
      <c r="AD626" s="8" t="str">
        <f>IFERROR(VLOOKUP(LEFT($A626,8),POR!$A:$R,16,0),"")</f>
        <v/>
      </c>
      <c r="AE626" s="8" t="str">
        <f>IFERROR(VLOOKUP(LEFT($A626,8),POR!$A:$R,17,0),"")</f>
        <v/>
      </c>
      <c r="AF626" s="8" t="str">
        <f>IFERROR(VLOOKUP(LEFT($A626,8),POR!$A:$R,18,0),"")</f>
        <v/>
      </c>
      <c r="AG626" s="36" t="str">
        <f>IFERROR(VLOOKUP(A626,NSD!F:G,2,0),"")</f>
        <v/>
      </c>
    </row>
    <row r="627" spans="1:33">
      <c r="A627" s="49" t="s">
        <v>2582</v>
      </c>
      <c r="B627" s="36" t="str">
        <f>VLOOKUP(LEFT(A627,8),Clusters!A:C,3,0)</f>
        <v>C4</v>
      </c>
      <c r="C627" s="36">
        <f>VLOOKUP(LEFT(A627,8),Clusters!A:D,2,0)</f>
        <v>42</v>
      </c>
      <c r="O627" s="36">
        <f>IFERROR(VLOOKUP(LEFT(A627,8),'Development Priority'!A:B,2,0),"")</f>
        <v>476</v>
      </c>
      <c r="P627" s="8" t="str">
        <f>IFERROR(VLOOKUP(LEFT($A627,8),POR!$A:$R,2,0),"")</f>
        <v/>
      </c>
      <c r="Q627" s="8" t="str">
        <f>IFERROR(VLOOKUP(LEFT($A627,8),POR!$A:$R,3,0),"")</f>
        <v/>
      </c>
      <c r="R627" s="8" t="str">
        <f>IFERROR(VLOOKUP(LEFT($A627,8),POR!$A:$R,4,0),"")</f>
        <v/>
      </c>
      <c r="S627" s="8" t="str">
        <f>IFERROR(VLOOKUP(LEFT($A627,8),POR!$A:$R,5,0),"")</f>
        <v/>
      </c>
      <c r="T627" s="8" t="str">
        <f>IFERROR(VLOOKUP(LEFT($A627,8),POR!$A:$R,6,0),"")</f>
        <v/>
      </c>
      <c r="U627" s="8" t="str">
        <f>IFERROR(VLOOKUP(LEFT($A627,8),POR!$A:$R,7,0),"")</f>
        <v/>
      </c>
      <c r="V627" s="8">
        <f>IFERROR(VLOOKUP(LEFT($A627,8),POR!$A:$R,8,0),"")</f>
        <v>42828</v>
      </c>
      <c r="W627" s="8" t="str">
        <f>IFERROR(VLOOKUP(LEFT($A627,8),POR!$A:$R,9,0),"")</f>
        <v/>
      </c>
      <c r="X627" s="8" t="str">
        <f>IFERROR(VLOOKUP(LEFT($A627,8),POR!$A:$R,10,0),"")</f>
        <v/>
      </c>
      <c r="Y627" s="8" t="str">
        <f>IFERROR(VLOOKUP(LEFT($A627,8),POR!$A:$R,11,0),"")</f>
        <v/>
      </c>
      <c r="Z627" s="8" t="str">
        <f>IFERROR(VLOOKUP(LEFT($A627,8),POR!$A:$R,12,0),"")</f>
        <v/>
      </c>
      <c r="AA627" s="8" t="str">
        <f>IFERROR(VLOOKUP(LEFT($A627,8),POR!$A:$R,13,0),"")</f>
        <v/>
      </c>
      <c r="AB627" s="8" t="str">
        <f>IFERROR(VLOOKUP(LEFT($A627,8),POR!$A:$R,14,0),"")</f>
        <v/>
      </c>
      <c r="AC627" s="8" t="str">
        <f>IFERROR(VLOOKUP(LEFT($A627,8),POR!$A:$R,15,0),"")</f>
        <v/>
      </c>
      <c r="AD627" s="8" t="str">
        <f>IFERROR(VLOOKUP(LEFT($A627,8),POR!$A:$R,16,0),"")</f>
        <v/>
      </c>
      <c r="AE627" s="8" t="str">
        <f>IFERROR(VLOOKUP(LEFT($A627,8),POR!$A:$R,17,0),"")</f>
        <v/>
      </c>
      <c r="AF627" s="8" t="str">
        <f>IFERROR(VLOOKUP(LEFT($A627,8),POR!$A:$R,18,0),"")</f>
        <v/>
      </c>
      <c r="AG627" s="36" t="str">
        <f>IFERROR(VLOOKUP(A627,NSD!F:G,2,0),"")</f>
        <v/>
      </c>
    </row>
    <row r="628" spans="1:33">
      <c r="A628" s="49" t="s">
        <v>2529</v>
      </c>
      <c r="B628" s="36" t="str">
        <f>VLOOKUP(LEFT(A628,8),Clusters!A:C,3,0)</f>
        <v>C4</v>
      </c>
      <c r="C628" s="36">
        <f>VLOOKUP(LEFT(A628,8),Clusters!A:D,2,0)</f>
        <v>42</v>
      </c>
      <c r="O628" s="36">
        <f>IFERROR(VLOOKUP(LEFT(A628,8),'Development Priority'!A:B,2,0),"")</f>
        <v>661</v>
      </c>
      <c r="P628" s="8" t="str">
        <f>IFERROR(VLOOKUP(LEFT($A628,8),POR!$A:$R,2,0),"")</f>
        <v/>
      </c>
      <c r="Q628" s="8" t="str">
        <f>IFERROR(VLOOKUP(LEFT($A628,8),POR!$A:$R,3,0),"")</f>
        <v/>
      </c>
      <c r="R628" s="8" t="str">
        <f>IFERROR(VLOOKUP(LEFT($A628,8),POR!$A:$R,4,0),"")</f>
        <v/>
      </c>
      <c r="S628" s="8" t="str">
        <f>IFERROR(VLOOKUP(LEFT($A628,8),POR!$A:$R,5,0),"")</f>
        <v/>
      </c>
      <c r="T628" s="8" t="str">
        <f>IFERROR(VLOOKUP(LEFT($A628,8),POR!$A:$R,6,0),"")</f>
        <v/>
      </c>
      <c r="U628" s="8" t="str">
        <f>IFERROR(VLOOKUP(LEFT($A628,8),POR!$A:$R,7,0),"")</f>
        <v/>
      </c>
      <c r="V628" s="8">
        <f>IFERROR(VLOOKUP(LEFT($A628,8),POR!$A:$R,8,0),"")</f>
        <v>42760</v>
      </c>
      <c r="W628" s="8" t="str">
        <f>IFERROR(VLOOKUP(LEFT($A628,8),POR!$A:$R,9,0),"")</f>
        <v/>
      </c>
      <c r="X628" s="8" t="str">
        <f>IFERROR(VLOOKUP(LEFT($A628,8),POR!$A:$R,10,0),"")</f>
        <v/>
      </c>
      <c r="Y628" s="8" t="str">
        <f>IFERROR(VLOOKUP(LEFT($A628,8),POR!$A:$R,11,0),"")</f>
        <v/>
      </c>
      <c r="Z628" s="8" t="str">
        <f>IFERROR(VLOOKUP(LEFT($A628,8),POR!$A:$R,12,0),"")</f>
        <v/>
      </c>
      <c r="AA628" s="8" t="str">
        <f>IFERROR(VLOOKUP(LEFT($A628,8),POR!$A:$R,13,0),"")</f>
        <v/>
      </c>
      <c r="AB628" s="8" t="str">
        <f>IFERROR(VLOOKUP(LEFT($A628,8),POR!$A:$R,14,0),"")</f>
        <v/>
      </c>
      <c r="AC628" s="8" t="str">
        <f>IFERROR(VLOOKUP(LEFT($A628,8),POR!$A:$R,15,0),"")</f>
        <v/>
      </c>
      <c r="AD628" s="8" t="str">
        <f>IFERROR(VLOOKUP(LEFT($A628,8),POR!$A:$R,16,0),"")</f>
        <v/>
      </c>
      <c r="AE628" s="8" t="str">
        <f>IFERROR(VLOOKUP(LEFT($A628,8),POR!$A:$R,17,0),"")</f>
        <v/>
      </c>
      <c r="AF628" s="8" t="str">
        <f>IFERROR(VLOOKUP(LEFT($A628,8),POR!$A:$R,18,0),"")</f>
        <v/>
      </c>
      <c r="AG628" s="36" t="str">
        <f>IFERROR(VLOOKUP(A628,NSD!F:G,2,0),"")</f>
        <v/>
      </c>
    </row>
    <row r="629" spans="1:33">
      <c r="A629" s="49" t="s">
        <v>4560</v>
      </c>
      <c r="B629" s="36" t="str">
        <f>VLOOKUP(LEFT(A629,8),Clusters!A:C,3,0)</f>
        <v>C4</v>
      </c>
      <c r="C629" s="36">
        <f>VLOOKUP(LEFT(A629,8),Clusters!A:D,2,0)</f>
        <v>42</v>
      </c>
      <c r="O629" s="36">
        <f>IFERROR(VLOOKUP(LEFT(A629,8),'Development Priority'!A:B,2,0),"")</f>
        <v>661</v>
      </c>
      <c r="P629" s="8" t="str">
        <f>IFERROR(VLOOKUP(LEFT($A629,8),POR!$A:$R,2,0),"")</f>
        <v/>
      </c>
      <c r="Q629" s="8" t="str">
        <f>IFERROR(VLOOKUP(LEFT($A629,8),POR!$A:$R,3,0),"")</f>
        <v/>
      </c>
      <c r="R629" s="8" t="str">
        <f>IFERROR(VLOOKUP(LEFT($A629,8),POR!$A:$R,4,0),"")</f>
        <v/>
      </c>
      <c r="S629" s="8" t="str">
        <f>IFERROR(VLOOKUP(LEFT($A629,8),POR!$A:$R,5,0),"")</f>
        <v/>
      </c>
      <c r="T629" s="8" t="str">
        <f>IFERROR(VLOOKUP(LEFT($A629,8),POR!$A:$R,6,0),"")</f>
        <v/>
      </c>
      <c r="U629" s="8" t="str">
        <f>IFERROR(VLOOKUP(LEFT($A629,8),POR!$A:$R,7,0),"")</f>
        <v/>
      </c>
      <c r="V629" s="8">
        <f>IFERROR(VLOOKUP(LEFT($A629,8),POR!$A:$R,8,0),"")</f>
        <v>42760</v>
      </c>
      <c r="W629" s="8" t="str">
        <f>IFERROR(VLOOKUP(LEFT($A629,8),POR!$A:$R,9,0),"")</f>
        <v/>
      </c>
      <c r="X629" s="8" t="str">
        <f>IFERROR(VLOOKUP(LEFT($A629,8),POR!$A:$R,10,0),"")</f>
        <v/>
      </c>
      <c r="Y629" s="8" t="str">
        <f>IFERROR(VLOOKUP(LEFT($A629,8),POR!$A:$R,11,0),"")</f>
        <v/>
      </c>
      <c r="Z629" s="8" t="str">
        <f>IFERROR(VLOOKUP(LEFT($A629,8),POR!$A:$R,12,0),"")</f>
        <v/>
      </c>
      <c r="AA629" s="8" t="str">
        <f>IFERROR(VLOOKUP(LEFT($A629,8),POR!$A:$R,13,0),"")</f>
        <v/>
      </c>
      <c r="AB629" s="8" t="str">
        <f>IFERROR(VLOOKUP(LEFT($A629,8),POR!$A:$R,14,0),"")</f>
        <v/>
      </c>
      <c r="AC629" s="8" t="str">
        <f>IFERROR(VLOOKUP(LEFT($A629,8),POR!$A:$R,15,0),"")</f>
        <v/>
      </c>
      <c r="AD629" s="8" t="str">
        <f>IFERROR(VLOOKUP(LEFT($A629,8),POR!$A:$R,16,0),"")</f>
        <v/>
      </c>
      <c r="AE629" s="8" t="str">
        <f>IFERROR(VLOOKUP(LEFT($A629,8),POR!$A:$R,17,0),"")</f>
        <v/>
      </c>
      <c r="AF629" s="8" t="str">
        <f>IFERROR(VLOOKUP(LEFT($A629,8),POR!$A:$R,18,0),"")</f>
        <v/>
      </c>
      <c r="AG629" s="36" t="str">
        <f>IFERROR(VLOOKUP(A629,NSD!F:G,2,0),"")</f>
        <v/>
      </c>
    </row>
    <row r="630" spans="1:33">
      <c r="A630" s="49" t="s">
        <v>2967</v>
      </c>
      <c r="B630" s="36" t="str">
        <f>VLOOKUP(LEFT(A630,8),Clusters!A:C,3,0)</f>
        <v>C4</v>
      </c>
      <c r="C630" s="36">
        <f>VLOOKUP(LEFT(A630,8),Clusters!A:D,2,0)</f>
        <v>42</v>
      </c>
      <c r="O630" s="36">
        <f>IFERROR(VLOOKUP(LEFT(A630,8),'Development Priority'!A:B,2,0),"")</f>
        <v>661</v>
      </c>
      <c r="P630" s="8" t="str">
        <f>IFERROR(VLOOKUP(LEFT($A630,8),POR!$A:$R,2,0),"")</f>
        <v/>
      </c>
      <c r="Q630" s="8" t="str">
        <f>IFERROR(VLOOKUP(LEFT($A630,8),POR!$A:$R,3,0),"")</f>
        <v/>
      </c>
      <c r="R630" s="8" t="str">
        <f>IFERROR(VLOOKUP(LEFT($A630,8),POR!$A:$R,4,0),"")</f>
        <v/>
      </c>
      <c r="S630" s="8" t="str">
        <f>IFERROR(VLOOKUP(LEFT($A630,8),POR!$A:$R,5,0),"")</f>
        <v/>
      </c>
      <c r="T630" s="8" t="str">
        <f>IFERROR(VLOOKUP(LEFT($A630,8),POR!$A:$R,6,0),"")</f>
        <v/>
      </c>
      <c r="U630" s="8" t="str">
        <f>IFERROR(VLOOKUP(LEFT($A630,8),POR!$A:$R,7,0),"")</f>
        <v/>
      </c>
      <c r="V630" s="8">
        <f>IFERROR(VLOOKUP(LEFT($A630,8),POR!$A:$R,8,0),"")</f>
        <v>42760</v>
      </c>
      <c r="W630" s="8" t="str">
        <f>IFERROR(VLOOKUP(LEFT($A630,8),POR!$A:$R,9,0),"")</f>
        <v/>
      </c>
      <c r="X630" s="8" t="str">
        <f>IFERROR(VLOOKUP(LEFT($A630,8),POR!$A:$R,10,0),"")</f>
        <v/>
      </c>
      <c r="Y630" s="8" t="str">
        <f>IFERROR(VLOOKUP(LEFT($A630,8),POR!$A:$R,11,0),"")</f>
        <v/>
      </c>
      <c r="Z630" s="8" t="str">
        <f>IFERROR(VLOOKUP(LEFT($A630,8),POR!$A:$R,12,0),"")</f>
        <v/>
      </c>
      <c r="AA630" s="8" t="str">
        <f>IFERROR(VLOOKUP(LEFT($A630,8),POR!$A:$R,13,0),"")</f>
        <v/>
      </c>
      <c r="AB630" s="8" t="str">
        <f>IFERROR(VLOOKUP(LEFT($A630,8),POR!$A:$R,14,0),"")</f>
        <v/>
      </c>
      <c r="AC630" s="8" t="str">
        <f>IFERROR(VLOOKUP(LEFT($A630,8),POR!$A:$R,15,0),"")</f>
        <v/>
      </c>
      <c r="AD630" s="8" t="str">
        <f>IFERROR(VLOOKUP(LEFT($A630,8),POR!$A:$R,16,0),"")</f>
        <v/>
      </c>
      <c r="AE630" s="8" t="str">
        <f>IFERROR(VLOOKUP(LEFT($A630,8),POR!$A:$R,17,0),"")</f>
        <v/>
      </c>
      <c r="AF630" s="8" t="str">
        <f>IFERROR(VLOOKUP(LEFT($A630,8),POR!$A:$R,18,0),"")</f>
        <v/>
      </c>
      <c r="AG630" s="36" t="str">
        <f>IFERROR(VLOOKUP(A630,NSD!F:G,2,0),"")</f>
        <v/>
      </c>
    </row>
    <row r="631" spans="1:33">
      <c r="A631" s="49" t="s">
        <v>2968</v>
      </c>
      <c r="B631" s="36" t="str">
        <f>VLOOKUP(LEFT(A631,8),Clusters!A:C,3,0)</f>
        <v>C4</v>
      </c>
      <c r="C631" s="36">
        <f>VLOOKUP(LEFT(A631,8),Clusters!A:D,2,0)</f>
        <v>43</v>
      </c>
      <c r="O631" s="36">
        <f>IFERROR(VLOOKUP(LEFT(A631,8),'Development Priority'!A:B,2,0),"")</f>
        <v>610</v>
      </c>
      <c r="P631" s="8" t="str">
        <f>IFERROR(VLOOKUP(LEFT($A631,8),POR!$A:$R,2,0),"")</f>
        <v/>
      </c>
      <c r="Q631" s="8" t="str">
        <f>IFERROR(VLOOKUP(LEFT($A631,8),POR!$A:$R,3,0),"")</f>
        <v/>
      </c>
      <c r="R631" s="8" t="str">
        <f>IFERROR(VLOOKUP(LEFT($A631,8),POR!$A:$R,4,0),"")</f>
        <v/>
      </c>
      <c r="S631" s="8" t="str">
        <f>IFERROR(VLOOKUP(LEFT($A631,8),POR!$A:$R,5,0),"")</f>
        <v/>
      </c>
      <c r="T631" s="8">
        <f>IFERROR(VLOOKUP(LEFT($A631,8),POR!$A:$R,6,0),"")</f>
        <v>42788.666666666701</v>
      </c>
      <c r="U631" s="8" t="str">
        <f>IFERROR(VLOOKUP(LEFT($A631,8),POR!$A:$R,7,0),"")</f>
        <v/>
      </c>
      <c r="V631" s="8" t="str">
        <f>IFERROR(VLOOKUP(LEFT($A631,8),POR!$A:$R,8,0),"")</f>
        <v/>
      </c>
      <c r="W631" s="8" t="str">
        <f>IFERROR(VLOOKUP(LEFT($A631,8),POR!$A:$R,9,0),"")</f>
        <v/>
      </c>
      <c r="X631" s="8" t="str">
        <f>IFERROR(VLOOKUP(LEFT($A631,8),POR!$A:$R,10,0),"")</f>
        <v/>
      </c>
      <c r="Y631" s="8" t="str">
        <f>IFERROR(VLOOKUP(LEFT($A631,8),POR!$A:$R,11,0),"")</f>
        <v/>
      </c>
      <c r="Z631" s="8" t="str">
        <f>IFERROR(VLOOKUP(LEFT($A631,8),POR!$A:$R,12,0),"")</f>
        <v/>
      </c>
      <c r="AA631" s="8" t="str">
        <f>IFERROR(VLOOKUP(LEFT($A631,8),POR!$A:$R,13,0),"")</f>
        <v/>
      </c>
      <c r="AB631" s="8" t="str">
        <f>IFERROR(VLOOKUP(LEFT($A631,8),POR!$A:$R,14,0),"")</f>
        <v/>
      </c>
      <c r="AC631" s="8" t="str">
        <f>IFERROR(VLOOKUP(LEFT($A631,8),POR!$A:$R,15,0),"")</f>
        <v/>
      </c>
      <c r="AD631" s="8" t="str">
        <f>IFERROR(VLOOKUP(LEFT($A631,8),POR!$A:$R,16,0),"")</f>
        <v/>
      </c>
      <c r="AE631" s="8" t="str">
        <f>IFERROR(VLOOKUP(LEFT($A631,8),POR!$A:$R,17,0),"")</f>
        <v/>
      </c>
      <c r="AF631" s="8" t="str">
        <f>IFERROR(VLOOKUP(LEFT($A631,8),POR!$A:$R,18,0),"")</f>
        <v/>
      </c>
      <c r="AG631" s="36" t="str">
        <f>IFERROR(VLOOKUP(A631,NSD!F:G,2,0),"")</f>
        <v/>
      </c>
    </row>
    <row r="632" spans="1:33">
      <c r="A632" s="49" t="s">
        <v>2801</v>
      </c>
      <c r="B632" s="36" t="str">
        <f>VLOOKUP(LEFT(A632,8),Clusters!A:C,3,0)</f>
        <v>C4</v>
      </c>
      <c r="C632" s="36">
        <f>VLOOKUP(LEFT(A632,8),Clusters!A:D,2,0)</f>
        <v>43</v>
      </c>
      <c r="O632" s="36">
        <f>IFERROR(VLOOKUP(LEFT(A632,8),'Development Priority'!A:B,2,0),"")</f>
        <v>610</v>
      </c>
      <c r="P632" s="8" t="str">
        <f>IFERROR(VLOOKUP(LEFT($A632,8),POR!$A:$R,2,0),"")</f>
        <v/>
      </c>
      <c r="Q632" s="8" t="str">
        <f>IFERROR(VLOOKUP(LEFT($A632,8),POR!$A:$R,3,0),"")</f>
        <v/>
      </c>
      <c r="R632" s="8" t="str">
        <f>IFERROR(VLOOKUP(LEFT($A632,8),POR!$A:$R,4,0),"")</f>
        <v/>
      </c>
      <c r="S632" s="8" t="str">
        <f>IFERROR(VLOOKUP(LEFT($A632,8),POR!$A:$R,5,0),"")</f>
        <v/>
      </c>
      <c r="T632" s="8">
        <f>IFERROR(VLOOKUP(LEFT($A632,8),POR!$A:$R,6,0),"")</f>
        <v>42788.666666666701</v>
      </c>
      <c r="U632" s="8" t="str">
        <f>IFERROR(VLOOKUP(LEFT($A632,8),POR!$A:$R,7,0),"")</f>
        <v/>
      </c>
      <c r="V632" s="8" t="str">
        <f>IFERROR(VLOOKUP(LEFT($A632,8),POR!$A:$R,8,0),"")</f>
        <v/>
      </c>
      <c r="W632" s="8" t="str">
        <f>IFERROR(VLOOKUP(LEFT($A632,8),POR!$A:$R,9,0),"")</f>
        <v/>
      </c>
      <c r="X632" s="8" t="str">
        <f>IFERROR(VLOOKUP(LEFT($A632,8),POR!$A:$R,10,0),"")</f>
        <v/>
      </c>
      <c r="Y632" s="8" t="str">
        <f>IFERROR(VLOOKUP(LEFT($A632,8),POR!$A:$R,11,0),"")</f>
        <v/>
      </c>
      <c r="Z632" s="8" t="str">
        <f>IFERROR(VLOOKUP(LEFT($A632,8),POR!$A:$R,12,0),"")</f>
        <v/>
      </c>
      <c r="AA632" s="8" t="str">
        <f>IFERROR(VLOOKUP(LEFT($A632,8),POR!$A:$R,13,0),"")</f>
        <v/>
      </c>
      <c r="AB632" s="8" t="str">
        <f>IFERROR(VLOOKUP(LEFT($A632,8),POR!$A:$R,14,0),"")</f>
        <v/>
      </c>
      <c r="AC632" s="8" t="str">
        <f>IFERROR(VLOOKUP(LEFT($A632,8),POR!$A:$R,15,0),"")</f>
        <v/>
      </c>
      <c r="AD632" s="8" t="str">
        <f>IFERROR(VLOOKUP(LEFT($A632,8),POR!$A:$R,16,0),"")</f>
        <v/>
      </c>
      <c r="AE632" s="8" t="str">
        <f>IFERROR(VLOOKUP(LEFT($A632,8),POR!$A:$R,17,0),"")</f>
        <v/>
      </c>
      <c r="AF632" s="8" t="str">
        <f>IFERROR(VLOOKUP(LEFT($A632,8),POR!$A:$R,18,0),"")</f>
        <v/>
      </c>
      <c r="AG632" s="36" t="str">
        <f>IFERROR(VLOOKUP(A632,NSD!F:G,2,0),"")</f>
        <v/>
      </c>
    </row>
    <row r="633" spans="1:33">
      <c r="A633" s="49" t="s">
        <v>3017</v>
      </c>
      <c r="B633" s="36" t="str">
        <f>VLOOKUP(LEFT(A633,8),Clusters!A:C,3,0)</f>
        <v>C4</v>
      </c>
      <c r="C633" s="36">
        <f>VLOOKUP(LEFT(A633,8),Clusters!A:D,2,0)</f>
        <v>43</v>
      </c>
      <c r="O633" s="36">
        <f>IFERROR(VLOOKUP(LEFT(A633,8),'Development Priority'!A:B,2,0),"")</f>
        <v>610</v>
      </c>
      <c r="P633" s="8" t="str">
        <f>IFERROR(VLOOKUP(LEFT($A633,8),POR!$A:$R,2,0),"")</f>
        <v/>
      </c>
      <c r="Q633" s="8" t="str">
        <f>IFERROR(VLOOKUP(LEFT($A633,8),POR!$A:$R,3,0),"")</f>
        <v/>
      </c>
      <c r="R633" s="8" t="str">
        <f>IFERROR(VLOOKUP(LEFT($A633,8),POR!$A:$R,4,0),"")</f>
        <v/>
      </c>
      <c r="S633" s="8" t="str">
        <f>IFERROR(VLOOKUP(LEFT($A633,8),POR!$A:$R,5,0),"")</f>
        <v/>
      </c>
      <c r="T633" s="8">
        <f>IFERROR(VLOOKUP(LEFT($A633,8),POR!$A:$R,6,0),"")</f>
        <v>42788.666666666701</v>
      </c>
      <c r="U633" s="8" t="str">
        <f>IFERROR(VLOOKUP(LEFT($A633,8),POR!$A:$R,7,0),"")</f>
        <v/>
      </c>
      <c r="V633" s="8" t="str">
        <f>IFERROR(VLOOKUP(LEFT($A633,8),POR!$A:$R,8,0),"")</f>
        <v/>
      </c>
      <c r="W633" s="8" t="str">
        <f>IFERROR(VLOOKUP(LEFT($A633,8),POR!$A:$R,9,0),"")</f>
        <v/>
      </c>
      <c r="X633" s="8" t="str">
        <f>IFERROR(VLOOKUP(LEFT($A633,8),POR!$A:$R,10,0),"")</f>
        <v/>
      </c>
      <c r="Y633" s="8" t="str">
        <f>IFERROR(VLOOKUP(LEFT($A633,8),POR!$A:$R,11,0),"")</f>
        <v/>
      </c>
      <c r="Z633" s="8" t="str">
        <f>IFERROR(VLOOKUP(LEFT($A633,8),POR!$A:$R,12,0),"")</f>
        <v/>
      </c>
      <c r="AA633" s="8" t="str">
        <f>IFERROR(VLOOKUP(LEFT($A633,8),POR!$A:$R,13,0),"")</f>
        <v/>
      </c>
      <c r="AB633" s="8" t="str">
        <f>IFERROR(VLOOKUP(LEFT($A633,8),POR!$A:$R,14,0),"")</f>
        <v/>
      </c>
      <c r="AC633" s="8" t="str">
        <f>IFERROR(VLOOKUP(LEFT($A633,8),POR!$A:$R,15,0),"")</f>
        <v/>
      </c>
      <c r="AD633" s="8" t="str">
        <f>IFERROR(VLOOKUP(LEFT($A633,8),POR!$A:$R,16,0),"")</f>
        <v/>
      </c>
      <c r="AE633" s="8" t="str">
        <f>IFERROR(VLOOKUP(LEFT($A633,8),POR!$A:$R,17,0),"")</f>
        <v/>
      </c>
      <c r="AF633" s="8" t="str">
        <f>IFERROR(VLOOKUP(LEFT($A633,8),POR!$A:$R,18,0),"")</f>
        <v/>
      </c>
      <c r="AG633" s="36" t="str">
        <f>IFERROR(VLOOKUP(A633,NSD!F:G,2,0),"")</f>
        <v/>
      </c>
    </row>
    <row r="634" spans="1:33">
      <c r="A634" s="49" t="s">
        <v>3015</v>
      </c>
      <c r="B634" s="36" t="str">
        <f>VLOOKUP(LEFT(A634,8),Clusters!A:C,3,0)</f>
        <v>C5</v>
      </c>
      <c r="C634" s="36">
        <f>VLOOKUP(LEFT(A634,8),Clusters!A:D,2,0)</f>
        <v>53</v>
      </c>
      <c r="O634" s="36">
        <f>IFERROR(VLOOKUP(LEFT(A634,8),'Development Priority'!A:B,2,0),"")</f>
        <v>385</v>
      </c>
      <c r="P634" s="8" t="str">
        <f>IFERROR(VLOOKUP(LEFT($A634,8),POR!$A:$R,2,0),"")</f>
        <v/>
      </c>
      <c r="Q634" s="8" t="str">
        <f>IFERROR(VLOOKUP(LEFT($A634,8),POR!$A:$R,3,0),"")</f>
        <v/>
      </c>
      <c r="R634" s="8" t="str">
        <f>IFERROR(VLOOKUP(LEFT($A634,8),POR!$A:$R,4,0),"")</f>
        <v/>
      </c>
      <c r="S634" s="8" t="str">
        <f>IFERROR(VLOOKUP(LEFT($A634,8),POR!$A:$R,5,0),"")</f>
        <v/>
      </c>
      <c r="T634" s="8">
        <f>IFERROR(VLOOKUP(LEFT($A634,8),POR!$A:$R,6,0),"")</f>
        <v>42863.708333333299</v>
      </c>
      <c r="U634" s="8" t="str">
        <f>IFERROR(VLOOKUP(LEFT($A634,8),POR!$A:$R,7,0),"")</f>
        <v/>
      </c>
      <c r="V634" s="8" t="str">
        <f>IFERROR(VLOOKUP(LEFT($A634,8),POR!$A:$R,8,0),"")</f>
        <v/>
      </c>
      <c r="W634" s="8" t="str">
        <f>IFERROR(VLOOKUP(LEFT($A634,8),POR!$A:$R,9,0),"")</f>
        <v/>
      </c>
      <c r="X634" s="8" t="str">
        <f>IFERROR(VLOOKUP(LEFT($A634,8),POR!$A:$R,10,0),"")</f>
        <v/>
      </c>
      <c r="Y634" s="8" t="str">
        <f>IFERROR(VLOOKUP(LEFT($A634,8),POR!$A:$R,11,0),"")</f>
        <v/>
      </c>
      <c r="Z634" s="8" t="str">
        <f>IFERROR(VLOOKUP(LEFT($A634,8),POR!$A:$R,12,0),"")</f>
        <v/>
      </c>
      <c r="AA634" s="8" t="str">
        <f>IFERROR(VLOOKUP(LEFT($A634,8),POR!$A:$R,13,0),"")</f>
        <v/>
      </c>
      <c r="AB634" s="8" t="str">
        <f>IFERROR(VLOOKUP(LEFT($A634,8),POR!$A:$R,14,0),"")</f>
        <v/>
      </c>
      <c r="AC634" s="8" t="str">
        <f>IFERROR(VLOOKUP(LEFT($A634,8),POR!$A:$R,15,0),"")</f>
        <v/>
      </c>
      <c r="AD634" s="8" t="str">
        <f>IFERROR(VLOOKUP(LEFT($A634,8),POR!$A:$R,16,0),"")</f>
        <v/>
      </c>
      <c r="AE634" s="8" t="str">
        <f>IFERROR(VLOOKUP(LEFT($A634,8),POR!$A:$R,17,0),"")</f>
        <v/>
      </c>
      <c r="AF634" s="8" t="str">
        <f>IFERROR(VLOOKUP(LEFT($A634,8),POR!$A:$R,18,0),"")</f>
        <v/>
      </c>
      <c r="AG634" s="36" t="str">
        <f>IFERROR(VLOOKUP(A634,NSD!F:G,2,0),"")</f>
        <v/>
      </c>
    </row>
    <row r="635" spans="1:33">
      <c r="A635" s="49" t="s">
        <v>2319</v>
      </c>
      <c r="B635" s="36" t="str">
        <f>VLOOKUP(LEFT(A635,8),Clusters!A:C,3,0)</f>
        <v>C5</v>
      </c>
      <c r="C635" s="36">
        <f>VLOOKUP(LEFT(A635,8),Clusters!A:D,2,0)</f>
        <v>53</v>
      </c>
      <c r="O635" s="36">
        <f>IFERROR(VLOOKUP(LEFT(A635,8),'Development Priority'!A:B,2,0),"")</f>
        <v>385</v>
      </c>
      <c r="P635" s="8" t="str">
        <f>IFERROR(VLOOKUP(LEFT($A635,8),POR!$A:$R,2,0),"")</f>
        <v/>
      </c>
      <c r="Q635" s="8" t="str">
        <f>IFERROR(VLOOKUP(LEFT($A635,8),POR!$A:$R,3,0),"")</f>
        <v/>
      </c>
      <c r="R635" s="8" t="str">
        <f>IFERROR(VLOOKUP(LEFT($A635,8),POR!$A:$R,4,0),"")</f>
        <v/>
      </c>
      <c r="S635" s="8" t="str">
        <f>IFERROR(VLOOKUP(LEFT($A635,8),POR!$A:$R,5,0),"")</f>
        <v/>
      </c>
      <c r="T635" s="8">
        <f>IFERROR(VLOOKUP(LEFT($A635,8),POR!$A:$R,6,0),"")</f>
        <v>42863.708333333299</v>
      </c>
      <c r="U635" s="8" t="str">
        <f>IFERROR(VLOOKUP(LEFT($A635,8),POR!$A:$R,7,0),"")</f>
        <v/>
      </c>
      <c r="V635" s="8" t="str">
        <f>IFERROR(VLOOKUP(LEFT($A635,8),POR!$A:$R,8,0),"")</f>
        <v/>
      </c>
      <c r="W635" s="8" t="str">
        <f>IFERROR(VLOOKUP(LEFT($A635,8),POR!$A:$R,9,0),"")</f>
        <v/>
      </c>
      <c r="X635" s="8" t="str">
        <f>IFERROR(VLOOKUP(LEFT($A635,8),POR!$A:$R,10,0),"")</f>
        <v/>
      </c>
      <c r="Y635" s="8" t="str">
        <f>IFERROR(VLOOKUP(LEFT($A635,8),POR!$A:$R,11,0),"")</f>
        <v/>
      </c>
      <c r="Z635" s="8" t="str">
        <f>IFERROR(VLOOKUP(LEFT($A635,8),POR!$A:$R,12,0),"")</f>
        <v/>
      </c>
      <c r="AA635" s="8" t="str">
        <f>IFERROR(VLOOKUP(LEFT($A635,8),POR!$A:$R,13,0),"")</f>
        <v/>
      </c>
      <c r="AB635" s="8" t="str">
        <f>IFERROR(VLOOKUP(LEFT($A635,8),POR!$A:$R,14,0),"")</f>
        <v/>
      </c>
      <c r="AC635" s="8" t="str">
        <f>IFERROR(VLOOKUP(LEFT($A635,8),POR!$A:$R,15,0),"")</f>
        <v/>
      </c>
      <c r="AD635" s="8" t="str">
        <f>IFERROR(VLOOKUP(LEFT($A635,8),POR!$A:$R,16,0),"")</f>
        <v/>
      </c>
      <c r="AE635" s="8" t="str">
        <f>IFERROR(VLOOKUP(LEFT($A635,8),POR!$A:$R,17,0),"")</f>
        <v/>
      </c>
      <c r="AF635" s="8" t="str">
        <f>IFERROR(VLOOKUP(LEFT($A635,8),POR!$A:$R,18,0),"")</f>
        <v/>
      </c>
      <c r="AG635" s="36" t="str">
        <f>IFERROR(VLOOKUP(A635,NSD!F:G,2,0),"")</f>
        <v/>
      </c>
    </row>
    <row r="636" spans="1:33">
      <c r="A636" s="49" t="s">
        <v>4409</v>
      </c>
      <c r="B636" s="36" t="str">
        <f>VLOOKUP(LEFT(A636,8),Clusters!A:C,3,0)</f>
        <v>C5</v>
      </c>
      <c r="C636" s="36">
        <f>VLOOKUP(LEFT(A636,8),Clusters!A:D,2,0)</f>
        <v>53</v>
      </c>
      <c r="O636" s="36">
        <f>IFERROR(VLOOKUP(LEFT(A636,8),'Development Priority'!A:B,2,0),"")</f>
        <v>385</v>
      </c>
      <c r="P636" s="8" t="str">
        <f>IFERROR(VLOOKUP(LEFT($A636,8),POR!$A:$R,2,0),"")</f>
        <v/>
      </c>
      <c r="Q636" s="8" t="str">
        <f>IFERROR(VLOOKUP(LEFT($A636,8),POR!$A:$R,3,0),"")</f>
        <v/>
      </c>
      <c r="R636" s="8" t="str">
        <f>IFERROR(VLOOKUP(LEFT($A636,8),POR!$A:$R,4,0),"")</f>
        <v/>
      </c>
      <c r="S636" s="8" t="str">
        <f>IFERROR(VLOOKUP(LEFT($A636,8),POR!$A:$R,5,0),"")</f>
        <v/>
      </c>
      <c r="T636" s="8">
        <f>IFERROR(VLOOKUP(LEFT($A636,8),POR!$A:$R,6,0),"")</f>
        <v>42863.708333333299</v>
      </c>
      <c r="U636" s="8" t="str">
        <f>IFERROR(VLOOKUP(LEFT($A636,8),POR!$A:$R,7,0),"")</f>
        <v/>
      </c>
      <c r="V636" s="8" t="str">
        <f>IFERROR(VLOOKUP(LEFT($A636,8),POR!$A:$R,8,0),"")</f>
        <v/>
      </c>
      <c r="W636" s="8" t="str">
        <f>IFERROR(VLOOKUP(LEFT($A636,8),POR!$A:$R,9,0),"")</f>
        <v/>
      </c>
      <c r="X636" s="8" t="str">
        <f>IFERROR(VLOOKUP(LEFT($A636,8),POR!$A:$R,10,0),"")</f>
        <v/>
      </c>
      <c r="Y636" s="8" t="str">
        <f>IFERROR(VLOOKUP(LEFT($A636,8),POR!$A:$R,11,0),"")</f>
        <v/>
      </c>
      <c r="Z636" s="8" t="str">
        <f>IFERROR(VLOOKUP(LEFT($A636,8),POR!$A:$R,12,0),"")</f>
        <v/>
      </c>
      <c r="AA636" s="8" t="str">
        <f>IFERROR(VLOOKUP(LEFT($A636,8),POR!$A:$R,13,0),"")</f>
        <v/>
      </c>
      <c r="AB636" s="8" t="str">
        <f>IFERROR(VLOOKUP(LEFT($A636,8),POR!$A:$R,14,0),"")</f>
        <v/>
      </c>
      <c r="AC636" s="8" t="str">
        <f>IFERROR(VLOOKUP(LEFT($A636,8),POR!$A:$R,15,0),"")</f>
        <v/>
      </c>
      <c r="AD636" s="8" t="str">
        <f>IFERROR(VLOOKUP(LEFT($A636,8),POR!$A:$R,16,0),"")</f>
        <v/>
      </c>
      <c r="AE636" s="8" t="str">
        <f>IFERROR(VLOOKUP(LEFT($A636,8),POR!$A:$R,17,0),"")</f>
        <v/>
      </c>
      <c r="AF636" s="8" t="str">
        <f>IFERROR(VLOOKUP(LEFT($A636,8),POR!$A:$R,18,0),"")</f>
        <v/>
      </c>
      <c r="AG636" s="36" t="str">
        <f>IFERROR(VLOOKUP(A636,NSD!F:G,2,0),"")</f>
        <v/>
      </c>
    </row>
    <row r="637" spans="1:33">
      <c r="A637" s="49" t="s">
        <v>3896</v>
      </c>
      <c r="B637" s="36" t="str">
        <f>VLOOKUP(LEFT(A637,8),Clusters!A:C,3,0)</f>
        <v>C4</v>
      </c>
      <c r="C637" s="36">
        <f>VLOOKUP(LEFT(A637,8),Clusters!A:D,2,0)</f>
        <v>43</v>
      </c>
      <c r="O637" s="36">
        <f>IFERROR(VLOOKUP(LEFT(A637,8),'Development Priority'!A:B,2,0),"")</f>
        <v>486</v>
      </c>
      <c r="P637" s="8" t="str">
        <f>IFERROR(VLOOKUP(LEFT($A637,8),POR!$A:$R,2,0),"")</f>
        <v/>
      </c>
      <c r="Q637" s="8" t="str">
        <f>IFERROR(VLOOKUP(LEFT($A637,8),POR!$A:$R,3,0),"")</f>
        <v/>
      </c>
      <c r="R637" s="8" t="str">
        <f>IFERROR(VLOOKUP(LEFT($A637,8),POR!$A:$R,4,0),"")</f>
        <v/>
      </c>
      <c r="S637" s="8" t="str">
        <f>IFERROR(VLOOKUP(LEFT($A637,8),POR!$A:$R,5,0),"")</f>
        <v/>
      </c>
      <c r="T637" s="8">
        <f>IFERROR(VLOOKUP(LEFT($A637,8),POR!$A:$R,6,0),"")</f>
        <v>43098.666666666701</v>
      </c>
      <c r="U637" s="8" t="str">
        <f>IFERROR(VLOOKUP(LEFT($A637,8),POR!$A:$R,7,0),"")</f>
        <v/>
      </c>
      <c r="V637" s="8" t="str">
        <f>IFERROR(VLOOKUP(LEFT($A637,8),POR!$A:$R,8,0),"")</f>
        <v/>
      </c>
      <c r="W637" s="8" t="str">
        <f>IFERROR(VLOOKUP(LEFT($A637,8),POR!$A:$R,9,0),"")</f>
        <v/>
      </c>
      <c r="X637" s="8" t="str">
        <f>IFERROR(VLOOKUP(LEFT($A637,8),POR!$A:$R,10,0),"")</f>
        <v/>
      </c>
      <c r="Y637" s="8" t="str">
        <f>IFERROR(VLOOKUP(LEFT($A637,8),POR!$A:$R,11,0),"")</f>
        <v/>
      </c>
      <c r="Z637" s="8" t="str">
        <f>IFERROR(VLOOKUP(LEFT($A637,8),POR!$A:$R,12,0),"")</f>
        <v/>
      </c>
      <c r="AA637" s="8" t="str">
        <f>IFERROR(VLOOKUP(LEFT($A637,8),POR!$A:$R,13,0),"")</f>
        <v/>
      </c>
      <c r="AB637" s="8" t="str">
        <f>IFERROR(VLOOKUP(LEFT($A637,8),POR!$A:$R,14,0),"")</f>
        <v/>
      </c>
      <c r="AC637" s="8" t="str">
        <f>IFERROR(VLOOKUP(LEFT($A637,8),POR!$A:$R,15,0),"")</f>
        <v/>
      </c>
      <c r="AD637" s="8" t="str">
        <f>IFERROR(VLOOKUP(LEFT($A637,8),POR!$A:$R,16,0),"")</f>
        <v/>
      </c>
      <c r="AE637" s="8" t="str">
        <f>IFERROR(VLOOKUP(LEFT($A637,8),POR!$A:$R,17,0),"")</f>
        <v/>
      </c>
      <c r="AF637" s="8" t="str">
        <f>IFERROR(VLOOKUP(LEFT($A637,8),POR!$A:$R,18,0),"")</f>
        <v/>
      </c>
      <c r="AG637" s="36" t="str">
        <f>IFERROR(VLOOKUP(A637,NSD!F:G,2,0),"")</f>
        <v/>
      </c>
    </row>
    <row r="638" spans="1:33">
      <c r="A638" s="49" t="s">
        <v>3749</v>
      </c>
      <c r="B638" s="36" t="str">
        <f>VLOOKUP(LEFT(A638,8),Clusters!A:C,3,0)</f>
        <v>C4</v>
      </c>
      <c r="C638" s="36">
        <f>VLOOKUP(LEFT(A638,8),Clusters!A:D,2,0)</f>
        <v>43</v>
      </c>
      <c r="O638" s="36">
        <f>IFERROR(VLOOKUP(LEFT(A638,8),'Development Priority'!A:B,2,0),"")</f>
        <v>486</v>
      </c>
      <c r="P638" s="8" t="str">
        <f>IFERROR(VLOOKUP(LEFT($A638,8),POR!$A:$R,2,0),"")</f>
        <v/>
      </c>
      <c r="Q638" s="8" t="str">
        <f>IFERROR(VLOOKUP(LEFT($A638,8),POR!$A:$R,3,0),"")</f>
        <v/>
      </c>
      <c r="R638" s="8" t="str">
        <f>IFERROR(VLOOKUP(LEFT($A638,8),POR!$A:$R,4,0),"")</f>
        <v/>
      </c>
      <c r="S638" s="8" t="str">
        <f>IFERROR(VLOOKUP(LEFT($A638,8),POR!$A:$R,5,0),"")</f>
        <v/>
      </c>
      <c r="T638" s="8">
        <f>IFERROR(VLOOKUP(LEFT($A638,8),POR!$A:$R,6,0),"")</f>
        <v>43098.666666666701</v>
      </c>
      <c r="U638" s="8" t="str">
        <f>IFERROR(VLOOKUP(LEFT($A638,8),POR!$A:$R,7,0),"")</f>
        <v/>
      </c>
      <c r="V638" s="8" t="str">
        <f>IFERROR(VLOOKUP(LEFT($A638,8),POR!$A:$R,8,0),"")</f>
        <v/>
      </c>
      <c r="W638" s="8" t="str">
        <f>IFERROR(VLOOKUP(LEFT($A638,8),POR!$A:$R,9,0),"")</f>
        <v/>
      </c>
      <c r="X638" s="8" t="str">
        <f>IFERROR(VLOOKUP(LEFT($A638,8),POR!$A:$R,10,0),"")</f>
        <v/>
      </c>
      <c r="Y638" s="8" t="str">
        <f>IFERROR(VLOOKUP(LEFT($A638,8),POR!$A:$R,11,0),"")</f>
        <v/>
      </c>
      <c r="Z638" s="8" t="str">
        <f>IFERROR(VLOOKUP(LEFT($A638,8),POR!$A:$R,12,0),"")</f>
        <v/>
      </c>
      <c r="AA638" s="8" t="str">
        <f>IFERROR(VLOOKUP(LEFT($A638,8),POR!$A:$R,13,0),"")</f>
        <v/>
      </c>
      <c r="AB638" s="8" t="str">
        <f>IFERROR(VLOOKUP(LEFT($A638,8),POR!$A:$R,14,0),"")</f>
        <v/>
      </c>
      <c r="AC638" s="8" t="str">
        <f>IFERROR(VLOOKUP(LEFT($A638,8),POR!$A:$R,15,0),"")</f>
        <v/>
      </c>
      <c r="AD638" s="8" t="str">
        <f>IFERROR(VLOOKUP(LEFT($A638,8),POR!$A:$R,16,0),"")</f>
        <v/>
      </c>
      <c r="AE638" s="8" t="str">
        <f>IFERROR(VLOOKUP(LEFT($A638,8),POR!$A:$R,17,0),"")</f>
        <v/>
      </c>
      <c r="AF638" s="8" t="str">
        <f>IFERROR(VLOOKUP(LEFT($A638,8),POR!$A:$R,18,0),"")</f>
        <v/>
      </c>
      <c r="AG638" s="36" t="str">
        <f>IFERROR(VLOOKUP(A638,NSD!F:G,2,0),"")</f>
        <v/>
      </c>
    </row>
    <row r="639" spans="1:33">
      <c r="A639" s="49" t="s">
        <v>4496</v>
      </c>
      <c r="B639" s="36" t="str">
        <f>VLOOKUP(LEFT(A639,8),Clusters!A:C,3,0)</f>
        <v>C4</v>
      </c>
      <c r="C639" s="36">
        <f>VLOOKUP(LEFT(A639,8),Clusters!A:D,2,0)</f>
        <v>43</v>
      </c>
      <c r="O639" s="36">
        <f>IFERROR(VLOOKUP(LEFT(A639,8),'Development Priority'!A:B,2,0),"")</f>
        <v>486</v>
      </c>
      <c r="P639" s="8" t="str">
        <f>IFERROR(VLOOKUP(LEFT($A639,8),POR!$A:$R,2,0),"")</f>
        <v/>
      </c>
      <c r="Q639" s="8" t="str">
        <f>IFERROR(VLOOKUP(LEFT($A639,8),POR!$A:$R,3,0),"")</f>
        <v/>
      </c>
      <c r="R639" s="8" t="str">
        <f>IFERROR(VLOOKUP(LEFT($A639,8),POR!$A:$R,4,0),"")</f>
        <v/>
      </c>
      <c r="S639" s="8" t="str">
        <f>IFERROR(VLOOKUP(LEFT($A639,8),POR!$A:$R,5,0),"")</f>
        <v/>
      </c>
      <c r="T639" s="8">
        <f>IFERROR(VLOOKUP(LEFT($A639,8),POR!$A:$R,6,0),"")</f>
        <v>43098.666666666701</v>
      </c>
      <c r="U639" s="8" t="str">
        <f>IFERROR(VLOOKUP(LEFT($A639,8),POR!$A:$R,7,0),"")</f>
        <v/>
      </c>
      <c r="V639" s="8" t="str">
        <f>IFERROR(VLOOKUP(LEFT($A639,8),POR!$A:$R,8,0),"")</f>
        <v/>
      </c>
      <c r="W639" s="8" t="str">
        <f>IFERROR(VLOOKUP(LEFT($A639,8),POR!$A:$R,9,0),"")</f>
        <v/>
      </c>
      <c r="X639" s="8" t="str">
        <f>IFERROR(VLOOKUP(LEFT($A639,8),POR!$A:$R,10,0),"")</f>
        <v/>
      </c>
      <c r="Y639" s="8" t="str">
        <f>IFERROR(VLOOKUP(LEFT($A639,8),POR!$A:$R,11,0),"")</f>
        <v/>
      </c>
      <c r="Z639" s="8" t="str">
        <f>IFERROR(VLOOKUP(LEFT($A639,8),POR!$A:$R,12,0),"")</f>
        <v/>
      </c>
      <c r="AA639" s="8" t="str">
        <f>IFERROR(VLOOKUP(LEFT($A639,8),POR!$A:$R,13,0),"")</f>
        <v/>
      </c>
      <c r="AB639" s="8" t="str">
        <f>IFERROR(VLOOKUP(LEFT($A639,8),POR!$A:$R,14,0),"")</f>
        <v/>
      </c>
      <c r="AC639" s="8" t="str">
        <f>IFERROR(VLOOKUP(LEFT($A639,8),POR!$A:$R,15,0),"")</f>
        <v/>
      </c>
      <c r="AD639" s="8" t="str">
        <f>IFERROR(VLOOKUP(LEFT($A639,8),POR!$A:$R,16,0),"")</f>
        <v/>
      </c>
      <c r="AE639" s="8" t="str">
        <f>IFERROR(VLOOKUP(LEFT($A639,8),POR!$A:$R,17,0),"")</f>
        <v/>
      </c>
      <c r="AF639" s="8" t="str">
        <f>IFERROR(VLOOKUP(LEFT($A639,8),POR!$A:$R,18,0),"")</f>
        <v/>
      </c>
      <c r="AG639" s="36" t="str">
        <f>IFERROR(VLOOKUP(A639,NSD!F:G,2,0),"")</f>
        <v/>
      </c>
    </row>
    <row r="640" spans="1:33">
      <c r="A640" s="49" t="s">
        <v>4881</v>
      </c>
      <c r="B640" s="36" t="str">
        <f>VLOOKUP(LEFT(A640,8),Clusters!A:C,3,0)</f>
        <v>C4</v>
      </c>
      <c r="C640" s="36">
        <f>VLOOKUP(LEFT(A640,8),Clusters!A:D,2,0)</f>
        <v>43</v>
      </c>
      <c r="O640" s="36">
        <f>IFERROR(VLOOKUP(LEFT(A640,8),'Development Priority'!A:B,2,0),"")</f>
        <v>405</v>
      </c>
      <c r="P640" s="8" t="str">
        <f>IFERROR(VLOOKUP(LEFT($A640,8),POR!$A:$R,2,0),"")</f>
        <v/>
      </c>
      <c r="Q640" s="8" t="str">
        <f>IFERROR(VLOOKUP(LEFT($A640,8),POR!$A:$R,3,0),"")</f>
        <v/>
      </c>
      <c r="R640" s="8" t="str">
        <f>IFERROR(VLOOKUP(LEFT($A640,8),POR!$A:$R,4,0),"")</f>
        <v/>
      </c>
      <c r="S640" s="8" t="str">
        <f>IFERROR(VLOOKUP(LEFT($A640,8),POR!$A:$R,5,0),"")</f>
        <v/>
      </c>
      <c r="T640" s="8" t="str">
        <f>IFERROR(VLOOKUP(LEFT($A640,8),POR!$A:$R,6,0),"")</f>
        <v/>
      </c>
      <c r="U640" s="8" t="str">
        <f>IFERROR(VLOOKUP(LEFT($A640,8),POR!$A:$R,7,0),"")</f>
        <v/>
      </c>
      <c r="V640" s="8" t="str">
        <f>IFERROR(VLOOKUP(LEFT($A640,8),POR!$A:$R,8,0),"")</f>
        <v/>
      </c>
      <c r="W640" s="8" t="str">
        <f>IFERROR(VLOOKUP(LEFT($A640,8),POR!$A:$R,9,0),"")</f>
        <v/>
      </c>
      <c r="X640" s="8" t="str">
        <f>IFERROR(VLOOKUP(LEFT($A640,8),POR!$A:$R,10,0),"")</f>
        <v/>
      </c>
      <c r="Y640" s="8" t="str">
        <f>IFERROR(VLOOKUP(LEFT($A640,8),POR!$A:$R,11,0),"")</f>
        <v/>
      </c>
      <c r="Z640" s="8" t="str">
        <f>IFERROR(VLOOKUP(LEFT($A640,8),POR!$A:$R,12,0),"")</f>
        <v/>
      </c>
      <c r="AA640" s="8" t="str">
        <f>IFERROR(VLOOKUP(LEFT($A640,8),POR!$A:$R,13,0),"")</f>
        <v/>
      </c>
      <c r="AB640" s="8" t="str">
        <f>IFERROR(VLOOKUP(LEFT($A640,8),POR!$A:$R,14,0),"")</f>
        <v/>
      </c>
      <c r="AC640" s="8" t="str">
        <f>IFERROR(VLOOKUP(LEFT($A640,8),POR!$A:$R,15,0),"")</f>
        <v/>
      </c>
      <c r="AD640" s="8" t="str">
        <f>IFERROR(VLOOKUP(LEFT($A640,8),POR!$A:$R,16,0),"")</f>
        <v/>
      </c>
      <c r="AE640" s="8" t="str">
        <f>IFERROR(VLOOKUP(LEFT($A640,8),POR!$A:$R,17,0),"")</f>
        <v/>
      </c>
      <c r="AF640" s="8" t="str">
        <f>IFERROR(VLOOKUP(LEFT($A640,8),POR!$A:$R,18,0),"")</f>
        <v/>
      </c>
      <c r="AG640" s="36" t="str">
        <f>IFERROR(VLOOKUP(A640,NSD!F:G,2,0),"")</f>
        <v/>
      </c>
    </row>
    <row r="641" spans="1:33">
      <c r="A641" s="49" t="s">
        <v>4307</v>
      </c>
      <c r="B641" s="36" t="str">
        <f>VLOOKUP(LEFT(A641,8),Clusters!A:C,3,0)</f>
        <v>C4</v>
      </c>
      <c r="C641" s="36">
        <f>VLOOKUP(LEFT(A641,8),Clusters!A:D,2,0)</f>
        <v>43</v>
      </c>
      <c r="O641" s="36">
        <f>IFERROR(VLOOKUP(LEFT(A641,8),'Development Priority'!A:B,2,0),"")</f>
        <v>405</v>
      </c>
      <c r="P641" s="8" t="str">
        <f>IFERROR(VLOOKUP(LEFT($A641,8),POR!$A:$R,2,0),"")</f>
        <v/>
      </c>
      <c r="Q641" s="8" t="str">
        <f>IFERROR(VLOOKUP(LEFT($A641,8),POR!$A:$R,3,0),"")</f>
        <v/>
      </c>
      <c r="R641" s="8" t="str">
        <f>IFERROR(VLOOKUP(LEFT($A641,8),POR!$A:$R,4,0),"")</f>
        <v/>
      </c>
      <c r="S641" s="8" t="str">
        <f>IFERROR(VLOOKUP(LEFT($A641,8),POR!$A:$R,5,0),"")</f>
        <v/>
      </c>
      <c r="T641" s="8" t="str">
        <f>IFERROR(VLOOKUP(LEFT($A641,8),POR!$A:$R,6,0),"")</f>
        <v/>
      </c>
      <c r="U641" s="8" t="str">
        <f>IFERROR(VLOOKUP(LEFT($A641,8),POR!$A:$R,7,0),"")</f>
        <v/>
      </c>
      <c r="V641" s="8" t="str">
        <f>IFERROR(VLOOKUP(LEFT($A641,8),POR!$A:$R,8,0),"")</f>
        <v/>
      </c>
      <c r="W641" s="8" t="str">
        <f>IFERROR(VLOOKUP(LEFT($A641,8),POR!$A:$R,9,0),"")</f>
        <v/>
      </c>
      <c r="X641" s="8" t="str">
        <f>IFERROR(VLOOKUP(LEFT($A641,8),POR!$A:$R,10,0),"")</f>
        <v/>
      </c>
      <c r="Y641" s="8" t="str">
        <f>IFERROR(VLOOKUP(LEFT($A641,8),POR!$A:$R,11,0),"")</f>
        <v/>
      </c>
      <c r="Z641" s="8" t="str">
        <f>IFERROR(VLOOKUP(LEFT($A641,8),POR!$A:$R,12,0),"")</f>
        <v/>
      </c>
      <c r="AA641" s="8" t="str">
        <f>IFERROR(VLOOKUP(LEFT($A641,8),POR!$A:$R,13,0),"")</f>
        <v/>
      </c>
      <c r="AB641" s="8" t="str">
        <f>IFERROR(VLOOKUP(LEFT($A641,8),POR!$A:$R,14,0),"")</f>
        <v/>
      </c>
      <c r="AC641" s="8" t="str">
        <f>IFERROR(VLOOKUP(LEFT($A641,8),POR!$A:$R,15,0),"")</f>
        <v/>
      </c>
      <c r="AD641" s="8" t="str">
        <f>IFERROR(VLOOKUP(LEFT($A641,8),POR!$A:$R,16,0),"")</f>
        <v/>
      </c>
      <c r="AE641" s="8" t="str">
        <f>IFERROR(VLOOKUP(LEFT($A641,8),POR!$A:$R,17,0),"")</f>
        <v/>
      </c>
      <c r="AF641" s="8" t="str">
        <f>IFERROR(VLOOKUP(LEFT($A641,8),POR!$A:$R,18,0),"")</f>
        <v/>
      </c>
      <c r="AG641" s="36" t="str">
        <f>IFERROR(VLOOKUP(A641,NSD!F:G,2,0),"")</f>
        <v/>
      </c>
    </row>
    <row r="642" spans="1:33">
      <c r="A642" s="49" t="s">
        <v>4937</v>
      </c>
      <c r="B642" s="36" t="str">
        <f>VLOOKUP(LEFT(A642,8),Clusters!A:C,3,0)</f>
        <v>C4</v>
      </c>
      <c r="C642" s="36">
        <f>VLOOKUP(LEFT(A642,8),Clusters!A:D,2,0)</f>
        <v>43</v>
      </c>
      <c r="O642" s="36">
        <f>IFERROR(VLOOKUP(LEFT(A642,8),'Development Priority'!A:B,2,0),"")</f>
        <v>405</v>
      </c>
      <c r="P642" s="8" t="str">
        <f>IFERROR(VLOOKUP(LEFT($A642,8),POR!$A:$R,2,0),"")</f>
        <v/>
      </c>
      <c r="Q642" s="8" t="str">
        <f>IFERROR(VLOOKUP(LEFT($A642,8),POR!$A:$R,3,0),"")</f>
        <v/>
      </c>
      <c r="R642" s="8" t="str">
        <f>IFERROR(VLOOKUP(LEFT($A642,8),POR!$A:$R,4,0),"")</f>
        <v/>
      </c>
      <c r="S642" s="8" t="str">
        <f>IFERROR(VLOOKUP(LEFT($A642,8),POR!$A:$R,5,0),"")</f>
        <v/>
      </c>
      <c r="T642" s="8" t="str">
        <f>IFERROR(VLOOKUP(LEFT($A642,8),POR!$A:$R,6,0),"")</f>
        <v/>
      </c>
      <c r="U642" s="8" t="str">
        <f>IFERROR(VLOOKUP(LEFT($A642,8),POR!$A:$R,7,0),"")</f>
        <v/>
      </c>
      <c r="V642" s="8" t="str">
        <f>IFERROR(VLOOKUP(LEFT($A642,8),POR!$A:$R,8,0),"")</f>
        <v/>
      </c>
      <c r="W642" s="8" t="str">
        <f>IFERROR(VLOOKUP(LEFT($A642,8),POR!$A:$R,9,0),"")</f>
        <v/>
      </c>
      <c r="X642" s="8" t="str">
        <f>IFERROR(VLOOKUP(LEFT($A642,8),POR!$A:$R,10,0),"")</f>
        <v/>
      </c>
      <c r="Y642" s="8" t="str">
        <f>IFERROR(VLOOKUP(LEFT($A642,8),POR!$A:$R,11,0),"")</f>
        <v/>
      </c>
      <c r="Z642" s="8" t="str">
        <f>IFERROR(VLOOKUP(LEFT($A642,8),POR!$A:$R,12,0),"")</f>
        <v/>
      </c>
      <c r="AA642" s="8" t="str">
        <f>IFERROR(VLOOKUP(LEFT($A642,8),POR!$A:$R,13,0),"")</f>
        <v/>
      </c>
      <c r="AB642" s="8" t="str">
        <f>IFERROR(VLOOKUP(LEFT($A642,8),POR!$A:$R,14,0),"")</f>
        <v/>
      </c>
      <c r="AC642" s="8" t="str">
        <f>IFERROR(VLOOKUP(LEFT($A642,8),POR!$A:$R,15,0),"")</f>
        <v/>
      </c>
      <c r="AD642" s="8" t="str">
        <f>IFERROR(VLOOKUP(LEFT($A642,8),POR!$A:$R,16,0),"")</f>
        <v/>
      </c>
      <c r="AE642" s="8" t="str">
        <f>IFERROR(VLOOKUP(LEFT($A642,8),POR!$A:$R,17,0),"")</f>
        <v/>
      </c>
      <c r="AF642" s="8" t="str">
        <f>IFERROR(VLOOKUP(LEFT($A642,8),POR!$A:$R,18,0),"")</f>
        <v/>
      </c>
      <c r="AG642" s="36" t="str">
        <f>IFERROR(VLOOKUP(A642,NSD!F:G,2,0),"")</f>
        <v/>
      </c>
    </row>
    <row r="643" spans="1:33">
      <c r="A643" s="49" t="s">
        <v>3526</v>
      </c>
      <c r="B643" s="36" t="str">
        <f>VLOOKUP(LEFT(A643,8),Clusters!A:C,3,0)</f>
        <v>C5</v>
      </c>
      <c r="C643" s="36">
        <f>VLOOKUP(LEFT(A643,8),Clusters!A:D,2,0)</f>
        <v>53</v>
      </c>
      <c r="O643" s="36">
        <f>IFERROR(VLOOKUP(LEFT(A643,8),'Development Priority'!A:B,2,0),"")</f>
        <v>509</v>
      </c>
      <c r="P643" s="8" t="str">
        <f>IFERROR(VLOOKUP(LEFT($A643,8),POR!$A:$R,2,0),"")</f>
        <v/>
      </c>
      <c r="Q643" s="8" t="str">
        <f>IFERROR(VLOOKUP(LEFT($A643,8),POR!$A:$R,3,0),"")</f>
        <v/>
      </c>
      <c r="R643" s="8" t="str">
        <f>IFERROR(VLOOKUP(LEFT($A643,8),POR!$A:$R,4,0),"")</f>
        <v/>
      </c>
      <c r="S643" s="8" t="str">
        <f>IFERROR(VLOOKUP(LEFT($A643,8),POR!$A:$R,5,0),"")</f>
        <v/>
      </c>
      <c r="T643" s="8" t="str">
        <f>IFERROR(VLOOKUP(LEFT($A643,8),POR!$A:$R,6,0),"")</f>
        <v/>
      </c>
      <c r="U643" s="8" t="str">
        <f>IFERROR(VLOOKUP(LEFT($A643,8),POR!$A:$R,7,0),"")</f>
        <v/>
      </c>
      <c r="V643" s="8" t="str">
        <f>IFERROR(VLOOKUP(LEFT($A643,8),POR!$A:$R,8,0),"")</f>
        <v/>
      </c>
      <c r="W643" s="8" t="str">
        <f>IFERROR(VLOOKUP(LEFT($A643,8),POR!$A:$R,9,0),"")</f>
        <v/>
      </c>
      <c r="X643" s="8" t="str">
        <f>IFERROR(VLOOKUP(LEFT($A643,8),POR!$A:$R,10,0),"")</f>
        <v/>
      </c>
      <c r="Y643" s="8" t="str">
        <f>IFERROR(VLOOKUP(LEFT($A643,8),POR!$A:$R,11,0),"")</f>
        <v/>
      </c>
      <c r="Z643" s="8" t="str">
        <f>IFERROR(VLOOKUP(LEFT($A643,8),POR!$A:$R,12,0),"")</f>
        <v/>
      </c>
      <c r="AA643" s="8" t="str">
        <f>IFERROR(VLOOKUP(LEFT($A643,8),POR!$A:$R,13,0),"")</f>
        <v/>
      </c>
      <c r="AB643" s="8" t="str">
        <f>IFERROR(VLOOKUP(LEFT($A643,8),POR!$A:$R,14,0),"")</f>
        <v/>
      </c>
      <c r="AC643" s="8" t="str">
        <f>IFERROR(VLOOKUP(LEFT($A643,8),POR!$A:$R,15,0),"")</f>
        <v/>
      </c>
      <c r="AD643" s="8" t="str">
        <f>IFERROR(VLOOKUP(LEFT($A643,8),POR!$A:$R,16,0),"")</f>
        <v/>
      </c>
      <c r="AE643" s="8" t="str">
        <f>IFERROR(VLOOKUP(LEFT($A643,8),POR!$A:$R,17,0),"")</f>
        <v/>
      </c>
      <c r="AF643" s="8" t="str">
        <f>IFERROR(VLOOKUP(LEFT($A643,8),POR!$A:$R,18,0),"")</f>
        <v/>
      </c>
      <c r="AG643" s="36" t="str">
        <f>IFERROR(VLOOKUP(A643,NSD!F:G,2,0),"")</f>
        <v/>
      </c>
    </row>
    <row r="644" spans="1:33">
      <c r="A644" s="49" t="s">
        <v>2125</v>
      </c>
      <c r="B644" s="36" t="str">
        <f>VLOOKUP(LEFT(A644,8),Clusters!A:C,3,0)</f>
        <v>C5</v>
      </c>
      <c r="C644" s="36">
        <f>VLOOKUP(LEFT(A644,8),Clusters!A:D,2,0)</f>
        <v>53</v>
      </c>
      <c r="O644" s="36">
        <f>IFERROR(VLOOKUP(LEFT(A644,8),'Development Priority'!A:B,2,0),"")</f>
        <v>509</v>
      </c>
      <c r="P644" s="8" t="str">
        <f>IFERROR(VLOOKUP(LEFT($A644,8),POR!$A:$R,2,0),"")</f>
        <v/>
      </c>
      <c r="Q644" s="8" t="str">
        <f>IFERROR(VLOOKUP(LEFT($A644,8),POR!$A:$R,3,0),"")</f>
        <v/>
      </c>
      <c r="R644" s="8" t="str">
        <f>IFERROR(VLOOKUP(LEFT($A644,8),POR!$A:$R,4,0),"")</f>
        <v/>
      </c>
      <c r="S644" s="8" t="str">
        <f>IFERROR(VLOOKUP(LEFT($A644,8),POR!$A:$R,5,0),"")</f>
        <v/>
      </c>
      <c r="T644" s="8" t="str">
        <f>IFERROR(VLOOKUP(LEFT($A644,8),POR!$A:$R,6,0),"")</f>
        <v/>
      </c>
      <c r="U644" s="8" t="str">
        <f>IFERROR(VLOOKUP(LEFT($A644,8),POR!$A:$R,7,0),"")</f>
        <v/>
      </c>
      <c r="V644" s="8" t="str">
        <f>IFERROR(VLOOKUP(LEFT($A644,8),POR!$A:$R,8,0),"")</f>
        <v/>
      </c>
      <c r="W644" s="8" t="str">
        <f>IFERROR(VLOOKUP(LEFT($A644,8),POR!$A:$R,9,0),"")</f>
        <v/>
      </c>
      <c r="X644" s="8" t="str">
        <f>IFERROR(VLOOKUP(LEFT($A644,8),POR!$A:$R,10,0),"")</f>
        <v/>
      </c>
      <c r="Y644" s="8" t="str">
        <f>IFERROR(VLOOKUP(LEFT($A644,8),POR!$A:$R,11,0),"")</f>
        <v/>
      </c>
      <c r="Z644" s="8" t="str">
        <f>IFERROR(VLOOKUP(LEFT($A644,8),POR!$A:$R,12,0),"")</f>
        <v/>
      </c>
      <c r="AA644" s="8" t="str">
        <f>IFERROR(VLOOKUP(LEFT($A644,8),POR!$A:$R,13,0),"")</f>
        <v/>
      </c>
      <c r="AB644" s="8" t="str">
        <f>IFERROR(VLOOKUP(LEFT($A644,8),POR!$A:$R,14,0),"")</f>
        <v/>
      </c>
      <c r="AC644" s="8" t="str">
        <f>IFERROR(VLOOKUP(LEFT($A644,8),POR!$A:$R,15,0),"")</f>
        <v/>
      </c>
      <c r="AD644" s="8" t="str">
        <f>IFERROR(VLOOKUP(LEFT($A644,8),POR!$A:$R,16,0),"")</f>
        <v/>
      </c>
      <c r="AE644" s="8" t="str">
        <f>IFERROR(VLOOKUP(LEFT($A644,8),POR!$A:$R,17,0),"")</f>
        <v/>
      </c>
      <c r="AF644" s="8" t="str">
        <f>IFERROR(VLOOKUP(LEFT($A644,8),POR!$A:$R,18,0),"")</f>
        <v/>
      </c>
      <c r="AG644" s="36" t="str">
        <f>IFERROR(VLOOKUP(A644,NSD!F:G,2,0),"")</f>
        <v/>
      </c>
    </row>
    <row r="645" spans="1:33">
      <c r="A645" s="49" t="s">
        <v>3754</v>
      </c>
      <c r="B645" s="36" t="str">
        <f>VLOOKUP(LEFT(A645,8),Clusters!A:C,3,0)</f>
        <v>C5</v>
      </c>
      <c r="C645" s="36">
        <f>VLOOKUP(LEFT(A645,8),Clusters!A:D,2,0)</f>
        <v>53</v>
      </c>
      <c r="O645" s="36">
        <f>IFERROR(VLOOKUP(LEFT(A645,8),'Development Priority'!A:B,2,0),"")</f>
        <v>509</v>
      </c>
      <c r="P645" s="8" t="str">
        <f>IFERROR(VLOOKUP(LEFT($A645,8),POR!$A:$R,2,0),"")</f>
        <v/>
      </c>
      <c r="Q645" s="8" t="str">
        <f>IFERROR(VLOOKUP(LEFT($A645,8),POR!$A:$R,3,0),"")</f>
        <v/>
      </c>
      <c r="R645" s="8" t="str">
        <f>IFERROR(VLOOKUP(LEFT($A645,8),POR!$A:$R,4,0),"")</f>
        <v/>
      </c>
      <c r="S645" s="8" t="str">
        <f>IFERROR(VLOOKUP(LEFT($A645,8),POR!$A:$R,5,0),"")</f>
        <v/>
      </c>
      <c r="T645" s="8" t="str">
        <f>IFERROR(VLOOKUP(LEFT($A645,8),POR!$A:$R,6,0),"")</f>
        <v/>
      </c>
      <c r="U645" s="8" t="str">
        <f>IFERROR(VLOOKUP(LEFT($A645,8),POR!$A:$R,7,0),"")</f>
        <v/>
      </c>
      <c r="V645" s="8" t="str">
        <f>IFERROR(VLOOKUP(LEFT($A645,8),POR!$A:$R,8,0),"")</f>
        <v/>
      </c>
      <c r="W645" s="8" t="str">
        <f>IFERROR(VLOOKUP(LEFT($A645,8),POR!$A:$R,9,0),"")</f>
        <v/>
      </c>
      <c r="X645" s="8" t="str">
        <f>IFERROR(VLOOKUP(LEFT($A645,8),POR!$A:$R,10,0),"")</f>
        <v/>
      </c>
      <c r="Y645" s="8" t="str">
        <f>IFERROR(VLOOKUP(LEFT($A645,8),POR!$A:$R,11,0),"")</f>
        <v/>
      </c>
      <c r="Z645" s="8" t="str">
        <f>IFERROR(VLOOKUP(LEFT($A645,8),POR!$A:$R,12,0),"")</f>
        <v/>
      </c>
      <c r="AA645" s="8" t="str">
        <f>IFERROR(VLOOKUP(LEFT($A645,8),POR!$A:$R,13,0),"")</f>
        <v/>
      </c>
      <c r="AB645" s="8" t="str">
        <f>IFERROR(VLOOKUP(LEFT($A645,8),POR!$A:$R,14,0),"")</f>
        <v/>
      </c>
      <c r="AC645" s="8" t="str">
        <f>IFERROR(VLOOKUP(LEFT($A645,8),POR!$A:$R,15,0),"")</f>
        <v/>
      </c>
      <c r="AD645" s="8" t="str">
        <f>IFERROR(VLOOKUP(LEFT($A645,8),POR!$A:$R,16,0),"")</f>
        <v/>
      </c>
      <c r="AE645" s="8" t="str">
        <f>IFERROR(VLOOKUP(LEFT($A645,8),POR!$A:$R,17,0),"")</f>
        <v/>
      </c>
      <c r="AF645" s="8" t="str">
        <f>IFERROR(VLOOKUP(LEFT($A645,8),POR!$A:$R,18,0),"")</f>
        <v/>
      </c>
      <c r="AG645" s="36" t="str">
        <f>IFERROR(VLOOKUP(A645,NSD!F:G,2,0),"")</f>
        <v/>
      </c>
    </row>
    <row r="646" spans="1:33">
      <c r="A646" s="49" t="s">
        <v>3530</v>
      </c>
      <c r="B646" s="36" t="str">
        <f>VLOOKUP(LEFT(A646,8),Clusters!A:C,3,0)</f>
        <v>C4</v>
      </c>
      <c r="C646" s="36">
        <f>VLOOKUP(LEFT(A646,8),Clusters!A:D,2,0)</f>
        <v>43</v>
      </c>
      <c r="O646" s="36">
        <f>IFERROR(VLOOKUP(LEFT(A646,8),'Development Priority'!A:B,2,0),"")</f>
        <v>262</v>
      </c>
      <c r="P646" s="8" t="str">
        <f>IFERROR(VLOOKUP(LEFT($A646,8),POR!$A:$R,2,0),"")</f>
        <v/>
      </c>
      <c r="Q646" s="8" t="str">
        <f>IFERROR(VLOOKUP(LEFT($A646,8),POR!$A:$R,3,0),"")</f>
        <v/>
      </c>
      <c r="R646" s="8" t="str">
        <f>IFERROR(VLOOKUP(LEFT($A646,8),POR!$A:$R,4,0),"")</f>
        <v/>
      </c>
      <c r="S646" s="8" t="str">
        <f>IFERROR(VLOOKUP(LEFT($A646,8),POR!$A:$R,5,0),"")</f>
        <v/>
      </c>
      <c r="T646" s="8">
        <f>IFERROR(VLOOKUP(LEFT($A646,8),POR!$A:$R,6,0),"")</f>
        <v>42766.666666666701</v>
      </c>
      <c r="U646" s="8" t="str">
        <f>IFERROR(VLOOKUP(LEFT($A646,8),POR!$A:$R,7,0),"")</f>
        <v/>
      </c>
      <c r="V646" s="8" t="str">
        <f>IFERROR(VLOOKUP(LEFT($A646,8),POR!$A:$R,8,0),"")</f>
        <v/>
      </c>
      <c r="W646" s="8" t="str">
        <f>IFERROR(VLOOKUP(LEFT($A646,8),POR!$A:$R,9,0),"")</f>
        <v/>
      </c>
      <c r="X646" s="8" t="str">
        <f>IFERROR(VLOOKUP(LEFT($A646,8),POR!$A:$R,10,0),"")</f>
        <v/>
      </c>
      <c r="Y646" s="8" t="str">
        <f>IFERROR(VLOOKUP(LEFT($A646,8),POR!$A:$R,11,0),"")</f>
        <v/>
      </c>
      <c r="Z646" s="8" t="str">
        <f>IFERROR(VLOOKUP(LEFT($A646,8),POR!$A:$R,12,0),"")</f>
        <v/>
      </c>
      <c r="AA646" s="8" t="str">
        <f>IFERROR(VLOOKUP(LEFT($A646,8),POR!$A:$R,13,0),"")</f>
        <v/>
      </c>
      <c r="AB646" s="8" t="str">
        <f>IFERROR(VLOOKUP(LEFT($A646,8),POR!$A:$R,14,0),"")</f>
        <v/>
      </c>
      <c r="AC646" s="8" t="str">
        <f>IFERROR(VLOOKUP(LEFT($A646,8),POR!$A:$R,15,0),"")</f>
        <v/>
      </c>
      <c r="AD646" s="8" t="str">
        <f>IFERROR(VLOOKUP(LEFT($A646,8),POR!$A:$R,16,0),"")</f>
        <v/>
      </c>
      <c r="AE646" s="8" t="str">
        <f>IFERROR(VLOOKUP(LEFT($A646,8),POR!$A:$R,17,0),"")</f>
        <v/>
      </c>
      <c r="AF646" s="8" t="str">
        <f>IFERROR(VLOOKUP(LEFT($A646,8),POR!$A:$R,18,0),"")</f>
        <v/>
      </c>
      <c r="AG646" s="36" t="str">
        <f>IFERROR(VLOOKUP(A646,NSD!F:G,2,0),"")</f>
        <v/>
      </c>
    </row>
    <row r="647" spans="1:33">
      <c r="A647" s="49" t="s">
        <v>3534</v>
      </c>
      <c r="B647" s="36" t="str">
        <f>VLOOKUP(LEFT(A647,8),Clusters!A:C,3,0)</f>
        <v>C4</v>
      </c>
      <c r="C647" s="36">
        <f>VLOOKUP(LEFT(A647,8),Clusters!A:D,2,0)</f>
        <v>43</v>
      </c>
      <c r="O647" s="36">
        <f>IFERROR(VLOOKUP(LEFT(A647,8),'Development Priority'!A:B,2,0),"")</f>
        <v>262</v>
      </c>
      <c r="P647" s="8" t="str">
        <f>IFERROR(VLOOKUP(LEFT($A647,8),POR!$A:$R,2,0),"")</f>
        <v/>
      </c>
      <c r="Q647" s="8" t="str">
        <f>IFERROR(VLOOKUP(LEFT($A647,8),POR!$A:$R,3,0),"")</f>
        <v/>
      </c>
      <c r="R647" s="8" t="str">
        <f>IFERROR(VLOOKUP(LEFT($A647,8),POR!$A:$R,4,0),"")</f>
        <v/>
      </c>
      <c r="S647" s="8" t="str">
        <f>IFERROR(VLOOKUP(LEFT($A647,8),POR!$A:$R,5,0),"")</f>
        <v/>
      </c>
      <c r="T647" s="8">
        <f>IFERROR(VLOOKUP(LEFT($A647,8),POR!$A:$R,6,0),"")</f>
        <v>42766.666666666701</v>
      </c>
      <c r="U647" s="8" t="str">
        <f>IFERROR(VLOOKUP(LEFT($A647,8),POR!$A:$R,7,0),"")</f>
        <v/>
      </c>
      <c r="V647" s="8" t="str">
        <f>IFERROR(VLOOKUP(LEFT($A647,8),POR!$A:$R,8,0),"")</f>
        <v/>
      </c>
      <c r="W647" s="8" t="str">
        <f>IFERROR(VLOOKUP(LEFT($A647,8),POR!$A:$R,9,0),"")</f>
        <v/>
      </c>
      <c r="X647" s="8" t="str">
        <f>IFERROR(VLOOKUP(LEFT($A647,8),POR!$A:$R,10,0),"")</f>
        <v/>
      </c>
      <c r="Y647" s="8" t="str">
        <f>IFERROR(VLOOKUP(LEFT($A647,8),POR!$A:$R,11,0),"")</f>
        <v/>
      </c>
      <c r="Z647" s="8" t="str">
        <f>IFERROR(VLOOKUP(LEFT($A647,8),POR!$A:$R,12,0),"")</f>
        <v/>
      </c>
      <c r="AA647" s="8" t="str">
        <f>IFERROR(VLOOKUP(LEFT($A647,8),POR!$A:$R,13,0),"")</f>
        <v/>
      </c>
      <c r="AB647" s="8" t="str">
        <f>IFERROR(VLOOKUP(LEFT($A647,8),POR!$A:$R,14,0),"")</f>
        <v/>
      </c>
      <c r="AC647" s="8" t="str">
        <f>IFERROR(VLOOKUP(LEFT($A647,8),POR!$A:$R,15,0),"")</f>
        <v/>
      </c>
      <c r="AD647" s="8" t="str">
        <f>IFERROR(VLOOKUP(LEFT($A647,8),POR!$A:$R,16,0),"")</f>
        <v/>
      </c>
      <c r="AE647" s="8" t="str">
        <f>IFERROR(VLOOKUP(LEFT($A647,8),POR!$A:$R,17,0),"")</f>
        <v/>
      </c>
      <c r="AF647" s="8" t="str">
        <f>IFERROR(VLOOKUP(LEFT($A647,8),POR!$A:$R,18,0),"")</f>
        <v/>
      </c>
      <c r="AG647" s="36" t="str">
        <f>IFERROR(VLOOKUP(A647,NSD!F:G,2,0),"")</f>
        <v/>
      </c>
    </row>
    <row r="648" spans="1:33">
      <c r="A648" s="49" t="s">
        <v>2345</v>
      </c>
      <c r="B648" s="36" t="str">
        <f>VLOOKUP(LEFT(A648,8),Clusters!A:C,3,0)</f>
        <v>C4</v>
      </c>
      <c r="C648" s="36">
        <f>VLOOKUP(LEFT(A648,8),Clusters!A:D,2,0)</f>
        <v>43</v>
      </c>
      <c r="O648" s="36">
        <f>IFERROR(VLOOKUP(LEFT(A648,8),'Development Priority'!A:B,2,0),"")</f>
        <v>262</v>
      </c>
      <c r="P648" s="8" t="str">
        <f>IFERROR(VLOOKUP(LEFT($A648,8),POR!$A:$R,2,0),"")</f>
        <v/>
      </c>
      <c r="Q648" s="8" t="str">
        <f>IFERROR(VLOOKUP(LEFT($A648,8),POR!$A:$R,3,0),"")</f>
        <v/>
      </c>
      <c r="R648" s="8" t="str">
        <f>IFERROR(VLOOKUP(LEFT($A648,8),POR!$A:$R,4,0),"")</f>
        <v/>
      </c>
      <c r="S648" s="8" t="str">
        <f>IFERROR(VLOOKUP(LEFT($A648,8),POR!$A:$R,5,0),"")</f>
        <v/>
      </c>
      <c r="T648" s="8">
        <f>IFERROR(VLOOKUP(LEFT($A648,8),POR!$A:$R,6,0),"")</f>
        <v>42766.666666666701</v>
      </c>
      <c r="U648" s="8" t="str">
        <f>IFERROR(VLOOKUP(LEFT($A648,8),POR!$A:$R,7,0),"")</f>
        <v/>
      </c>
      <c r="V648" s="8" t="str">
        <f>IFERROR(VLOOKUP(LEFT($A648,8),POR!$A:$R,8,0),"")</f>
        <v/>
      </c>
      <c r="W648" s="8" t="str">
        <f>IFERROR(VLOOKUP(LEFT($A648,8),POR!$A:$R,9,0),"")</f>
        <v/>
      </c>
      <c r="X648" s="8" t="str">
        <f>IFERROR(VLOOKUP(LEFT($A648,8),POR!$A:$R,10,0),"")</f>
        <v/>
      </c>
      <c r="Y648" s="8" t="str">
        <f>IFERROR(VLOOKUP(LEFT($A648,8),POR!$A:$R,11,0),"")</f>
        <v/>
      </c>
      <c r="Z648" s="8" t="str">
        <f>IFERROR(VLOOKUP(LEFT($A648,8),POR!$A:$R,12,0),"")</f>
        <v/>
      </c>
      <c r="AA648" s="8" t="str">
        <f>IFERROR(VLOOKUP(LEFT($A648,8),POR!$A:$R,13,0),"")</f>
        <v/>
      </c>
      <c r="AB648" s="8" t="str">
        <f>IFERROR(VLOOKUP(LEFT($A648,8),POR!$A:$R,14,0),"")</f>
        <v/>
      </c>
      <c r="AC648" s="8" t="str">
        <f>IFERROR(VLOOKUP(LEFT($A648,8),POR!$A:$R,15,0),"")</f>
        <v/>
      </c>
      <c r="AD648" s="8" t="str">
        <f>IFERROR(VLOOKUP(LEFT($A648,8),POR!$A:$R,16,0),"")</f>
        <v/>
      </c>
      <c r="AE648" s="8" t="str">
        <f>IFERROR(VLOOKUP(LEFT($A648,8),POR!$A:$R,17,0),"")</f>
        <v/>
      </c>
      <c r="AF648" s="8" t="str">
        <f>IFERROR(VLOOKUP(LEFT($A648,8),POR!$A:$R,18,0),"")</f>
        <v/>
      </c>
      <c r="AG648" s="36" t="str">
        <f>IFERROR(VLOOKUP(A648,NSD!F:G,2,0),"")</f>
        <v/>
      </c>
    </row>
    <row r="649" spans="1:33">
      <c r="A649" s="49" t="s">
        <v>2616</v>
      </c>
      <c r="B649" s="36" t="str">
        <f>VLOOKUP(LEFT(A649,8),Clusters!A:C,3,0)</f>
        <v>C4</v>
      </c>
      <c r="C649" s="36">
        <f>VLOOKUP(LEFT(A649,8),Clusters!A:D,2,0)</f>
        <v>41</v>
      </c>
      <c r="O649" s="36">
        <f>IFERROR(VLOOKUP(LEFT(A649,8),'Development Priority'!A:B,2,0),"")</f>
        <v>171</v>
      </c>
      <c r="P649" s="8" t="str">
        <f>IFERROR(VLOOKUP(LEFT($A649,8),POR!$A:$R,2,0),"")</f>
        <v/>
      </c>
      <c r="Q649" s="8" t="str">
        <f>IFERROR(VLOOKUP(LEFT($A649,8),POR!$A:$R,3,0),"")</f>
        <v/>
      </c>
      <c r="R649" s="8" t="str">
        <f>IFERROR(VLOOKUP(LEFT($A649,8),POR!$A:$R,4,0),"")</f>
        <v/>
      </c>
      <c r="S649" s="8" t="str">
        <f>IFERROR(VLOOKUP(LEFT($A649,8),POR!$A:$R,5,0),"")</f>
        <v/>
      </c>
      <c r="T649" s="8">
        <f>IFERROR(VLOOKUP(LEFT($A649,8),POR!$A:$R,6,0),"")</f>
        <v>42837.708333333299</v>
      </c>
      <c r="U649" s="8" t="str">
        <f>IFERROR(VLOOKUP(LEFT($A649,8),POR!$A:$R,7,0),"")</f>
        <v/>
      </c>
      <c r="V649" s="8" t="str">
        <f>IFERROR(VLOOKUP(LEFT($A649,8),POR!$A:$R,8,0),"")</f>
        <v/>
      </c>
      <c r="W649" s="8" t="str">
        <f>IFERROR(VLOOKUP(LEFT($A649,8),POR!$A:$R,9,0),"")</f>
        <v/>
      </c>
      <c r="X649" s="8" t="str">
        <f>IFERROR(VLOOKUP(LEFT($A649,8),POR!$A:$R,10,0),"")</f>
        <v/>
      </c>
      <c r="Y649" s="8" t="str">
        <f>IFERROR(VLOOKUP(LEFT($A649,8),POR!$A:$R,11,0),"")</f>
        <v/>
      </c>
      <c r="Z649" s="8" t="str">
        <f>IFERROR(VLOOKUP(LEFT($A649,8),POR!$A:$R,12,0),"")</f>
        <v/>
      </c>
      <c r="AA649" s="8" t="str">
        <f>IFERROR(VLOOKUP(LEFT($A649,8),POR!$A:$R,13,0),"")</f>
        <v/>
      </c>
      <c r="AB649" s="8" t="str">
        <f>IFERROR(VLOOKUP(LEFT($A649,8),POR!$A:$R,14,0),"")</f>
        <v/>
      </c>
      <c r="AC649" s="8" t="str">
        <f>IFERROR(VLOOKUP(LEFT($A649,8),POR!$A:$R,15,0),"")</f>
        <v/>
      </c>
      <c r="AD649" s="8" t="str">
        <f>IFERROR(VLOOKUP(LEFT($A649,8),POR!$A:$R,16,0),"")</f>
        <v/>
      </c>
      <c r="AE649" s="8" t="str">
        <f>IFERROR(VLOOKUP(LEFT($A649,8),POR!$A:$R,17,0),"")</f>
        <v/>
      </c>
      <c r="AF649" s="8" t="str">
        <f>IFERROR(VLOOKUP(LEFT($A649,8),POR!$A:$R,18,0),"")</f>
        <v/>
      </c>
      <c r="AG649" s="36" t="str">
        <f>IFERROR(VLOOKUP(A649,NSD!F:G,2,0),"")</f>
        <v/>
      </c>
    </row>
    <row r="650" spans="1:33">
      <c r="A650" s="49" t="s">
        <v>3945</v>
      </c>
      <c r="B650" s="36" t="str">
        <f>VLOOKUP(LEFT(A650,8),Clusters!A:C,3,0)</f>
        <v>C4</v>
      </c>
      <c r="C650" s="36">
        <f>VLOOKUP(LEFT(A650,8),Clusters!A:D,2,0)</f>
        <v>41</v>
      </c>
      <c r="O650" s="36">
        <f>IFERROR(VLOOKUP(LEFT(A650,8),'Development Priority'!A:B,2,0),"")</f>
        <v>171</v>
      </c>
      <c r="P650" s="8" t="str">
        <f>IFERROR(VLOOKUP(LEFT($A650,8),POR!$A:$R,2,0),"")</f>
        <v/>
      </c>
      <c r="Q650" s="8" t="str">
        <f>IFERROR(VLOOKUP(LEFT($A650,8),POR!$A:$R,3,0),"")</f>
        <v/>
      </c>
      <c r="R650" s="8" t="str">
        <f>IFERROR(VLOOKUP(LEFT($A650,8),POR!$A:$R,4,0),"")</f>
        <v/>
      </c>
      <c r="S650" s="8" t="str">
        <f>IFERROR(VLOOKUP(LEFT($A650,8),POR!$A:$R,5,0),"")</f>
        <v/>
      </c>
      <c r="T650" s="8">
        <f>IFERROR(VLOOKUP(LEFT($A650,8),POR!$A:$R,6,0),"")</f>
        <v>42837.708333333299</v>
      </c>
      <c r="U650" s="8" t="str">
        <f>IFERROR(VLOOKUP(LEFT($A650,8),POR!$A:$R,7,0),"")</f>
        <v/>
      </c>
      <c r="V650" s="8" t="str">
        <f>IFERROR(VLOOKUP(LEFT($A650,8),POR!$A:$R,8,0),"")</f>
        <v/>
      </c>
      <c r="W650" s="8" t="str">
        <f>IFERROR(VLOOKUP(LEFT($A650,8),POR!$A:$R,9,0),"")</f>
        <v/>
      </c>
      <c r="X650" s="8" t="str">
        <f>IFERROR(VLOOKUP(LEFT($A650,8),POR!$A:$R,10,0),"")</f>
        <v/>
      </c>
      <c r="Y650" s="8" t="str">
        <f>IFERROR(VLOOKUP(LEFT($A650,8),POR!$A:$R,11,0),"")</f>
        <v/>
      </c>
      <c r="Z650" s="8" t="str">
        <f>IFERROR(VLOOKUP(LEFT($A650,8),POR!$A:$R,12,0),"")</f>
        <v/>
      </c>
      <c r="AA650" s="8" t="str">
        <f>IFERROR(VLOOKUP(LEFT($A650,8),POR!$A:$R,13,0),"")</f>
        <v/>
      </c>
      <c r="AB650" s="8" t="str">
        <f>IFERROR(VLOOKUP(LEFT($A650,8),POR!$A:$R,14,0),"")</f>
        <v/>
      </c>
      <c r="AC650" s="8" t="str">
        <f>IFERROR(VLOOKUP(LEFT($A650,8),POR!$A:$R,15,0),"")</f>
        <v/>
      </c>
      <c r="AD650" s="8" t="str">
        <f>IFERROR(VLOOKUP(LEFT($A650,8),POR!$A:$R,16,0),"")</f>
        <v/>
      </c>
      <c r="AE650" s="8" t="str">
        <f>IFERROR(VLOOKUP(LEFT($A650,8),POR!$A:$R,17,0),"")</f>
        <v/>
      </c>
      <c r="AF650" s="8" t="str">
        <f>IFERROR(VLOOKUP(LEFT($A650,8),POR!$A:$R,18,0),"")</f>
        <v/>
      </c>
      <c r="AG650" s="36" t="str">
        <f>IFERROR(VLOOKUP(A650,NSD!F:G,2,0),"")</f>
        <v/>
      </c>
    </row>
    <row r="651" spans="1:33">
      <c r="A651" s="49" t="s">
        <v>2100</v>
      </c>
      <c r="B651" s="36" t="str">
        <f>VLOOKUP(LEFT(A651,8),Clusters!A:C,3,0)</f>
        <v>C4</v>
      </c>
      <c r="C651" s="36">
        <f>VLOOKUP(LEFT(A651,8),Clusters!A:D,2,0)</f>
        <v>41</v>
      </c>
      <c r="O651" s="36">
        <f>IFERROR(VLOOKUP(LEFT(A651,8),'Development Priority'!A:B,2,0),"")</f>
        <v>171</v>
      </c>
      <c r="P651" s="8" t="str">
        <f>IFERROR(VLOOKUP(LEFT($A651,8),POR!$A:$R,2,0),"")</f>
        <v/>
      </c>
      <c r="Q651" s="8" t="str">
        <f>IFERROR(VLOOKUP(LEFT($A651,8),POR!$A:$R,3,0),"")</f>
        <v/>
      </c>
      <c r="R651" s="8" t="str">
        <f>IFERROR(VLOOKUP(LEFT($A651,8),POR!$A:$R,4,0),"")</f>
        <v/>
      </c>
      <c r="S651" s="8" t="str">
        <f>IFERROR(VLOOKUP(LEFT($A651,8),POR!$A:$R,5,0),"")</f>
        <v/>
      </c>
      <c r="T651" s="8">
        <f>IFERROR(VLOOKUP(LEFT($A651,8),POR!$A:$R,6,0),"")</f>
        <v>42837.708333333299</v>
      </c>
      <c r="U651" s="8" t="str">
        <f>IFERROR(VLOOKUP(LEFT($A651,8),POR!$A:$R,7,0),"")</f>
        <v/>
      </c>
      <c r="V651" s="8" t="str">
        <f>IFERROR(VLOOKUP(LEFT($A651,8),POR!$A:$R,8,0),"")</f>
        <v/>
      </c>
      <c r="W651" s="8" t="str">
        <f>IFERROR(VLOOKUP(LEFT($A651,8),POR!$A:$R,9,0),"")</f>
        <v/>
      </c>
      <c r="X651" s="8" t="str">
        <f>IFERROR(VLOOKUP(LEFT($A651,8),POR!$A:$R,10,0),"")</f>
        <v/>
      </c>
      <c r="Y651" s="8" t="str">
        <f>IFERROR(VLOOKUP(LEFT($A651,8),POR!$A:$R,11,0),"")</f>
        <v/>
      </c>
      <c r="Z651" s="8" t="str">
        <f>IFERROR(VLOOKUP(LEFT($A651,8),POR!$A:$R,12,0),"")</f>
        <v/>
      </c>
      <c r="AA651" s="8" t="str">
        <f>IFERROR(VLOOKUP(LEFT($A651,8),POR!$A:$R,13,0),"")</f>
        <v/>
      </c>
      <c r="AB651" s="8" t="str">
        <f>IFERROR(VLOOKUP(LEFT($A651,8),POR!$A:$R,14,0),"")</f>
        <v/>
      </c>
      <c r="AC651" s="8" t="str">
        <f>IFERROR(VLOOKUP(LEFT($A651,8),POR!$A:$R,15,0),"")</f>
        <v/>
      </c>
      <c r="AD651" s="8" t="str">
        <f>IFERROR(VLOOKUP(LEFT($A651,8),POR!$A:$R,16,0),"")</f>
        <v/>
      </c>
      <c r="AE651" s="8" t="str">
        <f>IFERROR(VLOOKUP(LEFT($A651,8),POR!$A:$R,17,0),"")</f>
        <v/>
      </c>
      <c r="AF651" s="8" t="str">
        <f>IFERROR(VLOOKUP(LEFT($A651,8),POR!$A:$R,18,0),"")</f>
        <v/>
      </c>
      <c r="AG651" s="36" t="str">
        <f>IFERROR(VLOOKUP(A651,NSD!F:G,2,0),"")</f>
        <v/>
      </c>
    </row>
    <row r="652" spans="1:33">
      <c r="A652" s="49" t="s">
        <v>4868</v>
      </c>
      <c r="B652" s="36" t="str">
        <f>VLOOKUP(LEFT(A652,8),Clusters!A:C,3,0)</f>
        <v>C4</v>
      </c>
      <c r="C652" s="36">
        <f>VLOOKUP(LEFT(A652,8),Clusters!A:D,2,0)</f>
        <v>43</v>
      </c>
      <c r="O652" s="36">
        <f>IFERROR(VLOOKUP(LEFT(A652,8),'Development Priority'!A:B,2,0),"")</f>
        <v>652</v>
      </c>
      <c r="P652" s="8" t="str">
        <f>IFERROR(VLOOKUP(LEFT($A652,8),POR!$A:$R,2,0),"")</f>
        <v/>
      </c>
      <c r="Q652" s="8" t="str">
        <f>IFERROR(VLOOKUP(LEFT($A652,8),POR!$A:$R,3,0),"")</f>
        <v/>
      </c>
      <c r="R652" s="8" t="str">
        <f>IFERROR(VLOOKUP(LEFT($A652,8),POR!$A:$R,4,0),"")</f>
        <v/>
      </c>
      <c r="S652" s="8" t="str">
        <f>IFERROR(VLOOKUP(LEFT($A652,8),POR!$A:$R,5,0),"")</f>
        <v/>
      </c>
      <c r="T652" s="8">
        <f>IFERROR(VLOOKUP(LEFT($A652,8),POR!$A:$R,6,0),"")</f>
        <v>42914.708333333299</v>
      </c>
      <c r="U652" s="8" t="str">
        <f>IFERROR(VLOOKUP(LEFT($A652,8),POR!$A:$R,7,0),"")</f>
        <v/>
      </c>
      <c r="V652" s="8" t="str">
        <f>IFERROR(VLOOKUP(LEFT($A652,8),POR!$A:$R,8,0),"")</f>
        <v/>
      </c>
      <c r="W652" s="8" t="str">
        <f>IFERROR(VLOOKUP(LEFT($A652,8),POR!$A:$R,9,0),"")</f>
        <v/>
      </c>
      <c r="X652" s="8" t="str">
        <f>IFERROR(VLOOKUP(LEFT($A652,8),POR!$A:$R,10,0),"")</f>
        <v/>
      </c>
      <c r="Y652" s="8" t="str">
        <f>IFERROR(VLOOKUP(LEFT($A652,8),POR!$A:$R,11,0),"")</f>
        <v/>
      </c>
      <c r="Z652" s="8" t="str">
        <f>IFERROR(VLOOKUP(LEFT($A652,8),POR!$A:$R,12,0),"")</f>
        <v/>
      </c>
      <c r="AA652" s="8" t="str">
        <f>IFERROR(VLOOKUP(LEFT($A652,8),POR!$A:$R,13,0),"")</f>
        <v/>
      </c>
      <c r="AB652" s="8" t="str">
        <f>IFERROR(VLOOKUP(LEFT($A652,8),POR!$A:$R,14,0),"")</f>
        <v/>
      </c>
      <c r="AC652" s="8" t="str">
        <f>IFERROR(VLOOKUP(LEFT($A652,8),POR!$A:$R,15,0),"")</f>
        <v/>
      </c>
      <c r="AD652" s="8" t="str">
        <f>IFERROR(VLOOKUP(LEFT($A652,8),POR!$A:$R,16,0),"")</f>
        <v/>
      </c>
      <c r="AE652" s="8" t="str">
        <f>IFERROR(VLOOKUP(LEFT($A652,8),POR!$A:$R,17,0),"")</f>
        <v/>
      </c>
      <c r="AF652" s="8" t="str">
        <f>IFERROR(VLOOKUP(LEFT($A652,8),POR!$A:$R,18,0),"")</f>
        <v/>
      </c>
      <c r="AG652" s="36" t="str">
        <f>IFERROR(VLOOKUP(A652,NSD!F:G,2,0),"")</f>
        <v/>
      </c>
    </row>
    <row r="653" spans="1:33">
      <c r="A653" s="49" t="s">
        <v>2880</v>
      </c>
      <c r="B653" s="36" t="str">
        <f>VLOOKUP(LEFT(A653,8),Clusters!A:C,3,0)</f>
        <v>C4</v>
      </c>
      <c r="C653" s="36">
        <f>VLOOKUP(LEFT(A653,8),Clusters!A:D,2,0)</f>
        <v>43</v>
      </c>
      <c r="O653" s="36">
        <f>IFERROR(VLOOKUP(LEFT(A653,8),'Development Priority'!A:B,2,0),"")</f>
        <v>652</v>
      </c>
      <c r="P653" s="8" t="str">
        <f>IFERROR(VLOOKUP(LEFT($A653,8),POR!$A:$R,2,0),"")</f>
        <v/>
      </c>
      <c r="Q653" s="8" t="str">
        <f>IFERROR(VLOOKUP(LEFT($A653,8),POR!$A:$R,3,0),"")</f>
        <v/>
      </c>
      <c r="R653" s="8" t="str">
        <f>IFERROR(VLOOKUP(LEFT($A653,8),POR!$A:$R,4,0),"")</f>
        <v/>
      </c>
      <c r="S653" s="8" t="str">
        <f>IFERROR(VLOOKUP(LEFT($A653,8),POR!$A:$R,5,0),"")</f>
        <v/>
      </c>
      <c r="T653" s="8">
        <f>IFERROR(VLOOKUP(LEFT($A653,8),POR!$A:$R,6,0),"")</f>
        <v>42914.708333333299</v>
      </c>
      <c r="U653" s="8" t="str">
        <f>IFERROR(VLOOKUP(LEFT($A653,8),POR!$A:$R,7,0),"")</f>
        <v/>
      </c>
      <c r="V653" s="8" t="str">
        <f>IFERROR(VLOOKUP(LEFT($A653,8),POR!$A:$R,8,0),"")</f>
        <v/>
      </c>
      <c r="W653" s="8" t="str">
        <f>IFERROR(VLOOKUP(LEFT($A653,8),POR!$A:$R,9,0),"")</f>
        <v/>
      </c>
      <c r="X653" s="8" t="str">
        <f>IFERROR(VLOOKUP(LEFT($A653,8),POR!$A:$R,10,0),"")</f>
        <v/>
      </c>
      <c r="Y653" s="8" t="str">
        <f>IFERROR(VLOOKUP(LEFT($A653,8),POR!$A:$R,11,0),"")</f>
        <v/>
      </c>
      <c r="Z653" s="8" t="str">
        <f>IFERROR(VLOOKUP(LEFT($A653,8),POR!$A:$R,12,0),"")</f>
        <v/>
      </c>
      <c r="AA653" s="8" t="str">
        <f>IFERROR(VLOOKUP(LEFT($A653,8),POR!$A:$R,13,0),"")</f>
        <v/>
      </c>
      <c r="AB653" s="8" t="str">
        <f>IFERROR(VLOOKUP(LEFT($A653,8),POR!$A:$R,14,0),"")</f>
        <v/>
      </c>
      <c r="AC653" s="8" t="str">
        <f>IFERROR(VLOOKUP(LEFT($A653,8),POR!$A:$R,15,0),"")</f>
        <v/>
      </c>
      <c r="AD653" s="8" t="str">
        <f>IFERROR(VLOOKUP(LEFT($A653,8),POR!$A:$R,16,0),"")</f>
        <v/>
      </c>
      <c r="AE653" s="8" t="str">
        <f>IFERROR(VLOOKUP(LEFT($A653,8),POR!$A:$R,17,0),"")</f>
        <v/>
      </c>
      <c r="AF653" s="8" t="str">
        <f>IFERROR(VLOOKUP(LEFT($A653,8),POR!$A:$R,18,0),"")</f>
        <v/>
      </c>
      <c r="AG653" s="36" t="str">
        <f>IFERROR(VLOOKUP(A653,NSD!F:G,2,0),"")</f>
        <v/>
      </c>
    </row>
    <row r="654" spans="1:33">
      <c r="A654" s="49" t="s">
        <v>3153</v>
      </c>
      <c r="B654" s="36" t="str">
        <f>VLOOKUP(LEFT(A654,8),Clusters!A:C,3,0)</f>
        <v>C4</v>
      </c>
      <c r="C654" s="36">
        <f>VLOOKUP(LEFT(A654,8),Clusters!A:D,2,0)</f>
        <v>43</v>
      </c>
      <c r="O654" s="36">
        <f>IFERROR(VLOOKUP(LEFT(A654,8),'Development Priority'!A:B,2,0),"")</f>
        <v>652</v>
      </c>
      <c r="P654" s="8" t="str">
        <f>IFERROR(VLOOKUP(LEFT($A654,8),POR!$A:$R,2,0),"")</f>
        <v/>
      </c>
      <c r="Q654" s="8" t="str">
        <f>IFERROR(VLOOKUP(LEFT($A654,8),POR!$A:$R,3,0),"")</f>
        <v/>
      </c>
      <c r="R654" s="8" t="str">
        <f>IFERROR(VLOOKUP(LEFT($A654,8),POR!$A:$R,4,0),"")</f>
        <v/>
      </c>
      <c r="S654" s="8" t="str">
        <f>IFERROR(VLOOKUP(LEFT($A654,8),POR!$A:$R,5,0),"")</f>
        <v/>
      </c>
      <c r="T654" s="8">
        <f>IFERROR(VLOOKUP(LEFT($A654,8),POR!$A:$R,6,0),"")</f>
        <v>42914.708333333299</v>
      </c>
      <c r="U654" s="8" t="str">
        <f>IFERROR(VLOOKUP(LEFT($A654,8),POR!$A:$R,7,0),"")</f>
        <v/>
      </c>
      <c r="V654" s="8" t="str">
        <f>IFERROR(VLOOKUP(LEFT($A654,8),POR!$A:$R,8,0),"")</f>
        <v/>
      </c>
      <c r="W654" s="8" t="str">
        <f>IFERROR(VLOOKUP(LEFT($A654,8),POR!$A:$R,9,0),"")</f>
        <v/>
      </c>
      <c r="X654" s="8" t="str">
        <f>IFERROR(VLOOKUP(LEFT($A654,8),POR!$A:$R,10,0),"")</f>
        <v/>
      </c>
      <c r="Y654" s="8" t="str">
        <f>IFERROR(VLOOKUP(LEFT($A654,8),POR!$A:$R,11,0),"")</f>
        <v/>
      </c>
      <c r="Z654" s="8" t="str">
        <f>IFERROR(VLOOKUP(LEFT($A654,8),POR!$A:$R,12,0),"")</f>
        <v/>
      </c>
      <c r="AA654" s="8" t="str">
        <f>IFERROR(VLOOKUP(LEFT($A654,8),POR!$A:$R,13,0),"")</f>
        <v/>
      </c>
      <c r="AB654" s="8" t="str">
        <f>IFERROR(VLOOKUP(LEFT($A654,8),POR!$A:$R,14,0),"")</f>
        <v/>
      </c>
      <c r="AC654" s="8" t="str">
        <f>IFERROR(VLOOKUP(LEFT($A654,8),POR!$A:$R,15,0),"")</f>
        <v/>
      </c>
      <c r="AD654" s="8" t="str">
        <f>IFERROR(VLOOKUP(LEFT($A654,8),POR!$A:$R,16,0),"")</f>
        <v/>
      </c>
      <c r="AE654" s="8" t="str">
        <f>IFERROR(VLOOKUP(LEFT($A654,8),POR!$A:$R,17,0),"")</f>
        <v/>
      </c>
      <c r="AF654" s="8" t="str">
        <f>IFERROR(VLOOKUP(LEFT($A654,8),POR!$A:$R,18,0),"")</f>
        <v/>
      </c>
      <c r="AG654" s="36" t="str">
        <f>IFERROR(VLOOKUP(A654,NSD!F:G,2,0),"")</f>
        <v/>
      </c>
    </row>
    <row r="655" spans="1:33">
      <c r="A655" s="49" t="s">
        <v>4964</v>
      </c>
      <c r="B655" s="36" t="str">
        <f>VLOOKUP(LEFT(A655,8),Clusters!A:C,3,0)</f>
        <v>C4</v>
      </c>
      <c r="C655" s="36">
        <f>VLOOKUP(LEFT(A655,8),Clusters!A:D,2,0)</f>
        <v>43</v>
      </c>
      <c r="O655" s="36">
        <f>IFERROR(VLOOKUP(LEFT(A655,8),'Development Priority'!A:B,2,0),"")</f>
        <v>652</v>
      </c>
      <c r="P655" s="8" t="str">
        <f>IFERROR(VLOOKUP(LEFT($A655,8),POR!$A:$R,2,0),"")</f>
        <v/>
      </c>
      <c r="Q655" s="8" t="str">
        <f>IFERROR(VLOOKUP(LEFT($A655,8),POR!$A:$R,3,0),"")</f>
        <v/>
      </c>
      <c r="R655" s="8" t="str">
        <f>IFERROR(VLOOKUP(LEFT($A655,8),POR!$A:$R,4,0),"")</f>
        <v/>
      </c>
      <c r="S655" s="8" t="str">
        <f>IFERROR(VLOOKUP(LEFT($A655,8),POR!$A:$R,5,0),"")</f>
        <v/>
      </c>
      <c r="T655" s="8">
        <f>IFERROR(VLOOKUP(LEFT($A655,8),POR!$A:$R,6,0),"")</f>
        <v>42914.708333333299</v>
      </c>
      <c r="U655" s="8" t="str">
        <f>IFERROR(VLOOKUP(LEFT($A655,8),POR!$A:$R,7,0),"")</f>
        <v/>
      </c>
      <c r="V655" s="8" t="str">
        <f>IFERROR(VLOOKUP(LEFT($A655,8),POR!$A:$R,8,0),"")</f>
        <v/>
      </c>
      <c r="W655" s="8" t="str">
        <f>IFERROR(VLOOKUP(LEFT($A655,8),POR!$A:$R,9,0),"")</f>
        <v/>
      </c>
      <c r="X655" s="8" t="str">
        <f>IFERROR(VLOOKUP(LEFT($A655,8),POR!$A:$R,10,0),"")</f>
        <v/>
      </c>
      <c r="Y655" s="8" t="str">
        <f>IFERROR(VLOOKUP(LEFT($A655,8),POR!$A:$R,11,0),"")</f>
        <v/>
      </c>
      <c r="Z655" s="8" t="str">
        <f>IFERROR(VLOOKUP(LEFT($A655,8),POR!$A:$R,12,0),"")</f>
        <v/>
      </c>
      <c r="AA655" s="8" t="str">
        <f>IFERROR(VLOOKUP(LEFT($A655,8),POR!$A:$R,13,0),"")</f>
        <v/>
      </c>
      <c r="AB655" s="8" t="str">
        <f>IFERROR(VLOOKUP(LEFT($A655,8),POR!$A:$R,14,0),"")</f>
        <v/>
      </c>
      <c r="AC655" s="8" t="str">
        <f>IFERROR(VLOOKUP(LEFT($A655,8),POR!$A:$R,15,0),"")</f>
        <v/>
      </c>
      <c r="AD655" s="8" t="str">
        <f>IFERROR(VLOOKUP(LEFT($A655,8),POR!$A:$R,16,0),"")</f>
        <v/>
      </c>
      <c r="AE655" s="8" t="str">
        <f>IFERROR(VLOOKUP(LEFT($A655,8),POR!$A:$R,17,0),"")</f>
        <v/>
      </c>
      <c r="AF655" s="8" t="str">
        <f>IFERROR(VLOOKUP(LEFT($A655,8),POR!$A:$R,18,0),"")</f>
        <v/>
      </c>
      <c r="AG655" s="36" t="str">
        <f>IFERROR(VLOOKUP(A655,NSD!F:G,2,0),"")</f>
        <v/>
      </c>
    </row>
    <row r="656" spans="1:33">
      <c r="A656" s="49" t="s">
        <v>4572</v>
      </c>
      <c r="B656" s="36" t="str">
        <f>VLOOKUP(LEFT(A656,8),Clusters!A:C,3,0)</f>
        <v>C4</v>
      </c>
      <c r="C656" s="36">
        <f>VLOOKUP(LEFT(A656,8),Clusters!A:D,2,0)</f>
        <v>43</v>
      </c>
      <c r="O656" s="36">
        <f>IFERROR(VLOOKUP(LEFT(A656,8),'Development Priority'!A:B,2,0),"")</f>
        <v>652</v>
      </c>
      <c r="P656" s="8" t="str">
        <f>IFERROR(VLOOKUP(LEFT($A656,8),POR!$A:$R,2,0),"")</f>
        <v/>
      </c>
      <c r="Q656" s="8" t="str">
        <f>IFERROR(VLOOKUP(LEFT($A656,8),POR!$A:$R,3,0),"")</f>
        <v/>
      </c>
      <c r="R656" s="8" t="str">
        <f>IFERROR(VLOOKUP(LEFT($A656,8),POR!$A:$R,4,0),"")</f>
        <v/>
      </c>
      <c r="S656" s="8" t="str">
        <f>IFERROR(VLOOKUP(LEFT($A656,8),POR!$A:$R,5,0),"")</f>
        <v/>
      </c>
      <c r="T656" s="8">
        <f>IFERROR(VLOOKUP(LEFT($A656,8),POR!$A:$R,6,0),"")</f>
        <v>42914.708333333299</v>
      </c>
      <c r="U656" s="8" t="str">
        <f>IFERROR(VLOOKUP(LEFT($A656,8),POR!$A:$R,7,0),"")</f>
        <v/>
      </c>
      <c r="V656" s="8" t="str">
        <f>IFERROR(VLOOKUP(LEFT($A656,8),POR!$A:$R,8,0),"")</f>
        <v/>
      </c>
      <c r="W656" s="8" t="str">
        <f>IFERROR(VLOOKUP(LEFT($A656,8),POR!$A:$R,9,0),"")</f>
        <v/>
      </c>
      <c r="X656" s="8" t="str">
        <f>IFERROR(VLOOKUP(LEFT($A656,8),POR!$A:$R,10,0),"")</f>
        <v/>
      </c>
      <c r="Y656" s="8" t="str">
        <f>IFERROR(VLOOKUP(LEFT($A656,8),POR!$A:$R,11,0),"")</f>
        <v/>
      </c>
      <c r="Z656" s="8" t="str">
        <f>IFERROR(VLOOKUP(LEFT($A656,8),POR!$A:$R,12,0),"")</f>
        <v/>
      </c>
      <c r="AA656" s="8" t="str">
        <f>IFERROR(VLOOKUP(LEFT($A656,8),POR!$A:$R,13,0),"")</f>
        <v/>
      </c>
      <c r="AB656" s="8" t="str">
        <f>IFERROR(VLOOKUP(LEFT($A656,8),POR!$A:$R,14,0),"")</f>
        <v/>
      </c>
      <c r="AC656" s="8" t="str">
        <f>IFERROR(VLOOKUP(LEFT($A656,8),POR!$A:$R,15,0),"")</f>
        <v/>
      </c>
      <c r="AD656" s="8" t="str">
        <f>IFERROR(VLOOKUP(LEFT($A656,8),POR!$A:$R,16,0),"")</f>
        <v/>
      </c>
      <c r="AE656" s="8" t="str">
        <f>IFERROR(VLOOKUP(LEFT($A656,8),POR!$A:$R,17,0),"")</f>
        <v/>
      </c>
      <c r="AF656" s="8" t="str">
        <f>IFERROR(VLOOKUP(LEFT($A656,8),POR!$A:$R,18,0),"")</f>
        <v/>
      </c>
      <c r="AG656" s="36" t="str">
        <f>IFERROR(VLOOKUP(A656,NSD!F:G,2,0),"")</f>
        <v/>
      </c>
    </row>
    <row r="657" spans="1:33">
      <c r="A657" s="49" t="s">
        <v>4991</v>
      </c>
      <c r="B657" s="36" t="str">
        <f>VLOOKUP(LEFT(A657,8),Clusters!A:C,3,0)</f>
        <v>C4</v>
      </c>
      <c r="C657" s="36">
        <f>VLOOKUP(LEFT(A657,8),Clusters!A:D,2,0)</f>
        <v>43</v>
      </c>
      <c r="O657" s="36">
        <f>IFERROR(VLOOKUP(LEFT(A657,8),'Development Priority'!A:B,2,0),"")</f>
        <v>652</v>
      </c>
      <c r="P657" s="8" t="str">
        <f>IFERROR(VLOOKUP(LEFT($A657,8),POR!$A:$R,2,0),"")</f>
        <v/>
      </c>
      <c r="Q657" s="8" t="str">
        <f>IFERROR(VLOOKUP(LEFT($A657,8),POR!$A:$R,3,0),"")</f>
        <v/>
      </c>
      <c r="R657" s="8" t="str">
        <f>IFERROR(VLOOKUP(LEFT($A657,8),POR!$A:$R,4,0),"")</f>
        <v/>
      </c>
      <c r="S657" s="8" t="str">
        <f>IFERROR(VLOOKUP(LEFT($A657,8),POR!$A:$R,5,0),"")</f>
        <v/>
      </c>
      <c r="T657" s="8">
        <f>IFERROR(VLOOKUP(LEFT($A657,8),POR!$A:$R,6,0),"")</f>
        <v>42914.708333333299</v>
      </c>
      <c r="U657" s="8" t="str">
        <f>IFERROR(VLOOKUP(LEFT($A657,8),POR!$A:$R,7,0),"")</f>
        <v/>
      </c>
      <c r="V657" s="8" t="str">
        <f>IFERROR(VLOOKUP(LEFT($A657,8),POR!$A:$R,8,0),"")</f>
        <v/>
      </c>
      <c r="W657" s="8" t="str">
        <f>IFERROR(VLOOKUP(LEFT($A657,8),POR!$A:$R,9,0),"")</f>
        <v/>
      </c>
      <c r="X657" s="8" t="str">
        <f>IFERROR(VLOOKUP(LEFT($A657,8),POR!$A:$R,10,0),"")</f>
        <v/>
      </c>
      <c r="Y657" s="8" t="str">
        <f>IFERROR(VLOOKUP(LEFT($A657,8),POR!$A:$R,11,0),"")</f>
        <v/>
      </c>
      <c r="Z657" s="8" t="str">
        <f>IFERROR(VLOOKUP(LEFT($A657,8),POR!$A:$R,12,0),"")</f>
        <v/>
      </c>
      <c r="AA657" s="8" t="str">
        <f>IFERROR(VLOOKUP(LEFT($A657,8),POR!$A:$R,13,0),"")</f>
        <v/>
      </c>
      <c r="AB657" s="8" t="str">
        <f>IFERROR(VLOOKUP(LEFT($A657,8),POR!$A:$R,14,0),"")</f>
        <v/>
      </c>
      <c r="AC657" s="8" t="str">
        <f>IFERROR(VLOOKUP(LEFT($A657,8),POR!$A:$R,15,0),"")</f>
        <v/>
      </c>
      <c r="AD657" s="8" t="str">
        <f>IFERROR(VLOOKUP(LEFT($A657,8),POR!$A:$R,16,0),"")</f>
        <v/>
      </c>
      <c r="AE657" s="8" t="str">
        <f>IFERROR(VLOOKUP(LEFT($A657,8),POR!$A:$R,17,0),"")</f>
        <v/>
      </c>
      <c r="AF657" s="8" t="str">
        <f>IFERROR(VLOOKUP(LEFT($A657,8),POR!$A:$R,18,0),"")</f>
        <v/>
      </c>
      <c r="AG657" s="36" t="str">
        <f>IFERROR(VLOOKUP(A657,NSD!F:G,2,0),"")</f>
        <v/>
      </c>
    </row>
    <row r="658" spans="1:33">
      <c r="A658" s="49" t="s">
        <v>4124</v>
      </c>
      <c r="B658" s="36" t="str">
        <f>VLOOKUP(LEFT(A658,8),Clusters!A:C,3,0)</f>
        <v>C4</v>
      </c>
      <c r="C658" s="36">
        <f>VLOOKUP(LEFT(A658,8),Clusters!A:D,2,0)</f>
        <v>42</v>
      </c>
      <c r="O658" s="36">
        <f>IFERROR(VLOOKUP(LEFT(A658,8),'Development Priority'!A:B,2,0),"")</f>
        <v>806</v>
      </c>
      <c r="P658" s="8" t="str">
        <f>IFERROR(VLOOKUP(LEFT($A658,8),POR!$A:$R,2,0),"")</f>
        <v/>
      </c>
      <c r="Q658" s="8" t="str">
        <f>IFERROR(VLOOKUP(LEFT($A658,8),POR!$A:$R,3,0),"")</f>
        <v/>
      </c>
      <c r="R658" s="8" t="str">
        <f>IFERROR(VLOOKUP(LEFT($A658,8),POR!$A:$R,4,0),"")</f>
        <v/>
      </c>
      <c r="S658" s="8" t="str">
        <f>IFERROR(VLOOKUP(LEFT($A658,8),POR!$A:$R,5,0),"")</f>
        <v/>
      </c>
      <c r="T658" s="8" t="str">
        <f>IFERROR(VLOOKUP(LEFT($A658,8),POR!$A:$R,6,0),"")</f>
        <v/>
      </c>
      <c r="U658" s="8" t="str">
        <f>IFERROR(VLOOKUP(LEFT($A658,8),POR!$A:$R,7,0),"")</f>
        <v/>
      </c>
      <c r="V658" s="8" t="str">
        <f>IFERROR(VLOOKUP(LEFT($A658,8),POR!$A:$R,8,0),"")</f>
        <v/>
      </c>
      <c r="W658" s="8" t="str">
        <f>IFERROR(VLOOKUP(LEFT($A658,8),POR!$A:$R,9,0),"")</f>
        <v/>
      </c>
      <c r="X658" s="8" t="str">
        <f>IFERROR(VLOOKUP(LEFT($A658,8),POR!$A:$R,10,0),"")</f>
        <v/>
      </c>
      <c r="Y658" s="8" t="str">
        <f>IFERROR(VLOOKUP(LEFT($A658,8),POR!$A:$R,11,0),"")</f>
        <v/>
      </c>
      <c r="Z658" s="8" t="str">
        <f>IFERROR(VLOOKUP(LEFT($A658,8),POR!$A:$R,12,0),"")</f>
        <v/>
      </c>
      <c r="AA658" s="8" t="str">
        <f>IFERROR(VLOOKUP(LEFT($A658,8),POR!$A:$R,13,0),"")</f>
        <v/>
      </c>
      <c r="AB658" s="8" t="str">
        <f>IFERROR(VLOOKUP(LEFT($A658,8),POR!$A:$R,14,0),"")</f>
        <v/>
      </c>
      <c r="AC658" s="8" t="str">
        <f>IFERROR(VLOOKUP(LEFT($A658,8),POR!$A:$R,15,0),"")</f>
        <v/>
      </c>
      <c r="AD658" s="8" t="str">
        <f>IFERROR(VLOOKUP(LEFT($A658,8),POR!$A:$R,16,0),"")</f>
        <v/>
      </c>
      <c r="AE658" s="8" t="str">
        <f>IFERROR(VLOOKUP(LEFT($A658,8),POR!$A:$R,17,0),"")</f>
        <v/>
      </c>
      <c r="AF658" s="8" t="str">
        <f>IFERROR(VLOOKUP(LEFT($A658,8),POR!$A:$R,18,0),"")</f>
        <v/>
      </c>
      <c r="AG658" s="36" t="str">
        <f>IFERROR(VLOOKUP(A658,NSD!F:G,2,0),"")</f>
        <v/>
      </c>
    </row>
    <row r="659" spans="1:33">
      <c r="A659" s="49" t="s">
        <v>4619</v>
      </c>
      <c r="B659" s="36" t="str">
        <f>VLOOKUP(LEFT(A659,8),Clusters!A:C,3,0)</f>
        <v>C4</v>
      </c>
      <c r="C659" s="36">
        <f>VLOOKUP(LEFT(A659,8),Clusters!A:D,2,0)</f>
        <v>42</v>
      </c>
      <c r="O659" s="36">
        <f>IFERROR(VLOOKUP(LEFT(A659,8),'Development Priority'!A:B,2,0),"")</f>
        <v>806</v>
      </c>
      <c r="P659" s="8" t="str">
        <f>IFERROR(VLOOKUP(LEFT($A659,8),POR!$A:$R,2,0),"")</f>
        <v/>
      </c>
      <c r="Q659" s="8" t="str">
        <f>IFERROR(VLOOKUP(LEFT($A659,8),POR!$A:$R,3,0),"")</f>
        <v/>
      </c>
      <c r="R659" s="8" t="str">
        <f>IFERROR(VLOOKUP(LEFT($A659,8),POR!$A:$R,4,0),"")</f>
        <v/>
      </c>
      <c r="S659" s="8" t="str">
        <f>IFERROR(VLOOKUP(LEFT($A659,8),POR!$A:$R,5,0),"")</f>
        <v/>
      </c>
      <c r="T659" s="8" t="str">
        <f>IFERROR(VLOOKUP(LEFT($A659,8),POR!$A:$R,6,0),"")</f>
        <v/>
      </c>
      <c r="U659" s="8" t="str">
        <f>IFERROR(VLOOKUP(LEFT($A659,8),POR!$A:$R,7,0),"")</f>
        <v/>
      </c>
      <c r="V659" s="8" t="str">
        <f>IFERROR(VLOOKUP(LEFT($A659,8),POR!$A:$R,8,0),"")</f>
        <v/>
      </c>
      <c r="W659" s="8" t="str">
        <f>IFERROR(VLOOKUP(LEFT($A659,8),POR!$A:$R,9,0),"")</f>
        <v/>
      </c>
      <c r="X659" s="8" t="str">
        <f>IFERROR(VLOOKUP(LEFT($A659,8),POR!$A:$R,10,0),"")</f>
        <v/>
      </c>
      <c r="Y659" s="8" t="str">
        <f>IFERROR(VLOOKUP(LEFT($A659,8),POR!$A:$R,11,0),"")</f>
        <v/>
      </c>
      <c r="Z659" s="8" t="str">
        <f>IFERROR(VLOOKUP(LEFT($A659,8),POR!$A:$R,12,0),"")</f>
        <v/>
      </c>
      <c r="AA659" s="8" t="str">
        <f>IFERROR(VLOOKUP(LEFT($A659,8),POR!$A:$R,13,0),"")</f>
        <v/>
      </c>
      <c r="AB659" s="8" t="str">
        <f>IFERROR(VLOOKUP(LEFT($A659,8),POR!$A:$R,14,0),"")</f>
        <v/>
      </c>
      <c r="AC659" s="8" t="str">
        <f>IFERROR(VLOOKUP(LEFT($A659,8),POR!$A:$R,15,0),"")</f>
        <v/>
      </c>
      <c r="AD659" s="8" t="str">
        <f>IFERROR(VLOOKUP(LEFT($A659,8),POR!$A:$R,16,0),"")</f>
        <v/>
      </c>
      <c r="AE659" s="8" t="str">
        <f>IFERROR(VLOOKUP(LEFT($A659,8),POR!$A:$R,17,0),"")</f>
        <v/>
      </c>
      <c r="AF659" s="8" t="str">
        <f>IFERROR(VLOOKUP(LEFT($A659,8),POR!$A:$R,18,0),"")</f>
        <v/>
      </c>
      <c r="AG659" s="36" t="str">
        <f>IFERROR(VLOOKUP(A659,NSD!F:G,2,0),"")</f>
        <v/>
      </c>
    </row>
    <row r="660" spans="1:33">
      <c r="A660" s="49" t="s">
        <v>2916</v>
      </c>
      <c r="B660" s="36" t="str">
        <f>VLOOKUP(LEFT(A660,8),Clusters!A:C,3,0)</f>
        <v>C4</v>
      </c>
      <c r="C660" s="36">
        <f>VLOOKUP(LEFT(A660,8),Clusters!A:D,2,0)</f>
        <v>42</v>
      </c>
      <c r="O660" s="36">
        <f>IFERROR(VLOOKUP(LEFT(A660,8),'Development Priority'!A:B,2,0),"")</f>
        <v>806</v>
      </c>
      <c r="P660" s="8" t="str">
        <f>IFERROR(VLOOKUP(LEFT($A660,8),POR!$A:$R,2,0),"")</f>
        <v/>
      </c>
      <c r="Q660" s="8" t="str">
        <f>IFERROR(VLOOKUP(LEFT($A660,8),POR!$A:$R,3,0),"")</f>
        <v/>
      </c>
      <c r="R660" s="8" t="str">
        <f>IFERROR(VLOOKUP(LEFT($A660,8),POR!$A:$R,4,0),"")</f>
        <v/>
      </c>
      <c r="S660" s="8" t="str">
        <f>IFERROR(VLOOKUP(LEFT($A660,8),POR!$A:$R,5,0),"")</f>
        <v/>
      </c>
      <c r="T660" s="8" t="str">
        <f>IFERROR(VLOOKUP(LEFT($A660,8),POR!$A:$R,6,0),"")</f>
        <v/>
      </c>
      <c r="U660" s="8" t="str">
        <f>IFERROR(VLOOKUP(LEFT($A660,8),POR!$A:$R,7,0),"")</f>
        <v/>
      </c>
      <c r="V660" s="8" t="str">
        <f>IFERROR(VLOOKUP(LEFT($A660,8),POR!$A:$R,8,0),"")</f>
        <v/>
      </c>
      <c r="W660" s="8" t="str">
        <f>IFERROR(VLOOKUP(LEFT($A660,8),POR!$A:$R,9,0),"")</f>
        <v/>
      </c>
      <c r="X660" s="8" t="str">
        <f>IFERROR(VLOOKUP(LEFT($A660,8),POR!$A:$R,10,0),"")</f>
        <v/>
      </c>
      <c r="Y660" s="8" t="str">
        <f>IFERROR(VLOOKUP(LEFT($A660,8),POR!$A:$R,11,0),"")</f>
        <v/>
      </c>
      <c r="Z660" s="8" t="str">
        <f>IFERROR(VLOOKUP(LEFT($A660,8),POR!$A:$R,12,0),"")</f>
        <v/>
      </c>
      <c r="AA660" s="8" t="str">
        <f>IFERROR(VLOOKUP(LEFT($A660,8),POR!$A:$R,13,0),"")</f>
        <v/>
      </c>
      <c r="AB660" s="8" t="str">
        <f>IFERROR(VLOOKUP(LEFT($A660,8),POR!$A:$R,14,0),"")</f>
        <v/>
      </c>
      <c r="AC660" s="8" t="str">
        <f>IFERROR(VLOOKUP(LEFT($A660,8),POR!$A:$R,15,0),"")</f>
        <v/>
      </c>
      <c r="AD660" s="8" t="str">
        <f>IFERROR(VLOOKUP(LEFT($A660,8),POR!$A:$R,16,0),"")</f>
        <v/>
      </c>
      <c r="AE660" s="8" t="str">
        <f>IFERROR(VLOOKUP(LEFT($A660,8),POR!$A:$R,17,0),"")</f>
        <v/>
      </c>
      <c r="AF660" s="8" t="str">
        <f>IFERROR(VLOOKUP(LEFT($A660,8),POR!$A:$R,18,0),"")</f>
        <v/>
      </c>
      <c r="AG660" s="36" t="str">
        <f>IFERROR(VLOOKUP(A660,NSD!F:G,2,0),"")</f>
        <v/>
      </c>
    </row>
    <row r="661" spans="1:33">
      <c r="A661" s="49" t="s">
        <v>4144</v>
      </c>
      <c r="B661" s="36" t="str">
        <f>VLOOKUP(LEFT(A661,8),Clusters!A:C,3,0)</f>
        <v>C5</v>
      </c>
      <c r="C661" s="36">
        <f>VLOOKUP(LEFT(A661,8),Clusters!A:D,2,0)</f>
        <v>53</v>
      </c>
      <c r="O661" s="36">
        <f>IFERROR(VLOOKUP(LEFT(A661,8),'Development Priority'!A:B,2,0),"")</f>
        <v>491</v>
      </c>
      <c r="P661" s="8" t="str">
        <f>IFERROR(VLOOKUP(LEFT($A661,8),POR!$A:$R,2,0),"")</f>
        <v/>
      </c>
      <c r="Q661" s="8" t="str">
        <f>IFERROR(VLOOKUP(LEFT($A661,8),POR!$A:$R,3,0),"")</f>
        <v/>
      </c>
      <c r="R661" s="8" t="str">
        <f>IFERROR(VLOOKUP(LEFT($A661,8),POR!$A:$R,4,0),"")</f>
        <v/>
      </c>
      <c r="S661" s="8" t="str">
        <f>IFERROR(VLOOKUP(LEFT($A661,8),POR!$A:$R,5,0),"")</f>
        <v/>
      </c>
      <c r="T661" s="8" t="str">
        <f>IFERROR(VLOOKUP(LEFT($A661,8),POR!$A:$R,6,0),"")</f>
        <v/>
      </c>
      <c r="U661" s="8" t="str">
        <f>IFERROR(VLOOKUP(LEFT($A661,8),POR!$A:$R,7,0),"")</f>
        <v/>
      </c>
      <c r="V661" s="8" t="str">
        <f>IFERROR(VLOOKUP(LEFT($A661,8),POR!$A:$R,8,0),"")</f>
        <v/>
      </c>
      <c r="W661" s="8" t="str">
        <f>IFERROR(VLOOKUP(LEFT($A661,8),POR!$A:$R,9,0),"")</f>
        <v/>
      </c>
      <c r="X661" s="8" t="str">
        <f>IFERROR(VLOOKUP(LEFT($A661,8),POR!$A:$R,10,0),"")</f>
        <v/>
      </c>
      <c r="Y661" s="8" t="str">
        <f>IFERROR(VLOOKUP(LEFT($A661,8),POR!$A:$R,11,0),"")</f>
        <v/>
      </c>
      <c r="Z661" s="8" t="str">
        <f>IFERROR(VLOOKUP(LEFT($A661,8),POR!$A:$R,12,0),"")</f>
        <v/>
      </c>
      <c r="AA661" s="8" t="str">
        <f>IFERROR(VLOOKUP(LEFT($A661,8),POR!$A:$R,13,0),"")</f>
        <v/>
      </c>
      <c r="AB661" s="8" t="str">
        <f>IFERROR(VLOOKUP(LEFT($A661,8),POR!$A:$R,14,0),"")</f>
        <v/>
      </c>
      <c r="AC661" s="8" t="str">
        <f>IFERROR(VLOOKUP(LEFT($A661,8),POR!$A:$R,15,0),"")</f>
        <v/>
      </c>
      <c r="AD661" s="8" t="str">
        <f>IFERROR(VLOOKUP(LEFT($A661,8),POR!$A:$R,16,0),"")</f>
        <v/>
      </c>
      <c r="AE661" s="8" t="str">
        <f>IFERROR(VLOOKUP(LEFT($A661,8),POR!$A:$R,17,0),"")</f>
        <v/>
      </c>
      <c r="AF661" s="8" t="str">
        <f>IFERROR(VLOOKUP(LEFT($A661,8),POR!$A:$R,18,0),"")</f>
        <v/>
      </c>
      <c r="AG661" s="36" t="str">
        <f>IFERROR(VLOOKUP(A661,NSD!F:G,2,0),"")</f>
        <v/>
      </c>
    </row>
    <row r="662" spans="1:33">
      <c r="A662" s="49" t="s">
        <v>3145</v>
      </c>
      <c r="B662" s="36" t="str">
        <f>VLOOKUP(LEFT(A662,8),Clusters!A:C,3,0)</f>
        <v>C5</v>
      </c>
      <c r="C662" s="36">
        <f>VLOOKUP(LEFT(A662,8),Clusters!A:D,2,0)</f>
        <v>53</v>
      </c>
      <c r="O662" s="36">
        <f>IFERROR(VLOOKUP(LEFT(A662,8),'Development Priority'!A:B,2,0),"")</f>
        <v>491</v>
      </c>
      <c r="P662" s="8" t="str">
        <f>IFERROR(VLOOKUP(LEFT($A662,8),POR!$A:$R,2,0),"")</f>
        <v/>
      </c>
      <c r="Q662" s="8" t="str">
        <f>IFERROR(VLOOKUP(LEFT($A662,8),POR!$A:$R,3,0),"")</f>
        <v/>
      </c>
      <c r="R662" s="8" t="str">
        <f>IFERROR(VLOOKUP(LEFT($A662,8),POR!$A:$R,4,0),"")</f>
        <v/>
      </c>
      <c r="S662" s="8" t="str">
        <f>IFERROR(VLOOKUP(LEFT($A662,8),POR!$A:$R,5,0),"")</f>
        <v/>
      </c>
      <c r="T662" s="8" t="str">
        <f>IFERROR(VLOOKUP(LEFT($A662,8),POR!$A:$R,6,0),"")</f>
        <v/>
      </c>
      <c r="U662" s="8" t="str">
        <f>IFERROR(VLOOKUP(LEFT($A662,8),POR!$A:$R,7,0),"")</f>
        <v/>
      </c>
      <c r="V662" s="8" t="str">
        <f>IFERROR(VLOOKUP(LEFT($A662,8),POR!$A:$R,8,0),"")</f>
        <v/>
      </c>
      <c r="W662" s="8" t="str">
        <f>IFERROR(VLOOKUP(LEFT($A662,8),POR!$A:$R,9,0),"")</f>
        <v/>
      </c>
      <c r="X662" s="8" t="str">
        <f>IFERROR(VLOOKUP(LEFT($A662,8),POR!$A:$R,10,0),"")</f>
        <v/>
      </c>
      <c r="Y662" s="8" t="str">
        <f>IFERROR(VLOOKUP(LEFT($A662,8),POR!$A:$R,11,0),"")</f>
        <v/>
      </c>
      <c r="Z662" s="8" t="str">
        <f>IFERROR(VLOOKUP(LEFT($A662,8),POR!$A:$R,12,0),"")</f>
        <v/>
      </c>
      <c r="AA662" s="8" t="str">
        <f>IFERROR(VLOOKUP(LEFT($A662,8),POR!$A:$R,13,0),"")</f>
        <v/>
      </c>
      <c r="AB662" s="8" t="str">
        <f>IFERROR(VLOOKUP(LEFT($A662,8),POR!$A:$R,14,0),"")</f>
        <v/>
      </c>
      <c r="AC662" s="8" t="str">
        <f>IFERROR(VLOOKUP(LEFT($A662,8),POR!$A:$R,15,0),"")</f>
        <v/>
      </c>
      <c r="AD662" s="8" t="str">
        <f>IFERROR(VLOOKUP(LEFT($A662,8),POR!$A:$R,16,0),"")</f>
        <v/>
      </c>
      <c r="AE662" s="8" t="str">
        <f>IFERROR(VLOOKUP(LEFT($A662,8),POR!$A:$R,17,0),"")</f>
        <v/>
      </c>
      <c r="AF662" s="8" t="str">
        <f>IFERROR(VLOOKUP(LEFT($A662,8),POR!$A:$R,18,0),"")</f>
        <v/>
      </c>
      <c r="AG662" s="36" t="str">
        <f>IFERROR(VLOOKUP(A662,NSD!F:G,2,0),"")</f>
        <v/>
      </c>
    </row>
    <row r="663" spans="1:33">
      <c r="A663" s="49" t="s">
        <v>2648</v>
      </c>
      <c r="B663" s="36" t="str">
        <f>VLOOKUP(LEFT(A663,8),Clusters!A:C,3,0)</f>
        <v>C5</v>
      </c>
      <c r="C663" s="36">
        <f>VLOOKUP(LEFT(A663,8),Clusters!A:D,2,0)</f>
        <v>53</v>
      </c>
      <c r="O663" s="36">
        <f>IFERROR(VLOOKUP(LEFT(A663,8),'Development Priority'!A:B,2,0),"")</f>
        <v>491</v>
      </c>
      <c r="P663" s="8" t="str">
        <f>IFERROR(VLOOKUP(LEFT($A663,8),POR!$A:$R,2,0),"")</f>
        <v/>
      </c>
      <c r="Q663" s="8" t="str">
        <f>IFERROR(VLOOKUP(LEFT($A663,8),POR!$A:$R,3,0),"")</f>
        <v/>
      </c>
      <c r="R663" s="8" t="str">
        <f>IFERROR(VLOOKUP(LEFT($A663,8),POR!$A:$R,4,0),"")</f>
        <v/>
      </c>
      <c r="S663" s="8" t="str">
        <f>IFERROR(VLOOKUP(LEFT($A663,8),POR!$A:$R,5,0),"")</f>
        <v/>
      </c>
      <c r="T663" s="8" t="str">
        <f>IFERROR(VLOOKUP(LEFT($A663,8),POR!$A:$R,6,0),"")</f>
        <v/>
      </c>
      <c r="U663" s="8" t="str">
        <f>IFERROR(VLOOKUP(LEFT($A663,8),POR!$A:$R,7,0),"")</f>
        <v/>
      </c>
      <c r="V663" s="8" t="str">
        <f>IFERROR(VLOOKUP(LEFT($A663,8),POR!$A:$R,8,0),"")</f>
        <v/>
      </c>
      <c r="W663" s="8" t="str">
        <f>IFERROR(VLOOKUP(LEFT($A663,8),POR!$A:$R,9,0),"")</f>
        <v/>
      </c>
      <c r="X663" s="8" t="str">
        <f>IFERROR(VLOOKUP(LEFT($A663,8),POR!$A:$R,10,0),"")</f>
        <v/>
      </c>
      <c r="Y663" s="8" t="str">
        <f>IFERROR(VLOOKUP(LEFT($A663,8),POR!$A:$R,11,0),"")</f>
        <v/>
      </c>
      <c r="Z663" s="8" t="str">
        <f>IFERROR(VLOOKUP(LEFT($A663,8),POR!$A:$R,12,0),"")</f>
        <v/>
      </c>
      <c r="AA663" s="8" t="str">
        <f>IFERROR(VLOOKUP(LEFT($A663,8),POR!$A:$R,13,0),"")</f>
        <v/>
      </c>
      <c r="AB663" s="8" t="str">
        <f>IFERROR(VLOOKUP(LEFT($A663,8),POR!$A:$R,14,0),"")</f>
        <v/>
      </c>
      <c r="AC663" s="8" t="str">
        <f>IFERROR(VLOOKUP(LEFT($A663,8),POR!$A:$R,15,0),"")</f>
        <v/>
      </c>
      <c r="AD663" s="8" t="str">
        <f>IFERROR(VLOOKUP(LEFT($A663,8),POR!$A:$R,16,0),"")</f>
        <v/>
      </c>
      <c r="AE663" s="8" t="str">
        <f>IFERROR(VLOOKUP(LEFT($A663,8),POR!$A:$R,17,0),"")</f>
        <v/>
      </c>
      <c r="AF663" s="8" t="str">
        <f>IFERROR(VLOOKUP(LEFT($A663,8),POR!$A:$R,18,0),"")</f>
        <v/>
      </c>
      <c r="AG663" s="36" t="str">
        <f>IFERROR(VLOOKUP(A663,NSD!F:G,2,0),"")</f>
        <v/>
      </c>
    </row>
    <row r="664" spans="1:33">
      <c r="A664" s="49" t="s">
        <v>4792</v>
      </c>
      <c r="B664" s="36" t="str">
        <f>VLOOKUP(LEFT(A664,8),Clusters!A:C,3,0)</f>
        <v>C4</v>
      </c>
      <c r="C664" s="36">
        <f>VLOOKUP(LEFT(A664,8),Clusters!A:D,2,0)</f>
        <v>43</v>
      </c>
      <c r="O664" s="36">
        <f>IFERROR(VLOOKUP(LEFT(A664,8),'Development Priority'!A:B,2,0),"")</f>
        <v>520</v>
      </c>
      <c r="P664" s="8" t="str">
        <f>IFERROR(VLOOKUP(LEFT($A664,8),POR!$A:$R,2,0),"")</f>
        <v/>
      </c>
      <c r="Q664" s="8" t="str">
        <f>IFERROR(VLOOKUP(LEFT($A664,8),POR!$A:$R,3,0),"")</f>
        <v/>
      </c>
      <c r="R664" s="8" t="str">
        <f>IFERROR(VLOOKUP(LEFT($A664,8),POR!$A:$R,4,0),"")</f>
        <v/>
      </c>
      <c r="S664" s="8" t="str">
        <f>IFERROR(VLOOKUP(LEFT($A664,8),POR!$A:$R,5,0),"")</f>
        <v/>
      </c>
      <c r="T664" s="8" t="str">
        <f>IFERROR(VLOOKUP(LEFT($A664,8),POR!$A:$R,6,0),"")</f>
        <v/>
      </c>
      <c r="U664" s="8" t="str">
        <f>IFERROR(VLOOKUP(LEFT($A664,8),POR!$A:$R,7,0),"")</f>
        <v/>
      </c>
      <c r="V664" s="8" t="str">
        <f>IFERROR(VLOOKUP(LEFT($A664,8),POR!$A:$R,8,0),"")</f>
        <v/>
      </c>
      <c r="W664" s="8" t="str">
        <f>IFERROR(VLOOKUP(LEFT($A664,8),POR!$A:$R,9,0),"")</f>
        <v/>
      </c>
      <c r="X664" s="8" t="str">
        <f>IFERROR(VLOOKUP(LEFT($A664,8),POR!$A:$R,10,0),"")</f>
        <v/>
      </c>
      <c r="Y664" s="8" t="str">
        <f>IFERROR(VLOOKUP(LEFT($A664,8),POR!$A:$R,11,0),"")</f>
        <v/>
      </c>
      <c r="Z664" s="8" t="str">
        <f>IFERROR(VLOOKUP(LEFT($A664,8),POR!$A:$R,12,0),"")</f>
        <v/>
      </c>
      <c r="AA664" s="8" t="str">
        <f>IFERROR(VLOOKUP(LEFT($A664,8),POR!$A:$R,13,0),"")</f>
        <v/>
      </c>
      <c r="AB664" s="8" t="str">
        <f>IFERROR(VLOOKUP(LEFT($A664,8),POR!$A:$R,14,0),"")</f>
        <v/>
      </c>
      <c r="AC664" s="8" t="str">
        <f>IFERROR(VLOOKUP(LEFT($A664,8),POR!$A:$R,15,0),"")</f>
        <v/>
      </c>
      <c r="AD664" s="8" t="str">
        <f>IFERROR(VLOOKUP(LEFT($A664,8),POR!$A:$R,16,0),"")</f>
        <v/>
      </c>
      <c r="AE664" s="8" t="str">
        <f>IFERROR(VLOOKUP(LEFT($A664,8),POR!$A:$R,17,0),"")</f>
        <v/>
      </c>
      <c r="AF664" s="8" t="str">
        <f>IFERROR(VLOOKUP(LEFT($A664,8),POR!$A:$R,18,0),"")</f>
        <v/>
      </c>
      <c r="AG664" s="36" t="str">
        <f>IFERROR(VLOOKUP(A664,NSD!F:G,2,0),"")</f>
        <v/>
      </c>
    </row>
    <row r="665" spans="1:33">
      <c r="A665" s="49" t="s">
        <v>3733</v>
      </c>
      <c r="B665" s="36" t="str">
        <f>VLOOKUP(LEFT(A665,8),Clusters!A:C,3,0)</f>
        <v>C4</v>
      </c>
      <c r="C665" s="36">
        <f>VLOOKUP(LEFT(A665,8),Clusters!A:D,2,0)</f>
        <v>43</v>
      </c>
      <c r="O665" s="36">
        <f>IFERROR(VLOOKUP(LEFT(A665,8),'Development Priority'!A:B,2,0),"")</f>
        <v>520</v>
      </c>
      <c r="P665" s="8" t="str">
        <f>IFERROR(VLOOKUP(LEFT($A665,8),POR!$A:$R,2,0),"")</f>
        <v/>
      </c>
      <c r="Q665" s="8" t="str">
        <f>IFERROR(VLOOKUP(LEFT($A665,8),POR!$A:$R,3,0),"")</f>
        <v/>
      </c>
      <c r="R665" s="8" t="str">
        <f>IFERROR(VLOOKUP(LEFT($A665,8),POR!$A:$R,4,0),"")</f>
        <v/>
      </c>
      <c r="S665" s="8" t="str">
        <f>IFERROR(VLOOKUP(LEFT($A665,8),POR!$A:$R,5,0),"")</f>
        <v/>
      </c>
      <c r="T665" s="8" t="str">
        <f>IFERROR(VLOOKUP(LEFT($A665,8),POR!$A:$R,6,0),"")</f>
        <v/>
      </c>
      <c r="U665" s="8" t="str">
        <f>IFERROR(VLOOKUP(LEFT($A665,8),POR!$A:$R,7,0),"")</f>
        <v/>
      </c>
      <c r="V665" s="8" t="str">
        <f>IFERROR(VLOOKUP(LEFT($A665,8),POR!$A:$R,8,0),"")</f>
        <v/>
      </c>
      <c r="W665" s="8" t="str">
        <f>IFERROR(VLOOKUP(LEFT($A665,8),POR!$A:$R,9,0),"")</f>
        <v/>
      </c>
      <c r="X665" s="8" t="str">
        <f>IFERROR(VLOOKUP(LEFT($A665,8),POR!$A:$R,10,0),"")</f>
        <v/>
      </c>
      <c r="Y665" s="8" t="str">
        <f>IFERROR(VLOOKUP(LEFT($A665,8),POR!$A:$R,11,0),"")</f>
        <v/>
      </c>
      <c r="Z665" s="8" t="str">
        <f>IFERROR(VLOOKUP(LEFT($A665,8),POR!$A:$R,12,0),"")</f>
        <v/>
      </c>
      <c r="AA665" s="8" t="str">
        <f>IFERROR(VLOOKUP(LEFT($A665,8),POR!$A:$R,13,0),"")</f>
        <v/>
      </c>
      <c r="AB665" s="8" t="str">
        <f>IFERROR(VLOOKUP(LEFT($A665,8),POR!$A:$R,14,0),"")</f>
        <v/>
      </c>
      <c r="AC665" s="8" t="str">
        <f>IFERROR(VLOOKUP(LEFT($A665,8),POR!$A:$R,15,0),"")</f>
        <v/>
      </c>
      <c r="AD665" s="8" t="str">
        <f>IFERROR(VLOOKUP(LEFT($A665,8),POR!$A:$R,16,0),"")</f>
        <v/>
      </c>
      <c r="AE665" s="8" t="str">
        <f>IFERROR(VLOOKUP(LEFT($A665,8),POR!$A:$R,17,0),"")</f>
        <v/>
      </c>
      <c r="AF665" s="8" t="str">
        <f>IFERROR(VLOOKUP(LEFT($A665,8),POR!$A:$R,18,0),"")</f>
        <v/>
      </c>
      <c r="AG665" s="36" t="str">
        <f>IFERROR(VLOOKUP(A665,NSD!F:G,2,0),"")</f>
        <v/>
      </c>
    </row>
    <row r="666" spans="1:33">
      <c r="A666" s="49" t="s">
        <v>4318</v>
      </c>
      <c r="B666" s="36" t="str">
        <f>VLOOKUP(LEFT(A666,8),Clusters!A:C,3,0)</f>
        <v>C4</v>
      </c>
      <c r="C666" s="36">
        <f>VLOOKUP(LEFT(A666,8),Clusters!A:D,2,0)</f>
        <v>43</v>
      </c>
      <c r="O666" s="36">
        <f>IFERROR(VLOOKUP(LEFT(A666,8),'Development Priority'!A:B,2,0),"")</f>
        <v>520</v>
      </c>
      <c r="P666" s="8" t="str">
        <f>IFERROR(VLOOKUP(LEFT($A666,8),POR!$A:$R,2,0),"")</f>
        <v/>
      </c>
      <c r="Q666" s="8" t="str">
        <f>IFERROR(VLOOKUP(LEFT($A666,8),POR!$A:$R,3,0),"")</f>
        <v/>
      </c>
      <c r="R666" s="8" t="str">
        <f>IFERROR(VLOOKUP(LEFT($A666,8),POR!$A:$R,4,0),"")</f>
        <v/>
      </c>
      <c r="S666" s="8" t="str">
        <f>IFERROR(VLOOKUP(LEFT($A666,8),POR!$A:$R,5,0),"")</f>
        <v/>
      </c>
      <c r="T666" s="8" t="str">
        <f>IFERROR(VLOOKUP(LEFT($A666,8),POR!$A:$R,6,0),"")</f>
        <v/>
      </c>
      <c r="U666" s="8" t="str">
        <f>IFERROR(VLOOKUP(LEFT($A666,8),POR!$A:$R,7,0),"")</f>
        <v/>
      </c>
      <c r="V666" s="8" t="str">
        <f>IFERROR(VLOOKUP(LEFT($A666,8),POR!$A:$R,8,0),"")</f>
        <v/>
      </c>
      <c r="W666" s="8" t="str">
        <f>IFERROR(VLOOKUP(LEFT($A666,8),POR!$A:$R,9,0),"")</f>
        <v/>
      </c>
      <c r="X666" s="8" t="str">
        <f>IFERROR(VLOOKUP(LEFT($A666,8),POR!$A:$R,10,0),"")</f>
        <v/>
      </c>
      <c r="Y666" s="8" t="str">
        <f>IFERROR(VLOOKUP(LEFT($A666,8),POR!$A:$R,11,0),"")</f>
        <v/>
      </c>
      <c r="Z666" s="8" t="str">
        <f>IFERROR(VLOOKUP(LEFT($A666,8),POR!$A:$R,12,0),"")</f>
        <v/>
      </c>
      <c r="AA666" s="8" t="str">
        <f>IFERROR(VLOOKUP(LEFT($A666,8),POR!$A:$R,13,0),"")</f>
        <v/>
      </c>
      <c r="AB666" s="8" t="str">
        <f>IFERROR(VLOOKUP(LEFT($A666,8),POR!$A:$R,14,0),"")</f>
        <v/>
      </c>
      <c r="AC666" s="8" t="str">
        <f>IFERROR(VLOOKUP(LEFT($A666,8),POR!$A:$R,15,0),"")</f>
        <v/>
      </c>
      <c r="AD666" s="8" t="str">
        <f>IFERROR(VLOOKUP(LEFT($A666,8),POR!$A:$R,16,0),"")</f>
        <v/>
      </c>
      <c r="AE666" s="8" t="str">
        <f>IFERROR(VLOOKUP(LEFT($A666,8),POR!$A:$R,17,0),"")</f>
        <v/>
      </c>
      <c r="AF666" s="8" t="str">
        <f>IFERROR(VLOOKUP(LEFT($A666,8),POR!$A:$R,18,0),"")</f>
        <v/>
      </c>
      <c r="AG666" s="36" t="str">
        <f>IFERROR(VLOOKUP(A666,NSD!F:G,2,0),"")</f>
        <v/>
      </c>
    </row>
    <row r="667" spans="1:33">
      <c r="A667" s="49" t="s">
        <v>3552</v>
      </c>
      <c r="B667" s="36" t="str">
        <f>VLOOKUP(LEFT(A667,8),Clusters!A:C,3,0)</f>
        <v>C4</v>
      </c>
      <c r="C667" s="36">
        <f>VLOOKUP(LEFT(A667,8),Clusters!A:D,2,0)</f>
        <v>43</v>
      </c>
      <c r="O667" s="36">
        <f>IFERROR(VLOOKUP(LEFT(A667,8),'Development Priority'!A:B,2,0),"")</f>
        <v>165</v>
      </c>
      <c r="P667" s="8" t="str">
        <f>IFERROR(VLOOKUP(LEFT($A667,8),POR!$A:$R,2,0),"")</f>
        <v/>
      </c>
      <c r="Q667" s="8" t="str">
        <f>IFERROR(VLOOKUP(LEFT($A667,8),POR!$A:$R,3,0),"")</f>
        <v/>
      </c>
      <c r="R667" s="8" t="str">
        <f>IFERROR(VLOOKUP(LEFT($A667,8),POR!$A:$R,4,0),"")</f>
        <v/>
      </c>
      <c r="S667" s="8" t="str">
        <f>IFERROR(VLOOKUP(LEFT($A667,8),POR!$A:$R,5,0),"")</f>
        <v/>
      </c>
      <c r="T667" s="8">
        <f>IFERROR(VLOOKUP(LEFT($A667,8),POR!$A:$R,6,0),"")</f>
        <v>42871.708333333299</v>
      </c>
      <c r="U667" s="8" t="str">
        <f>IFERROR(VLOOKUP(LEFT($A667,8),POR!$A:$R,7,0),"")</f>
        <v/>
      </c>
      <c r="V667" s="8" t="str">
        <f>IFERROR(VLOOKUP(LEFT($A667,8),POR!$A:$R,8,0),"")</f>
        <v/>
      </c>
      <c r="W667" s="8" t="str">
        <f>IFERROR(VLOOKUP(LEFT($A667,8),POR!$A:$R,9,0),"")</f>
        <v/>
      </c>
      <c r="X667" s="8" t="str">
        <f>IFERROR(VLOOKUP(LEFT($A667,8),POR!$A:$R,10,0),"")</f>
        <v/>
      </c>
      <c r="Y667" s="8" t="str">
        <f>IFERROR(VLOOKUP(LEFT($A667,8),POR!$A:$R,11,0),"")</f>
        <v/>
      </c>
      <c r="Z667" s="8" t="str">
        <f>IFERROR(VLOOKUP(LEFT($A667,8),POR!$A:$R,12,0),"")</f>
        <v/>
      </c>
      <c r="AA667" s="8" t="str">
        <f>IFERROR(VLOOKUP(LEFT($A667,8),POR!$A:$R,13,0),"")</f>
        <v/>
      </c>
      <c r="AB667" s="8" t="str">
        <f>IFERROR(VLOOKUP(LEFT($A667,8),POR!$A:$R,14,0),"")</f>
        <v/>
      </c>
      <c r="AC667" s="8" t="str">
        <f>IFERROR(VLOOKUP(LEFT($A667,8),POR!$A:$R,15,0),"")</f>
        <v/>
      </c>
      <c r="AD667" s="8" t="str">
        <f>IFERROR(VLOOKUP(LEFT($A667,8),POR!$A:$R,16,0),"")</f>
        <v/>
      </c>
      <c r="AE667" s="8" t="str">
        <f>IFERROR(VLOOKUP(LEFT($A667,8),POR!$A:$R,17,0),"")</f>
        <v/>
      </c>
      <c r="AF667" s="8" t="str">
        <f>IFERROR(VLOOKUP(LEFT($A667,8),POR!$A:$R,18,0),"")</f>
        <v/>
      </c>
      <c r="AG667" s="36" t="str">
        <f>IFERROR(VLOOKUP(A667,NSD!F:G,2,0),"")</f>
        <v/>
      </c>
    </row>
    <row r="668" spans="1:33">
      <c r="A668" s="49" t="s">
        <v>4015</v>
      </c>
      <c r="B668" s="36" t="str">
        <f>VLOOKUP(LEFT(A668,8),Clusters!A:C,3,0)</f>
        <v>C4</v>
      </c>
      <c r="C668" s="36">
        <f>VLOOKUP(LEFT(A668,8),Clusters!A:D,2,0)</f>
        <v>43</v>
      </c>
      <c r="O668" s="36">
        <f>IFERROR(VLOOKUP(LEFT(A668,8),'Development Priority'!A:B,2,0),"")</f>
        <v>165</v>
      </c>
      <c r="P668" s="8" t="str">
        <f>IFERROR(VLOOKUP(LEFT($A668,8),POR!$A:$R,2,0),"")</f>
        <v/>
      </c>
      <c r="Q668" s="8" t="str">
        <f>IFERROR(VLOOKUP(LEFT($A668,8),POR!$A:$R,3,0),"")</f>
        <v/>
      </c>
      <c r="R668" s="8" t="str">
        <f>IFERROR(VLOOKUP(LEFT($A668,8),POR!$A:$R,4,0),"")</f>
        <v/>
      </c>
      <c r="S668" s="8" t="str">
        <f>IFERROR(VLOOKUP(LEFT($A668,8),POR!$A:$R,5,0),"")</f>
        <v/>
      </c>
      <c r="T668" s="8">
        <f>IFERROR(VLOOKUP(LEFT($A668,8),POR!$A:$R,6,0),"")</f>
        <v>42871.708333333299</v>
      </c>
      <c r="U668" s="8" t="str">
        <f>IFERROR(VLOOKUP(LEFT($A668,8),POR!$A:$R,7,0),"")</f>
        <v/>
      </c>
      <c r="V668" s="8" t="str">
        <f>IFERROR(VLOOKUP(LEFT($A668,8),POR!$A:$R,8,0),"")</f>
        <v/>
      </c>
      <c r="W668" s="8" t="str">
        <f>IFERROR(VLOOKUP(LEFT($A668,8),POR!$A:$R,9,0),"")</f>
        <v/>
      </c>
      <c r="X668" s="8" t="str">
        <f>IFERROR(VLOOKUP(LEFT($A668,8),POR!$A:$R,10,0),"")</f>
        <v/>
      </c>
      <c r="Y668" s="8" t="str">
        <f>IFERROR(VLOOKUP(LEFT($A668,8),POR!$A:$R,11,0),"")</f>
        <v/>
      </c>
      <c r="Z668" s="8" t="str">
        <f>IFERROR(VLOOKUP(LEFT($A668,8),POR!$A:$R,12,0),"")</f>
        <v/>
      </c>
      <c r="AA668" s="8" t="str">
        <f>IFERROR(VLOOKUP(LEFT($A668,8),POR!$A:$R,13,0),"")</f>
        <v/>
      </c>
      <c r="AB668" s="8" t="str">
        <f>IFERROR(VLOOKUP(LEFT($A668,8),POR!$A:$R,14,0),"")</f>
        <v/>
      </c>
      <c r="AC668" s="8" t="str">
        <f>IFERROR(VLOOKUP(LEFT($A668,8),POR!$A:$R,15,0),"")</f>
        <v/>
      </c>
      <c r="AD668" s="8" t="str">
        <f>IFERROR(VLOOKUP(LEFT($A668,8),POR!$A:$R,16,0),"")</f>
        <v/>
      </c>
      <c r="AE668" s="8" t="str">
        <f>IFERROR(VLOOKUP(LEFT($A668,8),POR!$A:$R,17,0),"")</f>
        <v/>
      </c>
      <c r="AF668" s="8" t="str">
        <f>IFERROR(VLOOKUP(LEFT($A668,8),POR!$A:$R,18,0),"")</f>
        <v/>
      </c>
      <c r="AG668" s="36" t="str">
        <f>IFERROR(VLOOKUP(A668,NSD!F:G,2,0),"")</f>
        <v/>
      </c>
    </row>
    <row r="669" spans="1:33">
      <c r="A669" s="49" t="s">
        <v>2196</v>
      </c>
      <c r="B669" s="36" t="str">
        <f>VLOOKUP(LEFT(A669,8),Clusters!A:C,3,0)</f>
        <v>C4</v>
      </c>
      <c r="C669" s="36">
        <f>VLOOKUP(LEFT(A669,8),Clusters!A:D,2,0)</f>
        <v>43</v>
      </c>
      <c r="O669" s="36">
        <f>IFERROR(VLOOKUP(LEFT(A669,8),'Development Priority'!A:B,2,0),"")</f>
        <v>165</v>
      </c>
      <c r="P669" s="8" t="str">
        <f>IFERROR(VLOOKUP(LEFT($A669,8),POR!$A:$R,2,0),"")</f>
        <v/>
      </c>
      <c r="Q669" s="8" t="str">
        <f>IFERROR(VLOOKUP(LEFT($A669,8),POR!$A:$R,3,0),"")</f>
        <v/>
      </c>
      <c r="R669" s="8" t="str">
        <f>IFERROR(VLOOKUP(LEFT($A669,8),POR!$A:$R,4,0),"")</f>
        <v/>
      </c>
      <c r="S669" s="8" t="str">
        <f>IFERROR(VLOOKUP(LEFT($A669,8),POR!$A:$R,5,0),"")</f>
        <v/>
      </c>
      <c r="T669" s="8">
        <f>IFERROR(VLOOKUP(LEFT($A669,8),POR!$A:$R,6,0),"")</f>
        <v>42871.708333333299</v>
      </c>
      <c r="U669" s="8" t="str">
        <f>IFERROR(VLOOKUP(LEFT($A669,8),POR!$A:$R,7,0),"")</f>
        <v/>
      </c>
      <c r="V669" s="8" t="str">
        <f>IFERROR(VLOOKUP(LEFT($A669,8),POR!$A:$R,8,0),"")</f>
        <v/>
      </c>
      <c r="W669" s="8" t="str">
        <f>IFERROR(VLOOKUP(LEFT($A669,8),POR!$A:$R,9,0),"")</f>
        <v/>
      </c>
      <c r="X669" s="8" t="str">
        <f>IFERROR(VLOOKUP(LEFT($A669,8),POR!$A:$R,10,0),"")</f>
        <v/>
      </c>
      <c r="Y669" s="8" t="str">
        <f>IFERROR(VLOOKUP(LEFT($A669,8),POR!$A:$R,11,0),"")</f>
        <v/>
      </c>
      <c r="Z669" s="8" t="str">
        <f>IFERROR(VLOOKUP(LEFT($A669,8),POR!$A:$R,12,0),"")</f>
        <v/>
      </c>
      <c r="AA669" s="8" t="str">
        <f>IFERROR(VLOOKUP(LEFT($A669,8),POR!$A:$R,13,0),"")</f>
        <v/>
      </c>
      <c r="AB669" s="8" t="str">
        <f>IFERROR(VLOOKUP(LEFT($A669,8),POR!$A:$R,14,0),"")</f>
        <v/>
      </c>
      <c r="AC669" s="8" t="str">
        <f>IFERROR(VLOOKUP(LEFT($A669,8),POR!$A:$R,15,0),"")</f>
        <v/>
      </c>
      <c r="AD669" s="8" t="str">
        <f>IFERROR(VLOOKUP(LEFT($A669,8),POR!$A:$R,16,0),"")</f>
        <v/>
      </c>
      <c r="AE669" s="8" t="str">
        <f>IFERROR(VLOOKUP(LEFT($A669,8),POR!$A:$R,17,0),"")</f>
        <v/>
      </c>
      <c r="AF669" s="8" t="str">
        <f>IFERROR(VLOOKUP(LEFT($A669,8),POR!$A:$R,18,0),"")</f>
        <v/>
      </c>
      <c r="AG669" s="36" t="str">
        <f>IFERROR(VLOOKUP(A669,NSD!F:G,2,0),"")</f>
        <v/>
      </c>
    </row>
    <row r="670" spans="1:33">
      <c r="A670" s="49" t="s">
        <v>3308</v>
      </c>
      <c r="B670" s="36" t="str">
        <f>VLOOKUP(LEFT(A670,8),Clusters!A:C,3,0)</f>
        <v>C4</v>
      </c>
      <c r="C670" s="36">
        <f>VLOOKUP(LEFT(A670,8),Clusters!A:D,2,0)</f>
        <v>42</v>
      </c>
      <c r="O670" s="36">
        <f>IFERROR(VLOOKUP(LEFT(A670,8),'Development Priority'!A:B,2,0),"")</f>
        <v>545</v>
      </c>
      <c r="P670" s="8" t="str">
        <f>IFERROR(VLOOKUP(LEFT($A670,8),POR!$A:$R,2,0),"")</f>
        <v/>
      </c>
      <c r="Q670" s="8" t="str">
        <f>IFERROR(VLOOKUP(LEFT($A670,8),POR!$A:$R,3,0),"")</f>
        <v/>
      </c>
      <c r="R670" s="8" t="str">
        <f>IFERROR(VLOOKUP(LEFT($A670,8),POR!$A:$R,4,0),"")</f>
        <v/>
      </c>
      <c r="S670" s="8" t="str">
        <f>IFERROR(VLOOKUP(LEFT($A670,8),POR!$A:$R,5,0),"")</f>
        <v/>
      </c>
      <c r="T670" s="8" t="str">
        <f>IFERROR(VLOOKUP(LEFT($A670,8),POR!$A:$R,6,0),"")</f>
        <v/>
      </c>
      <c r="U670" s="8" t="str">
        <f>IFERROR(VLOOKUP(LEFT($A670,8),POR!$A:$R,7,0),"")</f>
        <v/>
      </c>
      <c r="V670" s="8" t="str">
        <f>IFERROR(VLOOKUP(LEFT($A670,8),POR!$A:$R,8,0),"")</f>
        <v/>
      </c>
      <c r="W670" s="8" t="str">
        <f>IFERROR(VLOOKUP(LEFT($A670,8),POR!$A:$R,9,0),"")</f>
        <v/>
      </c>
      <c r="X670" s="8" t="str">
        <f>IFERROR(VLOOKUP(LEFT($A670,8),POR!$A:$R,10,0),"")</f>
        <v/>
      </c>
      <c r="Y670" s="8" t="str">
        <f>IFERROR(VLOOKUP(LEFT($A670,8),POR!$A:$R,11,0),"")</f>
        <v/>
      </c>
      <c r="Z670" s="8" t="str">
        <f>IFERROR(VLOOKUP(LEFT($A670,8),POR!$A:$R,12,0),"")</f>
        <v/>
      </c>
      <c r="AA670" s="8" t="str">
        <f>IFERROR(VLOOKUP(LEFT($A670,8),POR!$A:$R,13,0),"")</f>
        <v/>
      </c>
      <c r="AB670" s="8" t="str">
        <f>IFERROR(VLOOKUP(LEFT($A670,8),POR!$A:$R,14,0),"")</f>
        <v/>
      </c>
      <c r="AC670" s="8" t="str">
        <f>IFERROR(VLOOKUP(LEFT($A670,8),POR!$A:$R,15,0),"")</f>
        <v/>
      </c>
      <c r="AD670" s="8" t="str">
        <f>IFERROR(VLOOKUP(LEFT($A670,8),POR!$A:$R,16,0),"")</f>
        <v/>
      </c>
      <c r="AE670" s="8" t="str">
        <f>IFERROR(VLOOKUP(LEFT($A670,8),POR!$A:$R,17,0),"")</f>
        <v/>
      </c>
      <c r="AF670" s="8" t="str">
        <f>IFERROR(VLOOKUP(LEFT($A670,8),POR!$A:$R,18,0),"")</f>
        <v/>
      </c>
      <c r="AG670" s="36" t="str">
        <f>IFERROR(VLOOKUP(A670,NSD!F:G,2,0),"")</f>
        <v/>
      </c>
    </row>
    <row r="671" spans="1:33">
      <c r="A671" s="49" t="s">
        <v>2502</v>
      </c>
      <c r="B671" s="36" t="str">
        <f>VLOOKUP(LEFT(A671,8),Clusters!A:C,3,0)</f>
        <v>C4</v>
      </c>
      <c r="C671" s="36">
        <f>VLOOKUP(LEFT(A671,8),Clusters!A:D,2,0)</f>
        <v>42</v>
      </c>
      <c r="O671" s="36">
        <f>IFERROR(VLOOKUP(LEFT(A671,8),'Development Priority'!A:B,2,0),"")</f>
        <v>545</v>
      </c>
      <c r="P671" s="8" t="str">
        <f>IFERROR(VLOOKUP(LEFT($A671,8),POR!$A:$R,2,0),"")</f>
        <v/>
      </c>
      <c r="Q671" s="8" t="str">
        <f>IFERROR(VLOOKUP(LEFT($A671,8),POR!$A:$R,3,0),"")</f>
        <v/>
      </c>
      <c r="R671" s="8" t="str">
        <f>IFERROR(VLOOKUP(LEFT($A671,8),POR!$A:$R,4,0),"")</f>
        <v/>
      </c>
      <c r="S671" s="8" t="str">
        <f>IFERROR(VLOOKUP(LEFT($A671,8),POR!$A:$R,5,0),"")</f>
        <v/>
      </c>
      <c r="T671" s="8" t="str">
        <f>IFERROR(VLOOKUP(LEFT($A671,8),POR!$A:$R,6,0),"")</f>
        <v/>
      </c>
      <c r="U671" s="8" t="str">
        <f>IFERROR(VLOOKUP(LEFT($A671,8),POR!$A:$R,7,0),"")</f>
        <v/>
      </c>
      <c r="V671" s="8" t="str">
        <f>IFERROR(VLOOKUP(LEFT($A671,8),POR!$A:$R,8,0),"")</f>
        <v/>
      </c>
      <c r="W671" s="8" t="str">
        <f>IFERROR(VLOOKUP(LEFT($A671,8),POR!$A:$R,9,0),"")</f>
        <v/>
      </c>
      <c r="X671" s="8" t="str">
        <f>IFERROR(VLOOKUP(LEFT($A671,8),POR!$A:$R,10,0),"")</f>
        <v/>
      </c>
      <c r="Y671" s="8" t="str">
        <f>IFERROR(VLOOKUP(LEFT($A671,8),POR!$A:$R,11,0),"")</f>
        <v/>
      </c>
      <c r="Z671" s="8" t="str">
        <f>IFERROR(VLOOKUP(LEFT($A671,8),POR!$A:$R,12,0),"")</f>
        <v/>
      </c>
      <c r="AA671" s="8" t="str">
        <f>IFERROR(VLOOKUP(LEFT($A671,8),POR!$A:$R,13,0),"")</f>
        <v/>
      </c>
      <c r="AB671" s="8" t="str">
        <f>IFERROR(VLOOKUP(LEFT($A671,8),POR!$A:$R,14,0),"")</f>
        <v/>
      </c>
      <c r="AC671" s="8" t="str">
        <f>IFERROR(VLOOKUP(LEFT($A671,8),POR!$A:$R,15,0),"")</f>
        <v/>
      </c>
      <c r="AD671" s="8" t="str">
        <f>IFERROR(VLOOKUP(LEFT($A671,8),POR!$A:$R,16,0),"")</f>
        <v/>
      </c>
      <c r="AE671" s="8" t="str">
        <f>IFERROR(VLOOKUP(LEFT($A671,8),POR!$A:$R,17,0),"")</f>
        <v/>
      </c>
      <c r="AF671" s="8" t="str">
        <f>IFERROR(VLOOKUP(LEFT($A671,8),POR!$A:$R,18,0),"")</f>
        <v/>
      </c>
      <c r="AG671" s="36" t="str">
        <f>IFERROR(VLOOKUP(A671,NSD!F:G,2,0),"")</f>
        <v/>
      </c>
    </row>
    <row r="672" spans="1:33">
      <c r="A672" s="49" t="s">
        <v>3676</v>
      </c>
      <c r="B672" s="36" t="str">
        <f>VLOOKUP(LEFT(A672,8),Clusters!A:C,3,0)</f>
        <v>C4</v>
      </c>
      <c r="C672" s="36">
        <f>VLOOKUP(LEFT(A672,8),Clusters!A:D,2,0)</f>
        <v>42</v>
      </c>
      <c r="O672" s="36">
        <f>IFERROR(VLOOKUP(LEFT(A672,8),'Development Priority'!A:B,2,0),"")</f>
        <v>545</v>
      </c>
      <c r="P672" s="8" t="str">
        <f>IFERROR(VLOOKUP(LEFT($A672,8),POR!$A:$R,2,0),"")</f>
        <v/>
      </c>
      <c r="Q672" s="8" t="str">
        <f>IFERROR(VLOOKUP(LEFT($A672,8),POR!$A:$R,3,0),"")</f>
        <v/>
      </c>
      <c r="R672" s="8" t="str">
        <f>IFERROR(VLOOKUP(LEFT($A672,8),POR!$A:$R,4,0),"")</f>
        <v/>
      </c>
      <c r="S672" s="8" t="str">
        <f>IFERROR(VLOOKUP(LEFT($A672,8),POR!$A:$R,5,0),"")</f>
        <v/>
      </c>
      <c r="T672" s="8" t="str">
        <f>IFERROR(VLOOKUP(LEFT($A672,8),POR!$A:$R,6,0),"")</f>
        <v/>
      </c>
      <c r="U672" s="8" t="str">
        <f>IFERROR(VLOOKUP(LEFT($A672,8),POR!$A:$R,7,0),"")</f>
        <v/>
      </c>
      <c r="V672" s="8" t="str">
        <f>IFERROR(VLOOKUP(LEFT($A672,8),POR!$A:$R,8,0),"")</f>
        <v/>
      </c>
      <c r="W672" s="8" t="str">
        <f>IFERROR(VLOOKUP(LEFT($A672,8),POR!$A:$R,9,0),"")</f>
        <v/>
      </c>
      <c r="X672" s="8" t="str">
        <f>IFERROR(VLOOKUP(LEFT($A672,8),POR!$A:$R,10,0),"")</f>
        <v/>
      </c>
      <c r="Y672" s="8" t="str">
        <f>IFERROR(VLOOKUP(LEFT($A672,8),POR!$A:$R,11,0),"")</f>
        <v/>
      </c>
      <c r="Z672" s="8" t="str">
        <f>IFERROR(VLOOKUP(LEFT($A672,8),POR!$A:$R,12,0),"")</f>
        <v/>
      </c>
      <c r="AA672" s="8" t="str">
        <f>IFERROR(VLOOKUP(LEFT($A672,8),POR!$A:$R,13,0),"")</f>
        <v/>
      </c>
      <c r="AB672" s="8" t="str">
        <f>IFERROR(VLOOKUP(LEFT($A672,8),POR!$A:$R,14,0),"")</f>
        <v/>
      </c>
      <c r="AC672" s="8" t="str">
        <f>IFERROR(VLOOKUP(LEFT($A672,8),POR!$A:$R,15,0),"")</f>
        <v/>
      </c>
      <c r="AD672" s="8" t="str">
        <f>IFERROR(VLOOKUP(LEFT($A672,8),POR!$A:$R,16,0),"")</f>
        <v/>
      </c>
      <c r="AE672" s="8" t="str">
        <f>IFERROR(VLOOKUP(LEFT($A672,8),POR!$A:$R,17,0),"")</f>
        <v/>
      </c>
      <c r="AF672" s="8" t="str">
        <f>IFERROR(VLOOKUP(LEFT($A672,8),POR!$A:$R,18,0),"")</f>
        <v/>
      </c>
      <c r="AG672" s="36" t="str">
        <f>IFERROR(VLOOKUP(A672,NSD!F:G,2,0),"")</f>
        <v/>
      </c>
    </row>
    <row r="673" spans="1:33">
      <c r="A673" s="49" t="s">
        <v>3648</v>
      </c>
      <c r="B673" s="36" t="str">
        <f>VLOOKUP(LEFT(A673,8),Clusters!A:C,3,0)</f>
        <v>C4</v>
      </c>
      <c r="C673" s="36">
        <f>VLOOKUP(LEFT(A673,8),Clusters!A:D,2,0)</f>
        <v>42</v>
      </c>
      <c r="O673" s="36">
        <f>IFERROR(VLOOKUP(LEFT(A673,8),'Development Priority'!A:B,2,0),"")</f>
        <v>886</v>
      </c>
      <c r="P673" s="8" t="str">
        <f>IFERROR(VLOOKUP(LEFT($A673,8),POR!$A:$R,2,0),"")</f>
        <v/>
      </c>
      <c r="Q673" s="8" t="str">
        <f>IFERROR(VLOOKUP(LEFT($A673,8),POR!$A:$R,3,0),"")</f>
        <v/>
      </c>
      <c r="R673" s="8" t="str">
        <f>IFERROR(VLOOKUP(LEFT($A673,8),POR!$A:$R,4,0),"")</f>
        <v/>
      </c>
      <c r="S673" s="8" t="str">
        <f>IFERROR(VLOOKUP(LEFT($A673,8),POR!$A:$R,5,0),"")</f>
        <v/>
      </c>
      <c r="T673" s="8" t="str">
        <f>IFERROR(VLOOKUP(LEFT($A673,8),POR!$A:$R,6,0),"")</f>
        <v/>
      </c>
      <c r="U673" s="8" t="str">
        <f>IFERROR(VLOOKUP(LEFT($A673,8),POR!$A:$R,7,0),"")</f>
        <v/>
      </c>
      <c r="V673" s="8" t="str">
        <f>IFERROR(VLOOKUP(LEFT($A673,8),POR!$A:$R,8,0),"")</f>
        <v/>
      </c>
      <c r="W673" s="8" t="str">
        <f>IFERROR(VLOOKUP(LEFT($A673,8),POR!$A:$R,9,0),"")</f>
        <v/>
      </c>
      <c r="X673" s="8" t="str">
        <f>IFERROR(VLOOKUP(LEFT($A673,8),POR!$A:$R,10,0),"")</f>
        <v/>
      </c>
      <c r="Y673" s="8" t="str">
        <f>IFERROR(VLOOKUP(LEFT($A673,8),POR!$A:$R,11,0),"")</f>
        <v/>
      </c>
      <c r="Z673" s="8" t="str">
        <f>IFERROR(VLOOKUP(LEFT($A673,8),POR!$A:$R,12,0),"")</f>
        <v/>
      </c>
      <c r="AA673" s="8" t="str">
        <f>IFERROR(VLOOKUP(LEFT($A673,8),POR!$A:$R,13,0),"")</f>
        <v/>
      </c>
      <c r="AB673" s="8" t="str">
        <f>IFERROR(VLOOKUP(LEFT($A673,8),POR!$A:$R,14,0),"")</f>
        <v/>
      </c>
      <c r="AC673" s="8" t="str">
        <f>IFERROR(VLOOKUP(LEFT($A673,8),POR!$A:$R,15,0),"")</f>
        <v/>
      </c>
      <c r="AD673" s="8" t="str">
        <f>IFERROR(VLOOKUP(LEFT($A673,8),POR!$A:$R,16,0),"")</f>
        <v/>
      </c>
      <c r="AE673" s="8" t="str">
        <f>IFERROR(VLOOKUP(LEFT($A673,8),POR!$A:$R,17,0),"")</f>
        <v/>
      </c>
      <c r="AF673" s="8" t="str">
        <f>IFERROR(VLOOKUP(LEFT($A673,8),POR!$A:$R,18,0),"")</f>
        <v/>
      </c>
      <c r="AG673" s="36" t="str">
        <f>IFERROR(VLOOKUP(A673,NSD!F:G,2,0),"")</f>
        <v/>
      </c>
    </row>
    <row r="674" spans="1:33">
      <c r="A674" s="49" t="s">
        <v>3633</v>
      </c>
      <c r="B674" s="36" t="str">
        <f>VLOOKUP(LEFT(A674,8),Clusters!A:C,3,0)</f>
        <v>C4</v>
      </c>
      <c r="C674" s="36">
        <f>VLOOKUP(LEFT(A674,8),Clusters!A:D,2,0)</f>
        <v>42</v>
      </c>
      <c r="O674" s="36">
        <f>IFERROR(VLOOKUP(LEFT(A674,8),'Development Priority'!A:B,2,0),"")</f>
        <v>886</v>
      </c>
      <c r="P674" s="8" t="str">
        <f>IFERROR(VLOOKUP(LEFT($A674,8),POR!$A:$R,2,0),"")</f>
        <v/>
      </c>
      <c r="Q674" s="8" t="str">
        <f>IFERROR(VLOOKUP(LEFT($A674,8),POR!$A:$R,3,0),"")</f>
        <v/>
      </c>
      <c r="R674" s="8" t="str">
        <f>IFERROR(VLOOKUP(LEFT($A674,8),POR!$A:$R,4,0),"")</f>
        <v/>
      </c>
      <c r="S674" s="8" t="str">
        <f>IFERROR(VLOOKUP(LEFT($A674,8),POR!$A:$R,5,0),"")</f>
        <v/>
      </c>
      <c r="T674" s="8" t="str">
        <f>IFERROR(VLOOKUP(LEFT($A674,8),POR!$A:$R,6,0),"")</f>
        <v/>
      </c>
      <c r="U674" s="8" t="str">
        <f>IFERROR(VLOOKUP(LEFT($A674,8),POR!$A:$R,7,0),"")</f>
        <v/>
      </c>
      <c r="V674" s="8" t="str">
        <f>IFERROR(VLOOKUP(LEFT($A674,8),POR!$A:$R,8,0),"")</f>
        <v/>
      </c>
      <c r="W674" s="8" t="str">
        <f>IFERROR(VLOOKUP(LEFT($A674,8),POR!$A:$R,9,0),"")</f>
        <v/>
      </c>
      <c r="X674" s="8" t="str">
        <f>IFERROR(VLOOKUP(LEFT($A674,8),POR!$A:$R,10,0),"")</f>
        <v/>
      </c>
      <c r="Y674" s="8" t="str">
        <f>IFERROR(VLOOKUP(LEFT($A674,8),POR!$A:$R,11,0),"")</f>
        <v/>
      </c>
      <c r="Z674" s="8" t="str">
        <f>IFERROR(VLOOKUP(LEFT($A674,8),POR!$A:$R,12,0),"")</f>
        <v/>
      </c>
      <c r="AA674" s="8" t="str">
        <f>IFERROR(VLOOKUP(LEFT($A674,8),POR!$A:$R,13,0),"")</f>
        <v/>
      </c>
      <c r="AB674" s="8" t="str">
        <f>IFERROR(VLOOKUP(LEFT($A674,8),POR!$A:$R,14,0),"")</f>
        <v/>
      </c>
      <c r="AC674" s="8" t="str">
        <f>IFERROR(VLOOKUP(LEFT($A674,8),POR!$A:$R,15,0),"")</f>
        <v/>
      </c>
      <c r="AD674" s="8" t="str">
        <f>IFERROR(VLOOKUP(LEFT($A674,8),POR!$A:$R,16,0),"")</f>
        <v/>
      </c>
      <c r="AE674" s="8" t="str">
        <f>IFERROR(VLOOKUP(LEFT($A674,8),POR!$A:$R,17,0),"")</f>
        <v/>
      </c>
      <c r="AF674" s="8" t="str">
        <f>IFERROR(VLOOKUP(LEFT($A674,8),POR!$A:$R,18,0),"")</f>
        <v/>
      </c>
      <c r="AG674" s="36" t="str">
        <f>IFERROR(VLOOKUP(A674,NSD!F:G,2,0),"")</f>
        <v/>
      </c>
    </row>
    <row r="675" spans="1:33">
      <c r="A675" s="49" t="s">
        <v>4770</v>
      </c>
      <c r="B675" s="36" t="str">
        <f>VLOOKUP(LEFT(A675,8),Clusters!A:C,3,0)</f>
        <v>C4</v>
      </c>
      <c r="C675" s="36">
        <f>VLOOKUP(LEFT(A675,8),Clusters!A:D,2,0)</f>
        <v>42</v>
      </c>
      <c r="O675" s="36">
        <f>IFERROR(VLOOKUP(LEFT(A675,8),'Development Priority'!A:B,2,0),"")</f>
        <v>886</v>
      </c>
      <c r="P675" s="8" t="str">
        <f>IFERROR(VLOOKUP(LEFT($A675,8),POR!$A:$R,2,0),"")</f>
        <v/>
      </c>
      <c r="Q675" s="8" t="str">
        <f>IFERROR(VLOOKUP(LEFT($A675,8),POR!$A:$R,3,0),"")</f>
        <v/>
      </c>
      <c r="R675" s="8" t="str">
        <f>IFERROR(VLOOKUP(LEFT($A675,8),POR!$A:$R,4,0),"")</f>
        <v/>
      </c>
      <c r="S675" s="8" t="str">
        <f>IFERROR(VLOOKUP(LEFT($A675,8),POR!$A:$R,5,0),"")</f>
        <v/>
      </c>
      <c r="T675" s="8" t="str">
        <f>IFERROR(VLOOKUP(LEFT($A675,8),POR!$A:$R,6,0),"")</f>
        <v/>
      </c>
      <c r="U675" s="8" t="str">
        <f>IFERROR(VLOOKUP(LEFT($A675,8),POR!$A:$R,7,0),"")</f>
        <v/>
      </c>
      <c r="V675" s="8" t="str">
        <f>IFERROR(VLOOKUP(LEFT($A675,8),POR!$A:$R,8,0),"")</f>
        <v/>
      </c>
      <c r="W675" s="8" t="str">
        <f>IFERROR(VLOOKUP(LEFT($A675,8),POR!$A:$R,9,0),"")</f>
        <v/>
      </c>
      <c r="X675" s="8" t="str">
        <f>IFERROR(VLOOKUP(LEFT($A675,8),POR!$A:$R,10,0),"")</f>
        <v/>
      </c>
      <c r="Y675" s="8" t="str">
        <f>IFERROR(VLOOKUP(LEFT($A675,8),POR!$A:$R,11,0),"")</f>
        <v/>
      </c>
      <c r="Z675" s="8" t="str">
        <f>IFERROR(VLOOKUP(LEFT($A675,8),POR!$A:$R,12,0),"")</f>
        <v/>
      </c>
      <c r="AA675" s="8" t="str">
        <f>IFERROR(VLOOKUP(LEFT($A675,8),POR!$A:$R,13,0),"")</f>
        <v/>
      </c>
      <c r="AB675" s="8" t="str">
        <f>IFERROR(VLOOKUP(LEFT($A675,8),POR!$A:$R,14,0),"")</f>
        <v/>
      </c>
      <c r="AC675" s="8" t="str">
        <f>IFERROR(VLOOKUP(LEFT($A675,8),POR!$A:$R,15,0),"")</f>
        <v/>
      </c>
      <c r="AD675" s="8" t="str">
        <f>IFERROR(VLOOKUP(LEFT($A675,8),POR!$A:$R,16,0),"")</f>
        <v/>
      </c>
      <c r="AE675" s="8" t="str">
        <f>IFERROR(VLOOKUP(LEFT($A675,8),POR!$A:$R,17,0),"")</f>
        <v/>
      </c>
      <c r="AF675" s="8" t="str">
        <f>IFERROR(VLOOKUP(LEFT($A675,8),POR!$A:$R,18,0),"")</f>
        <v/>
      </c>
      <c r="AG675" s="36" t="str">
        <f>IFERROR(VLOOKUP(A675,NSD!F:G,2,0),"")</f>
        <v/>
      </c>
    </row>
    <row r="676" spans="1:33">
      <c r="A676" s="49" t="s">
        <v>3098</v>
      </c>
      <c r="B676" s="36" t="str">
        <f>VLOOKUP(LEFT(A676,8),Clusters!A:C,3,0)</f>
        <v>C4</v>
      </c>
      <c r="C676" s="36">
        <f>VLOOKUP(LEFT(A676,8),Clusters!A:D,2,0)</f>
        <v>42</v>
      </c>
      <c r="O676" s="36">
        <f>IFERROR(VLOOKUP(LEFT(A676,8),'Development Priority'!A:B,2,0),"")</f>
        <v>588</v>
      </c>
      <c r="P676" s="8" t="str">
        <f>IFERROR(VLOOKUP(LEFT($A676,8),POR!$A:$R,2,0),"")</f>
        <v/>
      </c>
      <c r="Q676" s="8" t="str">
        <f>IFERROR(VLOOKUP(LEFT($A676,8),POR!$A:$R,3,0),"")</f>
        <v/>
      </c>
      <c r="R676" s="8" t="str">
        <f>IFERROR(VLOOKUP(LEFT($A676,8),POR!$A:$R,4,0),"")</f>
        <v/>
      </c>
      <c r="S676" s="8" t="str">
        <f>IFERROR(VLOOKUP(LEFT($A676,8),POR!$A:$R,5,0),"")</f>
        <v/>
      </c>
      <c r="T676" s="8" t="str">
        <f>IFERROR(VLOOKUP(LEFT($A676,8),POR!$A:$R,6,0),"")</f>
        <v/>
      </c>
      <c r="U676" s="8" t="str">
        <f>IFERROR(VLOOKUP(LEFT($A676,8),POR!$A:$R,7,0),"")</f>
        <v/>
      </c>
      <c r="V676" s="8" t="str">
        <f>IFERROR(VLOOKUP(LEFT($A676,8),POR!$A:$R,8,0),"")</f>
        <v/>
      </c>
      <c r="W676" s="8" t="str">
        <f>IFERROR(VLOOKUP(LEFT($A676,8),POR!$A:$R,9,0),"")</f>
        <v/>
      </c>
      <c r="X676" s="8" t="str">
        <f>IFERROR(VLOOKUP(LEFT($A676,8),POR!$A:$R,10,0),"")</f>
        <v/>
      </c>
      <c r="Y676" s="8" t="str">
        <f>IFERROR(VLOOKUP(LEFT($A676,8),POR!$A:$R,11,0),"")</f>
        <v/>
      </c>
      <c r="Z676" s="8" t="str">
        <f>IFERROR(VLOOKUP(LEFT($A676,8),POR!$A:$R,12,0),"")</f>
        <v/>
      </c>
      <c r="AA676" s="8" t="str">
        <f>IFERROR(VLOOKUP(LEFT($A676,8),POR!$A:$R,13,0),"")</f>
        <v/>
      </c>
      <c r="AB676" s="8" t="str">
        <f>IFERROR(VLOOKUP(LEFT($A676,8),POR!$A:$R,14,0),"")</f>
        <v/>
      </c>
      <c r="AC676" s="8" t="str">
        <f>IFERROR(VLOOKUP(LEFT($A676,8),POR!$A:$R,15,0),"")</f>
        <v/>
      </c>
      <c r="AD676" s="8" t="str">
        <f>IFERROR(VLOOKUP(LEFT($A676,8),POR!$A:$R,16,0),"")</f>
        <v/>
      </c>
      <c r="AE676" s="8" t="str">
        <f>IFERROR(VLOOKUP(LEFT($A676,8),POR!$A:$R,17,0),"")</f>
        <v/>
      </c>
      <c r="AF676" s="8" t="str">
        <f>IFERROR(VLOOKUP(LEFT($A676,8),POR!$A:$R,18,0),"")</f>
        <v/>
      </c>
      <c r="AG676" s="36" t="str">
        <f>IFERROR(VLOOKUP(A676,NSD!F:G,2,0),"")</f>
        <v/>
      </c>
    </row>
    <row r="677" spans="1:33">
      <c r="A677" s="49" t="s">
        <v>4638</v>
      </c>
      <c r="B677" s="36" t="str">
        <f>VLOOKUP(LEFT(A677,8),Clusters!A:C,3,0)</f>
        <v>C4</v>
      </c>
      <c r="C677" s="36">
        <f>VLOOKUP(LEFT(A677,8),Clusters!A:D,2,0)</f>
        <v>42</v>
      </c>
      <c r="O677" s="36">
        <f>IFERROR(VLOOKUP(LEFT(A677,8),'Development Priority'!A:B,2,0),"")</f>
        <v>588</v>
      </c>
      <c r="P677" s="8" t="str">
        <f>IFERROR(VLOOKUP(LEFT($A677,8),POR!$A:$R,2,0),"")</f>
        <v/>
      </c>
      <c r="Q677" s="8" t="str">
        <f>IFERROR(VLOOKUP(LEFT($A677,8),POR!$A:$R,3,0),"")</f>
        <v/>
      </c>
      <c r="R677" s="8" t="str">
        <f>IFERROR(VLOOKUP(LEFT($A677,8),POR!$A:$R,4,0),"")</f>
        <v/>
      </c>
      <c r="S677" s="8" t="str">
        <f>IFERROR(VLOOKUP(LEFT($A677,8),POR!$A:$R,5,0),"")</f>
        <v/>
      </c>
      <c r="T677" s="8" t="str">
        <f>IFERROR(VLOOKUP(LEFT($A677,8),POR!$A:$R,6,0),"")</f>
        <v/>
      </c>
      <c r="U677" s="8" t="str">
        <f>IFERROR(VLOOKUP(LEFT($A677,8),POR!$A:$R,7,0),"")</f>
        <v/>
      </c>
      <c r="V677" s="8" t="str">
        <f>IFERROR(VLOOKUP(LEFT($A677,8),POR!$A:$R,8,0),"")</f>
        <v/>
      </c>
      <c r="W677" s="8" t="str">
        <f>IFERROR(VLOOKUP(LEFT($A677,8),POR!$A:$R,9,0),"")</f>
        <v/>
      </c>
      <c r="X677" s="8" t="str">
        <f>IFERROR(VLOOKUP(LEFT($A677,8),POR!$A:$R,10,0),"")</f>
        <v/>
      </c>
      <c r="Y677" s="8" t="str">
        <f>IFERROR(VLOOKUP(LEFT($A677,8),POR!$A:$R,11,0),"")</f>
        <v/>
      </c>
      <c r="Z677" s="8" t="str">
        <f>IFERROR(VLOOKUP(LEFT($A677,8),POR!$A:$R,12,0),"")</f>
        <v/>
      </c>
      <c r="AA677" s="8" t="str">
        <f>IFERROR(VLOOKUP(LEFT($A677,8),POR!$A:$R,13,0),"")</f>
        <v/>
      </c>
      <c r="AB677" s="8" t="str">
        <f>IFERROR(VLOOKUP(LEFT($A677,8),POR!$A:$R,14,0),"")</f>
        <v/>
      </c>
      <c r="AC677" s="8" t="str">
        <f>IFERROR(VLOOKUP(LEFT($A677,8),POR!$A:$R,15,0),"")</f>
        <v/>
      </c>
      <c r="AD677" s="8" t="str">
        <f>IFERROR(VLOOKUP(LEFT($A677,8),POR!$A:$R,16,0),"")</f>
        <v/>
      </c>
      <c r="AE677" s="8" t="str">
        <f>IFERROR(VLOOKUP(LEFT($A677,8),POR!$A:$R,17,0),"")</f>
        <v/>
      </c>
      <c r="AF677" s="8" t="str">
        <f>IFERROR(VLOOKUP(LEFT($A677,8),POR!$A:$R,18,0),"")</f>
        <v/>
      </c>
      <c r="AG677" s="36" t="str">
        <f>IFERROR(VLOOKUP(A677,NSD!F:G,2,0),"")</f>
        <v/>
      </c>
    </row>
    <row r="678" spans="1:33">
      <c r="A678" s="49" t="s">
        <v>3718</v>
      </c>
      <c r="B678" s="36" t="str">
        <f>VLOOKUP(LEFT(A678,8),Clusters!A:C,3,0)</f>
        <v>C4</v>
      </c>
      <c r="C678" s="36">
        <f>VLOOKUP(LEFT(A678,8),Clusters!A:D,2,0)</f>
        <v>42</v>
      </c>
      <c r="O678" s="36">
        <f>IFERROR(VLOOKUP(LEFT(A678,8),'Development Priority'!A:B,2,0),"")</f>
        <v>588</v>
      </c>
      <c r="P678" s="8" t="str">
        <f>IFERROR(VLOOKUP(LEFT($A678,8),POR!$A:$R,2,0),"")</f>
        <v/>
      </c>
      <c r="Q678" s="8" t="str">
        <f>IFERROR(VLOOKUP(LEFT($A678,8),POR!$A:$R,3,0),"")</f>
        <v/>
      </c>
      <c r="R678" s="8" t="str">
        <f>IFERROR(VLOOKUP(LEFT($A678,8),POR!$A:$R,4,0),"")</f>
        <v/>
      </c>
      <c r="S678" s="8" t="str">
        <f>IFERROR(VLOOKUP(LEFT($A678,8),POR!$A:$R,5,0),"")</f>
        <v/>
      </c>
      <c r="T678" s="8" t="str">
        <f>IFERROR(VLOOKUP(LEFT($A678,8),POR!$A:$R,6,0),"")</f>
        <v/>
      </c>
      <c r="U678" s="8" t="str">
        <f>IFERROR(VLOOKUP(LEFT($A678,8),POR!$A:$R,7,0),"")</f>
        <v/>
      </c>
      <c r="V678" s="8" t="str">
        <f>IFERROR(VLOOKUP(LEFT($A678,8),POR!$A:$R,8,0),"")</f>
        <v/>
      </c>
      <c r="W678" s="8" t="str">
        <f>IFERROR(VLOOKUP(LEFT($A678,8),POR!$A:$R,9,0),"")</f>
        <v/>
      </c>
      <c r="X678" s="8" t="str">
        <f>IFERROR(VLOOKUP(LEFT($A678,8),POR!$A:$R,10,0),"")</f>
        <v/>
      </c>
      <c r="Y678" s="8" t="str">
        <f>IFERROR(VLOOKUP(LEFT($A678,8),POR!$A:$R,11,0),"")</f>
        <v/>
      </c>
      <c r="Z678" s="8" t="str">
        <f>IFERROR(VLOOKUP(LEFT($A678,8),POR!$A:$R,12,0),"")</f>
        <v/>
      </c>
      <c r="AA678" s="8" t="str">
        <f>IFERROR(VLOOKUP(LEFT($A678,8),POR!$A:$R,13,0),"")</f>
        <v/>
      </c>
      <c r="AB678" s="8" t="str">
        <f>IFERROR(VLOOKUP(LEFT($A678,8),POR!$A:$R,14,0),"")</f>
        <v/>
      </c>
      <c r="AC678" s="8" t="str">
        <f>IFERROR(VLOOKUP(LEFT($A678,8),POR!$A:$R,15,0),"")</f>
        <v/>
      </c>
      <c r="AD678" s="8" t="str">
        <f>IFERROR(VLOOKUP(LEFT($A678,8),POR!$A:$R,16,0),"")</f>
        <v/>
      </c>
      <c r="AE678" s="8" t="str">
        <f>IFERROR(VLOOKUP(LEFT($A678,8),POR!$A:$R,17,0),"")</f>
        <v/>
      </c>
      <c r="AF678" s="8" t="str">
        <f>IFERROR(VLOOKUP(LEFT($A678,8),POR!$A:$R,18,0),"")</f>
        <v/>
      </c>
      <c r="AG678" s="36" t="str">
        <f>IFERROR(VLOOKUP(A678,NSD!F:G,2,0),"")</f>
        <v/>
      </c>
    </row>
    <row r="679" spans="1:33">
      <c r="A679" s="49" t="s">
        <v>3061</v>
      </c>
      <c r="B679" s="36" t="str">
        <f>VLOOKUP(LEFT(A679,8),Clusters!A:C,3,0)</f>
        <v>C4</v>
      </c>
      <c r="C679" s="36">
        <f>VLOOKUP(LEFT(A679,8),Clusters!A:D,2,0)</f>
        <v>42</v>
      </c>
      <c r="O679" s="36">
        <f>IFERROR(VLOOKUP(LEFT(A679,8),'Development Priority'!A:B,2,0),"")</f>
        <v>698</v>
      </c>
      <c r="P679" s="8" t="str">
        <f>IFERROR(VLOOKUP(LEFT($A679,8),POR!$A:$R,2,0),"")</f>
        <v/>
      </c>
      <c r="Q679" s="8" t="str">
        <f>IFERROR(VLOOKUP(LEFT($A679,8),POR!$A:$R,3,0),"")</f>
        <v/>
      </c>
      <c r="R679" s="8" t="str">
        <f>IFERROR(VLOOKUP(LEFT($A679,8),POR!$A:$R,4,0),"")</f>
        <v/>
      </c>
      <c r="S679" s="8" t="str">
        <f>IFERROR(VLOOKUP(LEFT($A679,8),POR!$A:$R,5,0),"")</f>
        <v/>
      </c>
      <c r="T679" s="8" t="str">
        <f>IFERROR(VLOOKUP(LEFT($A679,8),POR!$A:$R,6,0),"")</f>
        <v/>
      </c>
      <c r="U679" s="8" t="str">
        <f>IFERROR(VLOOKUP(LEFT($A679,8),POR!$A:$R,7,0),"")</f>
        <v/>
      </c>
      <c r="V679" s="8" t="str">
        <f>IFERROR(VLOOKUP(LEFT($A679,8),POR!$A:$R,8,0),"")</f>
        <v/>
      </c>
      <c r="W679" s="8" t="str">
        <f>IFERROR(VLOOKUP(LEFT($A679,8),POR!$A:$R,9,0),"")</f>
        <v/>
      </c>
      <c r="X679" s="8" t="str">
        <f>IFERROR(VLOOKUP(LEFT($A679,8),POR!$A:$R,10,0),"")</f>
        <v/>
      </c>
      <c r="Y679" s="8" t="str">
        <f>IFERROR(VLOOKUP(LEFT($A679,8),POR!$A:$R,11,0),"")</f>
        <v/>
      </c>
      <c r="Z679" s="8" t="str">
        <f>IFERROR(VLOOKUP(LEFT($A679,8),POR!$A:$R,12,0),"")</f>
        <v/>
      </c>
      <c r="AA679" s="8" t="str">
        <f>IFERROR(VLOOKUP(LEFT($A679,8),POR!$A:$R,13,0),"")</f>
        <v/>
      </c>
      <c r="AB679" s="8" t="str">
        <f>IFERROR(VLOOKUP(LEFT($A679,8),POR!$A:$R,14,0),"")</f>
        <v/>
      </c>
      <c r="AC679" s="8" t="str">
        <f>IFERROR(VLOOKUP(LEFT($A679,8),POR!$A:$R,15,0),"")</f>
        <v/>
      </c>
      <c r="AD679" s="8" t="str">
        <f>IFERROR(VLOOKUP(LEFT($A679,8),POR!$A:$R,16,0),"")</f>
        <v/>
      </c>
      <c r="AE679" s="8" t="str">
        <f>IFERROR(VLOOKUP(LEFT($A679,8),POR!$A:$R,17,0),"")</f>
        <v/>
      </c>
      <c r="AF679" s="8" t="str">
        <f>IFERROR(VLOOKUP(LEFT($A679,8),POR!$A:$R,18,0),"")</f>
        <v/>
      </c>
      <c r="AG679" s="36" t="str">
        <f>IFERROR(VLOOKUP(A679,NSD!F:G,2,0),"")</f>
        <v/>
      </c>
    </row>
    <row r="680" spans="1:33">
      <c r="A680" s="49" t="s">
        <v>4362</v>
      </c>
      <c r="B680" s="36" t="str">
        <f>VLOOKUP(LEFT(A680,8),Clusters!A:C,3,0)</f>
        <v>C4</v>
      </c>
      <c r="C680" s="36">
        <f>VLOOKUP(LEFT(A680,8),Clusters!A:D,2,0)</f>
        <v>42</v>
      </c>
      <c r="O680" s="36">
        <f>IFERROR(VLOOKUP(LEFT(A680,8),'Development Priority'!A:B,2,0),"")</f>
        <v>698</v>
      </c>
      <c r="P680" s="8" t="str">
        <f>IFERROR(VLOOKUP(LEFT($A680,8),POR!$A:$R,2,0),"")</f>
        <v/>
      </c>
      <c r="Q680" s="8" t="str">
        <f>IFERROR(VLOOKUP(LEFT($A680,8),POR!$A:$R,3,0),"")</f>
        <v/>
      </c>
      <c r="R680" s="8" t="str">
        <f>IFERROR(VLOOKUP(LEFT($A680,8),POR!$A:$R,4,0),"")</f>
        <v/>
      </c>
      <c r="S680" s="8" t="str">
        <f>IFERROR(VLOOKUP(LEFT($A680,8),POR!$A:$R,5,0),"")</f>
        <v/>
      </c>
      <c r="T680" s="8" t="str">
        <f>IFERROR(VLOOKUP(LEFT($A680,8),POR!$A:$R,6,0),"")</f>
        <v/>
      </c>
      <c r="U680" s="8" t="str">
        <f>IFERROR(VLOOKUP(LEFT($A680,8),POR!$A:$R,7,0),"")</f>
        <v/>
      </c>
      <c r="V680" s="8" t="str">
        <f>IFERROR(VLOOKUP(LEFT($A680,8),POR!$A:$R,8,0),"")</f>
        <v/>
      </c>
      <c r="W680" s="8" t="str">
        <f>IFERROR(VLOOKUP(LEFT($A680,8),POR!$A:$R,9,0),"")</f>
        <v/>
      </c>
      <c r="X680" s="8" t="str">
        <f>IFERROR(VLOOKUP(LEFT($A680,8),POR!$A:$R,10,0),"")</f>
        <v/>
      </c>
      <c r="Y680" s="8" t="str">
        <f>IFERROR(VLOOKUP(LEFT($A680,8),POR!$A:$R,11,0),"")</f>
        <v/>
      </c>
      <c r="Z680" s="8" t="str">
        <f>IFERROR(VLOOKUP(LEFT($A680,8),POR!$A:$R,12,0),"")</f>
        <v/>
      </c>
      <c r="AA680" s="8" t="str">
        <f>IFERROR(VLOOKUP(LEFT($A680,8),POR!$A:$R,13,0),"")</f>
        <v/>
      </c>
      <c r="AB680" s="8" t="str">
        <f>IFERROR(VLOOKUP(LEFT($A680,8),POR!$A:$R,14,0),"")</f>
        <v/>
      </c>
      <c r="AC680" s="8" t="str">
        <f>IFERROR(VLOOKUP(LEFT($A680,8),POR!$A:$R,15,0),"")</f>
        <v/>
      </c>
      <c r="AD680" s="8" t="str">
        <f>IFERROR(VLOOKUP(LEFT($A680,8),POR!$A:$R,16,0),"")</f>
        <v/>
      </c>
      <c r="AE680" s="8" t="str">
        <f>IFERROR(VLOOKUP(LEFT($A680,8),POR!$A:$R,17,0),"")</f>
        <v/>
      </c>
      <c r="AF680" s="8" t="str">
        <f>IFERROR(VLOOKUP(LEFT($A680,8),POR!$A:$R,18,0),"")</f>
        <v/>
      </c>
      <c r="AG680" s="36" t="str">
        <f>IFERROR(VLOOKUP(A680,NSD!F:G,2,0),"")</f>
        <v/>
      </c>
    </row>
    <row r="681" spans="1:33">
      <c r="A681" s="49" t="s">
        <v>3874</v>
      </c>
      <c r="B681" s="36" t="str">
        <f>VLOOKUP(LEFT(A681,8),Clusters!A:C,3,0)</f>
        <v>C4</v>
      </c>
      <c r="C681" s="36">
        <f>VLOOKUP(LEFT(A681,8),Clusters!A:D,2,0)</f>
        <v>42</v>
      </c>
      <c r="O681" s="36">
        <f>IFERROR(VLOOKUP(LEFT(A681,8),'Development Priority'!A:B,2,0),"")</f>
        <v>698</v>
      </c>
      <c r="P681" s="8" t="str">
        <f>IFERROR(VLOOKUP(LEFT($A681,8),POR!$A:$R,2,0),"")</f>
        <v/>
      </c>
      <c r="Q681" s="8" t="str">
        <f>IFERROR(VLOOKUP(LEFT($A681,8),POR!$A:$R,3,0),"")</f>
        <v/>
      </c>
      <c r="R681" s="8" t="str">
        <f>IFERROR(VLOOKUP(LEFT($A681,8),POR!$A:$R,4,0),"")</f>
        <v/>
      </c>
      <c r="S681" s="8" t="str">
        <f>IFERROR(VLOOKUP(LEFT($A681,8),POR!$A:$R,5,0),"")</f>
        <v/>
      </c>
      <c r="T681" s="8" t="str">
        <f>IFERROR(VLOOKUP(LEFT($A681,8),POR!$A:$R,6,0),"")</f>
        <v/>
      </c>
      <c r="U681" s="8" t="str">
        <f>IFERROR(VLOOKUP(LEFT($A681,8),POR!$A:$R,7,0),"")</f>
        <v/>
      </c>
      <c r="V681" s="8" t="str">
        <f>IFERROR(VLOOKUP(LEFT($A681,8),POR!$A:$R,8,0),"")</f>
        <v/>
      </c>
      <c r="W681" s="8" t="str">
        <f>IFERROR(VLOOKUP(LEFT($A681,8),POR!$A:$R,9,0),"")</f>
        <v/>
      </c>
      <c r="X681" s="8" t="str">
        <f>IFERROR(VLOOKUP(LEFT($A681,8),POR!$A:$R,10,0),"")</f>
        <v/>
      </c>
      <c r="Y681" s="8" t="str">
        <f>IFERROR(VLOOKUP(LEFT($A681,8),POR!$A:$R,11,0),"")</f>
        <v/>
      </c>
      <c r="Z681" s="8" t="str">
        <f>IFERROR(VLOOKUP(LEFT($A681,8),POR!$A:$R,12,0),"")</f>
        <v/>
      </c>
      <c r="AA681" s="8" t="str">
        <f>IFERROR(VLOOKUP(LEFT($A681,8),POR!$A:$R,13,0),"")</f>
        <v/>
      </c>
      <c r="AB681" s="8" t="str">
        <f>IFERROR(VLOOKUP(LEFT($A681,8),POR!$A:$R,14,0),"")</f>
        <v/>
      </c>
      <c r="AC681" s="8" t="str">
        <f>IFERROR(VLOOKUP(LEFT($A681,8),POR!$A:$R,15,0),"")</f>
        <v/>
      </c>
      <c r="AD681" s="8" t="str">
        <f>IFERROR(VLOOKUP(LEFT($A681,8),POR!$A:$R,16,0),"")</f>
        <v/>
      </c>
      <c r="AE681" s="8" t="str">
        <f>IFERROR(VLOOKUP(LEFT($A681,8),POR!$A:$R,17,0),"")</f>
        <v/>
      </c>
      <c r="AF681" s="8" t="str">
        <f>IFERROR(VLOOKUP(LEFT($A681,8),POR!$A:$R,18,0),"")</f>
        <v/>
      </c>
      <c r="AG681" s="36" t="str">
        <f>IFERROR(VLOOKUP(A681,NSD!F:G,2,0),"")</f>
        <v/>
      </c>
    </row>
    <row r="682" spans="1:33">
      <c r="A682" s="49" t="s">
        <v>2115</v>
      </c>
      <c r="B682" s="36" t="str">
        <f>VLOOKUP(LEFT(A682,8),Clusters!A:C,3,0)</f>
        <v>C4</v>
      </c>
      <c r="C682" s="36">
        <f>VLOOKUP(LEFT(A682,8),Clusters!A:D,2,0)</f>
        <v>42</v>
      </c>
      <c r="O682" s="36">
        <f>IFERROR(VLOOKUP(LEFT(A682,8),'Development Priority'!A:B,2,0),"")</f>
        <v>425</v>
      </c>
      <c r="P682" s="8" t="str">
        <f>IFERROR(VLOOKUP(LEFT($A682,8),POR!$A:$R,2,0),"")</f>
        <v/>
      </c>
      <c r="Q682" s="8" t="str">
        <f>IFERROR(VLOOKUP(LEFT($A682,8),POR!$A:$R,3,0),"")</f>
        <v/>
      </c>
      <c r="R682" s="8" t="str">
        <f>IFERROR(VLOOKUP(LEFT($A682,8),POR!$A:$R,4,0),"")</f>
        <v/>
      </c>
      <c r="S682" s="8" t="str">
        <f>IFERROR(VLOOKUP(LEFT($A682,8),POR!$A:$R,5,0),"")</f>
        <v/>
      </c>
      <c r="T682" s="8">
        <f>IFERROR(VLOOKUP(LEFT($A682,8),POR!$A:$R,6,0),"")</f>
        <v>42858.708333333299</v>
      </c>
      <c r="U682" s="8" t="str">
        <f>IFERROR(VLOOKUP(LEFT($A682,8),POR!$A:$R,7,0),"")</f>
        <v/>
      </c>
      <c r="V682" s="8">
        <f>IFERROR(VLOOKUP(LEFT($A682,8),POR!$A:$R,8,0),"")</f>
        <v>42859</v>
      </c>
      <c r="W682" s="8" t="str">
        <f>IFERROR(VLOOKUP(LEFT($A682,8),POR!$A:$R,9,0),"")</f>
        <v/>
      </c>
      <c r="X682" s="8" t="str">
        <f>IFERROR(VLOOKUP(LEFT($A682,8),POR!$A:$R,10,0),"")</f>
        <v/>
      </c>
      <c r="Y682" s="8" t="str">
        <f>IFERROR(VLOOKUP(LEFT($A682,8),POR!$A:$R,11,0),"")</f>
        <v/>
      </c>
      <c r="Z682" s="8" t="str">
        <f>IFERROR(VLOOKUP(LEFT($A682,8),POR!$A:$R,12,0),"")</f>
        <v/>
      </c>
      <c r="AA682" s="8" t="str">
        <f>IFERROR(VLOOKUP(LEFT($A682,8),POR!$A:$R,13,0),"")</f>
        <v/>
      </c>
      <c r="AB682" s="8" t="str">
        <f>IFERROR(VLOOKUP(LEFT($A682,8),POR!$A:$R,14,0),"")</f>
        <v/>
      </c>
      <c r="AC682" s="8" t="str">
        <f>IFERROR(VLOOKUP(LEFT($A682,8),POR!$A:$R,15,0),"")</f>
        <v/>
      </c>
      <c r="AD682" s="8" t="str">
        <f>IFERROR(VLOOKUP(LEFT($A682,8),POR!$A:$R,16,0),"")</f>
        <v/>
      </c>
      <c r="AE682" s="8" t="str">
        <f>IFERROR(VLOOKUP(LEFT($A682,8),POR!$A:$R,17,0),"")</f>
        <v/>
      </c>
      <c r="AF682" s="8" t="str">
        <f>IFERROR(VLOOKUP(LEFT($A682,8),POR!$A:$R,18,0),"")</f>
        <v/>
      </c>
      <c r="AG682" s="36" t="str">
        <f>IFERROR(VLOOKUP(A682,NSD!F:G,2,0),"")</f>
        <v/>
      </c>
    </row>
    <row r="683" spans="1:33">
      <c r="A683" s="49" t="s">
        <v>3349</v>
      </c>
      <c r="B683" s="36" t="str">
        <f>VLOOKUP(LEFT(A683,8),Clusters!A:C,3,0)</f>
        <v>C4</v>
      </c>
      <c r="C683" s="36">
        <f>VLOOKUP(LEFT(A683,8),Clusters!A:D,2,0)</f>
        <v>42</v>
      </c>
      <c r="O683" s="36">
        <f>IFERROR(VLOOKUP(LEFT(A683,8),'Development Priority'!A:B,2,0),"")</f>
        <v>425</v>
      </c>
      <c r="P683" s="8" t="str">
        <f>IFERROR(VLOOKUP(LEFT($A683,8),POR!$A:$R,2,0),"")</f>
        <v/>
      </c>
      <c r="Q683" s="8" t="str">
        <f>IFERROR(VLOOKUP(LEFT($A683,8),POR!$A:$R,3,0),"")</f>
        <v/>
      </c>
      <c r="R683" s="8" t="str">
        <f>IFERROR(VLOOKUP(LEFT($A683,8),POR!$A:$R,4,0),"")</f>
        <v/>
      </c>
      <c r="S683" s="8" t="str">
        <f>IFERROR(VLOOKUP(LEFT($A683,8),POR!$A:$R,5,0),"")</f>
        <v/>
      </c>
      <c r="T683" s="8">
        <f>IFERROR(VLOOKUP(LEFT($A683,8),POR!$A:$R,6,0),"")</f>
        <v>42858.708333333299</v>
      </c>
      <c r="U683" s="8" t="str">
        <f>IFERROR(VLOOKUP(LEFT($A683,8),POR!$A:$R,7,0),"")</f>
        <v/>
      </c>
      <c r="V683" s="8">
        <f>IFERROR(VLOOKUP(LEFT($A683,8),POR!$A:$R,8,0),"")</f>
        <v>42859</v>
      </c>
      <c r="W683" s="8" t="str">
        <f>IFERROR(VLOOKUP(LEFT($A683,8),POR!$A:$R,9,0),"")</f>
        <v/>
      </c>
      <c r="X683" s="8" t="str">
        <f>IFERROR(VLOOKUP(LEFT($A683,8),POR!$A:$R,10,0),"")</f>
        <v/>
      </c>
      <c r="Y683" s="8" t="str">
        <f>IFERROR(VLOOKUP(LEFT($A683,8),POR!$A:$R,11,0),"")</f>
        <v/>
      </c>
      <c r="Z683" s="8" t="str">
        <f>IFERROR(VLOOKUP(LEFT($A683,8),POR!$A:$R,12,0),"")</f>
        <v/>
      </c>
      <c r="AA683" s="8" t="str">
        <f>IFERROR(VLOOKUP(LEFT($A683,8),POR!$A:$R,13,0),"")</f>
        <v/>
      </c>
      <c r="AB683" s="8" t="str">
        <f>IFERROR(VLOOKUP(LEFT($A683,8),POR!$A:$R,14,0),"")</f>
        <v/>
      </c>
      <c r="AC683" s="8" t="str">
        <f>IFERROR(VLOOKUP(LEFT($A683,8),POR!$A:$R,15,0),"")</f>
        <v/>
      </c>
      <c r="AD683" s="8" t="str">
        <f>IFERROR(VLOOKUP(LEFT($A683,8),POR!$A:$R,16,0),"")</f>
        <v/>
      </c>
      <c r="AE683" s="8" t="str">
        <f>IFERROR(VLOOKUP(LEFT($A683,8),POR!$A:$R,17,0),"")</f>
        <v/>
      </c>
      <c r="AF683" s="8" t="str">
        <f>IFERROR(VLOOKUP(LEFT($A683,8),POR!$A:$R,18,0),"")</f>
        <v/>
      </c>
      <c r="AG683" s="36" t="str">
        <f>IFERROR(VLOOKUP(A683,NSD!F:G,2,0),"")</f>
        <v/>
      </c>
    </row>
    <row r="684" spans="1:33">
      <c r="A684" s="49" t="s">
        <v>3502</v>
      </c>
      <c r="B684" s="36" t="str">
        <f>VLOOKUP(LEFT(A684,8),Clusters!A:C,3,0)</f>
        <v>C4</v>
      </c>
      <c r="C684" s="36">
        <f>VLOOKUP(LEFT(A684,8),Clusters!A:D,2,0)</f>
        <v>42</v>
      </c>
      <c r="O684" s="36">
        <f>IFERROR(VLOOKUP(LEFT(A684,8),'Development Priority'!A:B,2,0),"")</f>
        <v>425</v>
      </c>
      <c r="P684" s="8" t="str">
        <f>IFERROR(VLOOKUP(LEFT($A684,8),POR!$A:$R,2,0),"")</f>
        <v/>
      </c>
      <c r="Q684" s="8" t="str">
        <f>IFERROR(VLOOKUP(LEFT($A684,8),POR!$A:$R,3,0),"")</f>
        <v/>
      </c>
      <c r="R684" s="8" t="str">
        <f>IFERROR(VLOOKUP(LEFT($A684,8),POR!$A:$R,4,0),"")</f>
        <v/>
      </c>
      <c r="S684" s="8" t="str">
        <f>IFERROR(VLOOKUP(LEFT($A684,8),POR!$A:$R,5,0),"")</f>
        <v/>
      </c>
      <c r="T684" s="8">
        <f>IFERROR(VLOOKUP(LEFT($A684,8),POR!$A:$R,6,0),"")</f>
        <v>42858.708333333299</v>
      </c>
      <c r="U684" s="8" t="str">
        <f>IFERROR(VLOOKUP(LEFT($A684,8),POR!$A:$R,7,0),"")</f>
        <v/>
      </c>
      <c r="V684" s="8">
        <f>IFERROR(VLOOKUP(LEFT($A684,8),POR!$A:$R,8,0),"")</f>
        <v>42859</v>
      </c>
      <c r="W684" s="8" t="str">
        <f>IFERROR(VLOOKUP(LEFT($A684,8),POR!$A:$R,9,0),"")</f>
        <v/>
      </c>
      <c r="X684" s="8" t="str">
        <f>IFERROR(VLOOKUP(LEFT($A684,8),POR!$A:$R,10,0),"")</f>
        <v/>
      </c>
      <c r="Y684" s="8" t="str">
        <f>IFERROR(VLOOKUP(LEFT($A684,8),POR!$A:$R,11,0),"")</f>
        <v/>
      </c>
      <c r="Z684" s="8" t="str">
        <f>IFERROR(VLOOKUP(LEFT($A684,8),POR!$A:$R,12,0),"")</f>
        <v/>
      </c>
      <c r="AA684" s="8" t="str">
        <f>IFERROR(VLOOKUP(LEFT($A684,8),POR!$A:$R,13,0),"")</f>
        <v/>
      </c>
      <c r="AB684" s="8" t="str">
        <f>IFERROR(VLOOKUP(LEFT($A684,8),POR!$A:$R,14,0),"")</f>
        <v/>
      </c>
      <c r="AC684" s="8" t="str">
        <f>IFERROR(VLOOKUP(LEFT($A684,8),POR!$A:$R,15,0),"")</f>
        <v/>
      </c>
      <c r="AD684" s="8" t="str">
        <f>IFERROR(VLOOKUP(LEFT($A684,8),POR!$A:$R,16,0),"")</f>
        <v/>
      </c>
      <c r="AE684" s="8" t="str">
        <f>IFERROR(VLOOKUP(LEFT($A684,8),POR!$A:$R,17,0),"")</f>
        <v/>
      </c>
      <c r="AF684" s="8" t="str">
        <f>IFERROR(VLOOKUP(LEFT($A684,8),POR!$A:$R,18,0),"")</f>
        <v/>
      </c>
      <c r="AG684" s="36" t="str">
        <f>IFERROR(VLOOKUP(A684,NSD!F:G,2,0),"")</f>
        <v/>
      </c>
    </row>
    <row r="685" spans="1:33">
      <c r="A685" s="49" t="s">
        <v>3073</v>
      </c>
      <c r="B685" s="36" t="str">
        <f>VLOOKUP(LEFT(A685,8),Clusters!A:C,3,0)</f>
        <v>C4</v>
      </c>
      <c r="C685" s="36">
        <f>VLOOKUP(LEFT(A685,8),Clusters!A:D,2,0)</f>
        <v>42</v>
      </c>
      <c r="O685" s="36">
        <f>IFERROR(VLOOKUP(LEFT(A685,8),'Development Priority'!A:B,2,0),"")</f>
        <v>425</v>
      </c>
      <c r="P685" s="8" t="str">
        <f>IFERROR(VLOOKUP(LEFT($A685,8),POR!$A:$R,2,0),"")</f>
        <v/>
      </c>
      <c r="Q685" s="8" t="str">
        <f>IFERROR(VLOOKUP(LEFT($A685,8),POR!$A:$R,3,0),"")</f>
        <v/>
      </c>
      <c r="R685" s="8" t="str">
        <f>IFERROR(VLOOKUP(LEFT($A685,8),POR!$A:$R,4,0),"")</f>
        <v/>
      </c>
      <c r="S685" s="8" t="str">
        <f>IFERROR(VLOOKUP(LEFT($A685,8),POR!$A:$R,5,0),"")</f>
        <v/>
      </c>
      <c r="T685" s="8">
        <f>IFERROR(VLOOKUP(LEFT($A685,8),POR!$A:$R,6,0),"")</f>
        <v>42858.708333333299</v>
      </c>
      <c r="U685" s="8" t="str">
        <f>IFERROR(VLOOKUP(LEFT($A685,8),POR!$A:$R,7,0),"")</f>
        <v/>
      </c>
      <c r="V685" s="8">
        <f>IFERROR(VLOOKUP(LEFT($A685,8),POR!$A:$R,8,0),"")</f>
        <v>42859</v>
      </c>
      <c r="W685" s="8" t="str">
        <f>IFERROR(VLOOKUP(LEFT($A685,8),POR!$A:$R,9,0),"")</f>
        <v/>
      </c>
      <c r="X685" s="8" t="str">
        <f>IFERROR(VLOOKUP(LEFT($A685,8),POR!$A:$R,10,0),"")</f>
        <v/>
      </c>
      <c r="Y685" s="8" t="str">
        <f>IFERROR(VLOOKUP(LEFT($A685,8),POR!$A:$R,11,0),"")</f>
        <v/>
      </c>
      <c r="Z685" s="8" t="str">
        <f>IFERROR(VLOOKUP(LEFT($A685,8),POR!$A:$R,12,0),"")</f>
        <v/>
      </c>
      <c r="AA685" s="8" t="str">
        <f>IFERROR(VLOOKUP(LEFT($A685,8),POR!$A:$R,13,0),"")</f>
        <v/>
      </c>
      <c r="AB685" s="8" t="str">
        <f>IFERROR(VLOOKUP(LEFT($A685,8),POR!$A:$R,14,0),"")</f>
        <v/>
      </c>
      <c r="AC685" s="8" t="str">
        <f>IFERROR(VLOOKUP(LEFT($A685,8),POR!$A:$R,15,0),"")</f>
        <v/>
      </c>
      <c r="AD685" s="8" t="str">
        <f>IFERROR(VLOOKUP(LEFT($A685,8),POR!$A:$R,16,0),"")</f>
        <v/>
      </c>
      <c r="AE685" s="8" t="str">
        <f>IFERROR(VLOOKUP(LEFT($A685,8),POR!$A:$R,17,0),"")</f>
        <v/>
      </c>
      <c r="AF685" s="8" t="str">
        <f>IFERROR(VLOOKUP(LEFT($A685,8),POR!$A:$R,18,0),"")</f>
        <v/>
      </c>
      <c r="AG685" s="36" t="str">
        <f>IFERROR(VLOOKUP(A685,NSD!F:G,2,0),"")</f>
        <v/>
      </c>
    </row>
    <row r="686" spans="1:33">
      <c r="A686" s="49" t="s">
        <v>4759</v>
      </c>
      <c r="B686" s="36" t="str">
        <f>VLOOKUP(LEFT(A686,8),Clusters!A:C,3,0)</f>
        <v>C4</v>
      </c>
      <c r="C686" s="36">
        <f>VLOOKUP(LEFT(A686,8),Clusters!A:D,2,0)</f>
        <v>43</v>
      </c>
      <c r="O686" s="36">
        <f>IFERROR(VLOOKUP(LEFT(A686,8),'Development Priority'!A:B,2,0),"")</f>
        <v>424</v>
      </c>
      <c r="P686" s="8" t="str">
        <f>IFERROR(VLOOKUP(LEFT($A686,8),POR!$A:$R,2,0),"")</f>
        <v/>
      </c>
      <c r="Q686" s="8" t="str">
        <f>IFERROR(VLOOKUP(LEFT($A686,8),POR!$A:$R,3,0),"")</f>
        <v/>
      </c>
      <c r="R686" s="8" t="str">
        <f>IFERROR(VLOOKUP(LEFT($A686,8),POR!$A:$R,4,0),"")</f>
        <v/>
      </c>
      <c r="S686" s="8" t="str">
        <f>IFERROR(VLOOKUP(LEFT($A686,8),POR!$A:$R,5,0),"")</f>
        <v/>
      </c>
      <c r="T686" s="8" t="str">
        <f>IFERROR(VLOOKUP(LEFT($A686,8),POR!$A:$R,6,0),"")</f>
        <v/>
      </c>
      <c r="U686" s="8" t="str">
        <f>IFERROR(VLOOKUP(LEFT($A686,8),POR!$A:$R,7,0),"")</f>
        <v/>
      </c>
      <c r="V686" s="8" t="str">
        <f>IFERROR(VLOOKUP(LEFT($A686,8),POR!$A:$R,8,0),"")</f>
        <v/>
      </c>
      <c r="W686" s="8" t="str">
        <f>IFERROR(VLOOKUP(LEFT($A686,8),POR!$A:$R,9,0),"")</f>
        <v/>
      </c>
      <c r="X686" s="8" t="str">
        <f>IFERROR(VLOOKUP(LEFT($A686,8),POR!$A:$R,10,0),"")</f>
        <v/>
      </c>
      <c r="Y686" s="8" t="str">
        <f>IFERROR(VLOOKUP(LEFT($A686,8),POR!$A:$R,11,0),"")</f>
        <v/>
      </c>
      <c r="Z686" s="8" t="str">
        <f>IFERROR(VLOOKUP(LEFT($A686,8),POR!$A:$R,12,0),"")</f>
        <v/>
      </c>
      <c r="AA686" s="8" t="str">
        <f>IFERROR(VLOOKUP(LEFT($A686,8),POR!$A:$R,13,0),"")</f>
        <v/>
      </c>
      <c r="AB686" s="8" t="str">
        <f>IFERROR(VLOOKUP(LEFT($A686,8),POR!$A:$R,14,0),"")</f>
        <v/>
      </c>
      <c r="AC686" s="8" t="str">
        <f>IFERROR(VLOOKUP(LEFT($A686,8),POR!$A:$R,15,0),"")</f>
        <v/>
      </c>
      <c r="AD686" s="8" t="str">
        <f>IFERROR(VLOOKUP(LEFT($A686,8),POR!$A:$R,16,0),"")</f>
        <v/>
      </c>
      <c r="AE686" s="8" t="str">
        <f>IFERROR(VLOOKUP(LEFT($A686,8),POR!$A:$R,17,0),"")</f>
        <v/>
      </c>
      <c r="AF686" s="8" t="str">
        <f>IFERROR(VLOOKUP(LEFT($A686,8),POR!$A:$R,18,0),"")</f>
        <v/>
      </c>
      <c r="AG686" s="36" t="str">
        <f>IFERROR(VLOOKUP(A686,NSD!F:G,2,0),"")</f>
        <v/>
      </c>
    </row>
    <row r="687" spans="1:33">
      <c r="A687" s="49" t="s">
        <v>2101</v>
      </c>
      <c r="B687" s="36" t="str">
        <f>VLOOKUP(LEFT(A687,8),Clusters!A:C,3,0)</f>
        <v>C4</v>
      </c>
      <c r="C687" s="36">
        <f>VLOOKUP(LEFT(A687,8),Clusters!A:D,2,0)</f>
        <v>43</v>
      </c>
      <c r="O687" s="36">
        <f>IFERROR(VLOOKUP(LEFT(A687,8),'Development Priority'!A:B,2,0),"")</f>
        <v>424</v>
      </c>
      <c r="P687" s="8" t="str">
        <f>IFERROR(VLOOKUP(LEFT($A687,8),POR!$A:$R,2,0),"")</f>
        <v/>
      </c>
      <c r="Q687" s="8" t="str">
        <f>IFERROR(VLOOKUP(LEFT($A687,8),POR!$A:$R,3,0),"")</f>
        <v/>
      </c>
      <c r="R687" s="8" t="str">
        <f>IFERROR(VLOOKUP(LEFT($A687,8),POR!$A:$R,4,0),"")</f>
        <v/>
      </c>
      <c r="S687" s="8" t="str">
        <f>IFERROR(VLOOKUP(LEFT($A687,8),POR!$A:$R,5,0),"")</f>
        <v/>
      </c>
      <c r="T687" s="8" t="str">
        <f>IFERROR(VLOOKUP(LEFT($A687,8),POR!$A:$R,6,0),"")</f>
        <v/>
      </c>
      <c r="U687" s="8" t="str">
        <f>IFERROR(VLOOKUP(LEFT($A687,8),POR!$A:$R,7,0),"")</f>
        <v/>
      </c>
      <c r="V687" s="8" t="str">
        <f>IFERROR(VLOOKUP(LEFT($A687,8),POR!$A:$R,8,0),"")</f>
        <v/>
      </c>
      <c r="W687" s="8" t="str">
        <f>IFERROR(VLOOKUP(LEFT($A687,8),POR!$A:$R,9,0),"")</f>
        <v/>
      </c>
      <c r="X687" s="8" t="str">
        <f>IFERROR(VLOOKUP(LEFT($A687,8),POR!$A:$R,10,0),"")</f>
        <v/>
      </c>
      <c r="Y687" s="8" t="str">
        <f>IFERROR(VLOOKUP(LEFT($A687,8),POR!$A:$R,11,0),"")</f>
        <v/>
      </c>
      <c r="Z687" s="8" t="str">
        <f>IFERROR(VLOOKUP(LEFT($A687,8),POR!$A:$R,12,0),"")</f>
        <v/>
      </c>
      <c r="AA687" s="8" t="str">
        <f>IFERROR(VLOOKUP(LEFT($A687,8),POR!$A:$R,13,0),"")</f>
        <v/>
      </c>
      <c r="AB687" s="8" t="str">
        <f>IFERROR(VLOOKUP(LEFT($A687,8),POR!$A:$R,14,0),"")</f>
        <v/>
      </c>
      <c r="AC687" s="8" t="str">
        <f>IFERROR(VLOOKUP(LEFT($A687,8),POR!$A:$R,15,0),"")</f>
        <v/>
      </c>
      <c r="AD687" s="8" t="str">
        <f>IFERROR(VLOOKUP(LEFT($A687,8),POR!$A:$R,16,0),"")</f>
        <v/>
      </c>
      <c r="AE687" s="8" t="str">
        <f>IFERROR(VLOOKUP(LEFT($A687,8),POR!$A:$R,17,0),"")</f>
        <v/>
      </c>
      <c r="AF687" s="8" t="str">
        <f>IFERROR(VLOOKUP(LEFT($A687,8),POR!$A:$R,18,0),"")</f>
        <v/>
      </c>
      <c r="AG687" s="36" t="str">
        <f>IFERROR(VLOOKUP(A687,NSD!F:G,2,0),"")</f>
        <v/>
      </c>
    </row>
    <row r="688" spans="1:33">
      <c r="A688" s="49" t="s">
        <v>3707</v>
      </c>
      <c r="B688" s="36" t="str">
        <f>VLOOKUP(LEFT(A688,8),Clusters!A:C,3,0)</f>
        <v>C4</v>
      </c>
      <c r="C688" s="36">
        <f>VLOOKUP(LEFT(A688,8),Clusters!A:D,2,0)</f>
        <v>43</v>
      </c>
      <c r="O688" s="36">
        <f>IFERROR(VLOOKUP(LEFT(A688,8),'Development Priority'!A:B,2,0),"")</f>
        <v>424</v>
      </c>
      <c r="P688" s="8" t="str">
        <f>IFERROR(VLOOKUP(LEFT($A688,8),POR!$A:$R,2,0),"")</f>
        <v/>
      </c>
      <c r="Q688" s="8" t="str">
        <f>IFERROR(VLOOKUP(LEFT($A688,8),POR!$A:$R,3,0),"")</f>
        <v/>
      </c>
      <c r="R688" s="8" t="str">
        <f>IFERROR(VLOOKUP(LEFT($A688,8),POR!$A:$R,4,0),"")</f>
        <v/>
      </c>
      <c r="S688" s="8" t="str">
        <f>IFERROR(VLOOKUP(LEFT($A688,8),POR!$A:$R,5,0),"")</f>
        <v/>
      </c>
      <c r="T688" s="8" t="str">
        <f>IFERROR(VLOOKUP(LEFT($A688,8),POR!$A:$R,6,0),"")</f>
        <v/>
      </c>
      <c r="U688" s="8" t="str">
        <f>IFERROR(VLOOKUP(LEFT($A688,8),POR!$A:$R,7,0),"")</f>
        <v/>
      </c>
      <c r="V688" s="8" t="str">
        <f>IFERROR(VLOOKUP(LEFT($A688,8),POR!$A:$R,8,0),"")</f>
        <v/>
      </c>
      <c r="W688" s="8" t="str">
        <f>IFERROR(VLOOKUP(LEFT($A688,8),POR!$A:$R,9,0),"")</f>
        <v/>
      </c>
      <c r="X688" s="8" t="str">
        <f>IFERROR(VLOOKUP(LEFT($A688,8),POR!$A:$R,10,0),"")</f>
        <v/>
      </c>
      <c r="Y688" s="8" t="str">
        <f>IFERROR(VLOOKUP(LEFT($A688,8),POR!$A:$R,11,0),"")</f>
        <v/>
      </c>
      <c r="Z688" s="8" t="str">
        <f>IFERROR(VLOOKUP(LEFT($A688,8),POR!$A:$R,12,0),"")</f>
        <v/>
      </c>
      <c r="AA688" s="8" t="str">
        <f>IFERROR(VLOOKUP(LEFT($A688,8),POR!$A:$R,13,0),"")</f>
        <v/>
      </c>
      <c r="AB688" s="8" t="str">
        <f>IFERROR(VLOOKUP(LEFT($A688,8),POR!$A:$R,14,0),"")</f>
        <v/>
      </c>
      <c r="AC688" s="8" t="str">
        <f>IFERROR(VLOOKUP(LEFT($A688,8),POR!$A:$R,15,0),"")</f>
        <v/>
      </c>
      <c r="AD688" s="8" t="str">
        <f>IFERROR(VLOOKUP(LEFT($A688,8),POR!$A:$R,16,0),"")</f>
        <v/>
      </c>
      <c r="AE688" s="8" t="str">
        <f>IFERROR(VLOOKUP(LEFT($A688,8),POR!$A:$R,17,0),"")</f>
        <v/>
      </c>
      <c r="AF688" s="8" t="str">
        <f>IFERROR(VLOOKUP(LEFT($A688,8),POR!$A:$R,18,0),"")</f>
        <v/>
      </c>
      <c r="AG688" s="36" t="str">
        <f>IFERROR(VLOOKUP(A688,NSD!F:G,2,0),"")</f>
        <v/>
      </c>
    </row>
    <row r="689" spans="1:33">
      <c r="A689" s="49" t="s">
        <v>4883</v>
      </c>
      <c r="B689" s="36" t="str">
        <f>VLOOKUP(LEFT(A689,8),Clusters!A:C,3,0)</f>
        <v>C4</v>
      </c>
      <c r="C689" s="36">
        <f>VLOOKUP(LEFT(A689,8),Clusters!A:D,2,0)</f>
        <v>42</v>
      </c>
      <c r="O689" s="36">
        <f>IFERROR(VLOOKUP(LEFT(A689,8),'Development Priority'!A:B,2,0),"")</f>
        <v>185</v>
      </c>
      <c r="P689" s="8" t="str">
        <f>IFERROR(VLOOKUP(LEFT($A689,8),POR!$A:$R,2,0),"")</f>
        <v/>
      </c>
      <c r="Q689" s="8" t="str">
        <f>IFERROR(VLOOKUP(LEFT($A689,8),POR!$A:$R,3,0),"")</f>
        <v/>
      </c>
      <c r="R689" s="8" t="str">
        <f>IFERROR(VLOOKUP(LEFT($A689,8),POR!$A:$R,4,0),"")</f>
        <v/>
      </c>
      <c r="S689" s="8" t="str">
        <f>IFERROR(VLOOKUP(LEFT($A689,8),POR!$A:$R,5,0),"")</f>
        <v/>
      </c>
      <c r="T689" s="8">
        <f>IFERROR(VLOOKUP(LEFT($A689,8),POR!$A:$R,6,0),"")</f>
        <v>42827.708333333299</v>
      </c>
      <c r="U689" s="8" t="str">
        <f>IFERROR(VLOOKUP(LEFT($A689,8),POR!$A:$R,7,0),"")</f>
        <v/>
      </c>
      <c r="V689" s="8">
        <f>IFERROR(VLOOKUP(LEFT($A689,8),POR!$A:$R,8,0),"")</f>
        <v>42828</v>
      </c>
      <c r="W689" s="8" t="str">
        <f>IFERROR(VLOOKUP(LEFT($A689,8),POR!$A:$R,9,0),"")</f>
        <v/>
      </c>
      <c r="X689" s="8" t="str">
        <f>IFERROR(VLOOKUP(LEFT($A689,8),POR!$A:$R,10,0),"")</f>
        <v/>
      </c>
      <c r="Y689" s="8" t="str">
        <f>IFERROR(VLOOKUP(LEFT($A689,8),POR!$A:$R,11,0),"")</f>
        <v/>
      </c>
      <c r="Z689" s="8" t="str">
        <f>IFERROR(VLOOKUP(LEFT($A689,8),POR!$A:$R,12,0),"")</f>
        <v/>
      </c>
      <c r="AA689" s="8" t="str">
        <f>IFERROR(VLOOKUP(LEFT($A689,8),POR!$A:$R,13,0),"")</f>
        <v/>
      </c>
      <c r="AB689" s="8" t="str">
        <f>IFERROR(VLOOKUP(LEFT($A689,8),POR!$A:$R,14,0),"")</f>
        <v/>
      </c>
      <c r="AC689" s="8" t="str">
        <f>IFERROR(VLOOKUP(LEFT($A689,8),POR!$A:$R,15,0),"")</f>
        <v/>
      </c>
      <c r="AD689" s="8" t="str">
        <f>IFERROR(VLOOKUP(LEFT($A689,8),POR!$A:$R,16,0),"")</f>
        <v/>
      </c>
      <c r="AE689" s="8" t="str">
        <f>IFERROR(VLOOKUP(LEFT($A689,8),POR!$A:$R,17,0),"")</f>
        <v/>
      </c>
      <c r="AF689" s="8" t="str">
        <f>IFERROR(VLOOKUP(LEFT($A689,8),POR!$A:$R,18,0),"")</f>
        <v/>
      </c>
      <c r="AG689" s="36" t="str">
        <f>IFERROR(VLOOKUP(A689,NSD!F:G,2,0),"")</f>
        <v/>
      </c>
    </row>
    <row r="690" spans="1:33">
      <c r="A690" s="49" t="s">
        <v>1962</v>
      </c>
      <c r="B690" s="36" t="str">
        <f>VLOOKUP(LEFT(A690,8),Clusters!A:C,3,0)</f>
        <v>C4</v>
      </c>
      <c r="C690" s="36">
        <f>VLOOKUP(LEFT(A690,8),Clusters!A:D,2,0)</f>
        <v>42</v>
      </c>
      <c r="O690" s="36">
        <f>IFERROR(VLOOKUP(LEFT(A690,8),'Development Priority'!A:B,2,0),"")</f>
        <v>185</v>
      </c>
      <c r="P690" s="8" t="str">
        <f>IFERROR(VLOOKUP(LEFT($A690,8),POR!$A:$R,2,0),"")</f>
        <v/>
      </c>
      <c r="Q690" s="8" t="str">
        <f>IFERROR(VLOOKUP(LEFT($A690,8),POR!$A:$R,3,0),"")</f>
        <v/>
      </c>
      <c r="R690" s="8" t="str">
        <f>IFERROR(VLOOKUP(LEFT($A690,8),POR!$A:$R,4,0),"")</f>
        <v/>
      </c>
      <c r="S690" s="8" t="str">
        <f>IFERROR(VLOOKUP(LEFT($A690,8),POR!$A:$R,5,0),"")</f>
        <v/>
      </c>
      <c r="T690" s="8">
        <f>IFERROR(VLOOKUP(LEFT($A690,8),POR!$A:$R,6,0),"")</f>
        <v>42827.708333333299</v>
      </c>
      <c r="U690" s="8" t="str">
        <f>IFERROR(VLOOKUP(LEFT($A690,8),POR!$A:$R,7,0),"")</f>
        <v/>
      </c>
      <c r="V690" s="8">
        <f>IFERROR(VLOOKUP(LEFT($A690,8),POR!$A:$R,8,0),"")</f>
        <v>42828</v>
      </c>
      <c r="W690" s="8" t="str">
        <f>IFERROR(VLOOKUP(LEFT($A690,8),POR!$A:$R,9,0),"")</f>
        <v/>
      </c>
      <c r="X690" s="8" t="str">
        <f>IFERROR(VLOOKUP(LEFT($A690,8),POR!$A:$R,10,0),"")</f>
        <v/>
      </c>
      <c r="Y690" s="8" t="str">
        <f>IFERROR(VLOOKUP(LEFT($A690,8),POR!$A:$R,11,0),"")</f>
        <v/>
      </c>
      <c r="Z690" s="8" t="str">
        <f>IFERROR(VLOOKUP(LEFT($A690,8),POR!$A:$R,12,0),"")</f>
        <v/>
      </c>
      <c r="AA690" s="8" t="str">
        <f>IFERROR(VLOOKUP(LEFT($A690,8),POR!$A:$R,13,0),"")</f>
        <v/>
      </c>
      <c r="AB690" s="8" t="str">
        <f>IFERROR(VLOOKUP(LEFT($A690,8),POR!$A:$R,14,0),"")</f>
        <v/>
      </c>
      <c r="AC690" s="8" t="str">
        <f>IFERROR(VLOOKUP(LEFT($A690,8),POR!$A:$R,15,0),"")</f>
        <v/>
      </c>
      <c r="AD690" s="8" t="str">
        <f>IFERROR(VLOOKUP(LEFT($A690,8),POR!$A:$R,16,0),"")</f>
        <v/>
      </c>
      <c r="AE690" s="8" t="str">
        <f>IFERROR(VLOOKUP(LEFT($A690,8),POR!$A:$R,17,0),"")</f>
        <v/>
      </c>
      <c r="AF690" s="8" t="str">
        <f>IFERROR(VLOOKUP(LEFT($A690,8),POR!$A:$R,18,0),"")</f>
        <v/>
      </c>
      <c r="AG690" s="36" t="str">
        <f>IFERROR(VLOOKUP(A690,NSD!F:G,2,0),"")</f>
        <v>PH30391</v>
      </c>
    </row>
    <row r="691" spans="1:33">
      <c r="A691" s="49" t="s">
        <v>2839</v>
      </c>
      <c r="B691" s="36" t="str">
        <f>VLOOKUP(LEFT(A691,8),Clusters!A:C,3,0)</f>
        <v>C4</v>
      </c>
      <c r="C691" s="36">
        <f>VLOOKUP(LEFT(A691,8),Clusters!A:D,2,0)</f>
        <v>42</v>
      </c>
      <c r="O691" s="36">
        <f>IFERROR(VLOOKUP(LEFT(A691,8),'Development Priority'!A:B,2,0),"")</f>
        <v>185</v>
      </c>
      <c r="P691" s="8" t="str">
        <f>IFERROR(VLOOKUP(LEFT($A691,8),POR!$A:$R,2,0),"")</f>
        <v/>
      </c>
      <c r="Q691" s="8" t="str">
        <f>IFERROR(VLOOKUP(LEFT($A691,8),POR!$A:$R,3,0),"")</f>
        <v/>
      </c>
      <c r="R691" s="8" t="str">
        <f>IFERROR(VLOOKUP(LEFT($A691,8),POR!$A:$R,4,0),"")</f>
        <v/>
      </c>
      <c r="S691" s="8" t="str">
        <f>IFERROR(VLOOKUP(LEFT($A691,8),POR!$A:$R,5,0),"")</f>
        <v/>
      </c>
      <c r="T691" s="8">
        <f>IFERROR(VLOOKUP(LEFT($A691,8),POR!$A:$R,6,0),"")</f>
        <v>42827.708333333299</v>
      </c>
      <c r="U691" s="8" t="str">
        <f>IFERROR(VLOOKUP(LEFT($A691,8),POR!$A:$R,7,0),"")</f>
        <v/>
      </c>
      <c r="V691" s="8">
        <f>IFERROR(VLOOKUP(LEFT($A691,8),POR!$A:$R,8,0),"")</f>
        <v>42828</v>
      </c>
      <c r="W691" s="8" t="str">
        <f>IFERROR(VLOOKUP(LEFT($A691,8),POR!$A:$R,9,0),"")</f>
        <v/>
      </c>
      <c r="X691" s="8" t="str">
        <f>IFERROR(VLOOKUP(LEFT($A691,8),POR!$A:$R,10,0),"")</f>
        <v/>
      </c>
      <c r="Y691" s="8" t="str">
        <f>IFERROR(VLOOKUP(LEFT($A691,8),POR!$A:$R,11,0),"")</f>
        <v/>
      </c>
      <c r="Z691" s="8" t="str">
        <f>IFERROR(VLOOKUP(LEFT($A691,8),POR!$A:$R,12,0),"")</f>
        <v/>
      </c>
      <c r="AA691" s="8" t="str">
        <f>IFERROR(VLOOKUP(LEFT($A691,8),POR!$A:$R,13,0),"")</f>
        <v/>
      </c>
      <c r="AB691" s="8" t="str">
        <f>IFERROR(VLOOKUP(LEFT($A691,8),POR!$A:$R,14,0),"")</f>
        <v/>
      </c>
      <c r="AC691" s="8" t="str">
        <f>IFERROR(VLOOKUP(LEFT($A691,8),POR!$A:$R,15,0),"")</f>
        <v/>
      </c>
      <c r="AD691" s="8" t="str">
        <f>IFERROR(VLOOKUP(LEFT($A691,8),POR!$A:$R,16,0),"")</f>
        <v/>
      </c>
      <c r="AE691" s="8" t="str">
        <f>IFERROR(VLOOKUP(LEFT($A691,8),POR!$A:$R,17,0),"")</f>
        <v/>
      </c>
      <c r="AF691" s="8" t="str">
        <f>IFERROR(VLOOKUP(LEFT($A691,8),POR!$A:$R,18,0),"")</f>
        <v/>
      </c>
      <c r="AG691" s="36" t="str">
        <f>IFERROR(VLOOKUP(A691,NSD!F:G,2,0),"")</f>
        <v/>
      </c>
    </row>
    <row r="692" spans="1:33">
      <c r="A692" s="49" t="s">
        <v>2691</v>
      </c>
      <c r="B692" s="36" t="str">
        <f>VLOOKUP(LEFT(A692,8),Clusters!A:C,3,0)</f>
        <v>C4</v>
      </c>
      <c r="C692" s="36">
        <f>VLOOKUP(LEFT(A692,8),Clusters!A:D,2,0)</f>
        <v>42</v>
      </c>
      <c r="O692" s="36">
        <f>IFERROR(VLOOKUP(LEFT(A692,8),'Development Priority'!A:B,2,0),"")</f>
        <v>185</v>
      </c>
      <c r="P692" s="8" t="str">
        <f>IFERROR(VLOOKUP(LEFT($A692,8),POR!$A:$R,2,0),"")</f>
        <v/>
      </c>
      <c r="Q692" s="8" t="str">
        <f>IFERROR(VLOOKUP(LEFT($A692,8),POR!$A:$R,3,0),"")</f>
        <v/>
      </c>
      <c r="R692" s="8" t="str">
        <f>IFERROR(VLOOKUP(LEFT($A692,8),POR!$A:$R,4,0),"")</f>
        <v/>
      </c>
      <c r="S692" s="8" t="str">
        <f>IFERROR(VLOOKUP(LEFT($A692,8),POR!$A:$R,5,0),"")</f>
        <v/>
      </c>
      <c r="T692" s="8">
        <f>IFERROR(VLOOKUP(LEFT($A692,8),POR!$A:$R,6,0),"")</f>
        <v>42827.708333333299</v>
      </c>
      <c r="U692" s="8" t="str">
        <f>IFERROR(VLOOKUP(LEFT($A692,8),POR!$A:$R,7,0),"")</f>
        <v/>
      </c>
      <c r="V692" s="8">
        <f>IFERROR(VLOOKUP(LEFT($A692,8),POR!$A:$R,8,0),"")</f>
        <v>42828</v>
      </c>
      <c r="W692" s="8" t="str">
        <f>IFERROR(VLOOKUP(LEFT($A692,8),POR!$A:$R,9,0),"")</f>
        <v/>
      </c>
      <c r="X692" s="8" t="str">
        <f>IFERROR(VLOOKUP(LEFT($A692,8),POR!$A:$R,10,0),"")</f>
        <v/>
      </c>
      <c r="Y692" s="8" t="str">
        <f>IFERROR(VLOOKUP(LEFT($A692,8),POR!$A:$R,11,0),"")</f>
        <v/>
      </c>
      <c r="Z692" s="8" t="str">
        <f>IFERROR(VLOOKUP(LEFT($A692,8),POR!$A:$R,12,0),"")</f>
        <v/>
      </c>
      <c r="AA692" s="8" t="str">
        <f>IFERROR(VLOOKUP(LEFT($A692,8),POR!$A:$R,13,0),"")</f>
        <v/>
      </c>
      <c r="AB692" s="8" t="str">
        <f>IFERROR(VLOOKUP(LEFT($A692,8),POR!$A:$R,14,0),"")</f>
        <v/>
      </c>
      <c r="AC692" s="8" t="str">
        <f>IFERROR(VLOOKUP(LEFT($A692,8),POR!$A:$R,15,0),"")</f>
        <v/>
      </c>
      <c r="AD692" s="8" t="str">
        <f>IFERROR(VLOOKUP(LEFT($A692,8),POR!$A:$R,16,0),"")</f>
        <v/>
      </c>
      <c r="AE692" s="8" t="str">
        <f>IFERROR(VLOOKUP(LEFT($A692,8),POR!$A:$R,17,0),"")</f>
        <v/>
      </c>
      <c r="AF692" s="8" t="str">
        <f>IFERROR(VLOOKUP(LEFT($A692,8),POR!$A:$R,18,0),"")</f>
        <v/>
      </c>
      <c r="AG692" s="36" t="str">
        <f>IFERROR(VLOOKUP(A692,NSD!F:G,2,0),"")</f>
        <v/>
      </c>
    </row>
    <row r="693" spans="1:33">
      <c r="A693" s="49" t="s">
        <v>3604</v>
      </c>
      <c r="B693" s="36" t="str">
        <f>VLOOKUP(LEFT(A693,8),Clusters!A:C,3,0)</f>
        <v>C4</v>
      </c>
      <c r="C693" s="36">
        <f>VLOOKUP(LEFT(A693,8),Clusters!A:D,2,0)</f>
        <v>42</v>
      </c>
      <c r="O693" s="36">
        <f>IFERROR(VLOOKUP(LEFT(A693,8),'Development Priority'!A:B,2,0),"")</f>
        <v>185</v>
      </c>
      <c r="P693" s="8" t="str">
        <f>IFERROR(VLOOKUP(LEFT($A693,8),POR!$A:$R,2,0),"")</f>
        <v/>
      </c>
      <c r="Q693" s="8" t="str">
        <f>IFERROR(VLOOKUP(LEFT($A693,8),POR!$A:$R,3,0),"")</f>
        <v/>
      </c>
      <c r="R693" s="8" t="str">
        <f>IFERROR(VLOOKUP(LEFT($A693,8),POR!$A:$R,4,0),"")</f>
        <v/>
      </c>
      <c r="S693" s="8" t="str">
        <f>IFERROR(VLOOKUP(LEFT($A693,8),POR!$A:$R,5,0),"")</f>
        <v/>
      </c>
      <c r="T693" s="8">
        <f>IFERROR(VLOOKUP(LEFT($A693,8),POR!$A:$R,6,0),"")</f>
        <v>42827.708333333299</v>
      </c>
      <c r="U693" s="8" t="str">
        <f>IFERROR(VLOOKUP(LEFT($A693,8),POR!$A:$R,7,0),"")</f>
        <v/>
      </c>
      <c r="V693" s="8">
        <f>IFERROR(VLOOKUP(LEFT($A693,8),POR!$A:$R,8,0),"")</f>
        <v>42828</v>
      </c>
      <c r="W693" s="8" t="str">
        <f>IFERROR(VLOOKUP(LEFT($A693,8),POR!$A:$R,9,0),"")</f>
        <v/>
      </c>
      <c r="X693" s="8" t="str">
        <f>IFERROR(VLOOKUP(LEFT($A693,8),POR!$A:$R,10,0),"")</f>
        <v/>
      </c>
      <c r="Y693" s="8" t="str">
        <f>IFERROR(VLOOKUP(LEFT($A693,8),POR!$A:$R,11,0),"")</f>
        <v/>
      </c>
      <c r="Z693" s="8" t="str">
        <f>IFERROR(VLOOKUP(LEFT($A693,8),POR!$A:$R,12,0),"")</f>
        <v/>
      </c>
      <c r="AA693" s="8" t="str">
        <f>IFERROR(VLOOKUP(LEFT($A693,8),POR!$A:$R,13,0),"")</f>
        <v/>
      </c>
      <c r="AB693" s="8" t="str">
        <f>IFERROR(VLOOKUP(LEFT($A693,8),POR!$A:$R,14,0),"")</f>
        <v/>
      </c>
      <c r="AC693" s="8" t="str">
        <f>IFERROR(VLOOKUP(LEFT($A693,8),POR!$A:$R,15,0),"")</f>
        <v/>
      </c>
      <c r="AD693" s="8" t="str">
        <f>IFERROR(VLOOKUP(LEFT($A693,8),POR!$A:$R,16,0),"")</f>
        <v/>
      </c>
      <c r="AE693" s="8" t="str">
        <f>IFERROR(VLOOKUP(LEFT($A693,8),POR!$A:$R,17,0),"")</f>
        <v/>
      </c>
      <c r="AF693" s="8" t="str">
        <f>IFERROR(VLOOKUP(LEFT($A693,8),POR!$A:$R,18,0),"")</f>
        <v/>
      </c>
      <c r="AG693" s="36" t="str">
        <f>IFERROR(VLOOKUP(A693,NSD!F:G,2,0),"")</f>
        <v/>
      </c>
    </row>
    <row r="694" spans="1:33">
      <c r="A694" s="49" t="s">
        <v>3587</v>
      </c>
      <c r="B694" s="36" t="str">
        <f>VLOOKUP(LEFT(A694,8),Clusters!A:C,3,0)</f>
        <v>C4</v>
      </c>
      <c r="C694" s="36">
        <f>VLOOKUP(LEFT(A694,8),Clusters!A:D,2,0)</f>
        <v>42</v>
      </c>
      <c r="O694" s="36">
        <f>IFERROR(VLOOKUP(LEFT(A694,8),'Development Priority'!A:B,2,0),"")</f>
        <v>185</v>
      </c>
      <c r="P694" s="8" t="str">
        <f>IFERROR(VLOOKUP(LEFT($A694,8),POR!$A:$R,2,0),"")</f>
        <v/>
      </c>
      <c r="Q694" s="8" t="str">
        <f>IFERROR(VLOOKUP(LEFT($A694,8),POR!$A:$R,3,0),"")</f>
        <v/>
      </c>
      <c r="R694" s="8" t="str">
        <f>IFERROR(VLOOKUP(LEFT($A694,8),POR!$A:$R,4,0),"")</f>
        <v/>
      </c>
      <c r="S694" s="8" t="str">
        <f>IFERROR(VLOOKUP(LEFT($A694,8),POR!$A:$R,5,0),"")</f>
        <v/>
      </c>
      <c r="T694" s="8">
        <f>IFERROR(VLOOKUP(LEFT($A694,8),POR!$A:$R,6,0),"")</f>
        <v>42827.708333333299</v>
      </c>
      <c r="U694" s="8" t="str">
        <f>IFERROR(VLOOKUP(LEFT($A694,8),POR!$A:$R,7,0),"")</f>
        <v/>
      </c>
      <c r="V694" s="8">
        <f>IFERROR(VLOOKUP(LEFT($A694,8),POR!$A:$R,8,0),"")</f>
        <v>42828</v>
      </c>
      <c r="W694" s="8" t="str">
        <f>IFERROR(VLOOKUP(LEFT($A694,8),POR!$A:$R,9,0),"")</f>
        <v/>
      </c>
      <c r="X694" s="8" t="str">
        <f>IFERROR(VLOOKUP(LEFT($A694,8),POR!$A:$R,10,0),"")</f>
        <v/>
      </c>
      <c r="Y694" s="8" t="str">
        <f>IFERROR(VLOOKUP(LEFT($A694,8),POR!$A:$R,11,0),"")</f>
        <v/>
      </c>
      <c r="Z694" s="8" t="str">
        <f>IFERROR(VLOOKUP(LEFT($A694,8),POR!$A:$R,12,0),"")</f>
        <v/>
      </c>
      <c r="AA694" s="8" t="str">
        <f>IFERROR(VLOOKUP(LEFT($A694,8),POR!$A:$R,13,0),"")</f>
        <v/>
      </c>
      <c r="AB694" s="8" t="str">
        <f>IFERROR(VLOOKUP(LEFT($A694,8),POR!$A:$R,14,0),"")</f>
        <v/>
      </c>
      <c r="AC694" s="8" t="str">
        <f>IFERROR(VLOOKUP(LEFT($A694,8),POR!$A:$R,15,0),"")</f>
        <v/>
      </c>
      <c r="AD694" s="8" t="str">
        <f>IFERROR(VLOOKUP(LEFT($A694,8),POR!$A:$R,16,0),"")</f>
        <v/>
      </c>
      <c r="AE694" s="8" t="str">
        <f>IFERROR(VLOOKUP(LEFT($A694,8),POR!$A:$R,17,0),"")</f>
        <v/>
      </c>
      <c r="AF694" s="8" t="str">
        <f>IFERROR(VLOOKUP(LEFT($A694,8),POR!$A:$R,18,0),"")</f>
        <v/>
      </c>
      <c r="AG694" s="36" t="str">
        <f>IFERROR(VLOOKUP(A694,NSD!F:G,2,0),"")</f>
        <v/>
      </c>
    </row>
    <row r="695" spans="1:33">
      <c r="A695" s="49" t="s">
        <v>1927</v>
      </c>
      <c r="B695" s="36" t="str">
        <f>VLOOKUP(LEFT(A695,8),Clusters!A:C,3,0)</f>
        <v>C4</v>
      </c>
      <c r="C695" s="36">
        <f>VLOOKUP(LEFT(A695,8),Clusters!A:D,2,0)</f>
        <v>42</v>
      </c>
      <c r="O695" s="36">
        <f>IFERROR(VLOOKUP(LEFT(A695,8),'Development Priority'!A:B,2,0),"")</f>
        <v>70</v>
      </c>
      <c r="P695" s="8" t="str">
        <f>IFERROR(VLOOKUP(LEFT($A695,8),POR!$A:$R,2,0),"")</f>
        <v/>
      </c>
      <c r="Q695" s="8" t="str">
        <f>IFERROR(VLOOKUP(LEFT($A695,8),POR!$A:$R,3,0),"")</f>
        <v/>
      </c>
      <c r="R695" s="8" t="str">
        <f>IFERROR(VLOOKUP(LEFT($A695,8),POR!$A:$R,4,0),"")</f>
        <v/>
      </c>
      <c r="S695" s="8" t="str">
        <f>IFERROR(VLOOKUP(LEFT($A695,8),POR!$A:$R,5,0),"")</f>
        <v/>
      </c>
      <c r="T695" s="8">
        <f>IFERROR(VLOOKUP(LEFT($A695,8),POR!$A:$R,6,0),"")</f>
        <v>42842.708333333299</v>
      </c>
      <c r="U695" s="8" t="str">
        <f>IFERROR(VLOOKUP(LEFT($A695,8),POR!$A:$R,7,0),"")</f>
        <v/>
      </c>
      <c r="V695" s="8">
        <f>IFERROR(VLOOKUP(LEFT($A695,8),POR!$A:$R,8,0),"")</f>
        <v>42844</v>
      </c>
      <c r="W695" s="8" t="str">
        <f>IFERROR(VLOOKUP(LEFT($A695,8),POR!$A:$R,9,0),"")</f>
        <v/>
      </c>
      <c r="X695" s="8" t="str">
        <f>IFERROR(VLOOKUP(LEFT($A695,8),POR!$A:$R,10,0),"")</f>
        <v/>
      </c>
      <c r="Y695" s="8" t="str">
        <f>IFERROR(VLOOKUP(LEFT($A695,8),POR!$A:$R,11,0),"")</f>
        <v/>
      </c>
      <c r="Z695" s="8" t="str">
        <f>IFERROR(VLOOKUP(LEFT($A695,8),POR!$A:$R,12,0),"")</f>
        <v/>
      </c>
      <c r="AA695" s="8" t="str">
        <f>IFERROR(VLOOKUP(LEFT($A695,8),POR!$A:$R,13,0),"")</f>
        <v/>
      </c>
      <c r="AB695" s="8" t="str">
        <f>IFERROR(VLOOKUP(LEFT($A695,8),POR!$A:$R,14,0),"")</f>
        <v/>
      </c>
      <c r="AC695" s="8" t="str">
        <f>IFERROR(VLOOKUP(LEFT($A695,8),POR!$A:$R,15,0),"")</f>
        <v/>
      </c>
      <c r="AD695" s="8" t="str">
        <f>IFERROR(VLOOKUP(LEFT($A695,8),POR!$A:$R,16,0),"")</f>
        <v/>
      </c>
      <c r="AE695" s="8" t="str">
        <f>IFERROR(VLOOKUP(LEFT($A695,8),POR!$A:$R,17,0),"")</f>
        <v/>
      </c>
      <c r="AF695" s="8" t="str">
        <f>IFERROR(VLOOKUP(LEFT($A695,8),POR!$A:$R,18,0),"")</f>
        <v/>
      </c>
      <c r="AG695" s="36" t="str">
        <f>IFERROR(VLOOKUP(A695,NSD!F:G,2,0),"")</f>
        <v>PH30392</v>
      </c>
    </row>
    <row r="696" spans="1:33">
      <c r="A696" s="49" t="s">
        <v>3376</v>
      </c>
      <c r="B696" s="36" t="str">
        <f>VLOOKUP(LEFT(A696,8),Clusters!A:C,3,0)</f>
        <v>C4</v>
      </c>
      <c r="C696" s="36">
        <f>VLOOKUP(LEFT(A696,8),Clusters!A:D,2,0)</f>
        <v>42</v>
      </c>
      <c r="O696" s="36">
        <f>IFERROR(VLOOKUP(LEFT(A696,8),'Development Priority'!A:B,2,0),"")</f>
        <v>70</v>
      </c>
      <c r="P696" s="8" t="str">
        <f>IFERROR(VLOOKUP(LEFT($A696,8),POR!$A:$R,2,0),"")</f>
        <v/>
      </c>
      <c r="Q696" s="8" t="str">
        <f>IFERROR(VLOOKUP(LEFT($A696,8),POR!$A:$R,3,0),"")</f>
        <v/>
      </c>
      <c r="R696" s="8" t="str">
        <f>IFERROR(VLOOKUP(LEFT($A696,8),POR!$A:$R,4,0),"")</f>
        <v/>
      </c>
      <c r="S696" s="8" t="str">
        <f>IFERROR(VLOOKUP(LEFT($A696,8),POR!$A:$R,5,0),"")</f>
        <v/>
      </c>
      <c r="T696" s="8">
        <f>IFERROR(VLOOKUP(LEFT($A696,8),POR!$A:$R,6,0),"")</f>
        <v>42842.708333333299</v>
      </c>
      <c r="U696" s="8" t="str">
        <f>IFERROR(VLOOKUP(LEFT($A696,8),POR!$A:$R,7,0),"")</f>
        <v/>
      </c>
      <c r="V696" s="8">
        <f>IFERROR(VLOOKUP(LEFT($A696,8),POR!$A:$R,8,0),"")</f>
        <v>42844</v>
      </c>
      <c r="W696" s="8" t="str">
        <f>IFERROR(VLOOKUP(LEFT($A696,8),POR!$A:$R,9,0),"")</f>
        <v/>
      </c>
      <c r="X696" s="8" t="str">
        <f>IFERROR(VLOOKUP(LEFT($A696,8),POR!$A:$R,10,0),"")</f>
        <v/>
      </c>
      <c r="Y696" s="8" t="str">
        <f>IFERROR(VLOOKUP(LEFT($A696,8),POR!$A:$R,11,0),"")</f>
        <v/>
      </c>
      <c r="Z696" s="8" t="str">
        <f>IFERROR(VLOOKUP(LEFT($A696,8),POR!$A:$R,12,0),"")</f>
        <v/>
      </c>
      <c r="AA696" s="8" t="str">
        <f>IFERROR(VLOOKUP(LEFT($A696,8),POR!$A:$R,13,0),"")</f>
        <v/>
      </c>
      <c r="AB696" s="8" t="str">
        <f>IFERROR(VLOOKUP(LEFT($A696,8),POR!$A:$R,14,0),"")</f>
        <v/>
      </c>
      <c r="AC696" s="8" t="str">
        <f>IFERROR(VLOOKUP(LEFT($A696,8),POR!$A:$R,15,0),"")</f>
        <v/>
      </c>
      <c r="AD696" s="8" t="str">
        <f>IFERROR(VLOOKUP(LEFT($A696,8),POR!$A:$R,16,0),"")</f>
        <v/>
      </c>
      <c r="AE696" s="8" t="str">
        <f>IFERROR(VLOOKUP(LEFT($A696,8),POR!$A:$R,17,0),"")</f>
        <v/>
      </c>
      <c r="AF696" s="8" t="str">
        <f>IFERROR(VLOOKUP(LEFT($A696,8),POR!$A:$R,18,0),"")</f>
        <v/>
      </c>
      <c r="AG696" s="36" t="str">
        <f>IFERROR(VLOOKUP(A696,NSD!F:G,2,0),"")</f>
        <v/>
      </c>
    </row>
    <row r="697" spans="1:33">
      <c r="A697" s="49" t="s">
        <v>4730</v>
      </c>
      <c r="B697" s="36" t="str">
        <f>VLOOKUP(LEFT(A697,8),Clusters!A:C,3,0)</f>
        <v>C4</v>
      </c>
      <c r="C697" s="36">
        <f>VLOOKUP(LEFT(A697,8),Clusters!A:D,2,0)</f>
        <v>42</v>
      </c>
      <c r="O697" s="36">
        <f>IFERROR(VLOOKUP(LEFT(A697,8),'Development Priority'!A:B,2,0),"")</f>
        <v>70</v>
      </c>
      <c r="P697" s="8" t="str">
        <f>IFERROR(VLOOKUP(LEFT($A697,8),POR!$A:$R,2,0),"")</f>
        <v/>
      </c>
      <c r="Q697" s="8" t="str">
        <f>IFERROR(VLOOKUP(LEFT($A697,8),POR!$A:$R,3,0),"")</f>
        <v/>
      </c>
      <c r="R697" s="8" t="str">
        <f>IFERROR(VLOOKUP(LEFT($A697,8),POR!$A:$R,4,0),"")</f>
        <v/>
      </c>
      <c r="S697" s="8" t="str">
        <f>IFERROR(VLOOKUP(LEFT($A697,8),POR!$A:$R,5,0),"")</f>
        <v/>
      </c>
      <c r="T697" s="8">
        <f>IFERROR(VLOOKUP(LEFT($A697,8),POR!$A:$R,6,0),"")</f>
        <v>42842.708333333299</v>
      </c>
      <c r="U697" s="8" t="str">
        <f>IFERROR(VLOOKUP(LEFT($A697,8),POR!$A:$R,7,0),"")</f>
        <v/>
      </c>
      <c r="V697" s="8">
        <f>IFERROR(VLOOKUP(LEFT($A697,8),POR!$A:$R,8,0),"")</f>
        <v>42844</v>
      </c>
      <c r="W697" s="8" t="str">
        <f>IFERROR(VLOOKUP(LEFT($A697,8),POR!$A:$R,9,0),"")</f>
        <v/>
      </c>
      <c r="X697" s="8" t="str">
        <f>IFERROR(VLOOKUP(LEFT($A697,8),POR!$A:$R,10,0),"")</f>
        <v/>
      </c>
      <c r="Y697" s="8" t="str">
        <f>IFERROR(VLOOKUP(LEFT($A697,8),POR!$A:$R,11,0),"")</f>
        <v/>
      </c>
      <c r="Z697" s="8" t="str">
        <f>IFERROR(VLOOKUP(LEFT($A697,8),POR!$A:$R,12,0),"")</f>
        <v/>
      </c>
      <c r="AA697" s="8" t="str">
        <f>IFERROR(VLOOKUP(LEFT($A697,8),POR!$A:$R,13,0),"")</f>
        <v/>
      </c>
      <c r="AB697" s="8" t="str">
        <f>IFERROR(VLOOKUP(LEFT($A697,8),POR!$A:$R,14,0),"")</f>
        <v/>
      </c>
      <c r="AC697" s="8" t="str">
        <f>IFERROR(VLOOKUP(LEFT($A697,8),POR!$A:$R,15,0),"")</f>
        <v/>
      </c>
      <c r="AD697" s="8" t="str">
        <f>IFERROR(VLOOKUP(LEFT($A697,8),POR!$A:$R,16,0),"")</f>
        <v/>
      </c>
      <c r="AE697" s="8" t="str">
        <f>IFERROR(VLOOKUP(LEFT($A697,8),POR!$A:$R,17,0),"")</f>
        <v/>
      </c>
      <c r="AF697" s="8" t="str">
        <f>IFERROR(VLOOKUP(LEFT($A697,8),POR!$A:$R,18,0),"")</f>
        <v/>
      </c>
      <c r="AG697" s="36" t="str">
        <f>IFERROR(VLOOKUP(A697,NSD!F:G,2,0),"")</f>
        <v/>
      </c>
    </row>
    <row r="698" spans="1:33">
      <c r="A698" s="49" t="s">
        <v>3238</v>
      </c>
      <c r="B698" s="36" t="str">
        <f>VLOOKUP(LEFT(A698,8),Clusters!A:C,3,0)</f>
        <v>C4</v>
      </c>
      <c r="C698" s="36">
        <f>VLOOKUP(LEFT(A698,8),Clusters!A:D,2,0)</f>
        <v>42</v>
      </c>
      <c r="O698" s="36">
        <f>IFERROR(VLOOKUP(LEFT(A698,8),'Development Priority'!A:B,2,0),"")</f>
        <v>70</v>
      </c>
      <c r="P698" s="8" t="str">
        <f>IFERROR(VLOOKUP(LEFT($A698,8),POR!$A:$R,2,0),"")</f>
        <v/>
      </c>
      <c r="Q698" s="8" t="str">
        <f>IFERROR(VLOOKUP(LEFT($A698,8),POR!$A:$R,3,0),"")</f>
        <v/>
      </c>
      <c r="R698" s="8" t="str">
        <f>IFERROR(VLOOKUP(LEFT($A698,8),POR!$A:$R,4,0),"")</f>
        <v/>
      </c>
      <c r="S698" s="8" t="str">
        <f>IFERROR(VLOOKUP(LEFT($A698,8),POR!$A:$R,5,0),"")</f>
        <v/>
      </c>
      <c r="T698" s="8">
        <f>IFERROR(VLOOKUP(LEFT($A698,8),POR!$A:$R,6,0),"")</f>
        <v>42842.708333333299</v>
      </c>
      <c r="U698" s="8" t="str">
        <f>IFERROR(VLOOKUP(LEFT($A698,8),POR!$A:$R,7,0),"")</f>
        <v/>
      </c>
      <c r="V698" s="8">
        <f>IFERROR(VLOOKUP(LEFT($A698,8),POR!$A:$R,8,0),"")</f>
        <v>42844</v>
      </c>
      <c r="W698" s="8" t="str">
        <f>IFERROR(VLOOKUP(LEFT($A698,8),POR!$A:$R,9,0),"")</f>
        <v/>
      </c>
      <c r="X698" s="8" t="str">
        <f>IFERROR(VLOOKUP(LEFT($A698,8),POR!$A:$R,10,0),"")</f>
        <v/>
      </c>
      <c r="Y698" s="8" t="str">
        <f>IFERROR(VLOOKUP(LEFT($A698,8),POR!$A:$R,11,0),"")</f>
        <v/>
      </c>
      <c r="Z698" s="8" t="str">
        <f>IFERROR(VLOOKUP(LEFT($A698,8),POR!$A:$R,12,0),"")</f>
        <v/>
      </c>
      <c r="AA698" s="8" t="str">
        <f>IFERROR(VLOOKUP(LEFT($A698,8),POR!$A:$R,13,0),"")</f>
        <v/>
      </c>
      <c r="AB698" s="8" t="str">
        <f>IFERROR(VLOOKUP(LEFT($A698,8),POR!$A:$R,14,0),"")</f>
        <v/>
      </c>
      <c r="AC698" s="8" t="str">
        <f>IFERROR(VLOOKUP(LEFT($A698,8),POR!$A:$R,15,0),"")</f>
        <v/>
      </c>
      <c r="AD698" s="8" t="str">
        <f>IFERROR(VLOOKUP(LEFT($A698,8),POR!$A:$R,16,0),"")</f>
        <v/>
      </c>
      <c r="AE698" s="8" t="str">
        <f>IFERROR(VLOOKUP(LEFT($A698,8),POR!$A:$R,17,0),"")</f>
        <v/>
      </c>
      <c r="AF698" s="8" t="str">
        <f>IFERROR(VLOOKUP(LEFT($A698,8),POR!$A:$R,18,0),"")</f>
        <v/>
      </c>
      <c r="AG698" s="36" t="str">
        <f>IFERROR(VLOOKUP(A698,NSD!F:G,2,0),"")</f>
        <v/>
      </c>
    </row>
    <row r="699" spans="1:33">
      <c r="A699" s="49" t="s">
        <v>3799</v>
      </c>
      <c r="B699" s="36" t="str">
        <f>VLOOKUP(LEFT(A699,8),Clusters!A:C,3,0)</f>
        <v>C4</v>
      </c>
      <c r="C699" s="36">
        <f>VLOOKUP(LEFT(A699,8),Clusters!A:D,2,0)</f>
        <v>42</v>
      </c>
      <c r="O699" s="36">
        <f>IFERROR(VLOOKUP(LEFT(A699,8),'Development Priority'!A:B,2,0),"")</f>
        <v>70</v>
      </c>
      <c r="P699" s="8" t="str">
        <f>IFERROR(VLOOKUP(LEFT($A699,8),POR!$A:$R,2,0),"")</f>
        <v/>
      </c>
      <c r="Q699" s="8" t="str">
        <f>IFERROR(VLOOKUP(LEFT($A699,8),POR!$A:$R,3,0),"")</f>
        <v/>
      </c>
      <c r="R699" s="8" t="str">
        <f>IFERROR(VLOOKUP(LEFT($A699,8),POR!$A:$R,4,0),"")</f>
        <v/>
      </c>
      <c r="S699" s="8" t="str">
        <f>IFERROR(VLOOKUP(LEFT($A699,8),POR!$A:$R,5,0),"")</f>
        <v/>
      </c>
      <c r="T699" s="8">
        <f>IFERROR(VLOOKUP(LEFT($A699,8),POR!$A:$R,6,0),"")</f>
        <v>42842.708333333299</v>
      </c>
      <c r="U699" s="8" t="str">
        <f>IFERROR(VLOOKUP(LEFT($A699,8),POR!$A:$R,7,0),"")</f>
        <v/>
      </c>
      <c r="V699" s="8">
        <f>IFERROR(VLOOKUP(LEFT($A699,8),POR!$A:$R,8,0),"")</f>
        <v>42844</v>
      </c>
      <c r="W699" s="8" t="str">
        <f>IFERROR(VLOOKUP(LEFT($A699,8),POR!$A:$R,9,0),"")</f>
        <v/>
      </c>
      <c r="X699" s="8" t="str">
        <f>IFERROR(VLOOKUP(LEFT($A699,8),POR!$A:$R,10,0),"")</f>
        <v/>
      </c>
      <c r="Y699" s="8" t="str">
        <f>IFERROR(VLOOKUP(LEFT($A699,8),POR!$A:$R,11,0),"")</f>
        <v/>
      </c>
      <c r="Z699" s="8" t="str">
        <f>IFERROR(VLOOKUP(LEFT($A699,8),POR!$A:$R,12,0),"")</f>
        <v/>
      </c>
      <c r="AA699" s="8" t="str">
        <f>IFERROR(VLOOKUP(LEFT($A699,8),POR!$A:$R,13,0),"")</f>
        <v/>
      </c>
      <c r="AB699" s="8" t="str">
        <f>IFERROR(VLOOKUP(LEFT($A699,8),POR!$A:$R,14,0),"")</f>
        <v/>
      </c>
      <c r="AC699" s="8" t="str">
        <f>IFERROR(VLOOKUP(LEFT($A699,8),POR!$A:$R,15,0),"")</f>
        <v/>
      </c>
      <c r="AD699" s="8" t="str">
        <f>IFERROR(VLOOKUP(LEFT($A699,8),POR!$A:$R,16,0),"")</f>
        <v/>
      </c>
      <c r="AE699" s="8" t="str">
        <f>IFERROR(VLOOKUP(LEFT($A699,8),POR!$A:$R,17,0),"")</f>
        <v/>
      </c>
      <c r="AF699" s="8" t="str">
        <f>IFERROR(VLOOKUP(LEFT($A699,8),POR!$A:$R,18,0),"")</f>
        <v/>
      </c>
      <c r="AG699" s="36" t="str">
        <f>IFERROR(VLOOKUP(A699,NSD!F:G,2,0),"")</f>
        <v/>
      </c>
    </row>
    <row r="700" spans="1:33">
      <c r="A700" s="49" t="s">
        <v>2356</v>
      </c>
      <c r="B700" s="36" t="str">
        <f>VLOOKUP(LEFT(A700,8),Clusters!A:C,3,0)</f>
        <v>C4</v>
      </c>
      <c r="C700" s="36">
        <f>VLOOKUP(LEFT(A700,8),Clusters!A:D,2,0)</f>
        <v>43</v>
      </c>
      <c r="O700" s="36">
        <f>IFERROR(VLOOKUP(LEFT(A700,8),'Development Priority'!A:B,2,0),"")</f>
        <v>227</v>
      </c>
      <c r="P700" s="8" t="str">
        <f>IFERROR(VLOOKUP(LEFT($A700,8),POR!$A:$R,2,0),"")</f>
        <v/>
      </c>
      <c r="Q700" s="8" t="str">
        <f>IFERROR(VLOOKUP(LEFT($A700,8),POR!$A:$R,3,0),"")</f>
        <v/>
      </c>
      <c r="R700" s="8" t="str">
        <f>IFERROR(VLOOKUP(LEFT($A700,8),POR!$A:$R,4,0),"")</f>
        <v/>
      </c>
      <c r="S700" s="8" t="str">
        <f>IFERROR(VLOOKUP(LEFT($A700,8),POR!$A:$R,5,0),"")</f>
        <v/>
      </c>
      <c r="T700" s="8" t="str">
        <f>IFERROR(VLOOKUP(LEFT($A700,8),POR!$A:$R,6,0),"")</f>
        <v/>
      </c>
      <c r="U700" s="8" t="str">
        <f>IFERROR(VLOOKUP(LEFT($A700,8),POR!$A:$R,7,0),"")</f>
        <v/>
      </c>
      <c r="V700" s="8" t="str">
        <f>IFERROR(VLOOKUP(LEFT($A700,8),POR!$A:$R,8,0),"")</f>
        <v/>
      </c>
      <c r="W700" s="8" t="str">
        <f>IFERROR(VLOOKUP(LEFT($A700,8),POR!$A:$R,9,0),"")</f>
        <v/>
      </c>
      <c r="X700" s="8" t="str">
        <f>IFERROR(VLOOKUP(LEFT($A700,8),POR!$A:$R,10,0),"")</f>
        <v/>
      </c>
      <c r="Y700" s="8" t="str">
        <f>IFERROR(VLOOKUP(LEFT($A700,8),POR!$A:$R,11,0),"")</f>
        <v/>
      </c>
      <c r="Z700" s="8" t="str">
        <f>IFERROR(VLOOKUP(LEFT($A700,8),POR!$A:$R,12,0),"")</f>
        <v/>
      </c>
      <c r="AA700" s="8" t="str">
        <f>IFERROR(VLOOKUP(LEFT($A700,8),POR!$A:$R,13,0),"")</f>
        <v/>
      </c>
      <c r="AB700" s="8" t="str">
        <f>IFERROR(VLOOKUP(LEFT($A700,8),POR!$A:$R,14,0),"")</f>
        <v/>
      </c>
      <c r="AC700" s="8" t="str">
        <f>IFERROR(VLOOKUP(LEFT($A700,8),POR!$A:$R,15,0),"")</f>
        <v/>
      </c>
      <c r="AD700" s="8" t="str">
        <f>IFERROR(VLOOKUP(LEFT($A700,8),POR!$A:$R,16,0),"")</f>
        <v/>
      </c>
      <c r="AE700" s="8" t="str">
        <f>IFERROR(VLOOKUP(LEFT($A700,8),POR!$A:$R,17,0),"")</f>
        <v/>
      </c>
      <c r="AF700" s="8" t="str">
        <f>IFERROR(VLOOKUP(LEFT($A700,8),POR!$A:$R,18,0),"")</f>
        <v/>
      </c>
      <c r="AG700" s="36" t="str">
        <f>IFERROR(VLOOKUP(A700,NSD!F:G,2,0),"")</f>
        <v/>
      </c>
    </row>
    <row r="701" spans="1:33">
      <c r="A701" s="49" t="s">
        <v>2197</v>
      </c>
      <c r="B701" s="36" t="str">
        <f>VLOOKUP(LEFT(A701,8),Clusters!A:C,3,0)</f>
        <v>C4</v>
      </c>
      <c r="C701" s="36">
        <f>VLOOKUP(LEFT(A701,8),Clusters!A:D,2,0)</f>
        <v>43</v>
      </c>
      <c r="O701" s="36">
        <f>IFERROR(VLOOKUP(LEFT(A701,8),'Development Priority'!A:B,2,0),"")</f>
        <v>227</v>
      </c>
      <c r="P701" s="8" t="str">
        <f>IFERROR(VLOOKUP(LEFT($A701,8),POR!$A:$R,2,0),"")</f>
        <v/>
      </c>
      <c r="Q701" s="8" t="str">
        <f>IFERROR(VLOOKUP(LEFT($A701,8),POR!$A:$R,3,0),"")</f>
        <v/>
      </c>
      <c r="R701" s="8" t="str">
        <f>IFERROR(VLOOKUP(LEFT($A701,8),POR!$A:$R,4,0),"")</f>
        <v/>
      </c>
      <c r="S701" s="8" t="str">
        <f>IFERROR(VLOOKUP(LEFT($A701,8),POR!$A:$R,5,0),"")</f>
        <v/>
      </c>
      <c r="T701" s="8" t="str">
        <f>IFERROR(VLOOKUP(LEFT($A701,8),POR!$A:$R,6,0),"")</f>
        <v/>
      </c>
      <c r="U701" s="8" t="str">
        <f>IFERROR(VLOOKUP(LEFT($A701,8),POR!$A:$R,7,0),"")</f>
        <v/>
      </c>
      <c r="V701" s="8" t="str">
        <f>IFERROR(VLOOKUP(LEFT($A701,8),POR!$A:$R,8,0),"")</f>
        <v/>
      </c>
      <c r="W701" s="8" t="str">
        <f>IFERROR(VLOOKUP(LEFT($A701,8),POR!$A:$R,9,0),"")</f>
        <v/>
      </c>
      <c r="X701" s="8" t="str">
        <f>IFERROR(VLOOKUP(LEFT($A701,8),POR!$A:$R,10,0),"")</f>
        <v/>
      </c>
      <c r="Y701" s="8" t="str">
        <f>IFERROR(VLOOKUP(LEFT($A701,8),POR!$A:$R,11,0),"")</f>
        <v/>
      </c>
      <c r="Z701" s="8" t="str">
        <f>IFERROR(VLOOKUP(LEFT($A701,8),POR!$A:$R,12,0),"")</f>
        <v/>
      </c>
      <c r="AA701" s="8" t="str">
        <f>IFERROR(VLOOKUP(LEFT($A701,8),POR!$A:$R,13,0),"")</f>
        <v/>
      </c>
      <c r="AB701" s="8" t="str">
        <f>IFERROR(VLOOKUP(LEFT($A701,8),POR!$A:$R,14,0),"")</f>
        <v/>
      </c>
      <c r="AC701" s="8" t="str">
        <f>IFERROR(VLOOKUP(LEFT($A701,8),POR!$A:$R,15,0),"")</f>
        <v/>
      </c>
      <c r="AD701" s="8" t="str">
        <f>IFERROR(VLOOKUP(LEFT($A701,8),POR!$A:$R,16,0),"")</f>
        <v/>
      </c>
      <c r="AE701" s="8" t="str">
        <f>IFERROR(VLOOKUP(LEFT($A701,8),POR!$A:$R,17,0),"")</f>
        <v/>
      </c>
      <c r="AF701" s="8" t="str">
        <f>IFERROR(VLOOKUP(LEFT($A701,8),POR!$A:$R,18,0),"")</f>
        <v/>
      </c>
      <c r="AG701" s="36" t="str">
        <f>IFERROR(VLOOKUP(A701,NSD!F:G,2,0),"")</f>
        <v/>
      </c>
    </row>
    <row r="702" spans="1:33">
      <c r="A702" s="49" t="s">
        <v>3421</v>
      </c>
      <c r="B702" s="36" t="str">
        <f>VLOOKUP(LEFT(A702,8),Clusters!A:C,3,0)</f>
        <v>C4</v>
      </c>
      <c r="C702" s="36">
        <f>VLOOKUP(LEFT(A702,8),Clusters!A:D,2,0)</f>
        <v>43</v>
      </c>
      <c r="O702" s="36">
        <f>IFERROR(VLOOKUP(LEFT(A702,8),'Development Priority'!A:B,2,0),"")</f>
        <v>227</v>
      </c>
      <c r="P702" s="8" t="str">
        <f>IFERROR(VLOOKUP(LEFT($A702,8),POR!$A:$R,2,0),"")</f>
        <v/>
      </c>
      <c r="Q702" s="8" t="str">
        <f>IFERROR(VLOOKUP(LEFT($A702,8),POR!$A:$R,3,0),"")</f>
        <v/>
      </c>
      <c r="R702" s="8" t="str">
        <f>IFERROR(VLOOKUP(LEFT($A702,8),POR!$A:$R,4,0),"")</f>
        <v/>
      </c>
      <c r="S702" s="8" t="str">
        <f>IFERROR(VLOOKUP(LEFT($A702,8),POR!$A:$R,5,0),"")</f>
        <v/>
      </c>
      <c r="T702" s="8" t="str">
        <f>IFERROR(VLOOKUP(LEFT($A702,8),POR!$A:$R,6,0),"")</f>
        <v/>
      </c>
      <c r="U702" s="8" t="str">
        <f>IFERROR(VLOOKUP(LEFT($A702,8),POR!$A:$R,7,0),"")</f>
        <v/>
      </c>
      <c r="V702" s="8" t="str">
        <f>IFERROR(VLOOKUP(LEFT($A702,8),POR!$A:$R,8,0),"")</f>
        <v/>
      </c>
      <c r="W702" s="8" t="str">
        <f>IFERROR(VLOOKUP(LEFT($A702,8),POR!$A:$R,9,0),"")</f>
        <v/>
      </c>
      <c r="X702" s="8" t="str">
        <f>IFERROR(VLOOKUP(LEFT($A702,8),POR!$A:$R,10,0),"")</f>
        <v/>
      </c>
      <c r="Y702" s="8" t="str">
        <f>IFERROR(VLOOKUP(LEFT($A702,8),POR!$A:$R,11,0),"")</f>
        <v/>
      </c>
      <c r="Z702" s="8" t="str">
        <f>IFERROR(VLOOKUP(LEFT($A702,8),POR!$A:$R,12,0),"")</f>
        <v/>
      </c>
      <c r="AA702" s="8" t="str">
        <f>IFERROR(VLOOKUP(LEFT($A702,8),POR!$A:$R,13,0),"")</f>
        <v/>
      </c>
      <c r="AB702" s="8" t="str">
        <f>IFERROR(VLOOKUP(LEFT($A702,8),POR!$A:$R,14,0),"")</f>
        <v/>
      </c>
      <c r="AC702" s="8" t="str">
        <f>IFERROR(VLOOKUP(LEFT($A702,8),POR!$A:$R,15,0),"")</f>
        <v/>
      </c>
      <c r="AD702" s="8" t="str">
        <f>IFERROR(VLOOKUP(LEFT($A702,8),POR!$A:$R,16,0),"")</f>
        <v/>
      </c>
      <c r="AE702" s="8" t="str">
        <f>IFERROR(VLOOKUP(LEFT($A702,8),POR!$A:$R,17,0),"")</f>
        <v/>
      </c>
      <c r="AF702" s="8" t="str">
        <f>IFERROR(VLOOKUP(LEFT($A702,8),POR!$A:$R,18,0),"")</f>
        <v/>
      </c>
      <c r="AG702" s="36" t="str">
        <f>IFERROR(VLOOKUP(A702,NSD!F:G,2,0),"")</f>
        <v/>
      </c>
    </row>
    <row r="703" spans="1:33">
      <c r="A703" s="49" t="s">
        <v>4023</v>
      </c>
      <c r="B703" s="36" t="str">
        <f>VLOOKUP(LEFT(A703,8),Clusters!A:C,3,0)</f>
        <v>C4</v>
      </c>
      <c r="C703" s="36">
        <f>VLOOKUP(LEFT(A703,8),Clusters!A:D,2,0)</f>
        <v>43</v>
      </c>
      <c r="O703" s="36">
        <f>IFERROR(VLOOKUP(LEFT(A703,8),'Development Priority'!A:B,2,0),"")</f>
        <v>396</v>
      </c>
      <c r="P703" s="8" t="str">
        <f>IFERROR(VLOOKUP(LEFT($A703,8),POR!$A:$R,2,0),"")</f>
        <v/>
      </c>
      <c r="Q703" s="8" t="str">
        <f>IFERROR(VLOOKUP(LEFT($A703,8),POR!$A:$R,3,0),"")</f>
        <v/>
      </c>
      <c r="R703" s="8" t="str">
        <f>IFERROR(VLOOKUP(LEFT($A703,8),POR!$A:$R,4,0),"")</f>
        <v/>
      </c>
      <c r="S703" s="8" t="str">
        <f>IFERROR(VLOOKUP(LEFT($A703,8),POR!$A:$R,5,0),"")</f>
        <v/>
      </c>
      <c r="T703" s="8" t="str">
        <f>IFERROR(VLOOKUP(LEFT($A703,8),POR!$A:$R,6,0),"")</f>
        <v/>
      </c>
      <c r="U703" s="8" t="str">
        <f>IFERROR(VLOOKUP(LEFT($A703,8),POR!$A:$R,7,0),"")</f>
        <v/>
      </c>
      <c r="V703" s="8" t="str">
        <f>IFERROR(VLOOKUP(LEFT($A703,8),POR!$A:$R,8,0),"")</f>
        <v/>
      </c>
      <c r="W703" s="8" t="str">
        <f>IFERROR(VLOOKUP(LEFT($A703,8),POR!$A:$R,9,0),"")</f>
        <v/>
      </c>
      <c r="X703" s="8" t="str">
        <f>IFERROR(VLOOKUP(LEFT($A703,8),POR!$A:$R,10,0),"")</f>
        <v/>
      </c>
      <c r="Y703" s="8" t="str">
        <f>IFERROR(VLOOKUP(LEFT($A703,8),POR!$A:$R,11,0),"")</f>
        <v/>
      </c>
      <c r="Z703" s="8" t="str">
        <f>IFERROR(VLOOKUP(LEFT($A703,8),POR!$A:$R,12,0),"")</f>
        <v/>
      </c>
      <c r="AA703" s="8" t="str">
        <f>IFERROR(VLOOKUP(LEFT($A703,8),POR!$A:$R,13,0),"")</f>
        <v/>
      </c>
      <c r="AB703" s="8" t="str">
        <f>IFERROR(VLOOKUP(LEFT($A703,8),POR!$A:$R,14,0),"")</f>
        <v/>
      </c>
      <c r="AC703" s="8" t="str">
        <f>IFERROR(VLOOKUP(LEFT($A703,8),POR!$A:$R,15,0),"")</f>
        <v/>
      </c>
      <c r="AD703" s="8" t="str">
        <f>IFERROR(VLOOKUP(LEFT($A703,8),POR!$A:$R,16,0),"")</f>
        <v/>
      </c>
      <c r="AE703" s="8" t="str">
        <f>IFERROR(VLOOKUP(LEFT($A703,8),POR!$A:$R,17,0),"")</f>
        <v/>
      </c>
      <c r="AF703" s="8" t="str">
        <f>IFERROR(VLOOKUP(LEFT($A703,8),POR!$A:$R,18,0),"")</f>
        <v/>
      </c>
      <c r="AG703" s="36" t="str">
        <f>IFERROR(VLOOKUP(A703,NSD!F:G,2,0),"")</f>
        <v/>
      </c>
    </row>
    <row r="704" spans="1:33">
      <c r="A704" s="49" t="s">
        <v>2166</v>
      </c>
      <c r="B704" s="36" t="str">
        <f>VLOOKUP(LEFT(A704,8),Clusters!A:C,3,0)</f>
        <v>C4</v>
      </c>
      <c r="C704" s="36">
        <f>VLOOKUP(LEFT(A704,8),Clusters!A:D,2,0)</f>
        <v>43</v>
      </c>
      <c r="O704" s="36">
        <f>IFERROR(VLOOKUP(LEFT(A704,8),'Development Priority'!A:B,2,0),"")</f>
        <v>396</v>
      </c>
      <c r="P704" s="8" t="str">
        <f>IFERROR(VLOOKUP(LEFT($A704,8),POR!$A:$R,2,0),"")</f>
        <v/>
      </c>
      <c r="Q704" s="8" t="str">
        <f>IFERROR(VLOOKUP(LEFT($A704,8),POR!$A:$R,3,0),"")</f>
        <v/>
      </c>
      <c r="R704" s="8" t="str">
        <f>IFERROR(VLOOKUP(LEFT($A704,8),POR!$A:$R,4,0),"")</f>
        <v/>
      </c>
      <c r="S704" s="8" t="str">
        <f>IFERROR(VLOOKUP(LEFT($A704,8),POR!$A:$R,5,0),"")</f>
        <v/>
      </c>
      <c r="T704" s="8" t="str">
        <f>IFERROR(VLOOKUP(LEFT($A704,8),POR!$A:$R,6,0),"")</f>
        <v/>
      </c>
      <c r="U704" s="8" t="str">
        <f>IFERROR(VLOOKUP(LEFT($A704,8),POR!$A:$R,7,0),"")</f>
        <v/>
      </c>
      <c r="V704" s="8" t="str">
        <f>IFERROR(VLOOKUP(LEFT($A704,8),POR!$A:$R,8,0),"")</f>
        <v/>
      </c>
      <c r="W704" s="8" t="str">
        <f>IFERROR(VLOOKUP(LEFT($A704,8),POR!$A:$R,9,0),"")</f>
        <v/>
      </c>
      <c r="X704" s="8" t="str">
        <f>IFERROR(VLOOKUP(LEFT($A704,8),POR!$A:$R,10,0),"")</f>
        <v/>
      </c>
      <c r="Y704" s="8" t="str">
        <f>IFERROR(VLOOKUP(LEFT($A704,8),POR!$A:$R,11,0),"")</f>
        <v/>
      </c>
      <c r="Z704" s="8" t="str">
        <f>IFERROR(VLOOKUP(LEFT($A704,8),POR!$A:$R,12,0),"")</f>
        <v/>
      </c>
      <c r="AA704" s="8" t="str">
        <f>IFERROR(VLOOKUP(LEFT($A704,8),POR!$A:$R,13,0),"")</f>
        <v/>
      </c>
      <c r="AB704" s="8" t="str">
        <f>IFERROR(VLOOKUP(LEFT($A704,8),POR!$A:$R,14,0),"")</f>
        <v/>
      </c>
      <c r="AC704" s="8" t="str">
        <f>IFERROR(VLOOKUP(LEFT($A704,8),POR!$A:$R,15,0),"")</f>
        <v/>
      </c>
      <c r="AD704" s="8" t="str">
        <f>IFERROR(VLOOKUP(LEFT($A704,8),POR!$A:$R,16,0),"")</f>
        <v/>
      </c>
      <c r="AE704" s="8" t="str">
        <f>IFERROR(VLOOKUP(LEFT($A704,8),POR!$A:$R,17,0),"")</f>
        <v/>
      </c>
      <c r="AF704" s="8" t="str">
        <f>IFERROR(VLOOKUP(LEFT($A704,8),POR!$A:$R,18,0),"")</f>
        <v/>
      </c>
      <c r="AG704" s="36" t="str">
        <f>IFERROR(VLOOKUP(A704,NSD!F:G,2,0),"")</f>
        <v/>
      </c>
    </row>
    <row r="705" spans="1:33">
      <c r="A705" s="49" t="s">
        <v>3442</v>
      </c>
      <c r="B705" s="36" t="str">
        <f>VLOOKUP(LEFT(A705,8),Clusters!A:C,3,0)</f>
        <v>C4</v>
      </c>
      <c r="C705" s="36">
        <f>VLOOKUP(LEFT(A705,8),Clusters!A:D,2,0)</f>
        <v>43</v>
      </c>
      <c r="O705" s="36">
        <f>IFERROR(VLOOKUP(LEFT(A705,8),'Development Priority'!A:B,2,0),"")</f>
        <v>396</v>
      </c>
      <c r="P705" s="8" t="str">
        <f>IFERROR(VLOOKUP(LEFT($A705,8),POR!$A:$R,2,0),"")</f>
        <v/>
      </c>
      <c r="Q705" s="8" t="str">
        <f>IFERROR(VLOOKUP(LEFT($A705,8),POR!$A:$R,3,0),"")</f>
        <v/>
      </c>
      <c r="R705" s="8" t="str">
        <f>IFERROR(VLOOKUP(LEFT($A705,8),POR!$A:$R,4,0),"")</f>
        <v/>
      </c>
      <c r="S705" s="8" t="str">
        <f>IFERROR(VLOOKUP(LEFT($A705,8),POR!$A:$R,5,0),"")</f>
        <v/>
      </c>
      <c r="T705" s="8" t="str">
        <f>IFERROR(VLOOKUP(LEFT($A705,8),POR!$A:$R,6,0),"")</f>
        <v/>
      </c>
      <c r="U705" s="8" t="str">
        <f>IFERROR(VLOOKUP(LEFT($A705,8),POR!$A:$R,7,0),"")</f>
        <v/>
      </c>
      <c r="V705" s="8" t="str">
        <f>IFERROR(VLOOKUP(LEFT($A705,8),POR!$A:$R,8,0),"")</f>
        <v/>
      </c>
      <c r="W705" s="8" t="str">
        <f>IFERROR(VLOOKUP(LEFT($A705,8),POR!$A:$R,9,0),"")</f>
        <v/>
      </c>
      <c r="X705" s="8" t="str">
        <f>IFERROR(VLOOKUP(LEFT($A705,8),POR!$A:$R,10,0),"")</f>
        <v/>
      </c>
      <c r="Y705" s="8" t="str">
        <f>IFERROR(VLOOKUP(LEFT($A705,8),POR!$A:$R,11,0),"")</f>
        <v/>
      </c>
      <c r="Z705" s="8" t="str">
        <f>IFERROR(VLOOKUP(LEFT($A705,8),POR!$A:$R,12,0),"")</f>
        <v/>
      </c>
      <c r="AA705" s="8" t="str">
        <f>IFERROR(VLOOKUP(LEFT($A705,8),POR!$A:$R,13,0),"")</f>
        <v/>
      </c>
      <c r="AB705" s="8" t="str">
        <f>IFERROR(VLOOKUP(LEFT($A705,8),POR!$A:$R,14,0),"")</f>
        <v/>
      </c>
      <c r="AC705" s="8" t="str">
        <f>IFERROR(VLOOKUP(LEFT($A705,8),POR!$A:$R,15,0),"")</f>
        <v/>
      </c>
      <c r="AD705" s="8" t="str">
        <f>IFERROR(VLOOKUP(LEFT($A705,8),POR!$A:$R,16,0),"")</f>
        <v/>
      </c>
      <c r="AE705" s="8" t="str">
        <f>IFERROR(VLOOKUP(LEFT($A705,8),POR!$A:$R,17,0),"")</f>
        <v/>
      </c>
      <c r="AF705" s="8" t="str">
        <f>IFERROR(VLOOKUP(LEFT($A705,8),POR!$A:$R,18,0),"")</f>
        <v/>
      </c>
      <c r="AG705" s="36" t="str">
        <f>IFERROR(VLOOKUP(A705,NSD!F:G,2,0),"")</f>
        <v/>
      </c>
    </row>
    <row r="706" spans="1:33">
      <c r="A706" s="49" t="s">
        <v>3392</v>
      </c>
      <c r="B706" s="36" t="str">
        <f>VLOOKUP(LEFT(A706,8),Clusters!A:C,3,0)</f>
        <v>C4</v>
      </c>
      <c r="C706" s="36">
        <f>VLOOKUP(LEFT(A706,8),Clusters!A:D,2,0)</f>
        <v>43</v>
      </c>
      <c r="O706" s="36">
        <f>IFERROR(VLOOKUP(LEFT(A706,8),'Development Priority'!A:B,2,0),"")</f>
        <v>595</v>
      </c>
      <c r="P706" s="8" t="str">
        <f>IFERROR(VLOOKUP(LEFT($A706,8),POR!$A:$R,2,0),"")</f>
        <v/>
      </c>
      <c r="Q706" s="8" t="str">
        <f>IFERROR(VLOOKUP(LEFT($A706,8),POR!$A:$R,3,0),"")</f>
        <v/>
      </c>
      <c r="R706" s="8" t="str">
        <f>IFERROR(VLOOKUP(LEFT($A706,8),POR!$A:$R,4,0),"")</f>
        <v/>
      </c>
      <c r="S706" s="8" t="str">
        <f>IFERROR(VLOOKUP(LEFT($A706,8),POR!$A:$R,5,0),"")</f>
        <v/>
      </c>
      <c r="T706" s="8" t="str">
        <f>IFERROR(VLOOKUP(LEFT($A706,8),POR!$A:$R,6,0),"")</f>
        <v/>
      </c>
      <c r="U706" s="8" t="str">
        <f>IFERROR(VLOOKUP(LEFT($A706,8),POR!$A:$R,7,0),"")</f>
        <v/>
      </c>
      <c r="V706" s="8" t="str">
        <f>IFERROR(VLOOKUP(LEFT($A706,8),POR!$A:$R,8,0),"")</f>
        <v/>
      </c>
      <c r="W706" s="8" t="str">
        <f>IFERROR(VLOOKUP(LEFT($A706,8),POR!$A:$R,9,0),"")</f>
        <v/>
      </c>
      <c r="X706" s="8" t="str">
        <f>IFERROR(VLOOKUP(LEFT($A706,8),POR!$A:$R,10,0),"")</f>
        <v/>
      </c>
      <c r="Y706" s="8" t="str">
        <f>IFERROR(VLOOKUP(LEFT($A706,8),POR!$A:$R,11,0),"")</f>
        <v/>
      </c>
      <c r="Z706" s="8" t="str">
        <f>IFERROR(VLOOKUP(LEFT($A706,8),POR!$A:$R,12,0),"")</f>
        <v/>
      </c>
      <c r="AA706" s="8" t="str">
        <f>IFERROR(VLOOKUP(LEFT($A706,8),POR!$A:$R,13,0),"")</f>
        <v/>
      </c>
      <c r="AB706" s="8" t="str">
        <f>IFERROR(VLOOKUP(LEFT($A706,8),POR!$A:$R,14,0),"")</f>
        <v/>
      </c>
      <c r="AC706" s="8" t="str">
        <f>IFERROR(VLOOKUP(LEFT($A706,8),POR!$A:$R,15,0),"")</f>
        <v/>
      </c>
      <c r="AD706" s="8" t="str">
        <f>IFERROR(VLOOKUP(LEFT($A706,8),POR!$A:$R,16,0),"")</f>
        <v/>
      </c>
      <c r="AE706" s="8" t="str">
        <f>IFERROR(VLOOKUP(LEFT($A706,8),POR!$A:$R,17,0),"")</f>
        <v/>
      </c>
      <c r="AF706" s="8" t="str">
        <f>IFERROR(VLOOKUP(LEFT($A706,8),POR!$A:$R,18,0),"")</f>
        <v/>
      </c>
      <c r="AG706" s="36" t="str">
        <f>IFERROR(VLOOKUP(A706,NSD!F:G,2,0),"")</f>
        <v/>
      </c>
    </row>
    <row r="707" spans="1:33">
      <c r="A707" s="49" t="s">
        <v>4703</v>
      </c>
      <c r="B707" s="36" t="str">
        <f>VLOOKUP(LEFT(A707,8),Clusters!A:C,3,0)</f>
        <v>C4</v>
      </c>
      <c r="C707" s="36">
        <f>VLOOKUP(LEFT(A707,8),Clusters!A:D,2,0)</f>
        <v>43</v>
      </c>
      <c r="O707" s="36">
        <f>IFERROR(VLOOKUP(LEFT(A707,8),'Development Priority'!A:B,2,0),"")</f>
        <v>595</v>
      </c>
      <c r="P707" s="8" t="str">
        <f>IFERROR(VLOOKUP(LEFT($A707,8),POR!$A:$R,2,0),"")</f>
        <v/>
      </c>
      <c r="Q707" s="8" t="str">
        <f>IFERROR(VLOOKUP(LEFT($A707,8),POR!$A:$R,3,0),"")</f>
        <v/>
      </c>
      <c r="R707" s="8" t="str">
        <f>IFERROR(VLOOKUP(LEFT($A707,8),POR!$A:$R,4,0),"")</f>
        <v/>
      </c>
      <c r="S707" s="8" t="str">
        <f>IFERROR(VLOOKUP(LEFT($A707,8),POR!$A:$R,5,0),"")</f>
        <v/>
      </c>
      <c r="T707" s="8" t="str">
        <f>IFERROR(VLOOKUP(LEFT($A707,8),POR!$A:$R,6,0),"")</f>
        <v/>
      </c>
      <c r="U707" s="8" t="str">
        <f>IFERROR(VLOOKUP(LEFT($A707,8),POR!$A:$R,7,0),"")</f>
        <v/>
      </c>
      <c r="V707" s="8" t="str">
        <f>IFERROR(VLOOKUP(LEFT($A707,8),POR!$A:$R,8,0),"")</f>
        <v/>
      </c>
      <c r="W707" s="8" t="str">
        <f>IFERROR(VLOOKUP(LEFT($A707,8),POR!$A:$R,9,0),"")</f>
        <v/>
      </c>
      <c r="X707" s="8" t="str">
        <f>IFERROR(VLOOKUP(LEFT($A707,8),POR!$A:$R,10,0),"")</f>
        <v/>
      </c>
      <c r="Y707" s="8" t="str">
        <f>IFERROR(VLOOKUP(LEFT($A707,8),POR!$A:$R,11,0),"")</f>
        <v/>
      </c>
      <c r="Z707" s="8" t="str">
        <f>IFERROR(VLOOKUP(LEFT($A707,8),POR!$A:$R,12,0),"")</f>
        <v/>
      </c>
      <c r="AA707" s="8" t="str">
        <f>IFERROR(VLOOKUP(LEFT($A707,8),POR!$A:$R,13,0),"")</f>
        <v/>
      </c>
      <c r="AB707" s="8" t="str">
        <f>IFERROR(VLOOKUP(LEFT($A707,8),POR!$A:$R,14,0),"")</f>
        <v/>
      </c>
      <c r="AC707" s="8" t="str">
        <f>IFERROR(VLOOKUP(LEFT($A707,8),POR!$A:$R,15,0),"")</f>
        <v/>
      </c>
      <c r="AD707" s="8" t="str">
        <f>IFERROR(VLOOKUP(LEFT($A707,8),POR!$A:$R,16,0),"")</f>
        <v/>
      </c>
      <c r="AE707" s="8" t="str">
        <f>IFERROR(VLOOKUP(LEFT($A707,8),POR!$A:$R,17,0),"")</f>
        <v/>
      </c>
      <c r="AF707" s="8" t="str">
        <f>IFERROR(VLOOKUP(LEFT($A707,8),POR!$A:$R,18,0),"")</f>
        <v/>
      </c>
      <c r="AG707" s="36" t="str">
        <f>IFERROR(VLOOKUP(A707,NSD!F:G,2,0),"")</f>
        <v/>
      </c>
    </row>
    <row r="708" spans="1:33">
      <c r="A708" s="49" t="s">
        <v>3452</v>
      </c>
      <c r="B708" s="36" t="str">
        <f>VLOOKUP(LEFT(A708,8),Clusters!A:C,3,0)</f>
        <v>C4</v>
      </c>
      <c r="C708" s="36">
        <f>VLOOKUP(LEFT(A708,8),Clusters!A:D,2,0)</f>
        <v>43</v>
      </c>
      <c r="O708" s="36">
        <f>IFERROR(VLOOKUP(LEFT(A708,8),'Development Priority'!A:B,2,0),"")</f>
        <v>595</v>
      </c>
      <c r="P708" s="8" t="str">
        <f>IFERROR(VLOOKUP(LEFT($A708,8),POR!$A:$R,2,0),"")</f>
        <v/>
      </c>
      <c r="Q708" s="8" t="str">
        <f>IFERROR(VLOOKUP(LEFT($A708,8),POR!$A:$R,3,0),"")</f>
        <v/>
      </c>
      <c r="R708" s="8" t="str">
        <f>IFERROR(VLOOKUP(LEFT($A708,8),POR!$A:$R,4,0),"")</f>
        <v/>
      </c>
      <c r="S708" s="8" t="str">
        <f>IFERROR(VLOOKUP(LEFT($A708,8),POR!$A:$R,5,0),"")</f>
        <v/>
      </c>
      <c r="T708" s="8" t="str">
        <f>IFERROR(VLOOKUP(LEFT($A708,8),POR!$A:$R,6,0),"")</f>
        <v/>
      </c>
      <c r="U708" s="8" t="str">
        <f>IFERROR(VLOOKUP(LEFT($A708,8),POR!$A:$R,7,0),"")</f>
        <v/>
      </c>
      <c r="V708" s="8" t="str">
        <f>IFERROR(VLOOKUP(LEFT($A708,8),POR!$A:$R,8,0),"")</f>
        <v/>
      </c>
      <c r="W708" s="8" t="str">
        <f>IFERROR(VLOOKUP(LEFT($A708,8),POR!$A:$R,9,0),"")</f>
        <v/>
      </c>
      <c r="X708" s="8" t="str">
        <f>IFERROR(VLOOKUP(LEFT($A708,8),POR!$A:$R,10,0),"")</f>
        <v/>
      </c>
      <c r="Y708" s="8" t="str">
        <f>IFERROR(VLOOKUP(LEFT($A708,8),POR!$A:$R,11,0),"")</f>
        <v/>
      </c>
      <c r="Z708" s="8" t="str">
        <f>IFERROR(VLOOKUP(LEFT($A708,8),POR!$A:$R,12,0),"")</f>
        <v/>
      </c>
      <c r="AA708" s="8" t="str">
        <f>IFERROR(VLOOKUP(LEFT($A708,8),POR!$A:$R,13,0),"")</f>
        <v/>
      </c>
      <c r="AB708" s="8" t="str">
        <f>IFERROR(VLOOKUP(LEFT($A708,8),POR!$A:$R,14,0),"")</f>
        <v/>
      </c>
      <c r="AC708" s="8" t="str">
        <f>IFERROR(VLOOKUP(LEFT($A708,8),POR!$A:$R,15,0),"")</f>
        <v/>
      </c>
      <c r="AD708" s="8" t="str">
        <f>IFERROR(VLOOKUP(LEFT($A708,8),POR!$A:$R,16,0),"")</f>
        <v/>
      </c>
      <c r="AE708" s="8" t="str">
        <f>IFERROR(VLOOKUP(LEFT($A708,8),POR!$A:$R,17,0),"")</f>
        <v/>
      </c>
      <c r="AF708" s="8" t="str">
        <f>IFERROR(VLOOKUP(LEFT($A708,8),POR!$A:$R,18,0),"")</f>
        <v/>
      </c>
      <c r="AG708" s="36" t="str">
        <f>IFERROR(VLOOKUP(A708,NSD!F:G,2,0),"")</f>
        <v/>
      </c>
    </row>
    <row r="709" spans="1:33">
      <c r="A709" s="49" t="s">
        <v>4635</v>
      </c>
      <c r="B709" s="36" t="str">
        <f>VLOOKUP(LEFT(A709,8),Clusters!A:C,3,0)</f>
        <v>C5</v>
      </c>
      <c r="C709" s="36">
        <f>VLOOKUP(LEFT(A709,8),Clusters!A:D,2,0)</f>
        <v>52</v>
      </c>
      <c r="O709" s="36">
        <f>IFERROR(VLOOKUP(LEFT(A709,8),'Development Priority'!A:B,2,0),"")</f>
        <v>176</v>
      </c>
      <c r="P709" s="8" t="str">
        <f>IFERROR(VLOOKUP(LEFT($A709,8),POR!$A:$R,2,0),"")</f>
        <v/>
      </c>
      <c r="Q709" s="8" t="str">
        <f>IFERROR(VLOOKUP(LEFT($A709,8),POR!$A:$R,3,0),"")</f>
        <v/>
      </c>
      <c r="R709" s="8" t="str">
        <f>IFERROR(VLOOKUP(LEFT($A709,8),POR!$A:$R,4,0),"")</f>
        <v/>
      </c>
      <c r="S709" s="8" t="str">
        <f>IFERROR(VLOOKUP(LEFT($A709,8),POR!$A:$R,5,0),"")</f>
        <v/>
      </c>
      <c r="T709" s="8">
        <f>IFERROR(VLOOKUP(LEFT($A709,8),POR!$A:$R,6,0),"")</f>
        <v>42851.708333333299</v>
      </c>
      <c r="U709" s="8" t="str">
        <f>IFERROR(VLOOKUP(LEFT($A709,8),POR!$A:$R,7,0),"")</f>
        <v/>
      </c>
      <c r="V709" s="8" t="str">
        <f>IFERROR(VLOOKUP(LEFT($A709,8),POR!$A:$R,8,0),"")</f>
        <v/>
      </c>
      <c r="W709" s="8" t="str">
        <f>IFERROR(VLOOKUP(LEFT($A709,8),POR!$A:$R,9,0),"")</f>
        <v/>
      </c>
      <c r="X709" s="8" t="str">
        <f>IFERROR(VLOOKUP(LEFT($A709,8),POR!$A:$R,10,0),"")</f>
        <v/>
      </c>
      <c r="Y709" s="8" t="str">
        <f>IFERROR(VLOOKUP(LEFT($A709,8),POR!$A:$R,11,0),"")</f>
        <v/>
      </c>
      <c r="Z709" s="8" t="str">
        <f>IFERROR(VLOOKUP(LEFT($A709,8),POR!$A:$R,12,0),"")</f>
        <v/>
      </c>
      <c r="AA709" s="8" t="str">
        <f>IFERROR(VLOOKUP(LEFT($A709,8),POR!$A:$R,13,0),"")</f>
        <v/>
      </c>
      <c r="AB709" s="8" t="str">
        <f>IFERROR(VLOOKUP(LEFT($A709,8),POR!$A:$R,14,0),"")</f>
        <v/>
      </c>
      <c r="AC709" s="8" t="str">
        <f>IFERROR(VLOOKUP(LEFT($A709,8),POR!$A:$R,15,0),"")</f>
        <v/>
      </c>
      <c r="AD709" s="8" t="str">
        <f>IFERROR(VLOOKUP(LEFT($A709,8),POR!$A:$R,16,0),"")</f>
        <v/>
      </c>
      <c r="AE709" s="8" t="str">
        <f>IFERROR(VLOOKUP(LEFT($A709,8),POR!$A:$R,17,0),"")</f>
        <v/>
      </c>
      <c r="AF709" s="8" t="str">
        <f>IFERROR(VLOOKUP(LEFT($A709,8),POR!$A:$R,18,0),"")</f>
        <v/>
      </c>
      <c r="AG709" s="36" t="str">
        <f>IFERROR(VLOOKUP(A709,NSD!F:G,2,0),"")</f>
        <v/>
      </c>
    </row>
    <row r="710" spans="1:33">
      <c r="A710" s="49" t="s">
        <v>4000</v>
      </c>
      <c r="B710" s="36" t="str">
        <f>VLOOKUP(LEFT(A710,8),Clusters!A:C,3,0)</f>
        <v>C5</v>
      </c>
      <c r="C710" s="36">
        <f>VLOOKUP(LEFT(A710,8),Clusters!A:D,2,0)</f>
        <v>52</v>
      </c>
      <c r="O710" s="36">
        <f>IFERROR(VLOOKUP(LEFT(A710,8),'Development Priority'!A:B,2,0),"")</f>
        <v>176</v>
      </c>
      <c r="P710" s="8" t="str">
        <f>IFERROR(VLOOKUP(LEFT($A710,8),POR!$A:$R,2,0),"")</f>
        <v/>
      </c>
      <c r="Q710" s="8" t="str">
        <f>IFERROR(VLOOKUP(LEFT($A710,8),POR!$A:$R,3,0),"")</f>
        <v/>
      </c>
      <c r="R710" s="8" t="str">
        <f>IFERROR(VLOOKUP(LEFT($A710,8),POR!$A:$R,4,0),"")</f>
        <v/>
      </c>
      <c r="S710" s="8" t="str">
        <f>IFERROR(VLOOKUP(LEFT($A710,8),POR!$A:$R,5,0),"")</f>
        <v/>
      </c>
      <c r="T710" s="8">
        <f>IFERROR(VLOOKUP(LEFT($A710,8),POR!$A:$R,6,0),"")</f>
        <v>42851.708333333299</v>
      </c>
      <c r="U710" s="8" t="str">
        <f>IFERROR(VLOOKUP(LEFT($A710,8),POR!$A:$R,7,0),"")</f>
        <v/>
      </c>
      <c r="V710" s="8" t="str">
        <f>IFERROR(VLOOKUP(LEFT($A710,8),POR!$A:$R,8,0),"")</f>
        <v/>
      </c>
      <c r="W710" s="8" t="str">
        <f>IFERROR(VLOOKUP(LEFT($A710,8),POR!$A:$R,9,0),"")</f>
        <v/>
      </c>
      <c r="X710" s="8" t="str">
        <f>IFERROR(VLOOKUP(LEFT($A710,8),POR!$A:$R,10,0),"")</f>
        <v/>
      </c>
      <c r="Y710" s="8" t="str">
        <f>IFERROR(VLOOKUP(LEFT($A710,8),POR!$A:$R,11,0),"")</f>
        <v/>
      </c>
      <c r="Z710" s="8" t="str">
        <f>IFERROR(VLOOKUP(LEFT($A710,8),POR!$A:$R,12,0),"")</f>
        <v/>
      </c>
      <c r="AA710" s="8" t="str">
        <f>IFERROR(VLOOKUP(LEFT($A710,8),POR!$A:$R,13,0),"")</f>
        <v/>
      </c>
      <c r="AB710" s="8" t="str">
        <f>IFERROR(VLOOKUP(LEFT($A710,8),POR!$A:$R,14,0),"")</f>
        <v/>
      </c>
      <c r="AC710" s="8" t="str">
        <f>IFERROR(VLOOKUP(LEFT($A710,8),POR!$A:$R,15,0),"")</f>
        <v/>
      </c>
      <c r="AD710" s="8" t="str">
        <f>IFERROR(VLOOKUP(LEFT($A710,8),POR!$A:$R,16,0),"")</f>
        <v/>
      </c>
      <c r="AE710" s="8" t="str">
        <f>IFERROR(VLOOKUP(LEFT($A710,8),POR!$A:$R,17,0),"")</f>
        <v/>
      </c>
      <c r="AF710" s="8" t="str">
        <f>IFERROR(VLOOKUP(LEFT($A710,8),POR!$A:$R,18,0),"")</f>
        <v/>
      </c>
      <c r="AG710" s="36" t="str">
        <f>IFERROR(VLOOKUP(A710,NSD!F:G,2,0),"")</f>
        <v/>
      </c>
    </row>
    <row r="711" spans="1:33">
      <c r="A711" s="49" t="s">
        <v>4476</v>
      </c>
      <c r="B711" s="36" t="str">
        <f>VLOOKUP(LEFT(A711,8),Clusters!A:C,3,0)</f>
        <v>C5</v>
      </c>
      <c r="C711" s="36">
        <f>VLOOKUP(LEFT(A711,8),Clusters!A:D,2,0)</f>
        <v>52</v>
      </c>
      <c r="O711" s="36">
        <f>IFERROR(VLOOKUP(LEFT(A711,8),'Development Priority'!A:B,2,0),"")</f>
        <v>176</v>
      </c>
      <c r="P711" s="8" t="str">
        <f>IFERROR(VLOOKUP(LEFT($A711,8),POR!$A:$R,2,0),"")</f>
        <v/>
      </c>
      <c r="Q711" s="8" t="str">
        <f>IFERROR(VLOOKUP(LEFT($A711,8),POR!$A:$R,3,0),"")</f>
        <v/>
      </c>
      <c r="R711" s="8" t="str">
        <f>IFERROR(VLOOKUP(LEFT($A711,8),POR!$A:$R,4,0),"")</f>
        <v/>
      </c>
      <c r="S711" s="8" t="str">
        <f>IFERROR(VLOOKUP(LEFT($A711,8),POR!$A:$R,5,0),"")</f>
        <v/>
      </c>
      <c r="T711" s="8">
        <f>IFERROR(VLOOKUP(LEFT($A711,8),POR!$A:$R,6,0),"")</f>
        <v>42851.708333333299</v>
      </c>
      <c r="U711" s="8" t="str">
        <f>IFERROR(VLOOKUP(LEFT($A711,8),POR!$A:$R,7,0),"")</f>
        <v/>
      </c>
      <c r="V711" s="8" t="str">
        <f>IFERROR(VLOOKUP(LEFT($A711,8),POR!$A:$R,8,0),"")</f>
        <v/>
      </c>
      <c r="W711" s="8" t="str">
        <f>IFERROR(VLOOKUP(LEFT($A711,8),POR!$A:$R,9,0),"")</f>
        <v/>
      </c>
      <c r="X711" s="8" t="str">
        <f>IFERROR(VLOOKUP(LEFT($A711,8),POR!$A:$R,10,0),"")</f>
        <v/>
      </c>
      <c r="Y711" s="8" t="str">
        <f>IFERROR(VLOOKUP(LEFT($A711,8),POR!$A:$R,11,0),"")</f>
        <v/>
      </c>
      <c r="Z711" s="8" t="str">
        <f>IFERROR(VLOOKUP(LEFT($A711,8),POR!$A:$R,12,0),"")</f>
        <v/>
      </c>
      <c r="AA711" s="8" t="str">
        <f>IFERROR(VLOOKUP(LEFT($A711,8),POR!$A:$R,13,0),"")</f>
        <v/>
      </c>
      <c r="AB711" s="8" t="str">
        <f>IFERROR(VLOOKUP(LEFT($A711,8),POR!$A:$R,14,0),"")</f>
        <v/>
      </c>
      <c r="AC711" s="8" t="str">
        <f>IFERROR(VLOOKUP(LEFT($A711,8),POR!$A:$R,15,0),"")</f>
        <v/>
      </c>
      <c r="AD711" s="8" t="str">
        <f>IFERROR(VLOOKUP(LEFT($A711,8),POR!$A:$R,16,0),"")</f>
        <v/>
      </c>
      <c r="AE711" s="8" t="str">
        <f>IFERROR(VLOOKUP(LEFT($A711,8),POR!$A:$R,17,0),"")</f>
        <v/>
      </c>
      <c r="AF711" s="8" t="str">
        <f>IFERROR(VLOOKUP(LEFT($A711,8),POR!$A:$R,18,0),"")</f>
        <v/>
      </c>
      <c r="AG711" s="36" t="str">
        <f>IFERROR(VLOOKUP(A711,NSD!F:G,2,0),"")</f>
        <v/>
      </c>
    </row>
    <row r="712" spans="1:33">
      <c r="A712" s="49" t="s">
        <v>3389</v>
      </c>
      <c r="B712" s="36" t="str">
        <f>VLOOKUP(LEFT(A712,8),Clusters!A:C,3,0)</f>
        <v>C5</v>
      </c>
      <c r="C712" s="36">
        <f>VLOOKUP(LEFT(A712,8),Clusters!A:D,2,0)</f>
        <v>53</v>
      </c>
      <c r="O712" s="36">
        <f>IFERROR(VLOOKUP(LEFT(A712,8),'Development Priority'!A:B,2,0),"")</f>
        <v>692</v>
      </c>
      <c r="P712" s="8" t="str">
        <f>IFERROR(VLOOKUP(LEFT($A712,8),POR!$A:$R,2,0),"")</f>
        <v/>
      </c>
      <c r="Q712" s="8" t="str">
        <f>IFERROR(VLOOKUP(LEFT($A712,8),POR!$A:$R,3,0),"")</f>
        <v/>
      </c>
      <c r="R712" s="8" t="str">
        <f>IFERROR(VLOOKUP(LEFT($A712,8),POR!$A:$R,4,0),"")</f>
        <v/>
      </c>
      <c r="S712" s="8" t="str">
        <f>IFERROR(VLOOKUP(LEFT($A712,8),POR!$A:$R,5,0),"")</f>
        <v/>
      </c>
      <c r="T712" s="8" t="str">
        <f>IFERROR(VLOOKUP(LEFT($A712,8),POR!$A:$R,6,0),"")</f>
        <v/>
      </c>
      <c r="U712" s="8" t="str">
        <f>IFERROR(VLOOKUP(LEFT($A712,8),POR!$A:$R,7,0),"")</f>
        <v/>
      </c>
      <c r="V712" s="8" t="str">
        <f>IFERROR(VLOOKUP(LEFT($A712,8),POR!$A:$R,8,0),"")</f>
        <v/>
      </c>
      <c r="W712" s="8" t="str">
        <f>IFERROR(VLOOKUP(LEFT($A712,8),POR!$A:$R,9,0),"")</f>
        <v/>
      </c>
      <c r="X712" s="8" t="str">
        <f>IFERROR(VLOOKUP(LEFT($A712,8),POR!$A:$R,10,0),"")</f>
        <v/>
      </c>
      <c r="Y712" s="8" t="str">
        <f>IFERROR(VLOOKUP(LEFT($A712,8),POR!$A:$R,11,0),"")</f>
        <v/>
      </c>
      <c r="Z712" s="8" t="str">
        <f>IFERROR(VLOOKUP(LEFT($A712,8),POR!$A:$R,12,0),"")</f>
        <v/>
      </c>
      <c r="AA712" s="8" t="str">
        <f>IFERROR(VLOOKUP(LEFT($A712,8),POR!$A:$R,13,0),"")</f>
        <v/>
      </c>
      <c r="AB712" s="8" t="str">
        <f>IFERROR(VLOOKUP(LEFT($A712,8),POR!$A:$R,14,0),"")</f>
        <v/>
      </c>
      <c r="AC712" s="8" t="str">
        <f>IFERROR(VLOOKUP(LEFT($A712,8),POR!$A:$R,15,0),"")</f>
        <v/>
      </c>
      <c r="AD712" s="8" t="str">
        <f>IFERROR(VLOOKUP(LEFT($A712,8),POR!$A:$R,16,0),"")</f>
        <v/>
      </c>
      <c r="AE712" s="8" t="str">
        <f>IFERROR(VLOOKUP(LEFT($A712,8),POR!$A:$R,17,0),"")</f>
        <v/>
      </c>
      <c r="AF712" s="8" t="str">
        <f>IFERROR(VLOOKUP(LEFT($A712,8),POR!$A:$R,18,0),"")</f>
        <v/>
      </c>
      <c r="AG712" s="36" t="str">
        <f>IFERROR(VLOOKUP(A712,NSD!F:G,2,0),"")</f>
        <v/>
      </c>
    </row>
    <row r="713" spans="1:33">
      <c r="A713" s="49" t="s">
        <v>2589</v>
      </c>
      <c r="B713" s="36" t="str">
        <f>VLOOKUP(LEFT(A713,8),Clusters!A:C,3,0)</f>
        <v>C5</v>
      </c>
      <c r="C713" s="36">
        <f>VLOOKUP(LEFT(A713,8),Clusters!A:D,2,0)</f>
        <v>53</v>
      </c>
      <c r="O713" s="36">
        <f>IFERROR(VLOOKUP(LEFT(A713,8),'Development Priority'!A:B,2,0),"")</f>
        <v>692</v>
      </c>
      <c r="P713" s="8" t="str">
        <f>IFERROR(VLOOKUP(LEFT($A713,8),POR!$A:$R,2,0),"")</f>
        <v/>
      </c>
      <c r="Q713" s="8" t="str">
        <f>IFERROR(VLOOKUP(LEFT($A713,8),POR!$A:$R,3,0),"")</f>
        <v/>
      </c>
      <c r="R713" s="8" t="str">
        <f>IFERROR(VLOOKUP(LEFT($A713,8),POR!$A:$R,4,0),"")</f>
        <v/>
      </c>
      <c r="S713" s="8" t="str">
        <f>IFERROR(VLOOKUP(LEFT($A713,8),POR!$A:$R,5,0),"")</f>
        <v/>
      </c>
      <c r="T713" s="8" t="str">
        <f>IFERROR(VLOOKUP(LEFT($A713,8),POR!$A:$R,6,0),"")</f>
        <v/>
      </c>
      <c r="U713" s="8" t="str">
        <f>IFERROR(VLOOKUP(LEFT($A713,8),POR!$A:$R,7,0),"")</f>
        <v/>
      </c>
      <c r="V713" s="8" t="str">
        <f>IFERROR(VLOOKUP(LEFT($A713,8),POR!$A:$R,8,0),"")</f>
        <v/>
      </c>
      <c r="W713" s="8" t="str">
        <f>IFERROR(VLOOKUP(LEFT($A713,8),POR!$A:$R,9,0),"")</f>
        <v/>
      </c>
      <c r="X713" s="8" t="str">
        <f>IFERROR(VLOOKUP(LEFT($A713,8),POR!$A:$R,10,0),"")</f>
        <v/>
      </c>
      <c r="Y713" s="8" t="str">
        <f>IFERROR(VLOOKUP(LEFT($A713,8),POR!$A:$R,11,0),"")</f>
        <v/>
      </c>
      <c r="Z713" s="8" t="str">
        <f>IFERROR(VLOOKUP(LEFT($A713,8),POR!$A:$R,12,0),"")</f>
        <v/>
      </c>
      <c r="AA713" s="8" t="str">
        <f>IFERROR(VLOOKUP(LEFT($A713,8),POR!$A:$R,13,0),"")</f>
        <v/>
      </c>
      <c r="AB713" s="8" t="str">
        <f>IFERROR(VLOOKUP(LEFT($A713,8),POR!$A:$R,14,0),"")</f>
        <v/>
      </c>
      <c r="AC713" s="8" t="str">
        <f>IFERROR(VLOOKUP(LEFT($A713,8),POR!$A:$R,15,0),"")</f>
        <v/>
      </c>
      <c r="AD713" s="8" t="str">
        <f>IFERROR(VLOOKUP(LEFT($A713,8),POR!$A:$R,16,0),"")</f>
        <v/>
      </c>
      <c r="AE713" s="8" t="str">
        <f>IFERROR(VLOOKUP(LEFT($A713,8),POR!$A:$R,17,0),"")</f>
        <v/>
      </c>
      <c r="AF713" s="8" t="str">
        <f>IFERROR(VLOOKUP(LEFT($A713,8),POR!$A:$R,18,0),"")</f>
        <v/>
      </c>
      <c r="AG713" s="36" t="str">
        <f>IFERROR(VLOOKUP(A713,NSD!F:G,2,0),"")</f>
        <v/>
      </c>
    </row>
    <row r="714" spans="1:33">
      <c r="A714" s="49" t="s">
        <v>3429</v>
      </c>
      <c r="B714" s="36" t="str">
        <f>VLOOKUP(LEFT(A714,8),Clusters!A:C,3,0)</f>
        <v>C5</v>
      </c>
      <c r="C714" s="36">
        <f>VLOOKUP(LEFT(A714,8),Clusters!A:D,2,0)</f>
        <v>53</v>
      </c>
      <c r="O714" s="36">
        <f>IFERROR(VLOOKUP(LEFT(A714,8),'Development Priority'!A:B,2,0),"")</f>
        <v>692</v>
      </c>
      <c r="P714" s="8" t="str">
        <f>IFERROR(VLOOKUP(LEFT($A714,8),POR!$A:$R,2,0),"")</f>
        <v/>
      </c>
      <c r="Q714" s="8" t="str">
        <f>IFERROR(VLOOKUP(LEFT($A714,8),POR!$A:$R,3,0),"")</f>
        <v/>
      </c>
      <c r="R714" s="8" t="str">
        <f>IFERROR(VLOOKUP(LEFT($A714,8),POR!$A:$R,4,0),"")</f>
        <v/>
      </c>
      <c r="S714" s="8" t="str">
        <f>IFERROR(VLOOKUP(LEFT($A714,8),POR!$A:$R,5,0),"")</f>
        <v/>
      </c>
      <c r="T714" s="8" t="str">
        <f>IFERROR(VLOOKUP(LEFT($A714,8),POR!$A:$R,6,0),"")</f>
        <v/>
      </c>
      <c r="U714" s="8" t="str">
        <f>IFERROR(VLOOKUP(LEFT($A714,8),POR!$A:$R,7,0),"")</f>
        <v/>
      </c>
      <c r="V714" s="8" t="str">
        <f>IFERROR(VLOOKUP(LEFT($A714,8),POR!$A:$R,8,0),"")</f>
        <v/>
      </c>
      <c r="W714" s="8" t="str">
        <f>IFERROR(VLOOKUP(LEFT($A714,8),POR!$A:$R,9,0),"")</f>
        <v/>
      </c>
      <c r="X714" s="8" t="str">
        <f>IFERROR(VLOOKUP(LEFT($A714,8),POR!$A:$R,10,0),"")</f>
        <v/>
      </c>
      <c r="Y714" s="8" t="str">
        <f>IFERROR(VLOOKUP(LEFT($A714,8),POR!$A:$R,11,0),"")</f>
        <v/>
      </c>
      <c r="Z714" s="8" t="str">
        <f>IFERROR(VLOOKUP(LEFT($A714,8),POR!$A:$R,12,0),"")</f>
        <v/>
      </c>
      <c r="AA714" s="8" t="str">
        <f>IFERROR(VLOOKUP(LEFT($A714,8),POR!$A:$R,13,0),"")</f>
        <v/>
      </c>
      <c r="AB714" s="8" t="str">
        <f>IFERROR(VLOOKUP(LEFT($A714,8),POR!$A:$R,14,0),"")</f>
        <v/>
      </c>
      <c r="AC714" s="8" t="str">
        <f>IFERROR(VLOOKUP(LEFT($A714,8),POR!$A:$R,15,0),"")</f>
        <v/>
      </c>
      <c r="AD714" s="8" t="str">
        <f>IFERROR(VLOOKUP(LEFT($A714,8),POR!$A:$R,16,0),"")</f>
        <v/>
      </c>
      <c r="AE714" s="8" t="str">
        <f>IFERROR(VLOOKUP(LEFT($A714,8),POR!$A:$R,17,0),"")</f>
        <v/>
      </c>
      <c r="AF714" s="8" t="str">
        <f>IFERROR(VLOOKUP(LEFT($A714,8),POR!$A:$R,18,0),"")</f>
        <v/>
      </c>
      <c r="AG714" s="36" t="str">
        <f>IFERROR(VLOOKUP(A714,NSD!F:G,2,0),"")</f>
        <v/>
      </c>
    </row>
    <row r="715" spans="1:33">
      <c r="A715" s="49" t="s">
        <v>2732</v>
      </c>
      <c r="B715" s="36" t="str">
        <f>VLOOKUP(LEFT(A715,8),Clusters!A:C,3,0)</f>
        <v>C5</v>
      </c>
      <c r="C715" s="36">
        <f>VLOOKUP(LEFT(A715,8),Clusters!A:D,2,0)</f>
        <v>53</v>
      </c>
      <c r="O715" s="36">
        <f>IFERROR(VLOOKUP(LEFT(A715,8),'Development Priority'!A:B,2,0),"")</f>
        <v>363</v>
      </c>
      <c r="P715" s="8" t="str">
        <f>IFERROR(VLOOKUP(LEFT($A715,8),POR!$A:$R,2,0),"")</f>
        <v/>
      </c>
      <c r="Q715" s="8" t="str">
        <f>IFERROR(VLOOKUP(LEFT($A715,8),POR!$A:$R,3,0),"")</f>
        <v/>
      </c>
      <c r="R715" s="8" t="str">
        <f>IFERROR(VLOOKUP(LEFT($A715,8),POR!$A:$R,4,0),"")</f>
        <v/>
      </c>
      <c r="S715" s="8" t="str">
        <f>IFERROR(VLOOKUP(LEFT($A715,8),POR!$A:$R,5,0),"")</f>
        <v/>
      </c>
      <c r="T715" s="8" t="str">
        <f>IFERROR(VLOOKUP(LEFT($A715,8),POR!$A:$R,6,0),"")</f>
        <v/>
      </c>
      <c r="U715" s="8" t="str">
        <f>IFERROR(VLOOKUP(LEFT($A715,8),POR!$A:$R,7,0),"")</f>
        <v/>
      </c>
      <c r="V715" s="8" t="str">
        <f>IFERROR(VLOOKUP(LEFT($A715,8),POR!$A:$R,8,0),"")</f>
        <v/>
      </c>
      <c r="W715" s="8" t="str">
        <f>IFERROR(VLOOKUP(LEFT($A715,8),POR!$A:$R,9,0),"")</f>
        <v/>
      </c>
      <c r="X715" s="8" t="str">
        <f>IFERROR(VLOOKUP(LEFT($A715,8),POR!$A:$R,10,0),"")</f>
        <v/>
      </c>
      <c r="Y715" s="8" t="str">
        <f>IFERROR(VLOOKUP(LEFT($A715,8),POR!$A:$R,11,0),"")</f>
        <v/>
      </c>
      <c r="Z715" s="8" t="str">
        <f>IFERROR(VLOOKUP(LEFT($A715,8),POR!$A:$R,12,0),"")</f>
        <v/>
      </c>
      <c r="AA715" s="8" t="str">
        <f>IFERROR(VLOOKUP(LEFT($A715,8),POR!$A:$R,13,0),"")</f>
        <v/>
      </c>
      <c r="AB715" s="8" t="str">
        <f>IFERROR(VLOOKUP(LEFT($A715,8),POR!$A:$R,14,0),"")</f>
        <v/>
      </c>
      <c r="AC715" s="8" t="str">
        <f>IFERROR(VLOOKUP(LEFT($A715,8),POR!$A:$R,15,0),"")</f>
        <v/>
      </c>
      <c r="AD715" s="8" t="str">
        <f>IFERROR(VLOOKUP(LEFT($A715,8),POR!$A:$R,16,0),"")</f>
        <v/>
      </c>
      <c r="AE715" s="8" t="str">
        <f>IFERROR(VLOOKUP(LEFT($A715,8),POR!$A:$R,17,0),"")</f>
        <v/>
      </c>
      <c r="AF715" s="8" t="str">
        <f>IFERROR(VLOOKUP(LEFT($A715,8),POR!$A:$R,18,0),"")</f>
        <v/>
      </c>
      <c r="AG715" s="36" t="str">
        <f>IFERROR(VLOOKUP(A715,NSD!F:G,2,0),"")</f>
        <v/>
      </c>
    </row>
    <row r="716" spans="1:33">
      <c r="A716" s="49" t="s">
        <v>2629</v>
      </c>
      <c r="B716" s="36" t="str">
        <f>VLOOKUP(LEFT(A716,8),Clusters!A:C,3,0)</f>
        <v>C5</v>
      </c>
      <c r="C716" s="36">
        <f>VLOOKUP(LEFT(A716,8),Clusters!A:D,2,0)</f>
        <v>53</v>
      </c>
      <c r="O716" s="36">
        <f>IFERROR(VLOOKUP(LEFT(A716,8),'Development Priority'!A:B,2,0),"")</f>
        <v>363</v>
      </c>
      <c r="P716" s="8" t="str">
        <f>IFERROR(VLOOKUP(LEFT($A716,8),POR!$A:$R,2,0),"")</f>
        <v/>
      </c>
      <c r="Q716" s="8" t="str">
        <f>IFERROR(VLOOKUP(LEFT($A716,8),POR!$A:$R,3,0),"")</f>
        <v/>
      </c>
      <c r="R716" s="8" t="str">
        <f>IFERROR(VLOOKUP(LEFT($A716,8),POR!$A:$R,4,0),"")</f>
        <v/>
      </c>
      <c r="S716" s="8" t="str">
        <f>IFERROR(VLOOKUP(LEFT($A716,8),POR!$A:$R,5,0),"")</f>
        <v/>
      </c>
      <c r="T716" s="8" t="str">
        <f>IFERROR(VLOOKUP(LEFT($A716,8),POR!$A:$R,6,0),"")</f>
        <v/>
      </c>
      <c r="U716" s="8" t="str">
        <f>IFERROR(VLOOKUP(LEFT($A716,8),POR!$A:$R,7,0),"")</f>
        <v/>
      </c>
      <c r="V716" s="8" t="str">
        <f>IFERROR(VLOOKUP(LEFT($A716,8),POR!$A:$R,8,0),"")</f>
        <v/>
      </c>
      <c r="W716" s="8" t="str">
        <f>IFERROR(VLOOKUP(LEFT($A716,8),POR!$A:$R,9,0),"")</f>
        <v/>
      </c>
      <c r="X716" s="8" t="str">
        <f>IFERROR(VLOOKUP(LEFT($A716,8),POR!$A:$R,10,0),"")</f>
        <v/>
      </c>
      <c r="Y716" s="8" t="str">
        <f>IFERROR(VLOOKUP(LEFT($A716,8),POR!$A:$R,11,0),"")</f>
        <v/>
      </c>
      <c r="Z716" s="8" t="str">
        <f>IFERROR(VLOOKUP(LEFT($A716,8),POR!$A:$R,12,0),"")</f>
        <v/>
      </c>
      <c r="AA716" s="8" t="str">
        <f>IFERROR(VLOOKUP(LEFT($A716,8),POR!$A:$R,13,0),"")</f>
        <v/>
      </c>
      <c r="AB716" s="8" t="str">
        <f>IFERROR(VLOOKUP(LEFT($A716,8),POR!$A:$R,14,0),"")</f>
        <v/>
      </c>
      <c r="AC716" s="8" t="str">
        <f>IFERROR(VLOOKUP(LEFT($A716,8),POR!$A:$R,15,0),"")</f>
        <v/>
      </c>
      <c r="AD716" s="8" t="str">
        <f>IFERROR(VLOOKUP(LEFT($A716,8),POR!$A:$R,16,0),"")</f>
        <v/>
      </c>
      <c r="AE716" s="8" t="str">
        <f>IFERROR(VLOOKUP(LEFT($A716,8),POR!$A:$R,17,0),"")</f>
        <v/>
      </c>
      <c r="AF716" s="8" t="str">
        <f>IFERROR(VLOOKUP(LEFT($A716,8),POR!$A:$R,18,0),"")</f>
        <v/>
      </c>
      <c r="AG716" s="36" t="str">
        <f>IFERROR(VLOOKUP(A716,NSD!F:G,2,0),"")</f>
        <v/>
      </c>
    </row>
    <row r="717" spans="1:33">
      <c r="A717" s="49" t="s">
        <v>2180</v>
      </c>
      <c r="B717" s="36" t="str">
        <f>VLOOKUP(LEFT(A717,8),Clusters!A:C,3,0)</f>
        <v>C5</v>
      </c>
      <c r="C717" s="36">
        <f>VLOOKUP(LEFT(A717,8),Clusters!A:D,2,0)</f>
        <v>53</v>
      </c>
      <c r="O717" s="36">
        <f>IFERROR(VLOOKUP(LEFT(A717,8),'Development Priority'!A:B,2,0),"")</f>
        <v>363</v>
      </c>
      <c r="P717" s="8" t="str">
        <f>IFERROR(VLOOKUP(LEFT($A717,8),POR!$A:$R,2,0),"")</f>
        <v/>
      </c>
      <c r="Q717" s="8" t="str">
        <f>IFERROR(VLOOKUP(LEFT($A717,8),POR!$A:$R,3,0),"")</f>
        <v/>
      </c>
      <c r="R717" s="8" t="str">
        <f>IFERROR(VLOOKUP(LEFT($A717,8),POR!$A:$R,4,0),"")</f>
        <v/>
      </c>
      <c r="S717" s="8" t="str">
        <f>IFERROR(VLOOKUP(LEFT($A717,8),POR!$A:$R,5,0),"")</f>
        <v/>
      </c>
      <c r="T717" s="8" t="str">
        <f>IFERROR(VLOOKUP(LEFT($A717,8),POR!$A:$R,6,0),"")</f>
        <v/>
      </c>
      <c r="U717" s="8" t="str">
        <f>IFERROR(VLOOKUP(LEFT($A717,8),POR!$A:$R,7,0),"")</f>
        <v/>
      </c>
      <c r="V717" s="8" t="str">
        <f>IFERROR(VLOOKUP(LEFT($A717,8),POR!$A:$R,8,0),"")</f>
        <v/>
      </c>
      <c r="W717" s="8" t="str">
        <f>IFERROR(VLOOKUP(LEFT($A717,8),POR!$A:$R,9,0),"")</f>
        <v/>
      </c>
      <c r="X717" s="8" t="str">
        <f>IFERROR(VLOOKUP(LEFT($A717,8),POR!$A:$R,10,0),"")</f>
        <v/>
      </c>
      <c r="Y717" s="8" t="str">
        <f>IFERROR(VLOOKUP(LEFT($A717,8),POR!$A:$R,11,0),"")</f>
        <v/>
      </c>
      <c r="Z717" s="8" t="str">
        <f>IFERROR(VLOOKUP(LEFT($A717,8),POR!$A:$R,12,0),"")</f>
        <v/>
      </c>
      <c r="AA717" s="8" t="str">
        <f>IFERROR(VLOOKUP(LEFT($A717,8),POR!$A:$R,13,0),"")</f>
        <v/>
      </c>
      <c r="AB717" s="8" t="str">
        <f>IFERROR(VLOOKUP(LEFT($A717,8),POR!$A:$R,14,0),"")</f>
        <v/>
      </c>
      <c r="AC717" s="8" t="str">
        <f>IFERROR(VLOOKUP(LEFT($A717,8),POR!$A:$R,15,0),"")</f>
        <v/>
      </c>
      <c r="AD717" s="8" t="str">
        <f>IFERROR(VLOOKUP(LEFT($A717,8),POR!$A:$R,16,0),"")</f>
        <v/>
      </c>
      <c r="AE717" s="8" t="str">
        <f>IFERROR(VLOOKUP(LEFT($A717,8),POR!$A:$R,17,0),"")</f>
        <v/>
      </c>
      <c r="AF717" s="8" t="str">
        <f>IFERROR(VLOOKUP(LEFT($A717,8),POR!$A:$R,18,0),"")</f>
        <v/>
      </c>
      <c r="AG717" s="36" t="str">
        <f>IFERROR(VLOOKUP(A717,NSD!F:G,2,0),"")</f>
        <v/>
      </c>
    </row>
    <row r="718" spans="1:33">
      <c r="A718" s="49" t="s">
        <v>2821</v>
      </c>
      <c r="B718" s="36" t="str">
        <f>VLOOKUP(LEFT(A718,8),Clusters!A:C,3,0)</f>
        <v>C5</v>
      </c>
      <c r="C718" s="36">
        <f>VLOOKUP(LEFT(A718,8),Clusters!A:D,2,0)</f>
        <v>53</v>
      </c>
      <c r="O718" s="36">
        <f>IFERROR(VLOOKUP(LEFT(A718,8),'Development Priority'!A:B,2,0),"")</f>
        <v>285</v>
      </c>
      <c r="P718" s="8" t="str">
        <f>IFERROR(VLOOKUP(LEFT($A718,8),POR!$A:$R,2,0),"")</f>
        <v/>
      </c>
      <c r="Q718" s="8" t="str">
        <f>IFERROR(VLOOKUP(LEFT($A718,8),POR!$A:$R,3,0),"")</f>
        <v/>
      </c>
      <c r="R718" s="8" t="str">
        <f>IFERROR(VLOOKUP(LEFT($A718,8),POR!$A:$R,4,0),"")</f>
        <v/>
      </c>
      <c r="S718" s="8" t="str">
        <f>IFERROR(VLOOKUP(LEFT($A718,8),POR!$A:$R,5,0),"")</f>
        <v/>
      </c>
      <c r="T718" s="8" t="str">
        <f>IFERROR(VLOOKUP(LEFT($A718,8),POR!$A:$R,6,0),"")</f>
        <v/>
      </c>
      <c r="U718" s="8" t="str">
        <f>IFERROR(VLOOKUP(LEFT($A718,8),POR!$A:$R,7,0),"")</f>
        <v/>
      </c>
      <c r="V718" s="8" t="str">
        <f>IFERROR(VLOOKUP(LEFT($A718,8),POR!$A:$R,8,0),"")</f>
        <v/>
      </c>
      <c r="W718" s="8" t="str">
        <f>IFERROR(VLOOKUP(LEFT($A718,8),POR!$A:$R,9,0),"")</f>
        <v/>
      </c>
      <c r="X718" s="8" t="str">
        <f>IFERROR(VLOOKUP(LEFT($A718,8),POR!$A:$R,10,0),"")</f>
        <v/>
      </c>
      <c r="Y718" s="8" t="str">
        <f>IFERROR(VLOOKUP(LEFT($A718,8),POR!$A:$R,11,0),"")</f>
        <v/>
      </c>
      <c r="Z718" s="8" t="str">
        <f>IFERROR(VLOOKUP(LEFT($A718,8),POR!$A:$R,12,0),"")</f>
        <v/>
      </c>
      <c r="AA718" s="8" t="str">
        <f>IFERROR(VLOOKUP(LEFT($A718,8),POR!$A:$R,13,0),"")</f>
        <v/>
      </c>
      <c r="AB718" s="8" t="str">
        <f>IFERROR(VLOOKUP(LEFT($A718,8),POR!$A:$R,14,0),"")</f>
        <v/>
      </c>
      <c r="AC718" s="8" t="str">
        <f>IFERROR(VLOOKUP(LEFT($A718,8),POR!$A:$R,15,0),"")</f>
        <v/>
      </c>
      <c r="AD718" s="8" t="str">
        <f>IFERROR(VLOOKUP(LEFT($A718,8),POR!$A:$R,16,0),"")</f>
        <v/>
      </c>
      <c r="AE718" s="8" t="str">
        <f>IFERROR(VLOOKUP(LEFT($A718,8),POR!$A:$R,17,0),"")</f>
        <v/>
      </c>
      <c r="AF718" s="8" t="str">
        <f>IFERROR(VLOOKUP(LEFT($A718,8),POR!$A:$R,18,0),"")</f>
        <v/>
      </c>
      <c r="AG718" s="36" t="str">
        <f>IFERROR(VLOOKUP(A718,NSD!F:G,2,0),"")</f>
        <v/>
      </c>
    </row>
    <row r="719" spans="1:33">
      <c r="A719" s="49" t="s">
        <v>3506</v>
      </c>
      <c r="B719" s="36" t="str">
        <f>VLOOKUP(LEFT(A719,8),Clusters!A:C,3,0)</f>
        <v>C5</v>
      </c>
      <c r="C719" s="36">
        <f>VLOOKUP(LEFT(A719,8),Clusters!A:D,2,0)</f>
        <v>53</v>
      </c>
      <c r="O719" s="36">
        <f>IFERROR(VLOOKUP(LEFT(A719,8),'Development Priority'!A:B,2,0),"")</f>
        <v>285</v>
      </c>
      <c r="P719" s="8" t="str">
        <f>IFERROR(VLOOKUP(LEFT($A719,8),POR!$A:$R,2,0),"")</f>
        <v/>
      </c>
      <c r="Q719" s="8" t="str">
        <f>IFERROR(VLOOKUP(LEFT($A719,8),POR!$A:$R,3,0),"")</f>
        <v/>
      </c>
      <c r="R719" s="8" t="str">
        <f>IFERROR(VLOOKUP(LEFT($A719,8),POR!$A:$R,4,0),"")</f>
        <v/>
      </c>
      <c r="S719" s="8" t="str">
        <f>IFERROR(VLOOKUP(LEFT($A719,8),POR!$A:$R,5,0),"")</f>
        <v/>
      </c>
      <c r="T719" s="8" t="str">
        <f>IFERROR(VLOOKUP(LEFT($A719,8),POR!$A:$R,6,0),"")</f>
        <v/>
      </c>
      <c r="U719" s="8" t="str">
        <f>IFERROR(VLOOKUP(LEFT($A719,8),POR!$A:$R,7,0),"")</f>
        <v/>
      </c>
      <c r="V719" s="8" t="str">
        <f>IFERROR(VLOOKUP(LEFT($A719,8),POR!$A:$R,8,0),"")</f>
        <v/>
      </c>
      <c r="W719" s="8" t="str">
        <f>IFERROR(VLOOKUP(LEFT($A719,8),POR!$A:$R,9,0),"")</f>
        <v/>
      </c>
      <c r="X719" s="8" t="str">
        <f>IFERROR(VLOOKUP(LEFT($A719,8),POR!$A:$R,10,0),"")</f>
        <v/>
      </c>
      <c r="Y719" s="8" t="str">
        <f>IFERROR(VLOOKUP(LEFT($A719,8),POR!$A:$R,11,0),"")</f>
        <v/>
      </c>
      <c r="Z719" s="8" t="str">
        <f>IFERROR(VLOOKUP(LEFT($A719,8),POR!$A:$R,12,0),"")</f>
        <v/>
      </c>
      <c r="AA719" s="8" t="str">
        <f>IFERROR(VLOOKUP(LEFT($A719,8),POR!$A:$R,13,0),"")</f>
        <v/>
      </c>
      <c r="AB719" s="8" t="str">
        <f>IFERROR(VLOOKUP(LEFT($A719,8),POR!$A:$R,14,0),"")</f>
        <v/>
      </c>
      <c r="AC719" s="8" t="str">
        <f>IFERROR(VLOOKUP(LEFT($A719,8),POR!$A:$R,15,0),"")</f>
        <v/>
      </c>
      <c r="AD719" s="8" t="str">
        <f>IFERROR(VLOOKUP(LEFT($A719,8),POR!$A:$R,16,0),"")</f>
        <v/>
      </c>
      <c r="AE719" s="8" t="str">
        <f>IFERROR(VLOOKUP(LEFT($A719,8),POR!$A:$R,17,0),"")</f>
        <v/>
      </c>
      <c r="AF719" s="8" t="str">
        <f>IFERROR(VLOOKUP(LEFT($A719,8),POR!$A:$R,18,0),"")</f>
        <v/>
      </c>
      <c r="AG719" s="36" t="str">
        <f>IFERROR(VLOOKUP(A719,NSD!F:G,2,0),"")</f>
        <v/>
      </c>
    </row>
    <row r="720" spans="1:33">
      <c r="A720" s="49" t="s">
        <v>2686</v>
      </c>
      <c r="B720" s="36" t="str">
        <f>VLOOKUP(LEFT(A720,8),Clusters!A:C,3,0)</f>
        <v>C5</v>
      </c>
      <c r="C720" s="36">
        <f>VLOOKUP(LEFT(A720,8),Clusters!A:D,2,0)</f>
        <v>53</v>
      </c>
      <c r="O720" s="36">
        <f>IFERROR(VLOOKUP(LEFT(A720,8),'Development Priority'!A:B,2,0),"")</f>
        <v>285</v>
      </c>
      <c r="P720" s="8" t="str">
        <f>IFERROR(VLOOKUP(LEFT($A720,8),POR!$A:$R,2,0),"")</f>
        <v/>
      </c>
      <c r="Q720" s="8" t="str">
        <f>IFERROR(VLOOKUP(LEFT($A720,8),POR!$A:$R,3,0),"")</f>
        <v/>
      </c>
      <c r="R720" s="8" t="str">
        <f>IFERROR(VLOOKUP(LEFT($A720,8),POR!$A:$R,4,0),"")</f>
        <v/>
      </c>
      <c r="S720" s="8" t="str">
        <f>IFERROR(VLOOKUP(LEFT($A720,8),POR!$A:$R,5,0),"")</f>
        <v/>
      </c>
      <c r="T720" s="8" t="str">
        <f>IFERROR(VLOOKUP(LEFT($A720,8),POR!$A:$R,6,0),"")</f>
        <v/>
      </c>
      <c r="U720" s="8" t="str">
        <f>IFERROR(VLOOKUP(LEFT($A720,8),POR!$A:$R,7,0),"")</f>
        <v/>
      </c>
      <c r="V720" s="8" t="str">
        <f>IFERROR(VLOOKUP(LEFT($A720,8),POR!$A:$R,8,0),"")</f>
        <v/>
      </c>
      <c r="W720" s="8" t="str">
        <f>IFERROR(VLOOKUP(LEFT($A720,8),POR!$A:$R,9,0),"")</f>
        <v/>
      </c>
      <c r="X720" s="8" t="str">
        <f>IFERROR(VLOOKUP(LEFT($A720,8),POR!$A:$R,10,0),"")</f>
        <v/>
      </c>
      <c r="Y720" s="8" t="str">
        <f>IFERROR(VLOOKUP(LEFT($A720,8),POR!$A:$R,11,0),"")</f>
        <v/>
      </c>
      <c r="Z720" s="8" t="str">
        <f>IFERROR(VLOOKUP(LEFT($A720,8),POR!$A:$R,12,0),"")</f>
        <v/>
      </c>
      <c r="AA720" s="8" t="str">
        <f>IFERROR(VLOOKUP(LEFT($A720,8),POR!$A:$R,13,0),"")</f>
        <v/>
      </c>
      <c r="AB720" s="8" t="str">
        <f>IFERROR(VLOOKUP(LEFT($A720,8),POR!$A:$R,14,0),"")</f>
        <v/>
      </c>
      <c r="AC720" s="8" t="str">
        <f>IFERROR(VLOOKUP(LEFT($A720,8),POR!$A:$R,15,0),"")</f>
        <v/>
      </c>
      <c r="AD720" s="8" t="str">
        <f>IFERROR(VLOOKUP(LEFT($A720,8),POR!$A:$R,16,0),"")</f>
        <v/>
      </c>
      <c r="AE720" s="8" t="str">
        <f>IFERROR(VLOOKUP(LEFT($A720,8),POR!$A:$R,17,0),"")</f>
        <v/>
      </c>
      <c r="AF720" s="8" t="str">
        <f>IFERROR(VLOOKUP(LEFT($A720,8),POR!$A:$R,18,0),"")</f>
        <v/>
      </c>
      <c r="AG720" s="36" t="str">
        <f>IFERROR(VLOOKUP(A720,NSD!F:G,2,0),"")</f>
        <v/>
      </c>
    </row>
    <row r="721" spans="1:33">
      <c r="A721" s="49" t="s">
        <v>3467</v>
      </c>
      <c r="B721" s="36" t="str">
        <f>VLOOKUP(LEFT(A721,8),Clusters!A:C,3,0)</f>
        <v>C4</v>
      </c>
      <c r="C721" s="36">
        <f>VLOOKUP(LEFT(A721,8),Clusters!A:D,2,0)</f>
        <v>42</v>
      </c>
      <c r="O721" s="36">
        <f>IFERROR(VLOOKUP(LEFT(A721,8),'Development Priority'!A:B,2,0),"")</f>
        <v>530</v>
      </c>
      <c r="P721" s="8" t="str">
        <f>IFERROR(VLOOKUP(LEFT($A721,8),POR!$A:$R,2,0),"")</f>
        <v/>
      </c>
      <c r="Q721" s="8" t="str">
        <f>IFERROR(VLOOKUP(LEFT($A721,8),POR!$A:$R,3,0),"")</f>
        <v/>
      </c>
      <c r="R721" s="8" t="str">
        <f>IFERROR(VLOOKUP(LEFT($A721,8),POR!$A:$R,4,0),"")</f>
        <v/>
      </c>
      <c r="S721" s="8" t="str">
        <f>IFERROR(VLOOKUP(LEFT($A721,8),POR!$A:$R,5,0),"")</f>
        <v/>
      </c>
      <c r="T721" s="8">
        <f>IFERROR(VLOOKUP(LEFT($A721,8),POR!$A:$R,6,0),"")</f>
        <v>42766.666666666701</v>
      </c>
      <c r="U721" s="8" t="str">
        <f>IFERROR(VLOOKUP(LEFT($A721,8),POR!$A:$R,7,0),"")</f>
        <v/>
      </c>
      <c r="V721" s="8">
        <f>IFERROR(VLOOKUP(LEFT($A721,8),POR!$A:$R,8,0),"")</f>
        <v>42744</v>
      </c>
      <c r="W721" s="8" t="str">
        <f>IFERROR(VLOOKUP(LEFT($A721,8),POR!$A:$R,9,0),"")</f>
        <v/>
      </c>
      <c r="X721" s="8" t="str">
        <f>IFERROR(VLOOKUP(LEFT($A721,8),POR!$A:$R,10,0),"")</f>
        <v/>
      </c>
      <c r="Y721" s="8" t="str">
        <f>IFERROR(VLOOKUP(LEFT($A721,8),POR!$A:$R,11,0),"")</f>
        <v/>
      </c>
      <c r="Z721" s="8" t="str">
        <f>IFERROR(VLOOKUP(LEFT($A721,8),POR!$A:$R,12,0),"")</f>
        <v/>
      </c>
      <c r="AA721" s="8" t="str">
        <f>IFERROR(VLOOKUP(LEFT($A721,8),POR!$A:$R,13,0),"")</f>
        <v/>
      </c>
      <c r="AB721" s="8" t="str">
        <f>IFERROR(VLOOKUP(LEFT($A721,8),POR!$A:$R,14,0),"")</f>
        <v/>
      </c>
      <c r="AC721" s="8">
        <f>IFERROR(VLOOKUP(LEFT($A721,8),POR!$A:$R,15,0),"")</f>
        <v>42754</v>
      </c>
      <c r="AD721" s="8" t="str">
        <f>IFERROR(VLOOKUP(LEFT($A721,8),POR!$A:$R,16,0),"")</f>
        <v/>
      </c>
      <c r="AE721" s="8" t="str">
        <f>IFERROR(VLOOKUP(LEFT($A721,8),POR!$A:$R,17,0),"")</f>
        <v/>
      </c>
      <c r="AF721" s="8" t="str">
        <f>IFERROR(VLOOKUP(LEFT($A721,8),POR!$A:$R,18,0),"")</f>
        <v/>
      </c>
      <c r="AG721" s="36" t="str">
        <f>IFERROR(VLOOKUP(A721,NSD!F:G,2,0),"")</f>
        <v/>
      </c>
    </row>
    <row r="722" spans="1:33">
      <c r="A722" s="49" t="s">
        <v>2581</v>
      </c>
      <c r="B722" s="36" t="str">
        <f>VLOOKUP(LEFT(A722,8),Clusters!A:C,3,0)</f>
        <v>C4</v>
      </c>
      <c r="C722" s="36">
        <f>VLOOKUP(LEFT(A722,8),Clusters!A:D,2,0)</f>
        <v>42</v>
      </c>
      <c r="O722" s="36">
        <f>IFERROR(VLOOKUP(LEFT(A722,8),'Development Priority'!A:B,2,0),"")</f>
        <v>530</v>
      </c>
      <c r="P722" s="8" t="str">
        <f>IFERROR(VLOOKUP(LEFT($A722,8),POR!$A:$R,2,0),"")</f>
        <v/>
      </c>
      <c r="Q722" s="8" t="str">
        <f>IFERROR(VLOOKUP(LEFT($A722,8),POR!$A:$R,3,0),"")</f>
        <v/>
      </c>
      <c r="R722" s="8" t="str">
        <f>IFERROR(VLOOKUP(LEFT($A722,8),POR!$A:$R,4,0),"")</f>
        <v/>
      </c>
      <c r="S722" s="8" t="str">
        <f>IFERROR(VLOOKUP(LEFT($A722,8),POR!$A:$R,5,0),"")</f>
        <v/>
      </c>
      <c r="T722" s="8">
        <f>IFERROR(VLOOKUP(LEFT($A722,8),POR!$A:$R,6,0),"")</f>
        <v>42766.666666666701</v>
      </c>
      <c r="U722" s="8" t="str">
        <f>IFERROR(VLOOKUP(LEFT($A722,8),POR!$A:$R,7,0),"")</f>
        <v/>
      </c>
      <c r="V722" s="8">
        <f>IFERROR(VLOOKUP(LEFT($A722,8),POR!$A:$R,8,0),"")</f>
        <v>42744</v>
      </c>
      <c r="W722" s="8" t="str">
        <f>IFERROR(VLOOKUP(LEFT($A722,8),POR!$A:$R,9,0),"")</f>
        <v/>
      </c>
      <c r="X722" s="8" t="str">
        <f>IFERROR(VLOOKUP(LEFT($A722,8),POR!$A:$R,10,0),"")</f>
        <v/>
      </c>
      <c r="Y722" s="8" t="str">
        <f>IFERROR(VLOOKUP(LEFT($A722,8),POR!$A:$R,11,0),"")</f>
        <v/>
      </c>
      <c r="Z722" s="8" t="str">
        <f>IFERROR(VLOOKUP(LEFT($A722,8),POR!$A:$R,12,0),"")</f>
        <v/>
      </c>
      <c r="AA722" s="8" t="str">
        <f>IFERROR(VLOOKUP(LEFT($A722,8),POR!$A:$R,13,0),"")</f>
        <v/>
      </c>
      <c r="AB722" s="8" t="str">
        <f>IFERROR(VLOOKUP(LEFT($A722,8),POR!$A:$R,14,0),"")</f>
        <v/>
      </c>
      <c r="AC722" s="8">
        <f>IFERROR(VLOOKUP(LEFT($A722,8),POR!$A:$R,15,0),"")</f>
        <v>42754</v>
      </c>
      <c r="AD722" s="8" t="str">
        <f>IFERROR(VLOOKUP(LEFT($A722,8),POR!$A:$R,16,0),"")</f>
        <v/>
      </c>
      <c r="AE722" s="8" t="str">
        <f>IFERROR(VLOOKUP(LEFT($A722,8),POR!$A:$R,17,0),"")</f>
        <v/>
      </c>
      <c r="AF722" s="8" t="str">
        <f>IFERROR(VLOOKUP(LEFT($A722,8),POR!$A:$R,18,0),"")</f>
        <v/>
      </c>
      <c r="AG722" s="36" t="str">
        <f>IFERROR(VLOOKUP(A722,NSD!F:G,2,0),"")</f>
        <v/>
      </c>
    </row>
    <row r="723" spans="1:33">
      <c r="A723" s="49" t="s">
        <v>3129</v>
      </c>
      <c r="B723" s="36" t="str">
        <f>VLOOKUP(LEFT(A723,8),Clusters!A:C,3,0)</f>
        <v>C4</v>
      </c>
      <c r="C723" s="36">
        <f>VLOOKUP(LEFT(A723,8),Clusters!A:D,2,0)</f>
        <v>42</v>
      </c>
      <c r="O723" s="36">
        <f>IFERROR(VLOOKUP(LEFT(A723,8),'Development Priority'!A:B,2,0),"")</f>
        <v>530</v>
      </c>
      <c r="P723" s="8" t="str">
        <f>IFERROR(VLOOKUP(LEFT($A723,8),POR!$A:$R,2,0),"")</f>
        <v/>
      </c>
      <c r="Q723" s="8" t="str">
        <f>IFERROR(VLOOKUP(LEFT($A723,8),POR!$A:$R,3,0),"")</f>
        <v/>
      </c>
      <c r="R723" s="8" t="str">
        <f>IFERROR(VLOOKUP(LEFT($A723,8),POR!$A:$R,4,0),"")</f>
        <v/>
      </c>
      <c r="S723" s="8" t="str">
        <f>IFERROR(VLOOKUP(LEFT($A723,8),POR!$A:$R,5,0),"")</f>
        <v/>
      </c>
      <c r="T723" s="8">
        <f>IFERROR(VLOOKUP(LEFT($A723,8),POR!$A:$R,6,0),"")</f>
        <v>42766.666666666701</v>
      </c>
      <c r="U723" s="8" t="str">
        <f>IFERROR(VLOOKUP(LEFT($A723,8),POR!$A:$R,7,0),"")</f>
        <v/>
      </c>
      <c r="V723" s="8">
        <f>IFERROR(VLOOKUP(LEFT($A723,8),POR!$A:$R,8,0),"")</f>
        <v>42744</v>
      </c>
      <c r="W723" s="8" t="str">
        <f>IFERROR(VLOOKUP(LEFT($A723,8),POR!$A:$R,9,0),"")</f>
        <v/>
      </c>
      <c r="X723" s="8" t="str">
        <f>IFERROR(VLOOKUP(LEFT($A723,8),POR!$A:$R,10,0),"")</f>
        <v/>
      </c>
      <c r="Y723" s="8" t="str">
        <f>IFERROR(VLOOKUP(LEFT($A723,8),POR!$A:$R,11,0),"")</f>
        <v/>
      </c>
      <c r="Z723" s="8" t="str">
        <f>IFERROR(VLOOKUP(LEFT($A723,8),POR!$A:$R,12,0),"")</f>
        <v/>
      </c>
      <c r="AA723" s="8" t="str">
        <f>IFERROR(VLOOKUP(LEFT($A723,8),POR!$A:$R,13,0),"")</f>
        <v/>
      </c>
      <c r="AB723" s="8" t="str">
        <f>IFERROR(VLOOKUP(LEFT($A723,8),POR!$A:$R,14,0),"")</f>
        <v/>
      </c>
      <c r="AC723" s="8">
        <f>IFERROR(VLOOKUP(LEFT($A723,8),POR!$A:$R,15,0),"")</f>
        <v>42754</v>
      </c>
      <c r="AD723" s="8" t="str">
        <f>IFERROR(VLOOKUP(LEFT($A723,8),POR!$A:$R,16,0),"")</f>
        <v/>
      </c>
      <c r="AE723" s="8" t="str">
        <f>IFERROR(VLOOKUP(LEFT($A723,8),POR!$A:$R,17,0),"")</f>
        <v/>
      </c>
      <c r="AF723" s="8" t="str">
        <f>IFERROR(VLOOKUP(LEFT($A723,8),POR!$A:$R,18,0),"")</f>
        <v/>
      </c>
      <c r="AG723" s="36" t="str">
        <f>IFERROR(VLOOKUP(A723,NSD!F:G,2,0),"")</f>
        <v/>
      </c>
    </row>
    <row r="724" spans="1:33">
      <c r="A724" s="49" t="s">
        <v>3434</v>
      </c>
      <c r="B724" s="36" t="str">
        <f>VLOOKUP(LEFT(A724,8),Clusters!A:C,3,0)</f>
        <v>C4</v>
      </c>
      <c r="C724" s="36">
        <f>VLOOKUP(LEFT(A724,8),Clusters!A:D,2,0)</f>
        <v>43</v>
      </c>
      <c r="O724" s="36">
        <f>IFERROR(VLOOKUP(LEFT(A724,8),'Development Priority'!A:B,2,0),"")</f>
        <v>400</v>
      </c>
      <c r="P724" s="8" t="str">
        <f>IFERROR(VLOOKUP(LEFT($A724,8),POR!$A:$R,2,0),"")</f>
        <v/>
      </c>
      <c r="Q724" s="8" t="str">
        <f>IFERROR(VLOOKUP(LEFT($A724,8),POR!$A:$R,3,0),"")</f>
        <v/>
      </c>
      <c r="R724" s="8" t="str">
        <f>IFERROR(VLOOKUP(LEFT($A724,8),POR!$A:$R,4,0),"")</f>
        <v/>
      </c>
      <c r="S724" s="8" t="str">
        <f>IFERROR(VLOOKUP(LEFT($A724,8),POR!$A:$R,5,0),"")</f>
        <v/>
      </c>
      <c r="T724" s="8" t="str">
        <f>IFERROR(VLOOKUP(LEFT($A724,8),POR!$A:$R,6,0),"")</f>
        <v/>
      </c>
      <c r="U724" s="8" t="str">
        <f>IFERROR(VLOOKUP(LEFT($A724,8),POR!$A:$R,7,0),"")</f>
        <v/>
      </c>
      <c r="V724" s="8">
        <f>IFERROR(VLOOKUP(LEFT($A724,8),POR!$A:$R,8,0),"")</f>
        <v>42768</v>
      </c>
      <c r="W724" s="8" t="str">
        <f>IFERROR(VLOOKUP(LEFT($A724,8),POR!$A:$R,9,0),"")</f>
        <v/>
      </c>
      <c r="X724" s="8" t="str">
        <f>IFERROR(VLOOKUP(LEFT($A724,8),POR!$A:$R,10,0),"")</f>
        <v/>
      </c>
      <c r="Y724" s="8" t="str">
        <f>IFERROR(VLOOKUP(LEFT($A724,8),POR!$A:$R,11,0),"")</f>
        <v/>
      </c>
      <c r="Z724" s="8" t="str">
        <f>IFERROR(VLOOKUP(LEFT($A724,8),POR!$A:$R,12,0),"")</f>
        <v/>
      </c>
      <c r="AA724" s="8" t="str">
        <f>IFERROR(VLOOKUP(LEFT($A724,8),POR!$A:$R,13,0),"")</f>
        <v/>
      </c>
      <c r="AB724" s="8" t="str">
        <f>IFERROR(VLOOKUP(LEFT($A724,8),POR!$A:$R,14,0),"")</f>
        <v/>
      </c>
      <c r="AC724" s="8" t="str">
        <f>IFERROR(VLOOKUP(LEFT($A724,8),POR!$A:$R,15,0),"")</f>
        <v/>
      </c>
      <c r="AD724" s="8" t="str">
        <f>IFERROR(VLOOKUP(LEFT($A724,8),POR!$A:$R,16,0),"")</f>
        <v/>
      </c>
      <c r="AE724" s="8" t="str">
        <f>IFERROR(VLOOKUP(LEFT($A724,8),POR!$A:$R,17,0),"")</f>
        <v/>
      </c>
      <c r="AF724" s="8" t="str">
        <f>IFERROR(VLOOKUP(LEFT($A724,8),POR!$A:$R,18,0),"")</f>
        <v/>
      </c>
      <c r="AG724" s="36" t="str">
        <f>IFERROR(VLOOKUP(A724,NSD!F:G,2,0),"")</f>
        <v/>
      </c>
    </row>
    <row r="725" spans="1:33">
      <c r="A725" s="49" t="s">
        <v>5058</v>
      </c>
      <c r="B725" s="36" t="str">
        <f>VLOOKUP(LEFT(A725,8),Clusters!A:C,3,0)</f>
        <v>C4</v>
      </c>
      <c r="C725" s="36">
        <f>VLOOKUP(LEFT(A725,8),Clusters!A:D,2,0)</f>
        <v>43</v>
      </c>
      <c r="O725" s="36">
        <f>IFERROR(VLOOKUP(LEFT(A725,8),'Development Priority'!A:B,2,0),"")</f>
        <v>400</v>
      </c>
      <c r="P725" s="8" t="str">
        <f>IFERROR(VLOOKUP(LEFT($A725,8),POR!$A:$R,2,0),"")</f>
        <v/>
      </c>
      <c r="Q725" s="8" t="str">
        <f>IFERROR(VLOOKUP(LEFT($A725,8),POR!$A:$R,3,0),"")</f>
        <v/>
      </c>
      <c r="R725" s="8" t="str">
        <f>IFERROR(VLOOKUP(LEFT($A725,8),POR!$A:$R,4,0),"")</f>
        <v/>
      </c>
      <c r="S725" s="8" t="str">
        <f>IFERROR(VLOOKUP(LEFT($A725,8),POR!$A:$R,5,0),"")</f>
        <v/>
      </c>
      <c r="T725" s="8" t="str">
        <f>IFERROR(VLOOKUP(LEFT($A725,8),POR!$A:$R,6,0),"")</f>
        <v/>
      </c>
      <c r="U725" s="8" t="str">
        <f>IFERROR(VLOOKUP(LEFT($A725,8),POR!$A:$R,7,0),"")</f>
        <v/>
      </c>
      <c r="V725" s="8">
        <f>IFERROR(VLOOKUP(LEFT($A725,8),POR!$A:$R,8,0),"")</f>
        <v>42768</v>
      </c>
      <c r="W725" s="8" t="str">
        <f>IFERROR(VLOOKUP(LEFT($A725,8),POR!$A:$R,9,0),"")</f>
        <v/>
      </c>
      <c r="X725" s="8" t="str">
        <f>IFERROR(VLOOKUP(LEFT($A725,8),POR!$A:$R,10,0),"")</f>
        <v/>
      </c>
      <c r="Y725" s="8" t="str">
        <f>IFERROR(VLOOKUP(LEFT($A725,8),POR!$A:$R,11,0),"")</f>
        <v/>
      </c>
      <c r="Z725" s="8" t="str">
        <f>IFERROR(VLOOKUP(LEFT($A725,8),POR!$A:$R,12,0),"")</f>
        <v/>
      </c>
      <c r="AA725" s="8" t="str">
        <f>IFERROR(VLOOKUP(LEFT($A725,8),POR!$A:$R,13,0),"")</f>
        <v/>
      </c>
      <c r="AB725" s="8" t="str">
        <f>IFERROR(VLOOKUP(LEFT($A725,8),POR!$A:$R,14,0),"")</f>
        <v/>
      </c>
      <c r="AC725" s="8" t="str">
        <f>IFERROR(VLOOKUP(LEFT($A725,8),POR!$A:$R,15,0),"")</f>
        <v/>
      </c>
      <c r="AD725" s="8" t="str">
        <f>IFERROR(VLOOKUP(LEFT($A725,8),POR!$A:$R,16,0),"")</f>
        <v/>
      </c>
      <c r="AE725" s="8" t="str">
        <f>IFERROR(VLOOKUP(LEFT($A725,8),POR!$A:$R,17,0),"")</f>
        <v/>
      </c>
      <c r="AF725" s="8" t="str">
        <f>IFERROR(VLOOKUP(LEFT($A725,8),POR!$A:$R,18,0),"")</f>
        <v/>
      </c>
      <c r="AG725" s="36" t="str">
        <f>IFERROR(VLOOKUP(A725,NSD!F:G,2,0),"")</f>
        <v/>
      </c>
    </row>
    <row r="726" spans="1:33">
      <c r="A726" s="49" t="s">
        <v>3438</v>
      </c>
      <c r="B726" s="36" t="str">
        <f>VLOOKUP(LEFT(A726,8),Clusters!A:C,3,0)</f>
        <v>C4</v>
      </c>
      <c r="C726" s="36">
        <f>VLOOKUP(LEFT(A726,8),Clusters!A:D,2,0)</f>
        <v>43</v>
      </c>
      <c r="O726" s="36">
        <f>IFERROR(VLOOKUP(LEFT(A726,8),'Development Priority'!A:B,2,0),"")</f>
        <v>400</v>
      </c>
      <c r="P726" s="8" t="str">
        <f>IFERROR(VLOOKUP(LEFT($A726,8),POR!$A:$R,2,0),"")</f>
        <v/>
      </c>
      <c r="Q726" s="8" t="str">
        <f>IFERROR(VLOOKUP(LEFT($A726,8),POR!$A:$R,3,0),"")</f>
        <v/>
      </c>
      <c r="R726" s="8" t="str">
        <f>IFERROR(VLOOKUP(LEFT($A726,8),POR!$A:$R,4,0),"")</f>
        <v/>
      </c>
      <c r="S726" s="8" t="str">
        <f>IFERROR(VLOOKUP(LEFT($A726,8),POR!$A:$R,5,0),"")</f>
        <v/>
      </c>
      <c r="T726" s="8" t="str">
        <f>IFERROR(VLOOKUP(LEFT($A726,8),POR!$A:$R,6,0),"")</f>
        <v/>
      </c>
      <c r="U726" s="8" t="str">
        <f>IFERROR(VLOOKUP(LEFT($A726,8),POR!$A:$R,7,0),"")</f>
        <v/>
      </c>
      <c r="V726" s="8">
        <f>IFERROR(VLOOKUP(LEFT($A726,8),POR!$A:$R,8,0),"")</f>
        <v>42768</v>
      </c>
      <c r="W726" s="8" t="str">
        <f>IFERROR(VLOOKUP(LEFT($A726,8),POR!$A:$R,9,0),"")</f>
        <v/>
      </c>
      <c r="X726" s="8" t="str">
        <f>IFERROR(VLOOKUP(LEFT($A726,8),POR!$A:$R,10,0),"")</f>
        <v/>
      </c>
      <c r="Y726" s="8" t="str">
        <f>IFERROR(VLOOKUP(LEFT($A726,8),POR!$A:$R,11,0),"")</f>
        <v/>
      </c>
      <c r="Z726" s="8" t="str">
        <f>IFERROR(VLOOKUP(LEFT($A726,8),POR!$A:$R,12,0),"")</f>
        <v/>
      </c>
      <c r="AA726" s="8" t="str">
        <f>IFERROR(VLOOKUP(LEFT($A726,8),POR!$A:$R,13,0),"")</f>
        <v/>
      </c>
      <c r="AB726" s="8" t="str">
        <f>IFERROR(VLOOKUP(LEFT($A726,8),POR!$A:$R,14,0),"")</f>
        <v/>
      </c>
      <c r="AC726" s="8" t="str">
        <f>IFERROR(VLOOKUP(LEFT($A726,8),POR!$A:$R,15,0),"")</f>
        <v/>
      </c>
      <c r="AD726" s="8" t="str">
        <f>IFERROR(VLOOKUP(LEFT($A726,8),POR!$A:$R,16,0),"")</f>
        <v/>
      </c>
      <c r="AE726" s="8" t="str">
        <f>IFERROR(VLOOKUP(LEFT($A726,8),POR!$A:$R,17,0),"")</f>
        <v/>
      </c>
      <c r="AF726" s="8" t="str">
        <f>IFERROR(VLOOKUP(LEFT($A726,8),POR!$A:$R,18,0),"")</f>
        <v/>
      </c>
      <c r="AG726" s="36" t="str">
        <f>IFERROR(VLOOKUP(A726,NSD!F:G,2,0),"")</f>
        <v/>
      </c>
    </row>
    <row r="727" spans="1:33">
      <c r="A727" s="49" t="s">
        <v>3581</v>
      </c>
      <c r="B727" s="36" t="str">
        <f>VLOOKUP(LEFT(A727,8),Clusters!A:C,3,0)</f>
        <v>C5</v>
      </c>
      <c r="C727" s="36">
        <f>VLOOKUP(LEFT(A727,8),Clusters!A:D,2,0)</f>
        <v>53</v>
      </c>
      <c r="O727" s="36">
        <f>IFERROR(VLOOKUP(LEFT(A727,8),'Development Priority'!A:B,2,0),"")</f>
        <v>332</v>
      </c>
      <c r="P727" s="8" t="str">
        <f>IFERROR(VLOOKUP(LEFT($A727,8),POR!$A:$R,2,0),"")</f>
        <v/>
      </c>
      <c r="Q727" s="8" t="str">
        <f>IFERROR(VLOOKUP(LEFT($A727,8),POR!$A:$R,3,0),"")</f>
        <v/>
      </c>
      <c r="R727" s="8" t="str">
        <f>IFERROR(VLOOKUP(LEFT($A727,8),POR!$A:$R,4,0),"")</f>
        <v/>
      </c>
      <c r="S727" s="8" t="str">
        <f>IFERROR(VLOOKUP(LEFT($A727,8),POR!$A:$R,5,0),"")</f>
        <v/>
      </c>
      <c r="T727" s="8" t="str">
        <f>IFERROR(VLOOKUP(LEFT($A727,8),POR!$A:$R,6,0),"")</f>
        <v/>
      </c>
      <c r="U727" s="8" t="str">
        <f>IFERROR(VLOOKUP(LEFT($A727,8),POR!$A:$R,7,0),"")</f>
        <v/>
      </c>
      <c r="V727" s="8">
        <f>IFERROR(VLOOKUP(LEFT($A727,8),POR!$A:$R,8,0),"")</f>
        <v>42838</v>
      </c>
      <c r="W727" s="8" t="str">
        <f>IFERROR(VLOOKUP(LEFT($A727,8),POR!$A:$R,9,0),"")</f>
        <v/>
      </c>
      <c r="X727" s="8" t="str">
        <f>IFERROR(VLOOKUP(LEFT($A727,8),POR!$A:$R,10,0),"")</f>
        <v/>
      </c>
      <c r="Y727" s="8" t="str">
        <f>IFERROR(VLOOKUP(LEFT($A727,8),POR!$A:$R,11,0),"")</f>
        <v/>
      </c>
      <c r="Z727" s="8" t="str">
        <f>IFERROR(VLOOKUP(LEFT($A727,8),POR!$A:$R,12,0),"")</f>
        <v/>
      </c>
      <c r="AA727" s="8" t="str">
        <f>IFERROR(VLOOKUP(LEFT($A727,8),POR!$A:$R,13,0),"")</f>
        <v/>
      </c>
      <c r="AB727" s="8" t="str">
        <f>IFERROR(VLOOKUP(LEFT($A727,8),POR!$A:$R,14,0),"")</f>
        <v/>
      </c>
      <c r="AC727" s="8" t="str">
        <f>IFERROR(VLOOKUP(LEFT($A727,8),POR!$A:$R,15,0),"")</f>
        <v/>
      </c>
      <c r="AD727" s="8" t="str">
        <f>IFERROR(VLOOKUP(LEFT($A727,8),POR!$A:$R,16,0),"")</f>
        <v/>
      </c>
      <c r="AE727" s="8" t="str">
        <f>IFERROR(VLOOKUP(LEFT($A727,8),POR!$A:$R,17,0),"")</f>
        <v/>
      </c>
      <c r="AF727" s="8" t="str">
        <f>IFERROR(VLOOKUP(LEFT($A727,8),POR!$A:$R,18,0),"")</f>
        <v/>
      </c>
      <c r="AG727" s="36" t="str">
        <f>IFERROR(VLOOKUP(A727,NSD!F:G,2,0),"")</f>
        <v/>
      </c>
    </row>
    <row r="728" spans="1:33">
      <c r="A728" s="49" t="s">
        <v>2565</v>
      </c>
      <c r="B728" s="36" t="str">
        <f>VLOOKUP(LEFT(A728,8),Clusters!A:C,3,0)</f>
        <v>C5</v>
      </c>
      <c r="C728" s="36">
        <f>VLOOKUP(LEFT(A728,8),Clusters!A:D,2,0)</f>
        <v>53</v>
      </c>
      <c r="O728" s="36">
        <f>IFERROR(VLOOKUP(LEFT(A728,8),'Development Priority'!A:B,2,0),"")</f>
        <v>332</v>
      </c>
      <c r="P728" s="8" t="str">
        <f>IFERROR(VLOOKUP(LEFT($A728,8),POR!$A:$R,2,0),"")</f>
        <v/>
      </c>
      <c r="Q728" s="8" t="str">
        <f>IFERROR(VLOOKUP(LEFT($A728,8),POR!$A:$R,3,0),"")</f>
        <v/>
      </c>
      <c r="R728" s="8" t="str">
        <f>IFERROR(VLOOKUP(LEFT($A728,8),POR!$A:$R,4,0),"")</f>
        <v/>
      </c>
      <c r="S728" s="8" t="str">
        <f>IFERROR(VLOOKUP(LEFT($A728,8),POR!$A:$R,5,0),"")</f>
        <v/>
      </c>
      <c r="T728" s="8" t="str">
        <f>IFERROR(VLOOKUP(LEFT($A728,8),POR!$A:$R,6,0),"")</f>
        <v/>
      </c>
      <c r="U728" s="8" t="str">
        <f>IFERROR(VLOOKUP(LEFT($A728,8),POR!$A:$R,7,0),"")</f>
        <v/>
      </c>
      <c r="V728" s="8">
        <f>IFERROR(VLOOKUP(LEFT($A728,8),POR!$A:$R,8,0),"")</f>
        <v>42838</v>
      </c>
      <c r="W728" s="8" t="str">
        <f>IFERROR(VLOOKUP(LEFT($A728,8),POR!$A:$R,9,0),"")</f>
        <v/>
      </c>
      <c r="X728" s="8" t="str">
        <f>IFERROR(VLOOKUP(LEFT($A728,8),POR!$A:$R,10,0),"")</f>
        <v/>
      </c>
      <c r="Y728" s="8" t="str">
        <f>IFERROR(VLOOKUP(LEFT($A728,8),POR!$A:$R,11,0),"")</f>
        <v/>
      </c>
      <c r="Z728" s="8" t="str">
        <f>IFERROR(VLOOKUP(LEFT($A728,8),POR!$A:$R,12,0),"")</f>
        <v/>
      </c>
      <c r="AA728" s="8" t="str">
        <f>IFERROR(VLOOKUP(LEFT($A728,8),POR!$A:$R,13,0),"")</f>
        <v/>
      </c>
      <c r="AB728" s="8" t="str">
        <f>IFERROR(VLOOKUP(LEFT($A728,8),POR!$A:$R,14,0),"")</f>
        <v/>
      </c>
      <c r="AC728" s="8" t="str">
        <f>IFERROR(VLOOKUP(LEFT($A728,8),POR!$A:$R,15,0),"")</f>
        <v/>
      </c>
      <c r="AD728" s="8" t="str">
        <f>IFERROR(VLOOKUP(LEFT($A728,8),POR!$A:$R,16,0),"")</f>
        <v/>
      </c>
      <c r="AE728" s="8" t="str">
        <f>IFERROR(VLOOKUP(LEFT($A728,8),POR!$A:$R,17,0),"")</f>
        <v/>
      </c>
      <c r="AF728" s="8" t="str">
        <f>IFERROR(VLOOKUP(LEFT($A728,8),POR!$A:$R,18,0),"")</f>
        <v/>
      </c>
      <c r="AG728" s="36" t="str">
        <f>IFERROR(VLOOKUP(A728,NSD!F:G,2,0),"")</f>
        <v/>
      </c>
    </row>
    <row r="729" spans="1:33">
      <c r="A729" s="49" t="s">
        <v>3685</v>
      </c>
      <c r="B729" s="36" t="str">
        <f>VLOOKUP(LEFT(A729,8),Clusters!A:C,3,0)</f>
        <v>C5</v>
      </c>
      <c r="C729" s="36">
        <f>VLOOKUP(LEFT(A729,8),Clusters!A:D,2,0)</f>
        <v>53</v>
      </c>
      <c r="O729" s="36">
        <f>IFERROR(VLOOKUP(LEFT(A729,8),'Development Priority'!A:B,2,0),"")</f>
        <v>332</v>
      </c>
      <c r="P729" s="8" t="str">
        <f>IFERROR(VLOOKUP(LEFT($A729,8),POR!$A:$R,2,0),"")</f>
        <v/>
      </c>
      <c r="Q729" s="8" t="str">
        <f>IFERROR(VLOOKUP(LEFT($A729,8),POR!$A:$R,3,0),"")</f>
        <v/>
      </c>
      <c r="R729" s="8" t="str">
        <f>IFERROR(VLOOKUP(LEFT($A729,8),POR!$A:$R,4,0),"")</f>
        <v/>
      </c>
      <c r="S729" s="8" t="str">
        <f>IFERROR(VLOOKUP(LEFT($A729,8),POR!$A:$R,5,0),"")</f>
        <v/>
      </c>
      <c r="T729" s="8" t="str">
        <f>IFERROR(VLOOKUP(LEFT($A729,8),POR!$A:$R,6,0),"")</f>
        <v/>
      </c>
      <c r="U729" s="8" t="str">
        <f>IFERROR(VLOOKUP(LEFT($A729,8),POR!$A:$R,7,0),"")</f>
        <v/>
      </c>
      <c r="V729" s="8">
        <f>IFERROR(VLOOKUP(LEFT($A729,8),POR!$A:$R,8,0),"")</f>
        <v>42838</v>
      </c>
      <c r="W729" s="8" t="str">
        <f>IFERROR(VLOOKUP(LEFT($A729,8),POR!$A:$R,9,0),"")</f>
        <v/>
      </c>
      <c r="X729" s="8" t="str">
        <f>IFERROR(VLOOKUP(LEFT($A729,8),POR!$A:$R,10,0),"")</f>
        <v/>
      </c>
      <c r="Y729" s="8" t="str">
        <f>IFERROR(VLOOKUP(LEFT($A729,8),POR!$A:$R,11,0),"")</f>
        <v/>
      </c>
      <c r="Z729" s="8" t="str">
        <f>IFERROR(VLOOKUP(LEFT($A729,8),POR!$A:$R,12,0),"")</f>
        <v/>
      </c>
      <c r="AA729" s="8" t="str">
        <f>IFERROR(VLOOKUP(LEFT($A729,8),POR!$A:$R,13,0),"")</f>
        <v/>
      </c>
      <c r="AB729" s="8" t="str">
        <f>IFERROR(VLOOKUP(LEFT($A729,8),POR!$A:$R,14,0),"")</f>
        <v/>
      </c>
      <c r="AC729" s="8" t="str">
        <f>IFERROR(VLOOKUP(LEFT($A729,8),POR!$A:$R,15,0),"")</f>
        <v/>
      </c>
      <c r="AD729" s="8" t="str">
        <f>IFERROR(VLOOKUP(LEFT($A729,8),POR!$A:$R,16,0),"")</f>
        <v/>
      </c>
      <c r="AE729" s="8" t="str">
        <f>IFERROR(VLOOKUP(LEFT($A729,8),POR!$A:$R,17,0),"")</f>
        <v/>
      </c>
      <c r="AF729" s="8" t="str">
        <f>IFERROR(VLOOKUP(LEFT($A729,8),POR!$A:$R,18,0),"")</f>
        <v/>
      </c>
      <c r="AG729" s="36" t="str">
        <f>IFERROR(VLOOKUP(A729,NSD!F:G,2,0),"")</f>
        <v/>
      </c>
    </row>
    <row r="730" spans="1:33">
      <c r="A730" s="49" t="s">
        <v>4831</v>
      </c>
      <c r="B730" s="36" t="str">
        <f>VLOOKUP(LEFT(A730,8),Clusters!A:C,3,0)</f>
        <v>C4</v>
      </c>
      <c r="C730" s="36">
        <f>VLOOKUP(LEFT(A730,8),Clusters!A:D,2,0)</f>
        <v>42</v>
      </c>
      <c r="O730" s="36">
        <f>IFERROR(VLOOKUP(LEFT(A730,8),'Development Priority'!A:B,2,0),"")</f>
        <v>858</v>
      </c>
      <c r="P730" s="8" t="str">
        <f>IFERROR(VLOOKUP(LEFT($A730,8),POR!$A:$R,2,0),"")</f>
        <v/>
      </c>
      <c r="Q730" s="8" t="str">
        <f>IFERROR(VLOOKUP(LEFT($A730,8),POR!$A:$R,3,0),"")</f>
        <v/>
      </c>
      <c r="R730" s="8" t="str">
        <f>IFERROR(VLOOKUP(LEFT($A730,8),POR!$A:$R,4,0),"")</f>
        <v/>
      </c>
      <c r="S730" s="8" t="str">
        <f>IFERROR(VLOOKUP(LEFT($A730,8),POR!$A:$R,5,0),"")</f>
        <v/>
      </c>
      <c r="T730" s="8" t="str">
        <f>IFERROR(VLOOKUP(LEFT($A730,8),POR!$A:$R,6,0),"")</f>
        <v/>
      </c>
      <c r="U730" s="8" t="str">
        <f>IFERROR(VLOOKUP(LEFT($A730,8),POR!$A:$R,7,0),"")</f>
        <v/>
      </c>
      <c r="V730" s="8">
        <f>IFERROR(VLOOKUP(LEFT($A730,8),POR!$A:$R,8,0),"")</f>
        <v>42754</v>
      </c>
      <c r="W730" s="8" t="str">
        <f>IFERROR(VLOOKUP(LEFT($A730,8),POR!$A:$R,9,0),"")</f>
        <v/>
      </c>
      <c r="X730" s="8" t="str">
        <f>IFERROR(VLOOKUP(LEFT($A730,8),POR!$A:$R,10,0),"")</f>
        <v/>
      </c>
      <c r="Y730" s="8" t="str">
        <f>IFERROR(VLOOKUP(LEFT($A730,8),POR!$A:$R,11,0),"")</f>
        <v/>
      </c>
      <c r="Z730" s="8" t="str">
        <f>IFERROR(VLOOKUP(LEFT($A730,8),POR!$A:$R,12,0),"")</f>
        <v/>
      </c>
      <c r="AA730" s="8" t="str">
        <f>IFERROR(VLOOKUP(LEFT($A730,8),POR!$A:$R,13,0),"")</f>
        <v/>
      </c>
      <c r="AB730" s="8" t="str">
        <f>IFERROR(VLOOKUP(LEFT($A730,8),POR!$A:$R,14,0),"")</f>
        <v/>
      </c>
      <c r="AC730" s="8" t="str">
        <f>IFERROR(VLOOKUP(LEFT($A730,8),POR!$A:$R,15,0),"")</f>
        <v/>
      </c>
      <c r="AD730" s="8" t="str">
        <f>IFERROR(VLOOKUP(LEFT($A730,8),POR!$A:$R,16,0),"")</f>
        <v/>
      </c>
      <c r="AE730" s="8" t="str">
        <f>IFERROR(VLOOKUP(LEFT($A730,8),POR!$A:$R,17,0),"")</f>
        <v/>
      </c>
      <c r="AF730" s="8" t="str">
        <f>IFERROR(VLOOKUP(LEFT($A730,8),POR!$A:$R,18,0),"")</f>
        <v/>
      </c>
      <c r="AG730" s="36" t="str">
        <f>IFERROR(VLOOKUP(A730,NSD!F:G,2,0),"")</f>
        <v/>
      </c>
    </row>
    <row r="731" spans="1:33">
      <c r="A731" s="49" t="s">
        <v>3465</v>
      </c>
      <c r="B731" s="36" t="str">
        <f>VLOOKUP(LEFT(A731,8),Clusters!A:C,3,0)</f>
        <v>C4</v>
      </c>
      <c r="C731" s="36">
        <f>VLOOKUP(LEFT(A731,8),Clusters!A:D,2,0)</f>
        <v>42</v>
      </c>
      <c r="O731" s="36">
        <f>IFERROR(VLOOKUP(LEFT(A731,8),'Development Priority'!A:B,2,0),"")</f>
        <v>858</v>
      </c>
      <c r="P731" s="8" t="str">
        <f>IFERROR(VLOOKUP(LEFT($A731,8),POR!$A:$R,2,0),"")</f>
        <v/>
      </c>
      <c r="Q731" s="8" t="str">
        <f>IFERROR(VLOOKUP(LEFT($A731,8),POR!$A:$R,3,0),"")</f>
        <v/>
      </c>
      <c r="R731" s="8" t="str">
        <f>IFERROR(VLOOKUP(LEFT($A731,8),POR!$A:$R,4,0),"")</f>
        <v/>
      </c>
      <c r="S731" s="8" t="str">
        <f>IFERROR(VLOOKUP(LEFT($A731,8),POR!$A:$R,5,0),"")</f>
        <v/>
      </c>
      <c r="T731" s="8" t="str">
        <f>IFERROR(VLOOKUP(LEFT($A731,8),POR!$A:$R,6,0),"")</f>
        <v/>
      </c>
      <c r="U731" s="8" t="str">
        <f>IFERROR(VLOOKUP(LEFT($A731,8),POR!$A:$R,7,0),"")</f>
        <v/>
      </c>
      <c r="V731" s="8">
        <f>IFERROR(VLOOKUP(LEFT($A731,8),POR!$A:$R,8,0),"")</f>
        <v>42754</v>
      </c>
      <c r="W731" s="8" t="str">
        <f>IFERROR(VLOOKUP(LEFT($A731,8),POR!$A:$R,9,0),"")</f>
        <v/>
      </c>
      <c r="X731" s="8" t="str">
        <f>IFERROR(VLOOKUP(LEFT($A731,8),POR!$A:$R,10,0),"")</f>
        <v/>
      </c>
      <c r="Y731" s="8" t="str">
        <f>IFERROR(VLOOKUP(LEFT($A731,8),POR!$A:$R,11,0),"")</f>
        <v/>
      </c>
      <c r="Z731" s="8" t="str">
        <f>IFERROR(VLOOKUP(LEFT($A731,8),POR!$A:$R,12,0),"")</f>
        <v/>
      </c>
      <c r="AA731" s="8" t="str">
        <f>IFERROR(VLOOKUP(LEFT($A731,8),POR!$A:$R,13,0),"")</f>
        <v/>
      </c>
      <c r="AB731" s="8" t="str">
        <f>IFERROR(VLOOKUP(LEFT($A731,8),POR!$A:$R,14,0),"")</f>
        <v/>
      </c>
      <c r="AC731" s="8" t="str">
        <f>IFERROR(VLOOKUP(LEFT($A731,8),POR!$A:$R,15,0),"")</f>
        <v/>
      </c>
      <c r="AD731" s="8" t="str">
        <f>IFERROR(VLOOKUP(LEFT($A731,8),POR!$A:$R,16,0),"")</f>
        <v/>
      </c>
      <c r="AE731" s="8" t="str">
        <f>IFERROR(VLOOKUP(LEFT($A731,8),POR!$A:$R,17,0),"")</f>
        <v/>
      </c>
      <c r="AF731" s="8" t="str">
        <f>IFERROR(VLOOKUP(LEFT($A731,8),POR!$A:$R,18,0),"")</f>
        <v/>
      </c>
      <c r="AG731" s="36" t="str">
        <f>IFERROR(VLOOKUP(A731,NSD!F:G,2,0),"")</f>
        <v/>
      </c>
    </row>
    <row r="732" spans="1:33">
      <c r="A732" s="49" t="s">
        <v>4616</v>
      </c>
      <c r="B732" s="36" t="str">
        <f>VLOOKUP(LEFT(A732,8),Clusters!A:C,3,0)</f>
        <v>C4</v>
      </c>
      <c r="C732" s="36">
        <f>VLOOKUP(LEFT(A732,8),Clusters!A:D,2,0)</f>
        <v>42</v>
      </c>
      <c r="O732" s="36">
        <f>IFERROR(VLOOKUP(LEFT(A732,8),'Development Priority'!A:B,2,0),"")</f>
        <v>858</v>
      </c>
      <c r="P732" s="8" t="str">
        <f>IFERROR(VLOOKUP(LEFT($A732,8),POR!$A:$R,2,0),"")</f>
        <v/>
      </c>
      <c r="Q732" s="8" t="str">
        <f>IFERROR(VLOOKUP(LEFT($A732,8),POR!$A:$R,3,0),"")</f>
        <v/>
      </c>
      <c r="R732" s="8" t="str">
        <f>IFERROR(VLOOKUP(LEFT($A732,8),POR!$A:$R,4,0),"")</f>
        <v/>
      </c>
      <c r="S732" s="8" t="str">
        <f>IFERROR(VLOOKUP(LEFT($A732,8),POR!$A:$R,5,0),"")</f>
        <v/>
      </c>
      <c r="T732" s="8" t="str">
        <f>IFERROR(VLOOKUP(LEFT($A732,8),POR!$A:$R,6,0),"")</f>
        <v/>
      </c>
      <c r="U732" s="8" t="str">
        <f>IFERROR(VLOOKUP(LEFT($A732,8),POR!$A:$R,7,0),"")</f>
        <v/>
      </c>
      <c r="V732" s="8">
        <f>IFERROR(VLOOKUP(LEFT($A732,8),POR!$A:$R,8,0),"")</f>
        <v>42754</v>
      </c>
      <c r="W732" s="8" t="str">
        <f>IFERROR(VLOOKUP(LEFT($A732,8),POR!$A:$R,9,0),"")</f>
        <v/>
      </c>
      <c r="X732" s="8" t="str">
        <f>IFERROR(VLOOKUP(LEFT($A732,8),POR!$A:$R,10,0),"")</f>
        <v/>
      </c>
      <c r="Y732" s="8" t="str">
        <f>IFERROR(VLOOKUP(LEFT($A732,8),POR!$A:$R,11,0),"")</f>
        <v/>
      </c>
      <c r="Z732" s="8" t="str">
        <f>IFERROR(VLOOKUP(LEFT($A732,8),POR!$A:$R,12,0),"")</f>
        <v/>
      </c>
      <c r="AA732" s="8" t="str">
        <f>IFERROR(VLOOKUP(LEFT($A732,8),POR!$A:$R,13,0),"")</f>
        <v/>
      </c>
      <c r="AB732" s="8" t="str">
        <f>IFERROR(VLOOKUP(LEFT($A732,8),POR!$A:$R,14,0),"")</f>
        <v/>
      </c>
      <c r="AC732" s="8" t="str">
        <f>IFERROR(VLOOKUP(LEFT($A732,8),POR!$A:$R,15,0),"")</f>
        <v/>
      </c>
      <c r="AD732" s="8" t="str">
        <f>IFERROR(VLOOKUP(LEFT($A732,8),POR!$A:$R,16,0),"")</f>
        <v/>
      </c>
      <c r="AE732" s="8" t="str">
        <f>IFERROR(VLOOKUP(LEFT($A732,8),POR!$A:$R,17,0),"")</f>
        <v/>
      </c>
      <c r="AF732" s="8" t="str">
        <f>IFERROR(VLOOKUP(LEFT($A732,8),POR!$A:$R,18,0),"")</f>
        <v/>
      </c>
      <c r="AG732" s="36" t="str">
        <f>IFERROR(VLOOKUP(A732,NSD!F:G,2,0),"")</f>
        <v/>
      </c>
    </row>
    <row r="733" spans="1:33">
      <c r="A733" s="49" t="s">
        <v>3930</v>
      </c>
      <c r="B733" s="36" t="str">
        <f>VLOOKUP(LEFT(A733,8),Clusters!A:C,3,0)</f>
        <v>C4</v>
      </c>
      <c r="C733" s="36">
        <f>VLOOKUP(LEFT(A733,8),Clusters!A:D,2,0)</f>
        <v>43</v>
      </c>
      <c r="O733" s="36">
        <f>IFERROR(VLOOKUP(LEFT(A733,8),'Development Priority'!A:B,2,0),"")</f>
        <v>707</v>
      </c>
      <c r="P733" s="8" t="str">
        <f>IFERROR(VLOOKUP(LEFT($A733,8),POR!$A:$R,2,0),"")</f>
        <v/>
      </c>
      <c r="Q733" s="8" t="str">
        <f>IFERROR(VLOOKUP(LEFT($A733,8),POR!$A:$R,3,0),"")</f>
        <v/>
      </c>
      <c r="R733" s="8" t="str">
        <f>IFERROR(VLOOKUP(LEFT($A733,8),POR!$A:$R,4,0),"")</f>
        <v/>
      </c>
      <c r="S733" s="8" t="str">
        <f>IFERROR(VLOOKUP(LEFT($A733,8),POR!$A:$R,5,0),"")</f>
        <v/>
      </c>
      <c r="T733" s="8" t="str">
        <f>IFERROR(VLOOKUP(LEFT($A733,8),POR!$A:$R,6,0),"")</f>
        <v/>
      </c>
      <c r="U733" s="8" t="str">
        <f>IFERROR(VLOOKUP(LEFT($A733,8),POR!$A:$R,7,0),"")</f>
        <v/>
      </c>
      <c r="V733" s="8" t="str">
        <f>IFERROR(VLOOKUP(LEFT($A733,8),POR!$A:$R,8,0),"")</f>
        <v/>
      </c>
      <c r="W733" s="8" t="str">
        <f>IFERROR(VLOOKUP(LEFT($A733,8),POR!$A:$R,9,0),"")</f>
        <v/>
      </c>
      <c r="X733" s="8" t="str">
        <f>IFERROR(VLOOKUP(LEFT($A733,8),POR!$A:$R,10,0),"")</f>
        <v/>
      </c>
      <c r="Y733" s="8" t="str">
        <f>IFERROR(VLOOKUP(LEFT($A733,8),POR!$A:$R,11,0),"")</f>
        <v/>
      </c>
      <c r="Z733" s="8" t="str">
        <f>IFERROR(VLOOKUP(LEFT($A733,8),POR!$A:$R,12,0),"")</f>
        <v/>
      </c>
      <c r="AA733" s="8" t="str">
        <f>IFERROR(VLOOKUP(LEFT($A733,8),POR!$A:$R,13,0),"")</f>
        <v/>
      </c>
      <c r="AB733" s="8" t="str">
        <f>IFERROR(VLOOKUP(LEFT($A733,8),POR!$A:$R,14,0),"")</f>
        <v/>
      </c>
      <c r="AC733" s="8" t="str">
        <f>IFERROR(VLOOKUP(LEFT($A733,8),POR!$A:$R,15,0),"")</f>
        <v/>
      </c>
      <c r="AD733" s="8" t="str">
        <f>IFERROR(VLOOKUP(LEFT($A733,8),POR!$A:$R,16,0),"")</f>
        <v/>
      </c>
      <c r="AE733" s="8" t="str">
        <f>IFERROR(VLOOKUP(LEFT($A733,8),POR!$A:$R,17,0),"")</f>
        <v/>
      </c>
      <c r="AF733" s="8" t="str">
        <f>IFERROR(VLOOKUP(LEFT($A733,8),POR!$A:$R,18,0),"")</f>
        <v/>
      </c>
      <c r="AG733" s="36" t="str">
        <f>IFERROR(VLOOKUP(A733,NSD!F:G,2,0),"")</f>
        <v/>
      </c>
    </row>
    <row r="734" spans="1:33">
      <c r="A734" s="49" t="s">
        <v>5114</v>
      </c>
      <c r="B734" s="36" t="str">
        <f>VLOOKUP(LEFT(A734,8),Clusters!A:C,3,0)</f>
        <v>C4</v>
      </c>
      <c r="C734" s="36">
        <f>VLOOKUP(LEFT(A734,8),Clusters!A:D,2,0)</f>
        <v>43</v>
      </c>
      <c r="O734" s="36">
        <f>IFERROR(VLOOKUP(LEFT(A734,8),'Development Priority'!A:B,2,0),"")</f>
        <v>707</v>
      </c>
      <c r="P734" s="8" t="str">
        <f>IFERROR(VLOOKUP(LEFT($A734,8),POR!$A:$R,2,0),"")</f>
        <v/>
      </c>
      <c r="Q734" s="8" t="str">
        <f>IFERROR(VLOOKUP(LEFT($A734,8),POR!$A:$R,3,0),"")</f>
        <v/>
      </c>
      <c r="R734" s="8" t="str">
        <f>IFERROR(VLOOKUP(LEFT($A734,8),POR!$A:$R,4,0),"")</f>
        <v/>
      </c>
      <c r="S734" s="8" t="str">
        <f>IFERROR(VLOOKUP(LEFT($A734,8),POR!$A:$R,5,0),"")</f>
        <v/>
      </c>
      <c r="T734" s="8" t="str">
        <f>IFERROR(VLOOKUP(LEFT($A734,8),POR!$A:$R,6,0),"")</f>
        <v/>
      </c>
      <c r="U734" s="8" t="str">
        <f>IFERROR(VLOOKUP(LEFT($A734,8),POR!$A:$R,7,0),"")</f>
        <v/>
      </c>
      <c r="V734" s="8" t="str">
        <f>IFERROR(VLOOKUP(LEFT($A734,8),POR!$A:$R,8,0),"")</f>
        <v/>
      </c>
      <c r="W734" s="8" t="str">
        <f>IFERROR(VLOOKUP(LEFT($A734,8),POR!$A:$R,9,0),"")</f>
        <v/>
      </c>
      <c r="X734" s="8" t="str">
        <f>IFERROR(VLOOKUP(LEFT($A734,8),POR!$A:$R,10,0),"")</f>
        <v/>
      </c>
      <c r="Y734" s="8" t="str">
        <f>IFERROR(VLOOKUP(LEFT($A734,8),POR!$A:$R,11,0),"")</f>
        <v/>
      </c>
      <c r="Z734" s="8" t="str">
        <f>IFERROR(VLOOKUP(LEFT($A734,8),POR!$A:$R,12,0),"")</f>
        <v/>
      </c>
      <c r="AA734" s="8" t="str">
        <f>IFERROR(VLOOKUP(LEFT($A734,8),POR!$A:$R,13,0),"")</f>
        <v/>
      </c>
      <c r="AB734" s="8" t="str">
        <f>IFERROR(VLOOKUP(LEFT($A734,8),POR!$A:$R,14,0),"")</f>
        <v/>
      </c>
      <c r="AC734" s="8" t="str">
        <f>IFERROR(VLOOKUP(LEFT($A734,8),POR!$A:$R,15,0),"")</f>
        <v/>
      </c>
      <c r="AD734" s="8" t="str">
        <f>IFERROR(VLOOKUP(LEFT($A734,8),POR!$A:$R,16,0),"")</f>
        <v/>
      </c>
      <c r="AE734" s="8" t="str">
        <f>IFERROR(VLOOKUP(LEFT($A734,8),POR!$A:$R,17,0),"")</f>
        <v/>
      </c>
      <c r="AF734" s="8" t="str">
        <f>IFERROR(VLOOKUP(LEFT($A734,8),POR!$A:$R,18,0),"")</f>
        <v/>
      </c>
      <c r="AG734" s="36" t="str">
        <f>IFERROR(VLOOKUP(A734,NSD!F:G,2,0),"")</f>
        <v/>
      </c>
    </row>
    <row r="735" spans="1:33">
      <c r="A735" s="49" t="s">
        <v>3290</v>
      </c>
      <c r="B735" s="36" t="str">
        <f>VLOOKUP(LEFT(A735,8),Clusters!A:C,3,0)</f>
        <v>C4</v>
      </c>
      <c r="C735" s="36">
        <f>VLOOKUP(LEFT(A735,8),Clusters!A:D,2,0)</f>
        <v>43</v>
      </c>
      <c r="O735" s="36">
        <f>IFERROR(VLOOKUP(LEFT(A735,8),'Development Priority'!A:B,2,0),"")</f>
        <v>707</v>
      </c>
      <c r="P735" s="8" t="str">
        <f>IFERROR(VLOOKUP(LEFT($A735,8),POR!$A:$R,2,0),"")</f>
        <v/>
      </c>
      <c r="Q735" s="8" t="str">
        <f>IFERROR(VLOOKUP(LEFT($A735,8),POR!$A:$R,3,0),"")</f>
        <v/>
      </c>
      <c r="R735" s="8" t="str">
        <f>IFERROR(VLOOKUP(LEFT($A735,8),POR!$A:$R,4,0),"")</f>
        <v/>
      </c>
      <c r="S735" s="8" t="str">
        <f>IFERROR(VLOOKUP(LEFT($A735,8),POR!$A:$R,5,0),"")</f>
        <v/>
      </c>
      <c r="T735" s="8" t="str">
        <f>IFERROR(VLOOKUP(LEFT($A735,8),POR!$A:$R,6,0),"")</f>
        <v/>
      </c>
      <c r="U735" s="8" t="str">
        <f>IFERROR(VLOOKUP(LEFT($A735,8),POR!$A:$R,7,0),"")</f>
        <v/>
      </c>
      <c r="V735" s="8" t="str">
        <f>IFERROR(VLOOKUP(LEFT($A735,8),POR!$A:$R,8,0),"")</f>
        <v/>
      </c>
      <c r="W735" s="8" t="str">
        <f>IFERROR(VLOOKUP(LEFT($A735,8),POR!$A:$R,9,0),"")</f>
        <v/>
      </c>
      <c r="X735" s="8" t="str">
        <f>IFERROR(VLOOKUP(LEFT($A735,8),POR!$A:$R,10,0),"")</f>
        <v/>
      </c>
      <c r="Y735" s="8" t="str">
        <f>IFERROR(VLOOKUP(LEFT($A735,8),POR!$A:$R,11,0),"")</f>
        <v/>
      </c>
      <c r="Z735" s="8" t="str">
        <f>IFERROR(VLOOKUP(LEFT($A735,8),POR!$A:$R,12,0),"")</f>
        <v/>
      </c>
      <c r="AA735" s="8" t="str">
        <f>IFERROR(VLOOKUP(LEFT($A735,8),POR!$A:$R,13,0),"")</f>
        <v/>
      </c>
      <c r="AB735" s="8" t="str">
        <f>IFERROR(VLOOKUP(LEFT($A735,8),POR!$A:$R,14,0),"")</f>
        <v/>
      </c>
      <c r="AC735" s="8" t="str">
        <f>IFERROR(VLOOKUP(LEFT($A735,8),POR!$A:$R,15,0),"")</f>
        <v/>
      </c>
      <c r="AD735" s="8" t="str">
        <f>IFERROR(VLOOKUP(LEFT($A735,8),POR!$A:$R,16,0),"")</f>
        <v/>
      </c>
      <c r="AE735" s="8" t="str">
        <f>IFERROR(VLOOKUP(LEFT($A735,8),POR!$A:$R,17,0),"")</f>
        <v/>
      </c>
      <c r="AF735" s="8" t="str">
        <f>IFERROR(VLOOKUP(LEFT($A735,8),POR!$A:$R,18,0),"")</f>
        <v/>
      </c>
      <c r="AG735" s="36" t="str">
        <f>IFERROR(VLOOKUP(A735,NSD!F:G,2,0),"")</f>
        <v/>
      </c>
    </row>
    <row r="736" spans="1:33">
      <c r="A736" s="49" t="s">
        <v>3850</v>
      </c>
      <c r="B736" s="36" t="str">
        <f>VLOOKUP(LEFT(A736,8),Clusters!A:C,3,0)</f>
        <v>C4</v>
      </c>
      <c r="C736" s="36">
        <f>VLOOKUP(LEFT(A736,8),Clusters!A:D,2,0)</f>
        <v>43</v>
      </c>
      <c r="O736" s="36">
        <f>IFERROR(VLOOKUP(LEFT(A736,8),'Development Priority'!A:B,2,0),"")</f>
        <v>492</v>
      </c>
      <c r="P736" s="8" t="str">
        <f>IFERROR(VLOOKUP(LEFT($A736,8),POR!$A:$R,2,0),"")</f>
        <v/>
      </c>
      <c r="Q736" s="8" t="str">
        <f>IFERROR(VLOOKUP(LEFT($A736,8),POR!$A:$R,3,0),"")</f>
        <v/>
      </c>
      <c r="R736" s="8" t="str">
        <f>IFERROR(VLOOKUP(LEFT($A736,8),POR!$A:$R,4,0),"")</f>
        <v/>
      </c>
      <c r="S736" s="8" t="str">
        <f>IFERROR(VLOOKUP(LEFT($A736,8),POR!$A:$R,5,0),"")</f>
        <v/>
      </c>
      <c r="T736" s="8" t="str">
        <f>IFERROR(VLOOKUP(LEFT($A736,8),POR!$A:$R,6,0),"")</f>
        <v/>
      </c>
      <c r="U736" s="8" t="str">
        <f>IFERROR(VLOOKUP(LEFT($A736,8),POR!$A:$R,7,0),"")</f>
        <v/>
      </c>
      <c r="V736" s="8" t="str">
        <f>IFERROR(VLOOKUP(LEFT($A736,8),POR!$A:$R,8,0),"")</f>
        <v/>
      </c>
      <c r="W736" s="8" t="str">
        <f>IFERROR(VLOOKUP(LEFT($A736,8),POR!$A:$R,9,0),"")</f>
        <v/>
      </c>
      <c r="X736" s="8" t="str">
        <f>IFERROR(VLOOKUP(LEFT($A736,8),POR!$A:$R,10,0),"")</f>
        <v/>
      </c>
      <c r="Y736" s="8" t="str">
        <f>IFERROR(VLOOKUP(LEFT($A736,8),POR!$A:$R,11,0),"")</f>
        <v/>
      </c>
      <c r="Z736" s="8" t="str">
        <f>IFERROR(VLOOKUP(LEFT($A736,8),POR!$A:$R,12,0),"")</f>
        <v/>
      </c>
      <c r="AA736" s="8" t="str">
        <f>IFERROR(VLOOKUP(LEFT($A736,8),POR!$A:$R,13,0),"")</f>
        <v/>
      </c>
      <c r="AB736" s="8" t="str">
        <f>IFERROR(VLOOKUP(LEFT($A736,8),POR!$A:$R,14,0),"")</f>
        <v/>
      </c>
      <c r="AC736" s="8" t="str">
        <f>IFERROR(VLOOKUP(LEFT($A736,8),POR!$A:$R,15,0),"")</f>
        <v/>
      </c>
      <c r="AD736" s="8" t="str">
        <f>IFERROR(VLOOKUP(LEFT($A736,8),POR!$A:$R,16,0),"")</f>
        <v/>
      </c>
      <c r="AE736" s="8" t="str">
        <f>IFERROR(VLOOKUP(LEFT($A736,8),POR!$A:$R,17,0),"")</f>
        <v/>
      </c>
      <c r="AF736" s="8" t="str">
        <f>IFERROR(VLOOKUP(LEFT($A736,8),POR!$A:$R,18,0),"")</f>
        <v/>
      </c>
      <c r="AG736" s="36" t="str">
        <f>IFERROR(VLOOKUP(A736,NSD!F:G,2,0),"")</f>
        <v/>
      </c>
    </row>
    <row r="737" spans="1:33">
      <c r="A737" s="49" t="s">
        <v>3528</v>
      </c>
      <c r="B737" s="36" t="str">
        <f>VLOOKUP(LEFT(A737,8),Clusters!A:C,3,0)</f>
        <v>C4</v>
      </c>
      <c r="C737" s="36">
        <f>VLOOKUP(LEFT(A737,8),Clusters!A:D,2,0)</f>
        <v>43</v>
      </c>
      <c r="O737" s="36">
        <f>IFERROR(VLOOKUP(LEFT(A737,8),'Development Priority'!A:B,2,0),"")</f>
        <v>492</v>
      </c>
      <c r="P737" s="8" t="str">
        <f>IFERROR(VLOOKUP(LEFT($A737,8),POR!$A:$R,2,0),"")</f>
        <v/>
      </c>
      <c r="Q737" s="8" t="str">
        <f>IFERROR(VLOOKUP(LEFT($A737,8),POR!$A:$R,3,0),"")</f>
        <v/>
      </c>
      <c r="R737" s="8" t="str">
        <f>IFERROR(VLOOKUP(LEFT($A737,8),POR!$A:$R,4,0),"")</f>
        <v/>
      </c>
      <c r="S737" s="8" t="str">
        <f>IFERROR(VLOOKUP(LEFT($A737,8),POR!$A:$R,5,0),"")</f>
        <v/>
      </c>
      <c r="T737" s="8" t="str">
        <f>IFERROR(VLOOKUP(LEFT($A737,8),POR!$A:$R,6,0),"")</f>
        <v/>
      </c>
      <c r="U737" s="8" t="str">
        <f>IFERROR(VLOOKUP(LEFT($A737,8),POR!$A:$R,7,0),"")</f>
        <v/>
      </c>
      <c r="V737" s="8" t="str">
        <f>IFERROR(VLOOKUP(LEFT($A737,8),POR!$A:$R,8,0),"")</f>
        <v/>
      </c>
      <c r="W737" s="8" t="str">
        <f>IFERROR(VLOOKUP(LEFT($A737,8),POR!$A:$R,9,0),"")</f>
        <v/>
      </c>
      <c r="X737" s="8" t="str">
        <f>IFERROR(VLOOKUP(LEFT($A737,8),POR!$A:$R,10,0),"")</f>
        <v/>
      </c>
      <c r="Y737" s="8" t="str">
        <f>IFERROR(VLOOKUP(LEFT($A737,8),POR!$A:$R,11,0),"")</f>
        <v/>
      </c>
      <c r="Z737" s="8" t="str">
        <f>IFERROR(VLOOKUP(LEFT($A737,8),POR!$A:$R,12,0),"")</f>
        <v/>
      </c>
      <c r="AA737" s="8" t="str">
        <f>IFERROR(VLOOKUP(LEFT($A737,8),POR!$A:$R,13,0),"")</f>
        <v/>
      </c>
      <c r="AB737" s="8" t="str">
        <f>IFERROR(VLOOKUP(LEFT($A737,8),POR!$A:$R,14,0),"")</f>
        <v/>
      </c>
      <c r="AC737" s="8" t="str">
        <f>IFERROR(VLOOKUP(LEFT($A737,8),POR!$A:$R,15,0),"")</f>
        <v/>
      </c>
      <c r="AD737" s="8" t="str">
        <f>IFERROR(VLOOKUP(LEFT($A737,8),POR!$A:$R,16,0),"")</f>
        <v/>
      </c>
      <c r="AE737" s="8" t="str">
        <f>IFERROR(VLOOKUP(LEFT($A737,8),POR!$A:$R,17,0),"")</f>
        <v/>
      </c>
      <c r="AF737" s="8" t="str">
        <f>IFERROR(VLOOKUP(LEFT($A737,8),POR!$A:$R,18,0),"")</f>
        <v/>
      </c>
      <c r="AG737" s="36" t="str">
        <f>IFERROR(VLOOKUP(A737,NSD!F:G,2,0),"")</f>
        <v/>
      </c>
    </row>
    <row r="738" spans="1:33">
      <c r="A738" s="49" t="s">
        <v>3925</v>
      </c>
      <c r="B738" s="36" t="str">
        <f>VLOOKUP(LEFT(A738,8),Clusters!A:C,3,0)</f>
        <v>C4</v>
      </c>
      <c r="C738" s="36">
        <f>VLOOKUP(LEFT(A738,8),Clusters!A:D,2,0)</f>
        <v>43</v>
      </c>
      <c r="O738" s="36">
        <f>IFERROR(VLOOKUP(LEFT(A738,8),'Development Priority'!A:B,2,0),"")</f>
        <v>492</v>
      </c>
      <c r="P738" s="8" t="str">
        <f>IFERROR(VLOOKUP(LEFT($A738,8),POR!$A:$R,2,0),"")</f>
        <v/>
      </c>
      <c r="Q738" s="8" t="str">
        <f>IFERROR(VLOOKUP(LEFT($A738,8),POR!$A:$R,3,0),"")</f>
        <v/>
      </c>
      <c r="R738" s="8" t="str">
        <f>IFERROR(VLOOKUP(LEFT($A738,8),POR!$A:$R,4,0),"")</f>
        <v/>
      </c>
      <c r="S738" s="8" t="str">
        <f>IFERROR(VLOOKUP(LEFT($A738,8),POR!$A:$R,5,0),"")</f>
        <v/>
      </c>
      <c r="T738" s="8" t="str">
        <f>IFERROR(VLOOKUP(LEFT($A738,8),POR!$A:$R,6,0),"")</f>
        <v/>
      </c>
      <c r="U738" s="8" t="str">
        <f>IFERROR(VLOOKUP(LEFT($A738,8),POR!$A:$R,7,0),"")</f>
        <v/>
      </c>
      <c r="V738" s="8" t="str">
        <f>IFERROR(VLOOKUP(LEFT($A738,8),POR!$A:$R,8,0),"")</f>
        <v/>
      </c>
      <c r="W738" s="8" t="str">
        <f>IFERROR(VLOOKUP(LEFT($A738,8),POR!$A:$R,9,0),"")</f>
        <v/>
      </c>
      <c r="X738" s="8" t="str">
        <f>IFERROR(VLOOKUP(LEFT($A738,8),POR!$A:$R,10,0),"")</f>
        <v/>
      </c>
      <c r="Y738" s="8" t="str">
        <f>IFERROR(VLOOKUP(LEFT($A738,8),POR!$A:$R,11,0),"")</f>
        <v/>
      </c>
      <c r="Z738" s="8" t="str">
        <f>IFERROR(VLOOKUP(LEFT($A738,8),POR!$A:$R,12,0),"")</f>
        <v/>
      </c>
      <c r="AA738" s="8" t="str">
        <f>IFERROR(VLOOKUP(LEFT($A738,8),POR!$A:$R,13,0),"")</f>
        <v/>
      </c>
      <c r="AB738" s="8" t="str">
        <f>IFERROR(VLOOKUP(LEFT($A738,8),POR!$A:$R,14,0),"")</f>
        <v/>
      </c>
      <c r="AC738" s="8" t="str">
        <f>IFERROR(VLOOKUP(LEFT($A738,8),POR!$A:$R,15,0),"")</f>
        <v/>
      </c>
      <c r="AD738" s="8" t="str">
        <f>IFERROR(VLOOKUP(LEFT($A738,8),POR!$A:$R,16,0),"")</f>
        <v/>
      </c>
      <c r="AE738" s="8" t="str">
        <f>IFERROR(VLOOKUP(LEFT($A738,8),POR!$A:$R,17,0),"")</f>
        <v/>
      </c>
      <c r="AF738" s="8" t="str">
        <f>IFERROR(VLOOKUP(LEFT($A738,8),POR!$A:$R,18,0),"")</f>
        <v/>
      </c>
      <c r="AG738" s="36" t="str">
        <f>IFERROR(VLOOKUP(A738,NSD!F:G,2,0),"")</f>
        <v/>
      </c>
    </row>
    <row r="739" spans="1:33">
      <c r="A739" s="49" t="s">
        <v>3269</v>
      </c>
      <c r="B739" s="36" t="str">
        <f>VLOOKUP(LEFT(A739,8),Clusters!A:C,3,0)</f>
        <v>C4</v>
      </c>
      <c r="C739" s="36">
        <f>VLOOKUP(LEFT(A739,8),Clusters!A:D,2,0)</f>
        <v>43</v>
      </c>
      <c r="O739" s="36">
        <f>IFERROR(VLOOKUP(LEFT(A739,8),'Development Priority'!A:B,2,0),"")</f>
        <v>516</v>
      </c>
      <c r="P739" s="8" t="str">
        <f>IFERROR(VLOOKUP(LEFT($A739,8),POR!$A:$R,2,0),"")</f>
        <v/>
      </c>
      <c r="Q739" s="8" t="str">
        <f>IFERROR(VLOOKUP(LEFT($A739,8),POR!$A:$R,3,0),"")</f>
        <v/>
      </c>
      <c r="R739" s="8" t="str">
        <f>IFERROR(VLOOKUP(LEFT($A739,8),POR!$A:$R,4,0),"")</f>
        <v/>
      </c>
      <c r="S739" s="8" t="str">
        <f>IFERROR(VLOOKUP(LEFT($A739,8),POR!$A:$R,5,0),"")</f>
        <v/>
      </c>
      <c r="T739" s="8" t="str">
        <f>IFERROR(VLOOKUP(LEFT($A739,8),POR!$A:$R,6,0),"")</f>
        <v/>
      </c>
      <c r="U739" s="8" t="str">
        <f>IFERROR(VLOOKUP(LEFT($A739,8),POR!$A:$R,7,0),"")</f>
        <v/>
      </c>
      <c r="V739" s="8">
        <f>IFERROR(VLOOKUP(LEFT($A739,8),POR!$A:$R,8,0),"")</f>
        <v>42828</v>
      </c>
      <c r="W739" s="8" t="str">
        <f>IFERROR(VLOOKUP(LEFT($A739,8),POR!$A:$R,9,0),"")</f>
        <v/>
      </c>
      <c r="X739" s="8" t="str">
        <f>IFERROR(VLOOKUP(LEFT($A739,8),POR!$A:$R,10,0),"")</f>
        <v/>
      </c>
      <c r="Y739" s="8" t="str">
        <f>IFERROR(VLOOKUP(LEFT($A739,8),POR!$A:$R,11,0),"")</f>
        <v/>
      </c>
      <c r="Z739" s="8" t="str">
        <f>IFERROR(VLOOKUP(LEFT($A739,8),POR!$A:$R,12,0),"")</f>
        <v/>
      </c>
      <c r="AA739" s="8" t="str">
        <f>IFERROR(VLOOKUP(LEFT($A739,8),POR!$A:$R,13,0),"")</f>
        <v/>
      </c>
      <c r="AB739" s="8" t="str">
        <f>IFERROR(VLOOKUP(LEFT($A739,8),POR!$A:$R,14,0),"")</f>
        <v/>
      </c>
      <c r="AC739" s="8" t="str">
        <f>IFERROR(VLOOKUP(LEFT($A739,8),POR!$A:$R,15,0),"")</f>
        <v/>
      </c>
      <c r="AD739" s="8" t="str">
        <f>IFERROR(VLOOKUP(LEFT($A739,8),POR!$A:$R,16,0),"")</f>
        <v/>
      </c>
      <c r="AE739" s="8" t="str">
        <f>IFERROR(VLOOKUP(LEFT($A739,8),POR!$A:$R,17,0),"")</f>
        <v/>
      </c>
      <c r="AF739" s="8" t="str">
        <f>IFERROR(VLOOKUP(LEFT($A739,8),POR!$A:$R,18,0),"")</f>
        <v/>
      </c>
      <c r="AG739" s="36" t="str">
        <f>IFERROR(VLOOKUP(A739,NSD!F:G,2,0),"")</f>
        <v/>
      </c>
    </row>
    <row r="740" spans="1:33">
      <c r="A740" s="49" t="s">
        <v>3936</v>
      </c>
      <c r="B740" s="36" t="str">
        <f>VLOOKUP(LEFT(A740,8),Clusters!A:C,3,0)</f>
        <v>C4</v>
      </c>
      <c r="C740" s="36">
        <f>VLOOKUP(LEFT(A740,8),Clusters!A:D,2,0)</f>
        <v>43</v>
      </c>
      <c r="O740" s="36">
        <f>IFERROR(VLOOKUP(LEFT(A740,8),'Development Priority'!A:B,2,0),"")</f>
        <v>516</v>
      </c>
      <c r="P740" s="8" t="str">
        <f>IFERROR(VLOOKUP(LEFT($A740,8),POR!$A:$R,2,0),"")</f>
        <v/>
      </c>
      <c r="Q740" s="8" t="str">
        <f>IFERROR(VLOOKUP(LEFT($A740,8),POR!$A:$R,3,0),"")</f>
        <v/>
      </c>
      <c r="R740" s="8" t="str">
        <f>IFERROR(VLOOKUP(LEFT($A740,8),POR!$A:$R,4,0),"")</f>
        <v/>
      </c>
      <c r="S740" s="8" t="str">
        <f>IFERROR(VLOOKUP(LEFT($A740,8),POR!$A:$R,5,0),"")</f>
        <v/>
      </c>
      <c r="T740" s="8" t="str">
        <f>IFERROR(VLOOKUP(LEFT($A740,8),POR!$A:$R,6,0),"")</f>
        <v/>
      </c>
      <c r="U740" s="8" t="str">
        <f>IFERROR(VLOOKUP(LEFT($A740,8),POR!$A:$R,7,0),"")</f>
        <v/>
      </c>
      <c r="V740" s="8">
        <f>IFERROR(VLOOKUP(LEFT($A740,8),POR!$A:$R,8,0),"")</f>
        <v>42828</v>
      </c>
      <c r="W740" s="8" t="str">
        <f>IFERROR(VLOOKUP(LEFT($A740,8),POR!$A:$R,9,0),"")</f>
        <v/>
      </c>
      <c r="X740" s="8" t="str">
        <f>IFERROR(VLOOKUP(LEFT($A740,8),POR!$A:$R,10,0),"")</f>
        <v/>
      </c>
      <c r="Y740" s="8" t="str">
        <f>IFERROR(VLOOKUP(LEFT($A740,8),POR!$A:$R,11,0),"")</f>
        <v/>
      </c>
      <c r="Z740" s="8" t="str">
        <f>IFERROR(VLOOKUP(LEFT($A740,8),POR!$A:$R,12,0),"")</f>
        <v/>
      </c>
      <c r="AA740" s="8" t="str">
        <f>IFERROR(VLOOKUP(LEFT($A740,8),POR!$A:$R,13,0),"")</f>
        <v/>
      </c>
      <c r="AB740" s="8" t="str">
        <f>IFERROR(VLOOKUP(LEFT($A740,8),POR!$A:$R,14,0),"")</f>
        <v/>
      </c>
      <c r="AC740" s="8" t="str">
        <f>IFERROR(VLOOKUP(LEFT($A740,8),POR!$A:$R,15,0),"")</f>
        <v/>
      </c>
      <c r="AD740" s="8" t="str">
        <f>IFERROR(VLOOKUP(LEFT($A740,8),POR!$A:$R,16,0),"")</f>
        <v/>
      </c>
      <c r="AE740" s="8" t="str">
        <f>IFERROR(VLOOKUP(LEFT($A740,8),POR!$A:$R,17,0),"")</f>
        <v/>
      </c>
      <c r="AF740" s="8" t="str">
        <f>IFERROR(VLOOKUP(LEFT($A740,8),POR!$A:$R,18,0),"")</f>
        <v/>
      </c>
      <c r="AG740" s="36" t="str">
        <f>IFERROR(VLOOKUP(A740,NSD!F:G,2,0),"")</f>
        <v/>
      </c>
    </row>
    <row r="741" spans="1:33">
      <c r="A741" s="49" t="s">
        <v>3758</v>
      </c>
      <c r="B741" s="36" t="str">
        <f>VLOOKUP(LEFT(A741,8),Clusters!A:C,3,0)</f>
        <v>C4</v>
      </c>
      <c r="C741" s="36">
        <f>VLOOKUP(LEFT(A741,8),Clusters!A:D,2,0)</f>
        <v>43</v>
      </c>
      <c r="O741" s="36">
        <f>IFERROR(VLOOKUP(LEFT(A741,8),'Development Priority'!A:B,2,0),"")</f>
        <v>516</v>
      </c>
      <c r="P741" s="8" t="str">
        <f>IFERROR(VLOOKUP(LEFT($A741,8),POR!$A:$R,2,0),"")</f>
        <v/>
      </c>
      <c r="Q741" s="8" t="str">
        <f>IFERROR(VLOOKUP(LEFT($A741,8),POR!$A:$R,3,0),"")</f>
        <v/>
      </c>
      <c r="R741" s="8" t="str">
        <f>IFERROR(VLOOKUP(LEFT($A741,8),POR!$A:$R,4,0),"")</f>
        <v/>
      </c>
      <c r="S741" s="8" t="str">
        <f>IFERROR(VLOOKUP(LEFT($A741,8),POR!$A:$R,5,0),"")</f>
        <v/>
      </c>
      <c r="T741" s="8" t="str">
        <f>IFERROR(VLOOKUP(LEFT($A741,8),POR!$A:$R,6,0),"")</f>
        <v/>
      </c>
      <c r="U741" s="8" t="str">
        <f>IFERROR(VLOOKUP(LEFT($A741,8),POR!$A:$R,7,0),"")</f>
        <v/>
      </c>
      <c r="V741" s="8">
        <f>IFERROR(VLOOKUP(LEFT($A741,8),POR!$A:$R,8,0),"")</f>
        <v>42828</v>
      </c>
      <c r="W741" s="8" t="str">
        <f>IFERROR(VLOOKUP(LEFT($A741,8),POR!$A:$R,9,0),"")</f>
        <v/>
      </c>
      <c r="X741" s="8" t="str">
        <f>IFERROR(VLOOKUP(LEFT($A741,8),POR!$A:$R,10,0),"")</f>
        <v/>
      </c>
      <c r="Y741" s="8" t="str">
        <f>IFERROR(VLOOKUP(LEFT($A741,8),POR!$A:$R,11,0),"")</f>
        <v/>
      </c>
      <c r="Z741" s="8" t="str">
        <f>IFERROR(VLOOKUP(LEFT($A741,8),POR!$A:$R,12,0),"")</f>
        <v/>
      </c>
      <c r="AA741" s="8" t="str">
        <f>IFERROR(VLOOKUP(LEFT($A741,8),POR!$A:$R,13,0),"")</f>
        <v/>
      </c>
      <c r="AB741" s="8" t="str">
        <f>IFERROR(VLOOKUP(LEFT($A741,8),POR!$A:$R,14,0),"")</f>
        <v/>
      </c>
      <c r="AC741" s="8" t="str">
        <f>IFERROR(VLOOKUP(LEFT($A741,8),POR!$A:$R,15,0),"")</f>
        <v/>
      </c>
      <c r="AD741" s="8" t="str">
        <f>IFERROR(VLOOKUP(LEFT($A741,8),POR!$A:$R,16,0),"")</f>
        <v/>
      </c>
      <c r="AE741" s="8" t="str">
        <f>IFERROR(VLOOKUP(LEFT($A741,8),POR!$A:$R,17,0),"")</f>
        <v/>
      </c>
      <c r="AF741" s="8" t="str">
        <f>IFERROR(VLOOKUP(LEFT($A741,8),POR!$A:$R,18,0),"")</f>
        <v/>
      </c>
      <c r="AG741" s="36" t="str">
        <f>IFERROR(VLOOKUP(A741,NSD!F:G,2,0),"")</f>
        <v/>
      </c>
    </row>
    <row r="742" spans="1:33">
      <c r="A742" s="49" t="s">
        <v>2673</v>
      </c>
      <c r="B742" s="36" t="str">
        <f>VLOOKUP(LEFT(A742,8),Clusters!A:C,3,0)</f>
        <v>C5</v>
      </c>
      <c r="C742" s="36">
        <f>VLOOKUP(LEFT(A742,8),Clusters!A:D,2,0)</f>
        <v>53</v>
      </c>
      <c r="O742" s="36">
        <f>IFERROR(VLOOKUP(LEFT(A742,8),'Development Priority'!A:B,2,0),"")</f>
        <v>459</v>
      </c>
      <c r="P742" s="8" t="str">
        <f>IFERROR(VLOOKUP(LEFT($A742,8),POR!$A:$R,2,0),"")</f>
        <v/>
      </c>
      <c r="Q742" s="8" t="str">
        <f>IFERROR(VLOOKUP(LEFT($A742,8),POR!$A:$R,3,0),"")</f>
        <v/>
      </c>
      <c r="R742" s="8" t="str">
        <f>IFERROR(VLOOKUP(LEFT($A742,8),POR!$A:$R,4,0),"")</f>
        <v/>
      </c>
      <c r="S742" s="8" t="str">
        <f>IFERROR(VLOOKUP(LEFT($A742,8),POR!$A:$R,5,0),"")</f>
        <v/>
      </c>
      <c r="T742" s="8" t="str">
        <f>IFERROR(VLOOKUP(LEFT($A742,8),POR!$A:$R,6,0),"")</f>
        <v/>
      </c>
      <c r="U742" s="8" t="str">
        <f>IFERROR(VLOOKUP(LEFT($A742,8),POR!$A:$R,7,0),"")</f>
        <v/>
      </c>
      <c r="V742" s="8">
        <f>IFERROR(VLOOKUP(LEFT($A742,8),POR!$A:$R,8,0),"")</f>
        <v>42789</v>
      </c>
      <c r="W742" s="8" t="str">
        <f>IFERROR(VLOOKUP(LEFT($A742,8),POR!$A:$R,9,0),"")</f>
        <v/>
      </c>
      <c r="X742" s="8" t="str">
        <f>IFERROR(VLOOKUP(LEFT($A742,8),POR!$A:$R,10,0),"")</f>
        <v/>
      </c>
      <c r="Y742" s="8" t="str">
        <f>IFERROR(VLOOKUP(LEFT($A742,8),POR!$A:$R,11,0),"")</f>
        <v/>
      </c>
      <c r="Z742" s="8" t="str">
        <f>IFERROR(VLOOKUP(LEFT($A742,8),POR!$A:$R,12,0),"")</f>
        <v/>
      </c>
      <c r="AA742" s="8" t="str">
        <f>IFERROR(VLOOKUP(LEFT($A742,8),POR!$A:$R,13,0),"")</f>
        <v/>
      </c>
      <c r="AB742" s="8" t="str">
        <f>IFERROR(VLOOKUP(LEFT($A742,8),POR!$A:$R,14,0),"")</f>
        <v/>
      </c>
      <c r="AC742" s="8" t="str">
        <f>IFERROR(VLOOKUP(LEFT($A742,8),POR!$A:$R,15,0),"")</f>
        <v/>
      </c>
      <c r="AD742" s="8" t="str">
        <f>IFERROR(VLOOKUP(LEFT($A742,8),POR!$A:$R,16,0),"")</f>
        <v/>
      </c>
      <c r="AE742" s="8" t="str">
        <f>IFERROR(VLOOKUP(LEFT($A742,8),POR!$A:$R,17,0),"")</f>
        <v/>
      </c>
      <c r="AF742" s="8" t="str">
        <f>IFERROR(VLOOKUP(LEFT($A742,8),POR!$A:$R,18,0),"")</f>
        <v/>
      </c>
      <c r="AG742" s="36" t="str">
        <f>IFERROR(VLOOKUP(A742,NSD!F:G,2,0),"")</f>
        <v/>
      </c>
    </row>
    <row r="743" spans="1:33">
      <c r="A743" s="49" t="s">
        <v>4369</v>
      </c>
      <c r="B743" s="36" t="str">
        <f>VLOOKUP(LEFT(A743,8),Clusters!A:C,3,0)</f>
        <v>C5</v>
      </c>
      <c r="C743" s="36">
        <f>VLOOKUP(LEFT(A743,8),Clusters!A:D,2,0)</f>
        <v>53</v>
      </c>
      <c r="O743" s="36">
        <f>IFERROR(VLOOKUP(LEFT(A743,8),'Development Priority'!A:B,2,0),"")</f>
        <v>459</v>
      </c>
      <c r="P743" s="8" t="str">
        <f>IFERROR(VLOOKUP(LEFT($A743,8),POR!$A:$R,2,0),"")</f>
        <v/>
      </c>
      <c r="Q743" s="8" t="str">
        <f>IFERROR(VLOOKUP(LEFT($A743,8),POR!$A:$R,3,0),"")</f>
        <v/>
      </c>
      <c r="R743" s="8" t="str">
        <f>IFERROR(VLOOKUP(LEFT($A743,8),POR!$A:$R,4,0),"")</f>
        <v/>
      </c>
      <c r="S743" s="8" t="str">
        <f>IFERROR(VLOOKUP(LEFT($A743,8),POR!$A:$R,5,0),"")</f>
        <v/>
      </c>
      <c r="T743" s="8" t="str">
        <f>IFERROR(VLOOKUP(LEFT($A743,8),POR!$A:$R,6,0),"")</f>
        <v/>
      </c>
      <c r="U743" s="8" t="str">
        <f>IFERROR(VLOOKUP(LEFT($A743,8),POR!$A:$R,7,0),"")</f>
        <v/>
      </c>
      <c r="V743" s="8">
        <f>IFERROR(VLOOKUP(LEFT($A743,8),POR!$A:$R,8,0),"")</f>
        <v>42789</v>
      </c>
      <c r="W743" s="8" t="str">
        <f>IFERROR(VLOOKUP(LEFT($A743,8),POR!$A:$R,9,0),"")</f>
        <v/>
      </c>
      <c r="X743" s="8" t="str">
        <f>IFERROR(VLOOKUP(LEFT($A743,8),POR!$A:$R,10,0),"")</f>
        <v/>
      </c>
      <c r="Y743" s="8" t="str">
        <f>IFERROR(VLOOKUP(LEFT($A743,8),POR!$A:$R,11,0),"")</f>
        <v/>
      </c>
      <c r="Z743" s="8" t="str">
        <f>IFERROR(VLOOKUP(LEFT($A743,8),POR!$A:$R,12,0),"")</f>
        <v/>
      </c>
      <c r="AA743" s="8" t="str">
        <f>IFERROR(VLOOKUP(LEFT($A743,8),POR!$A:$R,13,0),"")</f>
        <v/>
      </c>
      <c r="AB743" s="8" t="str">
        <f>IFERROR(VLOOKUP(LEFT($A743,8),POR!$A:$R,14,0),"")</f>
        <v/>
      </c>
      <c r="AC743" s="8" t="str">
        <f>IFERROR(VLOOKUP(LEFT($A743,8),POR!$A:$R,15,0),"")</f>
        <v/>
      </c>
      <c r="AD743" s="8" t="str">
        <f>IFERROR(VLOOKUP(LEFT($A743,8),POR!$A:$R,16,0),"")</f>
        <v/>
      </c>
      <c r="AE743" s="8" t="str">
        <f>IFERROR(VLOOKUP(LEFT($A743,8),POR!$A:$R,17,0),"")</f>
        <v/>
      </c>
      <c r="AF743" s="8" t="str">
        <f>IFERROR(VLOOKUP(LEFT($A743,8),POR!$A:$R,18,0),"")</f>
        <v/>
      </c>
      <c r="AG743" s="36" t="str">
        <f>IFERROR(VLOOKUP(A743,NSD!F:G,2,0),"")</f>
        <v/>
      </c>
    </row>
    <row r="744" spans="1:33">
      <c r="A744" s="49" t="s">
        <v>4268</v>
      </c>
      <c r="B744" s="36" t="str">
        <f>VLOOKUP(LEFT(A744,8),Clusters!A:C,3,0)</f>
        <v>C5</v>
      </c>
      <c r="C744" s="36">
        <f>VLOOKUP(LEFT(A744,8),Clusters!A:D,2,0)</f>
        <v>53</v>
      </c>
      <c r="O744" s="36">
        <f>IFERROR(VLOOKUP(LEFT(A744,8),'Development Priority'!A:B,2,0),"")</f>
        <v>459</v>
      </c>
      <c r="P744" s="8" t="str">
        <f>IFERROR(VLOOKUP(LEFT($A744,8),POR!$A:$R,2,0),"")</f>
        <v/>
      </c>
      <c r="Q744" s="8" t="str">
        <f>IFERROR(VLOOKUP(LEFT($A744,8),POR!$A:$R,3,0),"")</f>
        <v/>
      </c>
      <c r="R744" s="8" t="str">
        <f>IFERROR(VLOOKUP(LEFT($A744,8),POR!$A:$R,4,0),"")</f>
        <v/>
      </c>
      <c r="S744" s="8" t="str">
        <f>IFERROR(VLOOKUP(LEFT($A744,8),POR!$A:$R,5,0),"")</f>
        <v/>
      </c>
      <c r="T744" s="8" t="str">
        <f>IFERROR(VLOOKUP(LEFT($A744,8),POR!$A:$R,6,0),"")</f>
        <v/>
      </c>
      <c r="U744" s="8" t="str">
        <f>IFERROR(VLOOKUP(LEFT($A744,8),POR!$A:$R,7,0),"")</f>
        <v/>
      </c>
      <c r="V744" s="8">
        <f>IFERROR(VLOOKUP(LEFT($A744,8),POR!$A:$R,8,0),"")</f>
        <v>42789</v>
      </c>
      <c r="W744" s="8" t="str">
        <f>IFERROR(VLOOKUP(LEFT($A744,8),POR!$A:$R,9,0),"")</f>
        <v/>
      </c>
      <c r="X744" s="8" t="str">
        <f>IFERROR(VLOOKUP(LEFT($A744,8),POR!$A:$R,10,0),"")</f>
        <v/>
      </c>
      <c r="Y744" s="8" t="str">
        <f>IFERROR(VLOOKUP(LEFT($A744,8),POR!$A:$R,11,0),"")</f>
        <v/>
      </c>
      <c r="Z744" s="8" t="str">
        <f>IFERROR(VLOOKUP(LEFT($A744,8),POR!$A:$R,12,0),"")</f>
        <v/>
      </c>
      <c r="AA744" s="8" t="str">
        <f>IFERROR(VLOOKUP(LEFT($A744,8),POR!$A:$R,13,0),"")</f>
        <v/>
      </c>
      <c r="AB744" s="8" t="str">
        <f>IFERROR(VLOOKUP(LEFT($A744,8),POR!$A:$R,14,0),"")</f>
        <v/>
      </c>
      <c r="AC744" s="8" t="str">
        <f>IFERROR(VLOOKUP(LEFT($A744,8),POR!$A:$R,15,0),"")</f>
        <v/>
      </c>
      <c r="AD744" s="8" t="str">
        <f>IFERROR(VLOOKUP(LEFT($A744,8),POR!$A:$R,16,0),"")</f>
        <v/>
      </c>
      <c r="AE744" s="8" t="str">
        <f>IFERROR(VLOOKUP(LEFT($A744,8),POR!$A:$R,17,0),"")</f>
        <v/>
      </c>
      <c r="AF744" s="8" t="str">
        <f>IFERROR(VLOOKUP(LEFT($A744,8),POR!$A:$R,18,0),"")</f>
        <v/>
      </c>
      <c r="AG744" s="36" t="str">
        <f>IFERROR(VLOOKUP(A744,NSD!F:G,2,0),"")</f>
        <v/>
      </c>
    </row>
    <row r="745" spans="1:33">
      <c r="A745" s="49" t="s">
        <v>4371</v>
      </c>
      <c r="B745" s="36" t="str">
        <f>VLOOKUP(LEFT(A745,8),Clusters!A:C,3,0)</f>
        <v>C5</v>
      </c>
      <c r="C745" s="36">
        <f>VLOOKUP(LEFT(A745,8),Clusters!A:D,2,0)</f>
        <v>53</v>
      </c>
      <c r="O745" s="36">
        <f>IFERROR(VLOOKUP(LEFT(A745,8),'Development Priority'!A:B,2,0),"")</f>
        <v>401</v>
      </c>
      <c r="P745" s="8" t="str">
        <f>IFERROR(VLOOKUP(LEFT($A745,8),POR!$A:$R,2,0),"")</f>
        <v/>
      </c>
      <c r="Q745" s="8" t="str">
        <f>IFERROR(VLOOKUP(LEFT($A745,8),POR!$A:$R,3,0),"")</f>
        <v/>
      </c>
      <c r="R745" s="8" t="str">
        <f>IFERROR(VLOOKUP(LEFT($A745,8),POR!$A:$R,4,0),"")</f>
        <v/>
      </c>
      <c r="S745" s="8" t="str">
        <f>IFERROR(VLOOKUP(LEFT($A745,8),POR!$A:$R,5,0),"")</f>
        <v/>
      </c>
      <c r="T745" s="8">
        <f>IFERROR(VLOOKUP(LEFT($A745,8),POR!$A:$R,6,0),"")</f>
        <v>42788.666666666701</v>
      </c>
      <c r="U745" s="8" t="str">
        <f>IFERROR(VLOOKUP(LEFT($A745,8),POR!$A:$R,7,0),"")</f>
        <v/>
      </c>
      <c r="V745" s="8" t="str">
        <f>IFERROR(VLOOKUP(LEFT($A745,8),POR!$A:$R,8,0),"")</f>
        <v/>
      </c>
      <c r="W745" s="8" t="str">
        <f>IFERROR(VLOOKUP(LEFT($A745,8),POR!$A:$R,9,0),"")</f>
        <v/>
      </c>
      <c r="X745" s="8" t="str">
        <f>IFERROR(VLOOKUP(LEFT($A745,8),POR!$A:$R,10,0),"")</f>
        <v/>
      </c>
      <c r="Y745" s="8" t="str">
        <f>IFERROR(VLOOKUP(LEFT($A745,8),POR!$A:$R,11,0),"")</f>
        <v/>
      </c>
      <c r="Z745" s="8" t="str">
        <f>IFERROR(VLOOKUP(LEFT($A745,8),POR!$A:$R,12,0),"")</f>
        <v/>
      </c>
      <c r="AA745" s="8" t="str">
        <f>IFERROR(VLOOKUP(LEFT($A745,8),POR!$A:$R,13,0),"")</f>
        <v/>
      </c>
      <c r="AB745" s="8" t="str">
        <f>IFERROR(VLOOKUP(LEFT($A745,8),POR!$A:$R,14,0),"")</f>
        <v/>
      </c>
      <c r="AC745" s="8" t="str">
        <f>IFERROR(VLOOKUP(LEFT($A745,8),POR!$A:$R,15,0),"")</f>
        <v/>
      </c>
      <c r="AD745" s="8" t="str">
        <f>IFERROR(VLOOKUP(LEFT($A745,8),POR!$A:$R,16,0),"")</f>
        <v/>
      </c>
      <c r="AE745" s="8" t="str">
        <f>IFERROR(VLOOKUP(LEFT($A745,8),POR!$A:$R,17,0),"")</f>
        <v/>
      </c>
      <c r="AF745" s="8" t="str">
        <f>IFERROR(VLOOKUP(LEFT($A745,8),POR!$A:$R,18,0),"")</f>
        <v/>
      </c>
      <c r="AG745" s="36" t="str">
        <f>IFERROR(VLOOKUP(A745,NSD!F:G,2,0),"")</f>
        <v/>
      </c>
    </row>
    <row r="746" spans="1:33">
      <c r="A746" s="49" t="s">
        <v>3887</v>
      </c>
      <c r="B746" s="36" t="str">
        <f>VLOOKUP(LEFT(A746,8),Clusters!A:C,3,0)</f>
        <v>C5</v>
      </c>
      <c r="C746" s="36">
        <f>VLOOKUP(LEFT(A746,8),Clusters!A:D,2,0)</f>
        <v>53</v>
      </c>
      <c r="O746" s="36">
        <f>IFERROR(VLOOKUP(LEFT(A746,8),'Development Priority'!A:B,2,0),"")</f>
        <v>401</v>
      </c>
      <c r="P746" s="8" t="str">
        <f>IFERROR(VLOOKUP(LEFT($A746,8),POR!$A:$R,2,0),"")</f>
        <v/>
      </c>
      <c r="Q746" s="8" t="str">
        <f>IFERROR(VLOOKUP(LEFT($A746,8),POR!$A:$R,3,0),"")</f>
        <v/>
      </c>
      <c r="R746" s="8" t="str">
        <f>IFERROR(VLOOKUP(LEFT($A746,8),POR!$A:$R,4,0),"")</f>
        <v/>
      </c>
      <c r="S746" s="8" t="str">
        <f>IFERROR(VLOOKUP(LEFT($A746,8),POR!$A:$R,5,0),"")</f>
        <v/>
      </c>
      <c r="T746" s="8">
        <f>IFERROR(VLOOKUP(LEFT($A746,8),POR!$A:$R,6,0),"")</f>
        <v>42788.666666666701</v>
      </c>
      <c r="U746" s="8" t="str">
        <f>IFERROR(VLOOKUP(LEFT($A746,8),POR!$A:$R,7,0),"")</f>
        <v/>
      </c>
      <c r="V746" s="8" t="str">
        <f>IFERROR(VLOOKUP(LEFT($A746,8),POR!$A:$R,8,0),"")</f>
        <v/>
      </c>
      <c r="W746" s="8" t="str">
        <f>IFERROR(VLOOKUP(LEFT($A746,8),POR!$A:$R,9,0),"")</f>
        <v/>
      </c>
      <c r="X746" s="8" t="str">
        <f>IFERROR(VLOOKUP(LEFT($A746,8),POR!$A:$R,10,0),"")</f>
        <v/>
      </c>
      <c r="Y746" s="8" t="str">
        <f>IFERROR(VLOOKUP(LEFT($A746,8),POR!$A:$R,11,0),"")</f>
        <v/>
      </c>
      <c r="Z746" s="8" t="str">
        <f>IFERROR(VLOOKUP(LEFT($A746,8),POR!$A:$R,12,0),"")</f>
        <v/>
      </c>
      <c r="AA746" s="8" t="str">
        <f>IFERROR(VLOOKUP(LEFT($A746,8),POR!$A:$R,13,0),"")</f>
        <v/>
      </c>
      <c r="AB746" s="8" t="str">
        <f>IFERROR(VLOOKUP(LEFT($A746,8),POR!$A:$R,14,0),"")</f>
        <v/>
      </c>
      <c r="AC746" s="8" t="str">
        <f>IFERROR(VLOOKUP(LEFT($A746,8),POR!$A:$R,15,0),"")</f>
        <v/>
      </c>
      <c r="AD746" s="8" t="str">
        <f>IFERROR(VLOOKUP(LEFT($A746,8),POR!$A:$R,16,0),"")</f>
        <v/>
      </c>
      <c r="AE746" s="8" t="str">
        <f>IFERROR(VLOOKUP(LEFT($A746,8),POR!$A:$R,17,0),"")</f>
        <v/>
      </c>
      <c r="AF746" s="8" t="str">
        <f>IFERROR(VLOOKUP(LEFT($A746,8),POR!$A:$R,18,0),"")</f>
        <v/>
      </c>
      <c r="AG746" s="36" t="str">
        <f>IFERROR(VLOOKUP(A746,NSD!F:G,2,0),"")</f>
        <v/>
      </c>
    </row>
    <row r="747" spans="1:33">
      <c r="A747" s="49" t="s">
        <v>2555</v>
      </c>
      <c r="B747" s="36" t="str">
        <f>VLOOKUP(LEFT(A747,8),Clusters!A:C,3,0)</f>
        <v>C5</v>
      </c>
      <c r="C747" s="36">
        <f>VLOOKUP(LEFT(A747,8),Clusters!A:D,2,0)</f>
        <v>53</v>
      </c>
      <c r="O747" s="36">
        <f>IFERROR(VLOOKUP(LEFT(A747,8),'Development Priority'!A:B,2,0),"")</f>
        <v>401</v>
      </c>
      <c r="P747" s="8" t="str">
        <f>IFERROR(VLOOKUP(LEFT($A747,8),POR!$A:$R,2,0),"")</f>
        <v/>
      </c>
      <c r="Q747" s="8" t="str">
        <f>IFERROR(VLOOKUP(LEFT($A747,8),POR!$A:$R,3,0),"")</f>
        <v/>
      </c>
      <c r="R747" s="8" t="str">
        <f>IFERROR(VLOOKUP(LEFT($A747,8),POR!$A:$R,4,0),"")</f>
        <v/>
      </c>
      <c r="S747" s="8" t="str">
        <f>IFERROR(VLOOKUP(LEFT($A747,8),POR!$A:$R,5,0),"")</f>
        <v/>
      </c>
      <c r="T747" s="8">
        <f>IFERROR(VLOOKUP(LEFT($A747,8),POR!$A:$R,6,0),"")</f>
        <v>42788.666666666701</v>
      </c>
      <c r="U747" s="8" t="str">
        <f>IFERROR(VLOOKUP(LEFT($A747,8),POR!$A:$R,7,0),"")</f>
        <v/>
      </c>
      <c r="V747" s="8" t="str">
        <f>IFERROR(VLOOKUP(LEFT($A747,8),POR!$A:$R,8,0),"")</f>
        <v/>
      </c>
      <c r="W747" s="8" t="str">
        <f>IFERROR(VLOOKUP(LEFT($A747,8),POR!$A:$R,9,0),"")</f>
        <v/>
      </c>
      <c r="X747" s="8" t="str">
        <f>IFERROR(VLOOKUP(LEFT($A747,8),POR!$A:$R,10,0),"")</f>
        <v/>
      </c>
      <c r="Y747" s="8" t="str">
        <f>IFERROR(VLOOKUP(LEFT($A747,8),POR!$A:$R,11,0),"")</f>
        <v/>
      </c>
      <c r="Z747" s="8" t="str">
        <f>IFERROR(VLOOKUP(LEFT($A747,8),POR!$A:$R,12,0),"")</f>
        <v/>
      </c>
      <c r="AA747" s="8" t="str">
        <f>IFERROR(VLOOKUP(LEFT($A747,8),POR!$A:$R,13,0),"")</f>
        <v/>
      </c>
      <c r="AB747" s="8" t="str">
        <f>IFERROR(VLOOKUP(LEFT($A747,8),POR!$A:$R,14,0),"")</f>
        <v/>
      </c>
      <c r="AC747" s="8" t="str">
        <f>IFERROR(VLOOKUP(LEFT($A747,8),POR!$A:$R,15,0),"")</f>
        <v/>
      </c>
      <c r="AD747" s="8" t="str">
        <f>IFERROR(VLOOKUP(LEFT($A747,8),POR!$A:$R,16,0),"")</f>
        <v/>
      </c>
      <c r="AE747" s="8" t="str">
        <f>IFERROR(VLOOKUP(LEFT($A747,8),POR!$A:$R,17,0),"")</f>
        <v/>
      </c>
      <c r="AF747" s="8" t="str">
        <f>IFERROR(VLOOKUP(LEFT($A747,8),POR!$A:$R,18,0),"")</f>
        <v/>
      </c>
      <c r="AG747" s="36" t="str">
        <f>IFERROR(VLOOKUP(A747,NSD!F:G,2,0),"")</f>
        <v/>
      </c>
    </row>
    <row r="748" spans="1:33">
      <c r="A748" s="49" t="s">
        <v>3725</v>
      </c>
      <c r="B748" s="36" t="str">
        <f>VLOOKUP(LEFT(A748,8),Clusters!A:C,3,0)</f>
        <v>C5</v>
      </c>
      <c r="C748" s="36">
        <f>VLOOKUP(LEFT(A748,8),Clusters!A:D,2,0)</f>
        <v>54</v>
      </c>
      <c r="O748" s="36">
        <f>IFERROR(VLOOKUP(LEFT(A748,8),'Development Priority'!A:B,2,0),"")</f>
        <v>275</v>
      </c>
      <c r="P748" s="8" t="str">
        <f>IFERROR(VLOOKUP(LEFT($A748,8),POR!$A:$R,2,0),"")</f>
        <v/>
      </c>
      <c r="Q748" s="8" t="str">
        <f>IFERROR(VLOOKUP(LEFT($A748,8),POR!$A:$R,3,0),"")</f>
        <v/>
      </c>
      <c r="R748" s="8" t="str">
        <f>IFERROR(VLOOKUP(LEFT($A748,8),POR!$A:$R,4,0),"")</f>
        <v/>
      </c>
      <c r="S748" s="8" t="str">
        <f>IFERROR(VLOOKUP(LEFT($A748,8),POR!$A:$R,5,0),"")</f>
        <v/>
      </c>
      <c r="T748" s="8">
        <f>IFERROR(VLOOKUP(LEFT($A748,8),POR!$A:$R,6,0),"")</f>
        <v>43140.666666666701</v>
      </c>
      <c r="U748" s="8" t="str">
        <f>IFERROR(VLOOKUP(LEFT($A748,8),POR!$A:$R,7,0),"")</f>
        <v/>
      </c>
      <c r="V748" s="8" t="str">
        <f>IFERROR(VLOOKUP(LEFT($A748,8),POR!$A:$R,8,0),"")</f>
        <v/>
      </c>
      <c r="W748" s="8" t="str">
        <f>IFERROR(VLOOKUP(LEFT($A748,8),POR!$A:$R,9,0),"")</f>
        <v/>
      </c>
      <c r="X748" s="8" t="str">
        <f>IFERROR(VLOOKUP(LEFT($A748,8),POR!$A:$R,10,0),"")</f>
        <v/>
      </c>
      <c r="Y748" s="8" t="str">
        <f>IFERROR(VLOOKUP(LEFT($A748,8),POR!$A:$R,11,0),"")</f>
        <v/>
      </c>
      <c r="Z748" s="8" t="str">
        <f>IFERROR(VLOOKUP(LEFT($A748,8),POR!$A:$R,12,0),"")</f>
        <v/>
      </c>
      <c r="AA748" s="8" t="str">
        <f>IFERROR(VLOOKUP(LEFT($A748,8),POR!$A:$R,13,0),"")</f>
        <v/>
      </c>
      <c r="AB748" s="8" t="str">
        <f>IFERROR(VLOOKUP(LEFT($A748,8),POR!$A:$R,14,0),"")</f>
        <v/>
      </c>
      <c r="AC748" s="8" t="str">
        <f>IFERROR(VLOOKUP(LEFT($A748,8),POR!$A:$R,15,0),"")</f>
        <v/>
      </c>
      <c r="AD748" s="8" t="str">
        <f>IFERROR(VLOOKUP(LEFT($A748,8),POR!$A:$R,16,0),"")</f>
        <v/>
      </c>
      <c r="AE748" s="8" t="str">
        <f>IFERROR(VLOOKUP(LEFT($A748,8),POR!$A:$R,17,0),"")</f>
        <v/>
      </c>
      <c r="AF748" s="8" t="str">
        <f>IFERROR(VLOOKUP(LEFT($A748,8),POR!$A:$R,18,0),"")</f>
        <v/>
      </c>
      <c r="AG748" s="36" t="str">
        <f>IFERROR(VLOOKUP(A748,NSD!F:G,2,0),"")</f>
        <v/>
      </c>
    </row>
    <row r="749" spans="1:33">
      <c r="A749" s="49" t="s">
        <v>2358</v>
      </c>
      <c r="B749" s="36" t="str">
        <f>VLOOKUP(LEFT(A749,8),Clusters!A:C,3,0)</f>
        <v>C5</v>
      </c>
      <c r="C749" s="36">
        <f>VLOOKUP(LEFT(A749,8),Clusters!A:D,2,0)</f>
        <v>54</v>
      </c>
      <c r="O749" s="36">
        <f>IFERROR(VLOOKUP(LEFT(A749,8),'Development Priority'!A:B,2,0),"")</f>
        <v>275</v>
      </c>
      <c r="P749" s="8" t="str">
        <f>IFERROR(VLOOKUP(LEFT($A749,8),POR!$A:$R,2,0),"")</f>
        <v/>
      </c>
      <c r="Q749" s="8" t="str">
        <f>IFERROR(VLOOKUP(LEFT($A749,8),POR!$A:$R,3,0),"")</f>
        <v/>
      </c>
      <c r="R749" s="8" t="str">
        <f>IFERROR(VLOOKUP(LEFT($A749,8),POR!$A:$R,4,0),"")</f>
        <v/>
      </c>
      <c r="S749" s="8" t="str">
        <f>IFERROR(VLOOKUP(LEFT($A749,8),POR!$A:$R,5,0),"")</f>
        <v/>
      </c>
      <c r="T749" s="8">
        <f>IFERROR(VLOOKUP(LEFT($A749,8),POR!$A:$R,6,0),"")</f>
        <v>43140.666666666701</v>
      </c>
      <c r="U749" s="8" t="str">
        <f>IFERROR(VLOOKUP(LEFT($A749,8),POR!$A:$R,7,0),"")</f>
        <v/>
      </c>
      <c r="V749" s="8" t="str">
        <f>IFERROR(VLOOKUP(LEFT($A749,8),POR!$A:$R,8,0),"")</f>
        <v/>
      </c>
      <c r="W749" s="8" t="str">
        <f>IFERROR(VLOOKUP(LEFT($A749,8),POR!$A:$R,9,0),"")</f>
        <v/>
      </c>
      <c r="X749" s="8" t="str">
        <f>IFERROR(VLOOKUP(LEFT($A749,8),POR!$A:$R,10,0),"")</f>
        <v/>
      </c>
      <c r="Y749" s="8" t="str">
        <f>IFERROR(VLOOKUP(LEFT($A749,8),POR!$A:$R,11,0),"")</f>
        <v/>
      </c>
      <c r="Z749" s="8" t="str">
        <f>IFERROR(VLOOKUP(LEFT($A749,8),POR!$A:$R,12,0),"")</f>
        <v/>
      </c>
      <c r="AA749" s="8" t="str">
        <f>IFERROR(VLOOKUP(LEFT($A749,8),POR!$A:$R,13,0),"")</f>
        <v/>
      </c>
      <c r="AB749" s="8" t="str">
        <f>IFERROR(VLOOKUP(LEFT($A749,8),POR!$A:$R,14,0),"")</f>
        <v/>
      </c>
      <c r="AC749" s="8" t="str">
        <f>IFERROR(VLOOKUP(LEFT($A749,8),POR!$A:$R,15,0),"")</f>
        <v/>
      </c>
      <c r="AD749" s="8" t="str">
        <f>IFERROR(VLOOKUP(LEFT($A749,8),POR!$A:$R,16,0),"")</f>
        <v/>
      </c>
      <c r="AE749" s="8" t="str">
        <f>IFERROR(VLOOKUP(LEFT($A749,8),POR!$A:$R,17,0),"")</f>
        <v/>
      </c>
      <c r="AF749" s="8" t="str">
        <f>IFERROR(VLOOKUP(LEFT($A749,8),POR!$A:$R,18,0),"")</f>
        <v/>
      </c>
      <c r="AG749" s="36" t="str">
        <f>IFERROR(VLOOKUP(A749,NSD!F:G,2,0),"")</f>
        <v/>
      </c>
    </row>
    <row r="750" spans="1:33">
      <c r="A750" s="49" t="s">
        <v>4269</v>
      </c>
      <c r="B750" s="36" t="str">
        <f>VLOOKUP(LEFT(A750,8),Clusters!A:C,3,0)</f>
        <v>C5</v>
      </c>
      <c r="C750" s="36">
        <f>VLOOKUP(LEFT(A750,8),Clusters!A:D,2,0)</f>
        <v>54</v>
      </c>
      <c r="O750" s="36">
        <f>IFERROR(VLOOKUP(LEFT(A750,8),'Development Priority'!A:B,2,0),"")</f>
        <v>275</v>
      </c>
      <c r="P750" s="8" t="str">
        <f>IFERROR(VLOOKUP(LEFT($A750,8),POR!$A:$R,2,0),"")</f>
        <v/>
      </c>
      <c r="Q750" s="8" t="str">
        <f>IFERROR(VLOOKUP(LEFT($A750,8),POR!$A:$R,3,0),"")</f>
        <v/>
      </c>
      <c r="R750" s="8" t="str">
        <f>IFERROR(VLOOKUP(LEFT($A750,8),POR!$A:$R,4,0),"")</f>
        <v/>
      </c>
      <c r="S750" s="8" t="str">
        <f>IFERROR(VLOOKUP(LEFT($A750,8),POR!$A:$R,5,0),"")</f>
        <v/>
      </c>
      <c r="T750" s="8">
        <f>IFERROR(VLOOKUP(LEFT($A750,8),POR!$A:$R,6,0),"")</f>
        <v>43140.666666666701</v>
      </c>
      <c r="U750" s="8" t="str">
        <f>IFERROR(VLOOKUP(LEFT($A750,8),POR!$A:$R,7,0),"")</f>
        <v/>
      </c>
      <c r="V750" s="8" t="str">
        <f>IFERROR(VLOOKUP(LEFT($A750,8),POR!$A:$R,8,0),"")</f>
        <v/>
      </c>
      <c r="W750" s="8" t="str">
        <f>IFERROR(VLOOKUP(LEFT($A750,8),POR!$A:$R,9,0),"")</f>
        <v/>
      </c>
      <c r="X750" s="8" t="str">
        <f>IFERROR(VLOOKUP(LEFT($A750,8),POR!$A:$R,10,0),"")</f>
        <v/>
      </c>
      <c r="Y750" s="8" t="str">
        <f>IFERROR(VLOOKUP(LEFT($A750,8),POR!$A:$R,11,0),"")</f>
        <v/>
      </c>
      <c r="Z750" s="8" t="str">
        <f>IFERROR(VLOOKUP(LEFT($A750,8),POR!$A:$R,12,0),"")</f>
        <v/>
      </c>
      <c r="AA750" s="8" t="str">
        <f>IFERROR(VLOOKUP(LEFT($A750,8),POR!$A:$R,13,0),"")</f>
        <v/>
      </c>
      <c r="AB750" s="8" t="str">
        <f>IFERROR(VLOOKUP(LEFT($A750,8),POR!$A:$R,14,0),"")</f>
        <v/>
      </c>
      <c r="AC750" s="8" t="str">
        <f>IFERROR(VLOOKUP(LEFT($A750,8),POR!$A:$R,15,0),"")</f>
        <v/>
      </c>
      <c r="AD750" s="8" t="str">
        <f>IFERROR(VLOOKUP(LEFT($A750,8),POR!$A:$R,16,0),"")</f>
        <v/>
      </c>
      <c r="AE750" s="8" t="str">
        <f>IFERROR(VLOOKUP(LEFT($A750,8),POR!$A:$R,17,0),"")</f>
        <v/>
      </c>
      <c r="AF750" s="8" t="str">
        <f>IFERROR(VLOOKUP(LEFT($A750,8),POR!$A:$R,18,0),"")</f>
        <v/>
      </c>
      <c r="AG750" s="36" t="str">
        <f>IFERROR(VLOOKUP(A750,NSD!F:G,2,0),"")</f>
        <v/>
      </c>
    </row>
    <row r="751" spans="1:33">
      <c r="A751" s="49" t="s">
        <v>2746</v>
      </c>
      <c r="B751" s="36" t="str">
        <f>VLOOKUP(LEFT(A751,8),Clusters!A:C,3,0)</f>
        <v>C5</v>
      </c>
      <c r="C751" s="36">
        <f>VLOOKUP(LEFT(A751,8),Clusters!A:D,2,0)</f>
        <v>54</v>
      </c>
      <c r="O751" s="36">
        <f>IFERROR(VLOOKUP(LEFT(A751,8),'Development Priority'!A:B,2,0),"")</f>
        <v>566</v>
      </c>
      <c r="P751" s="8" t="str">
        <f>IFERROR(VLOOKUP(LEFT($A751,8),POR!$A:$R,2,0),"")</f>
        <v/>
      </c>
      <c r="Q751" s="8" t="str">
        <f>IFERROR(VLOOKUP(LEFT($A751,8),POR!$A:$R,3,0),"")</f>
        <v/>
      </c>
      <c r="R751" s="8" t="str">
        <f>IFERROR(VLOOKUP(LEFT($A751,8),POR!$A:$R,4,0),"")</f>
        <v/>
      </c>
      <c r="S751" s="8" t="str">
        <f>IFERROR(VLOOKUP(LEFT($A751,8),POR!$A:$R,5,0),"")</f>
        <v/>
      </c>
      <c r="T751" s="8">
        <f>IFERROR(VLOOKUP(LEFT($A751,8),POR!$A:$R,6,0),"")</f>
        <v>42867.708333333299</v>
      </c>
      <c r="U751" s="8" t="str">
        <f>IFERROR(VLOOKUP(LEFT($A751,8),POR!$A:$R,7,0),"")</f>
        <v/>
      </c>
      <c r="V751" s="8" t="str">
        <f>IFERROR(VLOOKUP(LEFT($A751,8),POR!$A:$R,8,0),"")</f>
        <v/>
      </c>
      <c r="W751" s="8" t="str">
        <f>IFERROR(VLOOKUP(LEFT($A751,8),POR!$A:$R,9,0),"")</f>
        <v/>
      </c>
      <c r="X751" s="8" t="str">
        <f>IFERROR(VLOOKUP(LEFT($A751,8),POR!$A:$R,10,0),"")</f>
        <v/>
      </c>
      <c r="Y751" s="8" t="str">
        <f>IFERROR(VLOOKUP(LEFT($A751,8),POR!$A:$R,11,0),"")</f>
        <v/>
      </c>
      <c r="Z751" s="8" t="str">
        <f>IFERROR(VLOOKUP(LEFT($A751,8),POR!$A:$R,12,0),"")</f>
        <v/>
      </c>
      <c r="AA751" s="8" t="str">
        <f>IFERROR(VLOOKUP(LEFT($A751,8),POR!$A:$R,13,0),"")</f>
        <v/>
      </c>
      <c r="AB751" s="8" t="str">
        <f>IFERROR(VLOOKUP(LEFT($A751,8),POR!$A:$R,14,0),"")</f>
        <v/>
      </c>
      <c r="AC751" s="8" t="str">
        <f>IFERROR(VLOOKUP(LEFT($A751,8),POR!$A:$R,15,0),"")</f>
        <v/>
      </c>
      <c r="AD751" s="8" t="str">
        <f>IFERROR(VLOOKUP(LEFT($A751,8),POR!$A:$R,16,0),"")</f>
        <v/>
      </c>
      <c r="AE751" s="8" t="str">
        <f>IFERROR(VLOOKUP(LEFT($A751,8),POR!$A:$R,17,0),"")</f>
        <v/>
      </c>
      <c r="AF751" s="8" t="str">
        <f>IFERROR(VLOOKUP(LEFT($A751,8),POR!$A:$R,18,0),"")</f>
        <v/>
      </c>
      <c r="AG751" s="36" t="str">
        <f>IFERROR(VLOOKUP(A751,NSD!F:G,2,0),"")</f>
        <v/>
      </c>
    </row>
    <row r="752" spans="1:33">
      <c r="A752" s="49" t="s">
        <v>2806</v>
      </c>
      <c r="B752" s="36" t="str">
        <f>VLOOKUP(LEFT(A752,8),Clusters!A:C,3,0)</f>
        <v>C5</v>
      </c>
      <c r="C752" s="36">
        <f>VLOOKUP(LEFT(A752,8),Clusters!A:D,2,0)</f>
        <v>54</v>
      </c>
      <c r="O752" s="36">
        <f>IFERROR(VLOOKUP(LEFT(A752,8),'Development Priority'!A:B,2,0),"")</f>
        <v>566</v>
      </c>
      <c r="P752" s="8" t="str">
        <f>IFERROR(VLOOKUP(LEFT($A752,8),POR!$A:$R,2,0),"")</f>
        <v/>
      </c>
      <c r="Q752" s="8" t="str">
        <f>IFERROR(VLOOKUP(LEFT($A752,8),POR!$A:$R,3,0),"")</f>
        <v/>
      </c>
      <c r="R752" s="8" t="str">
        <f>IFERROR(VLOOKUP(LEFT($A752,8),POR!$A:$R,4,0),"")</f>
        <v/>
      </c>
      <c r="S752" s="8" t="str">
        <f>IFERROR(VLOOKUP(LEFT($A752,8),POR!$A:$R,5,0),"")</f>
        <v/>
      </c>
      <c r="T752" s="8">
        <f>IFERROR(VLOOKUP(LEFT($A752,8),POR!$A:$R,6,0),"")</f>
        <v>42867.708333333299</v>
      </c>
      <c r="U752" s="8" t="str">
        <f>IFERROR(VLOOKUP(LEFT($A752,8),POR!$A:$R,7,0),"")</f>
        <v/>
      </c>
      <c r="V752" s="8" t="str">
        <f>IFERROR(VLOOKUP(LEFT($A752,8),POR!$A:$R,8,0),"")</f>
        <v/>
      </c>
      <c r="W752" s="8" t="str">
        <f>IFERROR(VLOOKUP(LEFT($A752,8),POR!$A:$R,9,0),"")</f>
        <v/>
      </c>
      <c r="X752" s="8" t="str">
        <f>IFERROR(VLOOKUP(LEFT($A752,8),POR!$A:$R,10,0),"")</f>
        <v/>
      </c>
      <c r="Y752" s="8" t="str">
        <f>IFERROR(VLOOKUP(LEFT($A752,8),POR!$A:$R,11,0),"")</f>
        <v/>
      </c>
      <c r="Z752" s="8" t="str">
        <f>IFERROR(VLOOKUP(LEFT($A752,8),POR!$A:$R,12,0),"")</f>
        <v/>
      </c>
      <c r="AA752" s="8" t="str">
        <f>IFERROR(VLOOKUP(LEFT($A752,8),POR!$A:$R,13,0),"")</f>
        <v/>
      </c>
      <c r="AB752" s="8" t="str">
        <f>IFERROR(VLOOKUP(LEFT($A752,8),POR!$A:$R,14,0),"")</f>
        <v/>
      </c>
      <c r="AC752" s="8" t="str">
        <f>IFERROR(VLOOKUP(LEFT($A752,8),POR!$A:$R,15,0),"")</f>
        <v/>
      </c>
      <c r="AD752" s="8" t="str">
        <f>IFERROR(VLOOKUP(LEFT($A752,8),POR!$A:$R,16,0),"")</f>
        <v/>
      </c>
      <c r="AE752" s="8" t="str">
        <f>IFERROR(VLOOKUP(LEFT($A752,8),POR!$A:$R,17,0),"")</f>
        <v/>
      </c>
      <c r="AF752" s="8" t="str">
        <f>IFERROR(VLOOKUP(LEFT($A752,8),POR!$A:$R,18,0),"")</f>
        <v/>
      </c>
      <c r="AG752" s="36" t="str">
        <f>IFERROR(VLOOKUP(A752,NSD!F:G,2,0),"")</f>
        <v/>
      </c>
    </row>
    <row r="753" spans="1:33">
      <c r="A753" s="49" t="s">
        <v>3000</v>
      </c>
      <c r="B753" s="36" t="str">
        <f>VLOOKUP(LEFT(A753,8),Clusters!A:C,3,0)</f>
        <v>C5</v>
      </c>
      <c r="C753" s="36">
        <f>VLOOKUP(LEFT(A753,8),Clusters!A:D,2,0)</f>
        <v>54</v>
      </c>
      <c r="O753" s="36">
        <f>IFERROR(VLOOKUP(LEFT(A753,8),'Development Priority'!A:B,2,0),"")</f>
        <v>566</v>
      </c>
      <c r="P753" s="8" t="str">
        <f>IFERROR(VLOOKUP(LEFT($A753,8),POR!$A:$R,2,0),"")</f>
        <v/>
      </c>
      <c r="Q753" s="8" t="str">
        <f>IFERROR(VLOOKUP(LEFT($A753,8),POR!$A:$R,3,0),"")</f>
        <v/>
      </c>
      <c r="R753" s="8" t="str">
        <f>IFERROR(VLOOKUP(LEFT($A753,8),POR!$A:$R,4,0),"")</f>
        <v/>
      </c>
      <c r="S753" s="8" t="str">
        <f>IFERROR(VLOOKUP(LEFT($A753,8),POR!$A:$R,5,0),"")</f>
        <v/>
      </c>
      <c r="T753" s="8">
        <f>IFERROR(VLOOKUP(LEFT($A753,8),POR!$A:$R,6,0),"")</f>
        <v>42867.708333333299</v>
      </c>
      <c r="U753" s="8" t="str">
        <f>IFERROR(VLOOKUP(LEFT($A753,8),POR!$A:$R,7,0),"")</f>
        <v/>
      </c>
      <c r="V753" s="8" t="str">
        <f>IFERROR(VLOOKUP(LEFT($A753,8),POR!$A:$R,8,0),"")</f>
        <v/>
      </c>
      <c r="W753" s="8" t="str">
        <f>IFERROR(VLOOKUP(LEFT($A753,8),POR!$A:$R,9,0),"")</f>
        <v/>
      </c>
      <c r="X753" s="8" t="str">
        <f>IFERROR(VLOOKUP(LEFT($A753,8),POR!$A:$R,10,0),"")</f>
        <v/>
      </c>
      <c r="Y753" s="8" t="str">
        <f>IFERROR(VLOOKUP(LEFT($A753,8),POR!$A:$R,11,0),"")</f>
        <v/>
      </c>
      <c r="Z753" s="8" t="str">
        <f>IFERROR(VLOOKUP(LEFT($A753,8),POR!$A:$R,12,0),"")</f>
        <v/>
      </c>
      <c r="AA753" s="8" t="str">
        <f>IFERROR(VLOOKUP(LEFT($A753,8),POR!$A:$R,13,0),"")</f>
        <v/>
      </c>
      <c r="AB753" s="8" t="str">
        <f>IFERROR(VLOOKUP(LEFT($A753,8),POR!$A:$R,14,0),"")</f>
        <v/>
      </c>
      <c r="AC753" s="8" t="str">
        <f>IFERROR(VLOOKUP(LEFT($A753,8),POR!$A:$R,15,0),"")</f>
        <v/>
      </c>
      <c r="AD753" s="8" t="str">
        <f>IFERROR(VLOOKUP(LEFT($A753,8),POR!$A:$R,16,0),"")</f>
        <v/>
      </c>
      <c r="AE753" s="8" t="str">
        <f>IFERROR(VLOOKUP(LEFT($A753,8),POR!$A:$R,17,0),"")</f>
        <v/>
      </c>
      <c r="AF753" s="8" t="str">
        <f>IFERROR(VLOOKUP(LEFT($A753,8),POR!$A:$R,18,0),"")</f>
        <v/>
      </c>
      <c r="AG753" s="36" t="str">
        <f>IFERROR(VLOOKUP(A753,NSD!F:G,2,0),"")</f>
        <v/>
      </c>
    </row>
    <row r="754" spans="1:33">
      <c r="A754" s="49" t="s">
        <v>3362</v>
      </c>
      <c r="B754" s="36" t="str">
        <f>VLOOKUP(LEFT(A754,8),Clusters!A:C,3,0)</f>
        <v>C5</v>
      </c>
      <c r="C754" s="36">
        <f>VLOOKUP(LEFT(A754,8),Clusters!A:D,2,0)</f>
        <v>54</v>
      </c>
      <c r="O754" s="36">
        <f>IFERROR(VLOOKUP(LEFT(A754,8),'Development Priority'!A:B,2,0),"")</f>
        <v>566</v>
      </c>
      <c r="P754" s="8" t="str">
        <f>IFERROR(VLOOKUP(LEFT($A754,8),POR!$A:$R,2,0),"")</f>
        <v/>
      </c>
      <c r="Q754" s="8" t="str">
        <f>IFERROR(VLOOKUP(LEFT($A754,8),POR!$A:$R,3,0),"")</f>
        <v/>
      </c>
      <c r="R754" s="8" t="str">
        <f>IFERROR(VLOOKUP(LEFT($A754,8),POR!$A:$R,4,0),"")</f>
        <v/>
      </c>
      <c r="S754" s="8" t="str">
        <f>IFERROR(VLOOKUP(LEFT($A754,8),POR!$A:$R,5,0),"")</f>
        <v/>
      </c>
      <c r="T754" s="8">
        <f>IFERROR(VLOOKUP(LEFT($A754,8),POR!$A:$R,6,0),"")</f>
        <v>42867.708333333299</v>
      </c>
      <c r="U754" s="8" t="str">
        <f>IFERROR(VLOOKUP(LEFT($A754,8),POR!$A:$R,7,0),"")</f>
        <v/>
      </c>
      <c r="V754" s="8" t="str">
        <f>IFERROR(VLOOKUP(LEFT($A754,8),POR!$A:$R,8,0),"")</f>
        <v/>
      </c>
      <c r="W754" s="8" t="str">
        <f>IFERROR(VLOOKUP(LEFT($A754,8),POR!$A:$R,9,0),"")</f>
        <v/>
      </c>
      <c r="X754" s="8" t="str">
        <f>IFERROR(VLOOKUP(LEFT($A754,8),POR!$A:$R,10,0),"")</f>
        <v/>
      </c>
      <c r="Y754" s="8" t="str">
        <f>IFERROR(VLOOKUP(LEFT($A754,8),POR!$A:$R,11,0),"")</f>
        <v/>
      </c>
      <c r="Z754" s="8" t="str">
        <f>IFERROR(VLOOKUP(LEFT($A754,8),POR!$A:$R,12,0),"")</f>
        <v/>
      </c>
      <c r="AA754" s="8" t="str">
        <f>IFERROR(VLOOKUP(LEFT($A754,8),POR!$A:$R,13,0),"")</f>
        <v/>
      </c>
      <c r="AB754" s="8" t="str">
        <f>IFERROR(VLOOKUP(LEFT($A754,8),POR!$A:$R,14,0),"")</f>
        <v/>
      </c>
      <c r="AC754" s="8" t="str">
        <f>IFERROR(VLOOKUP(LEFT($A754,8),POR!$A:$R,15,0),"")</f>
        <v/>
      </c>
      <c r="AD754" s="8" t="str">
        <f>IFERROR(VLOOKUP(LEFT($A754,8),POR!$A:$R,16,0),"")</f>
        <v/>
      </c>
      <c r="AE754" s="8" t="str">
        <f>IFERROR(VLOOKUP(LEFT($A754,8),POR!$A:$R,17,0),"")</f>
        <v/>
      </c>
      <c r="AF754" s="8" t="str">
        <f>IFERROR(VLOOKUP(LEFT($A754,8),POR!$A:$R,18,0),"")</f>
        <v/>
      </c>
      <c r="AG754" s="36" t="str">
        <f>IFERROR(VLOOKUP(A754,NSD!F:G,2,0),"")</f>
        <v/>
      </c>
    </row>
    <row r="755" spans="1:33">
      <c r="A755" s="49" t="s">
        <v>2626</v>
      </c>
      <c r="B755" s="36" t="str">
        <f>VLOOKUP(LEFT(A755,8),Clusters!A:C,3,0)</f>
        <v>C5</v>
      </c>
      <c r="C755" s="36">
        <f>VLOOKUP(LEFT(A755,8),Clusters!A:D,2,0)</f>
        <v>54</v>
      </c>
      <c r="O755" s="36">
        <f>IFERROR(VLOOKUP(LEFT(A755,8),'Development Priority'!A:B,2,0),"")</f>
        <v>566</v>
      </c>
      <c r="P755" s="8" t="str">
        <f>IFERROR(VLOOKUP(LEFT($A755,8),POR!$A:$R,2,0),"")</f>
        <v/>
      </c>
      <c r="Q755" s="8" t="str">
        <f>IFERROR(VLOOKUP(LEFT($A755,8),POR!$A:$R,3,0),"")</f>
        <v/>
      </c>
      <c r="R755" s="8" t="str">
        <f>IFERROR(VLOOKUP(LEFT($A755,8),POR!$A:$R,4,0),"")</f>
        <v/>
      </c>
      <c r="S755" s="8" t="str">
        <f>IFERROR(VLOOKUP(LEFT($A755,8),POR!$A:$R,5,0),"")</f>
        <v/>
      </c>
      <c r="T755" s="8">
        <f>IFERROR(VLOOKUP(LEFT($A755,8),POR!$A:$R,6,0),"")</f>
        <v>42867.708333333299</v>
      </c>
      <c r="U755" s="8" t="str">
        <f>IFERROR(VLOOKUP(LEFT($A755,8),POR!$A:$R,7,0),"")</f>
        <v/>
      </c>
      <c r="V755" s="8" t="str">
        <f>IFERROR(VLOOKUP(LEFT($A755,8),POR!$A:$R,8,0),"")</f>
        <v/>
      </c>
      <c r="W755" s="8" t="str">
        <f>IFERROR(VLOOKUP(LEFT($A755,8),POR!$A:$R,9,0),"")</f>
        <v/>
      </c>
      <c r="X755" s="8" t="str">
        <f>IFERROR(VLOOKUP(LEFT($A755,8),POR!$A:$R,10,0),"")</f>
        <v/>
      </c>
      <c r="Y755" s="8" t="str">
        <f>IFERROR(VLOOKUP(LEFT($A755,8),POR!$A:$R,11,0),"")</f>
        <v/>
      </c>
      <c r="Z755" s="8" t="str">
        <f>IFERROR(VLOOKUP(LEFT($A755,8),POR!$A:$R,12,0),"")</f>
        <v/>
      </c>
      <c r="AA755" s="8" t="str">
        <f>IFERROR(VLOOKUP(LEFT($A755,8),POR!$A:$R,13,0),"")</f>
        <v/>
      </c>
      <c r="AB755" s="8" t="str">
        <f>IFERROR(VLOOKUP(LEFT($A755,8),POR!$A:$R,14,0),"")</f>
        <v/>
      </c>
      <c r="AC755" s="8" t="str">
        <f>IFERROR(VLOOKUP(LEFT($A755,8),POR!$A:$R,15,0),"")</f>
        <v/>
      </c>
      <c r="AD755" s="8" t="str">
        <f>IFERROR(VLOOKUP(LEFT($A755,8),POR!$A:$R,16,0),"")</f>
        <v/>
      </c>
      <c r="AE755" s="8" t="str">
        <f>IFERROR(VLOOKUP(LEFT($A755,8),POR!$A:$R,17,0),"")</f>
        <v/>
      </c>
      <c r="AF755" s="8" t="str">
        <f>IFERROR(VLOOKUP(LEFT($A755,8),POR!$A:$R,18,0),"")</f>
        <v/>
      </c>
      <c r="AG755" s="36" t="str">
        <f>IFERROR(VLOOKUP(A755,NSD!F:G,2,0),"")</f>
        <v/>
      </c>
    </row>
    <row r="756" spans="1:33">
      <c r="A756" s="49" t="s">
        <v>4550</v>
      </c>
      <c r="B756" s="36" t="str">
        <f>VLOOKUP(LEFT(A756,8),Clusters!A:C,3,0)</f>
        <v>C5</v>
      </c>
      <c r="C756" s="36">
        <f>VLOOKUP(LEFT(A756,8),Clusters!A:D,2,0)</f>
        <v>54</v>
      </c>
      <c r="O756" s="36">
        <f>IFERROR(VLOOKUP(LEFT(A756,8),'Development Priority'!A:B,2,0),"")</f>
        <v>566</v>
      </c>
      <c r="P756" s="8" t="str">
        <f>IFERROR(VLOOKUP(LEFT($A756,8),POR!$A:$R,2,0),"")</f>
        <v/>
      </c>
      <c r="Q756" s="8" t="str">
        <f>IFERROR(VLOOKUP(LEFT($A756,8),POR!$A:$R,3,0),"")</f>
        <v/>
      </c>
      <c r="R756" s="8" t="str">
        <f>IFERROR(VLOOKUP(LEFT($A756,8),POR!$A:$R,4,0),"")</f>
        <v/>
      </c>
      <c r="S756" s="8" t="str">
        <f>IFERROR(VLOOKUP(LEFT($A756,8),POR!$A:$R,5,0),"")</f>
        <v/>
      </c>
      <c r="T756" s="8">
        <f>IFERROR(VLOOKUP(LEFT($A756,8),POR!$A:$R,6,0),"")</f>
        <v>42867.708333333299</v>
      </c>
      <c r="U756" s="8" t="str">
        <f>IFERROR(VLOOKUP(LEFT($A756,8),POR!$A:$R,7,0),"")</f>
        <v/>
      </c>
      <c r="V756" s="8" t="str">
        <f>IFERROR(VLOOKUP(LEFT($A756,8),POR!$A:$R,8,0),"")</f>
        <v/>
      </c>
      <c r="W756" s="8" t="str">
        <f>IFERROR(VLOOKUP(LEFT($A756,8),POR!$A:$R,9,0),"")</f>
        <v/>
      </c>
      <c r="X756" s="8" t="str">
        <f>IFERROR(VLOOKUP(LEFT($A756,8),POR!$A:$R,10,0),"")</f>
        <v/>
      </c>
      <c r="Y756" s="8" t="str">
        <f>IFERROR(VLOOKUP(LEFT($A756,8),POR!$A:$R,11,0),"")</f>
        <v/>
      </c>
      <c r="Z756" s="8" t="str">
        <f>IFERROR(VLOOKUP(LEFT($A756,8),POR!$A:$R,12,0),"")</f>
        <v/>
      </c>
      <c r="AA756" s="8" t="str">
        <f>IFERROR(VLOOKUP(LEFT($A756,8),POR!$A:$R,13,0),"")</f>
        <v/>
      </c>
      <c r="AB756" s="8" t="str">
        <f>IFERROR(VLOOKUP(LEFT($A756,8),POR!$A:$R,14,0),"")</f>
        <v/>
      </c>
      <c r="AC756" s="8" t="str">
        <f>IFERROR(VLOOKUP(LEFT($A756,8),POR!$A:$R,15,0),"")</f>
        <v/>
      </c>
      <c r="AD756" s="8" t="str">
        <f>IFERROR(VLOOKUP(LEFT($A756,8),POR!$A:$R,16,0),"")</f>
        <v/>
      </c>
      <c r="AE756" s="8" t="str">
        <f>IFERROR(VLOOKUP(LEFT($A756,8),POR!$A:$R,17,0),"")</f>
        <v/>
      </c>
      <c r="AF756" s="8" t="str">
        <f>IFERROR(VLOOKUP(LEFT($A756,8),POR!$A:$R,18,0),"")</f>
        <v/>
      </c>
      <c r="AG756" s="36" t="str">
        <f>IFERROR(VLOOKUP(A756,NSD!F:G,2,0),"")</f>
        <v/>
      </c>
    </row>
    <row r="757" spans="1:33">
      <c r="A757" s="49" t="s">
        <v>4983</v>
      </c>
      <c r="B757" s="36" t="str">
        <f>VLOOKUP(LEFT(A757,8),Clusters!A:C,3,0)</f>
        <v>C5</v>
      </c>
      <c r="C757" s="36">
        <f>VLOOKUP(LEFT(A757,8),Clusters!A:D,2,0)</f>
        <v>54</v>
      </c>
      <c r="O757" s="36">
        <f>IFERROR(VLOOKUP(LEFT(A757,8),'Development Priority'!A:B,2,0),"")</f>
        <v>724</v>
      </c>
      <c r="P757" s="8" t="str">
        <f>IFERROR(VLOOKUP(LEFT($A757,8),POR!$A:$R,2,0),"")</f>
        <v/>
      </c>
      <c r="Q757" s="8" t="str">
        <f>IFERROR(VLOOKUP(LEFT($A757,8),POR!$A:$R,3,0),"")</f>
        <v/>
      </c>
      <c r="R757" s="8" t="str">
        <f>IFERROR(VLOOKUP(LEFT($A757,8),POR!$A:$R,4,0),"")</f>
        <v/>
      </c>
      <c r="S757" s="8" t="str">
        <f>IFERROR(VLOOKUP(LEFT($A757,8),POR!$A:$R,5,0),"")</f>
        <v/>
      </c>
      <c r="T757" s="8" t="str">
        <f>IFERROR(VLOOKUP(LEFT($A757,8),POR!$A:$R,6,0),"")</f>
        <v/>
      </c>
      <c r="U757" s="8" t="str">
        <f>IFERROR(VLOOKUP(LEFT($A757,8),POR!$A:$R,7,0),"")</f>
        <v/>
      </c>
      <c r="V757" s="8" t="str">
        <f>IFERROR(VLOOKUP(LEFT($A757,8),POR!$A:$R,8,0),"")</f>
        <v/>
      </c>
      <c r="W757" s="8" t="str">
        <f>IFERROR(VLOOKUP(LEFT($A757,8),POR!$A:$R,9,0),"")</f>
        <v/>
      </c>
      <c r="X757" s="8" t="str">
        <f>IFERROR(VLOOKUP(LEFT($A757,8),POR!$A:$R,10,0),"")</f>
        <v/>
      </c>
      <c r="Y757" s="8" t="str">
        <f>IFERROR(VLOOKUP(LEFT($A757,8),POR!$A:$R,11,0),"")</f>
        <v/>
      </c>
      <c r="Z757" s="8" t="str">
        <f>IFERROR(VLOOKUP(LEFT($A757,8),POR!$A:$R,12,0),"")</f>
        <v/>
      </c>
      <c r="AA757" s="8" t="str">
        <f>IFERROR(VLOOKUP(LEFT($A757,8),POR!$A:$R,13,0),"")</f>
        <v/>
      </c>
      <c r="AB757" s="8" t="str">
        <f>IFERROR(VLOOKUP(LEFT($A757,8),POR!$A:$R,14,0),"")</f>
        <v/>
      </c>
      <c r="AC757" s="8" t="str">
        <f>IFERROR(VLOOKUP(LEFT($A757,8),POR!$A:$R,15,0),"")</f>
        <v/>
      </c>
      <c r="AD757" s="8" t="str">
        <f>IFERROR(VLOOKUP(LEFT($A757,8),POR!$A:$R,16,0),"")</f>
        <v/>
      </c>
      <c r="AE757" s="8" t="str">
        <f>IFERROR(VLOOKUP(LEFT($A757,8),POR!$A:$R,17,0),"")</f>
        <v/>
      </c>
      <c r="AF757" s="8" t="str">
        <f>IFERROR(VLOOKUP(LEFT($A757,8),POR!$A:$R,18,0),"")</f>
        <v/>
      </c>
      <c r="AG757" s="36" t="str">
        <f>IFERROR(VLOOKUP(A757,NSD!F:G,2,0),"")</f>
        <v/>
      </c>
    </row>
    <row r="758" spans="1:33">
      <c r="A758" s="49" t="s">
        <v>4515</v>
      </c>
      <c r="B758" s="36" t="str">
        <f>VLOOKUP(LEFT(A758,8),Clusters!A:C,3,0)</f>
        <v>C5</v>
      </c>
      <c r="C758" s="36">
        <f>VLOOKUP(LEFT(A758,8),Clusters!A:D,2,0)</f>
        <v>54</v>
      </c>
      <c r="O758" s="36">
        <f>IFERROR(VLOOKUP(LEFT(A758,8),'Development Priority'!A:B,2,0),"")</f>
        <v>724</v>
      </c>
      <c r="P758" s="8" t="str">
        <f>IFERROR(VLOOKUP(LEFT($A758,8),POR!$A:$R,2,0),"")</f>
        <v/>
      </c>
      <c r="Q758" s="8" t="str">
        <f>IFERROR(VLOOKUP(LEFT($A758,8),POR!$A:$R,3,0),"")</f>
        <v/>
      </c>
      <c r="R758" s="8" t="str">
        <f>IFERROR(VLOOKUP(LEFT($A758,8),POR!$A:$R,4,0),"")</f>
        <v/>
      </c>
      <c r="S758" s="8" t="str">
        <f>IFERROR(VLOOKUP(LEFT($A758,8),POR!$A:$R,5,0),"")</f>
        <v/>
      </c>
      <c r="T758" s="8" t="str">
        <f>IFERROR(VLOOKUP(LEFT($A758,8),POR!$A:$R,6,0),"")</f>
        <v/>
      </c>
      <c r="U758" s="8" t="str">
        <f>IFERROR(VLOOKUP(LEFT($A758,8),POR!$A:$R,7,0),"")</f>
        <v/>
      </c>
      <c r="V758" s="8" t="str">
        <f>IFERROR(VLOOKUP(LEFT($A758,8),POR!$A:$R,8,0),"")</f>
        <v/>
      </c>
      <c r="W758" s="8" t="str">
        <f>IFERROR(VLOOKUP(LEFT($A758,8),POR!$A:$R,9,0),"")</f>
        <v/>
      </c>
      <c r="X758" s="8" t="str">
        <f>IFERROR(VLOOKUP(LEFT($A758,8),POR!$A:$R,10,0),"")</f>
        <v/>
      </c>
      <c r="Y758" s="8" t="str">
        <f>IFERROR(VLOOKUP(LEFT($A758,8),POR!$A:$R,11,0),"")</f>
        <v/>
      </c>
      <c r="Z758" s="8" t="str">
        <f>IFERROR(VLOOKUP(LEFT($A758,8),POR!$A:$R,12,0),"")</f>
        <v/>
      </c>
      <c r="AA758" s="8" t="str">
        <f>IFERROR(VLOOKUP(LEFT($A758,8),POR!$A:$R,13,0),"")</f>
        <v/>
      </c>
      <c r="AB758" s="8" t="str">
        <f>IFERROR(VLOOKUP(LEFT($A758,8),POR!$A:$R,14,0),"")</f>
        <v/>
      </c>
      <c r="AC758" s="8" t="str">
        <f>IFERROR(VLOOKUP(LEFT($A758,8),POR!$A:$R,15,0),"")</f>
        <v/>
      </c>
      <c r="AD758" s="8" t="str">
        <f>IFERROR(VLOOKUP(LEFT($A758,8),POR!$A:$R,16,0),"")</f>
        <v/>
      </c>
      <c r="AE758" s="8" t="str">
        <f>IFERROR(VLOOKUP(LEFT($A758,8),POR!$A:$R,17,0),"")</f>
        <v/>
      </c>
      <c r="AF758" s="8" t="str">
        <f>IFERROR(VLOOKUP(LEFT($A758,8),POR!$A:$R,18,0),"")</f>
        <v/>
      </c>
      <c r="AG758" s="36" t="str">
        <f>IFERROR(VLOOKUP(A758,NSD!F:G,2,0),"")</f>
        <v/>
      </c>
    </row>
    <row r="759" spans="1:33">
      <c r="A759" s="49" t="s">
        <v>4211</v>
      </c>
      <c r="B759" s="36" t="str">
        <f>VLOOKUP(LEFT(A759,8),Clusters!A:C,3,0)</f>
        <v>C5</v>
      </c>
      <c r="C759" s="36">
        <f>VLOOKUP(LEFT(A759,8),Clusters!A:D,2,0)</f>
        <v>54</v>
      </c>
      <c r="O759" s="36">
        <f>IFERROR(VLOOKUP(LEFT(A759,8),'Development Priority'!A:B,2,0),"")</f>
        <v>724</v>
      </c>
      <c r="P759" s="8" t="str">
        <f>IFERROR(VLOOKUP(LEFT($A759,8),POR!$A:$R,2,0),"")</f>
        <v/>
      </c>
      <c r="Q759" s="8" t="str">
        <f>IFERROR(VLOOKUP(LEFT($A759,8),POR!$A:$R,3,0),"")</f>
        <v/>
      </c>
      <c r="R759" s="8" t="str">
        <f>IFERROR(VLOOKUP(LEFT($A759,8),POR!$A:$R,4,0),"")</f>
        <v/>
      </c>
      <c r="S759" s="8" t="str">
        <f>IFERROR(VLOOKUP(LEFT($A759,8),POR!$A:$R,5,0),"")</f>
        <v/>
      </c>
      <c r="T759" s="8" t="str">
        <f>IFERROR(VLOOKUP(LEFT($A759,8),POR!$A:$R,6,0),"")</f>
        <v/>
      </c>
      <c r="U759" s="8" t="str">
        <f>IFERROR(VLOOKUP(LEFT($A759,8),POR!$A:$R,7,0),"")</f>
        <v/>
      </c>
      <c r="V759" s="8" t="str">
        <f>IFERROR(VLOOKUP(LEFT($A759,8),POR!$A:$R,8,0),"")</f>
        <v/>
      </c>
      <c r="W759" s="8" t="str">
        <f>IFERROR(VLOOKUP(LEFT($A759,8),POR!$A:$R,9,0),"")</f>
        <v/>
      </c>
      <c r="X759" s="8" t="str">
        <f>IFERROR(VLOOKUP(LEFT($A759,8),POR!$A:$R,10,0),"")</f>
        <v/>
      </c>
      <c r="Y759" s="8" t="str">
        <f>IFERROR(VLOOKUP(LEFT($A759,8),POR!$A:$R,11,0),"")</f>
        <v/>
      </c>
      <c r="Z759" s="8" t="str">
        <f>IFERROR(VLOOKUP(LEFT($A759,8),POR!$A:$R,12,0),"")</f>
        <v/>
      </c>
      <c r="AA759" s="8" t="str">
        <f>IFERROR(VLOOKUP(LEFT($A759,8),POR!$A:$R,13,0),"")</f>
        <v/>
      </c>
      <c r="AB759" s="8" t="str">
        <f>IFERROR(VLOOKUP(LEFT($A759,8),POR!$A:$R,14,0),"")</f>
        <v/>
      </c>
      <c r="AC759" s="8" t="str">
        <f>IFERROR(VLOOKUP(LEFT($A759,8),POR!$A:$R,15,0),"")</f>
        <v/>
      </c>
      <c r="AD759" s="8" t="str">
        <f>IFERROR(VLOOKUP(LEFT($A759,8),POR!$A:$R,16,0),"")</f>
        <v/>
      </c>
      <c r="AE759" s="8" t="str">
        <f>IFERROR(VLOOKUP(LEFT($A759,8),POR!$A:$R,17,0),"")</f>
        <v/>
      </c>
      <c r="AF759" s="8" t="str">
        <f>IFERROR(VLOOKUP(LEFT($A759,8),POR!$A:$R,18,0),"")</f>
        <v/>
      </c>
      <c r="AG759" s="36" t="str">
        <f>IFERROR(VLOOKUP(A759,NSD!F:G,2,0),"")</f>
        <v/>
      </c>
    </row>
    <row r="760" spans="1:33">
      <c r="A760" s="49" t="s">
        <v>2337</v>
      </c>
      <c r="B760" s="36" t="str">
        <f>VLOOKUP(LEFT(A760,8),Clusters!A:C,3,0)</f>
        <v>C5</v>
      </c>
      <c r="C760" s="36">
        <f>VLOOKUP(LEFT(A760,8),Clusters!A:D,2,0)</f>
        <v>53</v>
      </c>
      <c r="O760" s="36">
        <f>IFERROR(VLOOKUP(LEFT(A760,8),'Development Priority'!A:B,2,0),"")</f>
        <v>518</v>
      </c>
      <c r="P760" s="8" t="str">
        <f>IFERROR(VLOOKUP(LEFT($A760,8),POR!$A:$R,2,0),"")</f>
        <v/>
      </c>
      <c r="Q760" s="8" t="str">
        <f>IFERROR(VLOOKUP(LEFT($A760,8),POR!$A:$R,3,0),"")</f>
        <v/>
      </c>
      <c r="R760" s="8" t="str">
        <f>IFERROR(VLOOKUP(LEFT($A760,8),POR!$A:$R,4,0),"")</f>
        <v/>
      </c>
      <c r="S760" s="8" t="str">
        <f>IFERROR(VLOOKUP(LEFT($A760,8),POR!$A:$R,5,0),"")</f>
        <v/>
      </c>
      <c r="T760" s="8" t="str">
        <f>IFERROR(VLOOKUP(LEFT($A760,8),POR!$A:$R,6,0),"")</f>
        <v/>
      </c>
      <c r="U760" s="8" t="str">
        <f>IFERROR(VLOOKUP(LEFT($A760,8),POR!$A:$R,7,0),"")</f>
        <v/>
      </c>
      <c r="V760" s="8" t="str">
        <f>IFERROR(VLOOKUP(LEFT($A760,8),POR!$A:$R,8,0),"")</f>
        <v/>
      </c>
      <c r="W760" s="8" t="str">
        <f>IFERROR(VLOOKUP(LEFT($A760,8),POR!$A:$R,9,0),"")</f>
        <v/>
      </c>
      <c r="X760" s="8" t="str">
        <f>IFERROR(VLOOKUP(LEFT($A760,8),POR!$A:$R,10,0),"")</f>
        <v/>
      </c>
      <c r="Y760" s="8" t="str">
        <f>IFERROR(VLOOKUP(LEFT($A760,8),POR!$A:$R,11,0),"")</f>
        <v/>
      </c>
      <c r="Z760" s="8" t="str">
        <f>IFERROR(VLOOKUP(LEFT($A760,8),POR!$A:$R,12,0),"")</f>
        <v/>
      </c>
      <c r="AA760" s="8" t="str">
        <f>IFERROR(VLOOKUP(LEFT($A760,8),POR!$A:$R,13,0),"")</f>
        <v/>
      </c>
      <c r="AB760" s="8" t="str">
        <f>IFERROR(VLOOKUP(LEFT($A760,8),POR!$A:$R,14,0),"")</f>
        <v/>
      </c>
      <c r="AC760" s="8" t="str">
        <f>IFERROR(VLOOKUP(LEFT($A760,8),POR!$A:$R,15,0),"")</f>
        <v/>
      </c>
      <c r="AD760" s="8" t="str">
        <f>IFERROR(VLOOKUP(LEFT($A760,8),POR!$A:$R,16,0),"")</f>
        <v/>
      </c>
      <c r="AE760" s="8" t="str">
        <f>IFERROR(VLOOKUP(LEFT($A760,8),POR!$A:$R,17,0),"")</f>
        <v/>
      </c>
      <c r="AF760" s="8" t="str">
        <f>IFERROR(VLOOKUP(LEFT($A760,8),POR!$A:$R,18,0),"")</f>
        <v/>
      </c>
      <c r="AG760" s="36" t="str">
        <f>IFERROR(VLOOKUP(A760,NSD!F:G,2,0),"")</f>
        <v/>
      </c>
    </row>
    <row r="761" spans="1:33">
      <c r="A761" s="49" t="s">
        <v>5029</v>
      </c>
      <c r="B761" s="36" t="str">
        <f>VLOOKUP(LEFT(A761,8),Clusters!A:C,3,0)</f>
        <v>C5</v>
      </c>
      <c r="C761" s="36">
        <f>VLOOKUP(LEFT(A761,8),Clusters!A:D,2,0)</f>
        <v>53</v>
      </c>
      <c r="O761" s="36">
        <f>IFERROR(VLOOKUP(LEFT(A761,8),'Development Priority'!A:B,2,0),"")</f>
        <v>518</v>
      </c>
      <c r="P761" s="8" t="str">
        <f>IFERROR(VLOOKUP(LEFT($A761,8),POR!$A:$R,2,0),"")</f>
        <v/>
      </c>
      <c r="Q761" s="8" t="str">
        <f>IFERROR(VLOOKUP(LEFT($A761,8),POR!$A:$R,3,0),"")</f>
        <v/>
      </c>
      <c r="R761" s="8" t="str">
        <f>IFERROR(VLOOKUP(LEFT($A761,8),POR!$A:$R,4,0),"")</f>
        <v/>
      </c>
      <c r="S761" s="8" t="str">
        <f>IFERROR(VLOOKUP(LEFT($A761,8),POR!$A:$R,5,0),"")</f>
        <v/>
      </c>
      <c r="T761" s="8" t="str">
        <f>IFERROR(VLOOKUP(LEFT($A761,8),POR!$A:$R,6,0),"")</f>
        <v/>
      </c>
      <c r="U761" s="8" t="str">
        <f>IFERROR(VLOOKUP(LEFT($A761,8),POR!$A:$R,7,0),"")</f>
        <v/>
      </c>
      <c r="V761" s="8" t="str">
        <f>IFERROR(VLOOKUP(LEFT($A761,8),POR!$A:$R,8,0),"")</f>
        <v/>
      </c>
      <c r="W761" s="8" t="str">
        <f>IFERROR(VLOOKUP(LEFT($A761,8),POR!$A:$R,9,0),"")</f>
        <v/>
      </c>
      <c r="X761" s="8" t="str">
        <f>IFERROR(VLOOKUP(LEFT($A761,8),POR!$A:$R,10,0),"")</f>
        <v/>
      </c>
      <c r="Y761" s="8" t="str">
        <f>IFERROR(VLOOKUP(LEFT($A761,8),POR!$A:$R,11,0),"")</f>
        <v/>
      </c>
      <c r="Z761" s="8" t="str">
        <f>IFERROR(VLOOKUP(LEFT($A761,8),POR!$A:$R,12,0),"")</f>
        <v/>
      </c>
      <c r="AA761" s="8" t="str">
        <f>IFERROR(VLOOKUP(LEFT($A761,8),POR!$A:$R,13,0),"")</f>
        <v/>
      </c>
      <c r="AB761" s="8" t="str">
        <f>IFERROR(VLOOKUP(LEFT($A761,8),POR!$A:$R,14,0),"")</f>
        <v/>
      </c>
      <c r="AC761" s="8" t="str">
        <f>IFERROR(VLOOKUP(LEFT($A761,8),POR!$A:$R,15,0),"")</f>
        <v/>
      </c>
      <c r="AD761" s="8" t="str">
        <f>IFERROR(VLOOKUP(LEFT($A761,8),POR!$A:$R,16,0),"")</f>
        <v/>
      </c>
      <c r="AE761" s="8" t="str">
        <f>IFERROR(VLOOKUP(LEFT($A761,8),POR!$A:$R,17,0),"")</f>
        <v/>
      </c>
      <c r="AF761" s="8" t="str">
        <f>IFERROR(VLOOKUP(LEFT($A761,8),POR!$A:$R,18,0),"")</f>
        <v/>
      </c>
      <c r="AG761" s="36" t="str">
        <f>IFERROR(VLOOKUP(A761,NSD!F:G,2,0),"")</f>
        <v/>
      </c>
    </row>
    <row r="762" spans="1:33">
      <c r="A762" s="49" t="s">
        <v>3472</v>
      </c>
      <c r="B762" s="36" t="str">
        <f>VLOOKUP(LEFT(A762,8),Clusters!A:C,3,0)</f>
        <v>C5</v>
      </c>
      <c r="C762" s="36">
        <f>VLOOKUP(LEFT(A762,8),Clusters!A:D,2,0)</f>
        <v>53</v>
      </c>
      <c r="O762" s="36">
        <f>IFERROR(VLOOKUP(LEFT(A762,8),'Development Priority'!A:B,2,0),"")</f>
        <v>518</v>
      </c>
      <c r="P762" s="8" t="str">
        <f>IFERROR(VLOOKUP(LEFT($A762,8),POR!$A:$R,2,0),"")</f>
        <v/>
      </c>
      <c r="Q762" s="8" t="str">
        <f>IFERROR(VLOOKUP(LEFT($A762,8),POR!$A:$R,3,0),"")</f>
        <v/>
      </c>
      <c r="R762" s="8" t="str">
        <f>IFERROR(VLOOKUP(LEFT($A762,8),POR!$A:$R,4,0),"")</f>
        <v/>
      </c>
      <c r="S762" s="8" t="str">
        <f>IFERROR(VLOOKUP(LEFT($A762,8),POR!$A:$R,5,0),"")</f>
        <v/>
      </c>
      <c r="T762" s="8" t="str">
        <f>IFERROR(VLOOKUP(LEFT($A762,8),POR!$A:$R,6,0),"")</f>
        <v/>
      </c>
      <c r="U762" s="8" t="str">
        <f>IFERROR(VLOOKUP(LEFT($A762,8),POR!$A:$R,7,0),"")</f>
        <v/>
      </c>
      <c r="V762" s="8" t="str">
        <f>IFERROR(VLOOKUP(LEFT($A762,8),POR!$A:$R,8,0),"")</f>
        <v/>
      </c>
      <c r="W762" s="8" t="str">
        <f>IFERROR(VLOOKUP(LEFT($A762,8),POR!$A:$R,9,0),"")</f>
        <v/>
      </c>
      <c r="X762" s="8" t="str">
        <f>IFERROR(VLOOKUP(LEFT($A762,8),POR!$A:$R,10,0),"")</f>
        <v/>
      </c>
      <c r="Y762" s="8" t="str">
        <f>IFERROR(VLOOKUP(LEFT($A762,8),POR!$A:$R,11,0),"")</f>
        <v/>
      </c>
      <c r="Z762" s="8" t="str">
        <f>IFERROR(VLOOKUP(LEFT($A762,8),POR!$A:$R,12,0),"")</f>
        <v/>
      </c>
      <c r="AA762" s="8" t="str">
        <f>IFERROR(VLOOKUP(LEFT($A762,8),POR!$A:$R,13,0),"")</f>
        <v/>
      </c>
      <c r="AB762" s="8" t="str">
        <f>IFERROR(VLOOKUP(LEFT($A762,8),POR!$A:$R,14,0),"")</f>
        <v/>
      </c>
      <c r="AC762" s="8" t="str">
        <f>IFERROR(VLOOKUP(LEFT($A762,8),POR!$A:$R,15,0),"")</f>
        <v/>
      </c>
      <c r="AD762" s="8" t="str">
        <f>IFERROR(VLOOKUP(LEFT($A762,8),POR!$A:$R,16,0),"")</f>
        <v/>
      </c>
      <c r="AE762" s="8" t="str">
        <f>IFERROR(VLOOKUP(LEFT($A762,8),POR!$A:$R,17,0),"")</f>
        <v/>
      </c>
      <c r="AF762" s="8" t="str">
        <f>IFERROR(VLOOKUP(LEFT($A762,8),POR!$A:$R,18,0),"")</f>
        <v/>
      </c>
      <c r="AG762" s="36" t="str">
        <f>IFERROR(VLOOKUP(A762,NSD!F:G,2,0),"")</f>
        <v/>
      </c>
    </row>
    <row r="763" spans="1:33">
      <c r="A763" s="49" t="s">
        <v>3310</v>
      </c>
      <c r="B763" s="36" t="str">
        <f>VLOOKUP(LEFT(A763,8),Clusters!A:C,3,0)</f>
        <v>C5</v>
      </c>
      <c r="C763" s="36">
        <f>VLOOKUP(LEFT(A763,8),Clusters!A:D,2,0)</f>
        <v>53</v>
      </c>
      <c r="O763" s="36">
        <f>IFERROR(VLOOKUP(LEFT(A763,8),'Development Priority'!A:B,2,0),"")</f>
        <v>371</v>
      </c>
      <c r="P763" s="8" t="str">
        <f>IFERROR(VLOOKUP(LEFT($A763,8),POR!$A:$R,2,0),"")</f>
        <v/>
      </c>
      <c r="Q763" s="8" t="str">
        <f>IFERROR(VLOOKUP(LEFT($A763,8),POR!$A:$R,3,0),"")</f>
        <v/>
      </c>
      <c r="R763" s="8" t="str">
        <f>IFERROR(VLOOKUP(LEFT($A763,8),POR!$A:$R,4,0),"")</f>
        <v/>
      </c>
      <c r="S763" s="8" t="str">
        <f>IFERROR(VLOOKUP(LEFT($A763,8),POR!$A:$R,5,0),"")</f>
        <v/>
      </c>
      <c r="T763" s="8" t="str">
        <f>IFERROR(VLOOKUP(LEFT($A763,8),POR!$A:$R,6,0),"")</f>
        <v/>
      </c>
      <c r="U763" s="8" t="str">
        <f>IFERROR(VLOOKUP(LEFT($A763,8),POR!$A:$R,7,0),"")</f>
        <v/>
      </c>
      <c r="V763" s="8" t="str">
        <f>IFERROR(VLOOKUP(LEFT($A763,8),POR!$A:$R,8,0),"")</f>
        <v/>
      </c>
      <c r="W763" s="8" t="str">
        <f>IFERROR(VLOOKUP(LEFT($A763,8),POR!$A:$R,9,0),"")</f>
        <v/>
      </c>
      <c r="X763" s="8" t="str">
        <f>IFERROR(VLOOKUP(LEFT($A763,8),POR!$A:$R,10,0),"")</f>
        <v/>
      </c>
      <c r="Y763" s="8" t="str">
        <f>IFERROR(VLOOKUP(LEFT($A763,8),POR!$A:$R,11,0),"")</f>
        <v/>
      </c>
      <c r="Z763" s="8" t="str">
        <f>IFERROR(VLOOKUP(LEFT($A763,8),POR!$A:$R,12,0),"")</f>
        <v/>
      </c>
      <c r="AA763" s="8" t="str">
        <f>IFERROR(VLOOKUP(LEFT($A763,8),POR!$A:$R,13,0),"")</f>
        <v/>
      </c>
      <c r="AB763" s="8" t="str">
        <f>IFERROR(VLOOKUP(LEFT($A763,8),POR!$A:$R,14,0),"")</f>
        <v/>
      </c>
      <c r="AC763" s="8" t="str">
        <f>IFERROR(VLOOKUP(LEFT($A763,8),POR!$A:$R,15,0),"")</f>
        <v/>
      </c>
      <c r="AD763" s="8" t="str">
        <f>IFERROR(VLOOKUP(LEFT($A763,8),POR!$A:$R,16,0),"")</f>
        <v/>
      </c>
      <c r="AE763" s="8" t="str">
        <f>IFERROR(VLOOKUP(LEFT($A763,8),POR!$A:$R,17,0),"")</f>
        <v/>
      </c>
      <c r="AF763" s="8" t="str">
        <f>IFERROR(VLOOKUP(LEFT($A763,8),POR!$A:$R,18,0),"")</f>
        <v/>
      </c>
      <c r="AG763" s="36" t="str">
        <f>IFERROR(VLOOKUP(A763,NSD!F:G,2,0),"")</f>
        <v/>
      </c>
    </row>
    <row r="764" spans="1:33">
      <c r="A764" s="49" t="s">
        <v>2903</v>
      </c>
      <c r="B764" s="36" t="str">
        <f>VLOOKUP(LEFT(A764,8),Clusters!A:C,3,0)</f>
        <v>C5</v>
      </c>
      <c r="C764" s="36">
        <f>VLOOKUP(LEFT(A764,8),Clusters!A:D,2,0)</f>
        <v>53</v>
      </c>
      <c r="O764" s="36">
        <f>IFERROR(VLOOKUP(LEFT(A764,8),'Development Priority'!A:B,2,0),"")</f>
        <v>371</v>
      </c>
      <c r="P764" s="8" t="str">
        <f>IFERROR(VLOOKUP(LEFT($A764,8),POR!$A:$R,2,0),"")</f>
        <v/>
      </c>
      <c r="Q764" s="8" t="str">
        <f>IFERROR(VLOOKUP(LEFT($A764,8),POR!$A:$R,3,0),"")</f>
        <v/>
      </c>
      <c r="R764" s="8" t="str">
        <f>IFERROR(VLOOKUP(LEFT($A764,8),POR!$A:$R,4,0),"")</f>
        <v/>
      </c>
      <c r="S764" s="8" t="str">
        <f>IFERROR(VLOOKUP(LEFT($A764,8),POR!$A:$R,5,0),"")</f>
        <v/>
      </c>
      <c r="T764" s="8" t="str">
        <f>IFERROR(VLOOKUP(LEFT($A764,8),POR!$A:$R,6,0),"")</f>
        <v/>
      </c>
      <c r="U764" s="8" t="str">
        <f>IFERROR(VLOOKUP(LEFT($A764,8),POR!$A:$R,7,0),"")</f>
        <v/>
      </c>
      <c r="V764" s="8" t="str">
        <f>IFERROR(VLOOKUP(LEFT($A764,8),POR!$A:$R,8,0),"")</f>
        <v/>
      </c>
      <c r="W764" s="8" t="str">
        <f>IFERROR(VLOOKUP(LEFT($A764,8),POR!$A:$R,9,0),"")</f>
        <v/>
      </c>
      <c r="X764" s="8" t="str">
        <f>IFERROR(VLOOKUP(LEFT($A764,8),POR!$A:$R,10,0),"")</f>
        <v/>
      </c>
      <c r="Y764" s="8" t="str">
        <f>IFERROR(VLOOKUP(LEFT($A764,8),POR!$A:$R,11,0),"")</f>
        <v/>
      </c>
      <c r="Z764" s="8" t="str">
        <f>IFERROR(VLOOKUP(LEFT($A764,8),POR!$A:$R,12,0),"")</f>
        <v/>
      </c>
      <c r="AA764" s="8" t="str">
        <f>IFERROR(VLOOKUP(LEFT($A764,8),POR!$A:$R,13,0),"")</f>
        <v/>
      </c>
      <c r="AB764" s="8" t="str">
        <f>IFERROR(VLOOKUP(LEFT($A764,8),POR!$A:$R,14,0),"")</f>
        <v/>
      </c>
      <c r="AC764" s="8" t="str">
        <f>IFERROR(VLOOKUP(LEFT($A764,8),POR!$A:$R,15,0),"")</f>
        <v/>
      </c>
      <c r="AD764" s="8" t="str">
        <f>IFERROR(VLOOKUP(LEFT($A764,8),POR!$A:$R,16,0),"")</f>
        <v/>
      </c>
      <c r="AE764" s="8" t="str">
        <f>IFERROR(VLOOKUP(LEFT($A764,8),POR!$A:$R,17,0),"")</f>
        <v/>
      </c>
      <c r="AF764" s="8" t="str">
        <f>IFERROR(VLOOKUP(LEFT($A764,8),POR!$A:$R,18,0),"")</f>
        <v/>
      </c>
      <c r="AG764" s="36" t="str">
        <f>IFERROR(VLOOKUP(A764,NSD!F:G,2,0),"")</f>
        <v/>
      </c>
    </row>
    <row r="765" spans="1:33">
      <c r="A765" s="49" t="s">
        <v>2663</v>
      </c>
      <c r="B765" s="36" t="str">
        <f>VLOOKUP(LEFT(A765,8),Clusters!A:C,3,0)</f>
        <v>C5</v>
      </c>
      <c r="C765" s="36">
        <f>VLOOKUP(LEFT(A765,8),Clusters!A:D,2,0)</f>
        <v>53</v>
      </c>
      <c r="O765" s="36">
        <f>IFERROR(VLOOKUP(LEFT(A765,8),'Development Priority'!A:B,2,0),"")</f>
        <v>371</v>
      </c>
      <c r="P765" s="8" t="str">
        <f>IFERROR(VLOOKUP(LEFT($A765,8),POR!$A:$R,2,0),"")</f>
        <v/>
      </c>
      <c r="Q765" s="8" t="str">
        <f>IFERROR(VLOOKUP(LEFT($A765,8),POR!$A:$R,3,0),"")</f>
        <v/>
      </c>
      <c r="R765" s="8" t="str">
        <f>IFERROR(VLOOKUP(LEFT($A765,8),POR!$A:$R,4,0),"")</f>
        <v/>
      </c>
      <c r="S765" s="8" t="str">
        <f>IFERROR(VLOOKUP(LEFT($A765,8),POR!$A:$R,5,0),"")</f>
        <v/>
      </c>
      <c r="T765" s="8" t="str">
        <f>IFERROR(VLOOKUP(LEFT($A765,8),POR!$A:$R,6,0),"")</f>
        <v/>
      </c>
      <c r="U765" s="8" t="str">
        <f>IFERROR(VLOOKUP(LEFT($A765,8),POR!$A:$R,7,0),"")</f>
        <v/>
      </c>
      <c r="V765" s="8" t="str">
        <f>IFERROR(VLOOKUP(LEFT($A765,8),POR!$A:$R,8,0),"")</f>
        <v/>
      </c>
      <c r="W765" s="8" t="str">
        <f>IFERROR(VLOOKUP(LEFT($A765,8),POR!$A:$R,9,0),"")</f>
        <v/>
      </c>
      <c r="X765" s="8" t="str">
        <f>IFERROR(VLOOKUP(LEFT($A765,8),POR!$A:$R,10,0),"")</f>
        <v/>
      </c>
      <c r="Y765" s="8" t="str">
        <f>IFERROR(VLOOKUP(LEFT($A765,8),POR!$A:$R,11,0),"")</f>
        <v/>
      </c>
      <c r="Z765" s="8" t="str">
        <f>IFERROR(VLOOKUP(LEFT($A765,8),POR!$A:$R,12,0),"")</f>
        <v/>
      </c>
      <c r="AA765" s="8" t="str">
        <f>IFERROR(VLOOKUP(LEFT($A765,8),POR!$A:$R,13,0),"")</f>
        <v/>
      </c>
      <c r="AB765" s="8" t="str">
        <f>IFERROR(VLOOKUP(LEFT($A765,8),POR!$A:$R,14,0),"")</f>
        <v/>
      </c>
      <c r="AC765" s="8" t="str">
        <f>IFERROR(VLOOKUP(LEFT($A765,8),POR!$A:$R,15,0),"")</f>
        <v/>
      </c>
      <c r="AD765" s="8" t="str">
        <f>IFERROR(VLOOKUP(LEFT($A765,8),POR!$A:$R,16,0),"")</f>
        <v/>
      </c>
      <c r="AE765" s="8" t="str">
        <f>IFERROR(VLOOKUP(LEFT($A765,8),POR!$A:$R,17,0),"")</f>
        <v/>
      </c>
      <c r="AF765" s="8" t="str">
        <f>IFERROR(VLOOKUP(LEFT($A765,8),POR!$A:$R,18,0),"")</f>
        <v/>
      </c>
      <c r="AG765" s="36" t="str">
        <f>IFERROR(VLOOKUP(A765,NSD!F:G,2,0),"")</f>
        <v/>
      </c>
    </row>
    <row r="766" spans="1:33">
      <c r="A766" s="49" t="s">
        <v>2126</v>
      </c>
      <c r="B766" s="36" t="str">
        <f>VLOOKUP(LEFT(A766,8),Clusters!A:C,3,0)</f>
        <v>C5</v>
      </c>
      <c r="C766" s="36">
        <f>VLOOKUP(LEFT(A766,8),Clusters!A:D,2,0)</f>
        <v>52</v>
      </c>
      <c r="O766" s="36">
        <f>IFERROR(VLOOKUP(LEFT(A766,8),'Development Priority'!A:B,2,0),"")</f>
        <v>353</v>
      </c>
      <c r="P766" s="8" t="str">
        <f>IFERROR(VLOOKUP(LEFT($A766,8),POR!$A:$R,2,0),"")</f>
        <v/>
      </c>
      <c r="Q766" s="8" t="str">
        <f>IFERROR(VLOOKUP(LEFT($A766,8),POR!$A:$R,3,0),"")</f>
        <v/>
      </c>
      <c r="R766" s="8" t="str">
        <f>IFERROR(VLOOKUP(LEFT($A766,8),POR!$A:$R,4,0),"")</f>
        <v/>
      </c>
      <c r="S766" s="8" t="str">
        <f>IFERROR(VLOOKUP(LEFT($A766,8),POR!$A:$R,5,0),"")</f>
        <v/>
      </c>
      <c r="T766" s="8" t="str">
        <f>IFERROR(VLOOKUP(LEFT($A766,8),POR!$A:$R,6,0),"")</f>
        <v/>
      </c>
      <c r="U766" s="8" t="str">
        <f>IFERROR(VLOOKUP(LEFT($A766,8),POR!$A:$R,7,0),"")</f>
        <v/>
      </c>
      <c r="V766" s="8" t="str">
        <f>IFERROR(VLOOKUP(LEFT($A766,8),POR!$A:$R,8,0),"")</f>
        <v/>
      </c>
      <c r="W766" s="8" t="str">
        <f>IFERROR(VLOOKUP(LEFT($A766,8),POR!$A:$R,9,0),"")</f>
        <v/>
      </c>
      <c r="X766" s="8" t="str">
        <f>IFERROR(VLOOKUP(LEFT($A766,8),POR!$A:$R,10,0),"")</f>
        <v/>
      </c>
      <c r="Y766" s="8" t="str">
        <f>IFERROR(VLOOKUP(LEFT($A766,8),POR!$A:$R,11,0),"")</f>
        <v/>
      </c>
      <c r="Z766" s="8" t="str">
        <f>IFERROR(VLOOKUP(LEFT($A766,8),POR!$A:$R,12,0),"")</f>
        <v/>
      </c>
      <c r="AA766" s="8" t="str">
        <f>IFERROR(VLOOKUP(LEFT($A766,8),POR!$A:$R,13,0),"")</f>
        <v/>
      </c>
      <c r="AB766" s="8" t="str">
        <f>IFERROR(VLOOKUP(LEFT($A766,8),POR!$A:$R,14,0),"")</f>
        <v/>
      </c>
      <c r="AC766" s="8" t="str">
        <f>IFERROR(VLOOKUP(LEFT($A766,8),POR!$A:$R,15,0),"")</f>
        <v/>
      </c>
      <c r="AD766" s="8" t="str">
        <f>IFERROR(VLOOKUP(LEFT($A766,8),POR!$A:$R,16,0),"")</f>
        <v/>
      </c>
      <c r="AE766" s="8" t="str">
        <f>IFERROR(VLOOKUP(LEFT($A766,8),POR!$A:$R,17,0),"")</f>
        <v/>
      </c>
      <c r="AF766" s="8" t="str">
        <f>IFERROR(VLOOKUP(LEFT($A766,8),POR!$A:$R,18,0),"")</f>
        <v/>
      </c>
      <c r="AG766" s="36" t="str">
        <f>IFERROR(VLOOKUP(A766,NSD!F:G,2,0),"")</f>
        <v/>
      </c>
    </row>
    <row r="767" spans="1:33">
      <c r="A767" s="49" t="s">
        <v>3537</v>
      </c>
      <c r="B767" s="36" t="str">
        <f>VLOOKUP(LEFT(A767,8),Clusters!A:C,3,0)</f>
        <v>C5</v>
      </c>
      <c r="C767" s="36">
        <f>VLOOKUP(LEFT(A767,8),Clusters!A:D,2,0)</f>
        <v>52</v>
      </c>
      <c r="O767" s="36">
        <f>IFERROR(VLOOKUP(LEFT(A767,8),'Development Priority'!A:B,2,0),"")</f>
        <v>353</v>
      </c>
      <c r="P767" s="8" t="str">
        <f>IFERROR(VLOOKUP(LEFT($A767,8),POR!$A:$R,2,0),"")</f>
        <v/>
      </c>
      <c r="Q767" s="8" t="str">
        <f>IFERROR(VLOOKUP(LEFT($A767,8),POR!$A:$R,3,0),"")</f>
        <v/>
      </c>
      <c r="R767" s="8" t="str">
        <f>IFERROR(VLOOKUP(LEFT($A767,8),POR!$A:$R,4,0),"")</f>
        <v/>
      </c>
      <c r="S767" s="8" t="str">
        <f>IFERROR(VLOOKUP(LEFT($A767,8),POR!$A:$R,5,0),"")</f>
        <v/>
      </c>
      <c r="T767" s="8" t="str">
        <f>IFERROR(VLOOKUP(LEFT($A767,8),POR!$A:$R,6,0),"")</f>
        <v/>
      </c>
      <c r="U767" s="8" t="str">
        <f>IFERROR(VLOOKUP(LEFT($A767,8),POR!$A:$R,7,0),"")</f>
        <v/>
      </c>
      <c r="V767" s="8" t="str">
        <f>IFERROR(VLOOKUP(LEFT($A767,8),POR!$A:$R,8,0),"")</f>
        <v/>
      </c>
      <c r="W767" s="8" t="str">
        <f>IFERROR(VLOOKUP(LEFT($A767,8),POR!$A:$R,9,0),"")</f>
        <v/>
      </c>
      <c r="X767" s="8" t="str">
        <f>IFERROR(VLOOKUP(LEFT($A767,8),POR!$A:$R,10,0),"")</f>
        <v/>
      </c>
      <c r="Y767" s="8" t="str">
        <f>IFERROR(VLOOKUP(LEFT($A767,8),POR!$A:$R,11,0),"")</f>
        <v/>
      </c>
      <c r="Z767" s="8" t="str">
        <f>IFERROR(VLOOKUP(LEFT($A767,8),POR!$A:$R,12,0),"")</f>
        <v/>
      </c>
      <c r="AA767" s="8" t="str">
        <f>IFERROR(VLOOKUP(LEFT($A767,8),POR!$A:$R,13,0),"")</f>
        <v/>
      </c>
      <c r="AB767" s="8" t="str">
        <f>IFERROR(VLOOKUP(LEFT($A767,8),POR!$A:$R,14,0),"")</f>
        <v/>
      </c>
      <c r="AC767" s="8" t="str">
        <f>IFERROR(VLOOKUP(LEFT($A767,8),POR!$A:$R,15,0),"")</f>
        <v/>
      </c>
      <c r="AD767" s="8" t="str">
        <f>IFERROR(VLOOKUP(LEFT($A767,8),POR!$A:$R,16,0),"")</f>
        <v/>
      </c>
      <c r="AE767" s="8" t="str">
        <f>IFERROR(VLOOKUP(LEFT($A767,8),POR!$A:$R,17,0),"")</f>
        <v/>
      </c>
      <c r="AF767" s="8" t="str">
        <f>IFERROR(VLOOKUP(LEFT($A767,8),POR!$A:$R,18,0),"")</f>
        <v/>
      </c>
      <c r="AG767" s="36" t="str">
        <f>IFERROR(VLOOKUP(A767,NSD!F:G,2,0),"")</f>
        <v/>
      </c>
    </row>
    <row r="768" spans="1:33">
      <c r="A768" s="49" t="s">
        <v>4963</v>
      </c>
      <c r="B768" s="36" t="str">
        <f>VLOOKUP(LEFT(A768,8),Clusters!A:C,3,0)</f>
        <v>C5</v>
      </c>
      <c r="C768" s="36">
        <f>VLOOKUP(LEFT(A768,8),Clusters!A:D,2,0)</f>
        <v>52</v>
      </c>
      <c r="O768" s="36">
        <f>IFERROR(VLOOKUP(LEFT(A768,8),'Development Priority'!A:B,2,0),"")</f>
        <v>353</v>
      </c>
      <c r="P768" s="8" t="str">
        <f>IFERROR(VLOOKUP(LEFT($A768,8),POR!$A:$R,2,0),"")</f>
        <v/>
      </c>
      <c r="Q768" s="8" t="str">
        <f>IFERROR(VLOOKUP(LEFT($A768,8),POR!$A:$R,3,0),"")</f>
        <v/>
      </c>
      <c r="R768" s="8" t="str">
        <f>IFERROR(VLOOKUP(LEFT($A768,8),POR!$A:$R,4,0),"")</f>
        <v/>
      </c>
      <c r="S768" s="8" t="str">
        <f>IFERROR(VLOOKUP(LEFT($A768,8),POR!$A:$R,5,0),"")</f>
        <v/>
      </c>
      <c r="T768" s="8" t="str">
        <f>IFERROR(VLOOKUP(LEFT($A768,8),POR!$A:$R,6,0),"")</f>
        <v/>
      </c>
      <c r="U768" s="8" t="str">
        <f>IFERROR(VLOOKUP(LEFT($A768,8),POR!$A:$R,7,0),"")</f>
        <v/>
      </c>
      <c r="V768" s="8" t="str">
        <f>IFERROR(VLOOKUP(LEFT($A768,8),POR!$A:$R,8,0),"")</f>
        <v/>
      </c>
      <c r="W768" s="8" t="str">
        <f>IFERROR(VLOOKUP(LEFT($A768,8),POR!$A:$R,9,0),"")</f>
        <v/>
      </c>
      <c r="X768" s="8" t="str">
        <f>IFERROR(VLOOKUP(LEFT($A768,8),POR!$A:$R,10,0),"")</f>
        <v/>
      </c>
      <c r="Y768" s="8" t="str">
        <f>IFERROR(VLOOKUP(LEFT($A768,8),POR!$A:$R,11,0),"")</f>
        <v/>
      </c>
      <c r="Z768" s="8" t="str">
        <f>IFERROR(VLOOKUP(LEFT($A768,8),POR!$A:$R,12,0),"")</f>
        <v/>
      </c>
      <c r="AA768" s="8" t="str">
        <f>IFERROR(VLOOKUP(LEFT($A768,8),POR!$A:$R,13,0),"")</f>
        <v/>
      </c>
      <c r="AB768" s="8" t="str">
        <f>IFERROR(VLOOKUP(LEFT($A768,8),POR!$A:$R,14,0),"")</f>
        <v/>
      </c>
      <c r="AC768" s="8" t="str">
        <f>IFERROR(VLOOKUP(LEFT($A768,8),POR!$A:$R,15,0),"")</f>
        <v/>
      </c>
      <c r="AD768" s="8" t="str">
        <f>IFERROR(VLOOKUP(LEFT($A768,8),POR!$A:$R,16,0),"")</f>
        <v/>
      </c>
      <c r="AE768" s="8" t="str">
        <f>IFERROR(VLOOKUP(LEFT($A768,8),POR!$A:$R,17,0),"")</f>
        <v/>
      </c>
      <c r="AF768" s="8" t="str">
        <f>IFERROR(VLOOKUP(LEFT($A768,8),POR!$A:$R,18,0),"")</f>
        <v/>
      </c>
      <c r="AG768" s="36" t="str">
        <f>IFERROR(VLOOKUP(A768,NSD!F:G,2,0),"")</f>
        <v/>
      </c>
    </row>
    <row r="769" spans="1:33">
      <c r="A769" s="49" t="s">
        <v>3781</v>
      </c>
      <c r="B769" s="36" t="str">
        <f>VLOOKUP(LEFT(A769,8),Clusters!A:C,3,0)</f>
        <v>C5</v>
      </c>
      <c r="C769" s="36">
        <f>VLOOKUP(LEFT(A769,8),Clusters!A:D,2,0)</f>
        <v>53</v>
      </c>
      <c r="O769" s="36">
        <f>IFERROR(VLOOKUP(LEFT(A769,8),'Development Priority'!A:B,2,0),"")</f>
        <v>543</v>
      </c>
      <c r="P769" s="8" t="str">
        <f>IFERROR(VLOOKUP(LEFT($A769,8),POR!$A:$R,2,0),"")</f>
        <v/>
      </c>
      <c r="Q769" s="8" t="str">
        <f>IFERROR(VLOOKUP(LEFT($A769,8),POR!$A:$R,3,0),"")</f>
        <v/>
      </c>
      <c r="R769" s="8" t="str">
        <f>IFERROR(VLOOKUP(LEFT($A769,8),POR!$A:$R,4,0),"")</f>
        <v/>
      </c>
      <c r="S769" s="8" t="str">
        <f>IFERROR(VLOOKUP(LEFT($A769,8),POR!$A:$R,5,0),"")</f>
        <v/>
      </c>
      <c r="T769" s="8">
        <f>IFERROR(VLOOKUP(LEFT($A769,8),POR!$A:$R,6,0),"")</f>
        <v>42788.666666666701</v>
      </c>
      <c r="U769" s="8" t="str">
        <f>IFERROR(VLOOKUP(LEFT($A769,8),POR!$A:$R,7,0),"")</f>
        <v/>
      </c>
      <c r="V769" s="8" t="str">
        <f>IFERROR(VLOOKUP(LEFT($A769,8),POR!$A:$R,8,0),"")</f>
        <v/>
      </c>
      <c r="W769" s="8" t="str">
        <f>IFERROR(VLOOKUP(LEFT($A769,8),POR!$A:$R,9,0),"")</f>
        <v/>
      </c>
      <c r="X769" s="8" t="str">
        <f>IFERROR(VLOOKUP(LEFT($A769,8),POR!$A:$R,10,0),"")</f>
        <v/>
      </c>
      <c r="Y769" s="8" t="str">
        <f>IFERROR(VLOOKUP(LEFT($A769,8),POR!$A:$R,11,0),"")</f>
        <v/>
      </c>
      <c r="Z769" s="8" t="str">
        <f>IFERROR(VLOOKUP(LEFT($A769,8),POR!$A:$R,12,0),"")</f>
        <v/>
      </c>
      <c r="AA769" s="8" t="str">
        <f>IFERROR(VLOOKUP(LEFT($A769,8),POR!$A:$R,13,0),"")</f>
        <v/>
      </c>
      <c r="AB769" s="8" t="str">
        <f>IFERROR(VLOOKUP(LEFT($A769,8),POR!$A:$R,14,0),"")</f>
        <v/>
      </c>
      <c r="AC769" s="8" t="str">
        <f>IFERROR(VLOOKUP(LEFT($A769,8),POR!$A:$R,15,0),"")</f>
        <v/>
      </c>
      <c r="AD769" s="8" t="str">
        <f>IFERROR(VLOOKUP(LEFT($A769,8),POR!$A:$R,16,0),"")</f>
        <v/>
      </c>
      <c r="AE769" s="8" t="str">
        <f>IFERROR(VLOOKUP(LEFT($A769,8),POR!$A:$R,17,0),"")</f>
        <v/>
      </c>
      <c r="AF769" s="8" t="str">
        <f>IFERROR(VLOOKUP(LEFT($A769,8),POR!$A:$R,18,0),"")</f>
        <v/>
      </c>
      <c r="AG769" s="36" t="str">
        <f>IFERROR(VLOOKUP(A769,NSD!F:G,2,0),"")</f>
        <v/>
      </c>
    </row>
    <row r="770" spans="1:33">
      <c r="A770" s="49" t="s">
        <v>3049</v>
      </c>
      <c r="B770" s="36" t="str">
        <f>VLOOKUP(LEFT(A770,8),Clusters!A:C,3,0)</f>
        <v>C5</v>
      </c>
      <c r="C770" s="36">
        <f>VLOOKUP(LEFT(A770,8),Clusters!A:D,2,0)</f>
        <v>53</v>
      </c>
      <c r="O770" s="36">
        <f>IFERROR(VLOOKUP(LEFT(A770,8),'Development Priority'!A:B,2,0),"")</f>
        <v>543</v>
      </c>
      <c r="P770" s="8" t="str">
        <f>IFERROR(VLOOKUP(LEFT($A770,8),POR!$A:$R,2,0),"")</f>
        <v/>
      </c>
      <c r="Q770" s="8" t="str">
        <f>IFERROR(VLOOKUP(LEFT($A770,8),POR!$A:$R,3,0),"")</f>
        <v/>
      </c>
      <c r="R770" s="8" t="str">
        <f>IFERROR(VLOOKUP(LEFT($A770,8),POR!$A:$R,4,0),"")</f>
        <v/>
      </c>
      <c r="S770" s="8" t="str">
        <f>IFERROR(VLOOKUP(LEFT($A770,8),POR!$A:$R,5,0),"")</f>
        <v/>
      </c>
      <c r="T770" s="8">
        <f>IFERROR(VLOOKUP(LEFT($A770,8),POR!$A:$R,6,0),"")</f>
        <v>42788.666666666701</v>
      </c>
      <c r="U770" s="8" t="str">
        <f>IFERROR(VLOOKUP(LEFT($A770,8),POR!$A:$R,7,0),"")</f>
        <v/>
      </c>
      <c r="V770" s="8" t="str">
        <f>IFERROR(VLOOKUP(LEFT($A770,8),POR!$A:$R,8,0),"")</f>
        <v/>
      </c>
      <c r="W770" s="8" t="str">
        <f>IFERROR(VLOOKUP(LEFT($A770,8),POR!$A:$R,9,0),"")</f>
        <v/>
      </c>
      <c r="X770" s="8" t="str">
        <f>IFERROR(VLOOKUP(LEFT($A770,8),POR!$A:$R,10,0),"")</f>
        <v/>
      </c>
      <c r="Y770" s="8" t="str">
        <f>IFERROR(VLOOKUP(LEFT($A770,8),POR!$A:$R,11,0),"")</f>
        <v/>
      </c>
      <c r="Z770" s="8" t="str">
        <f>IFERROR(VLOOKUP(LEFT($A770,8),POR!$A:$R,12,0),"")</f>
        <v/>
      </c>
      <c r="AA770" s="8" t="str">
        <f>IFERROR(VLOOKUP(LEFT($A770,8),POR!$A:$R,13,0),"")</f>
        <v/>
      </c>
      <c r="AB770" s="8" t="str">
        <f>IFERROR(VLOOKUP(LEFT($A770,8),POR!$A:$R,14,0),"")</f>
        <v/>
      </c>
      <c r="AC770" s="8" t="str">
        <f>IFERROR(VLOOKUP(LEFT($A770,8),POR!$A:$R,15,0),"")</f>
        <v/>
      </c>
      <c r="AD770" s="8" t="str">
        <f>IFERROR(VLOOKUP(LEFT($A770,8),POR!$A:$R,16,0),"")</f>
        <v/>
      </c>
      <c r="AE770" s="8" t="str">
        <f>IFERROR(VLOOKUP(LEFT($A770,8),POR!$A:$R,17,0),"")</f>
        <v/>
      </c>
      <c r="AF770" s="8" t="str">
        <f>IFERROR(VLOOKUP(LEFT($A770,8),POR!$A:$R,18,0),"")</f>
        <v/>
      </c>
      <c r="AG770" s="36" t="str">
        <f>IFERROR(VLOOKUP(A770,NSD!F:G,2,0),"")</f>
        <v/>
      </c>
    </row>
    <row r="771" spans="1:33">
      <c r="A771" s="49" t="s">
        <v>2707</v>
      </c>
      <c r="B771" s="36" t="str">
        <f>VLOOKUP(LEFT(A771,8),Clusters!A:C,3,0)</f>
        <v>C5</v>
      </c>
      <c r="C771" s="36">
        <f>VLOOKUP(LEFT(A771,8),Clusters!A:D,2,0)</f>
        <v>53</v>
      </c>
      <c r="O771" s="36">
        <f>IFERROR(VLOOKUP(LEFT(A771,8),'Development Priority'!A:B,2,0),"")</f>
        <v>543</v>
      </c>
      <c r="P771" s="8" t="str">
        <f>IFERROR(VLOOKUP(LEFT($A771,8),POR!$A:$R,2,0),"")</f>
        <v/>
      </c>
      <c r="Q771" s="8" t="str">
        <f>IFERROR(VLOOKUP(LEFT($A771,8),POR!$A:$R,3,0),"")</f>
        <v/>
      </c>
      <c r="R771" s="8" t="str">
        <f>IFERROR(VLOOKUP(LEFT($A771,8),POR!$A:$R,4,0),"")</f>
        <v/>
      </c>
      <c r="S771" s="8" t="str">
        <f>IFERROR(VLOOKUP(LEFT($A771,8),POR!$A:$R,5,0),"")</f>
        <v/>
      </c>
      <c r="T771" s="8">
        <f>IFERROR(VLOOKUP(LEFT($A771,8),POR!$A:$R,6,0),"")</f>
        <v>42788.666666666701</v>
      </c>
      <c r="U771" s="8" t="str">
        <f>IFERROR(VLOOKUP(LEFT($A771,8),POR!$A:$R,7,0),"")</f>
        <v/>
      </c>
      <c r="V771" s="8" t="str">
        <f>IFERROR(VLOOKUP(LEFT($A771,8),POR!$A:$R,8,0),"")</f>
        <v/>
      </c>
      <c r="W771" s="8" t="str">
        <f>IFERROR(VLOOKUP(LEFT($A771,8),POR!$A:$R,9,0),"")</f>
        <v/>
      </c>
      <c r="X771" s="8" t="str">
        <f>IFERROR(VLOOKUP(LEFT($A771,8),POR!$A:$R,10,0),"")</f>
        <v/>
      </c>
      <c r="Y771" s="8" t="str">
        <f>IFERROR(VLOOKUP(LEFT($A771,8),POR!$A:$R,11,0),"")</f>
        <v/>
      </c>
      <c r="Z771" s="8" t="str">
        <f>IFERROR(VLOOKUP(LEFT($A771,8),POR!$A:$R,12,0),"")</f>
        <v/>
      </c>
      <c r="AA771" s="8" t="str">
        <f>IFERROR(VLOOKUP(LEFT($A771,8),POR!$A:$R,13,0),"")</f>
        <v/>
      </c>
      <c r="AB771" s="8" t="str">
        <f>IFERROR(VLOOKUP(LEFT($A771,8),POR!$A:$R,14,0),"")</f>
        <v/>
      </c>
      <c r="AC771" s="8" t="str">
        <f>IFERROR(VLOOKUP(LEFT($A771,8),POR!$A:$R,15,0),"")</f>
        <v/>
      </c>
      <c r="AD771" s="8" t="str">
        <f>IFERROR(VLOOKUP(LEFT($A771,8),POR!$A:$R,16,0),"")</f>
        <v/>
      </c>
      <c r="AE771" s="8" t="str">
        <f>IFERROR(VLOOKUP(LEFT($A771,8),POR!$A:$R,17,0),"")</f>
        <v/>
      </c>
      <c r="AF771" s="8" t="str">
        <f>IFERROR(VLOOKUP(LEFT($A771,8),POR!$A:$R,18,0),"")</f>
        <v/>
      </c>
      <c r="AG771" s="36" t="str">
        <f>IFERROR(VLOOKUP(A771,NSD!F:G,2,0),"")</f>
        <v/>
      </c>
    </row>
    <row r="772" spans="1:33">
      <c r="A772" s="49" t="s">
        <v>2384</v>
      </c>
      <c r="B772" s="36" t="str">
        <f>VLOOKUP(LEFT(A772,8),Clusters!A:C,3,0)</f>
        <v>C5</v>
      </c>
      <c r="C772" s="36">
        <f>VLOOKUP(LEFT(A772,8),Clusters!A:D,2,0)</f>
        <v>54</v>
      </c>
      <c r="O772" s="36">
        <f>IFERROR(VLOOKUP(LEFT(A772,8),'Development Priority'!A:B,2,0),"")</f>
        <v>862</v>
      </c>
      <c r="P772" s="8" t="str">
        <f>IFERROR(VLOOKUP(LEFT($A772,8),POR!$A:$R,2,0),"")</f>
        <v/>
      </c>
      <c r="Q772" s="8" t="str">
        <f>IFERROR(VLOOKUP(LEFT($A772,8),POR!$A:$R,3,0),"")</f>
        <v/>
      </c>
      <c r="R772" s="8" t="str">
        <f>IFERROR(VLOOKUP(LEFT($A772,8),POR!$A:$R,4,0),"")</f>
        <v/>
      </c>
      <c r="S772" s="8" t="str">
        <f>IFERROR(VLOOKUP(LEFT($A772,8),POR!$A:$R,5,0),"")</f>
        <v/>
      </c>
      <c r="T772" s="8" t="str">
        <f>IFERROR(VLOOKUP(LEFT($A772,8),POR!$A:$R,6,0),"")</f>
        <v/>
      </c>
      <c r="U772" s="8" t="str">
        <f>IFERROR(VLOOKUP(LEFT($A772,8),POR!$A:$R,7,0),"")</f>
        <v/>
      </c>
      <c r="V772" s="8">
        <f>IFERROR(VLOOKUP(LEFT($A772,8),POR!$A:$R,8,0),"")</f>
        <v>42861</v>
      </c>
      <c r="W772" s="8" t="str">
        <f>IFERROR(VLOOKUP(LEFT($A772,8),POR!$A:$R,9,0),"")</f>
        <v/>
      </c>
      <c r="X772" s="8" t="str">
        <f>IFERROR(VLOOKUP(LEFT($A772,8),POR!$A:$R,10,0),"")</f>
        <v/>
      </c>
      <c r="Y772" s="8" t="str">
        <f>IFERROR(VLOOKUP(LEFT($A772,8),POR!$A:$R,11,0),"")</f>
        <v/>
      </c>
      <c r="Z772" s="8" t="str">
        <f>IFERROR(VLOOKUP(LEFT($A772,8),POR!$A:$R,12,0),"")</f>
        <v/>
      </c>
      <c r="AA772" s="8" t="str">
        <f>IFERROR(VLOOKUP(LEFT($A772,8),POR!$A:$R,13,0),"")</f>
        <v/>
      </c>
      <c r="AB772" s="8" t="str">
        <f>IFERROR(VLOOKUP(LEFT($A772,8),POR!$A:$R,14,0),"")</f>
        <v/>
      </c>
      <c r="AC772" s="8" t="str">
        <f>IFERROR(VLOOKUP(LEFT($A772,8),POR!$A:$R,15,0),"")</f>
        <v/>
      </c>
      <c r="AD772" s="8" t="str">
        <f>IFERROR(VLOOKUP(LEFT($A772,8),POR!$A:$R,16,0),"")</f>
        <v/>
      </c>
      <c r="AE772" s="8" t="str">
        <f>IFERROR(VLOOKUP(LEFT($A772,8),POR!$A:$R,17,0),"")</f>
        <v/>
      </c>
      <c r="AF772" s="8" t="str">
        <f>IFERROR(VLOOKUP(LEFT($A772,8),POR!$A:$R,18,0),"")</f>
        <v/>
      </c>
      <c r="AG772" s="36" t="str">
        <f>IFERROR(VLOOKUP(A772,NSD!F:G,2,0),"")</f>
        <v/>
      </c>
    </row>
    <row r="773" spans="1:33">
      <c r="A773" s="49" t="s">
        <v>3859</v>
      </c>
      <c r="B773" s="36" t="str">
        <f>VLOOKUP(LEFT(A773,8),Clusters!A:C,3,0)</f>
        <v>C5</v>
      </c>
      <c r="C773" s="36">
        <f>VLOOKUP(LEFT(A773,8),Clusters!A:D,2,0)</f>
        <v>54</v>
      </c>
      <c r="O773" s="36">
        <f>IFERROR(VLOOKUP(LEFT(A773,8),'Development Priority'!A:B,2,0),"")</f>
        <v>862</v>
      </c>
      <c r="P773" s="8" t="str">
        <f>IFERROR(VLOOKUP(LEFT($A773,8),POR!$A:$R,2,0),"")</f>
        <v/>
      </c>
      <c r="Q773" s="8" t="str">
        <f>IFERROR(VLOOKUP(LEFT($A773,8),POR!$A:$R,3,0),"")</f>
        <v/>
      </c>
      <c r="R773" s="8" t="str">
        <f>IFERROR(VLOOKUP(LEFT($A773,8),POR!$A:$R,4,0),"")</f>
        <v/>
      </c>
      <c r="S773" s="8" t="str">
        <f>IFERROR(VLOOKUP(LEFT($A773,8),POR!$A:$R,5,0),"")</f>
        <v/>
      </c>
      <c r="T773" s="8" t="str">
        <f>IFERROR(VLOOKUP(LEFT($A773,8),POR!$A:$R,6,0),"")</f>
        <v/>
      </c>
      <c r="U773" s="8" t="str">
        <f>IFERROR(VLOOKUP(LEFT($A773,8),POR!$A:$R,7,0),"")</f>
        <v/>
      </c>
      <c r="V773" s="8">
        <f>IFERROR(VLOOKUP(LEFT($A773,8),POR!$A:$R,8,0),"")</f>
        <v>42861</v>
      </c>
      <c r="W773" s="8" t="str">
        <f>IFERROR(VLOOKUP(LEFT($A773,8),POR!$A:$R,9,0),"")</f>
        <v/>
      </c>
      <c r="X773" s="8" t="str">
        <f>IFERROR(VLOOKUP(LEFT($A773,8),POR!$A:$R,10,0),"")</f>
        <v/>
      </c>
      <c r="Y773" s="8" t="str">
        <f>IFERROR(VLOOKUP(LEFT($A773,8),POR!$A:$R,11,0),"")</f>
        <v/>
      </c>
      <c r="Z773" s="8" t="str">
        <f>IFERROR(VLOOKUP(LEFT($A773,8),POR!$A:$R,12,0),"")</f>
        <v/>
      </c>
      <c r="AA773" s="8" t="str">
        <f>IFERROR(VLOOKUP(LEFT($A773,8),POR!$A:$R,13,0),"")</f>
        <v/>
      </c>
      <c r="AB773" s="8" t="str">
        <f>IFERROR(VLOOKUP(LEFT($A773,8),POR!$A:$R,14,0),"")</f>
        <v/>
      </c>
      <c r="AC773" s="8" t="str">
        <f>IFERROR(VLOOKUP(LEFT($A773,8),POR!$A:$R,15,0),"")</f>
        <v/>
      </c>
      <c r="AD773" s="8" t="str">
        <f>IFERROR(VLOOKUP(LEFT($A773,8),POR!$A:$R,16,0),"")</f>
        <v/>
      </c>
      <c r="AE773" s="8" t="str">
        <f>IFERROR(VLOOKUP(LEFT($A773,8),POR!$A:$R,17,0),"")</f>
        <v/>
      </c>
      <c r="AF773" s="8" t="str">
        <f>IFERROR(VLOOKUP(LEFT($A773,8),POR!$A:$R,18,0),"")</f>
        <v/>
      </c>
      <c r="AG773" s="36" t="str">
        <f>IFERROR(VLOOKUP(A773,NSD!F:G,2,0),"")</f>
        <v/>
      </c>
    </row>
    <row r="774" spans="1:33">
      <c r="A774" s="49" t="s">
        <v>5010</v>
      </c>
      <c r="B774" s="36" t="str">
        <f>VLOOKUP(LEFT(A774,8),Clusters!A:C,3,0)</f>
        <v>C5</v>
      </c>
      <c r="C774" s="36">
        <f>VLOOKUP(LEFT(A774,8),Clusters!A:D,2,0)</f>
        <v>54</v>
      </c>
      <c r="O774" s="36">
        <f>IFERROR(VLOOKUP(LEFT(A774,8),'Development Priority'!A:B,2,0),"")</f>
        <v>862</v>
      </c>
      <c r="P774" s="8" t="str">
        <f>IFERROR(VLOOKUP(LEFT($A774,8),POR!$A:$R,2,0),"")</f>
        <v/>
      </c>
      <c r="Q774" s="8" t="str">
        <f>IFERROR(VLOOKUP(LEFT($A774,8),POR!$A:$R,3,0),"")</f>
        <v/>
      </c>
      <c r="R774" s="8" t="str">
        <f>IFERROR(VLOOKUP(LEFT($A774,8),POR!$A:$R,4,0),"")</f>
        <v/>
      </c>
      <c r="S774" s="8" t="str">
        <f>IFERROR(VLOOKUP(LEFT($A774,8),POR!$A:$R,5,0),"")</f>
        <v/>
      </c>
      <c r="T774" s="8" t="str">
        <f>IFERROR(VLOOKUP(LEFT($A774,8),POR!$A:$R,6,0),"")</f>
        <v/>
      </c>
      <c r="U774" s="8" t="str">
        <f>IFERROR(VLOOKUP(LEFT($A774,8),POR!$A:$R,7,0),"")</f>
        <v/>
      </c>
      <c r="V774" s="8">
        <f>IFERROR(VLOOKUP(LEFT($A774,8),POR!$A:$R,8,0),"")</f>
        <v>42861</v>
      </c>
      <c r="W774" s="8" t="str">
        <f>IFERROR(VLOOKUP(LEFT($A774,8),POR!$A:$R,9,0),"")</f>
        <v/>
      </c>
      <c r="X774" s="8" t="str">
        <f>IFERROR(VLOOKUP(LEFT($A774,8),POR!$A:$R,10,0),"")</f>
        <v/>
      </c>
      <c r="Y774" s="8" t="str">
        <f>IFERROR(VLOOKUP(LEFT($A774,8),POR!$A:$R,11,0),"")</f>
        <v/>
      </c>
      <c r="Z774" s="8" t="str">
        <f>IFERROR(VLOOKUP(LEFT($A774,8),POR!$A:$R,12,0),"")</f>
        <v/>
      </c>
      <c r="AA774" s="8" t="str">
        <f>IFERROR(VLOOKUP(LEFT($A774,8),POR!$A:$R,13,0),"")</f>
        <v/>
      </c>
      <c r="AB774" s="8" t="str">
        <f>IFERROR(VLOOKUP(LEFT($A774,8),POR!$A:$R,14,0),"")</f>
        <v/>
      </c>
      <c r="AC774" s="8" t="str">
        <f>IFERROR(VLOOKUP(LEFT($A774,8),POR!$A:$R,15,0),"")</f>
        <v/>
      </c>
      <c r="AD774" s="8" t="str">
        <f>IFERROR(VLOOKUP(LEFT($A774,8),POR!$A:$R,16,0),"")</f>
        <v/>
      </c>
      <c r="AE774" s="8" t="str">
        <f>IFERROR(VLOOKUP(LEFT($A774,8),POR!$A:$R,17,0),"")</f>
        <v/>
      </c>
      <c r="AF774" s="8" t="str">
        <f>IFERROR(VLOOKUP(LEFT($A774,8),POR!$A:$R,18,0),"")</f>
        <v/>
      </c>
      <c r="AG774" s="36" t="str">
        <f>IFERROR(VLOOKUP(A774,NSD!F:G,2,0),"")</f>
        <v/>
      </c>
    </row>
    <row r="775" spans="1:33">
      <c r="A775" s="49" t="s">
        <v>2064</v>
      </c>
      <c r="B775" s="36" t="str">
        <f>VLOOKUP(LEFT(A775,8),Clusters!A:C,3,0)</f>
        <v>C5</v>
      </c>
      <c r="C775" s="36">
        <f>VLOOKUP(LEFT(A775,8),Clusters!A:D,2,0)</f>
        <v>54</v>
      </c>
      <c r="O775" s="36">
        <f>IFERROR(VLOOKUP(LEFT(A775,8),'Development Priority'!A:B,2,0),"")</f>
        <v>347</v>
      </c>
      <c r="P775" s="8" t="str">
        <f>IFERROR(VLOOKUP(LEFT($A775,8),POR!$A:$R,2,0),"")</f>
        <v/>
      </c>
      <c r="Q775" s="8" t="str">
        <f>IFERROR(VLOOKUP(LEFT($A775,8),POR!$A:$R,3,0),"")</f>
        <v/>
      </c>
      <c r="R775" s="8" t="str">
        <f>IFERROR(VLOOKUP(LEFT($A775,8),POR!$A:$R,4,0),"")</f>
        <v/>
      </c>
      <c r="S775" s="8" t="str">
        <f>IFERROR(VLOOKUP(LEFT($A775,8),POR!$A:$R,5,0),"")</f>
        <v/>
      </c>
      <c r="T775" s="8">
        <f>IFERROR(VLOOKUP(LEFT($A775,8),POR!$A:$R,6,0),"")</f>
        <v>42842.708333333299</v>
      </c>
      <c r="U775" s="8" t="str">
        <f>IFERROR(VLOOKUP(LEFT($A775,8),POR!$A:$R,7,0),"")</f>
        <v/>
      </c>
      <c r="V775" s="8">
        <f>IFERROR(VLOOKUP(LEFT($A775,8),POR!$A:$R,8,0),"")</f>
        <v>42843</v>
      </c>
      <c r="W775" s="8" t="str">
        <f>IFERROR(VLOOKUP(LEFT($A775,8),POR!$A:$R,9,0),"")</f>
        <v/>
      </c>
      <c r="X775" s="8" t="str">
        <f>IFERROR(VLOOKUP(LEFT($A775,8),POR!$A:$R,10,0),"")</f>
        <v/>
      </c>
      <c r="Y775" s="8" t="str">
        <f>IFERROR(VLOOKUP(LEFT($A775,8),POR!$A:$R,11,0),"")</f>
        <v/>
      </c>
      <c r="Z775" s="8" t="str">
        <f>IFERROR(VLOOKUP(LEFT($A775,8),POR!$A:$R,12,0),"")</f>
        <v/>
      </c>
      <c r="AA775" s="8" t="str">
        <f>IFERROR(VLOOKUP(LEFT($A775,8),POR!$A:$R,13,0),"")</f>
        <v/>
      </c>
      <c r="AB775" s="8" t="str">
        <f>IFERROR(VLOOKUP(LEFT($A775,8),POR!$A:$R,14,0),"")</f>
        <v/>
      </c>
      <c r="AC775" s="8">
        <f>IFERROR(VLOOKUP(LEFT($A775,8),POR!$A:$R,15,0),"")</f>
        <v>42877</v>
      </c>
      <c r="AD775" s="8" t="str">
        <f>IFERROR(VLOOKUP(LEFT($A775,8),POR!$A:$R,16,0),"")</f>
        <v/>
      </c>
      <c r="AE775" s="8" t="str">
        <f>IFERROR(VLOOKUP(LEFT($A775,8),POR!$A:$R,17,0),"")</f>
        <v/>
      </c>
      <c r="AF775" s="8" t="str">
        <f>IFERROR(VLOOKUP(LEFT($A775,8),POR!$A:$R,18,0),"")</f>
        <v/>
      </c>
      <c r="AG775" s="36" t="str">
        <f>IFERROR(VLOOKUP(A775,NSD!F:G,2,0),"")</f>
        <v/>
      </c>
    </row>
    <row r="776" spans="1:33">
      <c r="A776" s="49" t="s">
        <v>2910</v>
      </c>
      <c r="B776" s="36" t="str">
        <f>VLOOKUP(LEFT(A776,8),Clusters!A:C,3,0)</f>
        <v>C5</v>
      </c>
      <c r="C776" s="36">
        <f>VLOOKUP(LEFT(A776,8),Clusters!A:D,2,0)</f>
        <v>54</v>
      </c>
      <c r="O776" s="36">
        <f>IFERROR(VLOOKUP(LEFT(A776,8),'Development Priority'!A:B,2,0),"")</f>
        <v>347</v>
      </c>
      <c r="P776" s="8" t="str">
        <f>IFERROR(VLOOKUP(LEFT($A776,8),POR!$A:$R,2,0),"")</f>
        <v/>
      </c>
      <c r="Q776" s="8" t="str">
        <f>IFERROR(VLOOKUP(LEFT($A776,8),POR!$A:$R,3,0),"")</f>
        <v/>
      </c>
      <c r="R776" s="8" t="str">
        <f>IFERROR(VLOOKUP(LEFT($A776,8),POR!$A:$R,4,0),"")</f>
        <v/>
      </c>
      <c r="S776" s="8" t="str">
        <f>IFERROR(VLOOKUP(LEFT($A776,8),POR!$A:$R,5,0),"")</f>
        <v/>
      </c>
      <c r="T776" s="8">
        <f>IFERROR(VLOOKUP(LEFT($A776,8),POR!$A:$R,6,0),"")</f>
        <v>42842.708333333299</v>
      </c>
      <c r="U776" s="8" t="str">
        <f>IFERROR(VLOOKUP(LEFT($A776,8),POR!$A:$R,7,0),"")</f>
        <v/>
      </c>
      <c r="V776" s="8">
        <f>IFERROR(VLOOKUP(LEFT($A776,8),POR!$A:$R,8,0),"")</f>
        <v>42843</v>
      </c>
      <c r="W776" s="8" t="str">
        <f>IFERROR(VLOOKUP(LEFT($A776,8),POR!$A:$R,9,0),"")</f>
        <v/>
      </c>
      <c r="X776" s="8" t="str">
        <f>IFERROR(VLOOKUP(LEFT($A776,8),POR!$A:$R,10,0),"")</f>
        <v/>
      </c>
      <c r="Y776" s="8" t="str">
        <f>IFERROR(VLOOKUP(LEFT($A776,8),POR!$A:$R,11,0),"")</f>
        <v/>
      </c>
      <c r="Z776" s="8" t="str">
        <f>IFERROR(VLOOKUP(LEFT($A776,8),POR!$A:$R,12,0),"")</f>
        <v/>
      </c>
      <c r="AA776" s="8" t="str">
        <f>IFERROR(VLOOKUP(LEFT($A776,8),POR!$A:$R,13,0),"")</f>
        <v/>
      </c>
      <c r="AB776" s="8" t="str">
        <f>IFERROR(VLOOKUP(LEFT($A776,8),POR!$A:$R,14,0),"")</f>
        <v/>
      </c>
      <c r="AC776" s="8">
        <f>IFERROR(VLOOKUP(LEFT($A776,8),POR!$A:$R,15,0),"")</f>
        <v>42877</v>
      </c>
      <c r="AD776" s="8" t="str">
        <f>IFERROR(VLOOKUP(LEFT($A776,8),POR!$A:$R,16,0),"")</f>
        <v/>
      </c>
      <c r="AE776" s="8" t="str">
        <f>IFERROR(VLOOKUP(LEFT($A776,8),POR!$A:$R,17,0),"")</f>
        <v/>
      </c>
      <c r="AF776" s="8" t="str">
        <f>IFERROR(VLOOKUP(LEFT($A776,8),POR!$A:$R,18,0),"")</f>
        <v/>
      </c>
      <c r="AG776" s="36" t="str">
        <f>IFERROR(VLOOKUP(A776,NSD!F:G,2,0),"")</f>
        <v/>
      </c>
    </row>
    <row r="777" spans="1:33">
      <c r="A777" s="49" t="s">
        <v>4926</v>
      </c>
      <c r="B777" s="36" t="str">
        <f>VLOOKUP(LEFT(A777,8),Clusters!A:C,3,0)</f>
        <v>C5</v>
      </c>
      <c r="C777" s="36">
        <f>VLOOKUP(LEFT(A777,8),Clusters!A:D,2,0)</f>
        <v>54</v>
      </c>
      <c r="O777" s="36">
        <f>IFERROR(VLOOKUP(LEFT(A777,8),'Development Priority'!A:B,2,0),"")</f>
        <v>347</v>
      </c>
      <c r="P777" s="8" t="str">
        <f>IFERROR(VLOOKUP(LEFT($A777,8),POR!$A:$R,2,0),"")</f>
        <v/>
      </c>
      <c r="Q777" s="8" t="str">
        <f>IFERROR(VLOOKUP(LEFT($A777,8),POR!$A:$R,3,0),"")</f>
        <v/>
      </c>
      <c r="R777" s="8" t="str">
        <f>IFERROR(VLOOKUP(LEFT($A777,8),POR!$A:$R,4,0),"")</f>
        <v/>
      </c>
      <c r="S777" s="8" t="str">
        <f>IFERROR(VLOOKUP(LEFT($A777,8),POR!$A:$R,5,0),"")</f>
        <v/>
      </c>
      <c r="T777" s="8">
        <f>IFERROR(VLOOKUP(LEFT($A777,8),POR!$A:$R,6,0),"")</f>
        <v>42842.708333333299</v>
      </c>
      <c r="U777" s="8" t="str">
        <f>IFERROR(VLOOKUP(LEFT($A777,8),POR!$A:$R,7,0),"")</f>
        <v/>
      </c>
      <c r="V777" s="8">
        <f>IFERROR(VLOOKUP(LEFT($A777,8),POR!$A:$R,8,0),"")</f>
        <v>42843</v>
      </c>
      <c r="W777" s="8" t="str">
        <f>IFERROR(VLOOKUP(LEFT($A777,8),POR!$A:$R,9,0),"")</f>
        <v/>
      </c>
      <c r="X777" s="8" t="str">
        <f>IFERROR(VLOOKUP(LEFT($A777,8),POR!$A:$R,10,0),"")</f>
        <v/>
      </c>
      <c r="Y777" s="8" t="str">
        <f>IFERROR(VLOOKUP(LEFT($A777,8),POR!$A:$R,11,0),"")</f>
        <v/>
      </c>
      <c r="Z777" s="8" t="str">
        <f>IFERROR(VLOOKUP(LEFT($A777,8),POR!$A:$R,12,0),"")</f>
        <v/>
      </c>
      <c r="AA777" s="8" t="str">
        <f>IFERROR(VLOOKUP(LEFT($A777,8),POR!$A:$R,13,0),"")</f>
        <v/>
      </c>
      <c r="AB777" s="8" t="str">
        <f>IFERROR(VLOOKUP(LEFT($A777,8),POR!$A:$R,14,0),"")</f>
        <v/>
      </c>
      <c r="AC777" s="8">
        <f>IFERROR(VLOOKUP(LEFT($A777,8),POR!$A:$R,15,0),"")</f>
        <v>42877</v>
      </c>
      <c r="AD777" s="8" t="str">
        <f>IFERROR(VLOOKUP(LEFT($A777,8),POR!$A:$R,16,0),"")</f>
        <v/>
      </c>
      <c r="AE777" s="8" t="str">
        <f>IFERROR(VLOOKUP(LEFT($A777,8),POR!$A:$R,17,0),"")</f>
        <v/>
      </c>
      <c r="AF777" s="8" t="str">
        <f>IFERROR(VLOOKUP(LEFT($A777,8),POR!$A:$R,18,0),"")</f>
        <v/>
      </c>
      <c r="AG777" s="36" t="str">
        <f>IFERROR(VLOOKUP(A777,NSD!F:G,2,0),"")</f>
        <v/>
      </c>
    </row>
    <row r="778" spans="1:33">
      <c r="A778" s="49" t="s">
        <v>4565</v>
      </c>
      <c r="B778" s="36" t="str">
        <f>VLOOKUP(LEFT(A778,8),Clusters!A:C,3,0)</f>
        <v>C5</v>
      </c>
      <c r="C778" s="36">
        <f>VLOOKUP(LEFT(A778,8),Clusters!A:D,2,0)</f>
        <v>54</v>
      </c>
      <c r="O778" s="36">
        <f>IFERROR(VLOOKUP(LEFT(A778,8),'Development Priority'!A:B,2,0),"")</f>
        <v>490</v>
      </c>
      <c r="P778" s="8" t="str">
        <f>IFERROR(VLOOKUP(LEFT($A778,8),POR!$A:$R,2,0),"")</f>
        <v/>
      </c>
      <c r="Q778" s="8" t="str">
        <f>IFERROR(VLOOKUP(LEFT($A778,8),POR!$A:$R,3,0),"")</f>
        <v/>
      </c>
      <c r="R778" s="8" t="str">
        <f>IFERROR(VLOOKUP(LEFT($A778,8),POR!$A:$R,4,0),"")</f>
        <v/>
      </c>
      <c r="S778" s="8" t="str">
        <f>IFERROR(VLOOKUP(LEFT($A778,8),POR!$A:$R,5,0),"")</f>
        <v/>
      </c>
      <c r="T778" s="8" t="str">
        <f>IFERROR(VLOOKUP(LEFT($A778,8),POR!$A:$R,6,0),"")</f>
        <v/>
      </c>
      <c r="U778" s="8" t="str">
        <f>IFERROR(VLOOKUP(LEFT($A778,8),POR!$A:$R,7,0),"")</f>
        <v/>
      </c>
      <c r="V778" s="8">
        <f>IFERROR(VLOOKUP(LEFT($A778,8),POR!$A:$R,8,0),"")</f>
        <v>42741</v>
      </c>
      <c r="W778" s="8" t="str">
        <f>IFERROR(VLOOKUP(LEFT($A778,8),POR!$A:$R,9,0),"")</f>
        <v/>
      </c>
      <c r="X778" s="8" t="str">
        <f>IFERROR(VLOOKUP(LEFT($A778,8),POR!$A:$R,10,0),"")</f>
        <v/>
      </c>
      <c r="Y778" s="8" t="str">
        <f>IFERROR(VLOOKUP(LEFT($A778,8),POR!$A:$R,11,0),"")</f>
        <v/>
      </c>
      <c r="Z778" s="8" t="str">
        <f>IFERROR(VLOOKUP(LEFT($A778,8),POR!$A:$R,12,0),"")</f>
        <v/>
      </c>
      <c r="AA778" s="8" t="str">
        <f>IFERROR(VLOOKUP(LEFT($A778,8),POR!$A:$R,13,0),"")</f>
        <v/>
      </c>
      <c r="AB778" s="8" t="str">
        <f>IFERROR(VLOOKUP(LEFT($A778,8),POR!$A:$R,14,0),"")</f>
        <v/>
      </c>
      <c r="AC778" s="8" t="str">
        <f>IFERROR(VLOOKUP(LEFT($A778,8),POR!$A:$R,15,0),"")</f>
        <v/>
      </c>
      <c r="AD778" s="8" t="str">
        <f>IFERROR(VLOOKUP(LEFT($A778,8),POR!$A:$R,16,0),"")</f>
        <v/>
      </c>
      <c r="AE778" s="8" t="str">
        <f>IFERROR(VLOOKUP(LEFT($A778,8),POR!$A:$R,17,0),"")</f>
        <v/>
      </c>
      <c r="AF778" s="8" t="str">
        <f>IFERROR(VLOOKUP(LEFT($A778,8),POR!$A:$R,18,0),"")</f>
        <v/>
      </c>
      <c r="AG778" s="36" t="str">
        <f>IFERROR(VLOOKUP(A778,NSD!F:G,2,0),"")</f>
        <v/>
      </c>
    </row>
    <row r="779" spans="1:33">
      <c r="A779" s="49" t="s">
        <v>2545</v>
      </c>
      <c r="B779" s="36" t="str">
        <f>VLOOKUP(LEFT(A779,8),Clusters!A:C,3,0)</f>
        <v>C5</v>
      </c>
      <c r="C779" s="36">
        <f>VLOOKUP(LEFT(A779,8),Clusters!A:D,2,0)</f>
        <v>54</v>
      </c>
      <c r="O779" s="36">
        <f>IFERROR(VLOOKUP(LEFT(A779,8),'Development Priority'!A:B,2,0),"")</f>
        <v>490</v>
      </c>
      <c r="P779" s="8" t="str">
        <f>IFERROR(VLOOKUP(LEFT($A779,8),POR!$A:$R,2,0),"")</f>
        <v/>
      </c>
      <c r="Q779" s="8" t="str">
        <f>IFERROR(VLOOKUP(LEFT($A779,8),POR!$A:$R,3,0),"")</f>
        <v/>
      </c>
      <c r="R779" s="8" t="str">
        <f>IFERROR(VLOOKUP(LEFT($A779,8),POR!$A:$R,4,0),"")</f>
        <v/>
      </c>
      <c r="S779" s="8" t="str">
        <f>IFERROR(VLOOKUP(LEFT($A779,8),POR!$A:$R,5,0),"")</f>
        <v/>
      </c>
      <c r="T779" s="8" t="str">
        <f>IFERROR(VLOOKUP(LEFT($A779,8),POR!$A:$R,6,0),"")</f>
        <v/>
      </c>
      <c r="U779" s="8" t="str">
        <f>IFERROR(VLOOKUP(LEFT($A779,8),POR!$A:$R,7,0),"")</f>
        <v/>
      </c>
      <c r="V779" s="8">
        <f>IFERROR(VLOOKUP(LEFT($A779,8),POR!$A:$R,8,0),"")</f>
        <v>42741</v>
      </c>
      <c r="W779" s="8" t="str">
        <f>IFERROR(VLOOKUP(LEFT($A779,8),POR!$A:$R,9,0),"")</f>
        <v/>
      </c>
      <c r="X779" s="8" t="str">
        <f>IFERROR(VLOOKUP(LEFT($A779,8),POR!$A:$R,10,0),"")</f>
        <v/>
      </c>
      <c r="Y779" s="8" t="str">
        <f>IFERROR(VLOOKUP(LEFT($A779,8),POR!$A:$R,11,0),"")</f>
        <v/>
      </c>
      <c r="Z779" s="8" t="str">
        <f>IFERROR(VLOOKUP(LEFT($A779,8),POR!$A:$R,12,0),"")</f>
        <v/>
      </c>
      <c r="AA779" s="8" t="str">
        <f>IFERROR(VLOOKUP(LEFT($A779,8),POR!$A:$R,13,0),"")</f>
        <v/>
      </c>
      <c r="AB779" s="8" t="str">
        <f>IFERROR(VLOOKUP(LEFT($A779,8),POR!$A:$R,14,0),"")</f>
        <v/>
      </c>
      <c r="AC779" s="8" t="str">
        <f>IFERROR(VLOOKUP(LEFT($A779,8),POR!$A:$R,15,0),"")</f>
        <v/>
      </c>
      <c r="AD779" s="8" t="str">
        <f>IFERROR(VLOOKUP(LEFT($A779,8),POR!$A:$R,16,0),"")</f>
        <v/>
      </c>
      <c r="AE779" s="8" t="str">
        <f>IFERROR(VLOOKUP(LEFT($A779,8),POR!$A:$R,17,0),"")</f>
        <v/>
      </c>
      <c r="AF779" s="8" t="str">
        <f>IFERROR(VLOOKUP(LEFT($A779,8),POR!$A:$R,18,0),"")</f>
        <v/>
      </c>
      <c r="AG779" s="36" t="str">
        <f>IFERROR(VLOOKUP(A779,NSD!F:G,2,0),"")</f>
        <v/>
      </c>
    </row>
    <row r="780" spans="1:33">
      <c r="A780" s="49" t="s">
        <v>2477</v>
      </c>
      <c r="B780" s="36" t="str">
        <f>VLOOKUP(LEFT(A780,8),Clusters!A:C,3,0)</f>
        <v>C5</v>
      </c>
      <c r="C780" s="36">
        <f>VLOOKUP(LEFT(A780,8),Clusters!A:D,2,0)</f>
        <v>54</v>
      </c>
      <c r="O780" s="36">
        <f>IFERROR(VLOOKUP(LEFT(A780,8),'Development Priority'!A:B,2,0),"")</f>
        <v>490</v>
      </c>
      <c r="P780" s="8" t="str">
        <f>IFERROR(VLOOKUP(LEFT($A780,8),POR!$A:$R,2,0),"")</f>
        <v/>
      </c>
      <c r="Q780" s="8" t="str">
        <f>IFERROR(VLOOKUP(LEFT($A780,8),POR!$A:$R,3,0),"")</f>
        <v/>
      </c>
      <c r="R780" s="8" t="str">
        <f>IFERROR(VLOOKUP(LEFT($A780,8),POR!$A:$R,4,0),"")</f>
        <v/>
      </c>
      <c r="S780" s="8" t="str">
        <f>IFERROR(VLOOKUP(LEFT($A780,8),POR!$A:$R,5,0),"")</f>
        <v/>
      </c>
      <c r="T780" s="8" t="str">
        <f>IFERROR(VLOOKUP(LEFT($A780,8),POR!$A:$R,6,0),"")</f>
        <v/>
      </c>
      <c r="U780" s="8" t="str">
        <f>IFERROR(VLOOKUP(LEFT($A780,8),POR!$A:$R,7,0),"")</f>
        <v/>
      </c>
      <c r="V780" s="8">
        <f>IFERROR(VLOOKUP(LEFT($A780,8),POR!$A:$R,8,0),"")</f>
        <v>42741</v>
      </c>
      <c r="W780" s="8" t="str">
        <f>IFERROR(VLOOKUP(LEFT($A780,8),POR!$A:$R,9,0),"")</f>
        <v/>
      </c>
      <c r="X780" s="8" t="str">
        <f>IFERROR(VLOOKUP(LEFT($A780,8),POR!$A:$R,10,0),"")</f>
        <v/>
      </c>
      <c r="Y780" s="8" t="str">
        <f>IFERROR(VLOOKUP(LEFT($A780,8),POR!$A:$R,11,0),"")</f>
        <v/>
      </c>
      <c r="Z780" s="8" t="str">
        <f>IFERROR(VLOOKUP(LEFT($A780,8),POR!$A:$R,12,0),"")</f>
        <v/>
      </c>
      <c r="AA780" s="8" t="str">
        <f>IFERROR(VLOOKUP(LEFT($A780,8),POR!$A:$R,13,0),"")</f>
        <v/>
      </c>
      <c r="AB780" s="8" t="str">
        <f>IFERROR(VLOOKUP(LEFT($A780,8),POR!$A:$R,14,0),"")</f>
        <v/>
      </c>
      <c r="AC780" s="8" t="str">
        <f>IFERROR(VLOOKUP(LEFT($A780,8),POR!$A:$R,15,0),"")</f>
        <v/>
      </c>
      <c r="AD780" s="8" t="str">
        <f>IFERROR(VLOOKUP(LEFT($A780,8),POR!$A:$R,16,0),"")</f>
        <v/>
      </c>
      <c r="AE780" s="8" t="str">
        <f>IFERROR(VLOOKUP(LEFT($A780,8),POR!$A:$R,17,0),"")</f>
        <v/>
      </c>
      <c r="AF780" s="8" t="str">
        <f>IFERROR(VLOOKUP(LEFT($A780,8),POR!$A:$R,18,0),"")</f>
        <v/>
      </c>
      <c r="AG780" s="36" t="str">
        <f>IFERROR(VLOOKUP(A780,NSD!F:G,2,0),"")</f>
        <v/>
      </c>
    </row>
    <row r="781" spans="1:33">
      <c r="A781" s="49" t="s">
        <v>2594</v>
      </c>
      <c r="B781" s="36" t="str">
        <f>VLOOKUP(LEFT(A781,8),Clusters!A:C,3,0)</f>
        <v>C5</v>
      </c>
      <c r="C781" s="36">
        <f>VLOOKUP(LEFT(A781,8),Clusters!A:D,2,0)</f>
        <v>52</v>
      </c>
      <c r="O781" s="36">
        <f>IFERROR(VLOOKUP(LEFT(A781,8),'Development Priority'!A:B,2,0),"")</f>
        <v>479</v>
      </c>
      <c r="P781" s="8" t="str">
        <f>IFERROR(VLOOKUP(LEFT($A781,8),POR!$A:$R,2,0),"")</f>
        <v/>
      </c>
      <c r="Q781" s="8" t="str">
        <f>IFERROR(VLOOKUP(LEFT($A781,8),POR!$A:$R,3,0),"")</f>
        <v/>
      </c>
      <c r="R781" s="8" t="str">
        <f>IFERROR(VLOOKUP(LEFT($A781,8),POR!$A:$R,4,0),"")</f>
        <v/>
      </c>
      <c r="S781" s="8" t="str">
        <f>IFERROR(VLOOKUP(LEFT($A781,8),POR!$A:$R,5,0),"")</f>
        <v/>
      </c>
      <c r="T781" s="8">
        <f>IFERROR(VLOOKUP(LEFT($A781,8),POR!$A:$R,6,0),"")</f>
        <v>42766.666666666701</v>
      </c>
      <c r="U781" s="8" t="str">
        <f>IFERROR(VLOOKUP(LEFT($A781,8),POR!$A:$R,7,0),"")</f>
        <v/>
      </c>
      <c r="V781" s="8">
        <f>IFERROR(VLOOKUP(LEFT($A781,8),POR!$A:$R,8,0),"")</f>
        <v>42759</v>
      </c>
      <c r="W781" s="8" t="str">
        <f>IFERROR(VLOOKUP(LEFT($A781,8),POR!$A:$R,9,0),"")</f>
        <v/>
      </c>
      <c r="X781" s="8" t="str">
        <f>IFERROR(VLOOKUP(LEFT($A781,8),POR!$A:$R,10,0),"")</f>
        <v/>
      </c>
      <c r="Y781" s="8" t="str">
        <f>IFERROR(VLOOKUP(LEFT($A781,8),POR!$A:$R,11,0),"")</f>
        <v/>
      </c>
      <c r="Z781" s="8" t="str">
        <f>IFERROR(VLOOKUP(LEFT($A781,8),POR!$A:$R,12,0),"")</f>
        <v/>
      </c>
      <c r="AA781" s="8" t="str">
        <f>IFERROR(VLOOKUP(LEFT($A781,8),POR!$A:$R,13,0),"")</f>
        <v/>
      </c>
      <c r="AB781" s="8" t="str">
        <f>IFERROR(VLOOKUP(LEFT($A781,8),POR!$A:$R,14,0),"")</f>
        <v/>
      </c>
      <c r="AC781" s="8" t="str">
        <f>IFERROR(VLOOKUP(LEFT($A781,8),POR!$A:$R,15,0),"")</f>
        <v/>
      </c>
      <c r="AD781" s="8" t="str">
        <f>IFERROR(VLOOKUP(LEFT($A781,8),POR!$A:$R,16,0),"")</f>
        <v/>
      </c>
      <c r="AE781" s="8" t="str">
        <f>IFERROR(VLOOKUP(LEFT($A781,8),POR!$A:$R,17,0),"")</f>
        <v/>
      </c>
      <c r="AF781" s="8" t="str">
        <f>IFERROR(VLOOKUP(LEFT($A781,8),POR!$A:$R,18,0),"")</f>
        <v/>
      </c>
      <c r="AG781" s="36" t="str">
        <f>IFERROR(VLOOKUP(A781,NSD!F:G,2,0),"")</f>
        <v/>
      </c>
    </row>
    <row r="782" spans="1:33">
      <c r="A782" s="49" t="s">
        <v>4349</v>
      </c>
      <c r="B782" s="36" t="str">
        <f>VLOOKUP(LEFT(A782,8),Clusters!A:C,3,0)</f>
        <v>C5</v>
      </c>
      <c r="C782" s="36">
        <f>VLOOKUP(LEFT(A782,8),Clusters!A:D,2,0)</f>
        <v>52</v>
      </c>
      <c r="O782" s="36">
        <f>IFERROR(VLOOKUP(LEFT(A782,8),'Development Priority'!A:B,2,0),"")</f>
        <v>479</v>
      </c>
      <c r="P782" s="8" t="str">
        <f>IFERROR(VLOOKUP(LEFT($A782,8),POR!$A:$R,2,0),"")</f>
        <v/>
      </c>
      <c r="Q782" s="8" t="str">
        <f>IFERROR(VLOOKUP(LEFT($A782,8),POR!$A:$R,3,0),"")</f>
        <v/>
      </c>
      <c r="R782" s="8" t="str">
        <f>IFERROR(VLOOKUP(LEFT($A782,8),POR!$A:$R,4,0),"")</f>
        <v/>
      </c>
      <c r="S782" s="8" t="str">
        <f>IFERROR(VLOOKUP(LEFT($A782,8),POR!$A:$R,5,0),"")</f>
        <v/>
      </c>
      <c r="T782" s="8">
        <f>IFERROR(VLOOKUP(LEFT($A782,8),POR!$A:$R,6,0),"")</f>
        <v>42766.666666666701</v>
      </c>
      <c r="U782" s="8" t="str">
        <f>IFERROR(VLOOKUP(LEFT($A782,8),POR!$A:$R,7,0),"")</f>
        <v/>
      </c>
      <c r="V782" s="8">
        <f>IFERROR(VLOOKUP(LEFT($A782,8),POR!$A:$R,8,0),"")</f>
        <v>42759</v>
      </c>
      <c r="W782" s="8" t="str">
        <f>IFERROR(VLOOKUP(LEFT($A782,8),POR!$A:$R,9,0),"")</f>
        <v/>
      </c>
      <c r="X782" s="8" t="str">
        <f>IFERROR(VLOOKUP(LEFT($A782,8),POR!$A:$R,10,0),"")</f>
        <v/>
      </c>
      <c r="Y782" s="8" t="str">
        <f>IFERROR(VLOOKUP(LEFT($A782,8),POR!$A:$R,11,0),"")</f>
        <v/>
      </c>
      <c r="Z782" s="8" t="str">
        <f>IFERROR(VLOOKUP(LEFT($A782,8),POR!$A:$R,12,0),"")</f>
        <v/>
      </c>
      <c r="AA782" s="8" t="str">
        <f>IFERROR(VLOOKUP(LEFT($A782,8),POR!$A:$R,13,0),"")</f>
        <v/>
      </c>
      <c r="AB782" s="8" t="str">
        <f>IFERROR(VLOOKUP(LEFT($A782,8),POR!$A:$R,14,0),"")</f>
        <v/>
      </c>
      <c r="AC782" s="8" t="str">
        <f>IFERROR(VLOOKUP(LEFT($A782,8),POR!$A:$R,15,0),"")</f>
        <v/>
      </c>
      <c r="AD782" s="8" t="str">
        <f>IFERROR(VLOOKUP(LEFT($A782,8),POR!$A:$R,16,0),"")</f>
        <v/>
      </c>
      <c r="AE782" s="8" t="str">
        <f>IFERROR(VLOOKUP(LEFT($A782,8),POR!$A:$R,17,0),"")</f>
        <v/>
      </c>
      <c r="AF782" s="8" t="str">
        <f>IFERROR(VLOOKUP(LEFT($A782,8),POR!$A:$R,18,0),"")</f>
        <v/>
      </c>
      <c r="AG782" s="36" t="str">
        <f>IFERROR(VLOOKUP(A782,NSD!F:G,2,0),"")</f>
        <v/>
      </c>
    </row>
    <row r="783" spans="1:33">
      <c r="A783" s="49" t="s">
        <v>3650</v>
      </c>
      <c r="B783" s="36" t="str">
        <f>VLOOKUP(LEFT(A783,8),Clusters!A:C,3,0)</f>
        <v>C5</v>
      </c>
      <c r="C783" s="36">
        <f>VLOOKUP(LEFT(A783,8),Clusters!A:D,2,0)</f>
        <v>52</v>
      </c>
      <c r="O783" s="36">
        <f>IFERROR(VLOOKUP(LEFT(A783,8),'Development Priority'!A:B,2,0),"")</f>
        <v>479</v>
      </c>
      <c r="P783" s="8" t="str">
        <f>IFERROR(VLOOKUP(LEFT($A783,8),POR!$A:$R,2,0),"")</f>
        <v/>
      </c>
      <c r="Q783" s="8" t="str">
        <f>IFERROR(VLOOKUP(LEFT($A783,8),POR!$A:$R,3,0),"")</f>
        <v/>
      </c>
      <c r="R783" s="8" t="str">
        <f>IFERROR(VLOOKUP(LEFT($A783,8),POR!$A:$R,4,0),"")</f>
        <v/>
      </c>
      <c r="S783" s="8" t="str">
        <f>IFERROR(VLOOKUP(LEFT($A783,8),POR!$A:$R,5,0),"")</f>
        <v/>
      </c>
      <c r="T783" s="8">
        <f>IFERROR(VLOOKUP(LEFT($A783,8),POR!$A:$R,6,0),"")</f>
        <v>42766.666666666701</v>
      </c>
      <c r="U783" s="8" t="str">
        <f>IFERROR(VLOOKUP(LEFT($A783,8),POR!$A:$R,7,0),"")</f>
        <v/>
      </c>
      <c r="V783" s="8">
        <f>IFERROR(VLOOKUP(LEFT($A783,8),POR!$A:$R,8,0),"")</f>
        <v>42759</v>
      </c>
      <c r="W783" s="8" t="str">
        <f>IFERROR(VLOOKUP(LEFT($A783,8),POR!$A:$R,9,0),"")</f>
        <v/>
      </c>
      <c r="X783" s="8" t="str">
        <f>IFERROR(VLOOKUP(LEFT($A783,8),POR!$A:$R,10,0),"")</f>
        <v/>
      </c>
      <c r="Y783" s="8" t="str">
        <f>IFERROR(VLOOKUP(LEFT($A783,8),POR!$A:$R,11,0),"")</f>
        <v/>
      </c>
      <c r="Z783" s="8" t="str">
        <f>IFERROR(VLOOKUP(LEFT($A783,8),POR!$A:$R,12,0),"")</f>
        <v/>
      </c>
      <c r="AA783" s="8" t="str">
        <f>IFERROR(VLOOKUP(LEFT($A783,8),POR!$A:$R,13,0),"")</f>
        <v/>
      </c>
      <c r="AB783" s="8" t="str">
        <f>IFERROR(VLOOKUP(LEFT($A783,8),POR!$A:$R,14,0),"")</f>
        <v/>
      </c>
      <c r="AC783" s="8" t="str">
        <f>IFERROR(VLOOKUP(LEFT($A783,8),POR!$A:$R,15,0),"")</f>
        <v/>
      </c>
      <c r="AD783" s="8" t="str">
        <f>IFERROR(VLOOKUP(LEFT($A783,8),POR!$A:$R,16,0),"")</f>
        <v/>
      </c>
      <c r="AE783" s="8" t="str">
        <f>IFERROR(VLOOKUP(LEFT($A783,8),POR!$A:$R,17,0),"")</f>
        <v/>
      </c>
      <c r="AF783" s="8" t="str">
        <f>IFERROR(VLOOKUP(LEFT($A783,8),POR!$A:$R,18,0),"")</f>
        <v/>
      </c>
      <c r="AG783" s="36" t="str">
        <f>IFERROR(VLOOKUP(A783,NSD!F:G,2,0),"")</f>
        <v/>
      </c>
    </row>
    <row r="784" spans="1:33">
      <c r="A784" s="49" t="s">
        <v>5012</v>
      </c>
      <c r="B784" s="36" t="str">
        <f>VLOOKUP(LEFT(A784,8),Clusters!A:C,3,0)</f>
        <v>C5</v>
      </c>
      <c r="C784" s="36">
        <f>VLOOKUP(LEFT(A784,8),Clusters!A:D,2,0)</f>
        <v>54</v>
      </c>
      <c r="O784" s="36">
        <f>IFERROR(VLOOKUP(LEFT(A784,8),'Development Priority'!A:B,2,0),"")</f>
        <v>56</v>
      </c>
      <c r="P784" s="8" t="str">
        <f>IFERROR(VLOOKUP(LEFT($A784,8),POR!$A:$R,2,0),"")</f>
        <v/>
      </c>
      <c r="Q784" s="8" t="str">
        <f>IFERROR(VLOOKUP(LEFT($A784,8),POR!$A:$R,3,0),"")</f>
        <v/>
      </c>
      <c r="R784" s="8" t="str">
        <f>IFERROR(VLOOKUP(LEFT($A784,8),POR!$A:$R,4,0),"")</f>
        <v/>
      </c>
      <c r="S784" s="8" t="str">
        <f>IFERROR(VLOOKUP(LEFT($A784,8),POR!$A:$R,5,0),"")</f>
        <v/>
      </c>
      <c r="T784" s="8">
        <f>IFERROR(VLOOKUP(LEFT($A784,8),POR!$A:$R,6,0),"")</f>
        <v>42844.708333333299</v>
      </c>
      <c r="U784" s="8" t="str">
        <f>IFERROR(VLOOKUP(LEFT($A784,8),POR!$A:$R,7,0),"")</f>
        <v/>
      </c>
      <c r="V784" s="8" t="str">
        <f>IFERROR(VLOOKUP(LEFT($A784,8),POR!$A:$R,8,0),"")</f>
        <v/>
      </c>
      <c r="W784" s="8" t="str">
        <f>IFERROR(VLOOKUP(LEFT($A784,8),POR!$A:$R,9,0),"")</f>
        <v/>
      </c>
      <c r="X784" s="8" t="str">
        <f>IFERROR(VLOOKUP(LEFT($A784,8),POR!$A:$R,10,0),"")</f>
        <v/>
      </c>
      <c r="Y784" s="8" t="str">
        <f>IFERROR(VLOOKUP(LEFT($A784,8),POR!$A:$R,11,0),"")</f>
        <v/>
      </c>
      <c r="Z784" s="8" t="str">
        <f>IFERROR(VLOOKUP(LEFT($A784,8),POR!$A:$R,12,0),"")</f>
        <v/>
      </c>
      <c r="AA784" s="8" t="str">
        <f>IFERROR(VLOOKUP(LEFT($A784,8),POR!$A:$R,13,0),"")</f>
        <v/>
      </c>
      <c r="AB784" s="8" t="str">
        <f>IFERROR(VLOOKUP(LEFT($A784,8),POR!$A:$R,14,0),"")</f>
        <v/>
      </c>
      <c r="AC784" s="8" t="str">
        <f>IFERROR(VLOOKUP(LEFT($A784,8),POR!$A:$R,15,0),"")</f>
        <v/>
      </c>
      <c r="AD784" s="8" t="str">
        <f>IFERROR(VLOOKUP(LEFT($A784,8),POR!$A:$R,16,0),"")</f>
        <v/>
      </c>
      <c r="AE784" s="8" t="str">
        <f>IFERROR(VLOOKUP(LEFT($A784,8),POR!$A:$R,17,0),"")</f>
        <v/>
      </c>
      <c r="AF784" s="8" t="str">
        <f>IFERROR(VLOOKUP(LEFT($A784,8),POR!$A:$R,18,0),"")</f>
        <v/>
      </c>
      <c r="AG784" s="36" t="str">
        <f>IFERROR(VLOOKUP(A784,NSD!F:G,2,0),"")</f>
        <v/>
      </c>
    </row>
    <row r="785" spans="1:33">
      <c r="A785" s="49" t="s">
        <v>3566</v>
      </c>
      <c r="B785" s="36" t="str">
        <f>VLOOKUP(LEFT(A785,8),Clusters!A:C,3,0)</f>
        <v>C5</v>
      </c>
      <c r="C785" s="36">
        <f>VLOOKUP(LEFT(A785,8),Clusters!A:D,2,0)</f>
        <v>54</v>
      </c>
      <c r="O785" s="36">
        <f>IFERROR(VLOOKUP(LEFT(A785,8),'Development Priority'!A:B,2,0),"")</f>
        <v>56</v>
      </c>
      <c r="P785" s="8" t="str">
        <f>IFERROR(VLOOKUP(LEFT($A785,8),POR!$A:$R,2,0),"")</f>
        <v/>
      </c>
      <c r="Q785" s="8" t="str">
        <f>IFERROR(VLOOKUP(LEFT($A785,8),POR!$A:$R,3,0),"")</f>
        <v/>
      </c>
      <c r="R785" s="8" t="str">
        <f>IFERROR(VLOOKUP(LEFT($A785,8),POR!$A:$R,4,0),"")</f>
        <v/>
      </c>
      <c r="S785" s="8" t="str">
        <f>IFERROR(VLOOKUP(LEFT($A785,8),POR!$A:$R,5,0),"")</f>
        <v/>
      </c>
      <c r="T785" s="8">
        <f>IFERROR(VLOOKUP(LEFT($A785,8),POR!$A:$R,6,0),"")</f>
        <v>42844.708333333299</v>
      </c>
      <c r="U785" s="8" t="str">
        <f>IFERROR(VLOOKUP(LEFT($A785,8),POR!$A:$R,7,0),"")</f>
        <v/>
      </c>
      <c r="V785" s="8" t="str">
        <f>IFERROR(VLOOKUP(LEFT($A785,8),POR!$A:$R,8,0),"")</f>
        <v/>
      </c>
      <c r="W785" s="8" t="str">
        <f>IFERROR(VLOOKUP(LEFT($A785,8),POR!$A:$R,9,0),"")</f>
        <v/>
      </c>
      <c r="X785" s="8" t="str">
        <f>IFERROR(VLOOKUP(LEFT($A785,8),POR!$A:$R,10,0),"")</f>
        <v/>
      </c>
      <c r="Y785" s="8" t="str">
        <f>IFERROR(VLOOKUP(LEFT($A785,8),POR!$A:$R,11,0),"")</f>
        <v/>
      </c>
      <c r="Z785" s="8" t="str">
        <f>IFERROR(VLOOKUP(LEFT($A785,8),POR!$A:$R,12,0),"")</f>
        <v/>
      </c>
      <c r="AA785" s="8" t="str">
        <f>IFERROR(VLOOKUP(LEFT($A785,8),POR!$A:$R,13,0),"")</f>
        <v/>
      </c>
      <c r="AB785" s="8" t="str">
        <f>IFERROR(VLOOKUP(LEFT($A785,8),POR!$A:$R,14,0),"")</f>
        <v/>
      </c>
      <c r="AC785" s="8" t="str">
        <f>IFERROR(VLOOKUP(LEFT($A785,8),POR!$A:$R,15,0),"")</f>
        <v/>
      </c>
      <c r="AD785" s="8" t="str">
        <f>IFERROR(VLOOKUP(LEFT($A785,8),POR!$A:$R,16,0),"")</f>
        <v/>
      </c>
      <c r="AE785" s="8" t="str">
        <f>IFERROR(VLOOKUP(LEFT($A785,8),POR!$A:$R,17,0),"")</f>
        <v/>
      </c>
      <c r="AF785" s="8" t="str">
        <f>IFERROR(VLOOKUP(LEFT($A785,8),POR!$A:$R,18,0),"")</f>
        <v/>
      </c>
      <c r="AG785" s="36" t="str">
        <f>IFERROR(VLOOKUP(A785,NSD!F:G,2,0),"")</f>
        <v/>
      </c>
    </row>
    <row r="786" spans="1:33">
      <c r="A786" s="49" t="s">
        <v>4591</v>
      </c>
      <c r="B786" s="36" t="str">
        <f>VLOOKUP(LEFT(A786,8),Clusters!A:C,3,0)</f>
        <v>C5</v>
      </c>
      <c r="C786" s="36">
        <f>VLOOKUP(LEFT(A786,8),Clusters!A:D,2,0)</f>
        <v>52</v>
      </c>
      <c r="O786" s="36">
        <f>IFERROR(VLOOKUP(LEFT(A786,8),'Development Priority'!A:B,2,0),"")</f>
        <v>653</v>
      </c>
      <c r="P786" s="8" t="str">
        <f>IFERROR(VLOOKUP(LEFT($A786,8),POR!$A:$R,2,0),"")</f>
        <v/>
      </c>
      <c r="Q786" s="8" t="str">
        <f>IFERROR(VLOOKUP(LEFT($A786,8),POR!$A:$R,3,0),"")</f>
        <v/>
      </c>
      <c r="R786" s="8" t="str">
        <f>IFERROR(VLOOKUP(LEFT($A786,8),POR!$A:$R,4,0),"")</f>
        <v/>
      </c>
      <c r="S786" s="8" t="str">
        <f>IFERROR(VLOOKUP(LEFT($A786,8),POR!$A:$R,5,0),"")</f>
        <v/>
      </c>
      <c r="T786" s="8" t="str">
        <f>IFERROR(VLOOKUP(LEFT($A786,8),POR!$A:$R,6,0),"")</f>
        <v/>
      </c>
      <c r="U786" s="8" t="str">
        <f>IFERROR(VLOOKUP(LEFT($A786,8),POR!$A:$R,7,0),"")</f>
        <v/>
      </c>
      <c r="V786" s="8" t="str">
        <f>IFERROR(VLOOKUP(LEFT($A786,8),POR!$A:$R,8,0),"")</f>
        <v/>
      </c>
      <c r="W786" s="8" t="str">
        <f>IFERROR(VLOOKUP(LEFT($A786,8),POR!$A:$R,9,0),"")</f>
        <v/>
      </c>
      <c r="X786" s="8" t="str">
        <f>IFERROR(VLOOKUP(LEFT($A786,8),POR!$A:$R,10,0),"")</f>
        <v/>
      </c>
      <c r="Y786" s="8" t="str">
        <f>IFERROR(VLOOKUP(LEFT($A786,8),POR!$A:$R,11,0),"")</f>
        <v/>
      </c>
      <c r="Z786" s="8" t="str">
        <f>IFERROR(VLOOKUP(LEFT($A786,8),POR!$A:$R,12,0),"")</f>
        <v/>
      </c>
      <c r="AA786" s="8" t="str">
        <f>IFERROR(VLOOKUP(LEFT($A786,8),POR!$A:$R,13,0),"")</f>
        <v/>
      </c>
      <c r="AB786" s="8" t="str">
        <f>IFERROR(VLOOKUP(LEFT($A786,8),POR!$A:$R,14,0),"")</f>
        <v/>
      </c>
      <c r="AC786" s="8" t="str">
        <f>IFERROR(VLOOKUP(LEFT($A786,8),POR!$A:$R,15,0),"")</f>
        <v/>
      </c>
      <c r="AD786" s="8" t="str">
        <f>IFERROR(VLOOKUP(LEFT($A786,8),POR!$A:$R,16,0),"")</f>
        <v/>
      </c>
      <c r="AE786" s="8" t="str">
        <f>IFERROR(VLOOKUP(LEFT($A786,8),POR!$A:$R,17,0),"")</f>
        <v/>
      </c>
      <c r="AF786" s="8" t="str">
        <f>IFERROR(VLOOKUP(LEFT($A786,8),POR!$A:$R,18,0),"")</f>
        <v/>
      </c>
      <c r="AG786" s="36" t="str">
        <f>IFERROR(VLOOKUP(A786,NSD!F:G,2,0),"")</f>
        <v/>
      </c>
    </row>
    <row r="787" spans="1:33">
      <c r="A787" s="49" t="s">
        <v>3400</v>
      </c>
      <c r="B787" s="36" t="str">
        <f>VLOOKUP(LEFT(A787,8),Clusters!A:C,3,0)</f>
        <v>C5</v>
      </c>
      <c r="C787" s="36">
        <f>VLOOKUP(LEFT(A787,8),Clusters!A:D,2,0)</f>
        <v>52</v>
      </c>
      <c r="O787" s="36">
        <f>IFERROR(VLOOKUP(LEFT(A787,8),'Development Priority'!A:B,2,0),"")</f>
        <v>653</v>
      </c>
      <c r="P787" s="8" t="str">
        <f>IFERROR(VLOOKUP(LEFT($A787,8),POR!$A:$R,2,0),"")</f>
        <v/>
      </c>
      <c r="Q787" s="8" t="str">
        <f>IFERROR(VLOOKUP(LEFT($A787,8),POR!$A:$R,3,0),"")</f>
        <v/>
      </c>
      <c r="R787" s="8" t="str">
        <f>IFERROR(VLOOKUP(LEFT($A787,8),POR!$A:$R,4,0),"")</f>
        <v/>
      </c>
      <c r="S787" s="8" t="str">
        <f>IFERROR(VLOOKUP(LEFT($A787,8),POR!$A:$R,5,0),"")</f>
        <v/>
      </c>
      <c r="T787" s="8" t="str">
        <f>IFERROR(VLOOKUP(LEFT($A787,8),POR!$A:$R,6,0),"")</f>
        <v/>
      </c>
      <c r="U787" s="8" t="str">
        <f>IFERROR(VLOOKUP(LEFT($A787,8),POR!$A:$R,7,0),"")</f>
        <v/>
      </c>
      <c r="V787" s="8" t="str">
        <f>IFERROR(VLOOKUP(LEFT($A787,8),POR!$A:$R,8,0),"")</f>
        <v/>
      </c>
      <c r="W787" s="8" t="str">
        <f>IFERROR(VLOOKUP(LEFT($A787,8),POR!$A:$R,9,0),"")</f>
        <v/>
      </c>
      <c r="X787" s="8" t="str">
        <f>IFERROR(VLOOKUP(LEFT($A787,8),POR!$A:$R,10,0),"")</f>
        <v/>
      </c>
      <c r="Y787" s="8" t="str">
        <f>IFERROR(VLOOKUP(LEFT($A787,8),POR!$A:$R,11,0),"")</f>
        <v/>
      </c>
      <c r="Z787" s="8" t="str">
        <f>IFERROR(VLOOKUP(LEFT($A787,8),POR!$A:$R,12,0),"")</f>
        <v/>
      </c>
      <c r="AA787" s="8" t="str">
        <f>IFERROR(VLOOKUP(LEFT($A787,8),POR!$A:$R,13,0),"")</f>
        <v/>
      </c>
      <c r="AB787" s="8" t="str">
        <f>IFERROR(VLOOKUP(LEFT($A787,8),POR!$A:$R,14,0),"")</f>
        <v/>
      </c>
      <c r="AC787" s="8" t="str">
        <f>IFERROR(VLOOKUP(LEFT($A787,8),POR!$A:$R,15,0),"")</f>
        <v/>
      </c>
      <c r="AD787" s="8" t="str">
        <f>IFERROR(VLOOKUP(LEFT($A787,8),POR!$A:$R,16,0),"")</f>
        <v/>
      </c>
      <c r="AE787" s="8" t="str">
        <f>IFERROR(VLOOKUP(LEFT($A787,8),POR!$A:$R,17,0),"")</f>
        <v/>
      </c>
      <c r="AF787" s="8" t="str">
        <f>IFERROR(VLOOKUP(LEFT($A787,8),POR!$A:$R,18,0),"")</f>
        <v/>
      </c>
      <c r="AG787" s="36" t="str">
        <f>IFERROR(VLOOKUP(A787,NSD!F:G,2,0),"")</f>
        <v/>
      </c>
    </row>
    <row r="788" spans="1:33">
      <c r="A788" s="49" t="s">
        <v>4981</v>
      </c>
      <c r="B788" s="36" t="str">
        <f>VLOOKUP(LEFT(A788,8),Clusters!A:C,3,0)</f>
        <v>C5</v>
      </c>
      <c r="C788" s="36">
        <f>VLOOKUP(LEFT(A788,8),Clusters!A:D,2,0)</f>
        <v>52</v>
      </c>
      <c r="O788" s="36">
        <f>IFERROR(VLOOKUP(LEFT(A788,8),'Development Priority'!A:B,2,0),"")</f>
        <v>653</v>
      </c>
      <c r="P788" s="8" t="str">
        <f>IFERROR(VLOOKUP(LEFT($A788,8),POR!$A:$R,2,0),"")</f>
        <v/>
      </c>
      <c r="Q788" s="8" t="str">
        <f>IFERROR(VLOOKUP(LEFT($A788,8),POR!$A:$R,3,0),"")</f>
        <v/>
      </c>
      <c r="R788" s="8" t="str">
        <f>IFERROR(VLOOKUP(LEFT($A788,8),POR!$A:$R,4,0),"")</f>
        <v/>
      </c>
      <c r="S788" s="8" t="str">
        <f>IFERROR(VLOOKUP(LEFT($A788,8),POR!$A:$R,5,0),"")</f>
        <v/>
      </c>
      <c r="T788" s="8" t="str">
        <f>IFERROR(VLOOKUP(LEFT($A788,8),POR!$A:$R,6,0),"")</f>
        <v/>
      </c>
      <c r="U788" s="8" t="str">
        <f>IFERROR(VLOOKUP(LEFT($A788,8),POR!$A:$R,7,0),"")</f>
        <v/>
      </c>
      <c r="V788" s="8" t="str">
        <f>IFERROR(VLOOKUP(LEFT($A788,8),POR!$A:$R,8,0),"")</f>
        <v/>
      </c>
      <c r="W788" s="8" t="str">
        <f>IFERROR(VLOOKUP(LEFT($A788,8),POR!$A:$R,9,0),"")</f>
        <v/>
      </c>
      <c r="X788" s="8" t="str">
        <f>IFERROR(VLOOKUP(LEFT($A788,8),POR!$A:$R,10,0),"")</f>
        <v/>
      </c>
      <c r="Y788" s="8" t="str">
        <f>IFERROR(VLOOKUP(LEFT($A788,8),POR!$A:$R,11,0),"")</f>
        <v/>
      </c>
      <c r="Z788" s="8" t="str">
        <f>IFERROR(VLOOKUP(LEFT($A788,8),POR!$A:$R,12,0),"")</f>
        <v/>
      </c>
      <c r="AA788" s="8" t="str">
        <f>IFERROR(VLOOKUP(LEFT($A788,8),POR!$A:$R,13,0),"")</f>
        <v/>
      </c>
      <c r="AB788" s="8" t="str">
        <f>IFERROR(VLOOKUP(LEFT($A788,8),POR!$A:$R,14,0),"")</f>
        <v/>
      </c>
      <c r="AC788" s="8" t="str">
        <f>IFERROR(VLOOKUP(LEFT($A788,8),POR!$A:$R,15,0),"")</f>
        <v/>
      </c>
      <c r="AD788" s="8" t="str">
        <f>IFERROR(VLOOKUP(LEFT($A788,8),POR!$A:$R,16,0),"")</f>
        <v/>
      </c>
      <c r="AE788" s="8" t="str">
        <f>IFERROR(VLOOKUP(LEFT($A788,8),POR!$A:$R,17,0),"")</f>
        <v/>
      </c>
      <c r="AF788" s="8" t="str">
        <f>IFERROR(VLOOKUP(LEFT($A788,8),POR!$A:$R,18,0),"")</f>
        <v/>
      </c>
      <c r="AG788" s="36" t="str">
        <f>IFERROR(VLOOKUP(A788,NSD!F:G,2,0),"")</f>
        <v/>
      </c>
    </row>
    <row r="789" spans="1:33">
      <c r="A789" s="49" t="s">
        <v>3972</v>
      </c>
      <c r="B789" s="36" t="str">
        <f>VLOOKUP(LEFT(A789,8),Clusters!A:C,3,0)</f>
        <v>C5</v>
      </c>
      <c r="C789" s="36">
        <f>VLOOKUP(LEFT(A789,8),Clusters!A:D,2,0)</f>
        <v>52</v>
      </c>
      <c r="O789" s="36">
        <f>IFERROR(VLOOKUP(LEFT(A789,8),'Development Priority'!A:B,2,0),"")</f>
        <v>517</v>
      </c>
      <c r="P789" s="8" t="str">
        <f>IFERROR(VLOOKUP(LEFT($A789,8),POR!$A:$R,2,0),"")</f>
        <v/>
      </c>
      <c r="Q789" s="8" t="str">
        <f>IFERROR(VLOOKUP(LEFT($A789,8),POR!$A:$R,3,0),"")</f>
        <v/>
      </c>
      <c r="R789" s="8" t="str">
        <f>IFERROR(VLOOKUP(LEFT($A789,8),POR!$A:$R,4,0),"")</f>
        <v/>
      </c>
      <c r="S789" s="8" t="str">
        <f>IFERROR(VLOOKUP(LEFT($A789,8),POR!$A:$R,5,0),"")</f>
        <v/>
      </c>
      <c r="T789" s="8" t="str">
        <f>IFERROR(VLOOKUP(LEFT($A789,8),POR!$A:$R,6,0),"")</f>
        <v/>
      </c>
      <c r="U789" s="8" t="str">
        <f>IFERROR(VLOOKUP(LEFT($A789,8),POR!$A:$R,7,0),"")</f>
        <v/>
      </c>
      <c r="V789" s="8" t="str">
        <f>IFERROR(VLOOKUP(LEFT($A789,8),POR!$A:$R,8,0),"")</f>
        <v/>
      </c>
      <c r="W789" s="8" t="str">
        <f>IFERROR(VLOOKUP(LEFT($A789,8),POR!$A:$R,9,0),"")</f>
        <v/>
      </c>
      <c r="X789" s="8" t="str">
        <f>IFERROR(VLOOKUP(LEFT($A789,8),POR!$A:$R,10,0),"")</f>
        <v/>
      </c>
      <c r="Y789" s="8" t="str">
        <f>IFERROR(VLOOKUP(LEFT($A789,8),POR!$A:$R,11,0),"")</f>
        <v/>
      </c>
      <c r="Z789" s="8" t="str">
        <f>IFERROR(VLOOKUP(LEFT($A789,8),POR!$A:$R,12,0),"")</f>
        <v/>
      </c>
      <c r="AA789" s="8" t="str">
        <f>IFERROR(VLOOKUP(LEFT($A789,8),POR!$A:$R,13,0),"")</f>
        <v/>
      </c>
      <c r="AB789" s="8" t="str">
        <f>IFERROR(VLOOKUP(LEFT($A789,8),POR!$A:$R,14,0),"")</f>
        <v/>
      </c>
      <c r="AC789" s="8" t="str">
        <f>IFERROR(VLOOKUP(LEFT($A789,8),POR!$A:$R,15,0),"")</f>
        <v/>
      </c>
      <c r="AD789" s="8" t="str">
        <f>IFERROR(VLOOKUP(LEFT($A789,8),POR!$A:$R,16,0),"")</f>
        <v/>
      </c>
      <c r="AE789" s="8" t="str">
        <f>IFERROR(VLOOKUP(LEFT($A789,8),POR!$A:$R,17,0),"")</f>
        <v/>
      </c>
      <c r="AF789" s="8" t="str">
        <f>IFERROR(VLOOKUP(LEFT($A789,8),POR!$A:$R,18,0),"")</f>
        <v/>
      </c>
      <c r="AG789" s="36" t="str">
        <f>IFERROR(VLOOKUP(A789,NSD!F:G,2,0),"")</f>
        <v/>
      </c>
    </row>
    <row r="790" spans="1:33">
      <c r="A790" s="49" t="s">
        <v>2157</v>
      </c>
      <c r="B790" s="36" t="str">
        <f>VLOOKUP(LEFT(A790,8),Clusters!A:C,3,0)</f>
        <v>C5</v>
      </c>
      <c r="C790" s="36">
        <f>VLOOKUP(LEFT(A790,8),Clusters!A:D,2,0)</f>
        <v>52</v>
      </c>
      <c r="O790" s="36">
        <f>IFERROR(VLOOKUP(LEFT(A790,8),'Development Priority'!A:B,2,0),"")</f>
        <v>517</v>
      </c>
      <c r="P790" s="8" t="str">
        <f>IFERROR(VLOOKUP(LEFT($A790,8),POR!$A:$R,2,0),"")</f>
        <v/>
      </c>
      <c r="Q790" s="8" t="str">
        <f>IFERROR(VLOOKUP(LEFT($A790,8),POR!$A:$R,3,0),"")</f>
        <v/>
      </c>
      <c r="R790" s="8" t="str">
        <f>IFERROR(VLOOKUP(LEFT($A790,8),POR!$A:$R,4,0),"")</f>
        <v/>
      </c>
      <c r="S790" s="8" t="str">
        <f>IFERROR(VLOOKUP(LEFT($A790,8),POR!$A:$R,5,0),"")</f>
        <v/>
      </c>
      <c r="T790" s="8" t="str">
        <f>IFERROR(VLOOKUP(LEFT($A790,8),POR!$A:$R,6,0),"")</f>
        <v/>
      </c>
      <c r="U790" s="8" t="str">
        <f>IFERROR(VLOOKUP(LEFT($A790,8),POR!$A:$R,7,0),"")</f>
        <v/>
      </c>
      <c r="V790" s="8" t="str">
        <f>IFERROR(VLOOKUP(LEFT($A790,8),POR!$A:$R,8,0),"")</f>
        <v/>
      </c>
      <c r="W790" s="8" t="str">
        <f>IFERROR(VLOOKUP(LEFT($A790,8),POR!$A:$R,9,0),"")</f>
        <v/>
      </c>
      <c r="X790" s="8" t="str">
        <f>IFERROR(VLOOKUP(LEFT($A790,8),POR!$A:$R,10,0),"")</f>
        <v/>
      </c>
      <c r="Y790" s="8" t="str">
        <f>IFERROR(VLOOKUP(LEFT($A790,8),POR!$A:$R,11,0),"")</f>
        <v/>
      </c>
      <c r="Z790" s="8" t="str">
        <f>IFERROR(VLOOKUP(LEFT($A790,8),POR!$A:$R,12,0),"")</f>
        <v/>
      </c>
      <c r="AA790" s="8" t="str">
        <f>IFERROR(VLOOKUP(LEFT($A790,8),POR!$A:$R,13,0),"")</f>
        <v/>
      </c>
      <c r="AB790" s="8" t="str">
        <f>IFERROR(VLOOKUP(LEFT($A790,8),POR!$A:$R,14,0),"")</f>
        <v/>
      </c>
      <c r="AC790" s="8" t="str">
        <f>IFERROR(VLOOKUP(LEFT($A790,8),POR!$A:$R,15,0),"")</f>
        <v/>
      </c>
      <c r="AD790" s="8" t="str">
        <f>IFERROR(VLOOKUP(LEFT($A790,8),POR!$A:$R,16,0),"")</f>
        <v/>
      </c>
      <c r="AE790" s="8" t="str">
        <f>IFERROR(VLOOKUP(LEFT($A790,8),POR!$A:$R,17,0),"")</f>
        <v/>
      </c>
      <c r="AF790" s="8" t="str">
        <f>IFERROR(VLOOKUP(LEFT($A790,8),POR!$A:$R,18,0),"")</f>
        <v/>
      </c>
      <c r="AG790" s="36" t="str">
        <f>IFERROR(VLOOKUP(A790,NSD!F:G,2,0),"")</f>
        <v/>
      </c>
    </row>
    <row r="791" spans="1:33">
      <c r="A791" s="49" t="s">
        <v>4763</v>
      </c>
      <c r="B791" s="36" t="str">
        <f>VLOOKUP(LEFT(A791,8),Clusters!A:C,3,0)</f>
        <v>C5</v>
      </c>
      <c r="C791" s="36">
        <f>VLOOKUP(LEFT(A791,8),Clusters!A:D,2,0)</f>
        <v>54</v>
      </c>
      <c r="O791" s="36">
        <f>IFERROR(VLOOKUP(LEFT(A791,8),'Development Priority'!A:B,2,0),"")</f>
        <v>361</v>
      </c>
      <c r="P791" s="8" t="str">
        <f>IFERROR(VLOOKUP(LEFT($A791,8),POR!$A:$R,2,0),"")</f>
        <v/>
      </c>
      <c r="Q791" s="8" t="str">
        <f>IFERROR(VLOOKUP(LEFT($A791,8),POR!$A:$R,3,0),"")</f>
        <v/>
      </c>
      <c r="R791" s="8" t="str">
        <f>IFERROR(VLOOKUP(LEFT($A791,8),POR!$A:$R,4,0),"")</f>
        <v/>
      </c>
      <c r="S791" s="8" t="str">
        <f>IFERROR(VLOOKUP(LEFT($A791,8),POR!$A:$R,5,0),"")</f>
        <v/>
      </c>
      <c r="T791" s="8" t="str">
        <f>IFERROR(VLOOKUP(LEFT($A791,8),POR!$A:$R,6,0),"")</f>
        <v/>
      </c>
      <c r="U791" s="8" t="str">
        <f>IFERROR(VLOOKUP(LEFT($A791,8),POR!$A:$R,7,0),"")</f>
        <v/>
      </c>
      <c r="V791" s="8">
        <f>IFERROR(VLOOKUP(LEFT($A791,8),POR!$A:$R,8,0),"")</f>
        <v>42844</v>
      </c>
      <c r="W791" s="8" t="str">
        <f>IFERROR(VLOOKUP(LEFT($A791,8),POR!$A:$R,9,0),"")</f>
        <v/>
      </c>
      <c r="X791" s="8" t="str">
        <f>IFERROR(VLOOKUP(LEFT($A791,8),POR!$A:$R,10,0),"")</f>
        <v/>
      </c>
      <c r="Y791" s="8" t="str">
        <f>IFERROR(VLOOKUP(LEFT($A791,8),POR!$A:$R,11,0),"")</f>
        <v/>
      </c>
      <c r="Z791" s="8" t="str">
        <f>IFERROR(VLOOKUP(LEFT($A791,8),POR!$A:$R,12,0),"")</f>
        <v/>
      </c>
      <c r="AA791" s="8" t="str">
        <f>IFERROR(VLOOKUP(LEFT($A791,8),POR!$A:$R,13,0),"")</f>
        <v/>
      </c>
      <c r="AB791" s="8" t="str">
        <f>IFERROR(VLOOKUP(LEFT($A791,8),POR!$A:$R,14,0),"")</f>
        <v/>
      </c>
      <c r="AC791" s="8" t="str">
        <f>IFERROR(VLOOKUP(LEFT($A791,8),POR!$A:$R,15,0),"")</f>
        <v/>
      </c>
      <c r="AD791" s="8" t="str">
        <f>IFERROR(VLOOKUP(LEFT($A791,8),POR!$A:$R,16,0),"")</f>
        <v/>
      </c>
      <c r="AE791" s="8" t="str">
        <f>IFERROR(VLOOKUP(LEFT($A791,8),POR!$A:$R,17,0),"")</f>
        <v/>
      </c>
      <c r="AF791" s="8" t="str">
        <f>IFERROR(VLOOKUP(LEFT($A791,8),POR!$A:$R,18,0),"")</f>
        <v/>
      </c>
      <c r="AG791" s="36" t="str">
        <f>IFERROR(VLOOKUP(A791,NSD!F:G,2,0),"")</f>
        <v/>
      </c>
    </row>
    <row r="792" spans="1:33">
      <c r="A792" s="49" t="s">
        <v>3682</v>
      </c>
      <c r="B792" s="36" t="str">
        <f>VLOOKUP(LEFT(A792,8),Clusters!A:C,3,0)</f>
        <v>C5</v>
      </c>
      <c r="C792" s="36">
        <f>VLOOKUP(LEFT(A792,8),Clusters!A:D,2,0)</f>
        <v>54</v>
      </c>
      <c r="O792" s="36">
        <f>IFERROR(VLOOKUP(LEFT(A792,8),'Development Priority'!A:B,2,0),"")</f>
        <v>361</v>
      </c>
      <c r="P792" s="8" t="str">
        <f>IFERROR(VLOOKUP(LEFT($A792,8),POR!$A:$R,2,0),"")</f>
        <v/>
      </c>
      <c r="Q792" s="8" t="str">
        <f>IFERROR(VLOOKUP(LEFT($A792,8),POR!$A:$R,3,0),"")</f>
        <v/>
      </c>
      <c r="R792" s="8" t="str">
        <f>IFERROR(VLOOKUP(LEFT($A792,8),POR!$A:$R,4,0),"")</f>
        <v/>
      </c>
      <c r="S792" s="8" t="str">
        <f>IFERROR(VLOOKUP(LEFT($A792,8),POR!$A:$R,5,0),"")</f>
        <v/>
      </c>
      <c r="T792" s="8" t="str">
        <f>IFERROR(VLOOKUP(LEFT($A792,8),POR!$A:$R,6,0),"")</f>
        <v/>
      </c>
      <c r="U792" s="8" t="str">
        <f>IFERROR(VLOOKUP(LEFT($A792,8),POR!$A:$R,7,0),"")</f>
        <v/>
      </c>
      <c r="V792" s="8">
        <f>IFERROR(VLOOKUP(LEFT($A792,8),POR!$A:$R,8,0),"")</f>
        <v>42844</v>
      </c>
      <c r="W792" s="8" t="str">
        <f>IFERROR(VLOOKUP(LEFT($A792,8),POR!$A:$R,9,0),"")</f>
        <v/>
      </c>
      <c r="X792" s="8" t="str">
        <f>IFERROR(VLOOKUP(LEFT($A792,8),POR!$A:$R,10,0),"")</f>
        <v/>
      </c>
      <c r="Y792" s="8" t="str">
        <f>IFERROR(VLOOKUP(LEFT($A792,8),POR!$A:$R,11,0),"")</f>
        <v/>
      </c>
      <c r="Z792" s="8" t="str">
        <f>IFERROR(VLOOKUP(LEFT($A792,8),POR!$A:$R,12,0),"")</f>
        <v/>
      </c>
      <c r="AA792" s="8" t="str">
        <f>IFERROR(VLOOKUP(LEFT($A792,8),POR!$A:$R,13,0),"")</f>
        <v/>
      </c>
      <c r="AB792" s="8" t="str">
        <f>IFERROR(VLOOKUP(LEFT($A792,8),POR!$A:$R,14,0),"")</f>
        <v/>
      </c>
      <c r="AC792" s="8" t="str">
        <f>IFERROR(VLOOKUP(LEFT($A792,8),POR!$A:$R,15,0),"")</f>
        <v/>
      </c>
      <c r="AD792" s="8" t="str">
        <f>IFERROR(VLOOKUP(LEFT($A792,8),POR!$A:$R,16,0),"")</f>
        <v/>
      </c>
      <c r="AE792" s="8" t="str">
        <f>IFERROR(VLOOKUP(LEFT($A792,8),POR!$A:$R,17,0),"")</f>
        <v/>
      </c>
      <c r="AF792" s="8" t="str">
        <f>IFERROR(VLOOKUP(LEFT($A792,8),POR!$A:$R,18,0),"")</f>
        <v/>
      </c>
      <c r="AG792" s="36" t="str">
        <f>IFERROR(VLOOKUP(A792,NSD!F:G,2,0),"")</f>
        <v/>
      </c>
    </row>
    <row r="793" spans="1:33">
      <c r="A793" s="49" t="s">
        <v>3841</v>
      </c>
      <c r="B793" s="36" t="str">
        <f>VLOOKUP(LEFT(A793,8),Clusters!A:C,3,0)</f>
        <v>C5</v>
      </c>
      <c r="C793" s="36">
        <f>VLOOKUP(LEFT(A793,8),Clusters!A:D,2,0)</f>
        <v>54</v>
      </c>
      <c r="O793" s="36">
        <f>IFERROR(VLOOKUP(LEFT(A793,8),'Development Priority'!A:B,2,0),"")</f>
        <v>361</v>
      </c>
      <c r="P793" s="8" t="str">
        <f>IFERROR(VLOOKUP(LEFT($A793,8),POR!$A:$R,2,0),"")</f>
        <v/>
      </c>
      <c r="Q793" s="8" t="str">
        <f>IFERROR(VLOOKUP(LEFT($A793,8),POR!$A:$R,3,0),"")</f>
        <v/>
      </c>
      <c r="R793" s="8" t="str">
        <f>IFERROR(VLOOKUP(LEFT($A793,8),POR!$A:$R,4,0),"")</f>
        <v/>
      </c>
      <c r="S793" s="8" t="str">
        <f>IFERROR(VLOOKUP(LEFT($A793,8),POR!$A:$R,5,0),"")</f>
        <v/>
      </c>
      <c r="T793" s="8" t="str">
        <f>IFERROR(VLOOKUP(LEFT($A793,8),POR!$A:$R,6,0),"")</f>
        <v/>
      </c>
      <c r="U793" s="8" t="str">
        <f>IFERROR(VLOOKUP(LEFT($A793,8),POR!$A:$R,7,0),"")</f>
        <v/>
      </c>
      <c r="V793" s="8">
        <f>IFERROR(VLOOKUP(LEFT($A793,8),POR!$A:$R,8,0),"")</f>
        <v>42844</v>
      </c>
      <c r="W793" s="8" t="str">
        <f>IFERROR(VLOOKUP(LEFT($A793,8),POR!$A:$R,9,0),"")</f>
        <v/>
      </c>
      <c r="X793" s="8" t="str">
        <f>IFERROR(VLOOKUP(LEFT($A793,8),POR!$A:$R,10,0),"")</f>
        <v/>
      </c>
      <c r="Y793" s="8" t="str">
        <f>IFERROR(VLOOKUP(LEFT($A793,8),POR!$A:$R,11,0),"")</f>
        <v/>
      </c>
      <c r="Z793" s="8" t="str">
        <f>IFERROR(VLOOKUP(LEFT($A793,8),POR!$A:$R,12,0),"")</f>
        <v/>
      </c>
      <c r="AA793" s="8" t="str">
        <f>IFERROR(VLOOKUP(LEFT($A793,8),POR!$A:$R,13,0),"")</f>
        <v/>
      </c>
      <c r="AB793" s="8" t="str">
        <f>IFERROR(VLOOKUP(LEFT($A793,8),POR!$A:$R,14,0),"")</f>
        <v/>
      </c>
      <c r="AC793" s="8" t="str">
        <f>IFERROR(VLOOKUP(LEFT($A793,8),POR!$A:$R,15,0),"")</f>
        <v/>
      </c>
      <c r="AD793" s="8" t="str">
        <f>IFERROR(VLOOKUP(LEFT($A793,8),POR!$A:$R,16,0),"")</f>
        <v/>
      </c>
      <c r="AE793" s="8" t="str">
        <f>IFERROR(VLOOKUP(LEFT($A793,8),POR!$A:$R,17,0),"")</f>
        <v/>
      </c>
      <c r="AF793" s="8" t="str">
        <f>IFERROR(VLOOKUP(LEFT($A793,8),POR!$A:$R,18,0),"")</f>
        <v/>
      </c>
      <c r="AG793" s="36" t="str">
        <f>IFERROR(VLOOKUP(A793,NSD!F:G,2,0),"")</f>
        <v/>
      </c>
    </row>
    <row r="794" spans="1:33">
      <c r="A794" s="49" t="s">
        <v>2643</v>
      </c>
      <c r="B794" s="36" t="str">
        <f>VLOOKUP(LEFT(A794,8),Clusters!A:C,3,0)</f>
        <v>C5</v>
      </c>
      <c r="C794" s="36">
        <f>VLOOKUP(LEFT(A794,8),Clusters!A:D,2,0)</f>
        <v>51</v>
      </c>
      <c r="O794" s="36">
        <f>IFERROR(VLOOKUP(LEFT(A794,8),'Development Priority'!A:B,2,0),"")</f>
        <v>16</v>
      </c>
      <c r="P794" s="8" t="str">
        <f>IFERROR(VLOOKUP(LEFT($A794,8),POR!$A:$R,2,0),"")</f>
        <v/>
      </c>
      <c r="Q794" s="8" t="str">
        <f>IFERROR(VLOOKUP(LEFT($A794,8),POR!$A:$R,3,0),"")</f>
        <v/>
      </c>
      <c r="R794" s="8" t="str">
        <f>IFERROR(VLOOKUP(LEFT($A794,8),POR!$A:$R,4,0),"")</f>
        <v/>
      </c>
      <c r="S794" s="8" t="str">
        <f>IFERROR(VLOOKUP(LEFT($A794,8),POR!$A:$R,5,0),"")</f>
        <v/>
      </c>
      <c r="T794" s="8">
        <f>IFERROR(VLOOKUP(LEFT($A794,8),POR!$A:$R,6,0),"")</f>
        <v>42899.708333333299</v>
      </c>
      <c r="U794" s="8" t="str">
        <f>IFERROR(VLOOKUP(LEFT($A794,8),POR!$A:$R,7,0),"")</f>
        <v/>
      </c>
      <c r="V794" s="8">
        <f>IFERROR(VLOOKUP(LEFT($A794,8),POR!$A:$R,8,0),"")</f>
        <v>42900</v>
      </c>
      <c r="W794" s="8" t="str">
        <f>IFERROR(VLOOKUP(LEFT($A794,8),POR!$A:$R,9,0),"")</f>
        <v/>
      </c>
      <c r="X794" s="8" t="str">
        <f>IFERROR(VLOOKUP(LEFT($A794,8),POR!$A:$R,10,0),"")</f>
        <v/>
      </c>
      <c r="Y794" s="8" t="str">
        <f>IFERROR(VLOOKUP(LEFT($A794,8),POR!$A:$R,11,0),"")</f>
        <v/>
      </c>
      <c r="Z794" s="8" t="str">
        <f>IFERROR(VLOOKUP(LEFT($A794,8),POR!$A:$R,12,0),"")</f>
        <v/>
      </c>
      <c r="AA794" s="8" t="str">
        <f>IFERROR(VLOOKUP(LEFT($A794,8),POR!$A:$R,13,0),"")</f>
        <v/>
      </c>
      <c r="AB794" s="8" t="str">
        <f>IFERROR(VLOOKUP(LEFT($A794,8),POR!$A:$R,14,0),"")</f>
        <v/>
      </c>
      <c r="AC794" s="8" t="str">
        <f>IFERROR(VLOOKUP(LEFT($A794,8),POR!$A:$R,15,0),"")</f>
        <v/>
      </c>
      <c r="AD794" s="8" t="str">
        <f>IFERROR(VLOOKUP(LEFT($A794,8),POR!$A:$R,16,0),"")</f>
        <v/>
      </c>
      <c r="AE794" s="8" t="str">
        <f>IFERROR(VLOOKUP(LEFT($A794,8),POR!$A:$R,17,0),"")</f>
        <v/>
      </c>
      <c r="AF794" s="8" t="str">
        <f>IFERROR(VLOOKUP(LEFT($A794,8),POR!$A:$R,18,0),"")</f>
        <v/>
      </c>
      <c r="AG794" s="36" t="str">
        <f>IFERROR(VLOOKUP(A794,NSD!F:G,2,0),"")</f>
        <v/>
      </c>
    </row>
    <row r="795" spans="1:33">
      <c r="A795" s="49" t="s">
        <v>2622</v>
      </c>
      <c r="B795" s="36" t="str">
        <f>VLOOKUP(LEFT(A795,8),Clusters!A:C,3,0)</f>
        <v>C5</v>
      </c>
      <c r="C795" s="36">
        <f>VLOOKUP(LEFT(A795,8),Clusters!A:D,2,0)</f>
        <v>51</v>
      </c>
      <c r="O795" s="36">
        <f>IFERROR(VLOOKUP(LEFT(A795,8),'Development Priority'!A:B,2,0),"")</f>
        <v>16</v>
      </c>
      <c r="P795" s="8" t="str">
        <f>IFERROR(VLOOKUP(LEFT($A795,8),POR!$A:$R,2,0),"")</f>
        <v/>
      </c>
      <c r="Q795" s="8" t="str">
        <f>IFERROR(VLOOKUP(LEFT($A795,8),POR!$A:$R,3,0),"")</f>
        <v/>
      </c>
      <c r="R795" s="8" t="str">
        <f>IFERROR(VLOOKUP(LEFT($A795,8),POR!$A:$R,4,0),"")</f>
        <v/>
      </c>
      <c r="S795" s="8" t="str">
        <f>IFERROR(VLOOKUP(LEFT($A795,8),POR!$A:$R,5,0),"")</f>
        <v/>
      </c>
      <c r="T795" s="8">
        <f>IFERROR(VLOOKUP(LEFT($A795,8),POR!$A:$R,6,0),"")</f>
        <v>42899.708333333299</v>
      </c>
      <c r="U795" s="8" t="str">
        <f>IFERROR(VLOOKUP(LEFT($A795,8),POR!$A:$R,7,0),"")</f>
        <v/>
      </c>
      <c r="V795" s="8">
        <f>IFERROR(VLOOKUP(LEFT($A795,8),POR!$A:$R,8,0),"")</f>
        <v>42900</v>
      </c>
      <c r="W795" s="8" t="str">
        <f>IFERROR(VLOOKUP(LEFT($A795,8),POR!$A:$R,9,0),"")</f>
        <v/>
      </c>
      <c r="X795" s="8" t="str">
        <f>IFERROR(VLOOKUP(LEFT($A795,8),POR!$A:$R,10,0),"")</f>
        <v/>
      </c>
      <c r="Y795" s="8" t="str">
        <f>IFERROR(VLOOKUP(LEFT($A795,8),POR!$A:$R,11,0),"")</f>
        <v/>
      </c>
      <c r="Z795" s="8" t="str">
        <f>IFERROR(VLOOKUP(LEFT($A795,8),POR!$A:$R,12,0),"")</f>
        <v/>
      </c>
      <c r="AA795" s="8" t="str">
        <f>IFERROR(VLOOKUP(LEFT($A795,8),POR!$A:$R,13,0),"")</f>
        <v/>
      </c>
      <c r="AB795" s="8" t="str">
        <f>IFERROR(VLOOKUP(LEFT($A795,8),POR!$A:$R,14,0),"")</f>
        <v/>
      </c>
      <c r="AC795" s="8" t="str">
        <f>IFERROR(VLOOKUP(LEFT($A795,8),POR!$A:$R,15,0),"")</f>
        <v/>
      </c>
      <c r="AD795" s="8" t="str">
        <f>IFERROR(VLOOKUP(LEFT($A795,8),POR!$A:$R,16,0),"")</f>
        <v/>
      </c>
      <c r="AE795" s="8" t="str">
        <f>IFERROR(VLOOKUP(LEFT($A795,8),POR!$A:$R,17,0),"")</f>
        <v/>
      </c>
      <c r="AF795" s="8" t="str">
        <f>IFERROR(VLOOKUP(LEFT($A795,8),POR!$A:$R,18,0),"")</f>
        <v/>
      </c>
      <c r="AG795" s="36" t="str">
        <f>IFERROR(VLOOKUP(A795,NSD!F:G,2,0),"")</f>
        <v/>
      </c>
    </row>
    <row r="796" spans="1:33">
      <c r="A796" s="49" t="s">
        <v>2068</v>
      </c>
      <c r="B796" s="36" t="str">
        <f>VLOOKUP(LEFT(A796,8),Clusters!A:C,3,0)</f>
        <v>C5</v>
      </c>
      <c r="C796" s="36">
        <f>VLOOKUP(LEFT(A796,8),Clusters!A:D,2,0)</f>
        <v>51</v>
      </c>
      <c r="O796" s="36">
        <f>IFERROR(VLOOKUP(LEFT(A796,8),'Development Priority'!A:B,2,0),"")</f>
        <v>16</v>
      </c>
      <c r="P796" s="8" t="str">
        <f>IFERROR(VLOOKUP(LEFT($A796,8),POR!$A:$R,2,0),"")</f>
        <v/>
      </c>
      <c r="Q796" s="8" t="str">
        <f>IFERROR(VLOOKUP(LEFT($A796,8),POR!$A:$R,3,0),"")</f>
        <v/>
      </c>
      <c r="R796" s="8" t="str">
        <f>IFERROR(VLOOKUP(LEFT($A796,8),POR!$A:$R,4,0),"")</f>
        <v/>
      </c>
      <c r="S796" s="8" t="str">
        <f>IFERROR(VLOOKUP(LEFT($A796,8),POR!$A:$R,5,0),"")</f>
        <v/>
      </c>
      <c r="T796" s="8">
        <f>IFERROR(VLOOKUP(LEFT($A796,8),POR!$A:$R,6,0),"")</f>
        <v>42899.708333333299</v>
      </c>
      <c r="U796" s="8" t="str">
        <f>IFERROR(VLOOKUP(LEFT($A796,8),POR!$A:$R,7,0),"")</f>
        <v/>
      </c>
      <c r="V796" s="8">
        <f>IFERROR(VLOOKUP(LEFT($A796,8),POR!$A:$R,8,0),"")</f>
        <v>42900</v>
      </c>
      <c r="W796" s="8" t="str">
        <f>IFERROR(VLOOKUP(LEFT($A796,8),POR!$A:$R,9,0),"")</f>
        <v/>
      </c>
      <c r="X796" s="8" t="str">
        <f>IFERROR(VLOOKUP(LEFT($A796,8),POR!$A:$R,10,0),"")</f>
        <v/>
      </c>
      <c r="Y796" s="8" t="str">
        <f>IFERROR(VLOOKUP(LEFT($A796,8),POR!$A:$R,11,0),"")</f>
        <v/>
      </c>
      <c r="Z796" s="8" t="str">
        <f>IFERROR(VLOOKUP(LEFT($A796,8),POR!$A:$R,12,0),"")</f>
        <v/>
      </c>
      <c r="AA796" s="8" t="str">
        <f>IFERROR(VLOOKUP(LEFT($A796,8),POR!$A:$R,13,0),"")</f>
        <v/>
      </c>
      <c r="AB796" s="8" t="str">
        <f>IFERROR(VLOOKUP(LEFT($A796,8),POR!$A:$R,14,0),"")</f>
        <v/>
      </c>
      <c r="AC796" s="8" t="str">
        <f>IFERROR(VLOOKUP(LEFT($A796,8),POR!$A:$R,15,0),"")</f>
        <v/>
      </c>
      <c r="AD796" s="8" t="str">
        <f>IFERROR(VLOOKUP(LEFT($A796,8),POR!$A:$R,16,0),"")</f>
        <v/>
      </c>
      <c r="AE796" s="8" t="str">
        <f>IFERROR(VLOOKUP(LEFT($A796,8),POR!$A:$R,17,0),"")</f>
        <v/>
      </c>
      <c r="AF796" s="8" t="str">
        <f>IFERROR(VLOOKUP(LEFT($A796,8),POR!$A:$R,18,0),"")</f>
        <v/>
      </c>
      <c r="AG796" s="36" t="str">
        <f>IFERROR(VLOOKUP(A796,NSD!F:G,2,0),"")</f>
        <v/>
      </c>
    </row>
    <row r="797" spans="1:33">
      <c r="A797" s="49" t="s">
        <v>2331</v>
      </c>
      <c r="B797" s="36" t="str">
        <f>VLOOKUP(LEFT(A797,8),Clusters!A:C,3,0)</f>
        <v>C5</v>
      </c>
      <c r="C797" s="36">
        <f>VLOOKUP(LEFT(A797,8),Clusters!A:D,2,0)</f>
        <v>51</v>
      </c>
      <c r="O797" s="36">
        <f>IFERROR(VLOOKUP(LEFT(A797,8),'Development Priority'!A:B,2,0),"")</f>
        <v>16</v>
      </c>
      <c r="P797" s="8" t="str">
        <f>IFERROR(VLOOKUP(LEFT($A797,8),POR!$A:$R,2,0),"")</f>
        <v/>
      </c>
      <c r="Q797" s="8" t="str">
        <f>IFERROR(VLOOKUP(LEFT($A797,8),POR!$A:$R,3,0),"")</f>
        <v/>
      </c>
      <c r="R797" s="8" t="str">
        <f>IFERROR(VLOOKUP(LEFT($A797,8),POR!$A:$R,4,0),"")</f>
        <v/>
      </c>
      <c r="S797" s="8" t="str">
        <f>IFERROR(VLOOKUP(LEFT($A797,8),POR!$A:$R,5,0),"")</f>
        <v/>
      </c>
      <c r="T797" s="8">
        <f>IFERROR(VLOOKUP(LEFT($A797,8),POR!$A:$R,6,0),"")</f>
        <v>42899.708333333299</v>
      </c>
      <c r="U797" s="8" t="str">
        <f>IFERROR(VLOOKUP(LEFT($A797,8),POR!$A:$R,7,0),"")</f>
        <v/>
      </c>
      <c r="V797" s="8">
        <f>IFERROR(VLOOKUP(LEFT($A797,8),POR!$A:$R,8,0),"")</f>
        <v>42900</v>
      </c>
      <c r="W797" s="8" t="str">
        <f>IFERROR(VLOOKUP(LEFT($A797,8),POR!$A:$R,9,0),"")</f>
        <v/>
      </c>
      <c r="X797" s="8" t="str">
        <f>IFERROR(VLOOKUP(LEFT($A797,8),POR!$A:$R,10,0),"")</f>
        <v/>
      </c>
      <c r="Y797" s="8" t="str">
        <f>IFERROR(VLOOKUP(LEFT($A797,8),POR!$A:$R,11,0),"")</f>
        <v/>
      </c>
      <c r="Z797" s="8" t="str">
        <f>IFERROR(VLOOKUP(LEFT($A797,8),POR!$A:$R,12,0),"")</f>
        <v/>
      </c>
      <c r="AA797" s="8" t="str">
        <f>IFERROR(VLOOKUP(LEFT($A797,8),POR!$A:$R,13,0),"")</f>
        <v/>
      </c>
      <c r="AB797" s="8" t="str">
        <f>IFERROR(VLOOKUP(LEFT($A797,8),POR!$A:$R,14,0),"")</f>
        <v/>
      </c>
      <c r="AC797" s="8" t="str">
        <f>IFERROR(VLOOKUP(LEFT($A797,8),POR!$A:$R,15,0),"")</f>
        <v/>
      </c>
      <c r="AD797" s="8" t="str">
        <f>IFERROR(VLOOKUP(LEFT($A797,8),POR!$A:$R,16,0),"")</f>
        <v/>
      </c>
      <c r="AE797" s="8" t="str">
        <f>IFERROR(VLOOKUP(LEFT($A797,8),POR!$A:$R,17,0),"")</f>
        <v/>
      </c>
      <c r="AF797" s="8" t="str">
        <f>IFERROR(VLOOKUP(LEFT($A797,8),POR!$A:$R,18,0),"")</f>
        <v/>
      </c>
      <c r="AG797" s="36" t="str">
        <f>IFERROR(VLOOKUP(A797,NSD!F:G,2,0),"")</f>
        <v/>
      </c>
    </row>
    <row r="798" spans="1:33">
      <c r="A798" s="49" t="s">
        <v>2687</v>
      </c>
      <c r="B798" s="36" t="str">
        <f>VLOOKUP(LEFT(A798,8),Clusters!A:C,3,0)</f>
        <v>C5</v>
      </c>
      <c r="C798" s="36">
        <f>VLOOKUP(LEFT(A798,8),Clusters!A:D,2,0)</f>
        <v>51</v>
      </c>
      <c r="O798" s="36">
        <f>IFERROR(VLOOKUP(LEFT(A798,8),'Development Priority'!A:B,2,0),"")</f>
        <v>16</v>
      </c>
      <c r="P798" s="8" t="str">
        <f>IFERROR(VLOOKUP(LEFT($A798,8),POR!$A:$R,2,0),"")</f>
        <v/>
      </c>
      <c r="Q798" s="8" t="str">
        <f>IFERROR(VLOOKUP(LEFT($A798,8),POR!$A:$R,3,0),"")</f>
        <v/>
      </c>
      <c r="R798" s="8" t="str">
        <f>IFERROR(VLOOKUP(LEFT($A798,8),POR!$A:$R,4,0),"")</f>
        <v/>
      </c>
      <c r="S798" s="8" t="str">
        <f>IFERROR(VLOOKUP(LEFT($A798,8),POR!$A:$R,5,0),"")</f>
        <v/>
      </c>
      <c r="T798" s="8">
        <f>IFERROR(VLOOKUP(LEFT($A798,8),POR!$A:$R,6,0),"")</f>
        <v>42899.708333333299</v>
      </c>
      <c r="U798" s="8" t="str">
        <f>IFERROR(VLOOKUP(LEFT($A798,8),POR!$A:$R,7,0),"")</f>
        <v/>
      </c>
      <c r="V798" s="8">
        <f>IFERROR(VLOOKUP(LEFT($A798,8),POR!$A:$R,8,0),"")</f>
        <v>42900</v>
      </c>
      <c r="W798" s="8" t="str">
        <f>IFERROR(VLOOKUP(LEFT($A798,8),POR!$A:$R,9,0),"")</f>
        <v/>
      </c>
      <c r="X798" s="8" t="str">
        <f>IFERROR(VLOOKUP(LEFT($A798,8),POR!$A:$R,10,0),"")</f>
        <v/>
      </c>
      <c r="Y798" s="8" t="str">
        <f>IFERROR(VLOOKUP(LEFT($A798,8),POR!$A:$R,11,0),"")</f>
        <v/>
      </c>
      <c r="Z798" s="8" t="str">
        <f>IFERROR(VLOOKUP(LEFT($A798,8),POR!$A:$R,12,0),"")</f>
        <v/>
      </c>
      <c r="AA798" s="8" t="str">
        <f>IFERROR(VLOOKUP(LEFT($A798,8),POR!$A:$R,13,0),"")</f>
        <v/>
      </c>
      <c r="AB798" s="8" t="str">
        <f>IFERROR(VLOOKUP(LEFT($A798,8),POR!$A:$R,14,0),"")</f>
        <v/>
      </c>
      <c r="AC798" s="8" t="str">
        <f>IFERROR(VLOOKUP(LEFT($A798,8),POR!$A:$R,15,0),"")</f>
        <v/>
      </c>
      <c r="AD798" s="8" t="str">
        <f>IFERROR(VLOOKUP(LEFT($A798,8),POR!$A:$R,16,0),"")</f>
        <v/>
      </c>
      <c r="AE798" s="8" t="str">
        <f>IFERROR(VLOOKUP(LEFT($A798,8),POR!$A:$R,17,0),"")</f>
        <v/>
      </c>
      <c r="AF798" s="8" t="str">
        <f>IFERROR(VLOOKUP(LEFT($A798,8),POR!$A:$R,18,0),"")</f>
        <v/>
      </c>
      <c r="AG798" s="36" t="str">
        <f>IFERROR(VLOOKUP(A798,NSD!F:G,2,0),"")</f>
        <v/>
      </c>
    </row>
    <row r="799" spans="1:33">
      <c r="A799" s="11" t="s">
        <v>4413</v>
      </c>
      <c r="B799" s="36" t="str">
        <f>VLOOKUP(LEFT(A799,8),Clusters!A:C,3,0)</f>
        <v>C5</v>
      </c>
      <c r="C799" s="36">
        <f>VLOOKUP(LEFT(A799,8),Clusters!A:D,2,0)</f>
        <v>54</v>
      </c>
      <c r="D799" s="11"/>
      <c r="E799" s="11"/>
      <c r="F799" s="11"/>
      <c r="G799" s="11"/>
      <c r="H799" s="11"/>
      <c r="I799" s="37"/>
      <c r="J799" s="41"/>
      <c r="K799" s="10"/>
      <c r="L799" s="10"/>
      <c r="M799" s="11"/>
      <c r="N799" s="10"/>
      <c r="O799" s="36">
        <f>IFERROR(VLOOKUP(LEFT(A799,8),'Development Priority'!A:B,2,0),"")</f>
        <v>194</v>
      </c>
      <c r="P799" s="8" t="str">
        <f>IFERROR(VLOOKUP(LEFT($A799,8),POR!$A:$R,2,0),"")</f>
        <v/>
      </c>
      <c r="Q799" s="8" t="str">
        <f>IFERROR(VLOOKUP(LEFT($A799,8),POR!$A:$R,3,0),"")</f>
        <v/>
      </c>
      <c r="R799" s="8" t="str">
        <f>IFERROR(VLOOKUP(LEFT($A799,8),POR!$A:$R,4,0),"")</f>
        <v/>
      </c>
      <c r="S799" s="8" t="str">
        <f>IFERROR(VLOOKUP(LEFT($A799,8),POR!$A:$R,5,0),"")</f>
        <v/>
      </c>
      <c r="T799" s="8" t="str">
        <f>IFERROR(VLOOKUP(LEFT($A799,8),POR!$A:$R,6,0),"")</f>
        <v/>
      </c>
      <c r="U799" s="8" t="str">
        <f>IFERROR(VLOOKUP(LEFT($A799,8),POR!$A:$R,7,0),"")</f>
        <v/>
      </c>
      <c r="V799" s="8">
        <f>IFERROR(VLOOKUP(LEFT($A799,8),POR!$A:$R,8,0),"")</f>
        <v>42899</v>
      </c>
      <c r="W799" s="8" t="str">
        <f>IFERROR(VLOOKUP(LEFT($A799,8),POR!$A:$R,9,0),"")</f>
        <v/>
      </c>
      <c r="X799" s="8" t="str">
        <f>IFERROR(VLOOKUP(LEFT($A799,8),POR!$A:$R,10,0),"")</f>
        <v/>
      </c>
      <c r="Y799" s="8" t="str">
        <f>IFERROR(VLOOKUP(LEFT($A799,8),POR!$A:$R,11,0),"")</f>
        <v/>
      </c>
      <c r="Z799" s="8" t="str">
        <f>IFERROR(VLOOKUP(LEFT($A799,8),POR!$A:$R,12,0),"")</f>
        <v/>
      </c>
      <c r="AA799" s="8" t="str">
        <f>IFERROR(VLOOKUP(LEFT($A799,8),POR!$A:$R,13,0),"")</f>
        <v/>
      </c>
      <c r="AB799" s="8" t="str">
        <f>IFERROR(VLOOKUP(LEFT($A799,8),POR!$A:$R,14,0),"")</f>
        <v/>
      </c>
      <c r="AC799" s="8" t="str">
        <f>IFERROR(VLOOKUP(LEFT($A799,8),POR!$A:$R,15,0),"")</f>
        <v/>
      </c>
      <c r="AD799" s="8" t="str">
        <f>IFERROR(VLOOKUP(LEFT($A799,8),POR!$A:$R,16,0),"")</f>
        <v/>
      </c>
      <c r="AE799" s="8" t="str">
        <f>IFERROR(VLOOKUP(LEFT($A799,8),POR!$A:$R,17,0),"")</f>
        <v/>
      </c>
      <c r="AF799" s="8" t="str">
        <f>IFERROR(VLOOKUP(LEFT($A799,8),POR!$A:$R,18,0),"")</f>
        <v/>
      </c>
      <c r="AG799" s="36" t="str">
        <f>IFERROR(VLOOKUP(A799,NSD!F:G,2,0),"")</f>
        <v/>
      </c>
    </row>
    <row r="800" spans="1:33">
      <c r="A800" s="11" t="s">
        <v>4843</v>
      </c>
      <c r="B800" s="36" t="str">
        <f>VLOOKUP(LEFT(A800,8),Clusters!A:C,3,0)</f>
        <v>C5</v>
      </c>
      <c r="C800" s="36">
        <f>VLOOKUP(LEFT(A800,8),Clusters!A:D,2,0)</f>
        <v>54</v>
      </c>
      <c r="D800" s="11"/>
      <c r="E800" s="11"/>
      <c r="F800" s="11"/>
      <c r="G800" s="11"/>
      <c r="H800" s="11"/>
      <c r="I800" s="37"/>
      <c r="J800" s="41"/>
      <c r="K800" s="10"/>
      <c r="L800" s="10"/>
      <c r="M800" s="11"/>
      <c r="N800" s="10"/>
      <c r="O800" s="36">
        <f>IFERROR(VLOOKUP(LEFT(A800,8),'Development Priority'!A:B,2,0),"")</f>
        <v>194</v>
      </c>
      <c r="P800" s="8" t="str">
        <f>IFERROR(VLOOKUP(LEFT($A800,8),POR!$A:$R,2,0),"")</f>
        <v/>
      </c>
      <c r="Q800" s="8" t="str">
        <f>IFERROR(VLOOKUP(LEFT($A800,8),POR!$A:$R,3,0),"")</f>
        <v/>
      </c>
      <c r="R800" s="8" t="str">
        <f>IFERROR(VLOOKUP(LEFT($A800,8),POR!$A:$R,4,0),"")</f>
        <v/>
      </c>
      <c r="S800" s="8" t="str">
        <f>IFERROR(VLOOKUP(LEFT($A800,8),POR!$A:$R,5,0),"")</f>
        <v/>
      </c>
      <c r="T800" s="8" t="str">
        <f>IFERROR(VLOOKUP(LEFT($A800,8),POR!$A:$R,6,0),"")</f>
        <v/>
      </c>
      <c r="U800" s="8" t="str">
        <f>IFERROR(VLOOKUP(LEFT($A800,8),POR!$A:$R,7,0),"")</f>
        <v/>
      </c>
      <c r="V800" s="8">
        <f>IFERROR(VLOOKUP(LEFT($A800,8),POR!$A:$R,8,0),"")</f>
        <v>42899</v>
      </c>
      <c r="W800" s="8" t="str">
        <f>IFERROR(VLOOKUP(LEFT($A800,8),POR!$A:$R,9,0),"")</f>
        <v/>
      </c>
      <c r="X800" s="8" t="str">
        <f>IFERROR(VLOOKUP(LEFT($A800,8),POR!$A:$R,10,0),"")</f>
        <v/>
      </c>
      <c r="Y800" s="8" t="str">
        <f>IFERROR(VLOOKUP(LEFT($A800,8),POR!$A:$R,11,0),"")</f>
        <v/>
      </c>
      <c r="Z800" s="8" t="str">
        <f>IFERROR(VLOOKUP(LEFT($A800,8),POR!$A:$R,12,0),"")</f>
        <v/>
      </c>
      <c r="AA800" s="8" t="str">
        <f>IFERROR(VLOOKUP(LEFT($A800,8),POR!$A:$R,13,0),"")</f>
        <v/>
      </c>
      <c r="AB800" s="8" t="str">
        <f>IFERROR(VLOOKUP(LEFT($A800,8),POR!$A:$R,14,0),"")</f>
        <v/>
      </c>
      <c r="AC800" s="8" t="str">
        <f>IFERROR(VLOOKUP(LEFT($A800,8),POR!$A:$R,15,0),"")</f>
        <v/>
      </c>
      <c r="AD800" s="8" t="str">
        <f>IFERROR(VLOOKUP(LEFT($A800,8),POR!$A:$R,16,0),"")</f>
        <v/>
      </c>
      <c r="AE800" s="8" t="str">
        <f>IFERROR(VLOOKUP(LEFT($A800,8),POR!$A:$R,17,0),"")</f>
        <v/>
      </c>
      <c r="AF800" s="8" t="str">
        <f>IFERROR(VLOOKUP(LEFT($A800,8),POR!$A:$R,18,0),"")</f>
        <v/>
      </c>
      <c r="AG800" s="36" t="str">
        <f>IFERROR(VLOOKUP(A800,NSD!F:G,2,0),"")</f>
        <v/>
      </c>
    </row>
    <row r="801" spans="1:33">
      <c r="A801" s="49" t="s">
        <v>4574</v>
      </c>
      <c r="B801" s="36" t="str">
        <f>VLOOKUP(LEFT(A801,8),Clusters!A:C,3,0)</f>
        <v>C5</v>
      </c>
      <c r="C801" s="36">
        <f>VLOOKUP(LEFT(A801,8),Clusters!A:D,2,0)</f>
        <v>54</v>
      </c>
      <c r="O801" s="36">
        <f>IFERROR(VLOOKUP(LEFT(A801,8),'Development Priority'!A:B,2,0),"")</f>
        <v>436</v>
      </c>
      <c r="P801" s="8" t="str">
        <f>IFERROR(VLOOKUP(LEFT($A801,8),POR!$A:$R,2,0),"")</f>
        <v/>
      </c>
      <c r="Q801" s="8" t="str">
        <f>IFERROR(VLOOKUP(LEFT($A801,8),POR!$A:$R,3,0),"")</f>
        <v/>
      </c>
      <c r="R801" s="8" t="str">
        <f>IFERROR(VLOOKUP(LEFT($A801,8),POR!$A:$R,4,0),"")</f>
        <v/>
      </c>
      <c r="S801" s="8" t="str">
        <f>IFERROR(VLOOKUP(LEFT($A801,8),POR!$A:$R,5,0),"")</f>
        <v/>
      </c>
      <c r="T801" s="8" t="str">
        <f>IFERROR(VLOOKUP(LEFT($A801,8),POR!$A:$R,6,0),"")</f>
        <v/>
      </c>
      <c r="U801" s="8" t="str">
        <f>IFERROR(VLOOKUP(LEFT($A801,8),POR!$A:$R,7,0),"")</f>
        <v/>
      </c>
      <c r="V801" s="8">
        <f>IFERROR(VLOOKUP(LEFT($A801,8),POR!$A:$R,8,0),"")</f>
        <v>43020</v>
      </c>
      <c r="W801" s="8" t="str">
        <f>IFERROR(VLOOKUP(LEFT($A801,8),POR!$A:$R,9,0),"")</f>
        <v/>
      </c>
      <c r="X801" s="8" t="str">
        <f>IFERROR(VLOOKUP(LEFT($A801,8),POR!$A:$R,10,0),"")</f>
        <v/>
      </c>
      <c r="Y801" s="8" t="str">
        <f>IFERROR(VLOOKUP(LEFT($A801,8),POR!$A:$R,11,0),"")</f>
        <v/>
      </c>
      <c r="Z801" s="8" t="str">
        <f>IFERROR(VLOOKUP(LEFT($A801,8),POR!$A:$R,12,0),"")</f>
        <v/>
      </c>
      <c r="AA801" s="8" t="str">
        <f>IFERROR(VLOOKUP(LEFT($A801,8),POR!$A:$R,13,0),"")</f>
        <v/>
      </c>
      <c r="AB801" s="8" t="str">
        <f>IFERROR(VLOOKUP(LEFT($A801,8),POR!$A:$R,14,0),"")</f>
        <v/>
      </c>
      <c r="AC801" s="8" t="str">
        <f>IFERROR(VLOOKUP(LEFT($A801,8),POR!$A:$R,15,0),"")</f>
        <v/>
      </c>
      <c r="AD801" s="8" t="str">
        <f>IFERROR(VLOOKUP(LEFT($A801,8),POR!$A:$R,16,0),"")</f>
        <v/>
      </c>
      <c r="AE801" s="8" t="str">
        <f>IFERROR(VLOOKUP(LEFT($A801,8),POR!$A:$R,17,0),"")</f>
        <v/>
      </c>
      <c r="AF801" s="8" t="str">
        <f>IFERROR(VLOOKUP(LEFT($A801,8),POR!$A:$R,18,0),"")</f>
        <v/>
      </c>
      <c r="AG801" s="36" t="str">
        <f>IFERROR(VLOOKUP(A801,NSD!F:G,2,0),"")</f>
        <v/>
      </c>
    </row>
    <row r="802" spans="1:33">
      <c r="A802" s="49" t="s">
        <v>3627</v>
      </c>
      <c r="B802" s="36" t="str">
        <f>VLOOKUP(LEFT(A802,8),Clusters!A:C,3,0)</f>
        <v>C5</v>
      </c>
      <c r="C802" s="36">
        <f>VLOOKUP(LEFT(A802,8),Clusters!A:D,2,0)</f>
        <v>54</v>
      </c>
      <c r="O802" s="36">
        <f>IFERROR(VLOOKUP(LEFT(A802,8),'Development Priority'!A:B,2,0),"")</f>
        <v>436</v>
      </c>
      <c r="P802" s="8" t="str">
        <f>IFERROR(VLOOKUP(LEFT($A802,8),POR!$A:$R,2,0),"")</f>
        <v/>
      </c>
      <c r="Q802" s="8" t="str">
        <f>IFERROR(VLOOKUP(LEFT($A802,8),POR!$A:$R,3,0),"")</f>
        <v/>
      </c>
      <c r="R802" s="8" t="str">
        <f>IFERROR(VLOOKUP(LEFT($A802,8),POR!$A:$R,4,0),"")</f>
        <v/>
      </c>
      <c r="S802" s="8" t="str">
        <f>IFERROR(VLOOKUP(LEFT($A802,8),POR!$A:$R,5,0),"")</f>
        <v/>
      </c>
      <c r="T802" s="8" t="str">
        <f>IFERROR(VLOOKUP(LEFT($A802,8),POR!$A:$R,6,0),"")</f>
        <v/>
      </c>
      <c r="U802" s="8" t="str">
        <f>IFERROR(VLOOKUP(LEFT($A802,8),POR!$A:$R,7,0),"")</f>
        <v/>
      </c>
      <c r="V802" s="8">
        <f>IFERROR(VLOOKUP(LEFT($A802,8),POR!$A:$R,8,0),"")</f>
        <v>43020</v>
      </c>
      <c r="W802" s="8" t="str">
        <f>IFERROR(VLOOKUP(LEFT($A802,8),POR!$A:$R,9,0),"")</f>
        <v/>
      </c>
      <c r="X802" s="8" t="str">
        <f>IFERROR(VLOOKUP(LEFT($A802,8),POR!$A:$R,10,0),"")</f>
        <v/>
      </c>
      <c r="Y802" s="8" t="str">
        <f>IFERROR(VLOOKUP(LEFT($A802,8),POR!$A:$R,11,0),"")</f>
        <v/>
      </c>
      <c r="Z802" s="8" t="str">
        <f>IFERROR(VLOOKUP(LEFT($A802,8),POR!$A:$R,12,0),"")</f>
        <v/>
      </c>
      <c r="AA802" s="8" t="str">
        <f>IFERROR(VLOOKUP(LEFT($A802,8),POR!$A:$R,13,0),"")</f>
        <v/>
      </c>
      <c r="AB802" s="8" t="str">
        <f>IFERROR(VLOOKUP(LEFT($A802,8),POR!$A:$R,14,0),"")</f>
        <v/>
      </c>
      <c r="AC802" s="8" t="str">
        <f>IFERROR(VLOOKUP(LEFT($A802,8),POR!$A:$R,15,0),"")</f>
        <v/>
      </c>
      <c r="AD802" s="8" t="str">
        <f>IFERROR(VLOOKUP(LEFT($A802,8),POR!$A:$R,16,0),"")</f>
        <v/>
      </c>
      <c r="AE802" s="8" t="str">
        <f>IFERROR(VLOOKUP(LEFT($A802,8),POR!$A:$R,17,0),"")</f>
        <v/>
      </c>
      <c r="AF802" s="8" t="str">
        <f>IFERROR(VLOOKUP(LEFT($A802,8),POR!$A:$R,18,0),"")</f>
        <v/>
      </c>
      <c r="AG802" s="36" t="str">
        <f>IFERROR(VLOOKUP(A802,NSD!F:G,2,0),"")</f>
        <v/>
      </c>
    </row>
    <row r="803" spans="1:33">
      <c r="A803" s="49" t="s">
        <v>4254</v>
      </c>
      <c r="B803" s="36" t="str">
        <f>VLOOKUP(LEFT(A803,8),Clusters!A:C,3,0)</f>
        <v>C5</v>
      </c>
      <c r="C803" s="36">
        <f>VLOOKUP(LEFT(A803,8),Clusters!A:D,2,0)</f>
        <v>54</v>
      </c>
      <c r="O803" s="36">
        <f>IFERROR(VLOOKUP(LEFT(A803,8),'Development Priority'!A:B,2,0),"")</f>
        <v>436</v>
      </c>
      <c r="P803" s="8" t="str">
        <f>IFERROR(VLOOKUP(LEFT($A803,8),POR!$A:$R,2,0),"")</f>
        <v/>
      </c>
      <c r="Q803" s="8" t="str">
        <f>IFERROR(VLOOKUP(LEFT($A803,8),POR!$A:$R,3,0),"")</f>
        <v/>
      </c>
      <c r="R803" s="8" t="str">
        <f>IFERROR(VLOOKUP(LEFT($A803,8),POR!$A:$R,4,0),"")</f>
        <v/>
      </c>
      <c r="S803" s="8" t="str">
        <f>IFERROR(VLOOKUP(LEFT($A803,8),POR!$A:$R,5,0),"")</f>
        <v/>
      </c>
      <c r="T803" s="8" t="str">
        <f>IFERROR(VLOOKUP(LEFT($A803,8),POR!$A:$R,6,0),"")</f>
        <v/>
      </c>
      <c r="U803" s="8" t="str">
        <f>IFERROR(VLOOKUP(LEFT($A803,8),POR!$A:$R,7,0),"")</f>
        <v/>
      </c>
      <c r="V803" s="8">
        <f>IFERROR(VLOOKUP(LEFT($A803,8),POR!$A:$R,8,0),"")</f>
        <v>43020</v>
      </c>
      <c r="W803" s="8" t="str">
        <f>IFERROR(VLOOKUP(LEFT($A803,8),POR!$A:$R,9,0),"")</f>
        <v/>
      </c>
      <c r="X803" s="8" t="str">
        <f>IFERROR(VLOOKUP(LEFT($A803,8),POR!$A:$R,10,0),"")</f>
        <v/>
      </c>
      <c r="Y803" s="8" t="str">
        <f>IFERROR(VLOOKUP(LEFT($A803,8),POR!$A:$R,11,0),"")</f>
        <v/>
      </c>
      <c r="Z803" s="8" t="str">
        <f>IFERROR(VLOOKUP(LEFT($A803,8),POR!$A:$R,12,0),"")</f>
        <v/>
      </c>
      <c r="AA803" s="8" t="str">
        <f>IFERROR(VLOOKUP(LEFT($A803,8),POR!$A:$R,13,0),"")</f>
        <v/>
      </c>
      <c r="AB803" s="8" t="str">
        <f>IFERROR(VLOOKUP(LEFT($A803,8),POR!$A:$R,14,0),"")</f>
        <v/>
      </c>
      <c r="AC803" s="8" t="str">
        <f>IFERROR(VLOOKUP(LEFT($A803,8),POR!$A:$R,15,0),"")</f>
        <v/>
      </c>
      <c r="AD803" s="8" t="str">
        <f>IFERROR(VLOOKUP(LEFT($A803,8),POR!$A:$R,16,0),"")</f>
        <v/>
      </c>
      <c r="AE803" s="8" t="str">
        <f>IFERROR(VLOOKUP(LEFT($A803,8),POR!$A:$R,17,0),"")</f>
        <v/>
      </c>
      <c r="AF803" s="8" t="str">
        <f>IFERROR(VLOOKUP(LEFT($A803,8),POR!$A:$R,18,0),"")</f>
        <v/>
      </c>
      <c r="AG803" s="36" t="str">
        <f>IFERROR(VLOOKUP(A803,NSD!F:G,2,0),"")</f>
        <v/>
      </c>
    </row>
    <row r="804" spans="1:33">
      <c r="A804" s="49" t="s">
        <v>4279</v>
      </c>
      <c r="B804" s="36" t="str">
        <f>VLOOKUP(LEFT(A804,8),Clusters!A:C,3,0)</f>
        <v>C5</v>
      </c>
      <c r="C804" s="36">
        <f>VLOOKUP(LEFT(A804,8),Clusters!A:D,2,0)</f>
        <v>54</v>
      </c>
      <c r="O804" s="36">
        <f>IFERROR(VLOOKUP(LEFT(A804,8),'Development Priority'!A:B,2,0),"")</f>
        <v>462</v>
      </c>
      <c r="P804" s="8" t="str">
        <f>IFERROR(VLOOKUP(LEFT($A804,8),POR!$A:$R,2,0),"")</f>
        <v/>
      </c>
      <c r="Q804" s="8" t="str">
        <f>IFERROR(VLOOKUP(LEFT($A804,8),POR!$A:$R,3,0),"")</f>
        <v/>
      </c>
      <c r="R804" s="8" t="str">
        <f>IFERROR(VLOOKUP(LEFT($A804,8),POR!$A:$R,4,0),"")</f>
        <v/>
      </c>
      <c r="S804" s="8" t="str">
        <f>IFERROR(VLOOKUP(LEFT($A804,8),POR!$A:$R,5,0),"")</f>
        <v/>
      </c>
      <c r="T804" s="8">
        <f>IFERROR(VLOOKUP(LEFT($A804,8),POR!$A:$R,6,0),"")</f>
        <v>42766.666666666701</v>
      </c>
      <c r="U804" s="8" t="str">
        <f>IFERROR(VLOOKUP(LEFT($A804,8),POR!$A:$R,7,0),"")</f>
        <v/>
      </c>
      <c r="V804" s="8" t="str">
        <f>IFERROR(VLOOKUP(LEFT($A804,8),POR!$A:$R,8,0),"")</f>
        <v/>
      </c>
      <c r="W804" s="8" t="str">
        <f>IFERROR(VLOOKUP(LEFT($A804,8),POR!$A:$R,9,0),"")</f>
        <v/>
      </c>
      <c r="X804" s="8" t="str">
        <f>IFERROR(VLOOKUP(LEFT($A804,8),POR!$A:$R,10,0),"")</f>
        <v/>
      </c>
      <c r="Y804" s="8" t="str">
        <f>IFERROR(VLOOKUP(LEFT($A804,8),POR!$A:$R,11,0),"")</f>
        <v/>
      </c>
      <c r="Z804" s="8" t="str">
        <f>IFERROR(VLOOKUP(LEFT($A804,8),POR!$A:$R,12,0),"")</f>
        <v/>
      </c>
      <c r="AA804" s="8" t="str">
        <f>IFERROR(VLOOKUP(LEFT($A804,8),POR!$A:$R,13,0),"")</f>
        <v/>
      </c>
      <c r="AB804" s="8" t="str">
        <f>IFERROR(VLOOKUP(LEFT($A804,8),POR!$A:$R,14,0),"")</f>
        <v/>
      </c>
      <c r="AC804" s="8" t="str">
        <f>IFERROR(VLOOKUP(LEFT($A804,8),POR!$A:$R,15,0),"")</f>
        <v/>
      </c>
      <c r="AD804" s="8" t="str">
        <f>IFERROR(VLOOKUP(LEFT($A804,8),POR!$A:$R,16,0),"")</f>
        <v/>
      </c>
      <c r="AE804" s="8" t="str">
        <f>IFERROR(VLOOKUP(LEFT($A804,8),POR!$A:$R,17,0),"")</f>
        <v/>
      </c>
      <c r="AF804" s="8" t="str">
        <f>IFERROR(VLOOKUP(LEFT($A804,8),POR!$A:$R,18,0),"")</f>
        <v/>
      </c>
      <c r="AG804" s="36" t="str">
        <f>IFERROR(VLOOKUP(A804,NSD!F:G,2,0),"")</f>
        <v/>
      </c>
    </row>
    <row r="805" spans="1:33">
      <c r="A805" s="49" t="s">
        <v>3367</v>
      </c>
      <c r="B805" s="36" t="str">
        <f>VLOOKUP(LEFT(A805,8),Clusters!A:C,3,0)</f>
        <v>C5</v>
      </c>
      <c r="C805" s="36">
        <f>VLOOKUP(LEFT(A805,8),Clusters!A:D,2,0)</f>
        <v>54</v>
      </c>
      <c r="O805" s="36">
        <f>IFERROR(VLOOKUP(LEFT(A805,8),'Development Priority'!A:B,2,0),"")</f>
        <v>462</v>
      </c>
      <c r="P805" s="8" t="str">
        <f>IFERROR(VLOOKUP(LEFT($A805,8),POR!$A:$R,2,0),"")</f>
        <v/>
      </c>
      <c r="Q805" s="8" t="str">
        <f>IFERROR(VLOOKUP(LEFT($A805,8),POR!$A:$R,3,0),"")</f>
        <v/>
      </c>
      <c r="R805" s="8" t="str">
        <f>IFERROR(VLOOKUP(LEFT($A805,8),POR!$A:$R,4,0),"")</f>
        <v/>
      </c>
      <c r="S805" s="8" t="str">
        <f>IFERROR(VLOOKUP(LEFT($A805,8),POR!$A:$R,5,0),"")</f>
        <v/>
      </c>
      <c r="T805" s="8">
        <f>IFERROR(VLOOKUP(LEFT($A805,8),POR!$A:$R,6,0),"")</f>
        <v>42766.666666666701</v>
      </c>
      <c r="U805" s="8" t="str">
        <f>IFERROR(VLOOKUP(LEFT($A805,8),POR!$A:$R,7,0),"")</f>
        <v/>
      </c>
      <c r="V805" s="8" t="str">
        <f>IFERROR(VLOOKUP(LEFT($A805,8),POR!$A:$R,8,0),"")</f>
        <v/>
      </c>
      <c r="W805" s="8" t="str">
        <f>IFERROR(VLOOKUP(LEFT($A805,8),POR!$A:$R,9,0),"")</f>
        <v/>
      </c>
      <c r="X805" s="8" t="str">
        <f>IFERROR(VLOOKUP(LEFT($A805,8),POR!$A:$R,10,0),"")</f>
        <v/>
      </c>
      <c r="Y805" s="8" t="str">
        <f>IFERROR(VLOOKUP(LEFT($A805,8),POR!$A:$R,11,0),"")</f>
        <v/>
      </c>
      <c r="Z805" s="8" t="str">
        <f>IFERROR(VLOOKUP(LEFT($A805,8),POR!$A:$R,12,0),"")</f>
        <v/>
      </c>
      <c r="AA805" s="8" t="str">
        <f>IFERROR(VLOOKUP(LEFT($A805,8),POR!$A:$R,13,0),"")</f>
        <v/>
      </c>
      <c r="AB805" s="8" t="str">
        <f>IFERROR(VLOOKUP(LEFT($A805,8),POR!$A:$R,14,0),"")</f>
        <v/>
      </c>
      <c r="AC805" s="8" t="str">
        <f>IFERROR(VLOOKUP(LEFT($A805,8),POR!$A:$R,15,0),"")</f>
        <v/>
      </c>
      <c r="AD805" s="8" t="str">
        <f>IFERROR(VLOOKUP(LEFT($A805,8),POR!$A:$R,16,0),"")</f>
        <v/>
      </c>
      <c r="AE805" s="8" t="str">
        <f>IFERROR(VLOOKUP(LEFT($A805,8),POR!$A:$R,17,0),"")</f>
        <v/>
      </c>
      <c r="AF805" s="8" t="str">
        <f>IFERROR(VLOOKUP(LEFT($A805,8),POR!$A:$R,18,0),"")</f>
        <v/>
      </c>
      <c r="AG805" s="36" t="str">
        <f>IFERROR(VLOOKUP(A805,NSD!F:G,2,0),"")</f>
        <v/>
      </c>
    </row>
    <row r="806" spans="1:33">
      <c r="A806" s="49" t="s">
        <v>4007</v>
      </c>
      <c r="B806" s="36" t="str">
        <f>VLOOKUP(LEFT(A806,8),Clusters!A:C,3,0)</f>
        <v>C5</v>
      </c>
      <c r="C806" s="36">
        <f>VLOOKUP(LEFT(A806,8),Clusters!A:D,2,0)</f>
        <v>54</v>
      </c>
      <c r="O806" s="36">
        <f>IFERROR(VLOOKUP(LEFT(A806,8),'Development Priority'!A:B,2,0),"")</f>
        <v>462</v>
      </c>
      <c r="P806" s="8" t="str">
        <f>IFERROR(VLOOKUP(LEFT($A806,8),POR!$A:$R,2,0),"")</f>
        <v/>
      </c>
      <c r="Q806" s="8" t="str">
        <f>IFERROR(VLOOKUP(LEFT($A806,8),POR!$A:$R,3,0),"")</f>
        <v/>
      </c>
      <c r="R806" s="8" t="str">
        <f>IFERROR(VLOOKUP(LEFT($A806,8),POR!$A:$R,4,0),"")</f>
        <v/>
      </c>
      <c r="S806" s="8" t="str">
        <f>IFERROR(VLOOKUP(LEFT($A806,8),POR!$A:$R,5,0),"")</f>
        <v/>
      </c>
      <c r="T806" s="8">
        <f>IFERROR(VLOOKUP(LEFT($A806,8),POR!$A:$R,6,0),"")</f>
        <v>42766.666666666701</v>
      </c>
      <c r="U806" s="8" t="str">
        <f>IFERROR(VLOOKUP(LEFT($A806,8),POR!$A:$R,7,0),"")</f>
        <v/>
      </c>
      <c r="V806" s="8" t="str">
        <f>IFERROR(VLOOKUP(LEFT($A806,8),POR!$A:$R,8,0),"")</f>
        <v/>
      </c>
      <c r="W806" s="8" t="str">
        <f>IFERROR(VLOOKUP(LEFT($A806,8),POR!$A:$R,9,0),"")</f>
        <v/>
      </c>
      <c r="X806" s="8" t="str">
        <f>IFERROR(VLOOKUP(LEFT($A806,8),POR!$A:$R,10,0),"")</f>
        <v/>
      </c>
      <c r="Y806" s="8" t="str">
        <f>IFERROR(VLOOKUP(LEFT($A806,8),POR!$A:$R,11,0),"")</f>
        <v/>
      </c>
      <c r="Z806" s="8" t="str">
        <f>IFERROR(VLOOKUP(LEFT($A806,8),POR!$A:$R,12,0),"")</f>
        <v/>
      </c>
      <c r="AA806" s="8" t="str">
        <f>IFERROR(VLOOKUP(LEFT($A806,8),POR!$A:$R,13,0),"")</f>
        <v/>
      </c>
      <c r="AB806" s="8" t="str">
        <f>IFERROR(VLOOKUP(LEFT($A806,8),POR!$A:$R,14,0),"")</f>
        <v/>
      </c>
      <c r="AC806" s="8" t="str">
        <f>IFERROR(VLOOKUP(LEFT($A806,8),POR!$A:$R,15,0),"")</f>
        <v/>
      </c>
      <c r="AD806" s="8" t="str">
        <f>IFERROR(VLOOKUP(LEFT($A806,8),POR!$A:$R,16,0),"")</f>
        <v/>
      </c>
      <c r="AE806" s="8" t="str">
        <f>IFERROR(VLOOKUP(LEFT($A806,8),POR!$A:$R,17,0),"")</f>
        <v/>
      </c>
      <c r="AF806" s="8" t="str">
        <f>IFERROR(VLOOKUP(LEFT($A806,8),POR!$A:$R,18,0),"")</f>
        <v/>
      </c>
      <c r="AG806" s="36" t="str">
        <f>IFERROR(VLOOKUP(A806,NSD!F:G,2,0),"")</f>
        <v/>
      </c>
    </row>
    <row r="807" spans="1:33">
      <c r="A807" s="49" t="s">
        <v>3577</v>
      </c>
      <c r="B807" s="36" t="str">
        <f>VLOOKUP(LEFT(A807,8),Clusters!A:C,3,0)</f>
        <v>C5</v>
      </c>
      <c r="C807" s="36">
        <f>VLOOKUP(LEFT(A807,8),Clusters!A:D,2,0)</f>
        <v>53</v>
      </c>
      <c r="O807" s="36">
        <f>IFERROR(VLOOKUP(LEFT(A807,8),'Development Priority'!A:B,2,0),"")</f>
        <v>805</v>
      </c>
      <c r="P807" s="8" t="str">
        <f>IFERROR(VLOOKUP(LEFT($A807,8),POR!$A:$R,2,0),"")</f>
        <v/>
      </c>
      <c r="Q807" s="8" t="str">
        <f>IFERROR(VLOOKUP(LEFT($A807,8),POR!$A:$R,3,0),"")</f>
        <v/>
      </c>
      <c r="R807" s="8" t="str">
        <f>IFERROR(VLOOKUP(LEFT($A807,8),POR!$A:$R,4,0),"")</f>
        <v/>
      </c>
      <c r="S807" s="8" t="str">
        <f>IFERROR(VLOOKUP(LEFT($A807,8),POR!$A:$R,5,0),"")</f>
        <v/>
      </c>
      <c r="T807" s="8" t="str">
        <f>IFERROR(VLOOKUP(LEFT($A807,8),POR!$A:$R,6,0),"")</f>
        <v/>
      </c>
      <c r="U807" s="8" t="str">
        <f>IFERROR(VLOOKUP(LEFT($A807,8),POR!$A:$R,7,0),"")</f>
        <v/>
      </c>
      <c r="V807" s="8">
        <f>IFERROR(VLOOKUP(LEFT($A807,8),POR!$A:$R,8,0),"")</f>
        <v>42828</v>
      </c>
      <c r="W807" s="8" t="str">
        <f>IFERROR(VLOOKUP(LEFT($A807,8),POR!$A:$R,9,0),"")</f>
        <v/>
      </c>
      <c r="X807" s="8" t="str">
        <f>IFERROR(VLOOKUP(LEFT($A807,8),POR!$A:$R,10,0),"")</f>
        <v/>
      </c>
      <c r="Y807" s="8" t="str">
        <f>IFERROR(VLOOKUP(LEFT($A807,8),POR!$A:$R,11,0),"")</f>
        <v/>
      </c>
      <c r="Z807" s="8" t="str">
        <f>IFERROR(VLOOKUP(LEFT($A807,8),POR!$A:$R,12,0),"")</f>
        <v/>
      </c>
      <c r="AA807" s="8" t="str">
        <f>IFERROR(VLOOKUP(LEFT($A807,8),POR!$A:$R,13,0),"")</f>
        <v/>
      </c>
      <c r="AB807" s="8" t="str">
        <f>IFERROR(VLOOKUP(LEFT($A807,8),POR!$A:$R,14,0),"")</f>
        <v/>
      </c>
      <c r="AC807" s="8" t="str">
        <f>IFERROR(VLOOKUP(LEFT($A807,8),POR!$A:$R,15,0),"")</f>
        <v/>
      </c>
      <c r="AD807" s="8" t="str">
        <f>IFERROR(VLOOKUP(LEFT($A807,8),POR!$A:$R,16,0),"")</f>
        <v/>
      </c>
      <c r="AE807" s="8" t="str">
        <f>IFERROR(VLOOKUP(LEFT($A807,8),POR!$A:$R,17,0),"")</f>
        <v/>
      </c>
      <c r="AF807" s="8" t="str">
        <f>IFERROR(VLOOKUP(LEFT($A807,8),POR!$A:$R,18,0),"")</f>
        <v/>
      </c>
      <c r="AG807" s="36" t="str">
        <f>IFERROR(VLOOKUP(A807,NSD!F:G,2,0),"")</f>
        <v/>
      </c>
    </row>
    <row r="808" spans="1:33">
      <c r="A808" s="49" t="s">
        <v>3846</v>
      </c>
      <c r="B808" s="36" t="str">
        <f>VLOOKUP(LEFT(A808,8),Clusters!A:C,3,0)</f>
        <v>C5</v>
      </c>
      <c r="C808" s="36">
        <f>VLOOKUP(LEFT(A808,8),Clusters!A:D,2,0)</f>
        <v>53</v>
      </c>
      <c r="O808" s="36">
        <f>IFERROR(VLOOKUP(LEFT(A808,8),'Development Priority'!A:B,2,0),"")</f>
        <v>805</v>
      </c>
      <c r="P808" s="8" t="str">
        <f>IFERROR(VLOOKUP(LEFT($A808,8),POR!$A:$R,2,0),"")</f>
        <v/>
      </c>
      <c r="Q808" s="8" t="str">
        <f>IFERROR(VLOOKUP(LEFT($A808,8),POR!$A:$R,3,0),"")</f>
        <v/>
      </c>
      <c r="R808" s="8" t="str">
        <f>IFERROR(VLOOKUP(LEFT($A808,8),POR!$A:$R,4,0),"")</f>
        <v/>
      </c>
      <c r="S808" s="8" t="str">
        <f>IFERROR(VLOOKUP(LEFT($A808,8),POR!$A:$R,5,0),"")</f>
        <v/>
      </c>
      <c r="T808" s="8" t="str">
        <f>IFERROR(VLOOKUP(LEFT($A808,8),POR!$A:$R,6,0),"")</f>
        <v/>
      </c>
      <c r="U808" s="8" t="str">
        <f>IFERROR(VLOOKUP(LEFT($A808,8),POR!$A:$R,7,0),"")</f>
        <v/>
      </c>
      <c r="V808" s="8">
        <f>IFERROR(VLOOKUP(LEFT($A808,8),POR!$A:$R,8,0),"")</f>
        <v>42828</v>
      </c>
      <c r="W808" s="8" t="str">
        <f>IFERROR(VLOOKUP(LEFT($A808,8),POR!$A:$R,9,0),"")</f>
        <v/>
      </c>
      <c r="X808" s="8" t="str">
        <f>IFERROR(VLOOKUP(LEFT($A808,8),POR!$A:$R,10,0),"")</f>
        <v/>
      </c>
      <c r="Y808" s="8" t="str">
        <f>IFERROR(VLOOKUP(LEFT($A808,8),POR!$A:$R,11,0),"")</f>
        <v/>
      </c>
      <c r="Z808" s="8" t="str">
        <f>IFERROR(VLOOKUP(LEFT($A808,8),POR!$A:$R,12,0),"")</f>
        <v/>
      </c>
      <c r="AA808" s="8" t="str">
        <f>IFERROR(VLOOKUP(LEFT($A808,8),POR!$A:$R,13,0),"")</f>
        <v/>
      </c>
      <c r="AB808" s="8" t="str">
        <f>IFERROR(VLOOKUP(LEFT($A808,8),POR!$A:$R,14,0),"")</f>
        <v/>
      </c>
      <c r="AC808" s="8" t="str">
        <f>IFERROR(VLOOKUP(LEFT($A808,8),POR!$A:$R,15,0),"")</f>
        <v/>
      </c>
      <c r="AD808" s="8" t="str">
        <f>IFERROR(VLOOKUP(LEFT($A808,8),POR!$A:$R,16,0),"")</f>
        <v/>
      </c>
      <c r="AE808" s="8" t="str">
        <f>IFERROR(VLOOKUP(LEFT($A808,8),POR!$A:$R,17,0),"")</f>
        <v/>
      </c>
      <c r="AF808" s="8" t="str">
        <f>IFERROR(VLOOKUP(LEFT($A808,8),POR!$A:$R,18,0),"")</f>
        <v/>
      </c>
      <c r="AG808" s="36" t="str">
        <f>IFERROR(VLOOKUP(A808,NSD!F:G,2,0),"")</f>
        <v/>
      </c>
    </row>
    <row r="809" spans="1:33">
      <c r="A809" s="49" t="s">
        <v>2312</v>
      </c>
      <c r="B809" s="36" t="str">
        <f>VLOOKUP(LEFT(A809,8),Clusters!A:C,3,0)</f>
        <v>C5</v>
      </c>
      <c r="C809" s="36">
        <f>VLOOKUP(LEFT(A809,8),Clusters!A:D,2,0)</f>
        <v>53</v>
      </c>
      <c r="O809" s="36">
        <f>IFERROR(VLOOKUP(LEFT(A809,8),'Development Priority'!A:B,2,0),"")</f>
        <v>805</v>
      </c>
      <c r="P809" s="8" t="str">
        <f>IFERROR(VLOOKUP(LEFT($A809,8),POR!$A:$R,2,0),"")</f>
        <v/>
      </c>
      <c r="Q809" s="8" t="str">
        <f>IFERROR(VLOOKUP(LEFT($A809,8),POR!$A:$R,3,0),"")</f>
        <v/>
      </c>
      <c r="R809" s="8" t="str">
        <f>IFERROR(VLOOKUP(LEFT($A809,8),POR!$A:$R,4,0),"")</f>
        <v/>
      </c>
      <c r="S809" s="8" t="str">
        <f>IFERROR(VLOOKUP(LEFT($A809,8),POR!$A:$R,5,0),"")</f>
        <v/>
      </c>
      <c r="T809" s="8" t="str">
        <f>IFERROR(VLOOKUP(LEFT($A809,8),POR!$A:$R,6,0),"")</f>
        <v/>
      </c>
      <c r="U809" s="8" t="str">
        <f>IFERROR(VLOOKUP(LEFT($A809,8),POR!$A:$R,7,0),"")</f>
        <v/>
      </c>
      <c r="V809" s="8">
        <f>IFERROR(VLOOKUP(LEFT($A809,8),POR!$A:$R,8,0),"")</f>
        <v>42828</v>
      </c>
      <c r="W809" s="8" t="str">
        <f>IFERROR(VLOOKUP(LEFT($A809,8),POR!$A:$R,9,0),"")</f>
        <v/>
      </c>
      <c r="X809" s="8" t="str">
        <f>IFERROR(VLOOKUP(LEFT($A809,8),POR!$A:$R,10,0),"")</f>
        <v/>
      </c>
      <c r="Y809" s="8" t="str">
        <f>IFERROR(VLOOKUP(LEFT($A809,8),POR!$A:$R,11,0),"")</f>
        <v/>
      </c>
      <c r="Z809" s="8" t="str">
        <f>IFERROR(VLOOKUP(LEFT($A809,8),POR!$A:$R,12,0),"")</f>
        <v/>
      </c>
      <c r="AA809" s="8" t="str">
        <f>IFERROR(VLOOKUP(LEFT($A809,8),POR!$A:$R,13,0),"")</f>
        <v/>
      </c>
      <c r="AB809" s="8" t="str">
        <f>IFERROR(VLOOKUP(LEFT($A809,8),POR!$A:$R,14,0),"")</f>
        <v/>
      </c>
      <c r="AC809" s="8" t="str">
        <f>IFERROR(VLOOKUP(LEFT($A809,8),POR!$A:$R,15,0),"")</f>
        <v/>
      </c>
      <c r="AD809" s="8" t="str">
        <f>IFERROR(VLOOKUP(LEFT($A809,8),POR!$A:$R,16,0),"")</f>
        <v/>
      </c>
      <c r="AE809" s="8" t="str">
        <f>IFERROR(VLOOKUP(LEFT($A809,8),POR!$A:$R,17,0),"")</f>
        <v/>
      </c>
      <c r="AF809" s="8" t="str">
        <f>IFERROR(VLOOKUP(LEFT($A809,8),POR!$A:$R,18,0),"")</f>
        <v/>
      </c>
      <c r="AG809" s="36" t="str">
        <f>IFERROR(VLOOKUP(A809,NSD!F:G,2,0),"")</f>
        <v/>
      </c>
    </row>
    <row r="810" spans="1:33">
      <c r="A810" s="49" t="s">
        <v>3408</v>
      </c>
      <c r="B810" s="36" t="str">
        <f>VLOOKUP(LEFT(A810,8),Clusters!A:C,3,0)</f>
        <v>C5</v>
      </c>
      <c r="C810" s="36">
        <f>VLOOKUP(LEFT(A810,8),Clusters!A:D,2,0)</f>
        <v>54</v>
      </c>
      <c r="O810" s="36">
        <f>IFERROR(VLOOKUP(LEFT(A810,8),'Development Priority'!A:B,2,0),"")</f>
        <v>333</v>
      </c>
      <c r="P810" s="8" t="str">
        <f>IFERROR(VLOOKUP(LEFT($A810,8),POR!$A:$R,2,0),"")</f>
        <v/>
      </c>
      <c r="Q810" s="8" t="str">
        <f>IFERROR(VLOOKUP(LEFT($A810,8),POR!$A:$R,3,0),"")</f>
        <v/>
      </c>
      <c r="R810" s="8" t="str">
        <f>IFERROR(VLOOKUP(LEFT($A810,8),POR!$A:$R,4,0),"")</f>
        <v/>
      </c>
      <c r="S810" s="8" t="str">
        <f>IFERROR(VLOOKUP(LEFT($A810,8),POR!$A:$R,5,0),"")</f>
        <v/>
      </c>
      <c r="T810" s="8" t="str">
        <f>IFERROR(VLOOKUP(LEFT($A810,8),POR!$A:$R,6,0),"")</f>
        <v/>
      </c>
      <c r="U810" s="8" t="str">
        <f>IFERROR(VLOOKUP(LEFT($A810,8),POR!$A:$R,7,0),"")</f>
        <v/>
      </c>
      <c r="V810" s="8">
        <f>IFERROR(VLOOKUP(LEFT($A810,8),POR!$A:$R,8,0),"")</f>
        <v>42838</v>
      </c>
      <c r="W810" s="8" t="str">
        <f>IFERROR(VLOOKUP(LEFT($A810,8),POR!$A:$R,9,0),"")</f>
        <v/>
      </c>
      <c r="X810" s="8" t="str">
        <f>IFERROR(VLOOKUP(LEFT($A810,8),POR!$A:$R,10,0),"")</f>
        <v/>
      </c>
      <c r="Y810" s="8" t="str">
        <f>IFERROR(VLOOKUP(LEFT($A810,8),POR!$A:$R,11,0),"")</f>
        <v/>
      </c>
      <c r="Z810" s="8" t="str">
        <f>IFERROR(VLOOKUP(LEFT($A810,8),POR!$A:$R,12,0),"")</f>
        <v/>
      </c>
      <c r="AA810" s="8" t="str">
        <f>IFERROR(VLOOKUP(LEFT($A810,8),POR!$A:$R,13,0),"")</f>
        <v/>
      </c>
      <c r="AB810" s="8" t="str">
        <f>IFERROR(VLOOKUP(LEFT($A810,8),POR!$A:$R,14,0),"")</f>
        <v/>
      </c>
      <c r="AC810" s="8" t="str">
        <f>IFERROR(VLOOKUP(LEFT($A810,8),POR!$A:$R,15,0),"")</f>
        <v/>
      </c>
      <c r="AD810" s="8" t="str">
        <f>IFERROR(VLOOKUP(LEFT($A810,8),POR!$A:$R,16,0),"")</f>
        <v/>
      </c>
      <c r="AE810" s="8" t="str">
        <f>IFERROR(VLOOKUP(LEFT($A810,8),POR!$A:$R,17,0),"")</f>
        <v/>
      </c>
      <c r="AF810" s="8" t="str">
        <f>IFERROR(VLOOKUP(LEFT($A810,8),POR!$A:$R,18,0),"")</f>
        <v/>
      </c>
      <c r="AG810" s="36" t="str">
        <f>IFERROR(VLOOKUP(A810,NSD!F:G,2,0),"")</f>
        <v/>
      </c>
    </row>
    <row r="811" spans="1:33">
      <c r="A811" s="49" t="s">
        <v>4338</v>
      </c>
      <c r="B811" s="36" t="str">
        <f>VLOOKUP(LEFT(A811,8),Clusters!A:C,3,0)</f>
        <v>C5</v>
      </c>
      <c r="C811" s="36">
        <f>VLOOKUP(LEFT(A811,8),Clusters!A:D,2,0)</f>
        <v>54</v>
      </c>
      <c r="O811" s="36">
        <f>IFERROR(VLOOKUP(LEFT(A811,8),'Development Priority'!A:B,2,0),"")</f>
        <v>333</v>
      </c>
      <c r="P811" s="8" t="str">
        <f>IFERROR(VLOOKUP(LEFT($A811,8),POR!$A:$R,2,0),"")</f>
        <v/>
      </c>
      <c r="Q811" s="8" t="str">
        <f>IFERROR(VLOOKUP(LEFT($A811,8),POR!$A:$R,3,0),"")</f>
        <v/>
      </c>
      <c r="R811" s="8" t="str">
        <f>IFERROR(VLOOKUP(LEFT($A811,8),POR!$A:$R,4,0),"")</f>
        <v/>
      </c>
      <c r="S811" s="8" t="str">
        <f>IFERROR(VLOOKUP(LEFT($A811,8),POR!$A:$R,5,0),"")</f>
        <v/>
      </c>
      <c r="T811" s="8" t="str">
        <f>IFERROR(VLOOKUP(LEFT($A811,8),POR!$A:$R,6,0),"")</f>
        <v/>
      </c>
      <c r="U811" s="8" t="str">
        <f>IFERROR(VLOOKUP(LEFT($A811,8),POR!$A:$R,7,0),"")</f>
        <v/>
      </c>
      <c r="V811" s="8">
        <f>IFERROR(VLOOKUP(LEFT($A811,8),POR!$A:$R,8,0),"")</f>
        <v>42838</v>
      </c>
      <c r="W811" s="8" t="str">
        <f>IFERROR(VLOOKUP(LEFT($A811,8),POR!$A:$R,9,0),"")</f>
        <v/>
      </c>
      <c r="X811" s="8" t="str">
        <f>IFERROR(VLOOKUP(LEFT($A811,8),POR!$A:$R,10,0),"")</f>
        <v/>
      </c>
      <c r="Y811" s="8" t="str">
        <f>IFERROR(VLOOKUP(LEFT($A811,8),POR!$A:$R,11,0),"")</f>
        <v/>
      </c>
      <c r="Z811" s="8" t="str">
        <f>IFERROR(VLOOKUP(LEFT($A811,8),POR!$A:$R,12,0),"")</f>
        <v/>
      </c>
      <c r="AA811" s="8" t="str">
        <f>IFERROR(VLOOKUP(LEFT($A811,8),POR!$A:$R,13,0),"")</f>
        <v/>
      </c>
      <c r="AB811" s="8" t="str">
        <f>IFERROR(VLOOKUP(LEFT($A811,8),POR!$A:$R,14,0),"")</f>
        <v/>
      </c>
      <c r="AC811" s="8" t="str">
        <f>IFERROR(VLOOKUP(LEFT($A811,8),POR!$A:$R,15,0),"")</f>
        <v/>
      </c>
      <c r="AD811" s="8" t="str">
        <f>IFERROR(VLOOKUP(LEFT($A811,8),POR!$A:$R,16,0),"")</f>
        <v/>
      </c>
      <c r="AE811" s="8" t="str">
        <f>IFERROR(VLOOKUP(LEFT($A811,8),POR!$A:$R,17,0),"")</f>
        <v/>
      </c>
      <c r="AF811" s="8" t="str">
        <f>IFERROR(VLOOKUP(LEFT($A811,8),POR!$A:$R,18,0),"")</f>
        <v/>
      </c>
      <c r="AG811" s="36" t="str">
        <f>IFERROR(VLOOKUP(A811,NSD!F:G,2,0),"")</f>
        <v/>
      </c>
    </row>
    <row r="812" spans="1:33">
      <c r="A812" s="49" t="s">
        <v>4508</v>
      </c>
      <c r="B812" s="36" t="str">
        <f>VLOOKUP(LEFT(A812,8),Clusters!A:C,3,0)</f>
        <v>C5</v>
      </c>
      <c r="C812" s="36">
        <f>VLOOKUP(LEFT(A812,8),Clusters!A:D,2,0)</f>
        <v>54</v>
      </c>
      <c r="O812" s="36">
        <f>IFERROR(VLOOKUP(LEFT(A812,8),'Development Priority'!A:B,2,0),"")</f>
        <v>333</v>
      </c>
      <c r="P812" s="8" t="str">
        <f>IFERROR(VLOOKUP(LEFT($A812,8),POR!$A:$R,2,0),"")</f>
        <v/>
      </c>
      <c r="Q812" s="8" t="str">
        <f>IFERROR(VLOOKUP(LEFT($A812,8),POR!$A:$R,3,0),"")</f>
        <v/>
      </c>
      <c r="R812" s="8" t="str">
        <f>IFERROR(VLOOKUP(LEFT($A812,8),POR!$A:$R,4,0),"")</f>
        <v/>
      </c>
      <c r="S812" s="8" t="str">
        <f>IFERROR(VLOOKUP(LEFT($A812,8),POR!$A:$R,5,0),"")</f>
        <v/>
      </c>
      <c r="T812" s="8" t="str">
        <f>IFERROR(VLOOKUP(LEFT($A812,8),POR!$A:$R,6,0),"")</f>
        <v/>
      </c>
      <c r="U812" s="8" t="str">
        <f>IFERROR(VLOOKUP(LEFT($A812,8),POR!$A:$R,7,0),"")</f>
        <v/>
      </c>
      <c r="V812" s="8">
        <f>IFERROR(VLOOKUP(LEFT($A812,8),POR!$A:$R,8,0),"")</f>
        <v>42838</v>
      </c>
      <c r="W812" s="8" t="str">
        <f>IFERROR(VLOOKUP(LEFT($A812,8),POR!$A:$R,9,0),"")</f>
        <v/>
      </c>
      <c r="X812" s="8" t="str">
        <f>IFERROR(VLOOKUP(LEFT($A812,8),POR!$A:$R,10,0),"")</f>
        <v/>
      </c>
      <c r="Y812" s="8" t="str">
        <f>IFERROR(VLOOKUP(LEFT($A812,8),POR!$A:$R,11,0),"")</f>
        <v/>
      </c>
      <c r="Z812" s="8" t="str">
        <f>IFERROR(VLOOKUP(LEFT($A812,8),POR!$A:$R,12,0),"")</f>
        <v/>
      </c>
      <c r="AA812" s="8" t="str">
        <f>IFERROR(VLOOKUP(LEFT($A812,8),POR!$A:$R,13,0),"")</f>
        <v/>
      </c>
      <c r="AB812" s="8" t="str">
        <f>IFERROR(VLOOKUP(LEFT($A812,8),POR!$A:$R,14,0),"")</f>
        <v/>
      </c>
      <c r="AC812" s="8" t="str">
        <f>IFERROR(VLOOKUP(LEFT($A812,8),POR!$A:$R,15,0),"")</f>
        <v/>
      </c>
      <c r="AD812" s="8" t="str">
        <f>IFERROR(VLOOKUP(LEFT($A812,8),POR!$A:$R,16,0),"")</f>
        <v/>
      </c>
      <c r="AE812" s="8" t="str">
        <f>IFERROR(VLOOKUP(LEFT($A812,8),POR!$A:$R,17,0),"")</f>
        <v/>
      </c>
      <c r="AF812" s="8" t="str">
        <f>IFERROR(VLOOKUP(LEFT($A812,8),POR!$A:$R,18,0),"")</f>
        <v/>
      </c>
      <c r="AG812" s="36" t="str">
        <f>IFERROR(VLOOKUP(A812,NSD!F:G,2,0),"")</f>
        <v/>
      </c>
    </row>
    <row r="813" spans="1:33">
      <c r="A813" s="49" t="s">
        <v>4492</v>
      </c>
      <c r="B813" s="36" t="str">
        <f>VLOOKUP(LEFT(A813,8),Clusters!A:C,3,0)</f>
        <v>C5</v>
      </c>
      <c r="C813" s="36">
        <f>VLOOKUP(LEFT(A813,8),Clusters!A:D,2,0)</f>
        <v>52</v>
      </c>
      <c r="O813" s="36">
        <f>IFERROR(VLOOKUP(LEFT(A813,8),'Development Priority'!A:B,2,0),"")</f>
        <v>330</v>
      </c>
      <c r="P813" s="8" t="str">
        <f>IFERROR(VLOOKUP(LEFT($A813,8),POR!$A:$R,2,0),"")</f>
        <v/>
      </c>
      <c r="Q813" s="8" t="str">
        <f>IFERROR(VLOOKUP(LEFT($A813,8),POR!$A:$R,3,0),"")</f>
        <v/>
      </c>
      <c r="R813" s="8" t="str">
        <f>IFERROR(VLOOKUP(LEFT($A813,8),POR!$A:$R,4,0),"")</f>
        <v/>
      </c>
      <c r="S813" s="8" t="str">
        <f>IFERROR(VLOOKUP(LEFT($A813,8),POR!$A:$R,5,0),"")</f>
        <v/>
      </c>
      <c r="T813" s="8" t="str">
        <f>IFERROR(VLOOKUP(LEFT($A813,8),POR!$A:$R,6,0),"")</f>
        <v/>
      </c>
      <c r="U813" s="8" t="str">
        <f>IFERROR(VLOOKUP(LEFT($A813,8),POR!$A:$R,7,0),"")</f>
        <v/>
      </c>
      <c r="V813" s="8" t="str">
        <f>IFERROR(VLOOKUP(LEFT($A813,8),POR!$A:$R,8,0),"")</f>
        <v/>
      </c>
      <c r="W813" s="8" t="str">
        <f>IFERROR(VLOOKUP(LEFT($A813,8),POR!$A:$R,9,0),"")</f>
        <v/>
      </c>
      <c r="X813" s="8" t="str">
        <f>IFERROR(VLOOKUP(LEFT($A813,8),POR!$A:$R,10,0),"")</f>
        <v/>
      </c>
      <c r="Y813" s="8" t="str">
        <f>IFERROR(VLOOKUP(LEFT($A813,8),POR!$A:$R,11,0),"")</f>
        <v/>
      </c>
      <c r="Z813" s="8" t="str">
        <f>IFERROR(VLOOKUP(LEFT($A813,8),POR!$A:$R,12,0),"")</f>
        <v/>
      </c>
      <c r="AA813" s="8" t="str">
        <f>IFERROR(VLOOKUP(LEFT($A813,8),POR!$A:$R,13,0),"")</f>
        <v/>
      </c>
      <c r="AB813" s="8" t="str">
        <f>IFERROR(VLOOKUP(LEFT($A813,8),POR!$A:$R,14,0),"")</f>
        <v/>
      </c>
      <c r="AC813" s="8" t="str">
        <f>IFERROR(VLOOKUP(LEFT($A813,8),POR!$A:$R,15,0),"")</f>
        <v/>
      </c>
      <c r="AD813" s="8" t="str">
        <f>IFERROR(VLOOKUP(LEFT($A813,8),POR!$A:$R,16,0),"")</f>
        <v/>
      </c>
      <c r="AE813" s="8" t="str">
        <f>IFERROR(VLOOKUP(LEFT($A813,8),POR!$A:$R,17,0),"")</f>
        <v/>
      </c>
      <c r="AF813" s="8" t="str">
        <f>IFERROR(VLOOKUP(LEFT($A813,8),POR!$A:$R,18,0),"")</f>
        <v/>
      </c>
      <c r="AG813" s="36" t="str">
        <f>IFERROR(VLOOKUP(A813,NSD!F:G,2,0),"")</f>
        <v/>
      </c>
    </row>
    <row r="814" spans="1:33">
      <c r="A814" s="49" t="s">
        <v>4489</v>
      </c>
      <c r="B814" s="36" t="str">
        <f>VLOOKUP(LEFT(A814,8),Clusters!A:C,3,0)</f>
        <v>C5</v>
      </c>
      <c r="C814" s="36">
        <f>VLOOKUP(LEFT(A814,8),Clusters!A:D,2,0)</f>
        <v>52</v>
      </c>
      <c r="O814" s="36">
        <f>IFERROR(VLOOKUP(LEFT(A814,8),'Development Priority'!A:B,2,0),"")</f>
        <v>330</v>
      </c>
      <c r="P814" s="8" t="str">
        <f>IFERROR(VLOOKUP(LEFT($A814,8),POR!$A:$R,2,0),"")</f>
        <v/>
      </c>
      <c r="Q814" s="8" t="str">
        <f>IFERROR(VLOOKUP(LEFT($A814,8),POR!$A:$R,3,0),"")</f>
        <v/>
      </c>
      <c r="R814" s="8" t="str">
        <f>IFERROR(VLOOKUP(LEFT($A814,8),POR!$A:$R,4,0),"")</f>
        <v/>
      </c>
      <c r="S814" s="8" t="str">
        <f>IFERROR(VLOOKUP(LEFT($A814,8),POR!$A:$R,5,0),"")</f>
        <v/>
      </c>
      <c r="T814" s="8" t="str">
        <f>IFERROR(VLOOKUP(LEFT($A814,8),POR!$A:$R,6,0),"")</f>
        <v/>
      </c>
      <c r="U814" s="8" t="str">
        <f>IFERROR(VLOOKUP(LEFT($A814,8),POR!$A:$R,7,0),"")</f>
        <v/>
      </c>
      <c r="V814" s="8" t="str">
        <f>IFERROR(VLOOKUP(LEFT($A814,8),POR!$A:$R,8,0),"")</f>
        <v/>
      </c>
      <c r="W814" s="8" t="str">
        <f>IFERROR(VLOOKUP(LEFT($A814,8),POR!$A:$R,9,0),"")</f>
        <v/>
      </c>
      <c r="X814" s="8" t="str">
        <f>IFERROR(VLOOKUP(LEFT($A814,8),POR!$A:$R,10,0),"")</f>
        <v/>
      </c>
      <c r="Y814" s="8" t="str">
        <f>IFERROR(VLOOKUP(LEFT($A814,8),POR!$A:$R,11,0),"")</f>
        <v/>
      </c>
      <c r="Z814" s="8" t="str">
        <f>IFERROR(VLOOKUP(LEFT($A814,8),POR!$A:$R,12,0),"")</f>
        <v/>
      </c>
      <c r="AA814" s="8" t="str">
        <f>IFERROR(VLOOKUP(LEFT($A814,8),POR!$A:$R,13,0),"")</f>
        <v/>
      </c>
      <c r="AB814" s="8" t="str">
        <f>IFERROR(VLOOKUP(LEFT($A814,8),POR!$A:$R,14,0),"")</f>
        <v/>
      </c>
      <c r="AC814" s="8" t="str">
        <f>IFERROR(VLOOKUP(LEFT($A814,8),POR!$A:$R,15,0),"")</f>
        <v/>
      </c>
      <c r="AD814" s="8" t="str">
        <f>IFERROR(VLOOKUP(LEFT($A814,8),POR!$A:$R,16,0),"")</f>
        <v/>
      </c>
      <c r="AE814" s="8" t="str">
        <f>IFERROR(VLOOKUP(LEFT($A814,8),POR!$A:$R,17,0),"")</f>
        <v/>
      </c>
      <c r="AF814" s="8" t="str">
        <f>IFERROR(VLOOKUP(LEFT($A814,8),POR!$A:$R,18,0),"")</f>
        <v/>
      </c>
      <c r="AG814" s="36" t="str">
        <f>IFERROR(VLOOKUP(A814,NSD!F:G,2,0),"")</f>
        <v/>
      </c>
    </row>
    <row r="815" spans="1:33">
      <c r="A815" s="49" t="s">
        <v>2726</v>
      </c>
      <c r="B815" s="36" t="str">
        <f>VLOOKUP(LEFT(A815,8),Clusters!A:C,3,0)</f>
        <v>C5</v>
      </c>
      <c r="C815" s="36">
        <f>VLOOKUP(LEFT(A815,8),Clusters!A:D,2,0)</f>
        <v>52</v>
      </c>
      <c r="O815" s="36">
        <f>IFERROR(VLOOKUP(LEFT(A815,8),'Development Priority'!A:B,2,0),"")</f>
        <v>330</v>
      </c>
      <c r="P815" s="8" t="str">
        <f>IFERROR(VLOOKUP(LEFT($A815,8),POR!$A:$R,2,0),"")</f>
        <v/>
      </c>
      <c r="Q815" s="8" t="str">
        <f>IFERROR(VLOOKUP(LEFT($A815,8),POR!$A:$R,3,0),"")</f>
        <v/>
      </c>
      <c r="R815" s="8" t="str">
        <f>IFERROR(VLOOKUP(LEFT($A815,8),POR!$A:$R,4,0),"")</f>
        <v/>
      </c>
      <c r="S815" s="8" t="str">
        <f>IFERROR(VLOOKUP(LEFT($A815,8),POR!$A:$R,5,0),"")</f>
        <v/>
      </c>
      <c r="T815" s="8" t="str">
        <f>IFERROR(VLOOKUP(LEFT($A815,8),POR!$A:$R,6,0),"")</f>
        <v/>
      </c>
      <c r="U815" s="8" t="str">
        <f>IFERROR(VLOOKUP(LEFT($A815,8),POR!$A:$R,7,0),"")</f>
        <v/>
      </c>
      <c r="V815" s="8" t="str">
        <f>IFERROR(VLOOKUP(LEFT($A815,8),POR!$A:$R,8,0),"")</f>
        <v/>
      </c>
      <c r="W815" s="8" t="str">
        <f>IFERROR(VLOOKUP(LEFT($A815,8),POR!$A:$R,9,0),"")</f>
        <v/>
      </c>
      <c r="X815" s="8" t="str">
        <f>IFERROR(VLOOKUP(LEFT($A815,8),POR!$A:$R,10,0),"")</f>
        <v/>
      </c>
      <c r="Y815" s="8" t="str">
        <f>IFERROR(VLOOKUP(LEFT($A815,8),POR!$A:$R,11,0),"")</f>
        <v/>
      </c>
      <c r="Z815" s="8" t="str">
        <f>IFERROR(VLOOKUP(LEFT($A815,8),POR!$A:$R,12,0),"")</f>
        <v/>
      </c>
      <c r="AA815" s="8" t="str">
        <f>IFERROR(VLOOKUP(LEFT($A815,8),POR!$A:$R,13,0),"")</f>
        <v/>
      </c>
      <c r="AB815" s="8" t="str">
        <f>IFERROR(VLOOKUP(LEFT($A815,8),POR!$A:$R,14,0),"")</f>
        <v/>
      </c>
      <c r="AC815" s="8" t="str">
        <f>IFERROR(VLOOKUP(LEFT($A815,8),POR!$A:$R,15,0),"")</f>
        <v/>
      </c>
      <c r="AD815" s="8" t="str">
        <f>IFERROR(VLOOKUP(LEFT($A815,8),POR!$A:$R,16,0),"")</f>
        <v/>
      </c>
      <c r="AE815" s="8" t="str">
        <f>IFERROR(VLOOKUP(LEFT($A815,8),POR!$A:$R,17,0),"")</f>
        <v/>
      </c>
      <c r="AF815" s="8" t="str">
        <f>IFERROR(VLOOKUP(LEFT($A815,8),POR!$A:$R,18,0),"")</f>
        <v/>
      </c>
      <c r="AG815" s="36" t="str">
        <f>IFERROR(VLOOKUP(A815,NSD!F:G,2,0),"")</f>
        <v/>
      </c>
    </row>
    <row r="816" spans="1:33">
      <c r="A816" s="49" t="s">
        <v>3801</v>
      </c>
      <c r="B816" s="36" t="str">
        <f>VLOOKUP(LEFT(A816,8),Clusters!A:C,3,0)</f>
        <v>C5</v>
      </c>
      <c r="C816" s="36">
        <f>VLOOKUP(LEFT(A816,8),Clusters!A:D,2,0)</f>
        <v>52</v>
      </c>
      <c r="O816" s="36">
        <f>IFERROR(VLOOKUP(LEFT(A816,8),'Development Priority'!A:B,2,0),"")</f>
        <v>788</v>
      </c>
      <c r="P816" s="8" t="str">
        <f>IFERROR(VLOOKUP(LEFT($A816,8),POR!$A:$R,2,0),"")</f>
        <v/>
      </c>
      <c r="Q816" s="8" t="str">
        <f>IFERROR(VLOOKUP(LEFT($A816,8),POR!$A:$R,3,0),"")</f>
        <v/>
      </c>
      <c r="R816" s="8" t="str">
        <f>IFERROR(VLOOKUP(LEFT($A816,8),POR!$A:$R,4,0),"")</f>
        <v/>
      </c>
      <c r="S816" s="8" t="str">
        <f>IFERROR(VLOOKUP(LEFT($A816,8),POR!$A:$R,5,0),"")</f>
        <v/>
      </c>
      <c r="T816" s="8" t="str">
        <f>IFERROR(VLOOKUP(LEFT($A816,8),POR!$A:$R,6,0),"")</f>
        <v/>
      </c>
      <c r="U816" s="8" t="str">
        <f>IFERROR(VLOOKUP(LEFT($A816,8),POR!$A:$R,7,0),"")</f>
        <v/>
      </c>
      <c r="V816" s="8" t="str">
        <f>IFERROR(VLOOKUP(LEFT($A816,8),POR!$A:$R,8,0),"")</f>
        <v/>
      </c>
      <c r="W816" s="8" t="str">
        <f>IFERROR(VLOOKUP(LEFT($A816,8),POR!$A:$R,9,0),"")</f>
        <v/>
      </c>
      <c r="X816" s="8" t="str">
        <f>IFERROR(VLOOKUP(LEFT($A816,8),POR!$A:$R,10,0),"")</f>
        <v/>
      </c>
      <c r="Y816" s="8" t="str">
        <f>IFERROR(VLOOKUP(LEFT($A816,8),POR!$A:$R,11,0),"")</f>
        <v/>
      </c>
      <c r="Z816" s="8" t="str">
        <f>IFERROR(VLOOKUP(LEFT($A816,8),POR!$A:$R,12,0),"")</f>
        <v/>
      </c>
      <c r="AA816" s="8" t="str">
        <f>IFERROR(VLOOKUP(LEFT($A816,8),POR!$A:$R,13,0),"")</f>
        <v/>
      </c>
      <c r="AB816" s="8" t="str">
        <f>IFERROR(VLOOKUP(LEFT($A816,8),POR!$A:$R,14,0),"")</f>
        <v/>
      </c>
      <c r="AC816" s="8" t="str">
        <f>IFERROR(VLOOKUP(LEFT($A816,8),POR!$A:$R,15,0),"")</f>
        <v/>
      </c>
      <c r="AD816" s="8" t="str">
        <f>IFERROR(VLOOKUP(LEFT($A816,8),POR!$A:$R,16,0),"")</f>
        <v/>
      </c>
      <c r="AE816" s="8" t="str">
        <f>IFERROR(VLOOKUP(LEFT($A816,8),POR!$A:$R,17,0),"")</f>
        <v/>
      </c>
      <c r="AF816" s="8" t="str">
        <f>IFERROR(VLOOKUP(LEFT($A816,8),POR!$A:$R,18,0),"")</f>
        <v/>
      </c>
      <c r="AG816" s="36" t="str">
        <f>IFERROR(VLOOKUP(A816,NSD!F:G,2,0),"")</f>
        <v/>
      </c>
    </row>
    <row r="817" spans="1:33">
      <c r="A817" s="49" t="s">
        <v>3358</v>
      </c>
      <c r="B817" s="36" t="str">
        <f>VLOOKUP(LEFT(A817,8),Clusters!A:C,3,0)</f>
        <v>C5</v>
      </c>
      <c r="C817" s="36">
        <f>VLOOKUP(LEFT(A817,8),Clusters!A:D,2,0)</f>
        <v>52</v>
      </c>
      <c r="O817" s="36">
        <f>IFERROR(VLOOKUP(LEFT(A817,8),'Development Priority'!A:B,2,0),"")</f>
        <v>788</v>
      </c>
      <c r="P817" s="8" t="str">
        <f>IFERROR(VLOOKUP(LEFT($A817,8),POR!$A:$R,2,0),"")</f>
        <v/>
      </c>
      <c r="Q817" s="8" t="str">
        <f>IFERROR(VLOOKUP(LEFT($A817,8),POR!$A:$R,3,0),"")</f>
        <v/>
      </c>
      <c r="R817" s="8" t="str">
        <f>IFERROR(VLOOKUP(LEFT($A817,8),POR!$A:$R,4,0),"")</f>
        <v/>
      </c>
      <c r="S817" s="8" t="str">
        <f>IFERROR(VLOOKUP(LEFT($A817,8),POR!$A:$R,5,0),"")</f>
        <v/>
      </c>
      <c r="T817" s="8" t="str">
        <f>IFERROR(VLOOKUP(LEFT($A817,8),POR!$A:$R,6,0),"")</f>
        <v/>
      </c>
      <c r="U817" s="8" t="str">
        <f>IFERROR(VLOOKUP(LEFT($A817,8),POR!$A:$R,7,0),"")</f>
        <v/>
      </c>
      <c r="V817" s="8" t="str">
        <f>IFERROR(VLOOKUP(LEFT($A817,8),POR!$A:$R,8,0),"")</f>
        <v/>
      </c>
      <c r="W817" s="8" t="str">
        <f>IFERROR(VLOOKUP(LEFT($A817,8),POR!$A:$R,9,0),"")</f>
        <v/>
      </c>
      <c r="X817" s="8" t="str">
        <f>IFERROR(VLOOKUP(LEFT($A817,8),POR!$A:$R,10,0),"")</f>
        <v/>
      </c>
      <c r="Y817" s="8" t="str">
        <f>IFERROR(VLOOKUP(LEFT($A817,8),POR!$A:$R,11,0),"")</f>
        <v/>
      </c>
      <c r="Z817" s="8" t="str">
        <f>IFERROR(VLOOKUP(LEFT($A817,8),POR!$A:$R,12,0),"")</f>
        <v/>
      </c>
      <c r="AA817" s="8" t="str">
        <f>IFERROR(VLOOKUP(LEFT($A817,8),POR!$A:$R,13,0),"")</f>
        <v/>
      </c>
      <c r="AB817" s="8" t="str">
        <f>IFERROR(VLOOKUP(LEFT($A817,8),POR!$A:$R,14,0),"")</f>
        <v/>
      </c>
      <c r="AC817" s="8" t="str">
        <f>IFERROR(VLOOKUP(LEFT($A817,8),POR!$A:$R,15,0),"")</f>
        <v/>
      </c>
      <c r="AD817" s="8" t="str">
        <f>IFERROR(VLOOKUP(LEFT($A817,8),POR!$A:$R,16,0),"")</f>
        <v/>
      </c>
      <c r="AE817" s="8" t="str">
        <f>IFERROR(VLOOKUP(LEFT($A817,8),POR!$A:$R,17,0),"")</f>
        <v/>
      </c>
      <c r="AF817" s="8" t="str">
        <f>IFERROR(VLOOKUP(LEFT($A817,8),POR!$A:$R,18,0),"")</f>
        <v/>
      </c>
      <c r="AG817" s="36" t="str">
        <f>IFERROR(VLOOKUP(A817,NSD!F:G,2,0),"")</f>
        <v/>
      </c>
    </row>
    <row r="818" spans="1:33">
      <c r="A818" s="49" t="s">
        <v>5009</v>
      </c>
      <c r="B818" s="36" t="str">
        <f>VLOOKUP(LEFT(A818,8),Clusters!A:C,3,0)</f>
        <v>C5</v>
      </c>
      <c r="C818" s="36">
        <f>VLOOKUP(LEFT(A818,8),Clusters!A:D,2,0)</f>
        <v>52</v>
      </c>
      <c r="O818" s="36">
        <f>IFERROR(VLOOKUP(LEFT(A818,8),'Development Priority'!A:B,2,0),"")</f>
        <v>788</v>
      </c>
      <c r="P818" s="8" t="str">
        <f>IFERROR(VLOOKUP(LEFT($A818,8),POR!$A:$R,2,0),"")</f>
        <v/>
      </c>
      <c r="Q818" s="8" t="str">
        <f>IFERROR(VLOOKUP(LEFT($A818,8),POR!$A:$R,3,0),"")</f>
        <v/>
      </c>
      <c r="R818" s="8" t="str">
        <f>IFERROR(VLOOKUP(LEFT($A818,8),POR!$A:$R,4,0),"")</f>
        <v/>
      </c>
      <c r="S818" s="8" t="str">
        <f>IFERROR(VLOOKUP(LEFT($A818,8),POR!$A:$R,5,0),"")</f>
        <v/>
      </c>
      <c r="T818" s="8" t="str">
        <f>IFERROR(VLOOKUP(LEFT($A818,8),POR!$A:$R,6,0),"")</f>
        <v/>
      </c>
      <c r="U818" s="8" t="str">
        <f>IFERROR(VLOOKUP(LEFT($A818,8),POR!$A:$R,7,0),"")</f>
        <v/>
      </c>
      <c r="V818" s="8" t="str">
        <f>IFERROR(VLOOKUP(LEFT($A818,8),POR!$A:$R,8,0),"")</f>
        <v/>
      </c>
      <c r="W818" s="8" t="str">
        <f>IFERROR(VLOOKUP(LEFT($A818,8),POR!$A:$R,9,0),"")</f>
        <v/>
      </c>
      <c r="X818" s="8" t="str">
        <f>IFERROR(VLOOKUP(LEFT($A818,8),POR!$A:$R,10,0),"")</f>
        <v/>
      </c>
      <c r="Y818" s="8" t="str">
        <f>IFERROR(VLOOKUP(LEFT($A818,8),POR!$A:$R,11,0),"")</f>
        <v/>
      </c>
      <c r="Z818" s="8" t="str">
        <f>IFERROR(VLOOKUP(LEFT($A818,8),POR!$A:$R,12,0),"")</f>
        <v/>
      </c>
      <c r="AA818" s="8" t="str">
        <f>IFERROR(VLOOKUP(LEFT($A818,8),POR!$A:$R,13,0),"")</f>
        <v/>
      </c>
      <c r="AB818" s="8" t="str">
        <f>IFERROR(VLOOKUP(LEFT($A818,8),POR!$A:$R,14,0),"")</f>
        <v/>
      </c>
      <c r="AC818" s="8" t="str">
        <f>IFERROR(VLOOKUP(LEFT($A818,8),POR!$A:$R,15,0),"")</f>
        <v/>
      </c>
      <c r="AD818" s="8" t="str">
        <f>IFERROR(VLOOKUP(LEFT($A818,8),POR!$A:$R,16,0),"")</f>
        <v/>
      </c>
      <c r="AE818" s="8" t="str">
        <f>IFERROR(VLOOKUP(LEFT($A818,8),POR!$A:$R,17,0),"")</f>
        <v/>
      </c>
      <c r="AF818" s="8" t="str">
        <f>IFERROR(VLOOKUP(LEFT($A818,8),POR!$A:$R,18,0),"")</f>
        <v/>
      </c>
      <c r="AG818" s="36" t="str">
        <f>IFERROR(VLOOKUP(A818,NSD!F:G,2,0),"")</f>
        <v/>
      </c>
    </row>
    <row r="819" spans="1:33">
      <c r="A819" s="49" t="s">
        <v>4527</v>
      </c>
      <c r="B819" s="36" t="str">
        <f>VLOOKUP(LEFT(A819,8),Clusters!A:C,3,0)</f>
        <v>C5</v>
      </c>
      <c r="C819" s="36">
        <f>VLOOKUP(LEFT(A819,8),Clusters!A:D,2,0)</f>
        <v>53</v>
      </c>
      <c r="O819" s="36">
        <f>IFERROR(VLOOKUP(LEFT(A819,8),'Development Priority'!A:B,2,0),"")</f>
        <v>560</v>
      </c>
      <c r="P819" s="8" t="str">
        <f>IFERROR(VLOOKUP(LEFT($A819,8),POR!$A:$R,2,0),"")</f>
        <v/>
      </c>
      <c r="Q819" s="8" t="str">
        <f>IFERROR(VLOOKUP(LEFT($A819,8),POR!$A:$R,3,0),"")</f>
        <v/>
      </c>
      <c r="R819" s="8" t="str">
        <f>IFERROR(VLOOKUP(LEFT($A819,8),POR!$A:$R,4,0),"")</f>
        <v/>
      </c>
      <c r="S819" s="8" t="str">
        <f>IFERROR(VLOOKUP(LEFT($A819,8),POR!$A:$R,5,0),"")</f>
        <v/>
      </c>
      <c r="T819" s="8" t="str">
        <f>IFERROR(VLOOKUP(LEFT($A819,8),POR!$A:$R,6,0),"")</f>
        <v/>
      </c>
      <c r="U819" s="8" t="str">
        <f>IFERROR(VLOOKUP(LEFT($A819,8),POR!$A:$R,7,0),"")</f>
        <v/>
      </c>
      <c r="V819" s="8">
        <f>IFERROR(VLOOKUP(LEFT($A819,8),POR!$A:$R,8,0),"")</f>
        <v>42831</v>
      </c>
      <c r="W819" s="8" t="str">
        <f>IFERROR(VLOOKUP(LEFT($A819,8),POR!$A:$R,9,0),"")</f>
        <v/>
      </c>
      <c r="X819" s="8" t="str">
        <f>IFERROR(VLOOKUP(LEFT($A819,8),POR!$A:$R,10,0),"")</f>
        <v/>
      </c>
      <c r="Y819" s="8" t="str">
        <f>IFERROR(VLOOKUP(LEFT($A819,8),POR!$A:$R,11,0),"")</f>
        <v/>
      </c>
      <c r="Z819" s="8" t="str">
        <f>IFERROR(VLOOKUP(LEFT($A819,8),POR!$A:$R,12,0),"")</f>
        <v/>
      </c>
      <c r="AA819" s="8" t="str">
        <f>IFERROR(VLOOKUP(LEFT($A819,8),POR!$A:$R,13,0),"")</f>
        <v/>
      </c>
      <c r="AB819" s="8" t="str">
        <f>IFERROR(VLOOKUP(LEFT($A819,8),POR!$A:$R,14,0),"")</f>
        <v/>
      </c>
      <c r="AC819" s="8" t="str">
        <f>IFERROR(VLOOKUP(LEFT($A819,8),POR!$A:$R,15,0),"")</f>
        <v/>
      </c>
      <c r="AD819" s="8" t="str">
        <f>IFERROR(VLOOKUP(LEFT($A819,8),POR!$A:$R,16,0),"")</f>
        <v/>
      </c>
      <c r="AE819" s="8" t="str">
        <f>IFERROR(VLOOKUP(LEFT($A819,8),POR!$A:$R,17,0),"")</f>
        <v/>
      </c>
      <c r="AF819" s="8" t="str">
        <f>IFERROR(VLOOKUP(LEFT($A819,8),POR!$A:$R,18,0),"")</f>
        <v/>
      </c>
      <c r="AG819" s="36" t="str">
        <f>IFERROR(VLOOKUP(A819,NSD!F:G,2,0),"")</f>
        <v/>
      </c>
    </row>
    <row r="820" spans="1:33">
      <c r="A820" s="49" t="s">
        <v>4457</v>
      </c>
      <c r="B820" s="36" t="str">
        <f>VLOOKUP(LEFT(A820,8),Clusters!A:C,3,0)</f>
        <v>C5</v>
      </c>
      <c r="C820" s="36">
        <f>VLOOKUP(LEFT(A820,8),Clusters!A:D,2,0)</f>
        <v>53</v>
      </c>
      <c r="O820" s="36">
        <f>IFERROR(VLOOKUP(LEFT(A820,8),'Development Priority'!A:B,2,0),"")</f>
        <v>560</v>
      </c>
      <c r="P820" s="8" t="str">
        <f>IFERROR(VLOOKUP(LEFT($A820,8),POR!$A:$R,2,0),"")</f>
        <v/>
      </c>
      <c r="Q820" s="8" t="str">
        <f>IFERROR(VLOOKUP(LEFT($A820,8),POR!$A:$R,3,0),"")</f>
        <v/>
      </c>
      <c r="R820" s="8" t="str">
        <f>IFERROR(VLOOKUP(LEFT($A820,8),POR!$A:$R,4,0),"")</f>
        <v/>
      </c>
      <c r="S820" s="8" t="str">
        <f>IFERROR(VLOOKUP(LEFT($A820,8),POR!$A:$R,5,0),"")</f>
        <v/>
      </c>
      <c r="T820" s="8" t="str">
        <f>IFERROR(VLOOKUP(LEFT($A820,8),POR!$A:$R,6,0),"")</f>
        <v/>
      </c>
      <c r="U820" s="8" t="str">
        <f>IFERROR(VLOOKUP(LEFT($A820,8),POR!$A:$R,7,0),"")</f>
        <v/>
      </c>
      <c r="V820" s="8">
        <f>IFERROR(VLOOKUP(LEFT($A820,8),POR!$A:$R,8,0),"")</f>
        <v>42831</v>
      </c>
      <c r="W820" s="8" t="str">
        <f>IFERROR(VLOOKUP(LEFT($A820,8),POR!$A:$R,9,0),"")</f>
        <v/>
      </c>
      <c r="X820" s="8" t="str">
        <f>IFERROR(VLOOKUP(LEFT($A820,8),POR!$A:$R,10,0),"")</f>
        <v/>
      </c>
      <c r="Y820" s="8" t="str">
        <f>IFERROR(VLOOKUP(LEFT($A820,8),POR!$A:$R,11,0),"")</f>
        <v/>
      </c>
      <c r="Z820" s="8" t="str">
        <f>IFERROR(VLOOKUP(LEFT($A820,8),POR!$A:$R,12,0),"")</f>
        <v/>
      </c>
      <c r="AA820" s="8" t="str">
        <f>IFERROR(VLOOKUP(LEFT($A820,8),POR!$A:$R,13,0),"")</f>
        <v/>
      </c>
      <c r="AB820" s="8" t="str">
        <f>IFERROR(VLOOKUP(LEFT($A820,8),POR!$A:$R,14,0),"")</f>
        <v/>
      </c>
      <c r="AC820" s="8" t="str">
        <f>IFERROR(VLOOKUP(LEFT($A820,8),POR!$A:$R,15,0),"")</f>
        <v/>
      </c>
      <c r="AD820" s="8" t="str">
        <f>IFERROR(VLOOKUP(LEFT($A820,8),POR!$A:$R,16,0),"")</f>
        <v/>
      </c>
      <c r="AE820" s="8" t="str">
        <f>IFERROR(VLOOKUP(LEFT($A820,8),POR!$A:$R,17,0),"")</f>
        <v/>
      </c>
      <c r="AF820" s="8" t="str">
        <f>IFERROR(VLOOKUP(LEFT($A820,8),POR!$A:$R,18,0),"")</f>
        <v/>
      </c>
      <c r="AG820" s="36" t="str">
        <f>IFERROR(VLOOKUP(A820,NSD!F:G,2,0),"")</f>
        <v/>
      </c>
    </row>
    <row r="821" spans="1:33">
      <c r="A821" s="49" t="s">
        <v>3623</v>
      </c>
      <c r="B821" s="36" t="str">
        <f>VLOOKUP(LEFT(A821,8),Clusters!A:C,3,0)</f>
        <v>C5</v>
      </c>
      <c r="C821" s="36">
        <f>VLOOKUP(LEFT(A821,8),Clusters!A:D,2,0)</f>
        <v>53</v>
      </c>
      <c r="O821" s="36">
        <f>IFERROR(VLOOKUP(LEFT(A821,8),'Development Priority'!A:B,2,0),"")</f>
        <v>560</v>
      </c>
      <c r="P821" s="8" t="str">
        <f>IFERROR(VLOOKUP(LEFT($A821,8),POR!$A:$R,2,0),"")</f>
        <v/>
      </c>
      <c r="Q821" s="8" t="str">
        <f>IFERROR(VLOOKUP(LEFT($A821,8),POR!$A:$R,3,0),"")</f>
        <v/>
      </c>
      <c r="R821" s="8" t="str">
        <f>IFERROR(VLOOKUP(LEFT($A821,8),POR!$A:$R,4,0),"")</f>
        <v/>
      </c>
      <c r="S821" s="8" t="str">
        <f>IFERROR(VLOOKUP(LEFT($A821,8),POR!$A:$R,5,0),"")</f>
        <v/>
      </c>
      <c r="T821" s="8" t="str">
        <f>IFERROR(VLOOKUP(LEFT($A821,8),POR!$A:$R,6,0),"")</f>
        <v/>
      </c>
      <c r="U821" s="8" t="str">
        <f>IFERROR(VLOOKUP(LEFT($A821,8),POR!$A:$R,7,0),"")</f>
        <v/>
      </c>
      <c r="V821" s="8">
        <f>IFERROR(VLOOKUP(LEFT($A821,8),POR!$A:$R,8,0),"")</f>
        <v>42831</v>
      </c>
      <c r="W821" s="8" t="str">
        <f>IFERROR(VLOOKUP(LEFT($A821,8),POR!$A:$R,9,0),"")</f>
        <v/>
      </c>
      <c r="X821" s="8" t="str">
        <f>IFERROR(VLOOKUP(LEFT($A821,8),POR!$A:$R,10,0),"")</f>
        <v/>
      </c>
      <c r="Y821" s="8" t="str">
        <f>IFERROR(VLOOKUP(LEFT($A821,8),POR!$A:$R,11,0),"")</f>
        <v/>
      </c>
      <c r="Z821" s="8" t="str">
        <f>IFERROR(VLOOKUP(LEFT($A821,8),POR!$A:$R,12,0),"")</f>
        <v/>
      </c>
      <c r="AA821" s="8" t="str">
        <f>IFERROR(VLOOKUP(LEFT($A821,8),POR!$A:$R,13,0),"")</f>
        <v/>
      </c>
      <c r="AB821" s="8" t="str">
        <f>IFERROR(VLOOKUP(LEFT($A821,8),POR!$A:$R,14,0),"")</f>
        <v/>
      </c>
      <c r="AC821" s="8" t="str">
        <f>IFERROR(VLOOKUP(LEFT($A821,8),POR!$A:$R,15,0),"")</f>
        <v/>
      </c>
      <c r="AD821" s="8" t="str">
        <f>IFERROR(VLOOKUP(LEFT($A821,8),POR!$A:$R,16,0),"")</f>
        <v/>
      </c>
      <c r="AE821" s="8" t="str">
        <f>IFERROR(VLOOKUP(LEFT($A821,8),POR!$A:$R,17,0),"")</f>
        <v/>
      </c>
      <c r="AF821" s="8" t="str">
        <f>IFERROR(VLOOKUP(LEFT($A821,8),POR!$A:$R,18,0),"")</f>
        <v/>
      </c>
      <c r="AG821" s="36" t="str">
        <f>IFERROR(VLOOKUP(A821,NSD!F:G,2,0),"")</f>
        <v/>
      </c>
    </row>
    <row r="822" spans="1:33">
      <c r="A822" s="49" t="s">
        <v>3296</v>
      </c>
      <c r="B822" s="36" t="str">
        <f>VLOOKUP(LEFT(A822,8),Clusters!A:C,3,0)</f>
        <v>C5</v>
      </c>
      <c r="C822" s="36">
        <f>VLOOKUP(LEFT(A822,8),Clusters!A:D,2,0)</f>
        <v>54</v>
      </c>
      <c r="O822" s="36">
        <f>IFERROR(VLOOKUP(LEFT(A822,8),'Development Priority'!A:B,2,0),"")</f>
        <v>658</v>
      </c>
      <c r="P822" s="8" t="str">
        <f>IFERROR(VLOOKUP(LEFT($A822,8),POR!$A:$R,2,0),"")</f>
        <v/>
      </c>
      <c r="Q822" s="8" t="str">
        <f>IFERROR(VLOOKUP(LEFT($A822,8),POR!$A:$R,3,0),"")</f>
        <v/>
      </c>
      <c r="R822" s="8" t="str">
        <f>IFERROR(VLOOKUP(LEFT($A822,8),POR!$A:$R,4,0),"")</f>
        <v/>
      </c>
      <c r="S822" s="8" t="str">
        <f>IFERROR(VLOOKUP(LEFT($A822,8),POR!$A:$R,5,0),"")</f>
        <v/>
      </c>
      <c r="T822" s="8" t="str">
        <f>IFERROR(VLOOKUP(LEFT($A822,8),POR!$A:$R,6,0),"")</f>
        <v/>
      </c>
      <c r="U822" s="8" t="str">
        <f>IFERROR(VLOOKUP(LEFT($A822,8),POR!$A:$R,7,0),"")</f>
        <v/>
      </c>
      <c r="V822" s="8">
        <f>IFERROR(VLOOKUP(LEFT($A822,8),POR!$A:$R,8,0),"")</f>
        <v>42884</v>
      </c>
      <c r="W822" s="8" t="str">
        <f>IFERROR(VLOOKUP(LEFT($A822,8),POR!$A:$R,9,0),"")</f>
        <v/>
      </c>
      <c r="X822" s="8" t="str">
        <f>IFERROR(VLOOKUP(LEFT($A822,8),POR!$A:$R,10,0),"")</f>
        <v/>
      </c>
      <c r="Y822" s="8" t="str">
        <f>IFERROR(VLOOKUP(LEFT($A822,8),POR!$A:$R,11,0),"")</f>
        <v/>
      </c>
      <c r="Z822" s="8" t="str">
        <f>IFERROR(VLOOKUP(LEFT($A822,8),POR!$A:$R,12,0),"")</f>
        <v/>
      </c>
      <c r="AA822" s="8" t="str">
        <f>IFERROR(VLOOKUP(LEFT($A822,8),POR!$A:$R,13,0),"")</f>
        <v/>
      </c>
      <c r="AB822" s="8" t="str">
        <f>IFERROR(VLOOKUP(LEFT($A822,8),POR!$A:$R,14,0),"")</f>
        <v/>
      </c>
      <c r="AC822" s="8" t="str">
        <f>IFERROR(VLOOKUP(LEFT($A822,8),POR!$A:$R,15,0),"")</f>
        <v/>
      </c>
      <c r="AD822" s="8" t="str">
        <f>IFERROR(VLOOKUP(LEFT($A822,8),POR!$A:$R,16,0),"")</f>
        <v/>
      </c>
      <c r="AE822" s="8" t="str">
        <f>IFERROR(VLOOKUP(LEFT($A822,8),POR!$A:$R,17,0),"")</f>
        <v/>
      </c>
      <c r="AF822" s="8" t="str">
        <f>IFERROR(VLOOKUP(LEFT($A822,8),POR!$A:$R,18,0),"")</f>
        <v/>
      </c>
      <c r="AG822" s="36" t="str">
        <f>IFERROR(VLOOKUP(A822,NSD!F:G,2,0),"")</f>
        <v/>
      </c>
    </row>
    <row r="823" spans="1:33">
      <c r="A823" s="49" t="s">
        <v>3035</v>
      </c>
      <c r="B823" s="36" t="str">
        <f>VLOOKUP(LEFT(A823,8),Clusters!A:C,3,0)</f>
        <v>C5</v>
      </c>
      <c r="C823" s="36">
        <f>VLOOKUP(LEFT(A823,8),Clusters!A:D,2,0)</f>
        <v>54</v>
      </c>
      <c r="O823" s="36">
        <f>IFERROR(VLOOKUP(LEFT(A823,8),'Development Priority'!A:B,2,0),"")</f>
        <v>658</v>
      </c>
      <c r="P823" s="8" t="str">
        <f>IFERROR(VLOOKUP(LEFT($A823,8),POR!$A:$R,2,0),"")</f>
        <v/>
      </c>
      <c r="Q823" s="8" t="str">
        <f>IFERROR(VLOOKUP(LEFT($A823,8),POR!$A:$R,3,0),"")</f>
        <v/>
      </c>
      <c r="R823" s="8" t="str">
        <f>IFERROR(VLOOKUP(LEFT($A823,8),POR!$A:$R,4,0),"")</f>
        <v/>
      </c>
      <c r="S823" s="8" t="str">
        <f>IFERROR(VLOOKUP(LEFT($A823,8),POR!$A:$R,5,0),"")</f>
        <v/>
      </c>
      <c r="T823" s="8" t="str">
        <f>IFERROR(VLOOKUP(LEFT($A823,8),POR!$A:$R,6,0),"")</f>
        <v/>
      </c>
      <c r="U823" s="8" t="str">
        <f>IFERROR(VLOOKUP(LEFT($A823,8),POR!$A:$R,7,0),"")</f>
        <v/>
      </c>
      <c r="V823" s="8">
        <f>IFERROR(VLOOKUP(LEFT($A823,8),POR!$A:$R,8,0),"")</f>
        <v>42884</v>
      </c>
      <c r="W823" s="8" t="str">
        <f>IFERROR(VLOOKUP(LEFT($A823,8),POR!$A:$R,9,0),"")</f>
        <v/>
      </c>
      <c r="X823" s="8" t="str">
        <f>IFERROR(VLOOKUP(LEFT($A823,8),POR!$A:$R,10,0),"")</f>
        <v/>
      </c>
      <c r="Y823" s="8" t="str">
        <f>IFERROR(VLOOKUP(LEFT($A823,8),POR!$A:$R,11,0),"")</f>
        <v/>
      </c>
      <c r="Z823" s="8" t="str">
        <f>IFERROR(VLOOKUP(LEFT($A823,8),POR!$A:$R,12,0),"")</f>
        <v/>
      </c>
      <c r="AA823" s="8" t="str">
        <f>IFERROR(VLOOKUP(LEFT($A823,8),POR!$A:$R,13,0),"")</f>
        <v/>
      </c>
      <c r="AB823" s="8" t="str">
        <f>IFERROR(VLOOKUP(LEFT($A823,8),POR!$A:$R,14,0),"")</f>
        <v/>
      </c>
      <c r="AC823" s="8" t="str">
        <f>IFERROR(VLOOKUP(LEFT($A823,8),POR!$A:$R,15,0),"")</f>
        <v/>
      </c>
      <c r="AD823" s="8" t="str">
        <f>IFERROR(VLOOKUP(LEFT($A823,8),POR!$A:$R,16,0),"")</f>
        <v/>
      </c>
      <c r="AE823" s="8" t="str">
        <f>IFERROR(VLOOKUP(LEFT($A823,8),POR!$A:$R,17,0),"")</f>
        <v/>
      </c>
      <c r="AF823" s="8" t="str">
        <f>IFERROR(VLOOKUP(LEFT($A823,8),POR!$A:$R,18,0),"")</f>
        <v/>
      </c>
      <c r="AG823" s="36" t="str">
        <f>IFERROR(VLOOKUP(A823,NSD!F:G,2,0),"")</f>
        <v/>
      </c>
    </row>
    <row r="824" spans="1:33">
      <c r="A824" s="49" t="s">
        <v>4002</v>
      </c>
      <c r="B824" s="36" t="str">
        <f>VLOOKUP(LEFT(A824,8),Clusters!A:C,3,0)</f>
        <v>C5</v>
      </c>
      <c r="C824" s="36">
        <f>VLOOKUP(LEFT(A824,8),Clusters!A:D,2,0)</f>
        <v>54</v>
      </c>
      <c r="O824" s="36">
        <f>IFERROR(VLOOKUP(LEFT(A824,8),'Development Priority'!A:B,2,0),"")</f>
        <v>658</v>
      </c>
      <c r="P824" s="8" t="str">
        <f>IFERROR(VLOOKUP(LEFT($A824,8),POR!$A:$R,2,0),"")</f>
        <v/>
      </c>
      <c r="Q824" s="8" t="str">
        <f>IFERROR(VLOOKUP(LEFT($A824,8),POR!$A:$R,3,0),"")</f>
        <v/>
      </c>
      <c r="R824" s="8" t="str">
        <f>IFERROR(VLOOKUP(LEFT($A824,8),POR!$A:$R,4,0),"")</f>
        <v/>
      </c>
      <c r="S824" s="8" t="str">
        <f>IFERROR(VLOOKUP(LEFT($A824,8),POR!$A:$R,5,0),"")</f>
        <v/>
      </c>
      <c r="T824" s="8" t="str">
        <f>IFERROR(VLOOKUP(LEFT($A824,8),POR!$A:$R,6,0),"")</f>
        <v/>
      </c>
      <c r="U824" s="8" t="str">
        <f>IFERROR(VLOOKUP(LEFT($A824,8),POR!$A:$R,7,0),"")</f>
        <v/>
      </c>
      <c r="V824" s="8">
        <f>IFERROR(VLOOKUP(LEFT($A824,8),POR!$A:$R,8,0),"")</f>
        <v>42884</v>
      </c>
      <c r="W824" s="8" t="str">
        <f>IFERROR(VLOOKUP(LEFT($A824,8),POR!$A:$R,9,0),"")</f>
        <v/>
      </c>
      <c r="X824" s="8" t="str">
        <f>IFERROR(VLOOKUP(LEFT($A824,8),POR!$A:$R,10,0),"")</f>
        <v/>
      </c>
      <c r="Y824" s="8" t="str">
        <f>IFERROR(VLOOKUP(LEFT($A824,8),POR!$A:$R,11,0),"")</f>
        <v/>
      </c>
      <c r="Z824" s="8" t="str">
        <f>IFERROR(VLOOKUP(LEFT($A824,8),POR!$A:$R,12,0),"")</f>
        <v/>
      </c>
      <c r="AA824" s="8" t="str">
        <f>IFERROR(VLOOKUP(LEFT($A824,8),POR!$A:$R,13,0),"")</f>
        <v/>
      </c>
      <c r="AB824" s="8" t="str">
        <f>IFERROR(VLOOKUP(LEFT($A824,8),POR!$A:$R,14,0),"")</f>
        <v/>
      </c>
      <c r="AC824" s="8" t="str">
        <f>IFERROR(VLOOKUP(LEFT($A824,8),POR!$A:$R,15,0),"")</f>
        <v/>
      </c>
      <c r="AD824" s="8" t="str">
        <f>IFERROR(VLOOKUP(LEFT($A824,8),POR!$A:$R,16,0),"")</f>
        <v/>
      </c>
      <c r="AE824" s="8" t="str">
        <f>IFERROR(VLOOKUP(LEFT($A824,8),POR!$A:$R,17,0),"")</f>
        <v/>
      </c>
      <c r="AF824" s="8" t="str">
        <f>IFERROR(VLOOKUP(LEFT($A824,8),POR!$A:$R,18,0),"")</f>
        <v/>
      </c>
      <c r="AG824" s="36" t="str">
        <f>IFERROR(VLOOKUP(A824,NSD!F:G,2,0),"")</f>
        <v/>
      </c>
    </row>
    <row r="825" spans="1:33">
      <c r="A825" s="49" t="s">
        <v>2275</v>
      </c>
      <c r="B825" s="36" t="str">
        <f>VLOOKUP(LEFT(A825,8),Clusters!A:C,3,0)</f>
        <v>C5</v>
      </c>
      <c r="C825" s="36">
        <f>VLOOKUP(LEFT(A825,8),Clusters!A:D,2,0)</f>
        <v>54</v>
      </c>
      <c r="O825" s="36">
        <f>IFERROR(VLOOKUP(LEFT(A825,8),'Development Priority'!A:B,2,0),"")</f>
        <v>581</v>
      </c>
      <c r="P825" s="8" t="str">
        <f>IFERROR(VLOOKUP(LEFT($A825,8),POR!$A:$R,2,0),"")</f>
        <v/>
      </c>
      <c r="Q825" s="8" t="str">
        <f>IFERROR(VLOOKUP(LEFT($A825,8),POR!$A:$R,3,0),"")</f>
        <v/>
      </c>
      <c r="R825" s="8" t="str">
        <f>IFERROR(VLOOKUP(LEFT($A825,8),POR!$A:$R,4,0),"")</f>
        <v/>
      </c>
      <c r="S825" s="8" t="str">
        <f>IFERROR(VLOOKUP(LEFT($A825,8),POR!$A:$R,5,0),"")</f>
        <v/>
      </c>
      <c r="T825" s="8">
        <f>IFERROR(VLOOKUP(LEFT($A825,8),POR!$A:$R,6,0),"")</f>
        <v>43013.708333333299</v>
      </c>
      <c r="U825" s="8" t="str">
        <f>IFERROR(VLOOKUP(LEFT($A825,8),POR!$A:$R,7,0),"")</f>
        <v/>
      </c>
      <c r="V825" s="8" t="str">
        <f>IFERROR(VLOOKUP(LEFT($A825,8),POR!$A:$R,8,0),"")</f>
        <v/>
      </c>
      <c r="W825" s="8" t="str">
        <f>IFERROR(VLOOKUP(LEFT($A825,8),POR!$A:$R,9,0),"")</f>
        <v/>
      </c>
      <c r="X825" s="8" t="str">
        <f>IFERROR(VLOOKUP(LEFT($A825,8),POR!$A:$R,10,0),"")</f>
        <v/>
      </c>
      <c r="Y825" s="8" t="str">
        <f>IFERROR(VLOOKUP(LEFT($A825,8),POR!$A:$R,11,0),"")</f>
        <v/>
      </c>
      <c r="Z825" s="8" t="str">
        <f>IFERROR(VLOOKUP(LEFT($A825,8),POR!$A:$R,12,0),"")</f>
        <v/>
      </c>
      <c r="AA825" s="8" t="str">
        <f>IFERROR(VLOOKUP(LEFT($A825,8),POR!$A:$R,13,0),"")</f>
        <v/>
      </c>
      <c r="AB825" s="8" t="str">
        <f>IFERROR(VLOOKUP(LEFT($A825,8),POR!$A:$R,14,0),"")</f>
        <v/>
      </c>
      <c r="AC825" s="8" t="str">
        <f>IFERROR(VLOOKUP(LEFT($A825,8),POR!$A:$R,15,0),"")</f>
        <v/>
      </c>
      <c r="AD825" s="8" t="str">
        <f>IFERROR(VLOOKUP(LEFT($A825,8),POR!$A:$R,16,0),"")</f>
        <v/>
      </c>
      <c r="AE825" s="8" t="str">
        <f>IFERROR(VLOOKUP(LEFT($A825,8),POR!$A:$R,17,0),"")</f>
        <v/>
      </c>
      <c r="AF825" s="8" t="str">
        <f>IFERROR(VLOOKUP(LEFT($A825,8),POR!$A:$R,18,0),"")</f>
        <v/>
      </c>
      <c r="AG825" s="36" t="str">
        <f>IFERROR(VLOOKUP(A825,NSD!F:G,2,0),"")</f>
        <v/>
      </c>
    </row>
    <row r="826" spans="1:33">
      <c r="A826" s="49" t="s">
        <v>2613</v>
      </c>
      <c r="B826" s="36" t="str">
        <f>VLOOKUP(LEFT(A826,8),Clusters!A:C,3,0)</f>
        <v>C5</v>
      </c>
      <c r="C826" s="36">
        <f>VLOOKUP(LEFT(A826,8),Clusters!A:D,2,0)</f>
        <v>54</v>
      </c>
      <c r="O826" s="36">
        <f>IFERROR(VLOOKUP(LEFT(A826,8),'Development Priority'!A:B,2,0),"")</f>
        <v>581</v>
      </c>
      <c r="P826" s="8" t="str">
        <f>IFERROR(VLOOKUP(LEFT($A826,8),POR!$A:$R,2,0),"")</f>
        <v/>
      </c>
      <c r="Q826" s="8" t="str">
        <f>IFERROR(VLOOKUP(LEFT($A826,8),POR!$A:$R,3,0),"")</f>
        <v/>
      </c>
      <c r="R826" s="8" t="str">
        <f>IFERROR(VLOOKUP(LEFT($A826,8),POR!$A:$R,4,0),"")</f>
        <v/>
      </c>
      <c r="S826" s="8" t="str">
        <f>IFERROR(VLOOKUP(LEFT($A826,8),POR!$A:$R,5,0),"")</f>
        <v/>
      </c>
      <c r="T826" s="8">
        <f>IFERROR(VLOOKUP(LEFT($A826,8),POR!$A:$R,6,0),"")</f>
        <v>43013.708333333299</v>
      </c>
      <c r="U826" s="8" t="str">
        <f>IFERROR(VLOOKUP(LEFT($A826,8),POR!$A:$R,7,0),"")</f>
        <v/>
      </c>
      <c r="V826" s="8" t="str">
        <f>IFERROR(VLOOKUP(LEFT($A826,8),POR!$A:$R,8,0),"")</f>
        <v/>
      </c>
      <c r="W826" s="8" t="str">
        <f>IFERROR(VLOOKUP(LEFT($A826,8),POR!$A:$R,9,0),"")</f>
        <v/>
      </c>
      <c r="X826" s="8" t="str">
        <f>IFERROR(VLOOKUP(LEFT($A826,8),POR!$A:$R,10,0),"")</f>
        <v/>
      </c>
      <c r="Y826" s="8" t="str">
        <f>IFERROR(VLOOKUP(LEFT($A826,8),POR!$A:$R,11,0),"")</f>
        <v/>
      </c>
      <c r="Z826" s="8" t="str">
        <f>IFERROR(VLOOKUP(LEFT($A826,8),POR!$A:$R,12,0),"")</f>
        <v/>
      </c>
      <c r="AA826" s="8" t="str">
        <f>IFERROR(VLOOKUP(LEFT($A826,8),POR!$A:$R,13,0),"")</f>
        <v/>
      </c>
      <c r="AB826" s="8" t="str">
        <f>IFERROR(VLOOKUP(LEFT($A826,8),POR!$A:$R,14,0),"")</f>
        <v/>
      </c>
      <c r="AC826" s="8" t="str">
        <f>IFERROR(VLOOKUP(LEFT($A826,8),POR!$A:$R,15,0),"")</f>
        <v/>
      </c>
      <c r="AD826" s="8" t="str">
        <f>IFERROR(VLOOKUP(LEFT($A826,8),POR!$A:$R,16,0),"")</f>
        <v/>
      </c>
      <c r="AE826" s="8" t="str">
        <f>IFERROR(VLOOKUP(LEFT($A826,8),POR!$A:$R,17,0),"")</f>
        <v/>
      </c>
      <c r="AF826" s="8" t="str">
        <f>IFERROR(VLOOKUP(LEFT($A826,8),POR!$A:$R,18,0),"")</f>
        <v/>
      </c>
      <c r="AG826" s="36" t="str">
        <f>IFERROR(VLOOKUP(A826,NSD!F:G,2,0),"")</f>
        <v/>
      </c>
    </row>
    <row r="827" spans="1:33">
      <c r="A827" s="49" t="s">
        <v>4997</v>
      </c>
      <c r="B827" s="36" t="str">
        <f>VLOOKUP(LEFT(A827,8),Clusters!A:C,3,0)</f>
        <v>C5</v>
      </c>
      <c r="C827" s="36">
        <f>VLOOKUP(LEFT(A827,8),Clusters!A:D,2,0)</f>
        <v>54</v>
      </c>
      <c r="O827" s="36">
        <f>IFERROR(VLOOKUP(LEFT(A827,8),'Development Priority'!A:B,2,0),"")</f>
        <v>581</v>
      </c>
      <c r="P827" s="8" t="str">
        <f>IFERROR(VLOOKUP(LEFT($A827,8),POR!$A:$R,2,0),"")</f>
        <v/>
      </c>
      <c r="Q827" s="8" t="str">
        <f>IFERROR(VLOOKUP(LEFT($A827,8),POR!$A:$R,3,0),"")</f>
        <v/>
      </c>
      <c r="R827" s="8" t="str">
        <f>IFERROR(VLOOKUP(LEFT($A827,8),POR!$A:$R,4,0),"")</f>
        <v/>
      </c>
      <c r="S827" s="8" t="str">
        <f>IFERROR(VLOOKUP(LEFT($A827,8),POR!$A:$R,5,0),"")</f>
        <v/>
      </c>
      <c r="T827" s="8">
        <f>IFERROR(VLOOKUP(LEFT($A827,8),POR!$A:$R,6,0),"")</f>
        <v>43013.708333333299</v>
      </c>
      <c r="U827" s="8" t="str">
        <f>IFERROR(VLOOKUP(LEFT($A827,8),POR!$A:$R,7,0),"")</f>
        <v/>
      </c>
      <c r="V827" s="8" t="str">
        <f>IFERROR(VLOOKUP(LEFT($A827,8),POR!$A:$R,8,0),"")</f>
        <v/>
      </c>
      <c r="W827" s="8" t="str">
        <f>IFERROR(VLOOKUP(LEFT($A827,8),POR!$A:$R,9,0),"")</f>
        <v/>
      </c>
      <c r="X827" s="8" t="str">
        <f>IFERROR(VLOOKUP(LEFT($A827,8),POR!$A:$R,10,0),"")</f>
        <v/>
      </c>
      <c r="Y827" s="8" t="str">
        <f>IFERROR(VLOOKUP(LEFT($A827,8),POR!$A:$R,11,0),"")</f>
        <v/>
      </c>
      <c r="Z827" s="8" t="str">
        <f>IFERROR(VLOOKUP(LEFT($A827,8),POR!$A:$R,12,0),"")</f>
        <v/>
      </c>
      <c r="AA827" s="8" t="str">
        <f>IFERROR(VLOOKUP(LEFT($A827,8),POR!$A:$R,13,0),"")</f>
        <v/>
      </c>
      <c r="AB827" s="8" t="str">
        <f>IFERROR(VLOOKUP(LEFT($A827,8),POR!$A:$R,14,0),"")</f>
        <v/>
      </c>
      <c r="AC827" s="8" t="str">
        <f>IFERROR(VLOOKUP(LEFT($A827,8),POR!$A:$R,15,0),"")</f>
        <v/>
      </c>
      <c r="AD827" s="8" t="str">
        <f>IFERROR(VLOOKUP(LEFT($A827,8),POR!$A:$R,16,0),"")</f>
        <v/>
      </c>
      <c r="AE827" s="8" t="str">
        <f>IFERROR(VLOOKUP(LEFT($A827,8),POR!$A:$R,17,0),"")</f>
        <v/>
      </c>
      <c r="AF827" s="8" t="str">
        <f>IFERROR(VLOOKUP(LEFT($A827,8),POR!$A:$R,18,0),"")</f>
        <v/>
      </c>
      <c r="AG827" s="36" t="str">
        <f>IFERROR(VLOOKUP(A827,NSD!F:G,2,0),"")</f>
        <v/>
      </c>
    </row>
    <row r="828" spans="1:33">
      <c r="A828" s="11" t="s">
        <v>4180</v>
      </c>
      <c r="B828" s="36" t="str">
        <f>VLOOKUP(LEFT(A828,8),Clusters!A:C,3,0)</f>
        <v>C5</v>
      </c>
      <c r="C828" s="36">
        <f>VLOOKUP(LEFT(A828,8),Clusters!A:D,2,0)</f>
        <v>54</v>
      </c>
      <c r="D828" s="11"/>
      <c r="E828" s="11"/>
      <c r="F828" s="11"/>
      <c r="G828" s="11"/>
      <c r="H828" s="11"/>
      <c r="I828" s="37"/>
      <c r="J828" s="41"/>
      <c r="K828" s="10"/>
      <c r="L828" s="10"/>
      <c r="M828" s="11"/>
      <c r="N828" s="10"/>
      <c r="O828" s="36">
        <f>IFERROR(VLOOKUP(LEFT(A828,8),'Development Priority'!A:B,2,0),"")</f>
        <v>667</v>
      </c>
      <c r="P828" s="8" t="str">
        <f>IFERROR(VLOOKUP(LEFT($A828,8),POR!$A:$R,2,0),"")</f>
        <v/>
      </c>
      <c r="Q828" s="8" t="str">
        <f>IFERROR(VLOOKUP(LEFT($A828,8),POR!$A:$R,3,0),"")</f>
        <v/>
      </c>
      <c r="R828" s="8" t="str">
        <f>IFERROR(VLOOKUP(LEFT($A828,8),POR!$A:$R,4,0),"")</f>
        <v/>
      </c>
      <c r="S828" s="8" t="str">
        <f>IFERROR(VLOOKUP(LEFT($A828,8),POR!$A:$R,5,0),"")</f>
        <v/>
      </c>
      <c r="T828" s="8" t="str">
        <f>IFERROR(VLOOKUP(LEFT($A828,8),POR!$A:$R,6,0),"")</f>
        <v/>
      </c>
      <c r="U828" s="8" t="str">
        <f>IFERROR(VLOOKUP(LEFT($A828,8),POR!$A:$R,7,0),"")</f>
        <v/>
      </c>
      <c r="V828" s="8" t="str">
        <f>IFERROR(VLOOKUP(LEFT($A828,8),POR!$A:$R,8,0),"")</f>
        <v/>
      </c>
      <c r="W828" s="8" t="str">
        <f>IFERROR(VLOOKUP(LEFT($A828,8),POR!$A:$R,9,0),"")</f>
        <v/>
      </c>
      <c r="X828" s="8" t="str">
        <f>IFERROR(VLOOKUP(LEFT($A828,8),POR!$A:$R,10,0),"")</f>
        <v/>
      </c>
      <c r="Y828" s="8" t="str">
        <f>IFERROR(VLOOKUP(LEFT($A828,8),POR!$A:$R,11,0),"")</f>
        <v/>
      </c>
      <c r="Z828" s="8" t="str">
        <f>IFERROR(VLOOKUP(LEFT($A828,8),POR!$A:$R,12,0),"")</f>
        <v/>
      </c>
      <c r="AA828" s="8" t="str">
        <f>IFERROR(VLOOKUP(LEFT($A828,8),POR!$A:$R,13,0),"")</f>
        <v/>
      </c>
      <c r="AB828" s="8" t="str">
        <f>IFERROR(VLOOKUP(LEFT($A828,8),POR!$A:$R,14,0),"")</f>
        <v/>
      </c>
      <c r="AC828" s="8" t="str">
        <f>IFERROR(VLOOKUP(LEFT($A828,8),POR!$A:$R,15,0),"")</f>
        <v/>
      </c>
      <c r="AD828" s="8" t="str">
        <f>IFERROR(VLOOKUP(LEFT($A828,8),POR!$A:$R,16,0),"")</f>
        <v/>
      </c>
      <c r="AE828" s="8" t="str">
        <f>IFERROR(VLOOKUP(LEFT($A828,8),POR!$A:$R,17,0),"")</f>
        <v/>
      </c>
      <c r="AF828" s="8" t="str">
        <f>IFERROR(VLOOKUP(LEFT($A828,8),POR!$A:$R,18,0),"")</f>
        <v/>
      </c>
      <c r="AG828" s="36" t="str">
        <f>IFERROR(VLOOKUP(A828,NSD!F:G,2,0),"")</f>
        <v/>
      </c>
    </row>
    <row r="829" spans="1:33">
      <c r="A829" s="11" t="s">
        <v>3202</v>
      </c>
      <c r="B829" s="36" t="str">
        <f>VLOOKUP(LEFT(A829,8),Clusters!A:C,3,0)</f>
        <v>C5</v>
      </c>
      <c r="C829" s="36">
        <f>VLOOKUP(LEFT(A829,8),Clusters!A:D,2,0)</f>
        <v>54</v>
      </c>
      <c r="D829" s="11"/>
      <c r="E829" s="11"/>
      <c r="F829" s="11"/>
      <c r="G829" s="11"/>
      <c r="H829" s="11"/>
      <c r="I829" s="37"/>
      <c r="J829" s="41"/>
      <c r="K829" s="10"/>
      <c r="L829" s="10"/>
      <c r="M829" s="11"/>
      <c r="N829" s="10"/>
      <c r="O829" s="36">
        <f>IFERROR(VLOOKUP(LEFT(A829,8),'Development Priority'!A:B,2,0),"")</f>
        <v>667</v>
      </c>
      <c r="P829" s="8" t="str">
        <f>IFERROR(VLOOKUP(LEFT($A829,8),POR!$A:$R,2,0),"")</f>
        <v/>
      </c>
      <c r="Q829" s="8" t="str">
        <f>IFERROR(VLOOKUP(LEFT($A829,8),POR!$A:$R,3,0),"")</f>
        <v/>
      </c>
      <c r="R829" s="8" t="str">
        <f>IFERROR(VLOOKUP(LEFT($A829,8),POR!$A:$R,4,0),"")</f>
        <v/>
      </c>
      <c r="S829" s="8" t="str">
        <f>IFERROR(VLOOKUP(LEFT($A829,8),POR!$A:$R,5,0),"")</f>
        <v/>
      </c>
      <c r="T829" s="8" t="str">
        <f>IFERROR(VLOOKUP(LEFT($A829,8),POR!$A:$R,6,0),"")</f>
        <v/>
      </c>
      <c r="U829" s="8" t="str">
        <f>IFERROR(VLOOKUP(LEFT($A829,8),POR!$A:$R,7,0),"")</f>
        <v/>
      </c>
      <c r="V829" s="8" t="str">
        <f>IFERROR(VLOOKUP(LEFT($A829,8),POR!$A:$R,8,0),"")</f>
        <v/>
      </c>
      <c r="W829" s="8" t="str">
        <f>IFERROR(VLOOKUP(LEFT($A829,8),POR!$A:$R,9,0),"")</f>
        <v/>
      </c>
      <c r="X829" s="8" t="str">
        <f>IFERROR(VLOOKUP(LEFT($A829,8),POR!$A:$R,10,0),"")</f>
        <v/>
      </c>
      <c r="Y829" s="8" t="str">
        <f>IFERROR(VLOOKUP(LEFT($A829,8),POR!$A:$R,11,0),"")</f>
        <v/>
      </c>
      <c r="Z829" s="8" t="str">
        <f>IFERROR(VLOOKUP(LEFT($A829,8),POR!$A:$R,12,0),"")</f>
        <v/>
      </c>
      <c r="AA829" s="8" t="str">
        <f>IFERROR(VLOOKUP(LEFT($A829,8),POR!$A:$R,13,0),"")</f>
        <v/>
      </c>
      <c r="AB829" s="8" t="str">
        <f>IFERROR(VLOOKUP(LEFT($A829,8),POR!$A:$R,14,0),"")</f>
        <v/>
      </c>
      <c r="AC829" s="8" t="str">
        <f>IFERROR(VLOOKUP(LEFT($A829,8),POR!$A:$R,15,0),"")</f>
        <v/>
      </c>
      <c r="AD829" s="8" t="str">
        <f>IFERROR(VLOOKUP(LEFT($A829,8),POR!$A:$R,16,0),"")</f>
        <v/>
      </c>
      <c r="AE829" s="8" t="str">
        <f>IFERROR(VLOOKUP(LEFT($A829,8),POR!$A:$R,17,0),"")</f>
        <v/>
      </c>
      <c r="AF829" s="8" t="str">
        <f>IFERROR(VLOOKUP(LEFT($A829,8),POR!$A:$R,18,0),"")</f>
        <v/>
      </c>
      <c r="AG829" s="36" t="str">
        <f>IFERROR(VLOOKUP(A829,NSD!F:G,2,0),"")</f>
        <v/>
      </c>
    </row>
    <row r="830" spans="1:33">
      <c r="A830" s="11" t="s">
        <v>4671</v>
      </c>
      <c r="B830" s="36" t="str">
        <f>VLOOKUP(LEFT(A830,8),Clusters!A:C,3,0)</f>
        <v>C5</v>
      </c>
      <c r="C830" s="36">
        <f>VLOOKUP(LEFT(A830,8),Clusters!A:D,2,0)</f>
        <v>54</v>
      </c>
      <c r="D830" s="11"/>
      <c r="E830" s="11"/>
      <c r="F830" s="11"/>
      <c r="G830" s="11"/>
      <c r="H830" s="11"/>
      <c r="I830" s="37"/>
      <c r="J830" s="41"/>
      <c r="K830" s="10"/>
      <c r="L830" s="10"/>
      <c r="M830" s="11"/>
      <c r="N830" s="10"/>
      <c r="O830" s="36">
        <f>IFERROR(VLOOKUP(LEFT(A830,8),'Development Priority'!A:B,2,0),"")</f>
        <v>667</v>
      </c>
      <c r="P830" s="8" t="str">
        <f>IFERROR(VLOOKUP(LEFT($A830,8),POR!$A:$R,2,0),"")</f>
        <v/>
      </c>
      <c r="Q830" s="8" t="str">
        <f>IFERROR(VLOOKUP(LEFT($A830,8),POR!$A:$R,3,0),"")</f>
        <v/>
      </c>
      <c r="R830" s="8" t="str">
        <f>IFERROR(VLOOKUP(LEFT($A830,8),POR!$A:$R,4,0),"")</f>
        <v/>
      </c>
      <c r="S830" s="8" t="str">
        <f>IFERROR(VLOOKUP(LEFT($A830,8),POR!$A:$R,5,0),"")</f>
        <v/>
      </c>
      <c r="T830" s="8" t="str">
        <f>IFERROR(VLOOKUP(LEFT($A830,8),POR!$A:$R,6,0),"")</f>
        <v/>
      </c>
      <c r="U830" s="8" t="str">
        <f>IFERROR(VLOOKUP(LEFT($A830,8),POR!$A:$R,7,0),"")</f>
        <v/>
      </c>
      <c r="V830" s="8" t="str">
        <f>IFERROR(VLOOKUP(LEFT($A830,8),POR!$A:$R,8,0),"")</f>
        <v/>
      </c>
      <c r="W830" s="8" t="str">
        <f>IFERROR(VLOOKUP(LEFT($A830,8),POR!$A:$R,9,0),"")</f>
        <v/>
      </c>
      <c r="X830" s="8" t="str">
        <f>IFERROR(VLOOKUP(LEFT($A830,8),POR!$A:$R,10,0),"")</f>
        <v/>
      </c>
      <c r="Y830" s="8" t="str">
        <f>IFERROR(VLOOKUP(LEFT($A830,8),POR!$A:$R,11,0),"")</f>
        <v/>
      </c>
      <c r="Z830" s="8" t="str">
        <f>IFERROR(VLOOKUP(LEFT($A830,8),POR!$A:$R,12,0),"")</f>
        <v/>
      </c>
      <c r="AA830" s="8" t="str">
        <f>IFERROR(VLOOKUP(LEFT($A830,8),POR!$A:$R,13,0),"")</f>
        <v/>
      </c>
      <c r="AB830" s="8" t="str">
        <f>IFERROR(VLOOKUP(LEFT($A830,8),POR!$A:$R,14,0),"")</f>
        <v/>
      </c>
      <c r="AC830" s="8" t="str">
        <f>IFERROR(VLOOKUP(LEFT($A830,8),POR!$A:$R,15,0),"")</f>
        <v/>
      </c>
      <c r="AD830" s="8" t="str">
        <f>IFERROR(VLOOKUP(LEFT($A830,8),POR!$A:$R,16,0),"")</f>
        <v/>
      </c>
      <c r="AE830" s="8" t="str">
        <f>IFERROR(VLOOKUP(LEFT($A830,8),POR!$A:$R,17,0),"")</f>
        <v/>
      </c>
      <c r="AF830" s="8" t="str">
        <f>IFERROR(VLOOKUP(LEFT($A830,8),POR!$A:$R,18,0),"")</f>
        <v/>
      </c>
      <c r="AG830" s="36" t="str">
        <f>IFERROR(VLOOKUP(A830,NSD!F:G,2,0),"")</f>
        <v/>
      </c>
    </row>
    <row r="831" spans="1:33">
      <c r="A831" s="49" t="s">
        <v>5023</v>
      </c>
      <c r="B831" s="36" t="str">
        <f>VLOOKUP(LEFT(A831,8),Clusters!A:C,3,0)</f>
        <v>C2</v>
      </c>
      <c r="C831" s="36">
        <f>VLOOKUP(LEFT(A831,8),Clusters!A:D,2,0)</f>
        <v>22</v>
      </c>
      <c r="O831" s="36">
        <f>IFERROR(VLOOKUP(LEFT(A831,8),'Development Priority'!A:B,2,0),"")</f>
        <v>18</v>
      </c>
      <c r="P831" s="8" t="str">
        <f>IFERROR(VLOOKUP(LEFT($A831,8),POR!$A:$R,2,0),"")</f>
        <v/>
      </c>
      <c r="Q831" s="8" t="str">
        <f>IFERROR(VLOOKUP(LEFT($A831,8),POR!$A:$R,3,0),"")</f>
        <v/>
      </c>
      <c r="R831" s="8" t="str">
        <f>IFERROR(VLOOKUP(LEFT($A831,8),POR!$A:$R,4,0),"")</f>
        <v/>
      </c>
      <c r="S831" s="8" t="str">
        <f>IFERROR(VLOOKUP(LEFT($A831,8),POR!$A:$R,5,0),"")</f>
        <v/>
      </c>
      <c r="T831" s="8">
        <f>IFERROR(VLOOKUP(LEFT($A831,8),POR!$A:$R,6,0),"")</f>
        <v>43434.666666666701</v>
      </c>
      <c r="U831" s="8" t="str">
        <f>IFERROR(VLOOKUP(LEFT($A831,8),POR!$A:$R,7,0),"")</f>
        <v/>
      </c>
      <c r="V831" s="8" t="str">
        <f>IFERROR(VLOOKUP(LEFT($A831,8),POR!$A:$R,8,0),"")</f>
        <v/>
      </c>
      <c r="W831" s="8" t="str">
        <f>IFERROR(VLOOKUP(LEFT($A831,8),POR!$A:$R,9,0),"")</f>
        <v/>
      </c>
      <c r="X831" s="8" t="str">
        <f>IFERROR(VLOOKUP(LEFT($A831,8),POR!$A:$R,10,0),"")</f>
        <v/>
      </c>
      <c r="Y831" s="8" t="str">
        <f>IFERROR(VLOOKUP(LEFT($A831,8),POR!$A:$R,11,0),"")</f>
        <v/>
      </c>
      <c r="Z831" s="8" t="str">
        <f>IFERROR(VLOOKUP(LEFT($A831,8),POR!$A:$R,12,0),"")</f>
        <v/>
      </c>
      <c r="AA831" s="8" t="str">
        <f>IFERROR(VLOOKUP(LEFT($A831,8),POR!$A:$R,13,0),"")</f>
        <v/>
      </c>
      <c r="AB831" s="8" t="str">
        <f>IFERROR(VLOOKUP(LEFT($A831,8),POR!$A:$R,14,0),"")</f>
        <v/>
      </c>
      <c r="AC831" s="8">
        <f>IFERROR(VLOOKUP(LEFT($A831,8),POR!$A:$R,15,0),"")</f>
        <v>43266</v>
      </c>
      <c r="AD831" s="8" t="str">
        <f>IFERROR(VLOOKUP(LEFT($A831,8),POR!$A:$R,16,0),"")</f>
        <v/>
      </c>
      <c r="AE831" s="8" t="str">
        <f>IFERROR(VLOOKUP(LEFT($A831,8),POR!$A:$R,17,0),"")</f>
        <v/>
      </c>
      <c r="AF831" s="8" t="str">
        <f>IFERROR(VLOOKUP(LEFT($A831,8),POR!$A:$R,18,0),"")</f>
        <v/>
      </c>
      <c r="AG831" s="36" t="str">
        <f>IFERROR(VLOOKUP(A831,NSD!F:G,2,0),"")</f>
        <v/>
      </c>
    </row>
    <row r="832" spans="1:33">
      <c r="A832" s="49" t="s">
        <v>4170</v>
      </c>
      <c r="B832" s="36" t="str">
        <f>VLOOKUP(LEFT(A832,8),Clusters!A:C,3,0)</f>
        <v>C2</v>
      </c>
      <c r="C832" s="36">
        <f>VLOOKUP(LEFT(A832,8),Clusters!A:D,2,0)</f>
        <v>22</v>
      </c>
      <c r="O832" s="36">
        <f>IFERROR(VLOOKUP(LEFT(A832,8),'Development Priority'!A:B,2,0),"")</f>
        <v>427</v>
      </c>
      <c r="P832" s="8" t="str">
        <f>IFERROR(VLOOKUP(LEFT($A832,8),POR!$A:$R,2,0),"")</f>
        <v/>
      </c>
      <c r="Q832" s="8" t="str">
        <f>IFERROR(VLOOKUP(LEFT($A832,8),POR!$A:$R,3,0),"")</f>
        <v/>
      </c>
      <c r="R832" s="8" t="str">
        <f>IFERROR(VLOOKUP(LEFT($A832,8),POR!$A:$R,4,0),"")</f>
        <v/>
      </c>
      <c r="S832" s="8" t="str">
        <f>IFERROR(VLOOKUP(LEFT($A832,8),POR!$A:$R,5,0),"")</f>
        <v/>
      </c>
      <c r="T832" s="8" t="str">
        <f>IFERROR(VLOOKUP(LEFT($A832,8),POR!$A:$R,6,0),"")</f>
        <v/>
      </c>
      <c r="U832" s="8" t="str">
        <f>IFERROR(VLOOKUP(LEFT($A832,8),POR!$A:$R,7,0),"")</f>
        <v/>
      </c>
      <c r="V832" s="8" t="str">
        <f>IFERROR(VLOOKUP(LEFT($A832,8),POR!$A:$R,8,0),"")</f>
        <v/>
      </c>
      <c r="W832" s="8" t="str">
        <f>IFERROR(VLOOKUP(LEFT($A832,8),POR!$A:$R,9,0),"")</f>
        <v/>
      </c>
      <c r="X832" s="8" t="str">
        <f>IFERROR(VLOOKUP(LEFT($A832,8),POR!$A:$R,10,0),"")</f>
        <v/>
      </c>
      <c r="Y832" s="8" t="str">
        <f>IFERROR(VLOOKUP(LEFT($A832,8),POR!$A:$R,11,0),"")</f>
        <v/>
      </c>
      <c r="Z832" s="8" t="str">
        <f>IFERROR(VLOOKUP(LEFT($A832,8),POR!$A:$R,12,0),"")</f>
        <v/>
      </c>
      <c r="AA832" s="8" t="str">
        <f>IFERROR(VLOOKUP(LEFT($A832,8),POR!$A:$R,13,0),"")</f>
        <v/>
      </c>
      <c r="AB832" s="8" t="str">
        <f>IFERROR(VLOOKUP(LEFT($A832,8),POR!$A:$R,14,0),"")</f>
        <v/>
      </c>
      <c r="AC832" s="8" t="str">
        <f>IFERROR(VLOOKUP(LEFT($A832,8),POR!$A:$R,15,0),"")</f>
        <v/>
      </c>
      <c r="AD832" s="8" t="str">
        <f>IFERROR(VLOOKUP(LEFT($A832,8),POR!$A:$R,16,0),"")</f>
        <v/>
      </c>
      <c r="AE832" s="8" t="str">
        <f>IFERROR(VLOOKUP(LEFT($A832,8),POR!$A:$R,17,0),"")</f>
        <v/>
      </c>
      <c r="AF832" s="8" t="str">
        <f>IFERROR(VLOOKUP(LEFT($A832,8),POR!$A:$R,18,0),"")</f>
        <v/>
      </c>
      <c r="AG832" s="36" t="str">
        <f>IFERROR(VLOOKUP(A832,NSD!F:G,2,0),"")</f>
        <v/>
      </c>
    </row>
    <row r="833" spans="1:33">
      <c r="A833" s="49" t="s">
        <v>3559</v>
      </c>
      <c r="B833" s="36" t="str">
        <f>VLOOKUP(LEFT(A833,8),Clusters!A:C,3,0)</f>
        <v>C2</v>
      </c>
      <c r="C833" s="36">
        <f>VLOOKUP(LEFT(A833,8),Clusters!A:D,2,0)</f>
        <v>22</v>
      </c>
      <c r="O833" s="36">
        <f>IFERROR(VLOOKUP(LEFT(A833,8),'Development Priority'!A:B,2,0),"")</f>
        <v>427</v>
      </c>
      <c r="P833" s="8" t="str">
        <f>IFERROR(VLOOKUP(LEFT($A833,8),POR!$A:$R,2,0),"")</f>
        <v/>
      </c>
      <c r="Q833" s="8" t="str">
        <f>IFERROR(VLOOKUP(LEFT($A833,8),POR!$A:$R,3,0),"")</f>
        <v/>
      </c>
      <c r="R833" s="8" t="str">
        <f>IFERROR(VLOOKUP(LEFT($A833,8),POR!$A:$R,4,0),"")</f>
        <v/>
      </c>
      <c r="S833" s="8" t="str">
        <f>IFERROR(VLOOKUP(LEFT($A833,8),POR!$A:$R,5,0),"")</f>
        <v/>
      </c>
      <c r="T833" s="8" t="str">
        <f>IFERROR(VLOOKUP(LEFT($A833,8),POR!$A:$R,6,0),"")</f>
        <v/>
      </c>
      <c r="U833" s="8" t="str">
        <f>IFERROR(VLOOKUP(LEFT($A833,8),POR!$A:$R,7,0),"")</f>
        <v/>
      </c>
      <c r="V833" s="8" t="str">
        <f>IFERROR(VLOOKUP(LEFT($A833,8),POR!$A:$R,8,0),"")</f>
        <v/>
      </c>
      <c r="W833" s="8" t="str">
        <f>IFERROR(VLOOKUP(LEFT($A833,8),POR!$A:$R,9,0),"")</f>
        <v/>
      </c>
      <c r="X833" s="8" t="str">
        <f>IFERROR(VLOOKUP(LEFT($A833,8),POR!$A:$R,10,0),"")</f>
        <v/>
      </c>
      <c r="Y833" s="8" t="str">
        <f>IFERROR(VLOOKUP(LEFT($A833,8),POR!$A:$R,11,0),"")</f>
        <v/>
      </c>
      <c r="Z833" s="8" t="str">
        <f>IFERROR(VLOOKUP(LEFT($A833,8),POR!$A:$R,12,0),"")</f>
        <v/>
      </c>
      <c r="AA833" s="8" t="str">
        <f>IFERROR(VLOOKUP(LEFT($A833,8),POR!$A:$R,13,0),"")</f>
        <v/>
      </c>
      <c r="AB833" s="8" t="str">
        <f>IFERROR(VLOOKUP(LEFT($A833,8),POR!$A:$R,14,0),"")</f>
        <v/>
      </c>
      <c r="AC833" s="8" t="str">
        <f>IFERROR(VLOOKUP(LEFT($A833,8),POR!$A:$R,15,0),"")</f>
        <v/>
      </c>
      <c r="AD833" s="8" t="str">
        <f>IFERROR(VLOOKUP(LEFT($A833,8),POR!$A:$R,16,0),"")</f>
        <v/>
      </c>
      <c r="AE833" s="8" t="str">
        <f>IFERROR(VLOOKUP(LEFT($A833,8),POR!$A:$R,17,0),"")</f>
        <v/>
      </c>
      <c r="AF833" s="8" t="str">
        <f>IFERROR(VLOOKUP(LEFT($A833,8),POR!$A:$R,18,0),"")</f>
        <v/>
      </c>
      <c r="AG833" s="36" t="str">
        <f>IFERROR(VLOOKUP(A833,NSD!F:G,2,0),"")</f>
        <v/>
      </c>
    </row>
    <row r="834" spans="1:33">
      <c r="A834" s="49" t="s">
        <v>4623</v>
      </c>
      <c r="B834" s="36" t="str">
        <f>VLOOKUP(LEFT(A834,8),Clusters!A:C,3,0)</f>
        <v>C2</v>
      </c>
      <c r="C834" s="36">
        <f>VLOOKUP(LEFT(A834,8),Clusters!A:D,2,0)</f>
        <v>22</v>
      </c>
      <c r="O834" s="36">
        <f>IFERROR(VLOOKUP(LEFT(A834,8),'Development Priority'!A:B,2,0),"")</f>
        <v>427</v>
      </c>
      <c r="P834" s="8" t="str">
        <f>IFERROR(VLOOKUP(LEFT($A834,8),POR!$A:$R,2,0),"")</f>
        <v/>
      </c>
      <c r="Q834" s="8" t="str">
        <f>IFERROR(VLOOKUP(LEFT($A834,8),POR!$A:$R,3,0),"")</f>
        <v/>
      </c>
      <c r="R834" s="8" t="str">
        <f>IFERROR(VLOOKUP(LEFT($A834,8),POR!$A:$R,4,0),"")</f>
        <v/>
      </c>
      <c r="S834" s="8" t="str">
        <f>IFERROR(VLOOKUP(LEFT($A834,8),POR!$A:$R,5,0),"")</f>
        <v/>
      </c>
      <c r="T834" s="8" t="str">
        <f>IFERROR(VLOOKUP(LEFT($A834,8),POR!$A:$R,6,0),"")</f>
        <v/>
      </c>
      <c r="U834" s="8" t="str">
        <f>IFERROR(VLOOKUP(LEFT($A834,8),POR!$A:$R,7,0),"")</f>
        <v/>
      </c>
      <c r="V834" s="8" t="str">
        <f>IFERROR(VLOOKUP(LEFT($A834,8),POR!$A:$R,8,0),"")</f>
        <v/>
      </c>
      <c r="W834" s="8" t="str">
        <f>IFERROR(VLOOKUP(LEFT($A834,8),POR!$A:$R,9,0),"")</f>
        <v/>
      </c>
      <c r="X834" s="8" t="str">
        <f>IFERROR(VLOOKUP(LEFT($A834,8),POR!$A:$R,10,0),"")</f>
        <v/>
      </c>
      <c r="Y834" s="8" t="str">
        <f>IFERROR(VLOOKUP(LEFT($A834,8),POR!$A:$R,11,0),"")</f>
        <v/>
      </c>
      <c r="Z834" s="8" t="str">
        <f>IFERROR(VLOOKUP(LEFT($A834,8),POR!$A:$R,12,0),"")</f>
        <v/>
      </c>
      <c r="AA834" s="8" t="str">
        <f>IFERROR(VLOOKUP(LEFT($A834,8),POR!$A:$R,13,0),"")</f>
        <v/>
      </c>
      <c r="AB834" s="8" t="str">
        <f>IFERROR(VLOOKUP(LEFT($A834,8),POR!$A:$R,14,0),"")</f>
        <v/>
      </c>
      <c r="AC834" s="8" t="str">
        <f>IFERROR(VLOOKUP(LEFT($A834,8),POR!$A:$R,15,0),"")</f>
        <v/>
      </c>
      <c r="AD834" s="8" t="str">
        <f>IFERROR(VLOOKUP(LEFT($A834,8),POR!$A:$R,16,0),"")</f>
        <v/>
      </c>
      <c r="AE834" s="8" t="str">
        <f>IFERROR(VLOOKUP(LEFT($A834,8),POR!$A:$R,17,0),"")</f>
        <v/>
      </c>
      <c r="AF834" s="8" t="str">
        <f>IFERROR(VLOOKUP(LEFT($A834,8),POR!$A:$R,18,0),"")</f>
        <v/>
      </c>
      <c r="AG834" s="36" t="str">
        <f>IFERROR(VLOOKUP(A834,NSD!F:G,2,0),"")</f>
        <v/>
      </c>
    </row>
    <row r="835" spans="1:33">
      <c r="A835" s="49" t="s">
        <v>1925</v>
      </c>
      <c r="B835" s="36" t="str">
        <f>VLOOKUP(LEFT(A835,8),Clusters!A:C,3,0)</f>
        <v>C2</v>
      </c>
      <c r="C835" s="36">
        <f>VLOOKUP(LEFT(A835,8),Clusters!A:D,2,0)</f>
        <v>22</v>
      </c>
      <c r="O835" s="36">
        <f>IFERROR(VLOOKUP(LEFT(A835,8),'Development Priority'!A:B,2,0),"")</f>
        <v>69</v>
      </c>
      <c r="P835" s="8" t="str">
        <f>IFERROR(VLOOKUP(LEFT($A835,8),POR!$A:$R,2,0),"")</f>
        <v/>
      </c>
      <c r="Q835" s="8" t="str">
        <f>IFERROR(VLOOKUP(LEFT($A835,8),POR!$A:$R,3,0),"")</f>
        <v/>
      </c>
      <c r="R835" s="8" t="str">
        <f>IFERROR(VLOOKUP(LEFT($A835,8),POR!$A:$R,4,0),"")</f>
        <v/>
      </c>
      <c r="S835" s="8" t="str">
        <f>IFERROR(VLOOKUP(LEFT($A835,8),POR!$A:$R,5,0),"")</f>
        <v/>
      </c>
      <c r="T835" s="8">
        <f>IFERROR(VLOOKUP(LEFT($A835,8),POR!$A:$R,6,0),"")</f>
        <v>42781.666666666701</v>
      </c>
      <c r="U835" s="8" t="str">
        <f>IFERROR(VLOOKUP(LEFT($A835,8),POR!$A:$R,7,0),"")</f>
        <v/>
      </c>
      <c r="V835" s="8">
        <f>IFERROR(VLOOKUP(LEFT($A835,8),POR!$A:$R,8,0),"")</f>
        <v>42783</v>
      </c>
      <c r="W835" s="8" t="str">
        <f>IFERROR(VLOOKUP(LEFT($A835,8),POR!$A:$R,9,0),"")</f>
        <v/>
      </c>
      <c r="X835" s="8" t="str">
        <f>IFERROR(VLOOKUP(LEFT($A835,8),POR!$A:$R,10,0),"")</f>
        <v/>
      </c>
      <c r="Y835" s="8" t="str">
        <f>IFERROR(VLOOKUP(LEFT($A835,8),POR!$A:$R,11,0),"")</f>
        <v/>
      </c>
      <c r="Z835" s="8" t="str">
        <f>IFERROR(VLOOKUP(LEFT($A835,8),POR!$A:$R,12,0),"")</f>
        <v/>
      </c>
      <c r="AA835" s="8" t="str">
        <f>IFERROR(VLOOKUP(LEFT($A835,8),POR!$A:$R,13,0),"")</f>
        <v/>
      </c>
      <c r="AB835" s="8" t="str">
        <f>IFERROR(VLOOKUP(LEFT($A835,8),POR!$A:$R,14,0),"")</f>
        <v/>
      </c>
      <c r="AC835" s="8" t="str">
        <f>IFERROR(VLOOKUP(LEFT($A835,8),POR!$A:$R,15,0),"")</f>
        <v/>
      </c>
      <c r="AD835" s="8" t="str">
        <f>IFERROR(VLOOKUP(LEFT($A835,8),POR!$A:$R,16,0),"")</f>
        <v/>
      </c>
      <c r="AE835" s="8" t="str">
        <f>IFERROR(VLOOKUP(LEFT($A835,8),POR!$A:$R,17,0),"")</f>
        <v/>
      </c>
      <c r="AF835" s="8" t="str">
        <f>IFERROR(VLOOKUP(LEFT($A835,8),POR!$A:$R,18,0),"")</f>
        <v/>
      </c>
      <c r="AG835" s="36" t="str">
        <f>IFERROR(VLOOKUP(A835,NSD!F:G,2,0),"")</f>
        <v>PH10643</v>
      </c>
    </row>
    <row r="836" spans="1:33">
      <c r="A836" s="49" t="s">
        <v>1923</v>
      </c>
      <c r="B836" s="36" t="str">
        <f>VLOOKUP(LEFT(A836,8),Clusters!A:C,3,0)</f>
        <v>C2</v>
      </c>
      <c r="C836" s="36">
        <f>VLOOKUP(LEFT(A836,8),Clusters!A:D,2,0)</f>
        <v>22</v>
      </c>
      <c r="O836" s="36">
        <f>IFERROR(VLOOKUP(LEFT(A836,8),'Development Priority'!A:B,2,0),"")</f>
        <v>69</v>
      </c>
      <c r="P836" s="8" t="str">
        <f>IFERROR(VLOOKUP(LEFT($A836,8),POR!$A:$R,2,0),"")</f>
        <v/>
      </c>
      <c r="Q836" s="8" t="str">
        <f>IFERROR(VLOOKUP(LEFT($A836,8),POR!$A:$R,3,0),"")</f>
        <v/>
      </c>
      <c r="R836" s="8" t="str">
        <f>IFERROR(VLOOKUP(LEFT($A836,8),POR!$A:$R,4,0),"")</f>
        <v/>
      </c>
      <c r="S836" s="8" t="str">
        <f>IFERROR(VLOOKUP(LEFT($A836,8),POR!$A:$R,5,0),"")</f>
        <v/>
      </c>
      <c r="T836" s="8">
        <f>IFERROR(VLOOKUP(LEFT($A836,8),POR!$A:$R,6,0),"")</f>
        <v>42781.666666666701</v>
      </c>
      <c r="U836" s="8" t="str">
        <f>IFERROR(VLOOKUP(LEFT($A836,8),POR!$A:$R,7,0),"")</f>
        <v/>
      </c>
      <c r="V836" s="8">
        <f>IFERROR(VLOOKUP(LEFT($A836,8),POR!$A:$R,8,0),"")</f>
        <v>42783</v>
      </c>
      <c r="W836" s="8" t="str">
        <f>IFERROR(VLOOKUP(LEFT($A836,8),POR!$A:$R,9,0),"")</f>
        <v/>
      </c>
      <c r="X836" s="8" t="str">
        <f>IFERROR(VLOOKUP(LEFT($A836,8),POR!$A:$R,10,0),"")</f>
        <v/>
      </c>
      <c r="Y836" s="8" t="str">
        <f>IFERROR(VLOOKUP(LEFT($A836,8),POR!$A:$R,11,0),"")</f>
        <v/>
      </c>
      <c r="Z836" s="8" t="str">
        <f>IFERROR(VLOOKUP(LEFT($A836,8),POR!$A:$R,12,0),"")</f>
        <v/>
      </c>
      <c r="AA836" s="8" t="str">
        <f>IFERROR(VLOOKUP(LEFT($A836,8),POR!$A:$R,13,0),"")</f>
        <v/>
      </c>
      <c r="AB836" s="8" t="str">
        <f>IFERROR(VLOOKUP(LEFT($A836,8),POR!$A:$R,14,0),"")</f>
        <v/>
      </c>
      <c r="AC836" s="8" t="str">
        <f>IFERROR(VLOOKUP(LEFT($A836,8),POR!$A:$R,15,0),"")</f>
        <v/>
      </c>
      <c r="AD836" s="8" t="str">
        <f>IFERROR(VLOOKUP(LEFT($A836,8),POR!$A:$R,16,0),"")</f>
        <v/>
      </c>
      <c r="AE836" s="8" t="str">
        <f>IFERROR(VLOOKUP(LEFT($A836,8),POR!$A:$R,17,0),"")</f>
        <v/>
      </c>
      <c r="AF836" s="8" t="str">
        <f>IFERROR(VLOOKUP(LEFT($A836,8),POR!$A:$R,18,0),"")</f>
        <v/>
      </c>
      <c r="AG836" s="36" t="str">
        <f>IFERROR(VLOOKUP(A836,NSD!F:G,2,0),"")</f>
        <v>PH30681</v>
      </c>
    </row>
    <row r="837" spans="1:33">
      <c r="A837" s="49" t="s">
        <v>4551</v>
      </c>
      <c r="B837" s="36" t="str">
        <f>VLOOKUP(LEFT(A837,8),Clusters!A:C,3,0)</f>
        <v>C2</v>
      </c>
      <c r="C837" s="36">
        <f>VLOOKUP(LEFT(A837,8),Clusters!A:D,2,0)</f>
        <v>22</v>
      </c>
      <c r="O837" s="36">
        <f>IFERROR(VLOOKUP(LEFT(A837,8),'Development Priority'!A:B,2,0),"")</f>
        <v>69</v>
      </c>
      <c r="P837" s="8" t="str">
        <f>IFERROR(VLOOKUP(LEFT($A837,8),POR!$A:$R,2,0),"")</f>
        <v/>
      </c>
      <c r="Q837" s="8" t="str">
        <f>IFERROR(VLOOKUP(LEFT($A837,8),POR!$A:$R,3,0),"")</f>
        <v/>
      </c>
      <c r="R837" s="8" t="str">
        <f>IFERROR(VLOOKUP(LEFT($A837,8),POR!$A:$R,4,0),"")</f>
        <v/>
      </c>
      <c r="S837" s="8" t="str">
        <f>IFERROR(VLOOKUP(LEFT($A837,8),POR!$A:$R,5,0),"")</f>
        <v/>
      </c>
      <c r="T837" s="8">
        <f>IFERROR(VLOOKUP(LEFT($A837,8),POR!$A:$R,6,0),"")</f>
        <v>42781.666666666701</v>
      </c>
      <c r="U837" s="8" t="str">
        <f>IFERROR(VLOOKUP(LEFT($A837,8),POR!$A:$R,7,0),"")</f>
        <v/>
      </c>
      <c r="V837" s="8">
        <f>IFERROR(VLOOKUP(LEFT($A837,8),POR!$A:$R,8,0),"")</f>
        <v>42783</v>
      </c>
      <c r="W837" s="8" t="str">
        <f>IFERROR(VLOOKUP(LEFT($A837,8),POR!$A:$R,9,0),"")</f>
        <v/>
      </c>
      <c r="X837" s="8" t="str">
        <f>IFERROR(VLOOKUP(LEFT($A837,8),POR!$A:$R,10,0),"")</f>
        <v/>
      </c>
      <c r="Y837" s="8" t="str">
        <f>IFERROR(VLOOKUP(LEFT($A837,8),POR!$A:$R,11,0),"")</f>
        <v/>
      </c>
      <c r="Z837" s="8" t="str">
        <f>IFERROR(VLOOKUP(LEFT($A837,8),POR!$A:$R,12,0),"")</f>
        <v/>
      </c>
      <c r="AA837" s="8" t="str">
        <f>IFERROR(VLOOKUP(LEFT($A837,8),POR!$A:$R,13,0),"")</f>
        <v/>
      </c>
      <c r="AB837" s="8" t="str">
        <f>IFERROR(VLOOKUP(LEFT($A837,8),POR!$A:$R,14,0),"")</f>
        <v/>
      </c>
      <c r="AC837" s="8" t="str">
        <f>IFERROR(VLOOKUP(LEFT($A837,8),POR!$A:$R,15,0),"")</f>
        <v/>
      </c>
      <c r="AD837" s="8" t="str">
        <f>IFERROR(VLOOKUP(LEFT($A837,8),POR!$A:$R,16,0),"")</f>
        <v/>
      </c>
      <c r="AE837" s="8" t="str">
        <f>IFERROR(VLOOKUP(LEFT($A837,8),POR!$A:$R,17,0),"")</f>
        <v/>
      </c>
      <c r="AF837" s="8" t="str">
        <f>IFERROR(VLOOKUP(LEFT($A837,8),POR!$A:$R,18,0),"")</f>
        <v/>
      </c>
      <c r="AG837" s="36" t="str">
        <f>IFERROR(VLOOKUP(A837,NSD!F:G,2,0),"")</f>
        <v/>
      </c>
    </row>
    <row r="838" spans="1:33">
      <c r="A838" s="49" t="s">
        <v>3522</v>
      </c>
      <c r="B838" s="36" t="str">
        <f>VLOOKUP(LEFT(A838,8),Clusters!A:C,3,0)</f>
        <v>C2</v>
      </c>
      <c r="C838" s="36">
        <f>VLOOKUP(LEFT(A838,8),Clusters!A:D,2,0)</f>
        <v>22</v>
      </c>
      <c r="O838" s="36">
        <f>IFERROR(VLOOKUP(LEFT(A838,8),'Development Priority'!A:B,2,0),"")</f>
        <v>69</v>
      </c>
      <c r="P838" s="8" t="str">
        <f>IFERROR(VLOOKUP(LEFT($A838,8),POR!$A:$R,2,0),"")</f>
        <v/>
      </c>
      <c r="Q838" s="8" t="str">
        <f>IFERROR(VLOOKUP(LEFT($A838,8),POR!$A:$R,3,0),"")</f>
        <v/>
      </c>
      <c r="R838" s="8" t="str">
        <f>IFERROR(VLOOKUP(LEFT($A838,8),POR!$A:$R,4,0),"")</f>
        <v/>
      </c>
      <c r="S838" s="8" t="str">
        <f>IFERROR(VLOOKUP(LEFT($A838,8),POR!$A:$R,5,0),"")</f>
        <v/>
      </c>
      <c r="T838" s="8">
        <f>IFERROR(VLOOKUP(LEFT($A838,8),POR!$A:$R,6,0),"")</f>
        <v>42781.666666666701</v>
      </c>
      <c r="U838" s="8" t="str">
        <f>IFERROR(VLOOKUP(LEFT($A838,8),POR!$A:$R,7,0),"")</f>
        <v/>
      </c>
      <c r="V838" s="8">
        <f>IFERROR(VLOOKUP(LEFT($A838,8),POR!$A:$R,8,0),"")</f>
        <v>42783</v>
      </c>
      <c r="W838" s="8" t="str">
        <f>IFERROR(VLOOKUP(LEFT($A838,8),POR!$A:$R,9,0),"")</f>
        <v/>
      </c>
      <c r="X838" s="8" t="str">
        <f>IFERROR(VLOOKUP(LEFT($A838,8),POR!$A:$R,10,0),"")</f>
        <v/>
      </c>
      <c r="Y838" s="8" t="str">
        <f>IFERROR(VLOOKUP(LEFT($A838,8),POR!$A:$R,11,0),"")</f>
        <v/>
      </c>
      <c r="Z838" s="8" t="str">
        <f>IFERROR(VLOOKUP(LEFT($A838,8),POR!$A:$R,12,0),"")</f>
        <v/>
      </c>
      <c r="AA838" s="8" t="str">
        <f>IFERROR(VLOOKUP(LEFT($A838,8),POR!$A:$R,13,0),"")</f>
        <v/>
      </c>
      <c r="AB838" s="8" t="str">
        <f>IFERROR(VLOOKUP(LEFT($A838,8),POR!$A:$R,14,0),"")</f>
        <v/>
      </c>
      <c r="AC838" s="8" t="str">
        <f>IFERROR(VLOOKUP(LEFT($A838,8),POR!$A:$R,15,0),"")</f>
        <v/>
      </c>
      <c r="AD838" s="8" t="str">
        <f>IFERROR(VLOOKUP(LEFT($A838,8),POR!$A:$R,16,0),"")</f>
        <v/>
      </c>
      <c r="AE838" s="8" t="str">
        <f>IFERROR(VLOOKUP(LEFT($A838,8),POR!$A:$R,17,0),"")</f>
        <v/>
      </c>
      <c r="AF838" s="8" t="str">
        <f>IFERROR(VLOOKUP(LEFT($A838,8),POR!$A:$R,18,0),"")</f>
        <v/>
      </c>
      <c r="AG838" s="36" t="str">
        <f>IFERROR(VLOOKUP(A838,NSD!F:G,2,0),"")</f>
        <v/>
      </c>
    </row>
    <row r="839" spans="1:33">
      <c r="A839" s="49" t="s">
        <v>3464</v>
      </c>
      <c r="B839" s="36" t="str">
        <f>VLOOKUP(LEFT(A839,8),Clusters!A:C,3,0)</f>
        <v>C2</v>
      </c>
      <c r="C839" s="36">
        <f>VLOOKUP(LEFT(A839,8),Clusters!A:D,2,0)</f>
        <v>22</v>
      </c>
      <c r="O839" s="36">
        <f>IFERROR(VLOOKUP(LEFT(A839,8),'Development Priority'!A:B,2,0),"")</f>
        <v>59</v>
      </c>
      <c r="P839" s="8" t="str">
        <f>IFERROR(VLOOKUP(LEFT($A839,8),POR!$A:$R,2,0),"")</f>
        <v/>
      </c>
      <c r="Q839" s="8" t="str">
        <f>IFERROR(VLOOKUP(LEFT($A839,8),POR!$A:$R,3,0),"")</f>
        <v/>
      </c>
      <c r="R839" s="8" t="str">
        <f>IFERROR(VLOOKUP(LEFT($A839,8),POR!$A:$R,4,0),"")</f>
        <v/>
      </c>
      <c r="S839" s="8" t="str">
        <f>IFERROR(VLOOKUP(LEFT($A839,8),POR!$A:$R,5,0),"")</f>
        <v/>
      </c>
      <c r="T839" s="8">
        <f>IFERROR(VLOOKUP(LEFT($A839,8),POR!$A:$R,6,0),"")</f>
        <v>42774.666666666701</v>
      </c>
      <c r="U839" s="8" t="str">
        <f>IFERROR(VLOOKUP(LEFT($A839,8),POR!$A:$R,7,0),"")</f>
        <v/>
      </c>
      <c r="V839" s="8">
        <f>IFERROR(VLOOKUP(LEFT($A839,8),POR!$A:$R,8,0),"")</f>
        <v>42782</v>
      </c>
      <c r="W839" s="8" t="str">
        <f>IFERROR(VLOOKUP(LEFT($A839,8),POR!$A:$R,9,0),"")</f>
        <v/>
      </c>
      <c r="X839" s="8" t="str">
        <f>IFERROR(VLOOKUP(LEFT($A839,8),POR!$A:$R,10,0),"")</f>
        <v/>
      </c>
      <c r="Y839" s="8" t="str">
        <f>IFERROR(VLOOKUP(LEFT($A839,8),POR!$A:$R,11,0),"")</f>
        <v/>
      </c>
      <c r="Z839" s="8" t="str">
        <f>IFERROR(VLOOKUP(LEFT($A839,8),POR!$A:$R,12,0),"")</f>
        <v/>
      </c>
      <c r="AA839" s="8" t="str">
        <f>IFERROR(VLOOKUP(LEFT($A839,8),POR!$A:$R,13,0),"")</f>
        <v/>
      </c>
      <c r="AB839" s="8" t="str">
        <f>IFERROR(VLOOKUP(LEFT($A839,8),POR!$A:$R,14,0),"")</f>
        <v/>
      </c>
      <c r="AC839" s="8" t="str">
        <f>IFERROR(VLOOKUP(LEFT($A839,8),POR!$A:$R,15,0),"")</f>
        <v/>
      </c>
      <c r="AD839" s="8" t="str">
        <f>IFERROR(VLOOKUP(LEFT($A839,8),POR!$A:$R,16,0),"")</f>
        <v/>
      </c>
      <c r="AE839" s="8" t="str">
        <f>IFERROR(VLOOKUP(LEFT($A839,8),POR!$A:$R,17,0),"")</f>
        <v/>
      </c>
      <c r="AF839" s="8" t="str">
        <f>IFERROR(VLOOKUP(LEFT($A839,8),POR!$A:$R,18,0),"")</f>
        <v/>
      </c>
      <c r="AG839" s="36" t="str">
        <f>IFERROR(VLOOKUP(A839,NSD!F:G,2,0),"")</f>
        <v/>
      </c>
    </row>
    <row r="840" spans="1:33">
      <c r="A840" s="49" t="s">
        <v>4448</v>
      </c>
      <c r="B840" s="36" t="str">
        <f>VLOOKUP(LEFT(A840,8),Clusters!A:C,3,0)</f>
        <v>C2</v>
      </c>
      <c r="C840" s="36">
        <f>VLOOKUP(LEFT(A840,8),Clusters!A:D,2,0)</f>
        <v>22</v>
      </c>
      <c r="O840" s="36">
        <f>IFERROR(VLOOKUP(LEFT(A840,8),'Development Priority'!A:B,2,0),"")</f>
        <v>94</v>
      </c>
      <c r="P840" s="8" t="str">
        <f>IFERROR(VLOOKUP(LEFT($A840,8),POR!$A:$R,2,0),"")</f>
        <v/>
      </c>
      <c r="Q840" s="8" t="str">
        <f>IFERROR(VLOOKUP(LEFT($A840,8),POR!$A:$R,3,0),"")</f>
        <v/>
      </c>
      <c r="R840" s="8" t="str">
        <f>IFERROR(VLOOKUP(LEFT($A840,8),POR!$A:$R,4,0),"")</f>
        <v/>
      </c>
      <c r="S840" s="8" t="str">
        <f>IFERROR(VLOOKUP(LEFT($A840,8),POR!$A:$R,5,0),"")</f>
        <v/>
      </c>
      <c r="T840" s="8" t="str">
        <f>IFERROR(VLOOKUP(LEFT($A840,8),POR!$A:$R,6,0),"")</f>
        <v/>
      </c>
      <c r="U840" s="8" t="str">
        <f>IFERROR(VLOOKUP(LEFT($A840,8),POR!$A:$R,7,0),"")</f>
        <v/>
      </c>
      <c r="V840" s="8" t="str">
        <f>IFERROR(VLOOKUP(LEFT($A840,8),POR!$A:$R,8,0),"")</f>
        <v/>
      </c>
      <c r="W840" s="8" t="str">
        <f>IFERROR(VLOOKUP(LEFT($A840,8),POR!$A:$R,9,0),"")</f>
        <v/>
      </c>
      <c r="X840" s="8" t="str">
        <f>IFERROR(VLOOKUP(LEFT($A840,8),POR!$A:$R,10,0),"")</f>
        <v/>
      </c>
      <c r="Y840" s="8" t="str">
        <f>IFERROR(VLOOKUP(LEFT($A840,8),POR!$A:$R,11,0),"")</f>
        <v/>
      </c>
      <c r="Z840" s="8" t="str">
        <f>IFERROR(VLOOKUP(LEFT($A840,8),POR!$A:$R,12,0),"")</f>
        <v/>
      </c>
      <c r="AA840" s="8" t="str">
        <f>IFERROR(VLOOKUP(LEFT($A840,8),POR!$A:$R,13,0),"")</f>
        <v/>
      </c>
      <c r="AB840" s="8" t="str">
        <f>IFERROR(VLOOKUP(LEFT($A840,8),POR!$A:$R,14,0),"")</f>
        <v/>
      </c>
      <c r="AC840" s="8" t="str">
        <f>IFERROR(VLOOKUP(LEFT($A840,8),POR!$A:$R,15,0),"")</f>
        <v/>
      </c>
      <c r="AD840" s="8" t="str">
        <f>IFERROR(VLOOKUP(LEFT($A840,8),POR!$A:$R,16,0),"")</f>
        <v/>
      </c>
      <c r="AE840" s="8" t="str">
        <f>IFERROR(VLOOKUP(LEFT($A840,8),POR!$A:$R,17,0),"")</f>
        <v/>
      </c>
      <c r="AF840" s="8" t="str">
        <f>IFERROR(VLOOKUP(LEFT($A840,8),POR!$A:$R,18,0),"")</f>
        <v/>
      </c>
      <c r="AG840" s="36" t="str">
        <f>IFERROR(VLOOKUP(A840,NSD!F:G,2,0),"")</f>
        <v/>
      </c>
    </row>
    <row r="841" spans="1:33">
      <c r="A841" s="49" t="s">
        <v>4458</v>
      </c>
      <c r="B841" s="36" t="str">
        <f>VLOOKUP(LEFT(A841,8),Clusters!A:C,3,0)</f>
        <v>C2</v>
      </c>
      <c r="C841" s="36">
        <f>VLOOKUP(LEFT(A841,8),Clusters!A:D,2,0)</f>
        <v>22</v>
      </c>
      <c r="O841" s="36">
        <f>IFERROR(VLOOKUP(LEFT(A841,8),'Development Priority'!A:B,2,0),"")</f>
        <v>94</v>
      </c>
      <c r="P841" s="8" t="str">
        <f>IFERROR(VLOOKUP(LEFT($A841,8),POR!$A:$R,2,0),"")</f>
        <v/>
      </c>
      <c r="Q841" s="8" t="str">
        <f>IFERROR(VLOOKUP(LEFT($A841,8),POR!$A:$R,3,0),"")</f>
        <v/>
      </c>
      <c r="R841" s="8" t="str">
        <f>IFERROR(VLOOKUP(LEFT($A841,8),POR!$A:$R,4,0),"")</f>
        <v/>
      </c>
      <c r="S841" s="8" t="str">
        <f>IFERROR(VLOOKUP(LEFT($A841,8),POR!$A:$R,5,0),"")</f>
        <v/>
      </c>
      <c r="T841" s="8" t="str">
        <f>IFERROR(VLOOKUP(LEFT($A841,8),POR!$A:$R,6,0),"")</f>
        <v/>
      </c>
      <c r="U841" s="8" t="str">
        <f>IFERROR(VLOOKUP(LEFT($A841,8),POR!$A:$R,7,0),"")</f>
        <v/>
      </c>
      <c r="V841" s="8" t="str">
        <f>IFERROR(VLOOKUP(LEFT($A841,8),POR!$A:$R,8,0),"")</f>
        <v/>
      </c>
      <c r="W841" s="8" t="str">
        <f>IFERROR(VLOOKUP(LEFT($A841,8),POR!$A:$R,9,0),"")</f>
        <v/>
      </c>
      <c r="X841" s="8" t="str">
        <f>IFERROR(VLOOKUP(LEFT($A841,8),POR!$A:$R,10,0),"")</f>
        <v/>
      </c>
      <c r="Y841" s="8" t="str">
        <f>IFERROR(VLOOKUP(LEFT($A841,8),POR!$A:$R,11,0),"")</f>
        <v/>
      </c>
      <c r="Z841" s="8" t="str">
        <f>IFERROR(VLOOKUP(LEFT($A841,8),POR!$A:$R,12,0),"")</f>
        <v/>
      </c>
      <c r="AA841" s="8" t="str">
        <f>IFERROR(VLOOKUP(LEFT($A841,8),POR!$A:$R,13,0),"")</f>
        <v/>
      </c>
      <c r="AB841" s="8" t="str">
        <f>IFERROR(VLOOKUP(LEFT($A841,8),POR!$A:$R,14,0),"")</f>
        <v/>
      </c>
      <c r="AC841" s="8" t="str">
        <f>IFERROR(VLOOKUP(LEFT($A841,8),POR!$A:$R,15,0),"")</f>
        <v/>
      </c>
      <c r="AD841" s="8" t="str">
        <f>IFERROR(VLOOKUP(LEFT($A841,8),POR!$A:$R,16,0),"")</f>
        <v/>
      </c>
      <c r="AE841" s="8" t="str">
        <f>IFERROR(VLOOKUP(LEFT($A841,8),POR!$A:$R,17,0),"")</f>
        <v/>
      </c>
      <c r="AF841" s="8" t="str">
        <f>IFERROR(VLOOKUP(LEFT($A841,8),POR!$A:$R,18,0),"")</f>
        <v/>
      </c>
      <c r="AG841" s="36" t="str">
        <f>IFERROR(VLOOKUP(A841,NSD!F:G,2,0),"")</f>
        <v/>
      </c>
    </row>
    <row r="842" spans="1:33">
      <c r="A842" s="49" t="s">
        <v>5094</v>
      </c>
      <c r="B842" s="36" t="str">
        <f>VLOOKUP(LEFT(A842,8),Clusters!A:C,3,0)</f>
        <v>C2</v>
      </c>
      <c r="C842" s="36">
        <f>VLOOKUP(LEFT(A842,8),Clusters!A:D,2,0)</f>
        <v>22</v>
      </c>
      <c r="O842" s="36">
        <f>IFERROR(VLOOKUP(LEFT(A842,8),'Development Priority'!A:B,2,0),"")</f>
        <v>49</v>
      </c>
      <c r="P842" s="8" t="str">
        <f>IFERROR(VLOOKUP(LEFT($A842,8),POR!$A:$R,2,0),"")</f>
        <v/>
      </c>
      <c r="Q842" s="8" t="str">
        <f>IFERROR(VLOOKUP(LEFT($A842,8),POR!$A:$R,3,0),"")</f>
        <v/>
      </c>
      <c r="R842" s="8" t="str">
        <f>IFERROR(VLOOKUP(LEFT($A842,8),POR!$A:$R,4,0),"")</f>
        <v/>
      </c>
      <c r="S842" s="8" t="str">
        <f>IFERROR(VLOOKUP(LEFT($A842,8),POR!$A:$R,5,0),"")</f>
        <v/>
      </c>
      <c r="T842" s="8">
        <f>IFERROR(VLOOKUP(LEFT($A842,8),POR!$A:$R,6,0),"")</f>
        <v>42766.666666666701</v>
      </c>
      <c r="U842" s="8" t="str">
        <f>IFERROR(VLOOKUP(LEFT($A842,8),POR!$A:$R,7,0),"")</f>
        <v/>
      </c>
      <c r="V842" s="8">
        <f>IFERROR(VLOOKUP(LEFT($A842,8),POR!$A:$R,8,0),"")</f>
        <v>42768</v>
      </c>
      <c r="W842" s="8" t="str">
        <f>IFERROR(VLOOKUP(LEFT($A842,8),POR!$A:$R,9,0),"")</f>
        <v/>
      </c>
      <c r="X842" s="8" t="str">
        <f>IFERROR(VLOOKUP(LEFT($A842,8),POR!$A:$R,10,0),"")</f>
        <v/>
      </c>
      <c r="Y842" s="8" t="str">
        <f>IFERROR(VLOOKUP(LEFT($A842,8),POR!$A:$R,11,0),"")</f>
        <v/>
      </c>
      <c r="Z842" s="8" t="str">
        <f>IFERROR(VLOOKUP(LEFT($A842,8),POR!$A:$R,12,0),"")</f>
        <v/>
      </c>
      <c r="AA842" s="8" t="str">
        <f>IFERROR(VLOOKUP(LEFT($A842,8),POR!$A:$R,13,0),"")</f>
        <v/>
      </c>
      <c r="AB842" s="8" t="str">
        <f>IFERROR(VLOOKUP(LEFT($A842,8),POR!$A:$R,14,0),"")</f>
        <v/>
      </c>
      <c r="AC842" s="8">
        <f>IFERROR(VLOOKUP(LEFT($A842,8),POR!$A:$R,15,0),"")</f>
        <v>42801</v>
      </c>
      <c r="AD842" s="8" t="str">
        <f>IFERROR(VLOOKUP(LEFT($A842,8),POR!$A:$R,16,0),"")</f>
        <v/>
      </c>
      <c r="AE842" s="8" t="str">
        <f>IFERROR(VLOOKUP(LEFT($A842,8),POR!$A:$R,17,0),"")</f>
        <v/>
      </c>
      <c r="AF842" s="8" t="str">
        <f>IFERROR(VLOOKUP(LEFT($A842,8),POR!$A:$R,18,0),"")</f>
        <v/>
      </c>
      <c r="AG842" s="36" t="str">
        <f>IFERROR(VLOOKUP(A842,NSD!F:G,2,0),"")</f>
        <v/>
      </c>
    </row>
    <row r="843" spans="1:33">
      <c r="A843" s="49" t="s">
        <v>3984</v>
      </c>
      <c r="B843" s="36" t="str">
        <f>VLOOKUP(LEFT(A843,8),Clusters!A:C,3,0)</f>
        <v>C2</v>
      </c>
      <c r="C843" s="36">
        <f>VLOOKUP(LEFT(A843,8),Clusters!A:D,2,0)</f>
        <v>23</v>
      </c>
      <c r="O843" s="36">
        <f>IFERROR(VLOOKUP(LEFT(A843,8),'Development Priority'!A:B,2,0),"")</f>
        <v>168</v>
      </c>
      <c r="P843" s="8" t="str">
        <f>IFERROR(VLOOKUP(LEFT($A843,8),POR!$A:$R,2,0),"")</f>
        <v/>
      </c>
      <c r="Q843" s="8" t="str">
        <f>IFERROR(VLOOKUP(LEFT($A843,8),POR!$A:$R,3,0),"")</f>
        <v/>
      </c>
      <c r="R843" s="8" t="str">
        <f>IFERROR(VLOOKUP(LEFT($A843,8),POR!$A:$R,4,0),"")</f>
        <v/>
      </c>
      <c r="S843" s="8" t="str">
        <f>IFERROR(VLOOKUP(LEFT($A843,8),POR!$A:$R,5,0),"")</f>
        <v/>
      </c>
      <c r="T843" s="8">
        <f>IFERROR(VLOOKUP(LEFT($A843,8),POR!$A:$R,6,0),"")</f>
        <v>43098.666666666701</v>
      </c>
      <c r="U843" s="8" t="str">
        <f>IFERROR(VLOOKUP(LEFT($A843,8),POR!$A:$R,7,0),"")</f>
        <v/>
      </c>
      <c r="V843" s="8" t="str">
        <f>IFERROR(VLOOKUP(LEFT($A843,8),POR!$A:$R,8,0),"")</f>
        <v/>
      </c>
      <c r="W843" s="8" t="str">
        <f>IFERROR(VLOOKUP(LEFT($A843,8),POR!$A:$R,9,0),"")</f>
        <v/>
      </c>
      <c r="X843" s="8" t="str">
        <f>IFERROR(VLOOKUP(LEFT($A843,8),POR!$A:$R,10,0),"")</f>
        <v/>
      </c>
      <c r="Y843" s="8" t="str">
        <f>IFERROR(VLOOKUP(LEFT($A843,8),POR!$A:$R,11,0),"")</f>
        <v/>
      </c>
      <c r="Z843" s="8" t="str">
        <f>IFERROR(VLOOKUP(LEFT($A843,8),POR!$A:$R,12,0),"")</f>
        <v/>
      </c>
      <c r="AA843" s="8" t="str">
        <f>IFERROR(VLOOKUP(LEFT($A843,8),POR!$A:$R,13,0),"")</f>
        <v/>
      </c>
      <c r="AB843" s="8" t="str">
        <f>IFERROR(VLOOKUP(LEFT($A843,8),POR!$A:$R,14,0),"")</f>
        <v/>
      </c>
      <c r="AC843" s="8" t="str">
        <f>IFERROR(VLOOKUP(LEFT($A843,8),POR!$A:$R,15,0),"")</f>
        <v/>
      </c>
      <c r="AD843" s="8" t="str">
        <f>IFERROR(VLOOKUP(LEFT($A843,8),POR!$A:$R,16,0),"")</f>
        <v/>
      </c>
      <c r="AE843" s="8" t="str">
        <f>IFERROR(VLOOKUP(LEFT($A843,8),POR!$A:$R,17,0),"")</f>
        <v/>
      </c>
      <c r="AF843" s="8" t="str">
        <f>IFERROR(VLOOKUP(LEFT($A843,8),POR!$A:$R,18,0),"")</f>
        <v/>
      </c>
      <c r="AG843" s="36" t="str">
        <f>IFERROR(VLOOKUP(A843,NSD!F:G,2,0),"")</f>
        <v/>
      </c>
    </row>
    <row r="844" spans="1:33">
      <c r="A844" s="49" t="s">
        <v>3510</v>
      </c>
      <c r="B844" s="36" t="str">
        <f>VLOOKUP(LEFT(A844,8),Clusters!A:C,3,0)</f>
        <v>C2</v>
      </c>
      <c r="C844" s="36">
        <f>VLOOKUP(LEFT(A844,8),Clusters!A:D,2,0)</f>
        <v>23</v>
      </c>
      <c r="O844" s="36">
        <f>IFERROR(VLOOKUP(LEFT(A844,8),'Development Priority'!A:B,2,0),"")</f>
        <v>168</v>
      </c>
      <c r="P844" s="8" t="str">
        <f>IFERROR(VLOOKUP(LEFT($A844,8),POR!$A:$R,2,0),"")</f>
        <v/>
      </c>
      <c r="Q844" s="8" t="str">
        <f>IFERROR(VLOOKUP(LEFT($A844,8),POR!$A:$R,3,0),"")</f>
        <v/>
      </c>
      <c r="R844" s="8" t="str">
        <f>IFERROR(VLOOKUP(LEFT($A844,8),POR!$A:$R,4,0),"")</f>
        <v/>
      </c>
      <c r="S844" s="8" t="str">
        <f>IFERROR(VLOOKUP(LEFT($A844,8),POR!$A:$R,5,0),"")</f>
        <v/>
      </c>
      <c r="T844" s="8">
        <f>IFERROR(VLOOKUP(LEFT($A844,8),POR!$A:$R,6,0),"")</f>
        <v>43098.666666666701</v>
      </c>
      <c r="U844" s="8" t="str">
        <f>IFERROR(VLOOKUP(LEFT($A844,8),POR!$A:$R,7,0),"")</f>
        <v/>
      </c>
      <c r="V844" s="8" t="str">
        <f>IFERROR(VLOOKUP(LEFT($A844,8),POR!$A:$R,8,0),"")</f>
        <v/>
      </c>
      <c r="W844" s="8" t="str">
        <f>IFERROR(VLOOKUP(LEFT($A844,8),POR!$A:$R,9,0),"")</f>
        <v/>
      </c>
      <c r="X844" s="8" t="str">
        <f>IFERROR(VLOOKUP(LEFT($A844,8),POR!$A:$R,10,0),"")</f>
        <v/>
      </c>
      <c r="Y844" s="8" t="str">
        <f>IFERROR(VLOOKUP(LEFT($A844,8),POR!$A:$R,11,0),"")</f>
        <v/>
      </c>
      <c r="Z844" s="8" t="str">
        <f>IFERROR(VLOOKUP(LEFT($A844,8),POR!$A:$R,12,0),"")</f>
        <v/>
      </c>
      <c r="AA844" s="8" t="str">
        <f>IFERROR(VLOOKUP(LEFT($A844,8),POR!$A:$R,13,0),"")</f>
        <v/>
      </c>
      <c r="AB844" s="8" t="str">
        <f>IFERROR(VLOOKUP(LEFT($A844,8),POR!$A:$R,14,0),"")</f>
        <v/>
      </c>
      <c r="AC844" s="8" t="str">
        <f>IFERROR(VLOOKUP(LEFT($A844,8),POR!$A:$R,15,0),"")</f>
        <v/>
      </c>
      <c r="AD844" s="8" t="str">
        <f>IFERROR(VLOOKUP(LEFT($A844,8),POR!$A:$R,16,0),"")</f>
        <v/>
      </c>
      <c r="AE844" s="8" t="str">
        <f>IFERROR(VLOOKUP(LEFT($A844,8),POR!$A:$R,17,0),"")</f>
        <v/>
      </c>
      <c r="AF844" s="8" t="str">
        <f>IFERROR(VLOOKUP(LEFT($A844,8),POR!$A:$R,18,0),"")</f>
        <v/>
      </c>
      <c r="AG844" s="36" t="str">
        <f>IFERROR(VLOOKUP(A844,NSD!F:G,2,0),"")</f>
        <v/>
      </c>
    </row>
    <row r="845" spans="1:33">
      <c r="A845" s="49" t="s">
        <v>4662</v>
      </c>
      <c r="B845" s="36" t="str">
        <f>VLOOKUP(LEFT(A845,8),Clusters!A:C,3,0)</f>
        <v>C2</v>
      </c>
      <c r="C845" s="36">
        <f>VLOOKUP(LEFT(A845,8),Clusters!A:D,2,0)</f>
        <v>21</v>
      </c>
      <c r="O845" s="36">
        <f>IFERROR(VLOOKUP(LEFT(A845,8),'Development Priority'!A:B,2,0),"")</f>
        <v>36</v>
      </c>
      <c r="P845" s="8" t="str">
        <f>IFERROR(VLOOKUP(LEFT($A845,8),POR!$A:$R,2,0),"")</f>
        <v/>
      </c>
      <c r="Q845" s="8" t="str">
        <f>IFERROR(VLOOKUP(LEFT($A845,8),POR!$A:$R,3,0),"")</f>
        <v/>
      </c>
      <c r="R845" s="8" t="str">
        <f>IFERROR(VLOOKUP(LEFT($A845,8),POR!$A:$R,4,0),"")</f>
        <v/>
      </c>
      <c r="S845" s="8" t="str">
        <f>IFERROR(VLOOKUP(LEFT($A845,8),POR!$A:$R,5,0),"")</f>
        <v/>
      </c>
      <c r="T845" s="8">
        <f>IFERROR(VLOOKUP(LEFT($A845,8),POR!$A:$R,6,0),"")</f>
        <v>42766.666666666701</v>
      </c>
      <c r="U845" s="8" t="str">
        <f>IFERROR(VLOOKUP(LEFT($A845,8),POR!$A:$R,7,0),"")</f>
        <v/>
      </c>
      <c r="V845" s="8" t="str">
        <f>IFERROR(VLOOKUP(LEFT($A845,8),POR!$A:$R,8,0),"")</f>
        <v/>
      </c>
      <c r="W845" s="8" t="str">
        <f>IFERROR(VLOOKUP(LEFT($A845,8),POR!$A:$R,9,0),"")</f>
        <v/>
      </c>
      <c r="X845" s="8" t="str">
        <f>IFERROR(VLOOKUP(LEFT($A845,8),POR!$A:$R,10,0),"")</f>
        <v/>
      </c>
      <c r="Y845" s="8" t="str">
        <f>IFERROR(VLOOKUP(LEFT($A845,8),POR!$A:$R,11,0),"")</f>
        <v/>
      </c>
      <c r="Z845" s="8" t="str">
        <f>IFERROR(VLOOKUP(LEFT($A845,8),POR!$A:$R,12,0),"")</f>
        <v/>
      </c>
      <c r="AA845" s="8" t="str">
        <f>IFERROR(VLOOKUP(LEFT($A845,8),POR!$A:$R,13,0),"")</f>
        <v/>
      </c>
      <c r="AB845" s="8" t="str">
        <f>IFERROR(VLOOKUP(LEFT($A845,8),POR!$A:$R,14,0),"")</f>
        <v/>
      </c>
      <c r="AC845" s="8" t="str">
        <f>IFERROR(VLOOKUP(LEFT($A845,8),POR!$A:$R,15,0),"")</f>
        <v/>
      </c>
      <c r="AD845" s="8" t="str">
        <f>IFERROR(VLOOKUP(LEFT($A845,8),POR!$A:$R,16,0),"")</f>
        <v/>
      </c>
      <c r="AE845" s="8" t="str">
        <f>IFERROR(VLOOKUP(LEFT($A845,8),POR!$A:$R,17,0),"")</f>
        <v/>
      </c>
      <c r="AF845" s="8" t="str">
        <f>IFERROR(VLOOKUP(LEFT($A845,8),POR!$A:$R,18,0),"")</f>
        <v/>
      </c>
      <c r="AG845" s="36" t="str">
        <f>IFERROR(VLOOKUP(A845,NSD!F:G,2,0),"")</f>
        <v/>
      </c>
    </row>
    <row r="846" spans="1:33">
      <c r="A846" s="49" t="s">
        <v>3796</v>
      </c>
      <c r="B846" s="36" t="str">
        <f>VLOOKUP(LEFT(A846,8),Clusters!A:C,3,0)</f>
        <v>C2</v>
      </c>
      <c r="C846" s="36">
        <f>VLOOKUP(LEFT(A846,8),Clusters!A:D,2,0)</f>
        <v>21</v>
      </c>
      <c r="O846" s="36">
        <f>IFERROR(VLOOKUP(LEFT(A846,8),'Development Priority'!A:B,2,0),"")</f>
        <v>36</v>
      </c>
      <c r="P846" s="8" t="str">
        <f>IFERROR(VLOOKUP(LEFT($A846,8),POR!$A:$R,2,0),"")</f>
        <v/>
      </c>
      <c r="Q846" s="8" t="str">
        <f>IFERROR(VLOOKUP(LEFT($A846,8),POR!$A:$R,3,0),"")</f>
        <v/>
      </c>
      <c r="R846" s="8" t="str">
        <f>IFERROR(VLOOKUP(LEFT($A846,8),POR!$A:$R,4,0),"")</f>
        <v/>
      </c>
      <c r="S846" s="8" t="str">
        <f>IFERROR(VLOOKUP(LEFT($A846,8),POR!$A:$R,5,0),"")</f>
        <v/>
      </c>
      <c r="T846" s="8">
        <f>IFERROR(VLOOKUP(LEFT($A846,8),POR!$A:$R,6,0),"")</f>
        <v>42766.666666666701</v>
      </c>
      <c r="U846" s="8" t="str">
        <f>IFERROR(VLOOKUP(LEFT($A846,8),POR!$A:$R,7,0),"")</f>
        <v/>
      </c>
      <c r="V846" s="8" t="str">
        <f>IFERROR(VLOOKUP(LEFT($A846,8),POR!$A:$R,8,0),"")</f>
        <v/>
      </c>
      <c r="W846" s="8" t="str">
        <f>IFERROR(VLOOKUP(LEFT($A846,8),POR!$A:$R,9,0),"")</f>
        <v/>
      </c>
      <c r="X846" s="8" t="str">
        <f>IFERROR(VLOOKUP(LEFT($A846,8),POR!$A:$R,10,0),"")</f>
        <v/>
      </c>
      <c r="Y846" s="8" t="str">
        <f>IFERROR(VLOOKUP(LEFT($A846,8),POR!$A:$R,11,0),"")</f>
        <v/>
      </c>
      <c r="Z846" s="8" t="str">
        <f>IFERROR(VLOOKUP(LEFT($A846,8),POR!$A:$R,12,0),"")</f>
        <v/>
      </c>
      <c r="AA846" s="8" t="str">
        <f>IFERROR(VLOOKUP(LEFT($A846,8),POR!$A:$R,13,0),"")</f>
        <v/>
      </c>
      <c r="AB846" s="8" t="str">
        <f>IFERROR(VLOOKUP(LEFT($A846,8),POR!$A:$R,14,0),"")</f>
        <v/>
      </c>
      <c r="AC846" s="8" t="str">
        <f>IFERROR(VLOOKUP(LEFT($A846,8),POR!$A:$R,15,0),"")</f>
        <v/>
      </c>
      <c r="AD846" s="8" t="str">
        <f>IFERROR(VLOOKUP(LEFT($A846,8),POR!$A:$R,16,0),"")</f>
        <v/>
      </c>
      <c r="AE846" s="8" t="str">
        <f>IFERROR(VLOOKUP(LEFT($A846,8),POR!$A:$R,17,0),"")</f>
        <v/>
      </c>
      <c r="AF846" s="8" t="str">
        <f>IFERROR(VLOOKUP(LEFT($A846,8),POR!$A:$R,18,0),"")</f>
        <v/>
      </c>
      <c r="AG846" s="36" t="str">
        <f>IFERROR(VLOOKUP(A846,NSD!F:G,2,0),"")</f>
        <v/>
      </c>
    </row>
    <row r="847" spans="1:33">
      <c r="A847" s="49" t="s">
        <v>3176</v>
      </c>
      <c r="B847" s="36" t="str">
        <f>VLOOKUP(LEFT(A847,8),Clusters!A:C,3,0)</f>
        <v>C2</v>
      </c>
      <c r="C847" s="36">
        <f>VLOOKUP(LEFT(A847,8),Clusters!A:D,2,0)</f>
        <v>23</v>
      </c>
      <c r="O847" s="36">
        <f>IFERROR(VLOOKUP(LEFT(A847,8),'Development Priority'!A:B,2,0),"")</f>
        <v>606</v>
      </c>
      <c r="P847" s="8" t="str">
        <f>IFERROR(VLOOKUP(LEFT($A847,8),POR!$A:$R,2,0),"")</f>
        <v/>
      </c>
      <c r="Q847" s="8" t="str">
        <f>IFERROR(VLOOKUP(LEFT($A847,8),POR!$A:$R,3,0),"")</f>
        <v/>
      </c>
      <c r="R847" s="8" t="str">
        <f>IFERROR(VLOOKUP(LEFT($A847,8),POR!$A:$R,4,0),"")</f>
        <v/>
      </c>
      <c r="S847" s="8" t="str">
        <f>IFERROR(VLOOKUP(LEFT($A847,8),POR!$A:$R,5,0),"")</f>
        <v/>
      </c>
      <c r="T847" s="8" t="str">
        <f>IFERROR(VLOOKUP(LEFT($A847,8),POR!$A:$R,6,0),"")</f>
        <v/>
      </c>
      <c r="U847" s="8" t="str">
        <f>IFERROR(VLOOKUP(LEFT($A847,8),POR!$A:$R,7,0),"")</f>
        <v/>
      </c>
      <c r="V847" s="8" t="str">
        <f>IFERROR(VLOOKUP(LEFT($A847,8),POR!$A:$R,8,0),"")</f>
        <v/>
      </c>
      <c r="W847" s="8" t="str">
        <f>IFERROR(VLOOKUP(LEFT($A847,8),POR!$A:$R,9,0),"")</f>
        <v/>
      </c>
      <c r="X847" s="8" t="str">
        <f>IFERROR(VLOOKUP(LEFT($A847,8),POR!$A:$R,10,0),"")</f>
        <v/>
      </c>
      <c r="Y847" s="8" t="str">
        <f>IFERROR(VLOOKUP(LEFT($A847,8),POR!$A:$R,11,0),"")</f>
        <v/>
      </c>
      <c r="Z847" s="8" t="str">
        <f>IFERROR(VLOOKUP(LEFT($A847,8),POR!$A:$R,12,0),"")</f>
        <v/>
      </c>
      <c r="AA847" s="8" t="str">
        <f>IFERROR(VLOOKUP(LEFT($A847,8),POR!$A:$R,13,0),"")</f>
        <v/>
      </c>
      <c r="AB847" s="8" t="str">
        <f>IFERROR(VLOOKUP(LEFT($A847,8),POR!$A:$R,14,0),"")</f>
        <v/>
      </c>
      <c r="AC847" s="8" t="str">
        <f>IFERROR(VLOOKUP(LEFT($A847,8),POR!$A:$R,15,0),"")</f>
        <v/>
      </c>
      <c r="AD847" s="8" t="str">
        <f>IFERROR(VLOOKUP(LEFT($A847,8),POR!$A:$R,16,0),"")</f>
        <v/>
      </c>
      <c r="AE847" s="8" t="str">
        <f>IFERROR(VLOOKUP(LEFT($A847,8),POR!$A:$R,17,0),"")</f>
        <v/>
      </c>
      <c r="AF847" s="8" t="str">
        <f>IFERROR(VLOOKUP(LEFT($A847,8),POR!$A:$R,18,0),"")</f>
        <v/>
      </c>
      <c r="AG847" s="36" t="str">
        <f>IFERROR(VLOOKUP(A847,NSD!F:G,2,0),"")</f>
        <v/>
      </c>
    </row>
    <row r="848" spans="1:33">
      <c r="A848" s="49" t="s">
        <v>3140</v>
      </c>
      <c r="B848" s="36" t="str">
        <f>VLOOKUP(LEFT(A848,8),Clusters!A:C,3,0)</f>
        <v>C2</v>
      </c>
      <c r="C848" s="36">
        <f>VLOOKUP(LEFT(A848,8),Clusters!A:D,2,0)</f>
        <v>23</v>
      </c>
      <c r="O848" s="36">
        <f>IFERROR(VLOOKUP(LEFT(A848,8),'Development Priority'!A:B,2,0),"")</f>
        <v>606</v>
      </c>
      <c r="P848" s="8" t="str">
        <f>IFERROR(VLOOKUP(LEFT($A848,8),POR!$A:$R,2,0),"")</f>
        <v/>
      </c>
      <c r="Q848" s="8" t="str">
        <f>IFERROR(VLOOKUP(LEFT($A848,8),POR!$A:$R,3,0),"")</f>
        <v/>
      </c>
      <c r="R848" s="8" t="str">
        <f>IFERROR(VLOOKUP(LEFT($A848,8),POR!$A:$R,4,0),"")</f>
        <v/>
      </c>
      <c r="S848" s="8" t="str">
        <f>IFERROR(VLOOKUP(LEFT($A848,8),POR!$A:$R,5,0),"")</f>
        <v/>
      </c>
      <c r="T848" s="8" t="str">
        <f>IFERROR(VLOOKUP(LEFT($A848,8),POR!$A:$R,6,0),"")</f>
        <v/>
      </c>
      <c r="U848" s="8" t="str">
        <f>IFERROR(VLOOKUP(LEFT($A848,8),POR!$A:$R,7,0),"")</f>
        <v/>
      </c>
      <c r="V848" s="8" t="str">
        <f>IFERROR(VLOOKUP(LEFT($A848,8),POR!$A:$R,8,0),"")</f>
        <v/>
      </c>
      <c r="W848" s="8" t="str">
        <f>IFERROR(VLOOKUP(LEFT($A848,8),POR!$A:$R,9,0),"")</f>
        <v/>
      </c>
      <c r="X848" s="8" t="str">
        <f>IFERROR(VLOOKUP(LEFT($A848,8),POR!$A:$R,10,0),"")</f>
        <v/>
      </c>
      <c r="Y848" s="8" t="str">
        <f>IFERROR(VLOOKUP(LEFT($A848,8),POR!$A:$R,11,0),"")</f>
        <v/>
      </c>
      <c r="Z848" s="8" t="str">
        <f>IFERROR(VLOOKUP(LEFT($A848,8),POR!$A:$R,12,0),"")</f>
        <v/>
      </c>
      <c r="AA848" s="8" t="str">
        <f>IFERROR(VLOOKUP(LEFT($A848,8),POR!$A:$R,13,0),"")</f>
        <v/>
      </c>
      <c r="AB848" s="8" t="str">
        <f>IFERROR(VLOOKUP(LEFT($A848,8),POR!$A:$R,14,0),"")</f>
        <v/>
      </c>
      <c r="AC848" s="8" t="str">
        <f>IFERROR(VLOOKUP(LEFT($A848,8),POR!$A:$R,15,0),"")</f>
        <v/>
      </c>
      <c r="AD848" s="8" t="str">
        <f>IFERROR(VLOOKUP(LEFT($A848,8),POR!$A:$R,16,0),"")</f>
        <v/>
      </c>
      <c r="AE848" s="8" t="str">
        <f>IFERROR(VLOOKUP(LEFT($A848,8),POR!$A:$R,17,0),"")</f>
        <v/>
      </c>
      <c r="AF848" s="8" t="str">
        <f>IFERROR(VLOOKUP(LEFT($A848,8),POR!$A:$R,18,0),"")</f>
        <v/>
      </c>
      <c r="AG848" s="36" t="str">
        <f>IFERROR(VLOOKUP(A848,NSD!F:G,2,0),"")</f>
        <v/>
      </c>
    </row>
    <row r="849" spans="1:33">
      <c r="A849" s="49" t="s">
        <v>3001</v>
      </c>
      <c r="B849" s="36" t="str">
        <f>VLOOKUP(LEFT(A849,8),Clusters!A:C,3,0)</f>
        <v>C2</v>
      </c>
      <c r="C849" s="36">
        <f>VLOOKUP(LEFT(A849,8),Clusters!A:D,2,0)</f>
        <v>23</v>
      </c>
      <c r="O849" s="36">
        <f>IFERROR(VLOOKUP(LEFT(A849,8),'Development Priority'!A:B,2,0),"")</f>
        <v>606</v>
      </c>
      <c r="P849" s="8" t="str">
        <f>IFERROR(VLOOKUP(LEFT($A849,8),POR!$A:$R,2,0),"")</f>
        <v/>
      </c>
      <c r="Q849" s="8" t="str">
        <f>IFERROR(VLOOKUP(LEFT($A849,8),POR!$A:$R,3,0),"")</f>
        <v/>
      </c>
      <c r="R849" s="8" t="str">
        <f>IFERROR(VLOOKUP(LEFT($A849,8),POR!$A:$R,4,0),"")</f>
        <v/>
      </c>
      <c r="S849" s="8" t="str">
        <f>IFERROR(VLOOKUP(LEFT($A849,8),POR!$A:$R,5,0),"")</f>
        <v/>
      </c>
      <c r="T849" s="8" t="str">
        <f>IFERROR(VLOOKUP(LEFT($A849,8),POR!$A:$R,6,0),"")</f>
        <v/>
      </c>
      <c r="U849" s="8" t="str">
        <f>IFERROR(VLOOKUP(LEFT($A849,8),POR!$A:$R,7,0),"")</f>
        <v/>
      </c>
      <c r="V849" s="8" t="str">
        <f>IFERROR(VLOOKUP(LEFT($A849,8),POR!$A:$R,8,0),"")</f>
        <v/>
      </c>
      <c r="W849" s="8" t="str">
        <f>IFERROR(VLOOKUP(LEFT($A849,8),POR!$A:$R,9,0),"")</f>
        <v/>
      </c>
      <c r="X849" s="8" t="str">
        <f>IFERROR(VLOOKUP(LEFT($A849,8),POR!$A:$R,10,0),"")</f>
        <v/>
      </c>
      <c r="Y849" s="8" t="str">
        <f>IFERROR(VLOOKUP(LEFT($A849,8),POR!$A:$R,11,0),"")</f>
        <v/>
      </c>
      <c r="Z849" s="8" t="str">
        <f>IFERROR(VLOOKUP(LEFT($A849,8),POR!$A:$R,12,0),"")</f>
        <v/>
      </c>
      <c r="AA849" s="8" t="str">
        <f>IFERROR(VLOOKUP(LEFT($A849,8),POR!$A:$R,13,0),"")</f>
        <v/>
      </c>
      <c r="AB849" s="8" t="str">
        <f>IFERROR(VLOOKUP(LEFT($A849,8),POR!$A:$R,14,0),"")</f>
        <v/>
      </c>
      <c r="AC849" s="8" t="str">
        <f>IFERROR(VLOOKUP(LEFT($A849,8),POR!$A:$R,15,0),"")</f>
        <v/>
      </c>
      <c r="AD849" s="8" t="str">
        <f>IFERROR(VLOOKUP(LEFT($A849,8),POR!$A:$R,16,0),"")</f>
        <v/>
      </c>
      <c r="AE849" s="8" t="str">
        <f>IFERROR(VLOOKUP(LEFT($A849,8),POR!$A:$R,17,0),"")</f>
        <v/>
      </c>
      <c r="AF849" s="8" t="str">
        <f>IFERROR(VLOOKUP(LEFT($A849,8),POR!$A:$R,18,0),"")</f>
        <v/>
      </c>
      <c r="AG849" s="36" t="str">
        <f>IFERROR(VLOOKUP(A849,NSD!F:G,2,0),"")</f>
        <v/>
      </c>
    </row>
    <row r="850" spans="1:33">
      <c r="A850" s="49" t="s">
        <v>4339</v>
      </c>
      <c r="B850" s="36" t="str">
        <f>VLOOKUP(LEFT(A850,8),Clusters!A:C,3,0)</f>
        <v>C2</v>
      </c>
      <c r="C850" s="36">
        <f>VLOOKUP(LEFT(A850,8),Clusters!A:D,2,0)</f>
        <v>23</v>
      </c>
      <c r="O850" s="36">
        <f>IFERROR(VLOOKUP(LEFT(A850,8),'Development Priority'!A:B,2,0),"")</f>
        <v>418</v>
      </c>
      <c r="P850" s="8" t="str">
        <f>IFERROR(VLOOKUP(LEFT($A850,8),POR!$A:$R,2,0),"")</f>
        <v/>
      </c>
      <c r="Q850" s="8" t="str">
        <f>IFERROR(VLOOKUP(LEFT($A850,8),POR!$A:$R,3,0),"")</f>
        <v/>
      </c>
      <c r="R850" s="8" t="str">
        <f>IFERROR(VLOOKUP(LEFT($A850,8),POR!$A:$R,4,0),"")</f>
        <v/>
      </c>
      <c r="S850" s="8" t="str">
        <f>IFERROR(VLOOKUP(LEFT($A850,8),POR!$A:$R,5,0),"")</f>
        <v/>
      </c>
      <c r="T850" s="8" t="str">
        <f>IFERROR(VLOOKUP(LEFT($A850,8),POR!$A:$R,6,0),"")</f>
        <v/>
      </c>
      <c r="U850" s="8" t="str">
        <f>IFERROR(VLOOKUP(LEFT($A850,8),POR!$A:$R,7,0),"")</f>
        <v/>
      </c>
      <c r="V850" s="8">
        <f>IFERROR(VLOOKUP(LEFT($A850,8),POR!$A:$R,8,0),"")</f>
        <v>42860</v>
      </c>
      <c r="W850" s="8" t="str">
        <f>IFERROR(VLOOKUP(LEFT($A850,8),POR!$A:$R,9,0),"")</f>
        <v/>
      </c>
      <c r="X850" s="8" t="str">
        <f>IFERROR(VLOOKUP(LEFT($A850,8),POR!$A:$R,10,0),"")</f>
        <v/>
      </c>
      <c r="Y850" s="8" t="str">
        <f>IFERROR(VLOOKUP(LEFT($A850,8),POR!$A:$R,11,0),"")</f>
        <v/>
      </c>
      <c r="Z850" s="8" t="str">
        <f>IFERROR(VLOOKUP(LEFT($A850,8),POR!$A:$R,12,0),"")</f>
        <v/>
      </c>
      <c r="AA850" s="8" t="str">
        <f>IFERROR(VLOOKUP(LEFT($A850,8),POR!$A:$R,13,0),"")</f>
        <v/>
      </c>
      <c r="AB850" s="8" t="str">
        <f>IFERROR(VLOOKUP(LEFT($A850,8),POR!$A:$R,14,0),"")</f>
        <v/>
      </c>
      <c r="AC850" s="8" t="str">
        <f>IFERROR(VLOOKUP(LEFT($A850,8),POR!$A:$R,15,0),"")</f>
        <v/>
      </c>
      <c r="AD850" s="8" t="str">
        <f>IFERROR(VLOOKUP(LEFT($A850,8),POR!$A:$R,16,0),"")</f>
        <v/>
      </c>
      <c r="AE850" s="8" t="str">
        <f>IFERROR(VLOOKUP(LEFT($A850,8),POR!$A:$R,17,0),"")</f>
        <v/>
      </c>
      <c r="AF850" s="8" t="str">
        <f>IFERROR(VLOOKUP(LEFT($A850,8),POR!$A:$R,18,0),"")</f>
        <v/>
      </c>
      <c r="AG850" s="36" t="str">
        <f>IFERROR(VLOOKUP(A850,NSD!F:G,2,0),"")</f>
        <v/>
      </c>
    </row>
    <row r="851" spans="1:33">
      <c r="A851" s="49" t="s">
        <v>4432</v>
      </c>
      <c r="B851" s="36" t="str">
        <f>VLOOKUP(LEFT(A851,8),Clusters!A:C,3,0)</f>
        <v>C2</v>
      </c>
      <c r="C851" s="36">
        <f>VLOOKUP(LEFT(A851,8),Clusters!A:D,2,0)</f>
        <v>23</v>
      </c>
      <c r="O851" s="36">
        <f>IFERROR(VLOOKUP(LEFT(A851,8),'Development Priority'!A:B,2,0),"")</f>
        <v>418</v>
      </c>
      <c r="P851" s="8" t="str">
        <f>IFERROR(VLOOKUP(LEFT($A851,8),POR!$A:$R,2,0),"")</f>
        <v/>
      </c>
      <c r="Q851" s="8" t="str">
        <f>IFERROR(VLOOKUP(LEFT($A851,8),POR!$A:$R,3,0),"")</f>
        <v/>
      </c>
      <c r="R851" s="8" t="str">
        <f>IFERROR(VLOOKUP(LEFT($A851,8),POR!$A:$R,4,0),"")</f>
        <v/>
      </c>
      <c r="S851" s="8" t="str">
        <f>IFERROR(VLOOKUP(LEFT($A851,8),POR!$A:$R,5,0),"")</f>
        <v/>
      </c>
      <c r="T851" s="8" t="str">
        <f>IFERROR(VLOOKUP(LEFT($A851,8),POR!$A:$R,6,0),"")</f>
        <v/>
      </c>
      <c r="U851" s="8" t="str">
        <f>IFERROR(VLOOKUP(LEFT($A851,8),POR!$A:$R,7,0),"")</f>
        <v/>
      </c>
      <c r="V851" s="8">
        <f>IFERROR(VLOOKUP(LEFT($A851,8),POR!$A:$R,8,0),"")</f>
        <v>42860</v>
      </c>
      <c r="W851" s="8" t="str">
        <f>IFERROR(VLOOKUP(LEFT($A851,8),POR!$A:$R,9,0),"")</f>
        <v/>
      </c>
      <c r="X851" s="8" t="str">
        <f>IFERROR(VLOOKUP(LEFT($A851,8),POR!$A:$R,10,0),"")</f>
        <v/>
      </c>
      <c r="Y851" s="8" t="str">
        <f>IFERROR(VLOOKUP(LEFT($A851,8),POR!$A:$R,11,0),"")</f>
        <v/>
      </c>
      <c r="Z851" s="8" t="str">
        <f>IFERROR(VLOOKUP(LEFT($A851,8),POR!$A:$R,12,0),"")</f>
        <v/>
      </c>
      <c r="AA851" s="8" t="str">
        <f>IFERROR(VLOOKUP(LEFT($A851,8),POR!$A:$R,13,0),"")</f>
        <v/>
      </c>
      <c r="AB851" s="8" t="str">
        <f>IFERROR(VLOOKUP(LEFT($A851,8),POR!$A:$R,14,0),"")</f>
        <v/>
      </c>
      <c r="AC851" s="8" t="str">
        <f>IFERROR(VLOOKUP(LEFT($A851,8),POR!$A:$R,15,0),"")</f>
        <v/>
      </c>
      <c r="AD851" s="8" t="str">
        <f>IFERROR(VLOOKUP(LEFT($A851,8),POR!$A:$R,16,0),"")</f>
        <v/>
      </c>
      <c r="AE851" s="8" t="str">
        <f>IFERROR(VLOOKUP(LEFT($A851,8),POR!$A:$R,17,0),"")</f>
        <v/>
      </c>
      <c r="AF851" s="8" t="str">
        <f>IFERROR(VLOOKUP(LEFT($A851,8),POR!$A:$R,18,0),"")</f>
        <v/>
      </c>
      <c r="AG851" s="36" t="str">
        <f>IFERROR(VLOOKUP(A851,NSD!F:G,2,0),"")</f>
        <v/>
      </c>
    </row>
    <row r="852" spans="1:33">
      <c r="A852" s="49" t="s">
        <v>3709</v>
      </c>
      <c r="B852" s="36" t="str">
        <f>VLOOKUP(LEFT(A852,8),Clusters!A:C,3,0)</f>
        <v>C2</v>
      </c>
      <c r="C852" s="36">
        <f>VLOOKUP(LEFT(A852,8),Clusters!A:D,2,0)</f>
        <v>23</v>
      </c>
      <c r="O852" s="36">
        <f>IFERROR(VLOOKUP(LEFT(A852,8),'Development Priority'!A:B,2,0),"")</f>
        <v>418</v>
      </c>
      <c r="P852" s="8" t="str">
        <f>IFERROR(VLOOKUP(LEFT($A852,8),POR!$A:$R,2,0),"")</f>
        <v/>
      </c>
      <c r="Q852" s="8" t="str">
        <f>IFERROR(VLOOKUP(LEFT($A852,8),POR!$A:$R,3,0),"")</f>
        <v/>
      </c>
      <c r="R852" s="8" t="str">
        <f>IFERROR(VLOOKUP(LEFT($A852,8),POR!$A:$R,4,0),"")</f>
        <v/>
      </c>
      <c r="S852" s="8" t="str">
        <f>IFERROR(VLOOKUP(LEFT($A852,8),POR!$A:$R,5,0),"")</f>
        <v/>
      </c>
      <c r="T852" s="8" t="str">
        <f>IFERROR(VLOOKUP(LEFT($A852,8),POR!$A:$R,6,0),"")</f>
        <v/>
      </c>
      <c r="U852" s="8" t="str">
        <f>IFERROR(VLOOKUP(LEFT($A852,8),POR!$A:$R,7,0),"")</f>
        <v/>
      </c>
      <c r="V852" s="8">
        <f>IFERROR(VLOOKUP(LEFT($A852,8),POR!$A:$R,8,0),"")</f>
        <v>42860</v>
      </c>
      <c r="W852" s="8" t="str">
        <f>IFERROR(VLOOKUP(LEFT($A852,8),POR!$A:$R,9,0),"")</f>
        <v/>
      </c>
      <c r="X852" s="8" t="str">
        <f>IFERROR(VLOOKUP(LEFT($A852,8),POR!$A:$R,10,0),"")</f>
        <v/>
      </c>
      <c r="Y852" s="8" t="str">
        <f>IFERROR(VLOOKUP(LEFT($A852,8),POR!$A:$R,11,0),"")</f>
        <v/>
      </c>
      <c r="Z852" s="8" t="str">
        <f>IFERROR(VLOOKUP(LEFT($A852,8),POR!$A:$R,12,0),"")</f>
        <v/>
      </c>
      <c r="AA852" s="8" t="str">
        <f>IFERROR(VLOOKUP(LEFT($A852,8),POR!$A:$R,13,0),"")</f>
        <v/>
      </c>
      <c r="AB852" s="8" t="str">
        <f>IFERROR(VLOOKUP(LEFT($A852,8),POR!$A:$R,14,0),"")</f>
        <v/>
      </c>
      <c r="AC852" s="8" t="str">
        <f>IFERROR(VLOOKUP(LEFT($A852,8),POR!$A:$R,15,0),"")</f>
        <v/>
      </c>
      <c r="AD852" s="8" t="str">
        <f>IFERROR(VLOOKUP(LEFT($A852,8),POR!$A:$R,16,0),"")</f>
        <v/>
      </c>
      <c r="AE852" s="8" t="str">
        <f>IFERROR(VLOOKUP(LEFT($A852,8),POR!$A:$R,17,0),"")</f>
        <v/>
      </c>
      <c r="AF852" s="8" t="str">
        <f>IFERROR(VLOOKUP(LEFT($A852,8),POR!$A:$R,18,0),"")</f>
        <v/>
      </c>
      <c r="AG852" s="36" t="str">
        <f>IFERROR(VLOOKUP(A852,NSD!F:G,2,0),"")</f>
        <v/>
      </c>
    </row>
    <row r="853" spans="1:33">
      <c r="A853" s="49" t="s">
        <v>2528</v>
      </c>
      <c r="B853" s="36" t="str">
        <f>VLOOKUP(LEFT(A853,8),Clusters!A:C,3,0)</f>
        <v>C2</v>
      </c>
      <c r="C853" s="36">
        <f>VLOOKUP(LEFT(A853,8),Clusters!A:D,2,0)</f>
        <v>24</v>
      </c>
      <c r="O853" s="36">
        <f>IFERROR(VLOOKUP(LEFT(A853,8),'Development Priority'!A:B,2,0),"")</f>
        <v>72</v>
      </c>
      <c r="P853" s="8" t="str">
        <f>IFERROR(VLOOKUP(LEFT($A853,8),POR!$A:$R,2,0),"")</f>
        <v/>
      </c>
      <c r="Q853" s="8" t="str">
        <f>IFERROR(VLOOKUP(LEFT($A853,8),POR!$A:$R,3,0),"")</f>
        <v/>
      </c>
      <c r="R853" s="8" t="str">
        <f>IFERROR(VLOOKUP(LEFT($A853,8),POR!$A:$R,4,0),"")</f>
        <v/>
      </c>
      <c r="S853" s="8" t="str">
        <f>IFERROR(VLOOKUP(LEFT($A853,8),POR!$A:$R,5,0),"")</f>
        <v/>
      </c>
      <c r="T853" s="8">
        <f>IFERROR(VLOOKUP(LEFT($A853,8),POR!$A:$R,6,0),"")</f>
        <v>42870.708333333299</v>
      </c>
      <c r="U853" s="8" t="str">
        <f>IFERROR(VLOOKUP(LEFT($A853,8),POR!$A:$R,7,0),"")</f>
        <v/>
      </c>
      <c r="V853" s="8">
        <f>IFERROR(VLOOKUP(LEFT($A853,8),POR!$A:$R,8,0),"")</f>
        <v>42871</v>
      </c>
      <c r="W853" s="8" t="str">
        <f>IFERROR(VLOOKUP(LEFT($A853,8),POR!$A:$R,9,0),"")</f>
        <v/>
      </c>
      <c r="X853" s="8" t="str">
        <f>IFERROR(VLOOKUP(LEFT($A853,8),POR!$A:$R,10,0),"")</f>
        <v/>
      </c>
      <c r="Y853" s="8" t="str">
        <f>IFERROR(VLOOKUP(LEFT($A853,8),POR!$A:$R,11,0),"")</f>
        <v/>
      </c>
      <c r="Z853" s="8" t="str">
        <f>IFERROR(VLOOKUP(LEFT($A853,8),POR!$A:$R,12,0),"")</f>
        <v/>
      </c>
      <c r="AA853" s="8" t="str">
        <f>IFERROR(VLOOKUP(LEFT($A853,8),POR!$A:$R,13,0),"")</f>
        <v/>
      </c>
      <c r="AB853" s="8" t="str">
        <f>IFERROR(VLOOKUP(LEFT($A853,8),POR!$A:$R,14,0),"")</f>
        <v/>
      </c>
      <c r="AC853" s="8" t="str">
        <f>IFERROR(VLOOKUP(LEFT($A853,8),POR!$A:$R,15,0),"")</f>
        <v/>
      </c>
      <c r="AD853" s="8" t="str">
        <f>IFERROR(VLOOKUP(LEFT($A853,8),POR!$A:$R,16,0),"")</f>
        <v/>
      </c>
      <c r="AE853" s="8" t="str">
        <f>IFERROR(VLOOKUP(LEFT($A853,8),POR!$A:$R,17,0),"")</f>
        <v/>
      </c>
      <c r="AF853" s="8" t="str">
        <f>IFERROR(VLOOKUP(LEFT($A853,8),POR!$A:$R,18,0),"")</f>
        <v/>
      </c>
      <c r="AG853" s="36" t="str">
        <f>IFERROR(VLOOKUP(A853,NSD!F:G,2,0),"")</f>
        <v/>
      </c>
    </row>
    <row r="854" spans="1:33">
      <c r="A854" s="49" t="s">
        <v>3237</v>
      </c>
      <c r="B854" s="36" t="str">
        <f>VLOOKUP(LEFT(A854,8),Clusters!A:C,3,0)</f>
        <v>C2</v>
      </c>
      <c r="C854" s="36">
        <f>VLOOKUP(LEFT(A854,8),Clusters!A:D,2,0)</f>
        <v>24</v>
      </c>
      <c r="O854" s="36">
        <f>IFERROR(VLOOKUP(LEFT(A854,8),'Development Priority'!A:B,2,0),"")</f>
        <v>72</v>
      </c>
      <c r="P854" s="8" t="str">
        <f>IFERROR(VLOOKUP(LEFT($A854,8),POR!$A:$R,2,0),"")</f>
        <v/>
      </c>
      <c r="Q854" s="8" t="str">
        <f>IFERROR(VLOOKUP(LEFT($A854,8),POR!$A:$R,3,0),"")</f>
        <v/>
      </c>
      <c r="R854" s="8" t="str">
        <f>IFERROR(VLOOKUP(LEFT($A854,8),POR!$A:$R,4,0),"")</f>
        <v/>
      </c>
      <c r="S854" s="8" t="str">
        <f>IFERROR(VLOOKUP(LEFT($A854,8),POR!$A:$R,5,0),"")</f>
        <v/>
      </c>
      <c r="T854" s="8">
        <f>IFERROR(VLOOKUP(LEFT($A854,8),POR!$A:$R,6,0),"")</f>
        <v>42870.708333333299</v>
      </c>
      <c r="U854" s="8" t="str">
        <f>IFERROR(VLOOKUP(LEFT($A854,8),POR!$A:$R,7,0),"")</f>
        <v/>
      </c>
      <c r="V854" s="8">
        <f>IFERROR(VLOOKUP(LEFT($A854,8),POR!$A:$R,8,0),"")</f>
        <v>42871</v>
      </c>
      <c r="W854" s="8" t="str">
        <f>IFERROR(VLOOKUP(LEFT($A854,8),POR!$A:$R,9,0),"")</f>
        <v/>
      </c>
      <c r="X854" s="8" t="str">
        <f>IFERROR(VLOOKUP(LEFT($A854,8),POR!$A:$R,10,0),"")</f>
        <v/>
      </c>
      <c r="Y854" s="8" t="str">
        <f>IFERROR(VLOOKUP(LEFT($A854,8),POR!$A:$R,11,0),"")</f>
        <v/>
      </c>
      <c r="Z854" s="8" t="str">
        <f>IFERROR(VLOOKUP(LEFT($A854,8),POR!$A:$R,12,0),"")</f>
        <v/>
      </c>
      <c r="AA854" s="8" t="str">
        <f>IFERROR(VLOOKUP(LEFT($A854,8),POR!$A:$R,13,0),"")</f>
        <v/>
      </c>
      <c r="AB854" s="8" t="str">
        <f>IFERROR(VLOOKUP(LEFT($A854,8),POR!$A:$R,14,0),"")</f>
        <v/>
      </c>
      <c r="AC854" s="8" t="str">
        <f>IFERROR(VLOOKUP(LEFT($A854,8),POR!$A:$R,15,0),"")</f>
        <v/>
      </c>
      <c r="AD854" s="8" t="str">
        <f>IFERROR(VLOOKUP(LEFT($A854,8),POR!$A:$R,16,0),"")</f>
        <v/>
      </c>
      <c r="AE854" s="8" t="str">
        <f>IFERROR(VLOOKUP(LEFT($A854,8),POR!$A:$R,17,0),"")</f>
        <v/>
      </c>
      <c r="AF854" s="8" t="str">
        <f>IFERROR(VLOOKUP(LEFT($A854,8),POR!$A:$R,18,0),"")</f>
        <v/>
      </c>
      <c r="AG854" s="36" t="str">
        <f>IFERROR(VLOOKUP(A854,NSD!F:G,2,0),"")</f>
        <v/>
      </c>
    </row>
    <row r="855" spans="1:33">
      <c r="A855" s="49" t="s">
        <v>2658</v>
      </c>
      <c r="B855" s="36" t="str">
        <f>VLOOKUP(LEFT(A855,8),Clusters!A:C,3,0)</f>
        <v>C2</v>
      </c>
      <c r="C855" s="36">
        <f>VLOOKUP(LEFT(A855,8),Clusters!A:D,2,0)</f>
        <v>24</v>
      </c>
      <c r="O855" s="36">
        <f>IFERROR(VLOOKUP(LEFT(A855,8),'Development Priority'!A:B,2,0),"")</f>
        <v>72</v>
      </c>
      <c r="P855" s="8" t="str">
        <f>IFERROR(VLOOKUP(LEFT($A855,8),POR!$A:$R,2,0),"")</f>
        <v/>
      </c>
      <c r="Q855" s="8" t="str">
        <f>IFERROR(VLOOKUP(LEFT($A855,8),POR!$A:$R,3,0),"")</f>
        <v/>
      </c>
      <c r="R855" s="8" t="str">
        <f>IFERROR(VLOOKUP(LEFT($A855,8),POR!$A:$R,4,0),"")</f>
        <v/>
      </c>
      <c r="S855" s="8" t="str">
        <f>IFERROR(VLOOKUP(LEFT($A855,8),POR!$A:$R,5,0),"")</f>
        <v/>
      </c>
      <c r="T855" s="8">
        <f>IFERROR(VLOOKUP(LEFT($A855,8),POR!$A:$R,6,0),"")</f>
        <v>42870.708333333299</v>
      </c>
      <c r="U855" s="8" t="str">
        <f>IFERROR(VLOOKUP(LEFT($A855,8),POR!$A:$R,7,0),"")</f>
        <v/>
      </c>
      <c r="V855" s="8">
        <f>IFERROR(VLOOKUP(LEFT($A855,8),POR!$A:$R,8,0),"")</f>
        <v>42871</v>
      </c>
      <c r="W855" s="8" t="str">
        <f>IFERROR(VLOOKUP(LEFT($A855,8),POR!$A:$R,9,0),"")</f>
        <v/>
      </c>
      <c r="X855" s="8" t="str">
        <f>IFERROR(VLOOKUP(LEFT($A855,8),POR!$A:$R,10,0),"")</f>
        <v/>
      </c>
      <c r="Y855" s="8" t="str">
        <f>IFERROR(VLOOKUP(LEFT($A855,8),POR!$A:$R,11,0),"")</f>
        <v/>
      </c>
      <c r="Z855" s="8" t="str">
        <f>IFERROR(VLOOKUP(LEFT($A855,8),POR!$A:$R,12,0),"")</f>
        <v/>
      </c>
      <c r="AA855" s="8" t="str">
        <f>IFERROR(VLOOKUP(LEFT($A855,8),POR!$A:$R,13,0),"")</f>
        <v/>
      </c>
      <c r="AB855" s="8" t="str">
        <f>IFERROR(VLOOKUP(LEFT($A855,8),POR!$A:$R,14,0),"")</f>
        <v/>
      </c>
      <c r="AC855" s="8" t="str">
        <f>IFERROR(VLOOKUP(LEFT($A855,8),POR!$A:$R,15,0),"")</f>
        <v/>
      </c>
      <c r="AD855" s="8" t="str">
        <f>IFERROR(VLOOKUP(LEFT($A855,8),POR!$A:$R,16,0),"")</f>
        <v/>
      </c>
      <c r="AE855" s="8" t="str">
        <f>IFERROR(VLOOKUP(LEFT($A855,8),POR!$A:$R,17,0),"")</f>
        <v/>
      </c>
      <c r="AF855" s="8" t="str">
        <f>IFERROR(VLOOKUP(LEFT($A855,8),POR!$A:$R,18,0),"")</f>
        <v/>
      </c>
      <c r="AG855" s="36" t="str">
        <f>IFERROR(VLOOKUP(A855,NSD!F:G,2,0),"")</f>
        <v/>
      </c>
    </row>
    <row r="856" spans="1:33">
      <c r="A856" s="49" t="s">
        <v>3632</v>
      </c>
      <c r="B856" s="36" t="str">
        <f>VLOOKUP(LEFT(A856,8),Clusters!A:C,3,0)</f>
        <v>C2</v>
      </c>
      <c r="C856" s="36">
        <f>VLOOKUP(LEFT(A856,8),Clusters!A:D,2,0)</f>
        <v>24</v>
      </c>
      <c r="O856" s="36">
        <f>IFERROR(VLOOKUP(LEFT(A856,8),'Development Priority'!A:B,2,0),"")</f>
        <v>255</v>
      </c>
      <c r="P856" s="8" t="str">
        <f>IFERROR(VLOOKUP(LEFT($A856,8),POR!$A:$R,2,0),"")</f>
        <v/>
      </c>
      <c r="Q856" s="8" t="str">
        <f>IFERROR(VLOOKUP(LEFT($A856,8),POR!$A:$R,3,0),"")</f>
        <v/>
      </c>
      <c r="R856" s="8" t="str">
        <f>IFERROR(VLOOKUP(LEFT($A856,8),POR!$A:$R,4,0),"")</f>
        <v/>
      </c>
      <c r="S856" s="8" t="str">
        <f>IFERROR(VLOOKUP(LEFT($A856,8),POR!$A:$R,5,0),"")</f>
        <v/>
      </c>
      <c r="T856" s="8" t="str">
        <f>IFERROR(VLOOKUP(LEFT($A856,8),POR!$A:$R,6,0),"")</f>
        <v/>
      </c>
      <c r="U856" s="8" t="str">
        <f>IFERROR(VLOOKUP(LEFT($A856,8),POR!$A:$R,7,0),"")</f>
        <v/>
      </c>
      <c r="V856" s="8" t="str">
        <f>IFERROR(VLOOKUP(LEFT($A856,8),POR!$A:$R,8,0),"")</f>
        <v/>
      </c>
      <c r="W856" s="8" t="str">
        <f>IFERROR(VLOOKUP(LEFT($A856,8),POR!$A:$R,9,0),"")</f>
        <v/>
      </c>
      <c r="X856" s="8" t="str">
        <f>IFERROR(VLOOKUP(LEFT($A856,8),POR!$A:$R,10,0),"")</f>
        <v/>
      </c>
      <c r="Y856" s="8" t="str">
        <f>IFERROR(VLOOKUP(LEFT($A856,8),POR!$A:$R,11,0),"")</f>
        <v/>
      </c>
      <c r="Z856" s="8" t="str">
        <f>IFERROR(VLOOKUP(LEFT($A856,8),POR!$A:$R,12,0),"")</f>
        <v/>
      </c>
      <c r="AA856" s="8" t="str">
        <f>IFERROR(VLOOKUP(LEFT($A856,8),POR!$A:$R,13,0),"")</f>
        <v/>
      </c>
      <c r="AB856" s="8" t="str">
        <f>IFERROR(VLOOKUP(LEFT($A856,8),POR!$A:$R,14,0),"")</f>
        <v/>
      </c>
      <c r="AC856" s="8" t="str">
        <f>IFERROR(VLOOKUP(LEFT($A856,8),POR!$A:$R,15,0),"")</f>
        <v/>
      </c>
      <c r="AD856" s="8" t="str">
        <f>IFERROR(VLOOKUP(LEFT($A856,8),POR!$A:$R,16,0),"")</f>
        <v/>
      </c>
      <c r="AE856" s="8" t="str">
        <f>IFERROR(VLOOKUP(LEFT($A856,8),POR!$A:$R,17,0),"")</f>
        <v/>
      </c>
      <c r="AF856" s="8" t="str">
        <f>IFERROR(VLOOKUP(LEFT($A856,8),POR!$A:$R,18,0),"")</f>
        <v/>
      </c>
      <c r="AG856" s="36" t="str">
        <f>IFERROR(VLOOKUP(A856,NSD!F:G,2,0),"")</f>
        <v/>
      </c>
    </row>
    <row r="857" spans="1:33">
      <c r="A857" s="49" t="s">
        <v>4484</v>
      </c>
      <c r="B857" s="36" t="str">
        <f>VLOOKUP(LEFT(A857,8),Clusters!A:C,3,0)</f>
        <v>C2</v>
      </c>
      <c r="C857" s="36">
        <f>VLOOKUP(LEFT(A857,8),Clusters!A:D,2,0)</f>
        <v>24</v>
      </c>
      <c r="O857" s="36">
        <f>IFERROR(VLOOKUP(LEFT(A857,8),'Development Priority'!A:B,2,0),"")</f>
        <v>255</v>
      </c>
      <c r="P857" s="8" t="str">
        <f>IFERROR(VLOOKUP(LEFT($A857,8),POR!$A:$R,2,0),"")</f>
        <v/>
      </c>
      <c r="Q857" s="8" t="str">
        <f>IFERROR(VLOOKUP(LEFT($A857,8),POR!$A:$R,3,0),"")</f>
        <v/>
      </c>
      <c r="R857" s="8" t="str">
        <f>IFERROR(VLOOKUP(LEFT($A857,8),POR!$A:$R,4,0),"")</f>
        <v/>
      </c>
      <c r="S857" s="8" t="str">
        <f>IFERROR(VLOOKUP(LEFT($A857,8),POR!$A:$R,5,0),"")</f>
        <v/>
      </c>
      <c r="T857" s="8" t="str">
        <f>IFERROR(VLOOKUP(LEFT($A857,8),POR!$A:$R,6,0),"")</f>
        <v/>
      </c>
      <c r="U857" s="8" t="str">
        <f>IFERROR(VLOOKUP(LEFT($A857,8),POR!$A:$R,7,0),"")</f>
        <v/>
      </c>
      <c r="V857" s="8" t="str">
        <f>IFERROR(VLOOKUP(LEFT($A857,8),POR!$A:$R,8,0),"")</f>
        <v/>
      </c>
      <c r="W857" s="8" t="str">
        <f>IFERROR(VLOOKUP(LEFT($A857,8),POR!$A:$R,9,0),"")</f>
        <v/>
      </c>
      <c r="X857" s="8" t="str">
        <f>IFERROR(VLOOKUP(LEFT($A857,8),POR!$A:$R,10,0),"")</f>
        <v/>
      </c>
      <c r="Y857" s="8" t="str">
        <f>IFERROR(VLOOKUP(LEFT($A857,8),POR!$A:$R,11,0),"")</f>
        <v/>
      </c>
      <c r="Z857" s="8" t="str">
        <f>IFERROR(VLOOKUP(LEFT($A857,8),POR!$A:$R,12,0),"")</f>
        <v/>
      </c>
      <c r="AA857" s="8" t="str">
        <f>IFERROR(VLOOKUP(LEFT($A857,8),POR!$A:$R,13,0),"")</f>
        <v/>
      </c>
      <c r="AB857" s="8" t="str">
        <f>IFERROR(VLOOKUP(LEFT($A857,8),POR!$A:$R,14,0),"")</f>
        <v/>
      </c>
      <c r="AC857" s="8" t="str">
        <f>IFERROR(VLOOKUP(LEFT($A857,8),POR!$A:$R,15,0),"")</f>
        <v/>
      </c>
      <c r="AD857" s="8" t="str">
        <f>IFERROR(VLOOKUP(LEFT($A857,8),POR!$A:$R,16,0),"")</f>
        <v/>
      </c>
      <c r="AE857" s="8" t="str">
        <f>IFERROR(VLOOKUP(LEFT($A857,8),POR!$A:$R,17,0),"")</f>
        <v/>
      </c>
      <c r="AF857" s="8" t="str">
        <f>IFERROR(VLOOKUP(LEFT($A857,8),POR!$A:$R,18,0),"")</f>
        <v/>
      </c>
      <c r="AG857" s="36" t="str">
        <f>IFERROR(VLOOKUP(A857,NSD!F:G,2,0),"")</f>
        <v/>
      </c>
    </row>
    <row r="858" spans="1:33">
      <c r="A858" s="49" t="s">
        <v>3527</v>
      </c>
      <c r="B858" s="36" t="str">
        <f>VLOOKUP(LEFT(A858,8),Clusters!A:C,3,0)</f>
        <v>C2</v>
      </c>
      <c r="C858" s="36">
        <f>VLOOKUP(LEFT(A858,8),Clusters!A:D,2,0)</f>
        <v>24</v>
      </c>
      <c r="O858" s="36">
        <f>IFERROR(VLOOKUP(LEFT(A858,8),'Development Priority'!A:B,2,0),"")</f>
        <v>255</v>
      </c>
      <c r="P858" s="8" t="str">
        <f>IFERROR(VLOOKUP(LEFT($A858,8),POR!$A:$R,2,0),"")</f>
        <v/>
      </c>
      <c r="Q858" s="8" t="str">
        <f>IFERROR(VLOOKUP(LEFT($A858,8),POR!$A:$R,3,0),"")</f>
        <v/>
      </c>
      <c r="R858" s="8" t="str">
        <f>IFERROR(VLOOKUP(LEFT($A858,8),POR!$A:$R,4,0),"")</f>
        <v/>
      </c>
      <c r="S858" s="8" t="str">
        <f>IFERROR(VLOOKUP(LEFT($A858,8),POR!$A:$R,5,0),"")</f>
        <v/>
      </c>
      <c r="T858" s="8" t="str">
        <f>IFERROR(VLOOKUP(LEFT($A858,8),POR!$A:$R,6,0),"")</f>
        <v/>
      </c>
      <c r="U858" s="8" t="str">
        <f>IFERROR(VLOOKUP(LEFT($A858,8),POR!$A:$R,7,0),"")</f>
        <v/>
      </c>
      <c r="V858" s="8" t="str">
        <f>IFERROR(VLOOKUP(LEFT($A858,8),POR!$A:$R,8,0),"")</f>
        <v/>
      </c>
      <c r="W858" s="8" t="str">
        <f>IFERROR(VLOOKUP(LEFT($A858,8),POR!$A:$R,9,0),"")</f>
        <v/>
      </c>
      <c r="X858" s="8" t="str">
        <f>IFERROR(VLOOKUP(LEFT($A858,8),POR!$A:$R,10,0),"")</f>
        <v/>
      </c>
      <c r="Y858" s="8" t="str">
        <f>IFERROR(VLOOKUP(LEFT($A858,8),POR!$A:$R,11,0),"")</f>
        <v/>
      </c>
      <c r="Z858" s="8" t="str">
        <f>IFERROR(VLOOKUP(LEFT($A858,8),POR!$A:$R,12,0),"")</f>
        <v/>
      </c>
      <c r="AA858" s="8" t="str">
        <f>IFERROR(VLOOKUP(LEFT($A858,8),POR!$A:$R,13,0),"")</f>
        <v/>
      </c>
      <c r="AB858" s="8" t="str">
        <f>IFERROR(VLOOKUP(LEFT($A858,8),POR!$A:$R,14,0),"")</f>
        <v/>
      </c>
      <c r="AC858" s="8" t="str">
        <f>IFERROR(VLOOKUP(LEFT($A858,8),POR!$A:$R,15,0),"")</f>
        <v/>
      </c>
      <c r="AD858" s="8" t="str">
        <f>IFERROR(VLOOKUP(LEFT($A858,8),POR!$A:$R,16,0),"")</f>
        <v/>
      </c>
      <c r="AE858" s="8" t="str">
        <f>IFERROR(VLOOKUP(LEFT($A858,8),POR!$A:$R,17,0),"")</f>
        <v/>
      </c>
      <c r="AF858" s="8" t="str">
        <f>IFERROR(VLOOKUP(LEFT($A858,8),POR!$A:$R,18,0),"")</f>
        <v/>
      </c>
      <c r="AG858" s="36" t="str">
        <f>IFERROR(VLOOKUP(A858,NSD!F:G,2,0),"")</f>
        <v/>
      </c>
    </row>
    <row r="859" spans="1:33">
      <c r="A859" s="49" t="s">
        <v>4482</v>
      </c>
      <c r="B859" s="36" t="str">
        <f>VLOOKUP(LEFT(A859,8),Clusters!A:C,3,0)</f>
        <v>C2</v>
      </c>
      <c r="C859" s="36">
        <f>VLOOKUP(LEFT(A859,8),Clusters!A:D,2,0)</f>
        <v>23</v>
      </c>
      <c r="O859" s="36">
        <f>IFERROR(VLOOKUP(LEFT(A859,8),'Development Priority'!A:B,2,0),"")</f>
        <v>272</v>
      </c>
      <c r="P859" s="8" t="str">
        <f>IFERROR(VLOOKUP(LEFT($A859,8),POR!$A:$R,2,0),"")</f>
        <v/>
      </c>
      <c r="Q859" s="8" t="str">
        <f>IFERROR(VLOOKUP(LEFT($A859,8),POR!$A:$R,3,0),"")</f>
        <v/>
      </c>
      <c r="R859" s="8" t="str">
        <f>IFERROR(VLOOKUP(LEFT($A859,8),POR!$A:$R,4,0),"")</f>
        <v/>
      </c>
      <c r="S859" s="8" t="str">
        <f>IFERROR(VLOOKUP(LEFT($A859,8),POR!$A:$R,5,0),"")</f>
        <v/>
      </c>
      <c r="T859" s="8">
        <f>IFERROR(VLOOKUP(LEFT($A859,8),POR!$A:$R,6,0),"")</f>
        <v>42794.666666666701</v>
      </c>
      <c r="U859" s="8" t="str">
        <f>IFERROR(VLOOKUP(LEFT($A859,8),POR!$A:$R,7,0),"")</f>
        <v/>
      </c>
      <c r="V859" s="8" t="str">
        <f>IFERROR(VLOOKUP(LEFT($A859,8),POR!$A:$R,8,0),"")</f>
        <v/>
      </c>
      <c r="W859" s="8" t="str">
        <f>IFERROR(VLOOKUP(LEFT($A859,8),POR!$A:$R,9,0),"")</f>
        <v/>
      </c>
      <c r="X859" s="8" t="str">
        <f>IFERROR(VLOOKUP(LEFT($A859,8),POR!$A:$R,10,0),"")</f>
        <v/>
      </c>
      <c r="Y859" s="8" t="str">
        <f>IFERROR(VLOOKUP(LEFT($A859,8),POR!$A:$R,11,0),"")</f>
        <v/>
      </c>
      <c r="Z859" s="8" t="str">
        <f>IFERROR(VLOOKUP(LEFT($A859,8),POR!$A:$R,12,0),"")</f>
        <v/>
      </c>
      <c r="AA859" s="8" t="str">
        <f>IFERROR(VLOOKUP(LEFT($A859,8),POR!$A:$R,13,0),"")</f>
        <v/>
      </c>
      <c r="AB859" s="8" t="str">
        <f>IFERROR(VLOOKUP(LEFT($A859,8),POR!$A:$R,14,0),"")</f>
        <v/>
      </c>
      <c r="AC859" s="8" t="str">
        <f>IFERROR(VLOOKUP(LEFT($A859,8),POR!$A:$R,15,0),"")</f>
        <v/>
      </c>
      <c r="AD859" s="8" t="str">
        <f>IFERROR(VLOOKUP(LEFT($A859,8),POR!$A:$R,16,0),"")</f>
        <v/>
      </c>
      <c r="AE859" s="8" t="str">
        <f>IFERROR(VLOOKUP(LEFT($A859,8),POR!$A:$R,17,0),"")</f>
        <v/>
      </c>
      <c r="AF859" s="8" t="str">
        <f>IFERROR(VLOOKUP(LEFT($A859,8),POR!$A:$R,18,0),"")</f>
        <v/>
      </c>
      <c r="AG859" s="36" t="str">
        <f>IFERROR(VLOOKUP(A859,NSD!F:G,2,0),"")</f>
        <v/>
      </c>
    </row>
    <row r="860" spans="1:33">
      <c r="A860" s="49" t="s">
        <v>4452</v>
      </c>
      <c r="B860" s="36" t="str">
        <f>VLOOKUP(LEFT(A860,8),Clusters!A:C,3,0)</f>
        <v>C2</v>
      </c>
      <c r="C860" s="36">
        <f>VLOOKUP(LEFT(A860,8),Clusters!A:D,2,0)</f>
        <v>23</v>
      </c>
      <c r="O860" s="36">
        <f>IFERROR(VLOOKUP(LEFT(A860,8),'Development Priority'!A:B,2,0),"")</f>
        <v>272</v>
      </c>
      <c r="P860" s="8" t="str">
        <f>IFERROR(VLOOKUP(LEFT($A860,8),POR!$A:$R,2,0),"")</f>
        <v/>
      </c>
      <c r="Q860" s="8" t="str">
        <f>IFERROR(VLOOKUP(LEFT($A860,8),POR!$A:$R,3,0),"")</f>
        <v/>
      </c>
      <c r="R860" s="8" t="str">
        <f>IFERROR(VLOOKUP(LEFT($A860,8),POR!$A:$R,4,0),"")</f>
        <v/>
      </c>
      <c r="S860" s="8" t="str">
        <f>IFERROR(VLOOKUP(LEFT($A860,8),POR!$A:$R,5,0),"")</f>
        <v/>
      </c>
      <c r="T860" s="8">
        <f>IFERROR(VLOOKUP(LEFT($A860,8),POR!$A:$R,6,0),"")</f>
        <v>42794.666666666701</v>
      </c>
      <c r="U860" s="8" t="str">
        <f>IFERROR(VLOOKUP(LEFT($A860,8),POR!$A:$R,7,0),"")</f>
        <v/>
      </c>
      <c r="V860" s="8" t="str">
        <f>IFERROR(VLOOKUP(LEFT($A860,8),POR!$A:$R,8,0),"")</f>
        <v/>
      </c>
      <c r="W860" s="8" t="str">
        <f>IFERROR(VLOOKUP(LEFT($A860,8),POR!$A:$R,9,0),"")</f>
        <v/>
      </c>
      <c r="X860" s="8" t="str">
        <f>IFERROR(VLOOKUP(LEFT($A860,8),POR!$A:$R,10,0),"")</f>
        <v/>
      </c>
      <c r="Y860" s="8" t="str">
        <f>IFERROR(VLOOKUP(LEFT($A860,8),POR!$A:$R,11,0),"")</f>
        <v/>
      </c>
      <c r="Z860" s="8" t="str">
        <f>IFERROR(VLOOKUP(LEFT($A860,8),POR!$A:$R,12,0),"")</f>
        <v/>
      </c>
      <c r="AA860" s="8" t="str">
        <f>IFERROR(VLOOKUP(LEFT($A860,8),POR!$A:$R,13,0),"")</f>
        <v/>
      </c>
      <c r="AB860" s="8" t="str">
        <f>IFERROR(VLOOKUP(LEFT($A860,8),POR!$A:$R,14,0),"")</f>
        <v/>
      </c>
      <c r="AC860" s="8" t="str">
        <f>IFERROR(VLOOKUP(LEFT($A860,8),POR!$A:$R,15,0),"")</f>
        <v/>
      </c>
      <c r="AD860" s="8" t="str">
        <f>IFERROR(VLOOKUP(LEFT($A860,8),POR!$A:$R,16,0),"")</f>
        <v/>
      </c>
      <c r="AE860" s="8" t="str">
        <f>IFERROR(VLOOKUP(LEFT($A860,8),POR!$A:$R,17,0),"")</f>
        <v/>
      </c>
      <c r="AF860" s="8" t="str">
        <f>IFERROR(VLOOKUP(LEFT($A860,8),POR!$A:$R,18,0),"")</f>
        <v/>
      </c>
      <c r="AG860" s="36" t="str">
        <f>IFERROR(VLOOKUP(A860,NSD!F:G,2,0),"")</f>
        <v/>
      </c>
    </row>
    <row r="861" spans="1:33">
      <c r="A861" s="49" t="s">
        <v>3842</v>
      </c>
      <c r="B861" s="36" t="str">
        <f>VLOOKUP(LEFT(A861,8),Clusters!A:C,3,0)</f>
        <v>C2</v>
      </c>
      <c r="C861" s="36">
        <f>VLOOKUP(LEFT(A861,8),Clusters!A:D,2,0)</f>
        <v>23</v>
      </c>
      <c r="O861" s="36">
        <f>IFERROR(VLOOKUP(LEFT(A861,8),'Development Priority'!A:B,2,0),"")</f>
        <v>272</v>
      </c>
      <c r="P861" s="8" t="str">
        <f>IFERROR(VLOOKUP(LEFT($A861,8),POR!$A:$R,2,0),"")</f>
        <v/>
      </c>
      <c r="Q861" s="8" t="str">
        <f>IFERROR(VLOOKUP(LEFT($A861,8),POR!$A:$R,3,0),"")</f>
        <v/>
      </c>
      <c r="R861" s="8" t="str">
        <f>IFERROR(VLOOKUP(LEFT($A861,8),POR!$A:$R,4,0),"")</f>
        <v/>
      </c>
      <c r="S861" s="8" t="str">
        <f>IFERROR(VLOOKUP(LEFT($A861,8),POR!$A:$R,5,0),"")</f>
        <v/>
      </c>
      <c r="T861" s="8">
        <f>IFERROR(VLOOKUP(LEFT($A861,8),POR!$A:$R,6,0),"")</f>
        <v>42794.666666666701</v>
      </c>
      <c r="U861" s="8" t="str">
        <f>IFERROR(VLOOKUP(LEFT($A861,8),POR!$A:$R,7,0),"")</f>
        <v/>
      </c>
      <c r="V861" s="8" t="str">
        <f>IFERROR(VLOOKUP(LEFT($A861,8),POR!$A:$R,8,0),"")</f>
        <v/>
      </c>
      <c r="W861" s="8" t="str">
        <f>IFERROR(VLOOKUP(LEFT($A861,8),POR!$A:$R,9,0),"")</f>
        <v/>
      </c>
      <c r="X861" s="8" t="str">
        <f>IFERROR(VLOOKUP(LEFT($A861,8),POR!$A:$R,10,0),"")</f>
        <v/>
      </c>
      <c r="Y861" s="8" t="str">
        <f>IFERROR(VLOOKUP(LEFT($A861,8),POR!$A:$R,11,0),"")</f>
        <v/>
      </c>
      <c r="Z861" s="8" t="str">
        <f>IFERROR(VLOOKUP(LEFT($A861,8),POR!$A:$R,12,0),"")</f>
        <v/>
      </c>
      <c r="AA861" s="8" t="str">
        <f>IFERROR(VLOOKUP(LEFT($A861,8),POR!$A:$R,13,0),"")</f>
        <v/>
      </c>
      <c r="AB861" s="8" t="str">
        <f>IFERROR(VLOOKUP(LEFT($A861,8),POR!$A:$R,14,0),"")</f>
        <v/>
      </c>
      <c r="AC861" s="8" t="str">
        <f>IFERROR(VLOOKUP(LEFT($A861,8),POR!$A:$R,15,0),"")</f>
        <v/>
      </c>
      <c r="AD861" s="8" t="str">
        <f>IFERROR(VLOOKUP(LEFT($A861,8),POR!$A:$R,16,0),"")</f>
        <v/>
      </c>
      <c r="AE861" s="8" t="str">
        <f>IFERROR(VLOOKUP(LEFT($A861,8),POR!$A:$R,17,0),"")</f>
        <v/>
      </c>
      <c r="AF861" s="8" t="str">
        <f>IFERROR(VLOOKUP(LEFT($A861,8),POR!$A:$R,18,0),"")</f>
        <v/>
      </c>
      <c r="AG861" s="36" t="str">
        <f>IFERROR(VLOOKUP(A861,NSD!F:G,2,0),"")</f>
        <v/>
      </c>
    </row>
    <row r="862" spans="1:33">
      <c r="A862" s="49" t="s">
        <v>3385</v>
      </c>
      <c r="B862" s="36" t="str">
        <f>VLOOKUP(LEFT(A862,8),Clusters!A:C,3,0)</f>
        <v>C2</v>
      </c>
      <c r="C862" s="36">
        <f>VLOOKUP(LEFT(A862,8),Clusters!A:D,2,0)</f>
        <v>23</v>
      </c>
      <c r="O862" s="36">
        <f>IFERROR(VLOOKUP(LEFT(A862,8),'Development Priority'!A:B,2,0),"")</f>
        <v>375</v>
      </c>
      <c r="P862" s="8" t="str">
        <f>IFERROR(VLOOKUP(LEFT($A862,8),POR!$A:$R,2,0),"")</f>
        <v/>
      </c>
      <c r="Q862" s="8" t="str">
        <f>IFERROR(VLOOKUP(LEFT($A862,8),POR!$A:$R,3,0),"")</f>
        <v/>
      </c>
      <c r="R862" s="8" t="str">
        <f>IFERROR(VLOOKUP(LEFT($A862,8),POR!$A:$R,4,0),"")</f>
        <v/>
      </c>
      <c r="S862" s="8" t="str">
        <f>IFERROR(VLOOKUP(LEFT($A862,8),POR!$A:$R,5,0),"")</f>
        <v/>
      </c>
      <c r="T862" s="8" t="str">
        <f>IFERROR(VLOOKUP(LEFT($A862,8),POR!$A:$R,6,0),"")</f>
        <v/>
      </c>
      <c r="U862" s="8" t="str">
        <f>IFERROR(VLOOKUP(LEFT($A862,8),POR!$A:$R,7,0),"")</f>
        <v/>
      </c>
      <c r="V862" s="8" t="str">
        <f>IFERROR(VLOOKUP(LEFT($A862,8),POR!$A:$R,8,0),"")</f>
        <v/>
      </c>
      <c r="W862" s="8" t="str">
        <f>IFERROR(VLOOKUP(LEFT($A862,8),POR!$A:$R,9,0),"")</f>
        <v/>
      </c>
      <c r="X862" s="8" t="str">
        <f>IFERROR(VLOOKUP(LEFT($A862,8),POR!$A:$R,10,0),"")</f>
        <v/>
      </c>
      <c r="Y862" s="8" t="str">
        <f>IFERROR(VLOOKUP(LEFT($A862,8),POR!$A:$R,11,0),"")</f>
        <v/>
      </c>
      <c r="Z862" s="8" t="str">
        <f>IFERROR(VLOOKUP(LEFT($A862,8),POR!$A:$R,12,0),"")</f>
        <v/>
      </c>
      <c r="AA862" s="8" t="str">
        <f>IFERROR(VLOOKUP(LEFT($A862,8),POR!$A:$R,13,0),"")</f>
        <v/>
      </c>
      <c r="AB862" s="8" t="str">
        <f>IFERROR(VLOOKUP(LEFT($A862,8),POR!$A:$R,14,0),"")</f>
        <v/>
      </c>
      <c r="AC862" s="8" t="str">
        <f>IFERROR(VLOOKUP(LEFT($A862,8),POR!$A:$R,15,0),"")</f>
        <v/>
      </c>
      <c r="AD862" s="8" t="str">
        <f>IFERROR(VLOOKUP(LEFT($A862,8),POR!$A:$R,16,0),"")</f>
        <v/>
      </c>
      <c r="AE862" s="8" t="str">
        <f>IFERROR(VLOOKUP(LEFT($A862,8),POR!$A:$R,17,0),"")</f>
        <v/>
      </c>
      <c r="AF862" s="8" t="str">
        <f>IFERROR(VLOOKUP(LEFT($A862,8),POR!$A:$R,18,0),"")</f>
        <v/>
      </c>
      <c r="AG862" s="36" t="str">
        <f>IFERROR(VLOOKUP(A862,NSD!F:G,2,0),"")</f>
        <v/>
      </c>
    </row>
    <row r="863" spans="1:33">
      <c r="A863" s="49" t="s">
        <v>2669</v>
      </c>
      <c r="B863" s="36" t="str">
        <f>VLOOKUP(LEFT(A863,8),Clusters!A:C,3,0)</f>
        <v>C2</v>
      </c>
      <c r="C863" s="36">
        <f>VLOOKUP(LEFT(A863,8),Clusters!A:D,2,0)</f>
        <v>23</v>
      </c>
      <c r="O863" s="36">
        <f>IFERROR(VLOOKUP(LEFT(A863,8),'Development Priority'!A:B,2,0),"")</f>
        <v>375</v>
      </c>
      <c r="P863" s="8" t="str">
        <f>IFERROR(VLOOKUP(LEFT($A863,8),POR!$A:$R,2,0),"")</f>
        <v/>
      </c>
      <c r="Q863" s="8" t="str">
        <f>IFERROR(VLOOKUP(LEFT($A863,8),POR!$A:$R,3,0),"")</f>
        <v/>
      </c>
      <c r="R863" s="8" t="str">
        <f>IFERROR(VLOOKUP(LEFT($A863,8),POR!$A:$R,4,0),"")</f>
        <v/>
      </c>
      <c r="S863" s="8" t="str">
        <f>IFERROR(VLOOKUP(LEFT($A863,8),POR!$A:$R,5,0),"")</f>
        <v/>
      </c>
      <c r="T863" s="8" t="str">
        <f>IFERROR(VLOOKUP(LEFT($A863,8),POR!$A:$R,6,0),"")</f>
        <v/>
      </c>
      <c r="U863" s="8" t="str">
        <f>IFERROR(VLOOKUP(LEFT($A863,8),POR!$A:$R,7,0),"")</f>
        <v/>
      </c>
      <c r="V863" s="8" t="str">
        <f>IFERROR(VLOOKUP(LEFT($A863,8),POR!$A:$R,8,0),"")</f>
        <v/>
      </c>
      <c r="W863" s="8" t="str">
        <f>IFERROR(VLOOKUP(LEFT($A863,8),POR!$A:$R,9,0),"")</f>
        <v/>
      </c>
      <c r="X863" s="8" t="str">
        <f>IFERROR(VLOOKUP(LEFT($A863,8),POR!$A:$R,10,0),"")</f>
        <v/>
      </c>
      <c r="Y863" s="8" t="str">
        <f>IFERROR(VLOOKUP(LEFT($A863,8),POR!$A:$R,11,0),"")</f>
        <v/>
      </c>
      <c r="Z863" s="8" t="str">
        <f>IFERROR(VLOOKUP(LEFT($A863,8),POR!$A:$R,12,0),"")</f>
        <v/>
      </c>
      <c r="AA863" s="8" t="str">
        <f>IFERROR(VLOOKUP(LEFT($A863,8),POR!$A:$R,13,0),"")</f>
        <v/>
      </c>
      <c r="AB863" s="8" t="str">
        <f>IFERROR(VLOOKUP(LEFT($A863,8),POR!$A:$R,14,0),"")</f>
        <v/>
      </c>
      <c r="AC863" s="8" t="str">
        <f>IFERROR(VLOOKUP(LEFT($A863,8),POR!$A:$R,15,0),"")</f>
        <v/>
      </c>
      <c r="AD863" s="8" t="str">
        <f>IFERROR(VLOOKUP(LEFT($A863,8),POR!$A:$R,16,0),"")</f>
        <v/>
      </c>
      <c r="AE863" s="8" t="str">
        <f>IFERROR(VLOOKUP(LEFT($A863,8),POR!$A:$R,17,0),"")</f>
        <v/>
      </c>
      <c r="AF863" s="8" t="str">
        <f>IFERROR(VLOOKUP(LEFT($A863,8),POR!$A:$R,18,0),"")</f>
        <v/>
      </c>
      <c r="AG863" s="36" t="str">
        <f>IFERROR(VLOOKUP(A863,NSD!F:G,2,0),"")</f>
        <v/>
      </c>
    </row>
    <row r="864" spans="1:33">
      <c r="A864" s="49" t="s">
        <v>5033</v>
      </c>
      <c r="B864" s="36" t="str">
        <f>VLOOKUP(LEFT(A864,8),Clusters!A:C,3,0)</f>
        <v>C2</v>
      </c>
      <c r="C864" s="36">
        <f>VLOOKUP(LEFT(A864,8),Clusters!A:D,2,0)</f>
        <v>23</v>
      </c>
      <c r="O864" s="36">
        <f>IFERROR(VLOOKUP(LEFT(A864,8),'Development Priority'!A:B,2,0),"")</f>
        <v>375</v>
      </c>
      <c r="P864" s="8" t="str">
        <f>IFERROR(VLOOKUP(LEFT($A864,8),POR!$A:$R,2,0),"")</f>
        <v/>
      </c>
      <c r="Q864" s="8" t="str">
        <f>IFERROR(VLOOKUP(LEFT($A864,8),POR!$A:$R,3,0),"")</f>
        <v/>
      </c>
      <c r="R864" s="8" t="str">
        <f>IFERROR(VLOOKUP(LEFT($A864,8),POR!$A:$R,4,0),"")</f>
        <v/>
      </c>
      <c r="S864" s="8" t="str">
        <f>IFERROR(VLOOKUP(LEFT($A864,8),POR!$A:$R,5,0),"")</f>
        <v/>
      </c>
      <c r="T864" s="8" t="str">
        <f>IFERROR(VLOOKUP(LEFT($A864,8),POR!$A:$R,6,0),"")</f>
        <v/>
      </c>
      <c r="U864" s="8" t="str">
        <f>IFERROR(VLOOKUP(LEFT($A864,8),POR!$A:$R,7,0),"")</f>
        <v/>
      </c>
      <c r="V864" s="8" t="str">
        <f>IFERROR(VLOOKUP(LEFT($A864,8),POR!$A:$R,8,0),"")</f>
        <v/>
      </c>
      <c r="W864" s="8" t="str">
        <f>IFERROR(VLOOKUP(LEFT($A864,8),POR!$A:$R,9,0),"")</f>
        <v/>
      </c>
      <c r="X864" s="8" t="str">
        <f>IFERROR(VLOOKUP(LEFT($A864,8),POR!$A:$R,10,0),"")</f>
        <v/>
      </c>
      <c r="Y864" s="8" t="str">
        <f>IFERROR(VLOOKUP(LEFT($A864,8),POR!$A:$R,11,0),"")</f>
        <v/>
      </c>
      <c r="Z864" s="8" t="str">
        <f>IFERROR(VLOOKUP(LEFT($A864,8),POR!$A:$R,12,0),"")</f>
        <v/>
      </c>
      <c r="AA864" s="8" t="str">
        <f>IFERROR(VLOOKUP(LEFT($A864,8),POR!$A:$R,13,0),"")</f>
        <v/>
      </c>
      <c r="AB864" s="8" t="str">
        <f>IFERROR(VLOOKUP(LEFT($A864,8),POR!$A:$R,14,0),"")</f>
        <v/>
      </c>
      <c r="AC864" s="8" t="str">
        <f>IFERROR(VLOOKUP(LEFT($A864,8),POR!$A:$R,15,0),"")</f>
        <v/>
      </c>
      <c r="AD864" s="8" t="str">
        <f>IFERROR(VLOOKUP(LEFT($A864,8),POR!$A:$R,16,0),"")</f>
        <v/>
      </c>
      <c r="AE864" s="8" t="str">
        <f>IFERROR(VLOOKUP(LEFT($A864,8),POR!$A:$R,17,0),"")</f>
        <v/>
      </c>
      <c r="AF864" s="8" t="str">
        <f>IFERROR(VLOOKUP(LEFT($A864,8),POR!$A:$R,18,0),"")</f>
        <v/>
      </c>
      <c r="AG864" s="36" t="str">
        <f>IFERROR(VLOOKUP(A864,NSD!F:G,2,0),"")</f>
        <v/>
      </c>
    </row>
    <row r="865" spans="1:33">
      <c r="A865" s="49" t="s">
        <v>3766</v>
      </c>
      <c r="B865" s="36" t="str">
        <f>VLOOKUP(LEFT(A865,8),Clusters!A:C,3,0)</f>
        <v>C2</v>
      </c>
      <c r="C865" s="36">
        <f>VLOOKUP(LEFT(A865,8),Clusters!A:D,2,0)</f>
        <v>21</v>
      </c>
      <c r="O865" s="36">
        <f>IFERROR(VLOOKUP(LEFT(A865,8),'Development Priority'!A:B,2,0),"")</f>
        <v>14</v>
      </c>
      <c r="P865" s="8" t="str">
        <f>IFERROR(VLOOKUP(LEFT($A865,8),POR!$A:$R,2,0),"")</f>
        <v/>
      </c>
      <c r="Q865" s="8" t="str">
        <f>IFERROR(VLOOKUP(LEFT($A865,8),POR!$A:$R,3,0),"")</f>
        <v/>
      </c>
      <c r="R865" s="8" t="str">
        <f>IFERROR(VLOOKUP(LEFT($A865,8),POR!$A:$R,4,0),"")</f>
        <v/>
      </c>
      <c r="S865" s="8" t="str">
        <f>IFERROR(VLOOKUP(LEFT($A865,8),POR!$A:$R,5,0),"")</f>
        <v/>
      </c>
      <c r="T865" s="8">
        <f>IFERROR(VLOOKUP(LEFT($A865,8),POR!$A:$R,6,0),"")</f>
        <v>42766.666666666701</v>
      </c>
      <c r="U865" s="8" t="str">
        <f>IFERROR(VLOOKUP(LEFT($A865,8),POR!$A:$R,7,0),"")</f>
        <v/>
      </c>
      <c r="V865" s="8">
        <f>IFERROR(VLOOKUP(LEFT($A865,8),POR!$A:$R,8,0),"")</f>
        <v>42768</v>
      </c>
      <c r="W865" s="8" t="str">
        <f>IFERROR(VLOOKUP(LEFT($A865,8),POR!$A:$R,9,0),"")</f>
        <v/>
      </c>
      <c r="X865" s="8" t="str">
        <f>IFERROR(VLOOKUP(LEFT($A865,8),POR!$A:$R,10,0),"")</f>
        <v/>
      </c>
      <c r="Y865" s="8" t="str">
        <f>IFERROR(VLOOKUP(LEFT($A865,8),POR!$A:$R,11,0),"")</f>
        <v/>
      </c>
      <c r="Z865" s="8" t="str">
        <f>IFERROR(VLOOKUP(LEFT($A865,8),POR!$A:$R,12,0),"")</f>
        <v/>
      </c>
      <c r="AA865" s="8" t="str">
        <f>IFERROR(VLOOKUP(LEFT($A865,8),POR!$A:$R,13,0),"")</f>
        <v/>
      </c>
      <c r="AB865" s="8" t="str">
        <f>IFERROR(VLOOKUP(LEFT($A865,8),POR!$A:$R,14,0),"")</f>
        <v/>
      </c>
      <c r="AC865" s="8" t="str">
        <f>IFERROR(VLOOKUP(LEFT($A865,8),POR!$A:$R,15,0),"")</f>
        <v/>
      </c>
      <c r="AD865" s="8" t="str">
        <f>IFERROR(VLOOKUP(LEFT($A865,8),POR!$A:$R,16,0),"")</f>
        <v/>
      </c>
      <c r="AE865" s="8" t="str">
        <f>IFERROR(VLOOKUP(LEFT($A865,8),POR!$A:$R,17,0),"")</f>
        <v/>
      </c>
      <c r="AF865" s="8" t="str">
        <f>IFERROR(VLOOKUP(LEFT($A865,8),POR!$A:$R,18,0),"")</f>
        <v/>
      </c>
      <c r="AG865" s="36" t="str">
        <f>IFERROR(VLOOKUP(A865,NSD!F:G,2,0),"")</f>
        <v/>
      </c>
    </row>
    <row r="866" spans="1:33">
      <c r="A866" s="49" t="s">
        <v>3669</v>
      </c>
      <c r="B866" s="36" t="str">
        <f>VLOOKUP(LEFT(A866,8),Clusters!A:C,3,0)</f>
        <v>C2</v>
      </c>
      <c r="C866" s="36">
        <f>VLOOKUP(LEFT(A866,8),Clusters!A:D,2,0)</f>
        <v>21</v>
      </c>
      <c r="O866" s="36">
        <f>IFERROR(VLOOKUP(LEFT(A866,8),'Development Priority'!A:B,2,0),"")</f>
        <v>14</v>
      </c>
      <c r="P866" s="8" t="str">
        <f>IFERROR(VLOOKUP(LEFT($A866,8),POR!$A:$R,2,0),"")</f>
        <v/>
      </c>
      <c r="Q866" s="8" t="str">
        <f>IFERROR(VLOOKUP(LEFT($A866,8),POR!$A:$R,3,0),"")</f>
        <v/>
      </c>
      <c r="R866" s="8" t="str">
        <f>IFERROR(VLOOKUP(LEFT($A866,8),POR!$A:$R,4,0),"")</f>
        <v/>
      </c>
      <c r="S866" s="8" t="str">
        <f>IFERROR(VLOOKUP(LEFT($A866,8),POR!$A:$R,5,0),"")</f>
        <v/>
      </c>
      <c r="T866" s="8">
        <f>IFERROR(VLOOKUP(LEFT($A866,8),POR!$A:$R,6,0),"")</f>
        <v>42766.666666666701</v>
      </c>
      <c r="U866" s="8" t="str">
        <f>IFERROR(VLOOKUP(LEFT($A866,8),POR!$A:$R,7,0),"")</f>
        <v/>
      </c>
      <c r="V866" s="8">
        <f>IFERROR(VLOOKUP(LEFT($A866,8),POR!$A:$R,8,0),"")</f>
        <v>42768</v>
      </c>
      <c r="W866" s="8" t="str">
        <f>IFERROR(VLOOKUP(LEFT($A866,8),POR!$A:$R,9,0),"")</f>
        <v/>
      </c>
      <c r="X866" s="8" t="str">
        <f>IFERROR(VLOOKUP(LEFT($A866,8),POR!$A:$R,10,0),"")</f>
        <v/>
      </c>
      <c r="Y866" s="8" t="str">
        <f>IFERROR(VLOOKUP(LEFT($A866,8),POR!$A:$R,11,0),"")</f>
        <v/>
      </c>
      <c r="Z866" s="8" t="str">
        <f>IFERROR(VLOOKUP(LEFT($A866,8),POR!$A:$R,12,0),"")</f>
        <v/>
      </c>
      <c r="AA866" s="8" t="str">
        <f>IFERROR(VLOOKUP(LEFT($A866,8),POR!$A:$R,13,0),"")</f>
        <v/>
      </c>
      <c r="AB866" s="8" t="str">
        <f>IFERROR(VLOOKUP(LEFT($A866,8),POR!$A:$R,14,0),"")</f>
        <v/>
      </c>
      <c r="AC866" s="8" t="str">
        <f>IFERROR(VLOOKUP(LEFT($A866,8),POR!$A:$R,15,0),"")</f>
        <v/>
      </c>
      <c r="AD866" s="8" t="str">
        <f>IFERROR(VLOOKUP(LEFT($A866,8),POR!$A:$R,16,0),"")</f>
        <v/>
      </c>
      <c r="AE866" s="8" t="str">
        <f>IFERROR(VLOOKUP(LEFT($A866,8),POR!$A:$R,17,0),"")</f>
        <v/>
      </c>
      <c r="AF866" s="8" t="str">
        <f>IFERROR(VLOOKUP(LEFT($A866,8),POR!$A:$R,18,0),"")</f>
        <v/>
      </c>
      <c r="AG866" s="36" t="str">
        <f>IFERROR(VLOOKUP(A866,NSD!F:G,2,0),"")</f>
        <v/>
      </c>
    </row>
    <row r="867" spans="1:33">
      <c r="A867" s="49" t="s">
        <v>1888</v>
      </c>
      <c r="B867" s="36" t="str">
        <f>VLOOKUP(LEFT(A867,8),Clusters!A:C,3,0)</f>
        <v>C2</v>
      </c>
      <c r="C867" s="36">
        <f>VLOOKUP(LEFT(A867,8),Clusters!A:D,2,0)</f>
        <v>21</v>
      </c>
      <c r="O867" s="36">
        <f>IFERROR(VLOOKUP(LEFT(A867,8),'Development Priority'!A:B,2,0),"")</f>
        <v>14</v>
      </c>
      <c r="P867" s="8" t="str">
        <f>IFERROR(VLOOKUP(LEFT($A867,8),POR!$A:$R,2,0),"")</f>
        <v/>
      </c>
      <c r="Q867" s="8" t="str">
        <f>IFERROR(VLOOKUP(LEFT($A867,8),POR!$A:$R,3,0),"")</f>
        <v/>
      </c>
      <c r="R867" s="8" t="str">
        <f>IFERROR(VLOOKUP(LEFT($A867,8),POR!$A:$R,4,0),"")</f>
        <v/>
      </c>
      <c r="S867" s="8" t="str">
        <f>IFERROR(VLOOKUP(LEFT($A867,8),POR!$A:$R,5,0),"")</f>
        <v/>
      </c>
      <c r="T867" s="8">
        <f>IFERROR(VLOOKUP(LEFT($A867,8),POR!$A:$R,6,0),"")</f>
        <v>42766.666666666701</v>
      </c>
      <c r="U867" s="8" t="str">
        <f>IFERROR(VLOOKUP(LEFT($A867,8),POR!$A:$R,7,0),"")</f>
        <v/>
      </c>
      <c r="V867" s="8">
        <f>IFERROR(VLOOKUP(LEFT($A867,8),POR!$A:$R,8,0),"")</f>
        <v>42768</v>
      </c>
      <c r="W867" s="8" t="str">
        <f>IFERROR(VLOOKUP(LEFT($A867,8),POR!$A:$R,9,0),"")</f>
        <v/>
      </c>
      <c r="X867" s="8" t="str">
        <f>IFERROR(VLOOKUP(LEFT($A867,8),POR!$A:$R,10,0),"")</f>
        <v/>
      </c>
      <c r="Y867" s="8" t="str">
        <f>IFERROR(VLOOKUP(LEFT($A867,8),POR!$A:$R,11,0),"")</f>
        <v/>
      </c>
      <c r="Z867" s="8" t="str">
        <f>IFERROR(VLOOKUP(LEFT($A867,8),POR!$A:$R,12,0),"")</f>
        <v/>
      </c>
      <c r="AA867" s="8" t="str">
        <f>IFERROR(VLOOKUP(LEFT($A867,8),POR!$A:$R,13,0),"")</f>
        <v/>
      </c>
      <c r="AB867" s="8" t="str">
        <f>IFERROR(VLOOKUP(LEFT($A867,8),POR!$A:$R,14,0),"")</f>
        <v/>
      </c>
      <c r="AC867" s="8" t="str">
        <f>IFERROR(VLOOKUP(LEFT($A867,8),POR!$A:$R,15,0),"")</f>
        <v/>
      </c>
      <c r="AD867" s="8" t="str">
        <f>IFERROR(VLOOKUP(LEFT($A867,8),POR!$A:$R,16,0),"")</f>
        <v/>
      </c>
      <c r="AE867" s="8" t="str">
        <f>IFERROR(VLOOKUP(LEFT($A867,8),POR!$A:$R,17,0),"")</f>
        <v/>
      </c>
      <c r="AF867" s="8" t="str">
        <f>IFERROR(VLOOKUP(LEFT($A867,8),POR!$A:$R,18,0),"")</f>
        <v/>
      </c>
      <c r="AG867" s="36" t="str">
        <f>IFERROR(VLOOKUP(A867,NSD!F:G,2,0),"")</f>
        <v>PH40194</v>
      </c>
    </row>
    <row r="868" spans="1:33">
      <c r="A868" s="49" t="s">
        <v>2662</v>
      </c>
      <c r="B868" s="36" t="str">
        <f>VLOOKUP(LEFT(A868,8),Clusters!A:C,3,0)</f>
        <v>C2</v>
      </c>
      <c r="C868" s="36">
        <f>VLOOKUP(LEFT(A868,8),Clusters!A:D,2,0)</f>
        <v>21</v>
      </c>
      <c r="O868" s="36">
        <f>IFERROR(VLOOKUP(LEFT(A868,8),'Development Priority'!A:B,2,0),"")</f>
        <v>14</v>
      </c>
      <c r="P868" s="8" t="str">
        <f>IFERROR(VLOOKUP(LEFT($A868,8),POR!$A:$R,2,0),"")</f>
        <v/>
      </c>
      <c r="Q868" s="8" t="str">
        <f>IFERROR(VLOOKUP(LEFT($A868,8),POR!$A:$R,3,0),"")</f>
        <v/>
      </c>
      <c r="R868" s="8" t="str">
        <f>IFERROR(VLOOKUP(LEFT($A868,8),POR!$A:$R,4,0),"")</f>
        <v/>
      </c>
      <c r="S868" s="8" t="str">
        <f>IFERROR(VLOOKUP(LEFT($A868,8),POR!$A:$R,5,0),"")</f>
        <v/>
      </c>
      <c r="T868" s="8">
        <f>IFERROR(VLOOKUP(LEFT($A868,8),POR!$A:$R,6,0),"")</f>
        <v>42766.666666666701</v>
      </c>
      <c r="U868" s="8" t="str">
        <f>IFERROR(VLOOKUP(LEFT($A868,8),POR!$A:$R,7,0),"")</f>
        <v/>
      </c>
      <c r="V868" s="8">
        <f>IFERROR(VLOOKUP(LEFT($A868,8),POR!$A:$R,8,0),"")</f>
        <v>42768</v>
      </c>
      <c r="W868" s="8" t="str">
        <f>IFERROR(VLOOKUP(LEFT($A868,8),POR!$A:$R,9,0),"")</f>
        <v/>
      </c>
      <c r="X868" s="8" t="str">
        <f>IFERROR(VLOOKUP(LEFT($A868,8),POR!$A:$R,10,0),"")</f>
        <v/>
      </c>
      <c r="Y868" s="8" t="str">
        <f>IFERROR(VLOOKUP(LEFT($A868,8),POR!$A:$R,11,0),"")</f>
        <v/>
      </c>
      <c r="Z868" s="8" t="str">
        <f>IFERROR(VLOOKUP(LEFT($A868,8),POR!$A:$R,12,0),"")</f>
        <v/>
      </c>
      <c r="AA868" s="8" t="str">
        <f>IFERROR(VLOOKUP(LEFT($A868,8),POR!$A:$R,13,0),"")</f>
        <v/>
      </c>
      <c r="AB868" s="8" t="str">
        <f>IFERROR(VLOOKUP(LEFT($A868,8),POR!$A:$R,14,0),"")</f>
        <v/>
      </c>
      <c r="AC868" s="8" t="str">
        <f>IFERROR(VLOOKUP(LEFT($A868,8),POR!$A:$R,15,0),"")</f>
        <v/>
      </c>
      <c r="AD868" s="8" t="str">
        <f>IFERROR(VLOOKUP(LEFT($A868,8),POR!$A:$R,16,0),"")</f>
        <v/>
      </c>
      <c r="AE868" s="8" t="str">
        <f>IFERROR(VLOOKUP(LEFT($A868,8),POR!$A:$R,17,0),"")</f>
        <v/>
      </c>
      <c r="AF868" s="8" t="str">
        <f>IFERROR(VLOOKUP(LEFT($A868,8),POR!$A:$R,18,0),"")</f>
        <v/>
      </c>
      <c r="AG868" s="36" t="str">
        <f>IFERROR(VLOOKUP(A868,NSD!F:G,2,0),"")</f>
        <v/>
      </c>
    </row>
    <row r="869" spans="1:33">
      <c r="A869" s="49" t="s">
        <v>5108</v>
      </c>
      <c r="B869" s="36" t="str">
        <f>VLOOKUP(LEFT(A869,8),Clusters!A:C,3,0)</f>
        <v>C2</v>
      </c>
      <c r="C869" s="36">
        <f>VLOOKUP(LEFT(A869,8),Clusters!A:D,2,0)</f>
        <v>21</v>
      </c>
      <c r="O869" s="36">
        <f>IFERROR(VLOOKUP(LEFT(A869,8),'Development Priority'!A:B,2,0),"")</f>
        <v>14</v>
      </c>
      <c r="P869" s="8" t="str">
        <f>IFERROR(VLOOKUP(LEFT($A869,8),POR!$A:$R,2,0),"")</f>
        <v/>
      </c>
      <c r="Q869" s="8" t="str">
        <f>IFERROR(VLOOKUP(LEFT($A869,8),POR!$A:$R,3,0),"")</f>
        <v/>
      </c>
      <c r="R869" s="8" t="str">
        <f>IFERROR(VLOOKUP(LEFT($A869,8),POR!$A:$R,4,0),"")</f>
        <v/>
      </c>
      <c r="S869" s="8" t="str">
        <f>IFERROR(VLOOKUP(LEFT($A869,8),POR!$A:$R,5,0),"")</f>
        <v/>
      </c>
      <c r="T869" s="8">
        <f>IFERROR(VLOOKUP(LEFT($A869,8),POR!$A:$R,6,0),"")</f>
        <v>42766.666666666701</v>
      </c>
      <c r="U869" s="8" t="str">
        <f>IFERROR(VLOOKUP(LEFT($A869,8),POR!$A:$R,7,0),"")</f>
        <v/>
      </c>
      <c r="V869" s="8">
        <f>IFERROR(VLOOKUP(LEFT($A869,8),POR!$A:$R,8,0),"")</f>
        <v>42768</v>
      </c>
      <c r="W869" s="8" t="str">
        <f>IFERROR(VLOOKUP(LEFT($A869,8),POR!$A:$R,9,0),"")</f>
        <v/>
      </c>
      <c r="X869" s="8" t="str">
        <f>IFERROR(VLOOKUP(LEFT($A869,8),POR!$A:$R,10,0),"")</f>
        <v/>
      </c>
      <c r="Y869" s="8" t="str">
        <f>IFERROR(VLOOKUP(LEFT($A869,8),POR!$A:$R,11,0),"")</f>
        <v/>
      </c>
      <c r="Z869" s="8" t="str">
        <f>IFERROR(VLOOKUP(LEFT($A869,8),POR!$A:$R,12,0),"")</f>
        <v/>
      </c>
      <c r="AA869" s="8" t="str">
        <f>IFERROR(VLOOKUP(LEFT($A869,8),POR!$A:$R,13,0),"")</f>
        <v/>
      </c>
      <c r="AB869" s="8" t="str">
        <f>IFERROR(VLOOKUP(LEFT($A869,8),POR!$A:$R,14,0),"")</f>
        <v/>
      </c>
      <c r="AC869" s="8" t="str">
        <f>IFERROR(VLOOKUP(LEFT($A869,8),POR!$A:$R,15,0),"")</f>
        <v/>
      </c>
      <c r="AD869" s="8" t="str">
        <f>IFERROR(VLOOKUP(LEFT($A869,8),POR!$A:$R,16,0),"")</f>
        <v/>
      </c>
      <c r="AE869" s="8" t="str">
        <f>IFERROR(VLOOKUP(LEFT($A869,8),POR!$A:$R,17,0),"")</f>
        <v/>
      </c>
      <c r="AF869" s="8" t="str">
        <f>IFERROR(VLOOKUP(LEFT($A869,8),POR!$A:$R,18,0),"")</f>
        <v/>
      </c>
      <c r="AG869" s="36" t="str">
        <f>IFERROR(VLOOKUP(A869,NSD!F:G,2,0),"")</f>
        <v/>
      </c>
    </row>
    <row r="870" spans="1:33">
      <c r="A870" s="49" t="s">
        <v>3361</v>
      </c>
      <c r="B870" s="36" t="str">
        <f>VLOOKUP(LEFT(A870,8),Clusters!A:C,3,0)</f>
        <v>C2</v>
      </c>
      <c r="C870" s="36">
        <f>VLOOKUP(LEFT(A870,8),Clusters!A:D,2,0)</f>
        <v>22</v>
      </c>
      <c r="O870" s="36">
        <f>IFERROR(VLOOKUP(LEFT(A870,8),'Development Priority'!A:B,2,0),"")</f>
        <v>47</v>
      </c>
      <c r="P870" s="8" t="str">
        <f>IFERROR(VLOOKUP(LEFT($A870,8),POR!$A:$R,2,0),"")</f>
        <v/>
      </c>
      <c r="Q870" s="8" t="str">
        <f>IFERROR(VLOOKUP(LEFT($A870,8),POR!$A:$R,3,0),"")</f>
        <v/>
      </c>
      <c r="R870" s="8" t="str">
        <f>IFERROR(VLOOKUP(LEFT($A870,8),POR!$A:$R,4,0),"")</f>
        <v/>
      </c>
      <c r="S870" s="8" t="str">
        <f>IFERROR(VLOOKUP(LEFT($A870,8),POR!$A:$R,5,0),"")</f>
        <v/>
      </c>
      <c r="T870" s="8">
        <f>IFERROR(VLOOKUP(LEFT($A870,8),POR!$A:$R,6,0),"")</f>
        <v>42882.708333333299</v>
      </c>
      <c r="U870" s="8" t="str">
        <f>IFERROR(VLOOKUP(LEFT($A870,8),POR!$A:$R,7,0),"")</f>
        <v/>
      </c>
      <c r="V870" s="8">
        <f>IFERROR(VLOOKUP(LEFT($A870,8),POR!$A:$R,8,0),"")</f>
        <v>42883</v>
      </c>
      <c r="W870" s="8" t="str">
        <f>IFERROR(VLOOKUP(LEFT($A870,8),POR!$A:$R,9,0),"")</f>
        <v/>
      </c>
      <c r="X870" s="8" t="str">
        <f>IFERROR(VLOOKUP(LEFT($A870,8),POR!$A:$R,10,0),"")</f>
        <v/>
      </c>
      <c r="Y870" s="8" t="str">
        <f>IFERROR(VLOOKUP(LEFT($A870,8),POR!$A:$R,11,0),"")</f>
        <v/>
      </c>
      <c r="Z870" s="8" t="str">
        <f>IFERROR(VLOOKUP(LEFT($A870,8),POR!$A:$R,12,0),"")</f>
        <v/>
      </c>
      <c r="AA870" s="8" t="str">
        <f>IFERROR(VLOOKUP(LEFT($A870,8),POR!$A:$R,13,0),"")</f>
        <v/>
      </c>
      <c r="AB870" s="8" t="str">
        <f>IFERROR(VLOOKUP(LEFT($A870,8),POR!$A:$R,14,0),"")</f>
        <v/>
      </c>
      <c r="AC870" s="8" t="str">
        <f>IFERROR(VLOOKUP(LEFT($A870,8),POR!$A:$R,15,0),"")</f>
        <v/>
      </c>
      <c r="AD870" s="8" t="str">
        <f>IFERROR(VLOOKUP(LEFT($A870,8),POR!$A:$R,16,0),"")</f>
        <v/>
      </c>
      <c r="AE870" s="8" t="str">
        <f>IFERROR(VLOOKUP(LEFT($A870,8),POR!$A:$R,17,0),"")</f>
        <v/>
      </c>
      <c r="AF870" s="8" t="str">
        <f>IFERROR(VLOOKUP(LEFT($A870,8),POR!$A:$R,18,0),"")</f>
        <v/>
      </c>
      <c r="AG870" s="36" t="str">
        <f>IFERROR(VLOOKUP(A870,NSD!F:G,2,0),"")</f>
        <v/>
      </c>
    </row>
    <row r="871" spans="1:33">
      <c r="A871" s="49" t="s">
        <v>2887</v>
      </c>
      <c r="B871" s="36" t="str">
        <f>VLOOKUP(LEFT(A871,8),Clusters!A:C,3,0)</f>
        <v>C2</v>
      </c>
      <c r="C871" s="36">
        <f>VLOOKUP(LEFT(A871,8),Clusters!A:D,2,0)</f>
        <v>22</v>
      </c>
      <c r="O871" s="36">
        <f>IFERROR(VLOOKUP(LEFT(A871,8),'Development Priority'!A:B,2,0),"")</f>
        <v>47</v>
      </c>
      <c r="P871" s="8" t="str">
        <f>IFERROR(VLOOKUP(LEFT($A871,8),POR!$A:$R,2,0),"")</f>
        <v/>
      </c>
      <c r="Q871" s="8" t="str">
        <f>IFERROR(VLOOKUP(LEFT($A871,8),POR!$A:$R,3,0),"")</f>
        <v/>
      </c>
      <c r="R871" s="8" t="str">
        <f>IFERROR(VLOOKUP(LEFT($A871,8),POR!$A:$R,4,0),"")</f>
        <v/>
      </c>
      <c r="S871" s="8" t="str">
        <f>IFERROR(VLOOKUP(LEFT($A871,8),POR!$A:$R,5,0),"")</f>
        <v/>
      </c>
      <c r="T871" s="8">
        <f>IFERROR(VLOOKUP(LEFT($A871,8),POR!$A:$R,6,0),"")</f>
        <v>42882.708333333299</v>
      </c>
      <c r="U871" s="8" t="str">
        <f>IFERROR(VLOOKUP(LEFT($A871,8),POR!$A:$R,7,0),"")</f>
        <v/>
      </c>
      <c r="V871" s="8">
        <f>IFERROR(VLOOKUP(LEFT($A871,8),POR!$A:$R,8,0),"")</f>
        <v>42883</v>
      </c>
      <c r="W871" s="8" t="str">
        <f>IFERROR(VLOOKUP(LEFT($A871,8),POR!$A:$R,9,0),"")</f>
        <v/>
      </c>
      <c r="X871" s="8" t="str">
        <f>IFERROR(VLOOKUP(LEFT($A871,8),POR!$A:$R,10,0),"")</f>
        <v/>
      </c>
      <c r="Y871" s="8" t="str">
        <f>IFERROR(VLOOKUP(LEFT($A871,8),POR!$A:$R,11,0),"")</f>
        <v/>
      </c>
      <c r="Z871" s="8" t="str">
        <f>IFERROR(VLOOKUP(LEFT($A871,8),POR!$A:$R,12,0),"")</f>
        <v/>
      </c>
      <c r="AA871" s="8" t="str">
        <f>IFERROR(VLOOKUP(LEFT($A871,8),POR!$A:$R,13,0),"")</f>
        <v/>
      </c>
      <c r="AB871" s="8" t="str">
        <f>IFERROR(VLOOKUP(LEFT($A871,8),POR!$A:$R,14,0),"")</f>
        <v/>
      </c>
      <c r="AC871" s="8" t="str">
        <f>IFERROR(VLOOKUP(LEFT($A871,8),POR!$A:$R,15,0),"")</f>
        <v/>
      </c>
      <c r="AD871" s="8" t="str">
        <f>IFERROR(VLOOKUP(LEFT($A871,8),POR!$A:$R,16,0),"")</f>
        <v/>
      </c>
      <c r="AE871" s="8" t="str">
        <f>IFERROR(VLOOKUP(LEFT($A871,8),POR!$A:$R,17,0),"")</f>
        <v/>
      </c>
      <c r="AF871" s="8" t="str">
        <f>IFERROR(VLOOKUP(LEFT($A871,8),POR!$A:$R,18,0),"")</f>
        <v/>
      </c>
      <c r="AG871" s="36" t="str">
        <f>IFERROR(VLOOKUP(A871,NSD!F:G,2,0),"")</f>
        <v/>
      </c>
    </row>
    <row r="872" spans="1:33">
      <c r="A872" s="49" t="s">
        <v>5008</v>
      </c>
      <c r="B872" s="36" t="str">
        <f>VLOOKUP(LEFT(A872,8),Clusters!A:C,3,0)</f>
        <v>C2</v>
      </c>
      <c r="C872" s="36">
        <f>VLOOKUP(LEFT(A872,8),Clusters!A:D,2,0)</f>
        <v>22</v>
      </c>
      <c r="O872" s="36">
        <f>IFERROR(VLOOKUP(LEFT(A872,8),'Development Priority'!A:B,2,0),"")</f>
        <v>47</v>
      </c>
      <c r="P872" s="8" t="str">
        <f>IFERROR(VLOOKUP(LEFT($A872,8),POR!$A:$R,2,0),"")</f>
        <v/>
      </c>
      <c r="Q872" s="8" t="str">
        <f>IFERROR(VLOOKUP(LEFT($A872,8),POR!$A:$R,3,0),"")</f>
        <v/>
      </c>
      <c r="R872" s="8" t="str">
        <f>IFERROR(VLOOKUP(LEFT($A872,8),POR!$A:$R,4,0),"")</f>
        <v/>
      </c>
      <c r="S872" s="8" t="str">
        <f>IFERROR(VLOOKUP(LEFT($A872,8),POR!$A:$R,5,0),"")</f>
        <v/>
      </c>
      <c r="T872" s="8">
        <f>IFERROR(VLOOKUP(LEFT($A872,8),POR!$A:$R,6,0),"")</f>
        <v>42882.708333333299</v>
      </c>
      <c r="U872" s="8" t="str">
        <f>IFERROR(VLOOKUP(LEFT($A872,8),POR!$A:$R,7,0),"")</f>
        <v/>
      </c>
      <c r="V872" s="8">
        <f>IFERROR(VLOOKUP(LEFT($A872,8),POR!$A:$R,8,0),"")</f>
        <v>42883</v>
      </c>
      <c r="W872" s="8" t="str">
        <f>IFERROR(VLOOKUP(LEFT($A872,8),POR!$A:$R,9,0),"")</f>
        <v/>
      </c>
      <c r="X872" s="8" t="str">
        <f>IFERROR(VLOOKUP(LEFT($A872,8),POR!$A:$R,10,0),"")</f>
        <v/>
      </c>
      <c r="Y872" s="8" t="str">
        <f>IFERROR(VLOOKUP(LEFT($A872,8),POR!$A:$R,11,0),"")</f>
        <v/>
      </c>
      <c r="Z872" s="8" t="str">
        <f>IFERROR(VLOOKUP(LEFT($A872,8),POR!$A:$R,12,0),"")</f>
        <v/>
      </c>
      <c r="AA872" s="8" t="str">
        <f>IFERROR(VLOOKUP(LEFT($A872,8),POR!$A:$R,13,0),"")</f>
        <v/>
      </c>
      <c r="AB872" s="8" t="str">
        <f>IFERROR(VLOOKUP(LEFT($A872,8),POR!$A:$R,14,0),"")</f>
        <v/>
      </c>
      <c r="AC872" s="8" t="str">
        <f>IFERROR(VLOOKUP(LEFT($A872,8),POR!$A:$R,15,0),"")</f>
        <v/>
      </c>
      <c r="AD872" s="8" t="str">
        <f>IFERROR(VLOOKUP(LEFT($A872,8),POR!$A:$R,16,0),"")</f>
        <v/>
      </c>
      <c r="AE872" s="8" t="str">
        <f>IFERROR(VLOOKUP(LEFT($A872,8),POR!$A:$R,17,0),"")</f>
        <v/>
      </c>
      <c r="AF872" s="8" t="str">
        <f>IFERROR(VLOOKUP(LEFT($A872,8),POR!$A:$R,18,0),"")</f>
        <v/>
      </c>
      <c r="AG872" s="36" t="str">
        <f>IFERROR(VLOOKUP(A872,NSD!F:G,2,0),"")</f>
        <v/>
      </c>
    </row>
    <row r="873" spans="1:33">
      <c r="A873" s="49" t="s">
        <v>4267</v>
      </c>
      <c r="B873" s="36" t="str">
        <f>VLOOKUP(LEFT(A873,8),Clusters!A:C,3,0)</f>
        <v>C2</v>
      </c>
      <c r="C873" s="36">
        <f>VLOOKUP(LEFT(A873,8),Clusters!A:D,2,0)</f>
        <v>22</v>
      </c>
      <c r="O873" s="36">
        <f>IFERROR(VLOOKUP(LEFT(A873,8),'Development Priority'!A:B,2,0),"")</f>
        <v>47</v>
      </c>
      <c r="P873" s="8" t="str">
        <f>IFERROR(VLOOKUP(LEFT($A873,8),POR!$A:$R,2,0),"")</f>
        <v/>
      </c>
      <c r="Q873" s="8" t="str">
        <f>IFERROR(VLOOKUP(LEFT($A873,8),POR!$A:$R,3,0),"")</f>
        <v/>
      </c>
      <c r="R873" s="8" t="str">
        <f>IFERROR(VLOOKUP(LEFT($A873,8),POR!$A:$R,4,0),"")</f>
        <v/>
      </c>
      <c r="S873" s="8" t="str">
        <f>IFERROR(VLOOKUP(LEFT($A873,8),POR!$A:$R,5,0),"")</f>
        <v/>
      </c>
      <c r="T873" s="8">
        <f>IFERROR(VLOOKUP(LEFT($A873,8),POR!$A:$R,6,0),"")</f>
        <v>42882.708333333299</v>
      </c>
      <c r="U873" s="8" t="str">
        <f>IFERROR(VLOOKUP(LEFT($A873,8),POR!$A:$R,7,0),"")</f>
        <v/>
      </c>
      <c r="V873" s="8">
        <f>IFERROR(VLOOKUP(LEFT($A873,8),POR!$A:$R,8,0),"")</f>
        <v>42883</v>
      </c>
      <c r="W873" s="8" t="str">
        <f>IFERROR(VLOOKUP(LEFT($A873,8),POR!$A:$R,9,0),"")</f>
        <v/>
      </c>
      <c r="X873" s="8" t="str">
        <f>IFERROR(VLOOKUP(LEFT($A873,8),POR!$A:$R,10,0),"")</f>
        <v/>
      </c>
      <c r="Y873" s="8" t="str">
        <f>IFERROR(VLOOKUP(LEFT($A873,8),POR!$A:$R,11,0),"")</f>
        <v/>
      </c>
      <c r="Z873" s="8" t="str">
        <f>IFERROR(VLOOKUP(LEFT($A873,8),POR!$A:$R,12,0),"")</f>
        <v/>
      </c>
      <c r="AA873" s="8" t="str">
        <f>IFERROR(VLOOKUP(LEFT($A873,8),POR!$A:$R,13,0),"")</f>
        <v/>
      </c>
      <c r="AB873" s="8" t="str">
        <f>IFERROR(VLOOKUP(LEFT($A873,8),POR!$A:$R,14,0),"")</f>
        <v/>
      </c>
      <c r="AC873" s="8" t="str">
        <f>IFERROR(VLOOKUP(LEFT($A873,8),POR!$A:$R,15,0),"")</f>
        <v/>
      </c>
      <c r="AD873" s="8" t="str">
        <f>IFERROR(VLOOKUP(LEFT($A873,8),POR!$A:$R,16,0),"")</f>
        <v/>
      </c>
      <c r="AE873" s="8" t="str">
        <f>IFERROR(VLOOKUP(LEFT($A873,8),POR!$A:$R,17,0),"")</f>
        <v/>
      </c>
      <c r="AF873" s="8" t="str">
        <f>IFERROR(VLOOKUP(LEFT($A873,8),POR!$A:$R,18,0),"")</f>
        <v/>
      </c>
      <c r="AG873" s="36" t="str">
        <f>IFERROR(VLOOKUP(A873,NSD!F:G,2,0),"")</f>
        <v/>
      </c>
    </row>
    <row r="874" spans="1:33">
      <c r="A874" s="49" t="s">
        <v>3638</v>
      </c>
      <c r="B874" s="36" t="str">
        <f>VLOOKUP(LEFT(A874,8),Clusters!A:C,3,0)</f>
        <v>C2</v>
      </c>
      <c r="C874" s="36">
        <f>VLOOKUP(LEFT(A874,8),Clusters!A:D,2,0)</f>
        <v>23</v>
      </c>
      <c r="O874" s="36">
        <f>IFERROR(VLOOKUP(LEFT(A874,8),'Development Priority'!A:B,2,0),"")</f>
        <v>809</v>
      </c>
      <c r="P874" s="8" t="str">
        <f>IFERROR(VLOOKUP(LEFT($A874,8),POR!$A:$R,2,0),"")</f>
        <v/>
      </c>
      <c r="Q874" s="8" t="str">
        <f>IFERROR(VLOOKUP(LEFT($A874,8),POR!$A:$R,3,0),"")</f>
        <v/>
      </c>
      <c r="R874" s="8" t="str">
        <f>IFERROR(VLOOKUP(LEFT($A874,8),POR!$A:$R,4,0),"")</f>
        <v/>
      </c>
      <c r="S874" s="8" t="str">
        <f>IFERROR(VLOOKUP(LEFT($A874,8),POR!$A:$R,5,0),"")</f>
        <v/>
      </c>
      <c r="T874" s="8">
        <f>IFERROR(VLOOKUP(LEFT($A874,8),POR!$A:$R,6,0),"")</f>
        <v>42777.666666666701</v>
      </c>
      <c r="U874" s="8" t="str">
        <f>IFERROR(VLOOKUP(LEFT($A874,8),POR!$A:$R,7,0),"")</f>
        <v/>
      </c>
      <c r="V874" s="8">
        <f>IFERROR(VLOOKUP(LEFT($A874,8),POR!$A:$R,8,0),"")</f>
        <v>42779</v>
      </c>
      <c r="W874" s="8" t="str">
        <f>IFERROR(VLOOKUP(LEFT($A874,8),POR!$A:$R,9,0),"")</f>
        <v/>
      </c>
      <c r="X874" s="8" t="str">
        <f>IFERROR(VLOOKUP(LEFT($A874,8),POR!$A:$R,10,0),"")</f>
        <v/>
      </c>
      <c r="Y874" s="8" t="str">
        <f>IFERROR(VLOOKUP(LEFT($A874,8),POR!$A:$R,11,0),"")</f>
        <v/>
      </c>
      <c r="Z874" s="8" t="str">
        <f>IFERROR(VLOOKUP(LEFT($A874,8),POR!$A:$R,12,0),"")</f>
        <v/>
      </c>
      <c r="AA874" s="8" t="str">
        <f>IFERROR(VLOOKUP(LEFT($A874,8),POR!$A:$R,13,0),"")</f>
        <v/>
      </c>
      <c r="AB874" s="8" t="str">
        <f>IFERROR(VLOOKUP(LEFT($A874,8),POR!$A:$R,14,0),"")</f>
        <v/>
      </c>
      <c r="AC874" s="8" t="str">
        <f>IFERROR(VLOOKUP(LEFT($A874,8),POR!$A:$R,15,0),"")</f>
        <v/>
      </c>
      <c r="AD874" s="8" t="str">
        <f>IFERROR(VLOOKUP(LEFT($A874,8),POR!$A:$R,16,0),"")</f>
        <v/>
      </c>
      <c r="AE874" s="8" t="str">
        <f>IFERROR(VLOOKUP(LEFT($A874,8),POR!$A:$R,17,0),"")</f>
        <v/>
      </c>
      <c r="AF874" s="8" t="str">
        <f>IFERROR(VLOOKUP(LEFT($A874,8),POR!$A:$R,18,0),"")</f>
        <v/>
      </c>
      <c r="AG874" s="36" t="str">
        <f>IFERROR(VLOOKUP(A874,NSD!F:G,2,0),"")</f>
        <v/>
      </c>
    </row>
    <row r="875" spans="1:33">
      <c r="A875" s="49" t="s">
        <v>4628</v>
      </c>
      <c r="B875" s="36" t="str">
        <f>VLOOKUP(LEFT(A875,8),Clusters!A:C,3,0)</f>
        <v>C2</v>
      </c>
      <c r="C875" s="36">
        <f>VLOOKUP(LEFT(A875,8),Clusters!A:D,2,0)</f>
        <v>23</v>
      </c>
      <c r="O875" s="36">
        <f>IFERROR(VLOOKUP(LEFT(A875,8),'Development Priority'!A:B,2,0),"")</f>
        <v>809</v>
      </c>
      <c r="P875" s="8" t="str">
        <f>IFERROR(VLOOKUP(LEFT($A875,8),POR!$A:$R,2,0),"")</f>
        <v/>
      </c>
      <c r="Q875" s="8" t="str">
        <f>IFERROR(VLOOKUP(LEFT($A875,8),POR!$A:$R,3,0),"")</f>
        <v/>
      </c>
      <c r="R875" s="8" t="str">
        <f>IFERROR(VLOOKUP(LEFT($A875,8),POR!$A:$R,4,0),"")</f>
        <v/>
      </c>
      <c r="S875" s="8" t="str">
        <f>IFERROR(VLOOKUP(LEFT($A875,8),POR!$A:$R,5,0),"")</f>
        <v/>
      </c>
      <c r="T875" s="8">
        <f>IFERROR(VLOOKUP(LEFT($A875,8),POR!$A:$R,6,0),"")</f>
        <v>42777.666666666701</v>
      </c>
      <c r="U875" s="8" t="str">
        <f>IFERROR(VLOOKUP(LEFT($A875,8),POR!$A:$R,7,0),"")</f>
        <v/>
      </c>
      <c r="V875" s="8">
        <f>IFERROR(VLOOKUP(LEFT($A875,8),POR!$A:$R,8,0),"")</f>
        <v>42779</v>
      </c>
      <c r="W875" s="8" t="str">
        <f>IFERROR(VLOOKUP(LEFT($A875,8),POR!$A:$R,9,0),"")</f>
        <v/>
      </c>
      <c r="X875" s="8" t="str">
        <f>IFERROR(VLOOKUP(LEFT($A875,8),POR!$A:$R,10,0),"")</f>
        <v/>
      </c>
      <c r="Y875" s="8" t="str">
        <f>IFERROR(VLOOKUP(LEFT($A875,8),POR!$A:$R,11,0),"")</f>
        <v/>
      </c>
      <c r="Z875" s="8" t="str">
        <f>IFERROR(VLOOKUP(LEFT($A875,8),POR!$A:$R,12,0),"")</f>
        <v/>
      </c>
      <c r="AA875" s="8" t="str">
        <f>IFERROR(VLOOKUP(LEFT($A875,8),POR!$A:$R,13,0),"")</f>
        <v/>
      </c>
      <c r="AB875" s="8" t="str">
        <f>IFERROR(VLOOKUP(LEFT($A875,8),POR!$A:$R,14,0),"")</f>
        <v/>
      </c>
      <c r="AC875" s="8" t="str">
        <f>IFERROR(VLOOKUP(LEFT($A875,8),POR!$A:$R,15,0),"")</f>
        <v/>
      </c>
      <c r="AD875" s="8" t="str">
        <f>IFERROR(VLOOKUP(LEFT($A875,8),POR!$A:$R,16,0),"")</f>
        <v/>
      </c>
      <c r="AE875" s="8" t="str">
        <f>IFERROR(VLOOKUP(LEFT($A875,8),POR!$A:$R,17,0),"")</f>
        <v/>
      </c>
      <c r="AF875" s="8" t="str">
        <f>IFERROR(VLOOKUP(LEFT($A875,8),POR!$A:$R,18,0),"")</f>
        <v/>
      </c>
      <c r="AG875" s="36" t="str">
        <f>IFERROR(VLOOKUP(A875,NSD!F:G,2,0),"")</f>
        <v/>
      </c>
    </row>
    <row r="876" spans="1:33">
      <c r="A876" s="49" t="s">
        <v>3028</v>
      </c>
      <c r="B876" s="36" t="str">
        <f>VLOOKUP(LEFT(A876,8),Clusters!A:C,3,0)</f>
        <v>C2</v>
      </c>
      <c r="C876" s="36">
        <f>VLOOKUP(LEFT(A876,8),Clusters!A:D,2,0)</f>
        <v>23</v>
      </c>
      <c r="O876" s="36">
        <f>IFERROR(VLOOKUP(LEFT(A876,8),'Development Priority'!A:B,2,0),"")</f>
        <v>809</v>
      </c>
      <c r="P876" s="8" t="str">
        <f>IFERROR(VLOOKUP(LEFT($A876,8),POR!$A:$R,2,0),"")</f>
        <v/>
      </c>
      <c r="Q876" s="8" t="str">
        <f>IFERROR(VLOOKUP(LEFT($A876,8),POR!$A:$R,3,0),"")</f>
        <v/>
      </c>
      <c r="R876" s="8" t="str">
        <f>IFERROR(VLOOKUP(LEFT($A876,8),POR!$A:$R,4,0),"")</f>
        <v/>
      </c>
      <c r="S876" s="8" t="str">
        <f>IFERROR(VLOOKUP(LEFT($A876,8),POR!$A:$R,5,0),"")</f>
        <v/>
      </c>
      <c r="T876" s="8">
        <f>IFERROR(VLOOKUP(LEFT($A876,8),POR!$A:$R,6,0),"")</f>
        <v>42777.666666666701</v>
      </c>
      <c r="U876" s="8" t="str">
        <f>IFERROR(VLOOKUP(LEFT($A876,8),POR!$A:$R,7,0),"")</f>
        <v/>
      </c>
      <c r="V876" s="8">
        <f>IFERROR(VLOOKUP(LEFT($A876,8),POR!$A:$R,8,0),"")</f>
        <v>42779</v>
      </c>
      <c r="W876" s="8" t="str">
        <f>IFERROR(VLOOKUP(LEFT($A876,8),POR!$A:$R,9,0),"")</f>
        <v/>
      </c>
      <c r="X876" s="8" t="str">
        <f>IFERROR(VLOOKUP(LEFT($A876,8),POR!$A:$R,10,0),"")</f>
        <v/>
      </c>
      <c r="Y876" s="8" t="str">
        <f>IFERROR(VLOOKUP(LEFT($A876,8),POR!$A:$R,11,0),"")</f>
        <v/>
      </c>
      <c r="Z876" s="8" t="str">
        <f>IFERROR(VLOOKUP(LEFT($A876,8),POR!$A:$R,12,0),"")</f>
        <v/>
      </c>
      <c r="AA876" s="8" t="str">
        <f>IFERROR(VLOOKUP(LEFT($A876,8),POR!$A:$R,13,0),"")</f>
        <v/>
      </c>
      <c r="AB876" s="8" t="str">
        <f>IFERROR(VLOOKUP(LEFT($A876,8),POR!$A:$R,14,0),"")</f>
        <v/>
      </c>
      <c r="AC876" s="8" t="str">
        <f>IFERROR(VLOOKUP(LEFT($A876,8),POR!$A:$R,15,0),"")</f>
        <v/>
      </c>
      <c r="AD876" s="8" t="str">
        <f>IFERROR(VLOOKUP(LEFT($A876,8),POR!$A:$R,16,0),"")</f>
        <v/>
      </c>
      <c r="AE876" s="8" t="str">
        <f>IFERROR(VLOOKUP(LEFT($A876,8),POR!$A:$R,17,0),"")</f>
        <v/>
      </c>
      <c r="AF876" s="8" t="str">
        <f>IFERROR(VLOOKUP(LEFT($A876,8),POR!$A:$R,18,0),"")</f>
        <v/>
      </c>
      <c r="AG876" s="36" t="str">
        <f>IFERROR(VLOOKUP(A876,NSD!F:G,2,0),"")</f>
        <v/>
      </c>
    </row>
    <row r="877" spans="1:33">
      <c r="A877" s="49" t="s">
        <v>4294</v>
      </c>
      <c r="B877" s="36" t="str">
        <f>VLOOKUP(LEFT(A877,8),Clusters!A:C,3,0)</f>
        <v>C2</v>
      </c>
      <c r="C877" s="36">
        <f>VLOOKUP(LEFT(A877,8),Clusters!A:D,2,0)</f>
        <v>24</v>
      </c>
      <c r="O877" s="36">
        <f>IFERROR(VLOOKUP(LEFT(A877,8),'Development Priority'!A:B,2,0),"")</f>
        <v>706</v>
      </c>
      <c r="P877" s="8" t="str">
        <f>IFERROR(VLOOKUP(LEFT($A877,8),POR!$A:$R,2,0),"")</f>
        <v/>
      </c>
      <c r="Q877" s="8" t="str">
        <f>IFERROR(VLOOKUP(LEFT($A877,8),POR!$A:$R,3,0),"")</f>
        <v/>
      </c>
      <c r="R877" s="8" t="str">
        <f>IFERROR(VLOOKUP(LEFT($A877,8),POR!$A:$R,4,0),"")</f>
        <v/>
      </c>
      <c r="S877" s="8" t="str">
        <f>IFERROR(VLOOKUP(LEFT($A877,8),POR!$A:$R,5,0),"")</f>
        <v/>
      </c>
      <c r="T877" s="8" t="str">
        <f>IFERROR(VLOOKUP(LEFT($A877,8),POR!$A:$R,6,0),"")</f>
        <v/>
      </c>
      <c r="U877" s="8" t="str">
        <f>IFERROR(VLOOKUP(LEFT($A877,8),POR!$A:$R,7,0),"")</f>
        <v/>
      </c>
      <c r="V877" s="8">
        <f>IFERROR(VLOOKUP(LEFT($A877,8),POR!$A:$R,8,0),"")</f>
        <v>43099</v>
      </c>
      <c r="W877" s="8" t="str">
        <f>IFERROR(VLOOKUP(LEFT($A877,8),POR!$A:$R,9,0),"")</f>
        <v/>
      </c>
      <c r="X877" s="8" t="str">
        <f>IFERROR(VLOOKUP(LEFT($A877,8),POR!$A:$R,10,0),"")</f>
        <v/>
      </c>
      <c r="Y877" s="8" t="str">
        <f>IFERROR(VLOOKUP(LEFT($A877,8),POR!$A:$R,11,0),"")</f>
        <v/>
      </c>
      <c r="Z877" s="8" t="str">
        <f>IFERROR(VLOOKUP(LEFT($A877,8),POR!$A:$R,12,0),"")</f>
        <v/>
      </c>
      <c r="AA877" s="8" t="str">
        <f>IFERROR(VLOOKUP(LEFT($A877,8),POR!$A:$R,13,0),"")</f>
        <v/>
      </c>
      <c r="AB877" s="8" t="str">
        <f>IFERROR(VLOOKUP(LEFT($A877,8),POR!$A:$R,14,0),"")</f>
        <v/>
      </c>
      <c r="AC877" s="8" t="str">
        <f>IFERROR(VLOOKUP(LEFT($A877,8),POR!$A:$R,15,0),"")</f>
        <v/>
      </c>
      <c r="AD877" s="8" t="str">
        <f>IFERROR(VLOOKUP(LEFT($A877,8),POR!$A:$R,16,0),"")</f>
        <v/>
      </c>
      <c r="AE877" s="8" t="str">
        <f>IFERROR(VLOOKUP(LEFT($A877,8),POR!$A:$R,17,0),"")</f>
        <v/>
      </c>
      <c r="AF877" s="8" t="str">
        <f>IFERROR(VLOOKUP(LEFT($A877,8),POR!$A:$R,18,0),"")</f>
        <v/>
      </c>
      <c r="AG877" s="36" t="str">
        <f>IFERROR(VLOOKUP(A877,NSD!F:G,2,0),"")</f>
        <v/>
      </c>
    </row>
    <row r="878" spans="1:33">
      <c r="A878" s="49" t="s">
        <v>4506</v>
      </c>
      <c r="B878" s="36" t="str">
        <f>VLOOKUP(LEFT(A878,8),Clusters!A:C,3,0)</f>
        <v>C2</v>
      </c>
      <c r="C878" s="36">
        <f>VLOOKUP(LEFT(A878,8),Clusters!A:D,2,0)</f>
        <v>24</v>
      </c>
      <c r="O878" s="36">
        <f>IFERROR(VLOOKUP(LEFT(A878,8),'Development Priority'!A:B,2,0),"")</f>
        <v>706</v>
      </c>
      <c r="P878" s="8" t="str">
        <f>IFERROR(VLOOKUP(LEFT($A878,8),POR!$A:$R,2,0),"")</f>
        <v/>
      </c>
      <c r="Q878" s="8" t="str">
        <f>IFERROR(VLOOKUP(LEFT($A878,8),POR!$A:$R,3,0),"")</f>
        <v/>
      </c>
      <c r="R878" s="8" t="str">
        <f>IFERROR(VLOOKUP(LEFT($A878,8),POR!$A:$R,4,0),"")</f>
        <v/>
      </c>
      <c r="S878" s="8" t="str">
        <f>IFERROR(VLOOKUP(LEFT($A878,8),POR!$A:$R,5,0),"")</f>
        <v/>
      </c>
      <c r="T878" s="8" t="str">
        <f>IFERROR(VLOOKUP(LEFT($A878,8),POR!$A:$R,6,0),"")</f>
        <v/>
      </c>
      <c r="U878" s="8" t="str">
        <f>IFERROR(VLOOKUP(LEFT($A878,8),POR!$A:$R,7,0),"")</f>
        <v/>
      </c>
      <c r="V878" s="8">
        <f>IFERROR(VLOOKUP(LEFT($A878,8),POR!$A:$R,8,0),"")</f>
        <v>43099</v>
      </c>
      <c r="W878" s="8" t="str">
        <f>IFERROR(VLOOKUP(LEFT($A878,8),POR!$A:$R,9,0),"")</f>
        <v/>
      </c>
      <c r="X878" s="8" t="str">
        <f>IFERROR(VLOOKUP(LEFT($A878,8),POR!$A:$R,10,0),"")</f>
        <v/>
      </c>
      <c r="Y878" s="8" t="str">
        <f>IFERROR(VLOOKUP(LEFT($A878,8),POR!$A:$R,11,0),"")</f>
        <v/>
      </c>
      <c r="Z878" s="8" t="str">
        <f>IFERROR(VLOOKUP(LEFT($A878,8),POR!$A:$R,12,0),"")</f>
        <v/>
      </c>
      <c r="AA878" s="8" t="str">
        <f>IFERROR(VLOOKUP(LEFT($A878,8),POR!$A:$R,13,0),"")</f>
        <v/>
      </c>
      <c r="AB878" s="8" t="str">
        <f>IFERROR(VLOOKUP(LEFT($A878,8),POR!$A:$R,14,0),"")</f>
        <v/>
      </c>
      <c r="AC878" s="8" t="str">
        <f>IFERROR(VLOOKUP(LEFT($A878,8),POR!$A:$R,15,0),"")</f>
        <v/>
      </c>
      <c r="AD878" s="8" t="str">
        <f>IFERROR(VLOOKUP(LEFT($A878,8),POR!$A:$R,16,0),"")</f>
        <v/>
      </c>
      <c r="AE878" s="8" t="str">
        <f>IFERROR(VLOOKUP(LEFT($A878,8),POR!$A:$R,17,0),"")</f>
        <v/>
      </c>
      <c r="AF878" s="8" t="str">
        <f>IFERROR(VLOOKUP(LEFT($A878,8),POR!$A:$R,18,0),"")</f>
        <v/>
      </c>
      <c r="AG878" s="36" t="str">
        <f>IFERROR(VLOOKUP(A878,NSD!F:G,2,0),"")</f>
        <v/>
      </c>
    </row>
    <row r="879" spans="1:33">
      <c r="A879" s="49" t="s">
        <v>4597</v>
      </c>
      <c r="B879" s="36" t="str">
        <f>VLOOKUP(LEFT(A879,8),Clusters!A:C,3,0)</f>
        <v>C2</v>
      </c>
      <c r="C879" s="36">
        <f>VLOOKUP(LEFT(A879,8),Clusters!A:D,2,0)</f>
        <v>24</v>
      </c>
      <c r="O879" s="36">
        <f>IFERROR(VLOOKUP(LEFT(A879,8),'Development Priority'!A:B,2,0),"")</f>
        <v>706</v>
      </c>
      <c r="P879" s="8" t="str">
        <f>IFERROR(VLOOKUP(LEFT($A879,8),POR!$A:$R,2,0),"")</f>
        <v/>
      </c>
      <c r="Q879" s="8" t="str">
        <f>IFERROR(VLOOKUP(LEFT($A879,8),POR!$A:$R,3,0),"")</f>
        <v/>
      </c>
      <c r="R879" s="8" t="str">
        <f>IFERROR(VLOOKUP(LEFT($A879,8),POR!$A:$R,4,0),"")</f>
        <v/>
      </c>
      <c r="S879" s="8" t="str">
        <f>IFERROR(VLOOKUP(LEFT($A879,8),POR!$A:$R,5,0),"")</f>
        <v/>
      </c>
      <c r="T879" s="8" t="str">
        <f>IFERROR(VLOOKUP(LEFT($A879,8),POR!$A:$R,6,0),"")</f>
        <v/>
      </c>
      <c r="U879" s="8" t="str">
        <f>IFERROR(VLOOKUP(LEFT($A879,8),POR!$A:$R,7,0),"")</f>
        <v/>
      </c>
      <c r="V879" s="8">
        <f>IFERROR(VLOOKUP(LEFT($A879,8),POR!$A:$R,8,0),"")</f>
        <v>43099</v>
      </c>
      <c r="W879" s="8" t="str">
        <f>IFERROR(VLOOKUP(LEFT($A879,8),POR!$A:$R,9,0),"")</f>
        <v/>
      </c>
      <c r="X879" s="8" t="str">
        <f>IFERROR(VLOOKUP(LEFT($A879,8),POR!$A:$R,10,0),"")</f>
        <v/>
      </c>
      <c r="Y879" s="8" t="str">
        <f>IFERROR(VLOOKUP(LEFT($A879,8),POR!$A:$R,11,0),"")</f>
        <v/>
      </c>
      <c r="Z879" s="8" t="str">
        <f>IFERROR(VLOOKUP(LEFT($A879,8),POR!$A:$R,12,0),"")</f>
        <v/>
      </c>
      <c r="AA879" s="8" t="str">
        <f>IFERROR(VLOOKUP(LEFT($A879,8),POR!$A:$R,13,0),"")</f>
        <v/>
      </c>
      <c r="AB879" s="8" t="str">
        <f>IFERROR(VLOOKUP(LEFT($A879,8),POR!$A:$R,14,0),"")</f>
        <v/>
      </c>
      <c r="AC879" s="8" t="str">
        <f>IFERROR(VLOOKUP(LEFT($A879,8),POR!$A:$R,15,0),"")</f>
        <v/>
      </c>
      <c r="AD879" s="8" t="str">
        <f>IFERROR(VLOOKUP(LEFT($A879,8),POR!$A:$R,16,0),"")</f>
        <v/>
      </c>
      <c r="AE879" s="8" t="str">
        <f>IFERROR(VLOOKUP(LEFT($A879,8),POR!$A:$R,17,0),"")</f>
        <v/>
      </c>
      <c r="AF879" s="8" t="str">
        <f>IFERROR(VLOOKUP(LEFT($A879,8),POR!$A:$R,18,0),"")</f>
        <v/>
      </c>
      <c r="AG879" s="36" t="str">
        <f>IFERROR(VLOOKUP(A879,NSD!F:G,2,0),"")</f>
        <v/>
      </c>
    </row>
    <row r="880" spans="1:33">
      <c r="A880" s="49" t="s">
        <v>3255</v>
      </c>
      <c r="B880" s="36" t="str">
        <f>VLOOKUP(LEFT(A880,8),Clusters!A:C,3,0)</f>
        <v>C2</v>
      </c>
      <c r="C880" s="36">
        <f>VLOOKUP(LEFT(A880,8),Clusters!A:D,2,0)</f>
        <v>22</v>
      </c>
      <c r="O880" s="36">
        <f>IFERROR(VLOOKUP(LEFT(A880,8),'Development Priority'!A:B,2,0),"")</f>
        <v>208</v>
      </c>
      <c r="P880" s="8" t="str">
        <f>IFERROR(VLOOKUP(LEFT($A880,8),POR!$A:$R,2,0),"")</f>
        <v/>
      </c>
      <c r="Q880" s="8" t="str">
        <f>IFERROR(VLOOKUP(LEFT($A880,8),POR!$A:$R,3,0),"")</f>
        <v/>
      </c>
      <c r="R880" s="8" t="str">
        <f>IFERROR(VLOOKUP(LEFT($A880,8),POR!$A:$R,4,0),"")</f>
        <v/>
      </c>
      <c r="S880" s="8" t="str">
        <f>IFERROR(VLOOKUP(LEFT($A880,8),POR!$A:$R,5,0),"")</f>
        <v/>
      </c>
      <c r="T880" s="8">
        <f>IFERROR(VLOOKUP(LEFT($A880,8),POR!$A:$R,6,0),"")</f>
        <v>42988.708333333299</v>
      </c>
      <c r="U880" s="8" t="str">
        <f>IFERROR(VLOOKUP(LEFT($A880,8),POR!$A:$R,7,0),"")</f>
        <v/>
      </c>
      <c r="V880" s="8" t="str">
        <f>IFERROR(VLOOKUP(LEFT($A880,8),POR!$A:$R,8,0),"")</f>
        <v/>
      </c>
      <c r="W880" s="8" t="str">
        <f>IFERROR(VLOOKUP(LEFT($A880,8),POR!$A:$R,9,0),"")</f>
        <v/>
      </c>
      <c r="X880" s="8" t="str">
        <f>IFERROR(VLOOKUP(LEFT($A880,8),POR!$A:$R,10,0),"")</f>
        <v/>
      </c>
      <c r="Y880" s="8" t="str">
        <f>IFERROR(VLOOKUP(LEFT($A880,8),POR!$A:$R,11,0),"")</f>
        <v/>
      </c>
      <c r="Z880" s="8" t="str">
        <f>IFERROR(VLOOKUP(LEFT($A880,8),POR!$A:$R,12,0),"")</f>
        <v/>
      </c>
      <c r="AA880" s="8" t="str">
        <f>IFERROR(VLOOKUP(LEFT($A880,8),POR!$A:$R,13,0),"")</f>
        <v/>
      </c>
      <c r="AB880" s="8" t="str">
        <f>IFERROR(VLOOKUP(LEFT($A880,8),POR!$A:$R,14,0),"")</f>
        <v/>
      </c>
      <c r="AC880" s="8" t="str">
        <f>IFERROR(VLOOKUP(LEFT($A880,8),POR!$A:$R,15,0),"")</f>
        <v/>
      </c>
      <c r="AD880" s="8" t="str">
        <f>IFERROR(VLOOKUP(LEFT($A880,8),POR!$A:$R,16,0),"")</f>
        <v/>
      </c>
      <c r="AE880" s="8" t="str">
        <f>IFERROR(VLOOKUP(LEFT($A880,8),POR!$A:$R,17,0),"")</f>
        <v/>
      </c>
      <c r="AF880" s="8" t="str">
        <f>IFERROR(VLOOKUP(LEFT($A880,8),POR!$A:$R,18,0),"")</f>
        <v/>
      </c>
      <c r="AG880" s="36" t="str">
        <f>IFERROR(VLOOKUP(A880,NSD!F:G,2,0),"")</f>
        <v/>
      </c>
    </row>
    <row r="881" spans="1:33">
      <c r="A881" s="49" t="s">
        <v>3378</v>
      </c>
      <c r="B881" s="36" t="str">
        <f>VLOOKUP(LEFT(A881,8),Clusters!A:C,3,0)</f>
        <v>C2</v>
      </c>
      <c r="C881" s="36">
        <f>VLOOKUP(LEFT(A881,8),Clusters!A:D,2,0)</f>
        <v>22</v>
      </c>
      <c r="O881" s="36">
        <f>IFERROR(VLOOKUP(LEFT(A881,8),'Development Priority'!A:B,2,0),"")</f>
        <v>208</v>
      </c>
      <c r="P881" s="8" t="str">
        <f>IFERROR(VLOOKUP(LEFT($A881,8),POR!$A:$R,2,0),"")</f>
        <v/>
      </c>
      <c r="Q881" s="8" t="str">
        <f>IFERROR(VLOOKUP(LEFT($A881,8),POR!$A:$R,3,0),"")</f>
        <v/>
      </c>
      <c r="R881" s="8" t="str">
        <f>IFERROR(VLOOKUP(LEFT($A881,8),POR!$A:$R,4,0),"")</f>
        <v/>
      </c>
      <c r="S881" s="8" t="str">
        <f>IFERROR(VLOOKUP(LEFT($A881,8),POR!$A:$R,5,0),"")</f>
        <v/>
      </c>
      <c r="T881" s="8">
        <f>IFERROR(VLOOKUP(LEFT($A881,8),POR!$A:$R,6,0),"")</f>
        <v>42988.708333333299</v>
      </c>
      <c r="U881" s="8" t="str">
        <f>IFERROR(VLOOKUP(LEFT($A881,8),POR!$A:$R,7,0),"")</f>
        <v/>
      </c>
      <c r="V881" s="8" t="str">
        <f>IFERROR(VLOOKUP(LEFT($A881,8),POR!$A:$R,8,0),"")</f>
        <v/>
      </c>
      <c r="W881" s="8" t="str">
        <f>IFERROR(VLOOKUP(LEFT($A881,8),POR!$A:$R,9,0),"")</f>
        <v/>
      </c>
      <c r="X881" s="8" t="str">
        <f>IFERROR(VLOOKUP(LEFT($A881,8),POR!$A:$R,10,0),"")</f>
        <v/>
      </c>
      <c r="Y881" s="8" t="str">
        <f>IFERROR(VLOOKUP(LEFT($A881,8),POR!$A:$R,11,0),"")</f>
        <v/>
      </c>
      <c r="Z881" s="8" t="str">
        <f>IFERROR(VLOOKUP(LEFT($A881,8),POR!$A:$R,12,0),"")</f>
        <v/>
      </c>
      <c r="AA881" s="8" t="str">
        <f>IFERROR(VLOOKUP(LEFT($A881,8),POR!$A:$R,13,0),"")</f>
        <v/>
      </c>
      <c r="AB881" s="8" t="str">
        <f>IFERROR(VLOOKUP(LEFT($A881,8),POR!$A:$R,14,0),"")</f>
        <v/>
      </c>
      <c r="AC881" s="8" t="str">
        <f>IFERROR(VLOOKUP(LEFT($A881,8),POR!$A:$R,15,0),"")</f>
        <v/>
      </c>
      <c r="AD881" s="8" t="str">
        <f>IFERROR(VLOOKUP(LEFT($A881,8),POR!$A:$R,16,0),"")</f>
        <v/>
      </c>
      <c r="AE881" s="8" t="str">
        <f>IFERROR(VLOOKUP(LEFT($A881,8),POR!$A:$R,17,0),"")</f>
        <v/>
      </c>
      <c r="AF881" s="8" t="str">
        <f>IFERROR(VLOOKUP(LEFT($A881,8),POR!$A:$R,18,0),"")</f>
        <v/>
      </c>
      <c r="AG881" s="36" t="str">
        <f>IFERROR(VLOOKUP(A881,NSD!F:G,2,0),"")</f>
        <v/>
      </c>
    </row>
    <row r="882" spans="1:33">
      <c r="A882" s="49" t="s">
        <v>3374</v>
      </c>
      <c r="B882" s="36" t="str">
        <f>VLOOKUP(LEFT(A882,8),Clusters!A:C,3,0)</f>
        <v>C2</v>
      </c>
      <c r="C882" s="36">
        <f>VLOOKUP(LEFT(A882,8),Clusters!A:D,2,0)</f>
        <v>22</v>
      </c>
      <c r="O882" s="36">
        <f>IFERROR(VLOOKUP(LEFT(A882,8),'Development Priority'!A:B,2,0),"")</f>
        <v>208</v>
      </c>
      <c r="P882" s="8" t="str">
        <f>IFERROR(VLOOKUP(LEFT($A882,8),POR!$A:$R,2,0),"")</f>
        <v/>
      </c>
      <c r="Q882" s="8" t="str">
        <f>IFERROR(VLOOKUP(LEFT($A882,8),POR!$A:$R,3,0),"")</f>
        <v/>
      </c>
      <c r="R882" s="8" t="str">
        <f>IFERROR(VLOOKUP(LEFT($A882,8),POR!$A:$R,4,0),"")</f>
        <v/>
      </c>
      <c r="S882" s="8" t="str">
        <f>IFERROR(VLOOKUP(LEFT($A882,8),POR!$A:$R,5,0),"")</f>
        <v/>
      </c>
      <c r="T882" s="8">
        <f>IFERROR(VLOOKUP(LEFT($A882,8),POR!$A:$R,6,0),"")</f>
        <v>42988.708333333299</v>
      </c>
      <c r="U882" s="8" t="str">
        <f>IFERROR(VLOOKUP(LEFT($A882,8),POR!$A:$R,7,0),"")</f>
        <v/>
      </c>
      <c r="V882" s="8" t="str">
        <f>IFERROR(VLOOKUP(LEFT($A882,8),POR!$A:$R,8,0),"")</f>
        <v/>
      </c>
      <c r="W882" s="8" t="str">
        <f>IFERROR(VLOOKUP(LEFT($A882,8),POR!$A:$R,9,0),"")</f>
        <v/>
      </c>
      <c r="X882" s="8" t="str">
        <f>IFERROR(VLOOKUP(LEFT($A882,8),POR!$A:$R,10,0),"")</f>
        <v/>
      </c>
      <c r="Y882" s="8" t="str">
        <f>IFERROR(VLOOKUP(LEFT($A882,8),POR!$A:$R,11,0),"")</f>
        <v/>
      </c>
      <c r="Z882" s="8" t="str">
        <f>IFERROR(VLOOKUP(LEFT($A882,8),POR!$A:$R,12,0),"")</f>
        <v/>
      </c>
      <c r="AA882" s="8" t="str">
        <f>IFERROR(VLOOKUP(LEFT($A882,8),POR!$A:$R,13,0),"")</f>
        <v/>
      </c>
      <c r="AB882" s="8" t="str">
        <f>IFERROR(VLOOKUP(LEFT($A882,8),POR!$A:$R,14,0),"")</f>
        <v/>
      </c>
      <c r="AC882" s="8" t="str">
        <f>IFERROR(VLOOKUP(LEFT($A882,8),POR!$A:$R,15,0),"")</f>
        <v/>
      </c>
      <c r="AD882" s="8" t="str">
        <f>IFERROR(VLOOKUP(LEFT($A882,8),POR!$A:$R,16,0),"")</f>
        <v/>
      </c>
      <c r="AE882" s="8" t="str">
        <f>IFERROR(VLOOKUP(LEFT($A882,8),POR!$A:$R,17,0),"")</f>
        <v/>
      </c>
      <c r="AF882" s="8" t="str">
        <f>IFERROR(VLOOKUP(LEFT($A882,8),POR!$A:$R,18,0),"")</f>
        <v/>
      </c>
      <c r="AG882" s="36" t="str">
        <f>IFERROR(VLOOKUP(A882,NSD!F:G,2,0),"")</f>
        <v/>
      </c>
    </row>
    <row r="883" spans="1:33">
      <c r="A883" s="49" t="s">
        <v>3466</v>
      </c>
      <c r="B883" s="36" t="str">
        <f>VLOOKUP(LEFT(A883,8),Clusters!A:C,3,0)</f>
        <v>C2</v>
      </c>
      <c r="C883" s="36">
        <f>VLOOKUP(LEFT(A883,8),Clusters!A:D,2,0)</f>
        <v>24</v>
      </c>
      <c r="O883" s="36">
        <f>IFERROR(VLOOKUP(LEFT(A883,8),'Development Priority'!A:B,2,0),"")</f>
        <v>465</v>
      </c>
      <c r="P883" s="8" t="str">
        <f>IFERROR(VLOOKUP(LEFT($A883,8),POR!$A:$R,2,0),"")</f>
        <v/>
      </c>
      <c r="Q883" s="8" t="str">
        <f>IFERROR(VLOOKUP(LEFT($A883,8),POR!$A:$R,3,0),"")</f>
        <v/>
      </c>
      <c r="R883" s="8" t="str">
        <f>IFERROR(VLOOKUP(LEFT($A883,8),POR!$A:$R,4,0),"")</f>
        <v/>
      </c>
      <c r="S883" s="8" t="str">
        <f>IFERROR(VLOOKUP(LEFT($A883,8),POR!$A:$R,5,0),"")</f>
        <v/>
      </c>
      <c r="T883" s="8" t="str">
        <f>IFERROR(VLOOKUP(LEFT($A883,8),POR!$A:$R,6,0),"")</f>
        <v/>
      </c>
      <c r="U883" s="8" t="str">
        <f>IFERROR(VLOOKUP(LEFT($A883,8),POR!$A:$R,7,0),"")</f>
        <v/>
      </c>
      <c r="V883" s="8" t="str">
        <f>IFERROR(VLOOKUP(LEFT($A883,8),POR!$A:$R,8,0),"")</f>
        <v/>
      </c>
      <c r="W883" s="8" t="str">
        <f>IFERROR(VLOOKUP(LEFT($A883,8),POR!$A:$R,9,0),"")</f>
        <v/>
      </c>
      <c r="X883" s="8" t="str">
        <f>IFERROR(VLOOKUP(LEFT($A883,8),POR!$A:$R,10,0),"")</f>
        <v/>
      </c>
      <c r="Y883" s="8" t="str">
        <f>IFERROR(VLOOKUP(LEFT($A883,8),POR!$A:$R,11,0),"")</f>
        <v/>
      </c>
      <c r="Z883" s="8" t="str">
        <f>IFERROR(VLOOKUP(LEFT($A883,8),POR!$A:$R,12,0),"")</f>
        <v/>
      </c>
      <c r="AA883" s="8" t="str">
        <f>IFERROR(VLOOKUP(LEFT($A883,8),POR!$A:$R,13,0),"")</f>
        <v/>
      </c>
      <c r="AB883" s="8" t="str">
        <f>IFERROR(VLOOKUP(LEFT($A883,8),POR!$A:$R,14,0),"")</f>
        <v/>
      </c>
      <c r="AC883" s="8" t="str">
        <f>IFERROR(VLOOKUP(LEFT($A883,8),POR!$A:$R,15,0),"")</f>
        <v/>
      </c>
      <c r="AD883" s="8" t="str">
        <f>IFERROR(VLOOKUP(LEFT($A883,8),POR!$A:$R,16,0),"")</f>
        <v/>
      </c>
      <c r="AE883" s="8" t="str">
        <f>IFERROR(VLOOKUP(LEFT($A883,8),POR!$A:$R,17,0),"")</f>
        <v/>
      </c>
      <c r="AF883" s="8" t="str">
        <f>IFERROR(VLOOKUP(LEFT($A883,8),POR!$A:$R,18,0),"")</f>
        <v/>
      </c>
      <c r="AG883" s="36" t="str">
        <f>IFERROR(VLOOKUP(A883,NSD!F:G,2,0),"")</f>
        <v/>
      </c>
    </row>
    <row r="884" spans="1:33">
      <c r="A884" s="49" t="s">
        <v>3317</v>
      </c>
      <c r="B884" s="36" t="str">
        <f>VLOOKUP(LEFT(A884,8),Clusters!A:C,3,0)</f>
        <v>C2</v>
      </c>
      <c r="C884" s="36">
        <f>VLOOKUP(LEFT(A884,8),Clusters!A:D,2,0)</f>
        <v>24</v>
      </c>
      <c r="O884" s="36">
        <f>IFERROR(VLOOKUP(LEFT(A884,8),'Development Priority'!A:B,2,0),"")</f>
        <v>465</v>
      </c>
      <c r="P884" s="8" t="str">
        <f>IFERROR(VLOOKUP(LEFT($A884,8),POR!$A:$R,2,0),"")</f>
        <v/>
      </c>
      <c r="Q884" s="8" t="str">
        <f>IFERROR(VLOOKUP(LEFT($A884,8),POR!$A:$R,3,0),"")</f>
        <v/>
      </c>
      <c r="R884" s="8" t="str">
        <f>IFERROR(VLOOKUP(LEFT($A884,8),POR!$A:$R,4,0),"")</f>
        <v/>
      </c>
      <c r="S884" s="8" t="str">
        <f>IFERROR(VLOOKUP(LEFT($A884,8),POR!$A:$R,5,0),"")</f>
        <v/>
      </c>
      <c r="T884" s="8" t="str">
        <f>IFERROR(VLOOKUP(LEFT($A884,8),POR!$A:$R,6,0),"")</f>
        <v/>
      </c>
      <c r="U884" s="8" t="str">
        <f>IFERROR(VLOOKUP(LEFT($A884,8),POR!$A:$R,7,0),"")</f>
        <v/>
      </c>
      <c r="V884" s="8" t="str">
        <f>IFERROR(VLOOKUP(LEFT($A884,8),POR!$A:$R,8,0),"")</f>
        <v/>
      </c>
      <c r="W884" s="8" t="str">
        <f>IFERROR(VLOOKUP(LEFT($A884,8),POR!$A:$R,9,0),"")</f>
        <v/>
      </c>
      <c r="X884" s="8" t="str">
        <f>IFERROR(VLOOKUP(LEFT($A884,8),POR!$A:$R,10,0),"")</f>
        <v/>
      </c>
      <c r="Y884" s="8" t="str">
        <f>IFERROR(VLOOKUP(LEFT($A884,8),POR!$A:$R,11,0),"")</f>
        <v/>
      </c>
      <c r="Z884" s="8" t="str">
        <f>IFERROR(VLOOKUP(LEFT($A884,8),POR!$A:$R,12,0),"")</f>
        <v/>
      </c>
      <c r="AA884" s="8" t="str">
        <f>IFERROR(VLOOKUP(LEFT($A884,8),POR!$A:$R,13,0),"")</f>
        <v/>
      </c>
      <c r="AB884" s="8" t="str">
        <f>IFERROR(VLOOKUP(LEFT($A884,8),POR!$A:$R,14,0),"")</f>
        <v/>
      </c>
      <c r="AC884" s="8" t="str">
        <f>IFERROR(VLOOKUP(LEFT($A884,8),POR!$A:$R,15,0),"")</f>
        <v/>
      </c>
      <c r="AD884" s="8" t="str">
        <f>IFERROR(VLOOKUP(LEFT($A884,8),POR!$A:$R,16,0),"")</f>
        <v/>
      </c>
      <c r="AE884" s="8" t="str">
        <f>IFERROR(VLOOKUP(LEFT($A884,8),POR!$A:$R,17,0),"")</f>
        <v/>
      </c>
      <c r="AF884" s="8" t="str">
        <f>IFERROR(VLOOKUP(LEFT($A884,8),POR!$A:$R,18,0),"")</f>
        <v/>
      </c>
      <c r="AG884" s="36" t="str">
        <f>IFERROR(VLOOKUP(A884,NSD!F:G,2,0),"")</f>
        <v/>
      </c>
    </row>
    <row r="885" spans="1:33">
      <c r="A885" s="49" t="s">
        <v>2817</v>
      </c>
      <c r="B885" s="36" t="str">
        <f>VLOOKUP(LEFT(A885,8),Clusters!A:C,3,0)</f>
        <v>C2</v>
      </c>
      <c r="C885" s="36">
        <f>VLOOKUP(LEFT(A885,8),Clusters!A:D,2,0)</f>
        <v>24</v>
      </c>
      <c r="O885" s="36">
        <f>IFERROR(VLOOKUP(LEFT(A885,8),'Development Priority'!A:B,2,0),"")</f>
        <v>465</v>
      </c>
      <c r="P885" s="8" t="str">
        <f>IFERROR(VLOOKUP(LEFT($A885,8),POR!$A:$R,2,0),"")</f>
        <v/>
      </c>
      <c r="Q885" s="8" t="str">
        <f>IFERROR(VLOOKUP(LEFT($A885,8),POR!$A:$R,3,0),"")</f>
        <v/>
      </c>
      <c r="R885" s="8" t="str">
        <f>IFERROR(VLOOKUP(LEFT($A885,8),POR!$A:$R,4,0),"")</f>
        <v/>
      </c>
      <c r="S885" s="8" t="str">
        <f>IFERROR(VLOOKUP(LEFT($A885,8),POR!$A:$R,5,0),"")</f>
        <v/>
      </c>
      <c r="T885" s="8" t="str">
        <f>IFERROR(VLOOKUP(LEFT($A885,8),POR!$A:$R,6,0),"")</f>
        <v/>
      </c>
      <c r="U885" s="8" t="str">
        <f>IFERROR(VLOOKUP(LEFT($A885,8),POR!$A:$R,7,0),"")</f>
        <v/>
      </c>
      <c r="V885" s="8" t="str">
        <f>IFERROR(VLOOKUP(LEFT($A885,8),POR!$A:$R,8,0),"")</f>
        <v/>
      </c>
      <c r="W885" s="8" t="str">
        <f>IFERROR(VLOOKUP(LEFT($A885,8),POR!$A:$R,9,0),"")</f>
        <v/>
      </c>
      <c r="X885" s="8" t="str">
        <f>IFERROR(VLOOKUP(LEFT($A885,8),POR!$A:$R,10,0),"")</f>
        <v/>
      </c>
      <c r="Y885" s="8" t="str">
        <f>IFERROR(VLOOKUP(LEFT($A885,8),POR!$A:$R,11,0),"")</f>
        <v/>
      </c>
      <c r="Z885" s="8" t="str">
        <f>IFERROR(VLOOKUP(LEFT($A885,8),POR!$A:$R,12,0),"")</f>
        <v/>
      </c>
      <c r="AA885" s="8" t="str">
        <f>IFERROR(VLOOKUP(LEFT($A885,8),POR!$A:$R,13,0),"")</f>
        <v/>
      </c>
      <c r="AB885" s="8" t="str">
        <f>IFERROR(VLOOKUP(LEFT($A885,8),POR!$A:$R,14,0),"")</f>
        <v/>
      </c>
      <c r="AC885" s="8" t="str">
        <f>IFERROR(VLOOKUP(LEFT($A885,8),POR!$A:$R,15,0),"")</f>
        <v/>
      </c>
      <c r="AD885" s="8" t="str">
        <f>IFERROR(VLOOKUP(LEFT($A885,8),POR!$A:$R,16,0),"")</f>
        <v/>
      </c>
      <c r="AE885" s="8" t="str">
        <f>IFERROR(VLOOKUP(LEFT($A885,8),POR!$A:$R,17,0),"")</f>
        <v/>
      </c>
      <c r="AF885" s="8" t="str">
        <f>IFERROR(VLOOKUP(LEFT($A885,8),POR!$A:$R,18,0),"")</f>
        <v/>
      </c>
      <c r="AG885" s="36" t="str">
        <f>IFERROR(VLOOKUP(A885,NSD!F:G,2,0),"")</f>
        <v/>
      </c>
    </row>
    <row r="886" spans="1:33">
      <c r="A886" s="49" t="s">
        <v>3545</v>
      </c>
      <c r="B886" s="36" t="str">
        <f>VLOOKUP(LEFT(A886,8),Clusters!A:C,3,0)</f>
        <v>C2</v>
      </c>
      <c r="C886" s="36">
        <f>VLOOKUP(LEFT(A886,8),Clusters!A:D,2,0)</f>
        <v>23</v>
      </c>
      <c r="O886" s="36">
        <f>IFERROR(VLOOKUP(LEFT(A886,8),'Development Priority'!A:B,2,0),"")</f>
        <v>494</v>
      </c>
      <c r="P886" s="8" t="str">
        <f>IFERROR(VLOOKUP(LEFT($A886,8),POR!$A:$R,2,0),"")</f>
        <v/>
      </c>
      <c r="Q886" s="8" t="str">
        <f>IFERROR(VLOOKUP(LEFT($A886,8),POR!$A:$R,3,0),"")</f>
        <v/>
      </c>
      <c r="R886" s="8" t="str">
        <f>IFERROR(VLOOKUP(LEFT($A886,8),POR!$A:$R,4,0),"")</f>
        <v/>
      </c>
      <c r="S886" s="8" t="str">
        <f>IFERROR(VLOOKUP(LEFT($A886,8),POR!$A:$R,5,0),"")</f>
        <v/>
      </c>
      <c r="T886" s="8" t="str">
        <f>IFERROR(VLOOKUP(LEFT($A886,8),POR!$A:$R,6,0),"")</f>
        <v/>
      </c>
      <c r="U886" s="8" t="str">
        <f>IFERROR(VLOOKUP(LEFT($A886,8),POR!$A:$R,7,0),"")</f>
        <v/>
      </c>
      <c r="V886" s="8" t="str">
        <f>IFERROR(VLOOKUP(LEFT($A886,8),POR!$A:$R,8,0),"")</f>
        <v/>
      </c>
      <c r="W886" s="8" t="str">
        <f>IFERROR(VLOOKUP(LEFT($A886,8),POR!$A:$R,9,0),"")</f>
        <v/>
      </c>
      <c r="X886" s="8" t="str">
        <f>IFERROR(VLOOKUP(LEFT($A886,8),POR!$A:$R,10,0),"")</f>
        <v/>
      </c>
      <c r="Y886" s="8" t="str">
        <f>IFERROR(VLOOKUP(LEFT($A886,8),POR!$A:$R,11,0),"")</f>
        <v/>
      </c>
      <c r="Z886" s="8" t="str">
        <f>IFERROR(VLOOKUP(LEFT($A886,8),POR!$A:$R,12,0),"")</f>
        <v/>
      </c>
      <c r="AA886" s="8" t="str">
        <f>IFERROR(VLOOKUP(LEFT($A886,8),POR!$A:$R,13,0),"")</f>
        <v/>
      </c>
      <c r="AB886" s="8" t="str">
        <f>IFERROR(VLOOKUP(LEFT($A886,8),POR!$A:$R,14,0),"")</f>
        <v/>
      </c>
      <c r="AC886" s="8" t="str">
        <f>IFERROR(VLOOKUP(LEFT($A886,8),POR!$A:$R,15,0),"")</f>
        <v/>
      </c>
      <c r="AD886" s="8" t="str">
        <f>IFERROR(VLOOKUP(LEFT($A886,8),POR!$A:$R,16,0),"")</f>
        <v/>
      </c>
      <c r="AE886" s="8" t="str">
        <f>IFERROR(VLOOKUP(LEFT($A886,8),POR!$A:$R,17,0),"")</f>
        <v/>
      </c>
      <c r="AF886" s="8" t="str">
        <f>IFERROR(VLOOKUP(LEFT($A886,8),POR!$A:$R,18,0),"")</f>
        <v/>
      </c>
      <c r="AG886" s="36" t="str">
        <f>IFERROR(VLOOKUP(A886,NSD!F:G,2,0),"")</f>
        <v/>
      </c>
    </row>
    <row r="887" spans="1:33">
      <c r="A887" s="49" t="s">
        <v>3541</v>
      </c>
      <c r="B887" s="36" t="str">
        <f>VLOOKUP(LEFT(A887,8),Clusters!A:C,3,0)</f>
        <v>C2</v>
      </c>
      <c r="C887" s="36">
        <f>VLOOKUP(LEFT(A887,8),Clusters!A:D,2,0)</f>
        <v>23</v>
      </c>
      <c r="O887" s="36">
        <f>IFERROR(VLOOKUP(LEFT(A887,8),'Development Priority'!A:B,2,0),"")</f>
        <v>494</v>
      </c>
      <c r="P887" s="8" t="str">
        <f>IFERROR(VLOOKUP(LEFT($A887,8),POR!$A:$R,2,0),"")</f>
        <v/>
      </c>
      <c r="Q887" s="8" t="str">
        <f>IFERROR(VLOOKUP(LEFT($A887,8),POR!$A:$R,3,0),"")</f>
        <v/>
      </c>
      <c r="R887" s="8" t="str">
        <f>IFERROR(VLOOKUP(LEFT($A887,8),POR!$A:$R,4,0),"")</f>
        <v/>
      </c>
      <c r="S887" s="8" t="str">
        <f>IFERROR(VLOOKUP(LEFT($A887,8),POR!$A:$R,5,0),"")</f>
        <v/>
      </c>
      <c r="T887" s="8" t="str">
        <f>IFERROR(VLOOKUP(LEFT($A887,8),POR!$A:$R,6,0),"")</f>
        <v/>
      </c>
      <c r="U887" s="8" t="str">
        <f>IFERROR(VLOOKUP(LEFT($A887,8),POR!$A:$R,7,0),"")</f>
        <v/>
      </c>
      <c r="V887" s="8" t="str">
        <f>IFERROR(VLOOKUP(LEFT($A887,8),POR!$A:$R,8,0),"")</f>
        <v/>
      </c>
      <c r="W887" s="8" t="str">
        <f>IFERROR(VLOOKUP(LEFT($A887,8),POR!$A:$R,9,0),"")</f>
        <v/>
      </c>
      <c r="X887" s="8" t="str">
        <f>IFERROR(VLOOKUP(LEFT($A887,8),POR!$A:$R,10,0),"")</f>
        <v/>
      </c>
      <c r="Y887" s="8" t="str">
        <f>IFERROR(VLOOKUP(LEFT($A887,8),POR!$A:$R,11,0),"")</f>
        <v/>
      </c>
      <c r="Z887" s="8" t="str">
        <f>IFERROR(VLOOKUP(LEFT($A887,8),POR!$A:$R,12,0),"")</f>
        <v/>
      </c>
      <c r="AA887" s="8" t="str">
        <f>IFERROR(VLOOKUP(LEFT($A887,8),POR!$A:$R,13,0),"")</f>
        <v/>
      </c>
      <c r="AB887" s="8" t="str">
        <f>IFERROR(VLOOKUP(LEFT($A887,8),POR!$A:$R,14,0),"")</f>
        <v/>
      </c>
      <c r="AC887" s="8" t="str">
        <f>IFERROR(VLOOKUP(LEFT($A887,8),POR!$A:$R,15,0),"")</f>
        <v/>
      </c>
      <c r="AD887" s="8" t="str">
        <f>IFERROR(VLOOKUP(LEFT($A887,8),POR!$A:$R,16,0),"")</f>
        <v/>
      </c>
      <c r="AE887" s="8" t="str">
        <f>IFERROR(VLOOKUP(LEFT($A887,8),POR!$A:$R,17,0),"")</f>
        <v/>
      </c>
      <c r="AF887" s="8" t="str">
        <f>IFERROR(VLOOKUP(LEFT($A887,8),POR!$A:$R,18,0),"")</f>
        <v/>
      </c>
      <c r="AG887" s="36" t="str">
        <f>IFERROR(VLOOKUP(A887,NSD!F:G,2,0),"")</f>
        <v/>
      </c>
    </row>
    <row r="888" spans="1:33">
      <c r="A888" s="49" t="s">
        <v>4604</v>
      </c>
      <c r="B888" s="36" t="str">
        <f>VLOOKUP(LEFT(A888,8),Clusters!A:C,3,0)</f>
        <v>C2</v>
      </c>
      <c r="C888" s="36">
        <f>VLOOKUP(LEFT(A888,8),Clusters!A:D,2,0)</f>
        <v>23</v>
      </c>
      <c r="O888" s="36">
        <f>IFERROR(VLOOKUP(LEFT(A888,8),'Development Priority'!A:B,2,0),"")</f>
        <v>494</v>
      </c>
      <c r="P888" s="8" t="str">
        <f>IFERROR(VLOOKUP(LEFT($A888,8),POR!$A:$R,2,0),"")</f>
        <v/>
      </c>
      <c r="Q888" s="8" t="str">
        <f>IFERROR(VLOOKUP(LEFT($A888,8),POR!$A:$R,3,0),"")</f>
        <v/>
      </c>
      <c r="R888" s="8" t="str">
        <f>IFERROR(VLOOKUP(LEFT($A888,8),POR!$A:$R,4,0),"")</f>
        <v/>
      </c>
      <c r="S888" s="8" t="str">
        <f>IFERROR(VLOOKUP(LEFT($A888,8),POR!$A:$R,5,0),"")</f>
        <v/>
      </c>
      <c r="T888" s="8" t="str">
        <f>IFERROR(VLOOKUP(LEFT($A888,8),POR!$A:$R,6,0),"")</f>
        <v/>
      </c>
      <c r="U888" s="8" t="str">
        <f>IFERROR(VLOOKUP(LEFT($A888,8),POR!$A:$R,7,0),"")</f>
        <v/>
      </c>
      <c r="V888" s="8" t="str">
        <f>IFERROR(VLOOKUP(LEFT($A888,8),POR!$A:$R,8,0),"")</f>
        <v/>
      </c>
      <c r="W888" s="8" t="str">
        <f>IFERROR(VLOOKUP(LEFT($A888,8),POR!$A:$R,9,0),"")</f>
        <v/>
      </c>
      <c r="X888" s="8" t="str">
        <f>IFERROR(VLOOKUP(LEFT($A888,8),POR!$A:$R,10,0),"")</f>
        <v/>
      </c>
      <c r="Y888" s="8" t="str">
        <f>IFERROR(VLOOKUP(LEFT($A888,8),POR!$A:$R,11,0),"")</f>
        <v/>
      </c>
      <c r="Z888" s="8" t="str">
        <f>IFERROR(VLOOKUP(LEFT($A888,8),POR!$A:$R,12,0),"")</f>
        <v/>
      </c>
      <c r="AA888" s="8" t="str">
        <f>IFERROR(VLOOKUP(LEFT($A888,8),POR!$A:$R,13,0),"")</f>
        <v/>
      </c>
      <c r="AB888" s="8" t="str">
        <f>IFERROR(VLOOKUP(LEFT($A888,8),POR!$A:$R,14,0),"")</f>
        <v/>
      </c>
      <c r="AC888" s="8" t="str">
        <f>IFERROR(VLOOKUP(LEFT($A888,8),POR!$A:$R,15,0),"")</f>
        <v/>
      </c>
      <c r="AD888" s="8" t="str">
        <f>IFERROR(VLOOKUP(LEFT($A888,8),POR!$A:$R,16,0),"")</f>
        <v/>
      </c>
      <c r="AE888" s="8" t="str">
        <f>IFERROR(VLOOKUP(LEFT($A888,8),POR!$A:$R,17,0),"")</f>
        <v/>
      </c>
      <c r="AF888" s="8" t="str">
        <f>IFERROR(VLOOKUP(LEFT($A888,8),POR!$A:$R,18,0),"")</f>
        <v/>
      </c>
      <c r="AG888" s="36" t="str">
        <f>IFERROR(VLOOKUP(A888,NSD!F:G,2,0),"")</f>
        <v/>
      </c>
    </row>
    <row r="889" spans="1:33">
      <c r="A889" s="49" t="s">
        <v>3782</v>
      </c>
      <c r="B889" s="36" t="str">
        <f>VLOOKUP(LEFT(A889,8),Clusters!A:C,3,0)</f>
        <v>C2</v>
      </c>
      <c r="C889" s="36">
        <f>VLOOKUP(LEFT(A889,8),Clusters!A:D,2,0)</f>
        <v>23</v>
      </c>
      <c r="O889" s="36">
        <f>IFERROR(VLOOKUP(LEFT(A889,8),'Development Priority'!A:B,2,0),"")</f>
        <v>346</v>
      </c>
      <c r="P889" s="8" t="str">
        <f>IFERROR(VLOOKUP(LEFT($A889,8),POR!$A:$R,2,0),"")</f>
        <v/>
      </c>
      <c r="Q889" s="8" t="str">
        <f>IFERROR(VLOOKUP(LEFT($A889,8),POR!$A:$R,3,0),"")</f>
        <v/>
      </c>
      <c r="R889" s="8" t="str">
        <f>IFERROR(VLOOKUP(LEFT($A889,8),POR!$A:$R,4,0),"")</f>
        <v/>
      </c>
      <c r="S889" s="8" t="str">
        <f>IFERROR(VLOOKUP(LEFT($A889,8),POR!$A:$R,5,0),"")</f>
        <v/>
      </c>
      <c r="T889" s="8">
        <f>IFERROR(VLOOKUP(LEFT($A889,8),POR!$A:$R,6,0),"")</f>
        <v>42802.666666666701</v>
      </c>
      <c r="U889" s="8" t="str">
        <f>IFERROR(VLOOKUP(LEFT($A889,8),POR!$A:$R,7,0),"")</f>
        <v/>
      </c>
      <c r="V889" s="8" t="str">
        <f>IFERROR(VLOOKUP(LEFT($A889,8),POR!$A:$R,8,0),"")</f>
        <v/>
      </c>
      <c r="W889" s="8" t="str">
        <f>IFERROR(VLOOKUP(LEFT($A889,8),POR!$A:$R,9,0),"")</f>
        <v/>
      </c>
      <c r="X889" s="8" t="str">
        <f>IFERROR(VLOOKUP(LEFT($A889,8),POR!$A:$R,10,0),"")</f>
        <v/>
      </c>
      <c r="Y889" s="8" t="str">
        <f>IFERROR(VLOOKUP(LEFT($A889,8),POR!$A:$R,11,0),"")</f>
        <v/>
      </c>
      <c r="Z889" s="8" t="str">
        <f>IFERROR(VLOOKUP(LEFT($A889,8),POR!$A:$R,12,0),"")</f>
        <v/>
      </c>
      <c r="AA889" s="8" t="str">
        <f>IFERROR(VLOOKUP(LEFT($A889,8),POR!$A:$R,13,0),"")</f>
        <v/>
      </c>
      <c r="AB889" s="8" t="str">
        <f>IFERROR(VLOOKUP(LEFT($A889,8),POR!$A:$R,14,0),"")</f>
        <v/>
      </c>
      <c r="AC889" s="8" t="str">
        <f>IFERROR(VLOOKUP(LEFT($A889,8),POR!$A:$R,15,0),"")</f>
        <v/>
      </c>
      <c r="AD889" s="8" t="str">
        <f>IFERROR(VLOOKUP(LEFT($A889,8),POR!$A:$R,16,0),"")</f>
        <v/>
      </c>
      <c r="AE889" s="8" t="str">
        <f>IFERROR(VLOOKUP(LEFT($A889,8),POR!$A:$R,17,0),"")</f>
        <v/>
      </c>
      <c r="AF889" s="8" t="str">
        <f>IFERROR(VLOOKUP(LEFT($A889,8),POR!$A:$R,18,0),"")</f>
        <v/>
      </c>
      <c r="AG889" s="36" t="str">
        <f>IFERROR(VLOOKUP(A889,NSD!F:G,2,0),"")</f>
        <v/>
      </c>
    </row>
    <row r="890" spans="1:33">
      <c r="A890" s="49" t="s">
        <v>4428</v>
      </c>
      <c r="B890" s="36" t="str">
        <f>VLOOKUP(LEFT(A890,8),Clusters!A:C,3,0)</f>
        <v>C2</v>
      </c>
      <c r="C890" s="36">
        <f>VLOOKUP(LEFT(A890,8),Clusters!A:D,2,0)</f>
        <v>23</v>
      </c>
      <c r="O890" s="36">
        <f>IFERROR(VLOOKUP(LEFT(A890,8),'Development Priority'!A:B,2,0),"")</f>
        <v>346</v>
      </c>
      <c r="P890" s="8" t="str">
        <f>IFERROR(VLOOKUP(LEFT($A890,8),POR!$A:$R,2,0),"")</f>
        <v/>
      </c>
      <c r="Q890" s="8" t="str">
        <f>IFERROR(VLOOKUP(LEFT($A890,8),POR!$A:$R,3,0),"")</f>
        <v/>
      </c>
      <c r="R890" s="8" t="str">
        <f>IFERROR(VLOOKUP(LEFT($A890,8),POR!$A:$R,4,0),"")</f>
        <v/>
      </c>
      <c r="S890" s="8" t="str">
        <f>IFERROR(VLOOKUP(LEFT($A890,8),POR!$A:$R,5,0),"")</f>
        <v/>
      </c>
      <c r="T890" s="8">
        <f>IFERROR(VLOOKUP(LEFT($A890,8),POR!$A:$R,6,0),"")</f>
        <v>42802.666666666701</v>
      </c>
      <c r="U890" s="8" t="str">
        <f>IFERROR(VLOOKUP(LEFT($A890,8),POR!$A:$R,7,0),"")</f>
        <v/>
      </c>
      <c r="V890" s="8" t="str">
        <f>IFERROR(VLOOKUP(LEFT($A890,8),POR!$A:$R,8,0),"")</f>
        <v/>
      </c>
      <c r="W890" s="8" t="str">
        <f>IFERROR(VLOOKUP(LEFT($A890,8),POR!$A:$R,9,0),"")</f>
        <v/>
      </c>
      <c r="X890" s="8" t="str">
        <f>IFERROR(VLOOKUP(LEFT($A890,8),POR!$A:$R,10,0),"")</f>
        <v/>
      </c>
      <c r="Y890" s="8" t="str">
        <f>IFERROR(VLOOKUP(LEFT($A890,8),POR!$A:$R,11,0),"")</f>
        <v/>
      </c>
      <c r="Z890" s="8" t="str">
        <f>IFERROR(VLOOKUP(LEFT($A890,8),POR!$A:$R,12,0),"")</f>
        <v/>
      </c>
      <c r="AA890" s="8" t="str">
        <f>IFERROR(VLOOKUP(LEFT($A890,8),POR!$A:$R,13,0),"")</f>
        <v/>
      </c>
      <c r="AB890" s="8" t="str">
        <f>IFERROR(VLOOKUP(LEFT($A890,8),POR!$A:$R,14,0),"")</f>
        <v/>
      </c>
      <c r="AC890" s="8" t="str">
        <f>IFERROR(VLOOKUP(LEFT($A890,8),POR!$A:$R,15,0),"")</f>
        <v/>
      </c>
      <c r="AD890" s="8" t="str">
        <f>IFERROR(VLOOKUP(LEFT($A890,8),POR!$A:$R,16,0),"")</f>
        <v/>
      </c>
      <c r="AE890" s="8" t="str">
        <f>IFERROR(VLOOKUP(LEFT($A890,8),POR!$A:$R,17,0),"")</f>
        <v/>
      </c>
      <c r="AF890" s="8" t="str">
        <f>IFERROR(VLOOKUP(LEFT($A890,8),POR!$A:$R,18,0),"")</f>
        <v/>
      </c>
      <c r="AG890" s="36" t="str">
        <f>IFERROR(VLOOKUP(A890,NSD!F:G,2,0),"")</f>
        <v/>
      </c>
    </row>
    <row r="891" spans="1:33">
      <c r="A891" s="49" t="s">
        <v>2621</v>
      </c>
      <c r="B891" s="36" t="str">
        <f>VLOOKUP(LEFT(A891,8),Clusters!A:C,3,0)</f>
        <v>C2</v>
      </c>
      <c r="C891" s="36">
        <f>VLOOKUP(LEFT(A891,8),Clusters!A:D,2,0)</f>
        <v>23</v>
      </c>
      <c r="O891" s="36">
        <f>IFERROR(VLOOKUP(LEFT(A891,8),'Development Priority'!A:B,2,0),"")</f>
        <v>346</v>
      </c>
      <c r="P891" s="8" t="str">
        <f>IFERROR(VLOOKUP(LEFT($A891,8),POR!$A:$R,2,0),"")</f>
        <v/>
      </c>
      <c r="Q891" s="8" t="str">
        <f>IFERROR(VLOOKUP(LEFT($A891,8),POR!$A:$R,3,0),"")</f>
        <v/>
      </c>
      <c r="R891" s="8" t="str">
        <f>IFERROR(VLOOKUP(LEFT($A891,8),POR!$A:$R,4,0),"")</f>
        <v/>
      </c>
      <c r="S891" s="8" t="str">
        <f>IFERROR(VLOOKUP(LEFT($A891,8),POR!$A:$R,5,0),"")</f>
        <v/>
      </c>
      <c r="T891" s="8">
        <f>IFERROR(VLOOKUP(LEFT($A891,8),POR!$A:$R,6,0),"")</f>
        <v>42802.666666666701</v>
      </c>
      <c r="U891" s="8" t="str">
        <f>IFERROR(VLOOKUP(LEFT($A891,8),POR!$A:$R,7,0),"")</f>
        <v/>
      </c>
      <c r="V891" s="8" t="str">
        <f>IFERROR(VLOOKUP(LEFT($A891,8),POR!$A:$R,8,0),"")</f>
        <v/>
      </c>
      <c r="W891" s="8" t="str">
        <f>IFERROR(VLOOKUP(LEFT($A891,8),POR!$A:$R,9,0),"")</f>
        <v/>
      </c>
      <c r="X891" s="8" t="str">
        <f>IFERROR(VLOOKUP(LEFT($A891,8),POR!$A:$R,10,0),"")</f>
        <v/>
      </c>
      <c r="Y891" s="8" t="str">
        <f>IFERROR(VLOOKUP(LEFT($A891,8),POR!$A:$R,11,0),"")</f>
        <v/>
      </c>
      <c r="Z891" s="8" t="str">
        <f>IFERROR(VLOOKUP(LEFT($A891,8),POR!$A:$R,12,0),"")</f>
        <v/>
      </c>
      <c r="AA891" s="8" t="str">
        <f>IFERROR(VLOOKUP(LEFT($A891,8),POR!$A:$R,13,0),"")</f>
        <v/>
      </c>
      <c r="AB891" s="8" t="str">
        <f>IFERROR(VLOOKUP(LEFT($A891,8),POR!$A:$R,14,0),"")</f>
        <v/>
      </c>
      <c r="AC891" s="8" t="str">
        <f>IFERROR(VLOOKUP(LEFT($A891,8),POR!$A:$R,15,0),"")</f>
        <v/>
      </c>
      <c r="AD891" s="8" t="str">
        <f>IFERROR(VLOOKUP(LEFT($A891,8),POR!$A:$R,16,0),"")</f>
        <v/>
      </c>
      <c r="AE891" s="8" t="str">
        <f>IFERROR(VLOOKUP(LEFT($A891,8),POR!$A:$R,17,0),"")</f>
        <v/>
      </c>
      <c r="AF891" s="8" t="str">
        <f>IFERROR(VLOOKUP(LEFT($A891,8),POR!$A:$R,18,0),"")</f>
        <v/>
      </c>
      <c r="AG891" s="36" t="str">
        <f>IFERROR(VLOOKUP(A891,NSD!F:G,2,0),"")</f>
        <v/>
      </c>
    </row>
    <row r="892" spans="1:33">
      <c r="A892" s="49" t="s">
        <v>2081</v>
      </c>
      <c r="B892" s="36" t="str">
        <f>VLOOKUP(LEFT(A892,8),Clusters!A:C,3,0)</f>
        <v>C2</v>
      </c>
      <c r="C892" s="36">
        <f>VLOOKUP(LEFT(A892,8),Clusters!A:D,2,0)</f>
        <v>23</v>
      </c>
      <c r="O892" s="36">
        <f>IFERROR(VLOOKUP(LEFT(A892,8),'Development Priority'!A:B,2,0),"")</f>
        <v>238</v>
      </c>
      <c r="P892" s="8" t="str">
        <f>IFERROR(VLOOKUP(LEFT($A892,8),POR!$A:$R,2,0),"")</f>
        <v/>
      </c>
      <c r="Q892" s="8" t="str">
        <f>IFERROR(VLOOKUP(LEFT($A892,8),POR!$A:$R,3,0),"")</f>
        <v/>
      </c>
      <c r="R892" s="8" t="str">
        <f>IFERROR(VLOOKUP(LEFT($A892,8),POR!$A:$R,4,0),"")</f>
        <v/>
      </c>
      <c r="S892" s="8" t="str">
        <f>IFERROR(VLOOKUP(LEFT($A892,8),POR!$A:$R,5,0),"")</f>
        <v/>
      </c>
      <c r="T892" s="8" t="str">
        <f>IFERROR(VLOOKUP(LEFT($A892,8),POR!$A:$R,6,0),"")</f>
        <v/>
      </c>
      <c r="U892" s="8" t="str">
        <f>IFERROR(VLOOKUP(LEFT($A892,8),POR!$A:$R,7,0),"")</f>
        <v/>
      </c>
      <c r="V892" s="8">
        <f>IFERROR(VLOOKUP(LEFT($A892,8),POR!$A:$R,8,0),"")</f>
        <v>42845</v>
      </c>
      <c r="W892" s="8" t="str">
        <f>IFERROR(VLOOKUP(LEFT($A892,8),POR!$A:$R,9,0),"")</f>
        <v/>
      </c>
      <c r="X892" s="8" t="str">
        <f>IFERROR(VLOOKUP(LEFT($A892,8),POR!$A:$R,10,0),"")</f>
        <v/>
      </c>
      <c r="Y892" s="8" t="str">
        <f>IFERROR(VLOOKUP(LEFT($A892,8),POR!$A:$R,11,0),"")</f>
        <v/>
      </c>
      <c r="Z892" s="8" t="str">
        <f>IFERROR(VLOOKUP(LEFT($A892,8),POR!$A:$R,12,0),"")</f>
        <v/>
      </c>
      <c r="AA892" s="8" t="str">
        <f>IFERROR(VLOOKUP(LEFT($A892,8),POR!$A:$R,13,0),"")</f>
        <v/>
      </c>
      <c r="AB892" s="8" t="str">
        <f>IFERROR(VLOOKUP(LEFT($A892,8),POR!$A:$R,14,0),"")</f>
        <v/>
      </c>
      <c r="AC892" s="8" t="str">
        <f>IFERROR(VLOOKUP(LEFT($A892,8),POR!$A:$R,15,0),"")</f>
        <v/>
      </c>
      <c r="AD892" s="8" t="str">
        <f>IFERROR(VLOOKUP(LEFT($A892,8),POR!$A:$R,16,0),"")</f>
        <v/>
      </c>
      <c r="AE892" s="8" t="str">
        <f>IFERROR(VLOOKUP(LEFT($A892,8),POR!$A:$R,17,0),"")</f>
        <v/>
      </c>
      <c r="AF892" s="8" t="str">
        <f>IFERROR(VLOOKUP(LEFT($A892,8),POR!$A:$R,18,0),"")</f>
        <v/>
      </c>
      <c r="AG892" s="36" t="str">
        <f>IFERROR(VLOOKUP(A892,NSD!F:G,2,0),"")</f>
        <v/>
      </c>
    </row>
    <row r="893" spans="1:33">
      <c r="A893" s="49" t="s">
        <v>4818</v>
      </c>
      <c r="B893" s="36" t="str">
        <f>VLOOKUP(LEFT(A893,8),Clusters!A:C,3,0)</f>
        <v>C2</v>
      </c>
      <c r="C893" s="36">
        <f>VLOOKUP(LEFT(A893,8),Clusters!A:D,2,0)</f>
        <v>23</v>
      </c>
      <c r="O893" s="36">
        <f>IFERROR(VLOOKUP(LEFT(A893,8),'Development Priority'!A:B,2,0),"")</f>
        <v>238</v>
      </c>
      <c r="P893" s="8" t="str">
        <f>IFERROR(VLOOKUP(LEFT($A893,8),POR!$A:$R,2,0),"")</f>
        <v/>
      </c>
      <c r="Q893" s="8" t="str">
        <f>IFERROR(VLOOKUP(LEFT($A893,8),POR!$A:$R,3,0),"")</f>
        <v/>
      </c>
      <c r="R893" s="8" t="str">
        <f>IFERROR(VLOOKUP(LEFT($A893,8),POR!$A:$R,4,0),"")</f>
        <v/>
      </c>
      <c r="S893" s="8" t="str">
        <f>IFERROR(VLOOKUP(LEFT($A893,8),POR!$A:$R,5,0),"")</f>
        <v/>
      </c>
      <c r="T893" s="8" t="str">
        <f>IFERROR(VLOOKUP(LEFT($A893,8),POR!$A:$R,6,0),"")</f>
        <v/>
      </c>
      <c r="U893" s="8" t="str">
        <f>IFERROR(VLOOKUP(LEFT($A893,8),POR!$A:$R,7,0),"")</f>
        <v/>
      </c>
      <c r="V893" s="8">
        <f>IFERROR(VLOOKUP(LEFT($A893,8),POR!$A:$R,8,0),"")</f>
        <v>42845</v>
      </c>
      <c r="W893" s="8" t="str">
        <f>IFERROR(VLOOKUP(LEFT($A893,8),POR!$A:$R,9,0),"")</f>
        <v/>
      </c>
      <c r="X893" s="8" t="str">
        <f>IFERROR(VLOOKUP(LEFT($A893,8),POR!$A:$R,10,0),"")</f>
        <v/>
      </c>
      <c r="Y893" s="8" t="str">
        <f>IFERROR(VLOOKUP(LEFT($A893,8),POR!$A:$R,11,0),"")</f>
        <v/>
      </c>
      <c r="Z893" s="8" t="str">
        <f>IFERROR(VLOOKUP(LEFT($A893,8),POR!$A:$R,12,0),"")</f>
        <v/>
      </c>
      <c r="AA893" s="8" t="str">
        <f>IFERROR(VLOOKUP(LEFT($A893,8),POR!$A:$R,13,0),"")</f>
        <v/>
      </c>
      <c r="AB893" s="8" t="str">
        <f>IFERROR(VLOOKUP(LEFT($A893,8),POR!$A:$R,14,0),"")</f>
        <v/>
      </c>
      <c r="AC893" s="8" t="str">
        <f>IFERROR(VLOOKUP(LEFT($A893,8),POR!$A:$R,15,0),"")</f>
        <v/>
      </c>
      <c r="AD893" s="8" t="str">
        <f>IFERROR(VLOOKUP(LEFT($A893,8),POR!$A:$R,16,0),"")</f>
        <v/>
      </c>
      <c r="AE893" s="8" t="str">
        <f>IFERROR(VLOOKUP(LEFT($A893,8),POR!$A:$R,17,0),"")</f>
        <v/>
      </c>
      <c r="AF893" s="8" t="str">
        <f>IFERROR(VLOOKUP(LEFT($A893,8),POR!$A:$R,18,0),"")</f>
        <v/>
      </c>
      <c r="AG893" s="36" t="str">
        <f>IFERROR(VLOOKUP(A893,NSD!F:G,2,0),"")</f>
        <v/>
      </c>
    </row>
    <row r="894" spans="1:33">
      <c r="A894" s="49" t="s">
        <v>4626</v>
      </c>
      <c r="B894" s="36" t="str">
        <f>VLOOKUP(LEFT(A894,8),Clusters!A:C,3,0)</f>
        <v>C2</v>
      </c>
      <c r="C894" s="36">
        <f>VLOOKUP(LEFT(A894,8),Clusters!A:D,2,0)</f>
        <v>21</v>
      </c>
      <c r="O894" s="36">
        <f>IFERROR(VLOOKUP(LEFT(A894,8),'Development Priority'!A:B,2,0),"")</f>
        <v>71</v>
      </c>
      <c r="P894" s="8" t="str">
        <f>IFERROR(VLOOKUP(LEFT($A894,8),POR!$A:$R,2,0),"")</f>
        <v/>
      </c>
      <c r="Q894" s="8" t="str">
        <f>IFERROR(VLOOKUP(LEFT($A894,8),POR!$A:$R,3,0),"")</f>
        <v/>
      </c>
      <c r="R894" s="8" t="str">
        <f>IFERROR(VLOOKUP(LEFT($A894,8),POR!$A:$R,4,0),"")</f>
        <v/>
      </c>
      <c r="S894" s="8" t="str">
        <f>IFERROR(VLOOKUP(LEFT($A894,8),POR!$A:$R,5,0),"")</f>
        <v/>
      </c>
      <c r="T894" s="8">
        <f>IFERROR(VLOOKUP(LEFT($A894,8),POR!$A:$R,6,0),"")</f>
        <v>42781.666666666701</v>
      </c>
      <c r="U894" s="8" t="str">
        <f>IFERROR(VLOOKUP(LEFT($A894,8),POR!$A:$R,7,0),"")</f>
        <v/>
      </c>
      <c r="V894" s="8">
        <f>IFERROR(VLOOKUP(LEFT($A894,8),POR!$A:$R,8,0),"")</f>
        <v>42782</v>
      </c>
      <c r="W894" s="8" t="str">
        <f>IFERROR(VLOOKUP(LEFT($A894,8),POR!$A:$R,9,0),"")</f>
        <v/>
      </c>
      <c r="X894" s="8" t="str">
        <f>IFERROR(VLOOKUP(LEFT($A894,8),POR!$A:$R,10,0),"")</f>
        <v/>
      </c>
      <c r="Y894" s="8" t="str">
        <f>IFERROR(VLOOKUP(LEFT($A894,8),POR!$A:$R,11,0),"")</f>
        <v/>
      </c>
      <c r="Z894" s="8" t="str">
        <f>IFERROR(VLOOKUP(LEFT($A894,8),POR!$A:$R,12,0),"")</f>
        <v/>
      </c>
      <c r="AA894" s="8" t="str">
        <f>IFERROR(VLOOKUP(LEFT($A894,8),POR!$A:$R,13,0),"")</f>
        <v/>
      </c>
      <c r="AB894" s="8" t="str">
        <f>IFERROR(VLOOKUP(LEFT($A894,8),POR!$A:$R,14,0),"")</f>
        <v/>
      </c>
      <c r="AC894" s="8" t="str">
        <f>IFERROR(VLOOKUP(LEFT($A894,8),POR!$A:$R,15,0),"")</f>
        <v/>
      </c>
      <c r="AD894" s="8" t="str">
        <f>IFERROR(VLOOKUP(LEFT($A894,8),POR!$A:$R,16,0),"")</f>
        <v/>
      </c>
      <c r="AE894" s="8" t="str">
        <f>IFERROR(VLOOKUP(LEFT($A894,8),POR!$A:$R,17,0),"")</f>
        <v/>
      </c>
      <c r="AF894" s="8" t="str">
        <f>IFERROR(VLOOKUP(LEFT($A894,8),POR!$A:$R,18,0),"")</f>
        <v/>
      </c>
      <c r="AG894" s="36" t="str">
        <f>IFERROR(VLOOKUP(A894,NSD!F:G,2,0),"")</f>
        <v/>
      </c>
    </row>
    <row r="895" spans="1:33">
      <c r="A895" s="49" t="s">
        <v>4113</v>
      </c>
      <c r="B895" s="36" t="str">
        <f>VLOOKUP(LEFT(A895,8),Clusters!A:C,3,0)</f>
        <v>C2</v>
      </c>
      <c r="C895" s="36">
        <f>VLOOKUP(LEFT(A895,8),Clusters!A:D,2,0)</f>
        <v>21</v>
      </c>
      <c r="O895" s="36">
        <f>IFERROR(VLOOKUP(LEFT(A895,8),'Development Priority'!A:B,2,0),"")</f>
        <v>71</v>
      </c>
      <c r="P895" s="8" t="str">
        <f>IFERROR(VLOOKUP(LEFT($A895,8),POR!$A:$R,2,0),"")</f>
        <v/>
      </c>
      <c r="Q895" s="8" t="str">
        <f>IFERROR(VLOOKUP(LEFT($A895,8),POR!$A:$R,3,0),"")</f>
        <v/>
      </c>
      <c r="R895" s="8" t="str">
        <f>IFERROR(VLOOKUP(LEFT($A895,8),POR!$A:$R,4,0),"")</f>
        <v/>
      </c>
      <c r="S895" s="8" t="str">
        <f>IFERROR(VLOOKUP(LEFT($A895,8),POR!$A:$R,5,0),"")</f>
        <v/>
      </c>
      <c r="T895" s="8">
        <f>IFERROR(VLOOKUP(LEFT($A895,8),POR!$A:$R,6,0),"")</f>
        <v>42781.666666666701</v>
      </c>
      <c r="U895" s="8" t="str">
        <f>IFERROR(VLOOKUP(LEFT($A895,8),POR!$A:$R,7,0),"")</f>
        <v/>
      </c>
      <c r="V895" s="8">
        <f>IFERROR(VLOOKUP(LEFT($A895,8),POR!$A:$R,8,0),"")</f>
        <v>42782</v>
      </c>
      <c r="W895" s="8" t="str">
        <f>IFERROR(VLOOKUP(LEFT($A895,8),POR!$A:$R,9,0),"")</f>
        <v/>
      </c>
      <c r="X895" s="8" t="str">
        <f>IFERROR(VLOOKUP(LEFT($A895,8),POR!$A:$R,10,0),"")</f>
        <v/>
      </c>
      <c r="Y895" s="8" t="str">
        <f>IFERROR(VLOOKUP(LEFT($A895,8),POR!$A:$R,11,0),"")</f>
        <v/>
      </c>
      <c r="Z895" s="8" t="str">
        <f>IFERROR(VLOOKUP(LEFT($A895,8),POR!$A:$R,12,0),"")</f>
        <v/>
      </c>
      <c r="AA895" s="8" t="str">
        <f>IFERROR(VLOOKUP(LEFT($A895,8),POR!$A:$R,13,0),"")</f>
        <v/>
      </c>
      <c r="AB895" s="8" t="str">
        <f>IFERROR(VLOOKUP(LEFT($A895,8),POR!$A:$R,14,0),"")</f>
        <v/>
      </c>
      <c r="AC895" s="8" t="str">
        <f>IFERROR(VLOOKUP(LEFT($A895,8),POR!$A:$R,15,0),"")</f>
        <v/>
      </c>
      <c r="AD895" s="8" t="str">
        <f>IFERROR(VLOOKUP(LEFT($A895,8),POR!$A:$R,16,0),"")</f>
        <v/>
      </c>
      <c r="AE895" s="8" t="str">
        <f>IFERROR(VLOOKUP(LEFT($A895,8),POR!$A:$R,17,0),"")</f>
        <v/>
      </c>
      <c r="AF895" s="8" t="str">
        <f>IFERROR(VLOOKUP(LEFT($A895,8),POR!$A:$R,18,0),"")</f>
        <v/>
      </c>
      <c r="AG895" s="36" t="str">
        <f>IFERROR(VLOOKUP(A895,NSD!F:G,2,0),"")</f>
        <v/>
      </c>
    </row>
    <row r="896" spans="1:33">
      <c r="A896" s="49" t="s">
        <v>2714</v>
      </c>
      <c r="B896" s="36" t="str">
        <f>VLOOKUP(LEFT(A896,8),Clusters!A:C,3,0)</f>
        <v>C2</v>
      </c>
      <c r="C896" s="36">
        <f>VLOOKUP(LEFT(A896,8),Clusters!A:D,2,0)</f>
        <v>22</v>
      </c>
      <c r="O896" s="36">
        <f>IFERROR(VLOOKUP(LEFT(A896,8),'Development Priority'!A:B,2,0),"")</f>
        <v>190</v>
      </c>
      <c r="P896" s="8" t="str">
        <f>IFERROR(VLOOKUP(LEFT($A896,8),POR!$A:$R,2,0),"")</f>
        <v/>
      </c>
      <c r="Q896" s="8" t="str">
        <f>IFERROR(VLOOKUP(LEFT($A896,8),POR!$A:$R,3,0),"")</f>
        <v/>
      </c>
      <c r="R896" s="8" t="str">
        <f>IFERROR(VLOOKUP(LEFT($A896,8),POR!$A:$R,4,0),"")</f>
        <v/>
      </c>
      <c r="S896" s="8" t="str">
        <f>IFERROR(VLOOKUP(LEFT($A896,8),POR!$A:$R,5,0),"")</f>
        <v/>
      </c>
      <c r="T896" s="8">
        <f>IFERROR(VLOOKUP(LEFT($A896,8),POR!$A:$R,6,0),"")</f>
        <v>42766.666666666701</v>
      </c>
      <c r="U896" s="8" t="str">
        <f>IFERROR(VLOOKUP(LEFT($A896,8),POR!$A:$R,7,0),"")</f>
        <v/>
      </c>
      <c r="V896" s="8" t="str">
        <f>IFERROR(VLOOKUP(LEFT($A896,8),POR!$A:$R,8,0),"")</f>
        <v/>
      </c>
      <c r="W896" s="8" t="str">
        <f>IFERROR(VLOOKUP(LEFT($A896,8),POR!$A:$R,9,0),"")</f>
        <v/>
      </c>
      <c r="X896" s="8" t="str">
        <f>IFERROR(VLOOKUP(LEFT($A896,8),POR!$A:$R,10,0),"")</f>
        <v/>
      </c>
      <c r="Y896" s="8" t="str">
        <f>IFERROR(VLOOKUP(LEFT($A896,8),POR!$A:$R,11,0),"")</f>
        <v/>
      </c>
      <c r="Z896" s="8" t="str">
        <f>IFERROR(VLOOKUP(LEFT($A896,8),POR!$A:$R,12,0),"")</f>
        <v/>
      </c>
      <c r="AA896" s="8" t="str">
        <f>IFERROR(VLOOKUP(LEFT($A896,8),POR!$A:$R,13,0),"")</f>
        <v/>
      </c>
      <c r="AB896" s="8" t="str">
        <f>IFERROR(VLOOKUP(LEFT($A896,8),POR!$A:$R,14,0),"")</f>
        <v/>
      </c>
      <c r="AC896" s="8" t="str">
        <f>IFERROR(VLOOKUP(LEFT($A896,8),POR!$A:$R,15,0),"")</f>
        <v/>
      </c>
      <c r="AD896" s="8" t="str">
        <f>IFERROR(VLOOKUP(LEFT($A896,8),POR!$A:$R,16,0),"")</f>
        <v/>
      </c>
      <c r="AE896" s="8" t="str">
        <f>IFERROR(VLOOKUP(LEFT($A896,8),POR!$A:$R,17,0),"")</f>
        <v/>
      </c>
      <c r="AF896" s="8" t="str">
        <f>IFERROR(VLOOKUP(LEFT($A896,8),POR!$A:$R,18,0),"")</f>
        <v/>
      </c>
      <c r="AG896" s="36" t="str">
        <f>IFERROR(VLOOKUP(A896,NSD!F:G,2,0),"")</f>
        <v/>
      </c>
    </row>
    <row r="897" spans="1:33">
      <c r="A897" s="49" t="s">
        <v>4472</v>
      </c>
      <c r="B897" s="36" t="str">
        <f>VLOOKUP(LEFT(A897,8),Clusters!A:C,3,0)</f>
        <v>C2</v>
      </c>
      <c r="C897" s="36">
        <f>VLOOKUP(LEFT(A897,8),Clusters!A:D,2,0)</f>
        <v>22</v>
      </c>
      <c r="O897" s="36">
        <f>IFERROR(VLOOKUP(LEFT(A897,8),'Development Priority'!A:B,2,0),"")</f>
        <v>190</v>
      </c>
      <c r="P897" s="8" t="str">
        <f>IFERROR(VLOOKUP(LEFT($A897,8),POR!$A:$R,2,0),"")</f>
        <v/>
      </c>
      <c r="Q897" s="8" t="str">
        <f>IFERROR(VLOOKUP(LEFT($A897,8),POR!$A:$R,3,0),"")</f>
        <v/>
      </c>
      <c r="R897" s="8" t="str">
        <f>IFERROR(VLOOKUP(LEFT($A897,8),POR!$A:$R,4,0),"")</f>
        <v/>
      </c>
      <c r="S897" s="8" t="str">
        <f>IFERROR(VLOOKUP(LEFT($A897,8),POR!$A:$R,5,0),"")</f>
        <v/>
      </c>
      <c r="T897" s="8">
        <f>IFERROR(VLOOKUP(LEFT($A897,8),POR!$A:$R,6,0),"")</f>
        <v>42766.666666666701</v>
      </c>
      <c r="U897" s="8" t="str">
        <f>IFERROR(VLOOKUP(LEFT($A897,8),POR!$A:$R,7,0),"")</f>
        <v/>
      </c>
      <c r="V897" s="8" t="str">
        <f>IFERROR(VLOOKUP(LEFT($A897,8),POR!$A:$R,8,0),"")</f>
        <v/>
      </c>
      <c r="W897" s="8" t="str">
        <f>IFERROR(VLOOKUP(LEFT($A897,8),POR!$A:$R,9,0),"")</f>
        <v/>
      </c>
      <c r="X897" s="8" t="str">
        <f>IFERROR(VLOOKUP(LEFT($A897,8),POR!$A:$R,10,0),"")</f>
        <v/>
      </c>
      <c r="Y897" s="8" t="str">
        <f>IFERROR(VLOOKUP(LEFT($A897,8),POR!$A:$R,11,0),"")</f>
        <v/>
      </c>
      <c r="Z897" s="8" t="str">
        <f>IFERROR(VLOOKUP(LEFT($A897,8),POR!$A:$R,12,0),"")</f>
        <v/>
      </c>
      <c r="AA897" s="8" t="str">
        <f>IFERROR(VLOOKUP(LEFT($A897,8),POR!$A:$R,13,0),"")</f>
        <v/>
      </c>
      <c r="AB897" s="8" t="str">
        <f>IFERROR(VLOOKUP(LEFT($A897,8),POR!$A:$R,14,0),"")</f>
        <v/>
      </c>
      <c r="AC897" s="8" t="str">
        <f>IFERROR(VLOOKUP(LEFT($A897,8),POR!$A:$R,15,0),"")</f>
        <v/>
      </c>
      <c r="AD897" s="8" t="str">
        <f>IFERROR(VLOOKUP(LEFT($A897,8),POR!$A:$R,16,0),"")</f>
        <v/>
      </c>
      <c r="AE897" s="8" t="str">
        <f>IFERROR(VLOOKUP(LEFT($A897,8),POR!$A:$R,17,0),"")</f>
        <v/>
      </c>
      <c r="AF897" s="8" t="str">
        <f>IFERROR(VLOOKUP(LEFT($A897,8),POR!$A:$R,18,0),"")</f>
        <v/>
      </c>
      <c r="AG897" s="36" t="str">
        <f>IFERROR(VLOOKUP(A897,NSD!F:G,2,0),"")</f>
        <v/>
      </c>
    </row>
    <row r="898" spans="1:33">
      <c r="A898" s="49" t="s">
        <v>4870</v>
      </c>
      <c r="B898" s="36" t="str">
        <f>VLOOKUP(LEFT(A898,8),Clusters!A:C,3,0)</f>
        <v>C2</v>
      </c>
      <c r="C898" s="36">
        <f>VLOOKUP(LEFT(A898,8),Clusters!A:D,2,0)</f>
        <v>22</v>
      </c>
      <c r="O898" s="36">
        <f>IFERROR(VLOOKUP(LEFT(A898,8),'Development Priority'!A:B,2,0),"")</f>
        <v>190</v>
      </c>
      <c r="P898" s="8" t="str">
        <f>IFERROR(VLOOKUP(LEFT($A898,8),POR!$A:$R,2,0),"")</f>
        <v/>
      </c>
      <c r="Q898" s="8" t="str">
        <f>IFERROR(VLOOKUP(LEFT($A898,8),POR!$A:$R,3,0),"")</f>
        <v/>
      </c>
      <c r="R898" s="8" t="str">
        <f>IFERROR(VLOOKUP(LEFT($A898,8),POR!$A:$R,4,0),"")</f>
        <v/>
      </c>
      <c r="S898" s="8" t="str">
        <f>IFERROR(VLOOKUP(LEFT($A898,8),POR!$A:$R,5,0),"")</f>
        <v/>
      </c>
      <c r="T898" s="8">
        <f>IFERROR(VLOOKUP(LEFT($A898,8),POR!$A:$R,6,0),"")</f>
        <v>42766.666666666701</v>
      </c>
      <c r="U898" s="8" t="str">
        <f>IFERROR(VLOOKUP(LEFT($A898,8),POR!$A:$R,7,0),"")</f>
        <v/>
      </c>
      <c r="V898" s="8" t="str">
        <f>IFERROR(VLOOKUP(LEFT($A898,8),POR!$A:$R,8,0),"")</f>
        <v/>
      </c>
      <c r="W898" s="8" t="str">
        <f>IFERROR(VLOOKUP(LEFT($A898,8),POR!$A:$R,9,0),"")</f>
        <v/>
      </c>
      <c r="X898" s="8" t="str">
        <f>IFERROR(VLOOKUP(LEFT($A898,8),POR!$A:$R,10,0),"")</f>
        <v/>
      </c>
      <c r="Y898" s="8" t="str">
        <f>IFERROR(VLOOKUP(LEFT($A898,8),POR!$A:$R,11,0),"")</f>
        <v/>
      </c>
      <c r="Z898" s="8" t="str">
        <f>IFERROR(VLOOKUP(LEFT($A898,8),POR!$A:$R,12,0),"")</f>
        <v/>
      </c>
      <c r="AA898" s="8" t="str">
        <f>IFERROR(VLOOKUP(LEFT($A898,8),POR!$A:$R,13,0),"")</f>
        <v/>
      </c>
      <c r="AB898" s="8" t="str">
        <f>IFERROR(VLOOKUP(LEFT($A898,8),POR!$A:$R,14,0),"")</f>
        <v/>
      </c>
      <c r="AC898" s="8" t="str">
        <f>IFERROR(VLOOKUP(LEFT($A898,8),POR!$A:$R,15,0),"")</f>
        <v/>
      </c>
      <c r="AD898" s="8" t="str">
        <f>IFERROR(VLOOKUP(LEFT($A898,8),POR!$A:$R,16,0),"")</f>
        <v/>
      </c>
      <c r="AE898" s="8" t="str">
        <f>IFERROR(VLOOKUP(LEFT($A898,8),POR!$A:$R,17,0),"")</f>
        <v/>
      </c>
      <c r="AF898" s="8" t="str">
        <f>IFERROR(VLOOKUP(LEFT($A898,8),POR!$A:$R,18,0),"")</f>
        <v/>
      </c>
      <c r="AG898" s="36" t="str">
        <f>IFERROR(VLOOKUP(A898,NSD!F:G,2,0),"")</f>
        <v/>
      </c>
    </row>
    <row r="899" spans="1:33">
      <c r="A899" s="49" t="s">
        <v>3083</v>
      </c>
      <c r="B899" s="36" t="str">
        <f>VLOOKUP(LEFT(A899,8),Clusters!A:C,3,0)</f>
        <v>C2</v>
      </c>
      <c r="C899" s="36">
        <f>VLOOKUP(LEFT(A899,8),Clusters!A:D,2,0)</f>
        <v>22</v>
      </c>
      <c r="O899" s="36">
        <f>IFERROR(VLOOKUP(LEFT(A899,8),'Development Priority'!A:B,2,0),"")</f>
        <v>190</v>
      </c>
      <c r="P899" s="8" t="str">
        <f>IFERROR(VLOOKUP(LEFT($A899,8),POR!$A:$R,2,0),"")</f>
        <v/>
      </c>
      <c r="Q899" s="8" t="str">
        <f>IFERROR(VLOOKUP(LEFT($A899,8),POR!$A:$R,3,0),"")</f>
        <v/>
      </c>
      <c r="R899" s="8" t="str">
        <f>IFERROR(VLOOKUP(LEFT($A899,8),POR!$A:$R,4,0),"")</f>
        <v/>
      </c>
      <c r="S899" s="8" t="str">
        <f>IFERROR(VLOOKUP(LEFT($A899,8),POR!$A:$R,5,0),"")</f>
        <v/>
      </c>
      <c r="T899" s="8">
        <f>IFERROR(VLOOKUP(LEFT($A899,8),POR!$A:$R,6,0),"")</f>
        <v>42766.666666666701</v>
      </c>
      <c r="U899" s="8" t="str">
        <f>IFERROR(VLOOKUP(LEFT($A899,8),POR!$A:$R,7,0),"")</f>
        <v/>
      </c>
      <c r="V899" s="8" t="str">
        <f>IFERROR(VLOOKUP(LEFT($A899,8),POR!$A:$R,8,0),"")</f>
        <v/>
      </c>
      <c r="W899" s="8" t="str">
        <f>IFERROR(VLOOKUP(LEFT($A899,8),POR!$A:$R,9,0),"")</f>
        <v/>
      </c>
      <c r="X899" s="8" t="str">
        <f>IFERROR(VLOOKUP(LEFT($A899,8),POR!$A:$R,10,0),"")</f>
        <v/>
      </c>
      <c r="Y899" s="8" t="str">
        <f>IFERROR(VLOOKUP(LEFT($A899,8),POR!$A:$R,11,0),"")</f>
        <v/>
      </c>
      <c r="Z899" s="8" t="str">
        <f>IFERROR(VLOOKUP(LEFT($A899,8),POR!$A:$R,12,0),"")</f>
        <v/>
      </c>
      <c r="AA899" s="8" t="str">
        <f>IFERROR(VLOOKUP(LEFT($A899,8),POR!$A:$R,13,0),"")</f>
        <v/>
      </c>
      <c r="AB899" s="8" t="str">
        <f>IFERROR(VLOOKUP(LEFT($A899,8),POR!$A:$R,14,0),"")</f>
        <v/>
      </c>
      <c r="AC899" s="8" t="str">
        <f>IFERROR(VLOOKUP(LEFT($A899,8),POR!$A:$R,15,0),"")</f>
        <v/>
      </c>
      <c r="AD899" s="8" t="str">
        <f>IFERROR(VLOOKUP(LEFT($A899,8),POR!$A:$R,16,0),"")</f>
        <v/>
      </c>
      <c r="AE899" s="8" t="str">
        <f>IFERROR(VLOOKUP(LEFT($A899,8),POR!$A:$R,17,0),"")</f>
        <v/>
      </c>
      <c r="AF899" s="8" t="str">
        <f>IFERROR(VLOOKUP(LEFT($A899,8),POR!$A:$R,18,0),"")</f>
        <v/>
      </c>
      <c r="AG899" s="36" t="str">
        <f>IFERROR(VLOOKUP(A899,NSD!F:G,2,0),"")</f>
        <v/>
      </c>
    </row>
    <row r="900" spans="1:33">
      <c r="A900" s="49" t="s">
        <v>2206</v>
      </c>
      <c r="B900" s="36" t="str">
        <f>VLOOKUP(LEFT(A900,8),Clusters!A:C,3,0)</f>
        <v>C2</v>
      </c>
      <c r="C900" s="36">
        <f>VLOOKUP(LEFT(A900,8),Clusters!A:D,2,0)</f>
        <v>22</v>
      </c>
      <c r="O900" s="36">
        <f>IFERROR(VLOOKUP(LEFT(A900,8),'Development Priority'!A:B,2,0),"")</f>
        <v>924</v>
      </c>
      <c r="P900" s="8" t="str">
        <f>IFERROR(VLOOKUP(LEFT($A900,8),POR!$A:$R,2,0),"")</f>
        <v/>
      </c>
      <c r="Q900" s="8" t="str">
        <f>IFERROR(VLOOKUP(LEFT($A900,8),POR!$A:$R,3,0),"")</f>
        <v/>
      </c>
      <c r="R900" s="8" t="str">
        <f>IFERROR(VLOOKUP(LEFT($A900,8),POR!$A:$R,4,0),"")</f>
        <v/>
      </c>
      <c r="S900" s="8" t="str">
        <f>IFERROR(VLOOKUP(LEFT($A900,8),POR!$A:$R,5,0),"")</f>
        <v/>
      </c>
      <c r="T900" s="8" t="str">
        <f>IFERROR(VLOOKUP(LEFT($A900,8),POR!$A:$R,6,0),"")</f>
        <v/>
      </c>
      <c r="U900" s="8" t="str">
        <f>IFERROR(VLOOKUP(LEFT($A900,8),POR!$A:$R,7,0),"")</f>
        <v/>
      </c>
      <c r="V900" s="8" t="str">
        <f>IFERROR(VLOOKUP(LEFT($A900,8),POR!$A:$R,8,0),"")</f>
        <v/>
      </c>
      <c r="W900" s="8" t="str">
        <f>IFERROR(VLOOKUP(LEFT($A900,8),POR!$A:$R,9,0),"")</f>
        <v/>
      </c>
      <c r="X900" s="8" t="str">
        <f>IFERROR(VLOOKUP(LEFT($A900,8),POR!$A:$R,10,0),"")</f>
        <v/>
      </c>
      <c r="Y900" s="8" t="str">
        <f>IFERROR(VLOOKUP(LEFT($A900,8),POR!$A:$R,11,0),"")</f>
        <v/>
      </c>
      <c r="Z900" s="8" t="str">
        <f>IFERROR(VLOOKUP(LEFT($A900,8),POR!$A:$R,12,0),"")</f>
        <v/>
      </c>
      <c r="AA900" s="8" t="str">
        <f>IFERROR(VLOOKUP(LEFT($A900,8),POR!$A:$R,13,0),"")</f>
        <v/>
      </c>
      <c r="AB900" s="8" t="str">
        <f>IFERROR(VLOOKUP(LEFT($A900,8),POR!$A:$R,14,0),"")</f>
        <v/>
      </c>
      <c r="AC900" s="8" t="str">
        <f>IFERROR(VLOOKUP(LEFT($A900,8),POR!$A:$R,15,0),"")</f>
        <v/>
      </c>
      <c r="AD900" s="8" t="str">
        <f>IFERROR(VLOOKUP(LEFT($A900,8),POR!$A:$R,16,0),"")</f>
        <v/>
      </c>
      <c r="AE900" s="8">
        <f>IFERROR(VLOOKUP(LEFT($A900,8),POR!$A:$R,17,0),"")</f>
        <v>42760</v>
      </c>
      <c r="AF900" s="8" t="str">
        <f>IFERROR(VLOOKUP(LEFT($A900,8),POR!$A:$R,18,0),"")</f>
        <v/>
      </c>
      <c r="AG900" s="36" t="str">
        <f>IFERROR(VLOOKUP(A900,NSD!F:G,2,0),"")</f>
        <v/>
      </c>
    </row>
    <row r="901" spans="1:33">
      <c r="A901" s="49" t="s">
        <v>4592</v>
      </c>
      <c r="B901" s="36" t="str">
        <f>VLOOKUP(LEFT(A901,8),Clusters!A:C,3,0)</f>
        <v>C2</v>
      </c>
      <c r="C901" s="36">
        <f>VLOOKUP(LEFT(A901,8),Clusters!A:D,2,0)</f>
        <v>23</v>
      </c>
      <c r="O901" s="36">
        <f>IFERROR(VLOOKUP(LEFT(A901,8),'Development Priority'!A:B,2,0),"")</f>
        <v>511</v>
      </c>
      <c r="P901" s="8" t="str">
        <f>IFERROR(VLOOKUP(LEFT($A901,8),POR!$A:$R,2,0),"")</f>
        <v/>
      </c>
      <c r="Q901" s="8" t="str">
        <f>IFERROR(VLOOKUP(LEFT($A901,8),POR!$A:$R,3,0),"")</f>
        <v/>
      </c>
      <c r="R901" s="8" t="str">
        <f>IFERROR(VLOOKUP(LEFT($A901,8),POR!$A:$R,4,0),"")</f>
        <v/>
      </c>
      <c r="S901" s="8" t="str">
        <f>IFERROR(VLOOKUP(LEFT($A901,8),POR!$A:$R,5,0),"")</f>
        <v/>
      </c>
      <c r="T901" s="8">
        <f>IFERROR(VLOOKUP(LEFT($A901,8),POR!$A:$R,6,0),"")</f>
        <v>42789.666666666701</v>
      </c>
      <c r="U901" s="8" t="str">
        <f>IFERROR(VLOOKUP(LEFT($A901,8),POR!$A:$R,7,0),"")</f>
        <v/>
      </c>
      <c r="V901" s="8" t="str">
        <f>IFERROR(VLOOKUP(LEFT($A901,8),POR!$A:$R,8,0),"")</f>
        <v/>
      </c>
      <c r="W901" s="8" t="str">
        <f>IFERROR(VLOOKUP(LEFT($A901,8),POR!$A:$R,9,0),"")</f>
        <v/>
      </c>
      <c r="X901" s="8" t="str">
        <f>IFERROR(VLOOKUP(LEFT($A901,8),POR!$A:$R,10,0),"")</f>
        <v/>
      </c>
      <c r="Y901" s="8" t="str">
        <f>IFERROR(VLOOKUP(LEFT($A901,8),POR!$A:$R,11,0),"")</f>
        <v/>
      </c>
      <c r="Z901" s="8" t="str">
        <f>IFERROR(VLOOKUP(LEFT($A901,8),POR!$A:$R,12,0),"")</f>
        <v/>
      </c>
      <c r="AA901" s="8" t="str">
        <f>IFERROR(VLOOKUP(LEFT($A901,8),POR!$A:$R,13,0),"")</f>
        <v/>
      </c>
      <c r="AB901" s="8" t="str">
        <f>IFERROR(VLOOKUP(LEFT($A901,8),POR!$A:$R,14,0),"")</f>
        <v/>
      </c>
      <c r="AC901" s="8" t="str">
        <f>IFERROR(VLOOKUP(LEFT($A901,8),POR!$A:$R,15,0),"")</f>
        <v/>
      </c>
      <c r="AD901" s="8" t="str">
        <f>IFERROR(VLOOKUP(LEFT($A901,8),POR!$A:$R,16,0),"")</f>
        <v/>
      </c>
      <c r="AE901" s="8" t="str">
        <f>IFERROR(VLOOKUP(LEFT($A901,8),POR!$A:$R,17,0),"")</f>
        <v/>
      </c>
      <c r="AF901" s="8" t="str">
        <f>IFERROR(VLOOKUP(LEFT($A901,8),POR!$A:$R,18,0),"")</f>
        <v/>
      </c>
      <c r="AG901" s="36" t="str">
        <f>IFERROR(VLOOKUP(A901,NSD!F:G,2,0),"")</f>
        <v/>
      </c>
    </row>
    <row r="902" spans="1:33">
      <c r="A902" s="49" t="s">
        <v>4704</v>
      </c>
      <c r="B902" s="36" t="str">
        <f>VLOOKUP(LEFT(A902,8),Clusters!A:C,3,0)</f>
        <v>C2</v>
      </c>
      <c r="C902" s="36">
        <f>VLOOKUP(LEFT(A902,8),Clusters!A:D,2,0)</f>
        <v>23</v>
      </c>
      <c r="O902" s="36">
        <f>IFERROR(VLOOKUP(LEFT(A902,8),'Development Priority'!A:B,2,0),"")</f>
        <v>511</v>
      </c>
      <c r="P902" s="8" t="str">
        <f>IFERROR(VLOOKUP(LEFT($A902,8),POR!$A:$R,2,0),"")</f>
        <v/>
      </c>
      <c r="Q902" s="8" t="str">
        <f>IFERROR(VLOOKUP(LEFT($A902,8),POR!$A:$R,3,0),"")</f>
        <v/>
      </c>
      <c r="R902" s="8" t="str">
        <f>IFERROR(VLOOKUP(LEFT($A902,8),POR!$A:$R,4,0),"")</f>
        <v/>
      </c>
      <c r="S902" s="8" t="str">
        <f>IFERROR(VLOOKUP(LEFT($A902,8),POR!$A:$R,5,0),"")</f>
        <v/>
      </c>
      <c r="T902" s="8">
        <f>IFERROR(VLOOKUP(LEFT($A902,8),POR!$A:$R,6,0),"")</f>
        <v>42789.666666666701</v>
      </c>
      <c r="U902" s="8" t="str">
        <f>IFERROR(VLOOKUP(LEFT($A902,8),POR!$A:$R,7,0),"")</f>
        <v/>
      </c>
      <c r="V902" s="8" t="str">
        <f>IFERROR(VLOOKUP(LEFT($A902,8),POR!$A:$R,8,0),"")</f>
        <v/>
      </c>
      <c r="W902" s="8" t="str">
        <f>IFERROR(VLOOKUP(LEFT($A902,8),POR!$A:$R,9,0),"")</f>
        <v/>
      </c>
      <c r="X902" s="8" t="str">
        <f>IFERROR(VLOOKUP(LEFT($A902,8),POR!$A:$R,10,0),"")</f>
        <v/>
      </c>
      <c r="Y902" s="8" t="str">
        <f>IFERROR(VLOOKUP(LEFT($A902,8),POR!$A:$R,11,0),"")</f>
        <v/>
      </c>
      <c r="Z902" s="8" t="str">
        <f>IFERROR(VLOOKUP(LEFT($A902,8),POR!$A:$R,12,0),"")</f>
        <v/>
      </c>
      <c r="AA902" s="8" t="str">
        <f>IFERROR(VLOOKUP(LEFT($A902,8),POR!$A:$R,13,0),"")</f>
        <v/>
      </c>
      <c r="AB902" s="8" t="str">
        <f>IFERROR(VLOOKUP(LEFT($A902,8),POR!$A:$R,14,0),"")</f>
        <v/>
      </c>
      <c r="AC902" s="8" t="str">
        <f>IFERROR(VLOOKUP(LEFT($A902,8),POR!$A:$R,15,0),"")</f>
        <v/>
      </c>
      <c r="AD902" s="8" t="str">
        <f>IFERROR(VLOOKUP(LEFT($A902,8),POR!$A:$R,16,0),"")</f>
        <v/>
      </c>
      <c r="AE902" s="8" t="str">
        <f>IFERROR(VLOOKUP(LEFT($A902,8),POR!$A:$R,17,0),"")</f>
        <v/>
      </c>
      <c r="AF902" s="8" t="str">
        <f>IFERROR(VLOOKUP(LEFT($A902,8),POR!$A:$R,18,0),"")</f>
        <v/>
      </c>
      <c r="AG902" s="36" t="str">
        <f>IFERROR(VLOOKUP(A902,NSD!F:G,2,0),"")</f>
        <v/>
      </c>
    </row>
    <row r="903" spans="1:33">
      <c r="A903" s="49" t="s">
        <v>3811</v>
      </c>
      <c r="B903" s="36" t="str">
        <f>VLOOKUP(LEFT(A903,8),Clusters!A:C,3,0)</f>
        <v>C2</v>
      </c>
      <c r="C903" s="36">
        <f>VLOOKUP(LEFT(A903,8),Clusters!A:D,2,0)</f>
        <v>23</v>
      </c>
      <c r="O903" s="36">
        <f>IFERROR(VLOOKUP(LEFT(A903,8),'Development Priority'!A:B,2,0),"")</f>
        <v>511</v>
      </c>
      <c r="P903" s="8" t="str">
        <f>IFERROR(VLOOKUP(LEFT($A903,8),POR!$A:$R,2,0),"")</f>
        <v/>
      </c>
      <c r="Q903" s="8" t="str">
        <f>IFERROR(VLOOKUP(LEFT($A903,8),POR!$A:$R,3,0),"")</f>
        <v/>
      </c>
      <c r="R903" s="8" t="str">
        <f>IFERROR(VLOOKUP(LEFT($A903,8),POR!$A:$R,4,0),"")</f>
        <v/>
      </c>
      <c r="S903" s="8" t="str">
        <f>IFERROR(VLOOKUP(LEFT($A903,8),POR!$A:$R,5,0),"")</f>
        <v/>
      </c>
      <c r="T903" s="8">
        <f>IFERROR(VLOOKUP(LEFT($A903,8),POR!$A:$R,6,0),"")</f>
        <v>42789.666666666701</v>
      </c>
      <c r="U903" s="8" t="str">
        <f>IFERROR(VLOOKUP(LEFT($A903,8),POR!$A:$R,7,0),"")</f>
        <v/>
      </c>
      <c r="V903" s="8" t="str">
        <f>IFERROR(VLOOKUP(LEFT($A903,8),POR!$A:$R,8,0),"")</f>
        <v/>
      </c>
      <c r="W903" s="8" t="str">
        <f>IFERROR(VLOOKUP(LEFT($A903,8),POR!$A:$R,9,0),"")</f>
        <v/>
      </c>
      <c r="X903" s="8" t="str">
        <f>IFERROR(VLOOKUP(LEFT($A903,8),POR!$A:$R,10,0),"")</f>
        <v/>
      </c>
      <c r="Y903" s="8" t="str">
        <f>IFERROR(VLOOKUP(LEFT($A903,8),POR!$A:$R,11,0),"")</f>
        <v/>
      </c>
      <c r="Z903" s="8" t="str">
        <f>IFERROR(VLOOKUP(LEFT($A903,8),POR!$A:$R,12,0),"")</f>
        <v/>
      </c>
      <c r="AA903" s="8" t="str">
        <f>IFERROR(VLOOKUP(LEFT($A903,8),POR!$A:$R,13,0),"")</f>
        <v/>
      </c>
      <c r="AB903" s="8" t="str">
        <f>IFERROR(VLOOKUP(LEFT($A903,8),POR!$A:$R,14,0),"")</f>
        <v/>
      </c>
      <c r="AC903" s="8" t="str">
        <f>IFERROR(VLOOKUP(LEFT($A903,8),POR!$A:$R,15,0),"")</f>
        <v/>
      </c>
      <c r="AD903" s="8" t="str">
        <f>IFERROR(VLOOKUP(LEFT($A903,8),POR!$A:$R,16,0),"")</f>
        <v/>
      </c>
      <c r="AE903" s="8" t="str">
        <f>IFERROR(VLOOKUP(LEFT($A903,8),POR!$A:$R,17,0),"")</f>
        <v/>
      </c>
      <c r="AF903" s="8" t="str">
        <f>IFERROR(VLOOKUP(LEFT($A903,8),POR!$A:$R,18,0),"")</f>
        <v/>
      </c>
      <c r="AG903" s="36" t="str">
        <f>IFERROR(VLOOKUP(A903,NSD!F:G,2,0),"")</f>
        <v/>
      </c>
    </row>
    <row r="904" spans="1:33">
      <c r="A904" s="49" t="s">
        <v>2638</v>
      </c>
      <c r="B904" s="36" t="str">
        <f>VLOOKUP(LEFT(A904,8),Clusters!A:C,3,0)</f>
        <v>C2</v>
      </c>
      <c r="C904" s="36">
        <f>VLOOKUP(LEFT(A904,8),Clusters!A:D,2,0)</f>
        <v>22</v>
      </c>
      <c r="O904" s="36">
        <f>IFERROR(VLOOKUP(LEFT(A904,8),'Development Priority'!A:B,2,0),"")</f>
        <v>404</v>
      </c>
      <c r="P904" s="8" t="str">
        <f>IFERROR(VLOOKUP(LEFT($A904,8),POR!$A:$R,2,0),"")</f>
        <v/>
      </c>
      <c r="Q904" s="8" t="str">
        <f>IFERROR(VLOOKUP(LEFT($A904,8),POR!$A:$R,3,0),"")</f>
        <v/>
      </c>
      <c r="R904" s="8" t="str">
        <f>IFERROR(VLOOKUP(LEFT($A904,8),POR!$A:$R,4,0),"")</f>
        <v/>
      </c>
      <c r="S904" s="8" t="str">
        <f>IFERROR(VLOOKUP(LEFT($A904,8),POR!$A:$R,5,0),"")</f>
        <v/>
      </c>
      <c r="T904" s="8" t="str">
        <f>IFERROR(VLOOKUP(LEFT($A904,8),POR!$A:$R,6,0),"")</f>
        <v/>
      </c>
      <c r="U904" s="8" t="str">
        <f>IFERROR(VLOOKUP(LEFT($A904,8),POR!$A:$R,7,0),"")</f>
        <v/>
      </c>
      <c r="V904" s="8" t="str">
        <f>IFERROR(VLOOKUP(LEFT($A904,8),POR!$A:$R,8,0),"")</f>
        <v/>
      </c>
      <c r="W904" s="8" t="str">
        <f>IFERROR(VLOOKUP(LEFT($A904,8),POR!$A:$R,9,0),"")</f>
        <v/>
      </c>
      <c r="X904" s="8" t="str">
        <f>IFERROR(VLOOKUP(LEFT($A904,8),POR!$A:$R,10,0),"")</f>
        <v/>
      </c>
      <c r="Y904" s="8" t="str">
        <f>IFERROR(VLOOKUP(LEFT($A904,8),POR!$A:$R,11,0),"")</f>
        <v/>
      </c>
      <c r="Z904" s="8" t="str">
        <f>IFERROR(VLOOKUP(LEFT($A904,8),POR!$A:$R,12,0),"")</f>
        <v/>
      </c>
      <c r="AA904" s="8" t="str">
        <f>IFERROR(VLOOKUP(LEFT($A904,8),POR!$A:$R,13,0),"")</f>
        <v/>
      </c>
      <c r="AB904" s="8" t="str">
        <f>IFERROR(VLOOKUP(LEFT($A904,8),POR!$A:$R,14,0),"")</f>
        <v/>
      </c>
      <c r="AC904" s="8" t="str">
        <f>IFERROR(VLOOKUP(LEFT($A904,8),POR!$A:$R,15,0),"")</f>
        <v/>
      </c>
      <c r="AD904" s="8" t="str">
        <f>IFERROR(VLOOKUP(LEFT($A904,8),POR!$A:$R,16,0),"")</f>
        <v/>
      </c>
      <c r="AE904" s="8" t="str">
        <f>IFERROR(VLOOKUP(LEFT($A904,8),POR!$A:$R,17,0),"")</f>
        <v/>
      </c>
      <c r="AF904" s="8" t="str">
        <f>IFERROR(VLOOKUP(LEFT($A904,8),POR!$A:$R,18,0),"")</f>
        <v/>
      </c>
      <c r="AG904" s="36" t="str">
        <f>IFERROR(VLOOKUP(A904,NSD!F:G,2,0),"")</f>
        <v/>
      </c>
    </row>
    <row r="905" spans="1:33">
      <c r="A905" s="49" t="s">
        <v>4438</v>
      </c>
      <c r="B905" s="36" t="str">
        <f>VLOOKUP(LEFT(A905,8),Clusters!A:C,3,0)</f>
        <v>C2</v>
      </c>
      <c r="C905" s="36">
        <f>VLOOKUP(LEFT(A905,8),Clusters!A:D,2,0)</f>
        <v>22</v>
      </c>
      <c r="O905" s="36">
        <f>IFERROR(VLOOKUP(LEFT(A905,8),'Development Priority'!A:B,2,0),"")</f>
        <v>404</v>
      </c>
      <c r="P905" s="8" t="str">
        <f>IFERROR(VLOOKUP(LEFT($A905,8),POR!$A:$R,2,0),"")</f>
        <v/>
      </c>
      <c r="Q905" s="8" t="str">
        <f>IFERROR(VLOOKUP(LEFT($A905,8),POR!$A:$R,3,0),"")</f>
        <v/>
      </c>
      <c r="R905" s="8" t="str">
        <f>IFERROR(VLOOKUP(LEFT($A905,8),POR!$A:$R,4,0),"")</f>
        <v/>
      </c>
      <c r="S905" s="8" t="str">
        <f>IFERROR(VLOOKUP(LEFT($A905,8),POR!$A:$R,5,0),"")</f>
        <v/>
      </c>
      <c r="T905" s="8" t="str">
        <f>IFERROR(VLOOKUP(LEFT($A905,8),POR!$A:$R,6,0),"")</f>
        <v/>
      </c>
      <c r="U905" s="8" t="str">
        <f>IFERROR(VLOOKUP(LEFT($A905,8),POR!$A:$R,7,0),"")</f>
        <v/>
      </c>
      <c r="V905" s="8" t="str">
        <f>IFERROR(VLOOKUP(LEFT($A905,8),POR!$A:$R,8,0),"")</f>
        <v/>
      </c>
      <c r="W905" s="8" t="str">
        <f>IFERROR(VLOOKUP(LEFT($A905,8),POR!$A:$R,9,0),"")</f>
        <v/>
      </c>
      <c r="X905" s="8" t="str">
        <f>IFERROR(VLOOKUP(LEFT($A905,8),POR!$A:$R,10,0),"")</f>
        <v/>
      </c>
      <c r="Y905" s="8" t="str">
        <f>IFERROR(VLOOKUP(LEFT($A905,8),POR!$A:$R,11,0),"")</f>
        <v/>
      </c>
      <c r="Z905" s="8" t="str">
        <f>IFERROR(VLOOKUP(LEFT($A905,8),POR!$A:$R,12,0),"")</f>
        <v/>
      </c>
      <c r="AA905" s="8" t="str">
        <f>IFERROR(VLOOKUP(LEFT($A905,8),POR!$A:$R,13,0),"")</f>
        <v/>
      </c>
      <c r="AB905" s="8" t="str">
        <f>IFERROR(VLOOKUP(LEFT($A905,8),POR!$A:$R,14,0),"")</f>
        <v/>
      </c>
      <c r="AC905" s="8" t="str">
        <f>IFERROR(VLOOKUP(LEFT($A905,8),POR!$A:$R,15,0),"")</f>
        <v/>
      </c>
      <c r="AD905" s="8" t="str">
        <f>IFERROR(VLOOKUP(LEFT($A905,8),POR!$A:$R,16,0),"")</f>
        <v/>
      </c>
      <c r="AE905" s="8" t="str">
        <f>IFERROR(VLOOKUP(LEFT($A905,8),POR!$A:$R,17,0),"")</f>
        <v/>
      </c>
      <c r="AF905" s="8" t="str">
        <f>IFERROR(VLOOKUP(LEFT($A905,8),POR!$A:$R,18,0),"")</f>
        <v/>
      </c>
      <c r="AG905" s="36" t="str">
        <f>IFERROR(VLOOKUP(A905,NSD!F:G,2,0),"")</f>
        <v/>
      </c>
    </row>
    <row r="906" spans="1:33">
      <c r="A906" s="49" t="s">
        <v>4773</v>
      </c>
      <c r="B906" s="36" t="str">
        <f>VLOOKUP(LEFT(A906,8),Clusters!A:C,3,0)</f>
        <v>C2</v>
      </c>
      <c r="C906" s="36">
        <f>VLOOKUP(LEFT(A906,8),Clusters!A:D,2,0)</f>
        <v>22</v>
      </c>
      <c r="O906" s="36">
        <f>IFERROR(VLOOKUP(LEFT(A906,8),'Development Priority'!A:B,2,0),"")</f>
        <v>404</v>
      </c>
      <c r="P906" s="8" t="str">
        <f>IFERROR(VLOOKUP(LEFT($A906,8),POR!$A:$R,2,0),"")</f>
        <v/>
      </c>
      <c r="Q906" s="8" t="str">
        <f>IFERROR(VLOOKUP(LEFT($A906,8),POR!$A:$R,3,0),"")</f>
        <v/>
      </c>
      <c r="R906" s="8" t="str">
        <f>IFERROR(VLOOKUP(LEFT($A906,8),POR!$A:$R,4,0),"")</f>
        <v/>
      </c>
      <c r="S906" s="8" t="str">
        <f>IFERROR(VLOOKUP(LEFT($A906,8),POR!$A:$R,5,0),"")</f>
        <v/>
      </c>
      <c r="T906" s="8" t="str">
        <f>IFERROR(VLOOKUP(LEFT($A906,8),POR!$A:$R,6,0),"")</f>
        <v/>
      </c>
      <c r="U906" s="8" t="str">
        <f>IFERROR(VLOOKUP(LEFT($A906,8),POR!$A:$R,7,0),"")</f>
        <v/>
      </c>
      <c r="V906" s="8" t="str">
        <f>IFERROR(VLOOKUP(LEFT($A906,8),POR!$A:$R,8,0),"")</f>
        <v/>
      </c>
      <c r="W906" s="8" t="str">
        <f>IFERROR(VLOOKUP(LEFT($A906,8),POR!$A:$R,9,0),"")</f>
        <v/>
      </c>
      <c r="X906" s="8" t="str">
        <f>IFERROR(VLOOKUP(LEFT($A906,8),POR!$A:$R,10,0),"")</f>
        <v/>
      </c>
      <c r="Y906" s="8" t="str">
        <f>IFERROR(VLOOKUP(LEFT($A906,8),POR!$A:$R,11,0),"")</f>
        <v/>
      </c>
      <c r="Z906" s="8" t="str">
        <f>IFERROR(VLOOKUP(LEFT($A906,8),POR!$A:$R,12,0),"")</f>
        <v/>
      </c>
      <c r="AA906" s="8" t="str">
        <f>IFERROR(VLOOKUP(LEFT($A906,8),POR!$A:$R,13,0),"")</f>
        <v/>
      </c>
      <c r="AB906" s="8" t="str">
        <f>IFERROR(VLOOKUP(LEFT($A906,8),POR!$A:$R,14,0),"")</f>
        <v/>
      </c>
      <c r="AC906" s="8" t="str">
        <f>IFERROR(VLOOKUP(LEFT($A906,8),POR!$A:$R,15,0),"")</f>
        <v/>
      </c>
      <c r="AD906" s="8" t="str">
        <f>IFERROR(VLOOKUP(LEFT($A906,8),POR!$A:$R,16,0),"")</f>
        <v/>
      </c>
      <c r="AE906" s="8" t="str">
        <f>IFERROR(VLOOKUP(LEFT($A906,8),POR!$A:$R,17,0),"")</f>
        <v/>
      </c>
      <c r="AF906" s="8" t="str">
        <f>IFERROR(VLOOKUP(LEFT($A906,8),POR!$A:$R,18,0),"")</f>
        <v/>
      </c>
      <c r="AG906" s="36" t="str">
        <f>IFERROR(VLOOKUP(A906,NSD!F:G,2,0),"")</f>
        <v/>
      </c>
    </row>
    <row r="907" spans="1:33">
      <c r="A907" s="49" t="s">
        <v>3999</v>
      </c>
      <c r="B907" s="36" t="str">
        <f>VLOOKUP(LEFT(A907,8),Clusters!A:C,3,0)</f>
        <v>C3</v>
      </c>
      <c r="C907" s="36">
        <f>VLOOKUP(LEFT(A907,8),Clusters!A:D,2,0)</f>
        <v>31</v>
      </c>
      <c r="O907" s="36">
        <f>IFERROR(VLOOKUP(LEFT(A907,8),'Development Priority'!A:B,2,0),"")</f>
        <v>540</v>
      </c>
      <c r="P907" s="8" t="str">
        <f>IFERROR(VLOOKUP(LEFT($A907,8),POR!$A:$R,2,0),"")</f>
        <v/>
      </c>
      <c r="Q907" s="8" t="str">
        <f>IFERROR(VLOOKUP(LEFT($A907,8),POR!$A:$R,3,0),"")</f>
        <v/>
      </c>
      <c r="R907" s="8" t="str">
        <f>IFERROR(VLOOKUP(LEFT($A907,8),POR!$A:$R,4,0),"")</f>
        <v/>
      </c>
      <c r="S907" s="8" t="str">
        <f>IFERROR(VLOOKUP(LEFT($A907,8),POR!$A:$R,5,0),"")</f>
        <v/>
      </c>
      <c r="T907" s="8" t="str">
        <f>IFERROR(VLOOKUP(LEFT($A907,8),POR!$A:$R,6,0),"")</f>
        <v/>
      </c>
      <c r="U907" s="8" t="str">
        <f>IFERROR(VLOOKUP(LEFT($A907,8),POR!$A:$R,7,0),"")</f>
        <v/>
      </c>
      <c r="V907" s="8" t="str">
        <f>IFERROR(VLOOKUP(LEFT($A907,8),POR!$A:$R,8,0),"")</f>
        <v/>
      </c>
      <c r="W907" s="8" t="str">
        <f>IFERROR(VLOOKUP(LEFT($A907,8),POR!$A:$R,9,0),"")</f>
        <v/>
      </c>
      <c r="X907" s="8" t="str">
        <f>IFERROR(VLOOKUP(LEFT($A907,8),POR!$A:$R,10,0),"")</f>
        <v/>
      </c>
      <c r="Y907" s="8" t="str">
        <f>IFERROR(VLOOKUP(LEFT($A907,8),POR!$A:$R,11,0),"")</f>
        <v/>
      </c>
      <c r="Z907" s="8" t="str">
        <f>IFERROR(VLOOKUP(LEFT($A907,8),POR!$A:$R,12,0),"")</f>
        <v/>
      </c>
      <c r="AA907" s="8" t="str">
        <f>IFERROR(VLOOKUP(LEFT($A907,8),POR!$A:$R,13,0),"")</f>
        <v/>
      </c>
      <c r="AB907" s="8" t="str">
        <f>IFERROR(VLOOKUP(LEFT($A907,8),POR!$A:$R,14,0),"")</f>
        <v/>
      </c>
      <c r="AC907" s="8" t="str">
        <f>IFERROR(VLOOKUP(LEFT($A907,8),POR!$A:$R,15,0),"")</f>
        <v/>
      </c>
      <c r="AD907" s="8" t="str">
        <f>IFERROR(VLOOKUP(LEFT($A907,8),POR!$A:$R,16,0),"")</f>
        <v/>
      </c>
      <c r="AE907" s="8" t="str">
        <f>IFERROR(VLOOKUP(LEFT($A907,8),POR!$A:$R,17,0),"")</f>
        <v/>
      </c>
      <c r="AF907" s="8" t="str">
        <f>IFERROR(VLOOKUP(LEFT($A907,8),POR!$A:$R,18,0),"")</f>
        <v/>
      </c>
      <c r="AG907" s="36" t="str">
        <f>IFERROR(VLOOKUP(A907,NSD!F:G,2,0),"")</f>
        <v/>
      </c>
    </row>
    <row r="908" spans="1:33">
      <c r="A908" s="49" t="s">
        <v>4869</v>
      </c>
      <c r="B908" s="36" t="str">
        <f>VLOOKUP(LEFT(A908,8),Clusters!A:C,3,0)</f>
        <v>C3</v>
      </c>
      <c r="C908" s="36">
        <f>VLOOKUP(LEFT(A908,8),Clusters!A:D,2,0)</f>
        <v>31</v>
      </c>
      <c r="O908" s="36">
        <f>IFERROR(VLOOKUP(LEFT(A908,8),'Development Priority'!A:B,2,0),"")</f>
        <v>540</v>
      </c>
      <c r="P908" s="8" t="str">
        <f>IFERROR(VLOOKUP(LEFT($A908,8),POR!$A:$R,2,0),"")</f>
        <v/>
      </c>
      <c r="Q908" s="8" t="str">
        <f>IFERROR(VLOOKUP(LEFT($A908,8),POR!$A:$R,3,0),"")</f>
        <v/>
      </c>
      <c r="R908" s="8" t="str">
        <f>IFERROR(VLOOKUP(LEFT($A908,8),POR!$A:$R,4,0),"")</f>
        <v/>
      </c>
      <c r="S908" s="8" t="str">
        <f>IFERROR(VLOOKUP(LEFT($A908,8),POR!$A:$R,5,0),"")</f>
        <v/>
      </c>
      <c r="T908" s="8" t="str">
        <f>IFERROR(VLOOKUP(LEFT($A908,8),POR!$A:$R,6,0),"")</f>
        <v/>
      </c>
      <c r="U908" s="8" t="str">
        <f>IFERROR(VLOOKUP(LEFT($A908,8),POR!$A:$R,7,0),"")</f>
        <v/>
      </c>
      <c r="V908" s="8" t="str">
        <f>IFERROR(VLOOKUP(LEFT($A908,8),POR!$A:$R,8,0),"")</f>
        <v/>
      </c>
      <c r="W908" s="8" t="str">
        <f>IFERROR(VLOOKUP(LEFT($A908,8),POR!$A:$R,9,0),"")</f>
        <v/>
      </c>
      <c r="X908" s="8" t="str">
        <f>IFERROR(VLOOKUP(LEFT($A908,8),POR!$A:$R,10,0),"")</f>
        <v/>
      </c>
      <c r="Y908" s="8" t="str">
        <f>IFERROR(VLOOKUP(LEFT($A908,8),POR!$A:$R,11,0),"")</f>
        <v/>
      </c>
      <c r="Z908" s="8" t="str">
        <f>IFERROR(VLOOKUP(LEFT($A908,8),POR!$A:$R,12,0),"")</f>
        <v/>
      </c>
      <c r="AA908" s="8" t="str">
        <f>IFERROR(VLOOKUP(LEFT($A908,8),POR!$A:$R,13,0),"")</f>
        <v/>
      </c>
      <c r="AB908" s="8" t="str">
        <f>IFERROR(VLOOKUP(LEFT($A908,8),POR!$A:$R,14,0),"")</f>
        <v/>
      </c>
      <c r="AC908" s="8" t="str">
        <f>IFERROR(VLOOKUP(LEFT($A908,8),POR!$A:$R,15,0),"")</f>
        <v/>
      </c>
      <c r="AD908" s="8" t="str">
        <f>IFERROR(VLOOKUP(LEFT($A908,8),POR!$A:$R,16,0),"")</f>
        <v/>
      </c>
      <c r="AE908" s="8" t="str">
        <f>IFERROR(VLOOKUP(LEFT($A908,8),POR!$A:$R,17,0),"")</f>
        <v/>
      </c>
      <c r="AF908" s="8" t="str">
        <f>IFERROR(VLOOKUP(LEFT($A908,8),POR!$A:$R,18,0),"")</f>
        <v/>
      </c>
      <c r="AG908" s="36" t="str">
        <f>IFERROR(VLOOKUP(A908,NSD!F:G,2,0),"")</f>
        <v/>
      </c>
    </row>
    <row r="909" spans="1:33">
      <c r="A909" s="49" t="s">
        <v>4840</v>
      </c>
      <c r="B909" s="36" t="str">
        <f>VLOOKUP(LEFT(A909,8),Clusters!A:C,3,0)</f>
        <v>C3</v>
      </c>
      <c r="C909" s="36">
        <f>VLOOKUP(LEFT(A909,8),Clusters!A:D,2,0)</f>
        <v>31</v>
      </c>
      <c r="O909" s="36">
        <f>IFERROR(VLOOKUP(LEFT(A909,8),'Development Priority'!A:B,2,0),"")</f>
        <v>540</v>
      </c>
      <c r="P909" s="8" t="str">
        <f>IFERROR(VLOOKUP(LEFT($A909,8),POR!$A:$R,2,0),"")</f>
        <v/>
      </c>
      <c r="Q909" s="8" t="str">
        <f>IFERROR(VLOOKUP(LEFT($A909,8),POR!$A:$R,3,0),"")</f>
        <v/>
      </c>
      <c r="R909" s="8" t="str">
        <f>IFERROR(VLOOKUP(LEFT($A909,8),POR!$A:$R,4,0),"")</f>
        <v/>
      </c>
      <c r="S909" s="8" t="str">
        <f>IFERROR(VLOOKUP(LEFT($A909,8),POR!$A:$R,5,0),"")</f>
        <v/>
      </c>
      <c r="T909" s="8" t="str">
        <f>IFERROR(VLOOKUP(LEFT($A909,8),POR!$A:$R,6,0),"")</f>
        <v/>
      </c>
      <c r="U909" s="8" t="str">
        <f>IFERROR(VLOOKUP(LEFT($A909,8),POR!$A:$R,7,0),"")</f>
        <v/>
      </c>
      <c r="V909" s="8" t="str">
        <f>IFERROR(VLOOKUP(LEFT($A909,8),POR!$A:$R,8,0),"")</f>
        <v/>
      </c>
      <c r="W909" s="8" t="str">
        <f>IFERROR(VLOOKUP(LEFT($A909,8),POR!$A:$R,9,0),"")</f>
        <v/>
      </c>
      <c r="X909" s="8" t="str">
        <f>IFERROR(VLOOKUP(LEFT($A909,8),POR!$A:$R,10,0),"")</f>
        <v/>
      </c>
      <c r="Y909" s="8" t="str">
        <f>IFERROR(VLOOKUP(LEFT($A909,8),POR!$A:$R,11,0),"")</f>
        <v/>
      </c>
      <c r="Z909" s="8" t="str">
        <f>IFERROR(VLOOKUP(LEFT($A909,8),POR!$A:$R,12,0),"")</f>
        <v/>
      </c>
      <c r="AA909" s="8" t="str">
        <f>IFERROR(VLOOKUP(LEFT($A909,8),POR!$A:$R,13,0),"")</f>
        <v/>
      </c>
      <c r="AB909" s="8" t="str">
        <f>IFERROR(VLOOKUP(LEFT($A909,8),POR!$A:$R,14,0),"")</f>
        <v/>
      </c>
      <c r="AC909" s="8" t="str">
        <f>IFERROR(VLOOKUP(LEFT($A909,8),POR!$A:$R,15,0),"")</f>
        <v/>
      </c>
      <c r="AD909" s="8" t="str">
        <f>IFERROR(VLOOKUP(LEFT($A909,8),POR!$A:$R,16,0),"")</f>
        <v/>
      </c>
      <c r="AE909" s="8" t="str">
        <f>IFERROR(VLOOKUP(LEFT($A909,8),POR!$A:$R,17,0),"")</f>
        <v/>
      </c>
      <c r="AF909" s="8" t="str">
        <f>IFERROR(VLOOKUP(LEFT($A909,8),POR!$A:$R,18,0),"")</f>
        <v/>
      </c>
      <c r="AG909" s="36" t="str">
        <f>IFERROR(VLOOKUP(A909,NSD!F:G,2,0),"")</f>
        <v/>
      </c>
    </row>
    <row r="910" spans="1:33">
      <c r="A910" s="49" t="s">
        <v>4444</v>
      </c>
      <c r="B910" s="36" t="str">
        <f>VLOOKUP(LEFT(A910,8),Clusters!A:C,3,0)</f>
        <v>C3</v>
      </c>
      <c r="C910" s="36">
        <f>VLOOKUP(LEFT(A910,8),Clusters!A:D,2,0)</f>
        <v>31</v>
      </c>
      <c r="O910" s="36">
        <f>IFERROR(VLOOKUP(LEFT(A910,8),'Development Priority'!A:B,2,0),"")</f>
        <v>784</v>
      </c>
      <c r="P910" s="8" t="str">
        <f>IFERROR(VLOOKUP(LEFT($A910,8),POR!$A:$R,2,0),"")</f>
        <v/>
      </c>
      <c r="Q910" s="8" t="str">
        <f>IFERROR(VLOOKUP(LEFT($A910,8),POR!$A:$R,3,0),"")</f>
        <v/>
      </c>
      <c r="R910" s="8" t="str">
        <f>IFERROR(VLOOKUP(LEFT($A910,8),POR!$A:$R,4,0),"")</f>
        <v/>
      </c>
      <c r="S910" s="8" t="str">
        <f>IFERROR(VLOOKUP(LEFT($A910,8),POR!$A:$R,5,0),"")</f>
        <v/>
      </c>
      <c r="T910" s="8" t="str">
        <f>IFERROR(VLOOKUP(LEFT($A910,8),POR!$A:$R,6,0),"")</f>
        <v/>
      </c>
      <c r="U910" s="8" t="str">
        <f>IFERROR(VLOOKUP(LEFT($A910,8),POR!$A:$R,7,0),"")</f>
        <v/>
      </c>
      <c r="V910" s="8" t="str">
        <f>IFERROR(VLOOKUP(LEFT($A910,8),POR!$A:$R,8,0),"")</f>
        <v/>
      </c>
      <c r="W910" s="8" t="str">
        <f>IFERROR(VLOOKUP(LEFT($A910,8),POR!$A:$R,9,0),"")</f>
        <v/>
      </c>
      <c r="X910" s="8" t="str">
        <f>IFERROR(VLOOKUP(LEFT($A910,8),POR!$A:$R,10,0),"")</f>
        <v/>
      </c>
      <c r="Y910" s="8" t="str">
        <f>IFERROR(VLOOKUP(LEFT($A910,8),POR!$A:$R,11,0),"")</f>
        <v/>
      </c>
      <c r="Z910" s="8" t="str">
        <f>IFERROR(VLOOKUP(LEFT($A910,8),POR!$A:$R,12,0),"")</f>
        <v/>
      </c>
      <c r="AA910" s="8" t="str">
        <f>IFERROR(VLOOKUP(LEFT($A910,8),POR!$A:$R,13,0),"")</f>
        <v/>
      </c>
      <c r="AB910" s="8" t="str">
        <f>IFERROR(VLOOKUP(LEFT($A910,8),POR!$A:$R,14,0),"")</f>
        <v/>
      </c>
      <c r="AC910" s="8" t="str">
        <f>IFERROR(VLOOKUP(LEFT($A910,8),POR!$A:$R,15,0),"")</f>
        <v/>
      </c>
      <c r="AD910" s="8" t="str">
        <f>IFERROR(VLOOKUP(LEFT($A910,8),POR!$A:$R,16,0),"")</f>
        <v/>
      </c>
      <c r="AE910" s="8" t="str">
        <f>IFERROR(VLOOKUP(LEFT($A910,8),POR!$A:$R,17,0),"")</f>
        <v/>
      </c>
      <c r="AF910" s="8" t="str">
        <f>IFERROR(VLOOKUP(LEFT($A910,8),POR!$A:$R,18,0),"")</f>
        <v/>
      </c>
      <c r="AG910" s="36" t="str">
        <f>IFERROR(VLOOKUP(A910,NSD!F:G,2,0),"")</f>
        <v/>
      </c>
    </row>
    <row r="911" spans="1:33">
      <c r="A911" s="49" t="s">
        <v>2058</v>
      </c>
      <c r="B911" s="36" t="str">
        <f>VLOOKUP(LEFT(A911,8),Clusters!A:C,3,0)</f>
        <v>C3</v>
      </c>
      <c r="C911" s="36">
        <f>VLOOKUP(LEFT(A911,8),Clusters!A:D,2,0)</f>
        <v>31</v>
      </c>
      <c r="O911" s="36">
        <f>IFERROR(VLOOKUP(LEFT(A911,8),'Development Priority'!A:B,2,0),"")</f>
        <v>784</v>
      </c>
      <c r="P911" s="8" t="str">
        <f>IFERROR(VLOOKUP(LEFT($A911,8),POR!$A:$R,2,0),"")</f>
        <v/>
      </c>
      <c r="Q911" s="8" t="str">
        <f>IFERROR(VLOOKUP(LEFT($A911,8),POR!$A:$R,3,0),"")</f>
        <v/>
      </c>
      <c r="R911" s="8" t="str">
        <f>IFERROR(VLOOKUP(LEFT($A911,8),POR!$A:$R,4,0),"")</f>
        <v/>
      </c>
      <c r="S911" s="8" t="str">
        <f>IFERROR(VLOOKUP(LEFT($A911,8),POR!$A:$R,5,0),"")</f>
        <v/>
      </c>
      <c r="T911" s="8" t="str">
        <f>IFERROR(VLOOKUP(LEFT($A911,8),POR!$A:$R,6,0),"")</f>
        <v/>
      </c>
      <c r="U911" s="8" t="str">
        <f>IFERROR(VLOOKUP(LEFT($A911,8),POR!$A:$R,7,0),"")</f>
        <v/>
      </c>
      <c r="V911" s="8" t="str">
        <f>IFERROR(VLOOKUP(LEFT($A911,8),POR!$A:$R,8,0),"")</f>
        <v/>
      </c>
      <c r="W911" s="8" t="str">
        <f>IFERROR(VLOOKUP(LEFT($A911,8),POR!$A:$R,9,0),"")</f>
        <v/>
      </c>
      <c r="X911" s="8" t="str">
        <f>IFERROR(VLOOKUP(LEFT($A911,8),POR!$A:$R,10,0),"")</f>
        <v/>
      </c>
      <c r="Y911" s="8" t="str">
        <f>IFERROR(VLOOKUP(LEFT($A911,8),POR!$A:$R,11,0),"")</f>
        <v/>
      </c>
      <c r="Z911" s="8" t="str">
        <f>IFERROR(VLOOKUP(LEFT($A911,8),POR!$A:$R,12,0),"")</f>
        <v/>
      </c>
      <c r="AA911" s="8" t="str">
        <f>IFERROR(VLOOKUP(LEFT($A911,8),POR!$A:$R,13,0),"")</f>
        <v/>
      </c>
      <c r="AB911" s="8" t="str">
        <f>IFERROR(VLOOKUP(LEFT($A911,8),POR!$A:$R,14,0),"")</f>
        <v/>
      </c>
      <c r="AC911" s="8" t="str">
        <f>IFERROR(VLOOKUP(LEFT($A911,8),POR!$A:$R,15,0),"")</f>
        <v/>
      </c>
      <c r="AD911" s="8" t="str">
        <f>IFERROR(VLOOKUP(LEFT($A911,8),POR!$A:$R,16,0),"")</f>
        <v/>
      </c>
      <c r="AE911" s="8" t="str">
        <f>IFERROR(VLOOKUP(LEFT($A911,8),POR!$A:$R,17,0),"")</f>
        <v/>
      </c>
      <c r="AF911" s="8" t="str">
        <f>IFERROR(VLOOKUP(LEFT($A911,8),POR!$A:$R,18,0),"")</f>
        <v/>
      </c>
      <c r="AG911" s="36" t="str">
        <f>IFERROR(VLOOKUP(A911,NSD!F:G,2,0),"")</f>
        <v/>
      </c>
    </row>
    <row r="912" spans="1:33">
      <c r="A912" s="49" t="s">
        <v>4424</v>
      </c>
      <c r="B912" s="36" t="str">
        <f>VLOOKUP(LEFT(A912,8),Clusters!A:C,3,0)</f>
        <v>C4</v>
      </c>
      <c r="C912" s="36">
        <f>VLOOKUP(LEFT(A912,8),Clusters!A:D,2,0)</f>
        <v>44</v>
      </c>
      <c r="O912" s="36">
        <f>IFERROR(VLOOKUP(LEFT(A912,8),'Development Priority'!A:B,2,0),"")</f>
        <v>831</v>
      </c>
      <c r="P912" s="8" t="str">
        <f>IFERROR(VLOOKUP(LEFT($A912,8),POR!$A:$R,2,0),"")</f>
        <v/>
      </c>
      <c r="Q912" s="8" t="str">
        <f>IFERROR(VLOOKUP(LEFT($A912,8),POR!$A:$R,3,0),"")</f>
        <v/>
      </c>
      <c r="R912" s="8" t="str">
        <f>IFERROR(VLOOKUP(LEFT($A912,8),POR!$A:$R,4,0),"")</f>
        <v/>
      </c>
      <c r="S912" s="8" t="str">
        <f>IFERROR(VLOOKUP(LEFT($A912,8),POR!$A:$R,5,0),"")</f>
        <v/>
      </c>
      <c r="T912" s="8" t="str">
        <f>IFERROR(VLOOKUP(LEFT($A912,8),POR!$A:$R,6,0),"")</f>
        <v/>
      </c>
      <c r="U912" s="8" t="str">
        <f>IFERROR(VLOOKUP(LEFT($A912,8),POR!$A:$R,7,0),"")</f>
        <v/>
      </c>
      <c r="V912" s="8" t="str">
        <f>IFERROR(VLOOKUP(LEFT($A912,8),POR!$A:$R,8,0),"")</f>
        <v/>
      </c>
      <c r="W912" s="8" t="str">
        <f>IFERROR(VLOOKUP(LEFT($A912,8),POR!$A:$R,9,0),"")</f>
        <v/>
      </c>
      <c r="X912" s="8" t="str">
        <f>IFERROR(VLOOKUP(LEFT($A912,8),POR!$A:$R,10,0),"")</f>
        <v/>
      </c>
      <c r="Y912" s="8" t="str">
        <f>IFERROR(VLOOKUP(LEFT($A912,8),POR!$A:$R,11,0),"")</f>
        <v/>
      </c>
      <c r="Z912" s="8" t="str">
        <f>IFERROR(VLOOKUP(LEFT($A912,8),POR!$A:$R,12,0),"")</f>
        <v/>
      </c>
      <c r="AA912" s="8" t="str">
        <f>IFERROR(VLOOKUP(LEFT($A912,8),POR!$A:$R,13,0),"")</f>
        <v/>
      </c>
      <c r="AB912" s="8" t="str">
        <f>IFERROR(VLOOKUP(LEFT($A912,8),POR!$A:$R,14,0),"")</f>
        <v/>
      </c>
      <c r="AC912" s="8" t="str">
        <f>IFERROR(VLOOKUP(LEFT($A912,8),POR!$A:$R,15,0),"")</f>
        <v/>
      </c>
      <c r="AD912" s="8" t="str">
        <f>IFERROR(VLOOKUP(LEFT($A912,8),POR!$A:$R,16,0),"")</f>
        <v/>
      </c>
      <c r="AE912" s="8" t="str">
        <f>IFERROR(VLOOKUP(LEFT($A912,8),POR!$A:$R,17,0),"")</f>
        <v/>
      </c>
      <c r="AF912" s="8" t="str">
        <f>IFERROR(VLOOKUP(LEFT($A912,8),POR!$A:$R,18,0),"")</f>
        <v/>
      </c>
      <c r="AG912" s="36" t="str">
        <f>IFERROR(VLOOKUP(A912,NSD!F:G,2,0),"")</f>
        <v/>
      </c>
    </row>
    <row r="913" spans="1:33">
      <c r="A913" s="49" t="s">
        <v>3711</v>
      </c>
      <c r="B913" s="36" t="str">
        <f>VLOOKUP(LEFT(A913,8),Clusters!A:C,3,0)</f>
        <v>C4</v>
      </c>
      <c r="C913" s="36">
        <f>VLOOKUP(LEFT(A913,8),Clusters!A:D,2,0)</f>
        <v>44</v>
      </c>
      <c r="O913" s="36">
        <f>IFERROR(VLOOKUP(LEFT(A913,8),'Development Priority'!A:B,2,0),"")</f>
        <v>831</v>
      </c>
      <c r="P913" s="8" t="str">
        <f>IFERROR(VLOOKUP(LEFT($A913,8),POR!$A:$R,2,0),"")</f>
        <v/>
      </c>
      <c r="Q913" s="8" t="str">
        <f>IFERROR(VLOOKUP(LEFT($A913,8),POR!$A:$R,3,0),"")</f>
        <v/>
      </c>
      <c r="R913" s="8" t="str">
        <f>IFERROR(VLOOKUP(LEFT($A913,8),POR!$A:$R,4,0),"")</f>
        <v/>
      </c>
      <c r="S913" s="8" t="str">
        <f>IFERROR(VLOOKUP(LEFT($A913,8),POR!$A:$R,5,0),"")</f>
        <v/>
      </c>
      <c r="T913" s="8" t="str">
        <f>IFERROR(VLOOKUP(LEFT($A913,8),POR!$A:$R,6,0),"")</f>
        <v/>
      </c>
      <c r="U913" s="8" t="str">
        <f>IFERROR(VLOOKUP(LEFT($A913,8),POR!$A:$R,7,0),"")</f>
        <v/>
      </c>
      <c r="V913" s="8" t="str">
        <f>IFERROR(VLOOKUP(LEFT($A913,8),POR!$A:$R,8,0),"")</f>
        <v/>
      </c>
      <c r="W913" s="8" t="str">
        <f>IFERROR(VLOOKUP(LEFT($A913,8),POR!$A:$R,9,0),"")</f>
        <v/>
      </c>
      <c r="X913" s="8" t="str">
        <f>IFERROR(VLOOKUP(LEFT($A913,8),POR!$A:$R,10,0),"")</f>
        <v/>
      </c>
      <c r="Y913" s="8" t="str">
        <f>IFERROR(VLOOKUP(LEFT($A913,8),POR!$A:$R,11,0),"")</f>
        <v/>
      </c>
      <c r="Z913" s="8" t="str">
        <f>IFERROR(VLOOKUP(LEFT($A913,8),POR!$A:$R,12,0),"")</f>
        <v/>
      </c>
      <c r="AA913" s="8" t="str">
        <f>IFERROR(VLOOKUP(LEFT($A913,8),POR!$A:$R,13,0),"")</f>
        <v/>
      </c>
      <c r="AB913" s="8" t="str">
        <f>IFERROR(VLOOKUP(LEFT($A913,8),POR!$A:$R,14,0),"")</f>
        <v/>
      </c>
      <c r="AC913" s="8" t="str">
        <f>IFERROR(VLOOKUP(LEFT($A913,8),POR!$A:$R,15,0),"")</f>
        <v/>
      </c>
      <c r="AD913" s="8" t="str">
        <f>IFERROR(VLOOKUP(LEFT($A913,8),POR!$A:$R,16,0),"")</f>
        <v/>
      </c>
      <c r="AE913" s="8" t="str">
        <f>IFERROR(VLOOKUP(LEFT($A913,8),POR!$A:$R,17,0),"")</f>
        <v/>
      </c>
      <c r="AF913" s="8" t="str">
        <f>IFERROR(VLOOKUP(LEFT($A913,8),POR!$A:$R,18,0),"")</f>
        <v/>
      </c>
      <c r="AG913" s="36" t="str">
        <f>IFERROR(VLOOKUP(A913,NSD!F:G,2,0),"")</f>
        <v/>
      </c>
    </row>
    <row r="914" spans="1:33">
      <c r="A914" s="49" t="s">
        <v>2153</v>
      </c>
      <c r="B914" s="36" t="str">
        <f>VLOOKUP(LEFT(A914,8),Clusters!A:C,3,0)</f>
        <v>C3</v>
      </c>
      <c r="C914" s="36">
        <f>VLOOKUP(LEFT(A914,8),Clusters!A:D,2,0)</f>
        <v>31</v>
      </c>
      <c r="O914" s="36">
        <f>IFERROR(VLOOKUP(LEFT(A914,8),'Development Priority'!A:B,2,0),"")</f>
        <v>230</v>
      </c>
      <c r="P914" s="8" t="str">
        <f>IFERROR(VLOOKUP(LEFT($A914,8),POR!$A:$R,2,0),"")</f>
        <v/>
      </c>
      <c r="Q914" s="8" t="str">
        <f>IFERROR(VLOOKUP(LEFT($A914,8),POR!$A:$R,3,0),"")</f>
        <v/>
      </c>
      <c r="R914" s="8" t="str">
        <f>IFERROR(VLOOKUP(LEFT($A914,8),POR!$A:$R,4,0),"")</f>
        <v/>
      </c>
      <c r="S914" s="8" t="str">
        <f>IFERROR(VLOOKUP(LEFT($A914,8),POR!$A:$R,5,0),"")</f>
        <v/>
      </c>
      <c r="T914" s="8">
        <f>IFERROR(VLOOKUP(LEFT($A914,8),POR!$A:$R,6,0),"")</f>
        <v>42838.708333333299</v>
      </c>
      <c r="U914" s="8" t="str">
        <f>IFERROR(VLOOKUP(LEFT($A914,8),POR!$A:$R,7,0),"")</f>
        <v/>
      </c>
      <c r="V914" s="8" t="str">
        <f>IFERROR(VLOOKUP(LEFT($A914,8),POR!$A:$R,8,0),"")</f>
        <v/>
      </c>
      <c r="W914" s="8" t="str">
        <f>IFERROR(VLOOKUP(LEFT($A914,8),POR!$A:$R,9,0),"")</f>
        <v/>
      </c>
      <c r="X914" s="8" t="str">
        <f>IFERROR(VLOOKUP(LEFT($A914,8),POR!$A:$R,10,0),"")</f>
        <v/>
      </c>
      <c r="Y914" s="8" t="str">
        <f>IFERROR(VLOOKUP(LEFT($A914,8),POR!$A:$R,11,0),"")</f>
        <v/>
      </c>
      <c r="Z914" s="8" t="str">
        <f>IFERROR(VLOOKUP(LEFT($A914,8),POR!$A:$R,12,0),"")</f>
        <v/>
      </c>
      <c r="AA914" s="8" t="str">
        <f>IFERROR(VLOOKUP(LEFT($A914,8),POR!$A:$R,13,0),"")</f>
        <v/>
      </c>
      <c r="AB914" s="8" t="str">
        <f>IFERROR(VLOOKUP(LEFT($A914,8),POR!$A:$R,14,0),"")</f>
        <v/>
      </c>
      <c r="AC914" s="8" t="str">
        <f>IFERROR(VLOOKUP(LEFT($A914,8),POR!$A:$R,15,0),"")</f>
        <v/>
      </c>
      <c r="AD914" s="8" t="str">
        <f>IFERROR(VLOOKUP(LEFT($A914,8),POR!$A:$R,16,0),"")</f>
        <v/>
      </c>
      <c r="AE914" s="8" t="str">
        <f>IFERROR(VLOOKUP(LEFT($A914,8),POR!$A:$R,17,0),"")</f>
        <v/>
      </c>
      <c r="AF914" s="8" t="str">
        <f>IFERROR(VLOOKUP(LEFT($A914,8),POR!$A:$R,18,0),"")</f>
        <v/>
      </c>
      <c r="AG914" s="36" t="str">
        <f>IFERROR(VLOOKUP(A914,NSD!F:G,2,0),"")</f>
        <v/>
      </c>
    </row>
    <row r="915" spans="1:33">
      <c r="A915" s="49" t="s">
        <v>2897</v>
      </c>
      <c r="B915" s="36" t="str">
        <f>VLOOKUP(LEFT(A915,8),Clusters!A:C,3,0)</f>
        <v>C3</v>
      </c>
      <c r="C915" s="36">
        <f>VLOOKUP(LEFT(A915,8),Clusters!A:D,2,0)</f>
        <v>31</v>
      </c>
      <c r="O915" s="36">
        <f>IFERROR(VLOOKUP(LEFT(A915,8),'Development Priority'!A:B,2,0),"")</f>
        <v>230</v>
      </c>
      <c r="P915" s="8" t="str">
        <f>IFERROR(VLOOKUP(LEFT($A915,8),POR!$A:$R,2,0),"")</f>
        <v/>
      </c>
      <c r="Q915" s="8" t="str">
        <f>IFERROR(VLOOKUP(LEFT($A915,8),POR!$A:$R,3,0),"")</f>
        <v/>
      </c>
      <c r="R915" s="8" t="str">
        <f>IFERROR(VLOOKUP(LEFT($A915,8),POR!$A:$R,4,0),"")</f>
        <v/>
      </c>
      <c r="S915" s="8" t="str">
        <f>IFERROR(VLOOKUP(LEFT($A915,8),POR!$A:$R,5,0),"")</f>
        <v/>
      </c>
      <c r="T915" s="8">
        <f>IFERROR(VLOOKUP(LEFT($A915,8),POR!$A:$R,6,0),"")</f>
        <v>42838.708333333299</v>
      </c>
      <c r="U915" s="8" t="str">
        <f>IFERROR(VLOOKUP(LEFT($A915,8),POR!$A:$R,7,0),"")</f>
        <v/>
      </c>
      <c r="V915" s="8" t="str">
        <f>IFERROR(VLOOKUP(LEFT($A915,8),POR!$A:$R,8,0),"")</f>
        <v/>
      </c>
      <c r="W915" s="8" t="str">
        <f>IFERROR(VLOOKUP(LEFT($A915,8),POR!$A:$R,9,0),"")</f>
        <v/>
      </c>
      <c r="X915" s="8" t="str">
        <f>IFERROR(VLOOKUP(LEFT($A915,8),POR!$A:$R,10,0),"")</f>
        <v/>
      </c>
      <c r="Y915" s="8" t="str">
        <f>IFERROR(VLOOKUP(LEFT($A915,8),POR!$A:$R,11,0),"")</f>
        <v/>
      </c>
      <c r="Z915" s="8" t="str">
        <f>IFERROR(VLOOKUP(LEFT($A915,8),POR!$A:$R,12,0),"")</f>
        <v/>
      </c>
      <c r="AA915" s="8" t="str">
        <f>IFERROR(VLOOKUP(LEFT($A915,8),POR!$A:$R,13,0),"")</f>
        <v/>
      </c>
      <c r="AB915" s="8" t="str">
        <f>IFERROR(VLOOKUP(LEFT($A915,8),POR!$A:$R,14,0),"")</f>
        <v/>
      </c>
      <c r="AC915" s="8" t="str">
        <f>IFERROR(VLOOKUP(LEFT($A915,8),POR!$A:$R,15,0),"")</f>
        <v/>
      </c>
      <c r="AD915" s="8" t="str">
        <f>IFERROR(VLOOKUP(LEFT($A915,8),POR!$A:$R,16,0),"")</f>
        <v/>
      </c>
      <c r="AE915" s="8" t="str">
        <f>IFERROR(VLOOKUP(LEFT($A915,8),POR!$A:$R,17,0),"")</f>
        <v/>
      </c>
      <c r="AF915" s="8" t="str">
        <f>IFERROR(VLOOKUP(LEFT($A915,8),POR!$A:$R,18,0),"")</f>
        <v/>
      </c>
      <c r="AG915" s="36" t="str">
        <f>IFERROR(VLOOKUP(A915,NSD!F:G,2,0),"")</f>
        <v/>
      </c>
    </row>
    <row r="916" spans="1:33">
      <c r="A916" s="49" t="s">
        <v>4208</v>
      </c>
      <c r="B916" s="36" t="str">
        <f>VLOOKUP(LEFT(A916,8),Clusters!A:C,3,0)</f>
        <v>C3</v>
      </c>
      <c r="C916" s="36">
        <f>VLOOKUP(LEFT(A916,8),Clusters!A:D,2,0)</f>
        <v>31</v>
      </c>
      <c r="O916" s="36">
        <f>IFERROR(VLOOKUP(LEFT(A916,8),'Development Priority'!A:B,2,0),"")</f>
        <v>230</v>
      </c>
      <c r="P916" s="8" t="str">
        <f>IFERROR(VLOOKUP(LEFT($A916,8),POR!$A:$R,2,0),"")</f>
        <v/>
      </c>
      <c r="Q916" s="8" t="str">
        <f>IFERROR(VLOOKUP(LEFT($A916,8),POR!$A:$R,3,0),"")</f>
        <v/>
      </c>
      <c r="R916" s="8" t="str">
        <f>IFERROR(VLOOKUP(LEFT($A916,8),POR!$A:$R,4,0),"")</f>
        <v/>
      </c>
      <c r="S916" s="8" t="str">
        <f>IFERROR(VLOOKUP(LEFT($A916,8),POR!$A:$R,5,0),"")</f>
        <v/>
      </c>
      <c r="T916" s="8">
        <f>IFERROR(VLOOKUP(LEFT($A916,8),POR!$A:$R,6,0),"")</f>
        <v>42838.708333333299</v>
      </c>
      <c r="U916" s="8" t="str">
        <f>IFERROR(VLOOKUP(LEFT($A916,8),POR!$A:$R,7,0),"")</f>
        <v/>
      </c>
      <c r="V916" s="8" t="str">
        <f>IFERROR(VLOOKUP(LEFT($A916,8),POR!$A:$R,8,0),"")</f>
        <v/>
      </c>
      <c r="W916" s="8" t="str">
        <f>IFERROR(VLOOKUP(LEFT($A916,8),POR!$A:$R,9,0),"")</f>
        <v/>
      </c>
      <c r="X916" s="8" t="str">
        <f>IFERROR(VLOOKUP(LEFT($A916,8),POR!$A:$R,10,0),"")</f>
        <v/>
      </c>
      <c r="Y916" s="8" t="str">
        <f>IFERROR(VLOOKUP(LEFT($A916,8),POR!$A:$R,11,0),"")</f>
        <v/>
      </c>
      <c r="Z916" s="8" t="str">
        <f>IFERROR(VLOOKUP(LEFT($A916,8),POR!$A:$R,12,0),"")</f>
        <v/>
      </c>
      <c r="AA916" s="8" t="str">
        <f>IFERROR(VLOOKUP(LEFT($A916,8),POR!$A:$R,13,0),"")</f>
        <v/>
      </c>
      <c r="AB916" s="8" t="str">
        <f>IFERROR(VLOOKUP(LEFT($A916,8),POR!$A:$R,14,0),"")</f>
        <v/>
      </c>
      <c r="AC916" s="8" t="str">
        <f>IFERROR(VLOOKUP(LEFT($A916,8),POR!$A:$R,15,0),"")</f>
        <v/>
      </c>
      <c r="AD916" s="8" t="str">
        <f>IFERROR(VLOOKUP(LEFT($A916,8),POR!$A:$R,16,0),"")</f>
        <v/>
      </c>
      <c r="AE916" s="8" t="str">
        <f>IFERROR(VLOOKUP(LEFT($A916,8),POR!$A:$R,17,0),"")</f>
        <v/>
      </c>
      <c r="AF916" s="8" t="str">
        <f>IFERROR(VLOOKUP(LEFT($A916,8),POR!$A:$R,18,0),"")</f>
        <v/>
      </c>
      <c r="AG916" s="36" t="str">
        <f>IFERROR(VLOOKUP(A916,NSD!F:G,2,0),"")</f>
        <v/>
      </c>
    </row>
    <row r="917" spans="1:33">
      <c r="A917" s="49" t="s">
        <v>2194</v>
      </c>
      <c r="B917" s="36" t="str">
        <f>VLOOKUP(LEFT(A917,8),Clusters!A:C,3,0)</f>
        <v>C4</v>
      </c>
      <c r="C917" s="36">
        <f>VLOOKUP(LEFT(A917,8),Clusters!A:D,2,0)</f>
        <v>44</v>
      </c>
      <c r="O917" s="36">
        <f>IFERROR(VLOOKUP(LEFT(A917,8),'Development Priority'!A:B,2,0),"")</f>
        <v>237</v>
      </c>
      <c r="P917" s="8" t="str">
        <f>IFERROR(VLOOKUP(LEFT($A917,8),POR!$A:$R,2,0),"")</f>
        <v/>
      </c>
      <c r="Q917" s="8" t="str">
        <f>IFERROR(VLOOKUP(LEFT($A917,8),POR!$A:$R,3,0),"")</f>
        <v/>
      </c>
      <c r="R917" s="8" t="str">
        <f>IFERROR(VLOOKUP(LEFT($A917,8),POR!$A:$R,4,0),"")</f>
        <v/>
      </c>
      <c r="S917" s="8" t="str">
        <f>IFERROR(VLOOKUP(LEFT($A917,8),POR!$A:$R,5,0),"")</f>
        <v/>
      </c>
      <c r="T917" s="8" t="str">
        <f>IFERROR(VLOOKUP(LEFT($A917,8),POR!$A:$R,6,0),"")</f>
        <v/>
      </c>
      <c r="U917" s="8" t="str">
        <f>IFERROR(VLOOKUP(LEFT($A917,8),POR!$A:$R,7,0),"")</f>
        <v/>
      </c>
      <c r="V917" s="8">
        <f>IFERROR(VLOOKUP(LEFT($A917,8),POR!$A:$R,8,0),"")</f>
        <v>43465</v>
      </c>
      <c r="W917" s="8" t="str">
        <f>IFERROR(VLOOKUP(LEFT($A917,8),POR!$A:$R,9,0),"")</f>
        <v/>
      </c>
      <c r="X917" s="8" t="str">
        <f>IFERROR(VLOOKUP(LEFT($A917,8),POR!$A:$R,10,0),"")</f>
        <v/>
      </c>
      <c r="Y917" s="8" t="str">
        <f>IFERROR(VLOOKUP(LEFT($A917,8),POR!$A:$R,11,0),"")</f>
        <v/>
      </c>
      <c r="Z917" s="8" t="str">
        <f>IFERROR(VLOOKUP(LEFT($A917,8),POR!$A:$R,12,0),"")</f>
        <v/>
      </c>
      <c r="AA917" s="8" t="str">
        <f>IFERROR(VLOOKUP(LEFT($A917,8),POR!$A:$R,13,0),"")</f>
        <v/>
      </c>
      <c r="AB917" s="8" t="str">
        <f>IFERROR(VLOOKUP(LEFT($A917,8),POR!$A:$R,14,0),"")</f>
        <v/>
      </c>
      <c r="AC917" s="8" t="str">
        <f>IFERROR(VLOOKUP(LEFT($A917,8),POR!$A:$R,15,0),"")</f>
        <v/>
      </c>
      <c r="AD917" s="8" t="str">
        <f>IFERROR(VLOOKUP(LEFT($A917,8),POR!$A:$R,16,0),"")</f>
        <v/>
      </c>
      <c r="AE917" s="8" t="str">
        <f>IFERROR(VLOOKUP(LEFT($A917,8),POR!$A:$R,17,0),"")</f>
        <v/>
      </c>
      <c r="AF917" s="8" t="str">
        <f>IFERROR(VLOOKUP(LEFT($A917,8),POR!$A:$R,18,0),"")</f>
        <v/>
      </c>
      <c r="AG917" s="36" t="str">
        <f>IFERROR(VLOOKUP(A917,NSD!F:G,2,0),"")</f>
        <v/>
      </c>
    </row>
    <row r="918" spans="1:33">
      <c r="A918" s="49" t="s">
        <v>2797</v>
      </c>
      <c r="B918" s="36" t="str">
        <f>VLOOKUP(LEFT(A918,8),Clusters!A:C,3,0)</f>
        <v>C1</v>
      </c>
      <c r="C918" s="36">
        <f>VLOOKUP(LEFT(A918,8),Clusters!A:D,2,0)</f>
        <v>11</v>
      </c>
      <c r="O918" s="36">
        <f>IFERROR(VLOOKUP(LEFT(A918,8),'Development Priority'!A:B,2,0),"")</f>
        <v>50</v>
      </c>
      <c r="P918" s="8" t="str">
        <f>IFERROR(VLOOKUP(LEFT($A918,8),POR!$A:$R,2,0),"")</f>
        <v/>
      </c>
      <c r="Q918" s="8" t="str">
        <f>IFERROR(VLOOKUP(LEFT($A918,8),POR!$A:$R,3,0),"")</f>
        <v/>
      </c>
      <c r="R918" s="8" t="str">
        <f>IFERROR(VLOOKUP(LEFT($A918,8),POR!$A:$R,4,0),"")</f>
        <v/>
      </c>
      <c r="S918" s="8" t="str">
        <f>IFERROR(VLOOKUP(LEFT($A918,8),POR!$A:$R,5,0),"")</f>
        <v/>
      </c>
      <c r="T918" s="8">
        <f>IFERROR(VLOOKUP(LEFT($A918,8),POR!$A:$R,6,0),"")</f>
        <v>43486.666666666701</v>
      </c>
      <c r="U918" s="8" t="str">
        <f>IFERROR(VLOOKUP(LEFT($A918,8),POR!$A:$R,7,0),"")</f>
        <v/>
      </c>
      <c r="V918" s="8" t="str">
        <f>IFERROR(VLOOKUP(LEFT($A918,8),POR!$A:$R,8,0),"")</f>
        <v/>
      </c>
      <c r="W918" s="8" t="str">
        <f>IFERROR(VLOOKUP(LEFT($A918,8),POR!$A:$R,9,0),"")</f>
        <v/>
      </c>
      <c r="X918" s="8" t="str">
        <f>IFERROR(VLOOKUP(LEFT($A918,8),POR!$A:$R,10,0),"")</f>
        <v/>
      </c>
      <c r="Y918" s="8" t="str">
        <f>IFERROR(VLOOKUP(LEFT($A918,8),POR!$A:$R,11,0),"")</f>
        <v/>
      </c>
      <c r="Z918" s="8" t="str">
        <f>IFERROR(VLOOKUP(LEFT($A918,8),POR!$A:$R,12,0),"")</f>
        <v/>
      </c>
      <c r="AA918" s="8" t="str">
        <f>IFERROR(VLOOKUP(LEFT($A918,8),POR!$A:$R,13,0),"")</f>
        <v/>
      </c>
      <c r="AB918" s="8" t="str">
        <f>IFERROR(VLOOKUP(LEFT($A918,8),POR!$A:$R,14,0),"")</f>
        <v/>
      </c>
      <c r="AC918" s="8" t="str">
        <f>IFERROR(VLOOKUP(LEFT($A918,8),POR!$A:$R,15,0),"")</f>
        <v/>
      </c>
      <c r="AD918" s="8" t="str">
        <f>IFERROR(VLOOKUP(LEFT($A918,8),POR!$A:$R,16,0),"")</f>
        <v/>
      </c>
      <c r="AE918" s="8" t="str">
        <f>IFERROR(VLOOKUP(LEFT($A918,8),POR!$A:$R,17,0),"")</f>
        <v/>
      </c>
      <c r="AF918" s="8" t="str">
        <f>IFERROR(VLOOKUP(LEFT($A918,8),POR!$A:$R,18,0),"")</f>
        <v/>
      </c>
      <c r="AG918" s="36" t="str">
        <f>IFERROR(VLOOKUP(A918,NSD!F:G,2,0),"")</f>
        <v/>
      </c>
    </row>
    <row r="919" spans="1:33">
      <c r="A919" s="49" t="s">
        <v>3037</v>
      </c>
      <c r="B919" s="36" t="str">
        <f>VLOOKUP(LEFT(A919,8),Clusters!A:C,3,0)</f>
        <v>C1</v>
      </c>
      <c r="C919" s="36">
        <f>VLOOKUP(LEFT(A919,8),Clusters!A:D,2,0)</f>
        <v>11</v>
      </c>
      <c r="O919" s="36">
        <f>IFERROR(VLOOKUP(LEFT(A919,8),'Development Priority'!A:B,2,0),"")</f>
        <v>50</v>
      </c>
      <c r="P919" s="8" t="str">
        <f>IFERROR(VLOOKUP(LEFT($A919,8),POR!$A:$R,2,0),"")</f>
        <v/>
      </c>
      <c r="Q919" s="8" t="str">
        <f>IFERROR(VLOOKUP(LEFT($A919,8),POR!$A:$R,3,0),"")</f>
        <v/>
      </c>
      <c r="R919" s="8" t="str">
        <f>IFERROR(VLOOKUP(LEFT($A919,8),POR!$A:$R,4,0),"")</f>
        <v/>
      </c>
      <c r="S919" s="8" t="str">
        <f>IFERROR(VLOOKUP(LEFT($A919,8),POR!$A:$R,5,0),"")</f>
        <v/>
      </c>
      <c r="T919" s="8">
        <f>IFERROR(VLOOKUP(LEFT($A919,8),POR!$A:$R,6,0),"")</f>
        <v>43486.666666666701</v>
      </c>
      <c r="U919" s="8" t="str">
        <f>IFERROR(VLOOKUP(LEFT($A919,8),POR!$A:$R,7,0),"")</f>
        <v/>
      </c>
      <c r="V919" s="8" t="str">
        <f>IFERROR(VLOOKUP(LEFT($A919,8),POR!$A:$R,8,0),"")</f>
        <v/>
      </c>
      <c r="W919" s="8" t="str">
        <f>IFERROR(VLOOKUP(LEFT($A919,8),POR!$A:$R,9,0),"")</f>
        <v/>
      </c>
      <c r="X919" s="8" t="str">
        <f>IFERROR(VLOOKUP(LEFT($A919,8),POR!$A:$R,10,0),"")</f>
        <v/>
      </c>
      <c r="Y919" s="8" t="str">
        <f>IFERROR(VLOOKUP(LEFT($A919,8),POR!$A:$R,11,0),"")</f>
        <v/>
      </c>
      <c r="Z919" s="8" t="str">
        <f>IFERROR(VLOOKUP(LEFT($A919,8),POR!$A:$R,12,0),"")</f>
        <v/>
      </c>
      <c r="AA919" s="8" t="str">
        <f>IFERROR(VLOOKUP(LEFT($A919,8),POR!$A:$R,13,0),"")</f>
        <v/>
      </c>
      <c r="AB919" s="8" t="str">
        <f>IFERROR(VLOOKUP(LEFT($A919,8),POR!$A:$R,14,0),"")</f>
        <v/>
      </c>
      <c r="AC919" s="8" t="str">
        <f>IFERROR(VLOOKUP(LEFT($A919,8),POR!$A:$R,15,0),"")</f>
        <v/>
      </c>
      <c r="AD919" s="8" t="str">
        <f>IFERROR(VLOOKUP(LEFT($A919,8),POR!$A:$R,16,0),"")</f>
        <v/>
      </c>
      <c r="AE919" s="8" t="str">
        <f>IFERROR(VLOOKUP(LEFT($A919,8),POR!$A:$R,17,0),"")</f>
        <v/>
      </c>
      <c r="AF919" s="8" t="str">
        <f>IFERROR(VLOOKUP(LEFT($A919,8),POR!$A:$R,18,0),"")</f>
        <v/>
      </c>
      <c r="AG919" s="36" t="str">
        <f>IFERROR(VLOOKUP(A919,NSD!F:G,2,0),"")</f>
        <v/>
      </c>
    </row>
    <row r="920" spans="1:33">
      <c r="A920" s="49" t="s">
        <v>4478</v>
      </c>
      <c r="B920" s="36" t="str">
        <f>VLOOKUP(LEFT(A920,8),Clusters!A:C,3,0)</f>
        <v>C4</v>
      </c>
      <c r="C920" s="36">
        <f>VLOOKUP(LEFT(A920,8),Clusters!A:D,2,0)</f>
        <v>44</v>
      </c>
      <c r="O920" s="36">
        <f>IFERROR(VLOOKUP(LEFT(A920,8),'Development Priority'!A:B,2,0),"")</f>
        <v>544</v>
      </c>
      <c r="P920" s="8" t="str">
        <f>IFERROR(VLOOKUP(LEFT($A920,8),POR!$A:$R,2,0),"")</f>
        <v/>
      </c>
      <c r="Q920" s="8" t="str">
        <f>IFERROR(VLOOKUP(LEFT($A920,8),POR!$A:$R,3,0),"")</f>
        <v/>
      </c>
      <c r="R920" s="8" t="str">
        <f>IFERROR(VLOOKUP(LEFT($A920,8),POR!$A:$R,4,0),"")</f>
        <v/>
      </c>
      <c r="S920" s="8" t="str">
        <f>IFERROR(VLOOKUP(LEFT($A920,8),POR!$A:$R,5,0),"")</f>
        <v/>
      </c>
      <c r="T920" s="8" t="str">
        <f>IFERROR(VLOOKUP(LEFT($A920,8),POR!$A:$R,6,0),"")</f>
        <v/>
      </c>
      <c r="U920" s="8" t="str">
        <f>IFERROR(VLOOKUP(LEFT($A920,8),POR!$A:$R,7,0),"")</f>
        <v/>
      </c>
      <c r="V920" s="8" t="str">
        <f>IFERROR(VLOOKUP(LEFT($A920,8),POR!$A:$R,8,0),"")</f>
        <v/>
      </c>
      <c r="W920" s="8" t="str">
        <f>IFERROR(VLOOKUP(LEFT($A920,8),POR!$A:$R,9,0),"")</f>
        <v/>
      </c>
      <c r="X920" s="8" t="str">
        <f>IFERROR(VLOOKUP(LEFT($A920,8),POR!$A:$R,10,0),"")</f>
        <v/>
      </c>
      <c r="Y920" s="8" t="str">
        <f>IFERROR(VLOOKUP(LEFT($A920,8),POR!$A:$R,11,0),"")</f>
        <v/>
      </c>
      <c r="Z920" s="8" t="str">
        <f>IFERROR(VLOOKUP(LEFT($A920,8),POR!$A:$R,12,0),"")</f>
        <v/>
      </c>
      <c r="AA920" s="8" t="str">
        <f>IFERROR(VLOOKUP(LEFT($A920,8),POR!$A:$R,13,0),"")</f>
        <v/>
      </c>
      <c r="AB920" s="8" t="str">
        <f>IFERROR(VLOOKUP(LEFT($A920,8),POR!$A:$R,14,0),"")</f>
        <v/>
      </c>
      <c r="AC920" s="8" t="str">
        <f>IFERROR(VLOOKUP(LEFT($A920,8),POR!$A:$R,15,0),"")</f>
        <v/>
      </c>
      <c r="AD920" s="8" t="str">
        <f>IFERROR(VLOOKUP(LEFT($A920,8),POR!$A:$R,16,0),"")</f>
        <v/>
      </c>
      <c r="AE920" s="8" t="str">
        <f>IFERROR(VLOOKUP(LEFT($A920,8),POR!$A:$R,17,0),"")</f>
        <v/>
      </c>
      <c r="AF920" s="8" t="str">
        <f>IFERROR(VLOOKUP(LEFT($A920,8),POR!$A:$R,18,0),"")</f>
        <v/>
      </c>
      <c r="AG920" s="36" t="str">
        <f>IFERROR(VLOOKUP(A920,NSD!F:G,2,0),"")</f>
        <v/>
      </c>
    </row>
    <row r="921" spans="1:33">
      <c r="A921" s="49" t="s">
        <v>2195</v>
      </c>
      <c r="B921" s="36" t="str">
        <f>VLOOKUP(LEFT(A921,8),Clusters!A:C,3,0)</f>
        <v>C4</v>
      </c>
      <c r="C921" s="36">
        <f>VLOOKUP(LEFT(A921,8),Clusters!A:D,2,0)</f>
        <v>44</v>
      </c>
      <c r="O921" s="36">
        <f>IFERROR(VLOOKUP(LEFT(A921,8),'Development Priority'!A:B,2,0),"")</f>
        <v>544</v>
      </c>
      <c r="P921" s="8" t="str">
        <f>IFERROR(VLOOKUP(LEFT($A921,8),POR!$A:$R,2,0),"")</f>
        <v/>
      </c>
      <c r="Q921" s="8" t="str">
        <f>IFERROR(VLOOKUP(LEFT($A921,8),POR!$A:$R,3,0),"")</f>
        <v/>
      </c>
      <c r="R921" s="8" t="str">
        <f>IFERROR(VLOOKUP(LEFT($A921,8),POR!$A:$R,4,0),"")</f>
        <v/>
      </c>
      <c r="S921" s="8" t="str">
        <f>IFERROR(VLOOKUP(LEFT($A921,8),POR!$A:$R,5,0),"")</f>
        <v/>
      </c>
      <c r="T921" s="8" t="str">
        <f>IFERROR(VLOOKUP(LEFT($A921,8),POR!$A:$R,6,0),"")</f>
        <v/>
      </c>
      <c r="U921" s="8" t="str">
        <f>IFERROR(VLOOKUP(LEFT($A921,8),POR!$A:$R,7,0),"")</f>
        <v/>
      </c>
      <c r="V921" s="8" t="str">
        <f>IFERROR(VLOOKUP(LEFT($A921,8),POR!$A:$R,8,0),"")</f>
        <v/>
      </c>
      <c r="W921" s="8" t="str">
        <f>IFERROR(VLOOKUP(LEFT($A921,8),POR!$A:$R,9,0),"")</f>
        <v/>
      </c>
      <c r="X921" s="8" t="str">
        <f>IFERROR(VLOOKUP(LEFT($A921,8),POR!$A:$R,10,0),"")</f>
        <v/>
      </c>
      <c r="Y921" s="8" t="str">
        <f>IFERROR(VLOOKUP(LEFT($A921,8),POR!$A:$R,11,0),"")</f>
        <v/>
      </c>
      <c r="Z921" s="8" t="str">
        <f>IFERROR(VLOOKUP(LEFT($A921,8),POR!$A:$R,12,0),"")</f>
        <v/>
      </c>
      <c r="AA921" s="8" t="str">
        <f>IFERROR(VLOOKUP(LEFT($A921,8),POR!$A:$R,13,0),"")</f>
        <v/>
      </c>
      <c r="AB921" s="8" t="str">
        <f>IFERROR(VLOOKUP(LEFT($A921,8),POR!$A:$R,14,0),"")</f>
        <v/>
      </c>
      <c r="AC921" s="8" t="str">
        <f>IFERROR(VLOOKUP(LEFT($A921,8),POR!$A:$R,15,0),"")</f>
        <v/>
      </c>
      <c r="AD921" s="8" t="str">
        <f>IFERROR(VLOOKUP(LEFT($A921,8),POR!$A:$R,16,0),"")</f>
        <v/>
      </c>
      <c r="AE921" s="8" t="str">
        <f>IFERROR(VLOOKUP(LEFT($A921,8),POR!$A:$R,17,0),"")</f>
        <v/>
      </c>
      <c r="AF921" s="8" t="str">
        <f>IFERROR(VLOOKUP(LEFT($A921,8),POR!$A:$R,18,0),"")</f>
        <v/>
      </c>
      <c r="AG921" s="36" t="str">
        <f>IFERROR(VLOOKUP(A921,NSD!F:G,2,0),"")</f>
        <v/>
      </c>
    </row>
    <row r="922" spans="1:33">
      <c r="A922" s="49" t="s">
        <v>2106</v>
      </c>
      <c r="B922" s="36" t="str">
        <f>VLOOKUP(LEFT(A922,8),Clusters!A:C,3,0)</f>
        <v>C4</v>
      </c>
      <c r="C922" s="36">
        <f>VLOOKUP(LEFT(A922,8),Clusters!A:D,2,0)</f>
        <v>44</v>
      </c>
      <c r="O922" s="36">
        <f>IFERROR(VLOOKUP(LEFT(A922,8),'Development Priority'!A:B,2,0),"")</f>
        <v>544</v>
      </c>
      <c r="P922" s="8" t="str">
        <f>IFERROR(VLOOKUP(LEFT($A922,8),POR!$A:$R,2,0),"")</f>
        <v/>
      </c>
      <c r="Q922" s="8" t="str">
        <f>IFERROR(VLOOKUP(LEFT($A922,8),POR!$A:$R,3,0),"")</f>
        <v/>
      </c>
      <c r="R922" s="8" t="str">
        <f>IFERROR(VLOOKUP(LEFT($A922,8),POR!$A:$R,4,0),"")</f>
        <v/>
      </c>
      <c r="S922" s="8" t="str">
        <f>IFERROR(VLOOKUP(LEFT($A922,8),POR!$A:$R,5,0),"")</f>
        <v/>
      </c>
      <c r="T922" s="8" t="str">
        <f>IFERROR(VLOOKUP(LEFT($A922,8),POR!$A:$R,6,0),"")</f>
        <v/>
      </c>
      <c r="U922" s="8" t="str">
        <f>IFERROR(VLOOKUP(LEFT($A922,8),POR!$A:$R,7,0),"")</f>
        <v/>
      </c>
      <c r="V922" s="8" t="str">
        <f>IFERROR(VLOOKUP(LEFT($A922,8),POR!$A:$R,8,0),"")</f>
        <v/>
      </c>
      <c r="W922" s="8" t="str">
        <f>IFERROR(VLOOKUP(LEFT($A922,8),POR!$A:$R,9,0),"")</f>
        <v/>
      </c>
      <c r="X922" s="8" t="str">
        <f>IFERROR(VLOOKUP(LEFT($A922,8),POR!$A:$R,10,0),"")</f>
        <v/>
      </c>
      <c r="Y922" s="8" t="str">
        <f>IFERROR(VLOOKUP(LEFT($A922,8),POR!$A:$R,11,0),"")</f>
        <v/>
      </c>
      <c r="Z922" s="8" t="str">
        <f>IFERROR(VLOOKUP(LEFT($A922,8),POR!$A:$R,12,0),"")</f>
        <v/>
      </c>
      <c r="AA922" s="8" t="str">
        <f>IFERROR(VLOOKUP(LEFT($A922,8),POR!$A:$R,13,0),"")</f>
        <v/>
      </c>
      <c r="AB922" s="8" t="str">
        <f>IFERROR(VLOOKUP(LEFT($A922,8),POR!$A:$R,14,0),"")</f>
        <v/>
      </c>
      <c r="AC922" s="8" t="str">
        <f>IFERROR(VLOOKUP(LEFT($A922,8),POR!$A:$R,15,0),"")</f>
        <v/>
      </c>
      <c r="AD922" s="8" t="str">
        <f>IFERROR(VLOOKUP(LEFT($A922,8),POR!$A:$R,16,0),"")</f>
        <v/>
      </c>
      <c r="AE922" s="8" t="str">
        <f>IFERROR(VLOOKUP(LEFT($A922,8),POR!$A:$R,17,0),"")</f>
        <v/>
      </c>
      <c r="AF922" s="8" t="str">
        <f>IFERROR(VLOOKUP(LEFT($A922,8),POR!$A:$R,18,0),"")</f>
        <v/>
      </c>
      <c r="AG922" s="36" t="str">
        <f>IFERROR(VLOOKUP(A922,NSD!F:G,2,0),"")</f>
        <v/>
      </c>
    </row>
    <row r="923" spans="1:33">
      <c r="A923" s="49" t="s">
        <v>3956</v>
      </c>
      <c r="B923" s="36" t="str">
        <f>VLOOKUP(LEFT(A923,8),Clusters!A:C,3,0)</f>
        <v>C3</v>
      </c>
      <c r="C923" s="36">
        <f>VLOOKUP(LEFT(A923,8),Clusters!A:D,2,0)</f>
        <v>34</v>
      </c>
      <c r="O923" s="36">
        <f>IFERROR(VLOOKUP(LEFT(A923,8),'Development Priority'!A:B,2,0),"")</f>
        <v>826</v>
      </c>
      <c r="P923" s="8" t="str">
        <f>IFERROR(VLOOKUP(LEFT($A923,8),POR!$A:$R,2,0),"")</f>
        <v/>
      </c>
      <c r="Q923" s="8" t="str">
        <f>IFERROR(VLOOKUP(LEFT($A923,8),POR!$A:$R,3,0),"")</f>
        <v/>
      </c>
      <c r="R923" s="8" t="str">
        <f>IFERROR(VLOOKUP(LEFT($A923,8),POR!$A:$R,4,0),"")</f>
        <v/>
      </c>
      <c r="S923" s="8" t="str">
        <f>IFERROR(VLOOKUP(LEFT($A923,8),POR!$A:$R,5,0),"")</f>
        <v/>
      </c>
      <c r="T923" s="8" t="str">
        <f>IFERROR(VLOOKUP(LEFT($A923,8),POR!$A:$R,6,0),"")</f>
        <v/>
      </c>
      <c r="U923" s="8" t="str">
        <f>IFERROR(VLOOKUP(LEFT($A923,8),POR!$A:$R,7,0),"")</f>
        <v/>
      </c>
      <c r="V923" s="8" t="str">
        <f>IFERROR(VLOOKUP(LEFT($A923,8),POR!$A:$R,8,0),"")</f>
        <v/>
      </c>
      <c r="W923" s="8" t="str">
        <f>IFERROR(VLOOKUP(LEFT($A923,8),POR!$A:$R,9,0),"")</f>
        <v/>
      </c>
      <c r="X923" s="8" t="str">
        <f>IFERROR(VLOOKUP(LEFT($A923,8),POR!$A:$R,10,0),"")</f>
        <v/>
      </c>
      <c r="Y923" s="8" t="str">
        <f>IFERROR(VLOOKUP(LEFT($A923,8),POR!$A:$R,11,0),"")</f>
        <v/>
      </c>
      <c r="Z923" s="8" t="str">
        <f>IFERROR(VLOOKUP(LEFT($A923,8),POR!$A:$R,12,0),"")</f>
        <v/>
      </c>
      <c r="AA923" s="8" t="str">
        <f>IFERROR(VLOOKUP(LEFT($A923,8),POR!$A:$R,13,0),"")</f>
        <v/>
      </c>
      <c r="AB923" s="8" t="str">
        <f>IFERROR(VLOOKUP(LEFT($A923,8),POR!$A:$R,14,0),"")</f>
        <v/>
      </c>
      <c r="AC923" s="8" t="str">
        <f>IFERROR(VLOOKUP(LEFT($A923,8),POR!$A:$R,15,0),"")</f>
        <v/>
      </c>
      <c r="AD923" s="8" t="str">
        <f>IFERROR(VLOOKUP(LEFT($A923,8),POR!$A:$R,16,0),"")</f>
        <v/>
      </c>
      <c r="AE923" s="8" t="str">
        <f>IFERROR(VLOOKUP(LEFT($A923,8),POR!$A:$R,17,0),"")</f>
        <v/>
      </c>
      <c r="AF923" s="8" t="str">
        <f>IFERROR(VLOOKUP(LEFT($A923,8),POR!$A:$R,18,0),"")</f>
        <v/>
      </c>
      <c r="AG923" s="36" t="str">
        <f>IFERROR(VLOOKUP(A923,NSD!F:G,2,0),"")</f>
        <v/>
      </c>
    </row>
    <row r="924" spans="1:33">
      <c r="A924" s="49" t="s">
        <v>2905</v>
      </c>
      <c r="B924" s="36" t="str">
        <f>VLOOKUP(LEFT(A924,8),Clusters!A:C,3,0)</f>
        <v>C3</v>
      </c>
      <c r="C924" s="36">
        <f>VLOOKUP(LEFT(A924,8),Clusters!A:D,2,0)</f>
        <v>34</v>
      </c>
      <c r="O924" s="36">
        <f>IFERROR(VLOOKUP(LEFT(A924,8),'Development Priority'!A:B,2,0),"")</f>
        <v>826</v>
      </c>
      <c r="P924" s="8" t="str">
        <f>IFERROR(VLOOKUP(LEFT($A924,8),POR!$A:$R,2,0),"")</f>
        <v/>
      </c>
      <c r="Q924" s="8" t="str">
        <f>IFERROR(VLOOKUP(LEFT($A924,8),POR!$A:$R,3,0),"")</f>
        <v/>
      </c>
      <c r="R924" s="8" t="str">
        <f>IFERROR(VLOOKUP(LEFT($A924,8),POR!$A:$R,4,0),"")</f>
        <v/>
      </c>
      <c r="S924" s="8" t="str">
        <f>IFERROR(VLOOKUP(LEFT($A924,8),POR!$A:$R,5,0),"")</f>
        <v/>
      </c>
      <c r="T924" s="8" t="str">
        <f>IFERROR(VLOOKUP(LEFT($A924,8),POR!$A:$R,6,0),"")</f>
        <v/>
      </c>
      <c r="U924" s="8" t="str">
        <f>IFERROR(VLOOKUP(LEFT($A924,8),POR!$A:$R,7,0),"")</f>
        <v/>
      </c>
      <c r="V924" s="8" t="str">
        <f>IFERROR(VLOOKUP(LEFT($A924,8),POR!$A:$R,8,0),"")</f>
        <v/>
      </c>
      <c r="W924" s="8" t="str">
        <f>IFERROR(VLOOKUP(LEFT($A924,8),POR!$A:$R,9,0),"")</f>
        <v/>
      </c>
      <c r="X924" s="8" t="str">
        <f>IFERROR(VLOOKUP(LEFT($A924,8),POR!$A:$R,10,0),"")</f>
        <v/>
      </c>
      <c r="Y924" s="8" t="str">
        <f>IFERROR(VLOOKUP(LEFT($A924,8),POR!$A:$R,11,0),"")</f>
        <v/>
      </c>
      <c r="Z924" s="8" t="str">
        <f>IFERROR(VLOOKUP(LEFT($A924,8),POR!$A:$R,12,0),"")</f>
        <v/>
      </c>
      <c r="AA924" s="8" t="str">
        <f>IFERROR(VLOOKUP(LEFT($A924,8),POR!$A:$R,13,0),"")</f>
        <v/>
      </c>
      <c r="AB924" s="8" t="str">
        <f>IFERROR(VLOOKUP(LEFT($A924,8),POR!$A:$R,14,0),"")</f>
        <v/>
      </c>
      <c r="AC924" s="8" t="str">
        <f>IFERROR(VLOOKUP(LEFT($A924,8),POR!$A:$R,15,0),"")</f>
        <v/>
      </c>
      <c r="AD924" s="8" t="str">
        <f>IFERROR(VLOOKUP(LEFT($A924,8),POR!$A:$R,16,0),"")</f>
        <v/>
      </c>
      <c r="AE924" s="8" t="str">
        <f>IFERROR(VLOOKUP(LEFT($A924,8),POR!$A:$R,17,0),"")</f>
        <v/>
      </c>
      <c r="AF924" s="8" t="str">
        <f>IFERROR(VLOOKUP(LEFT($A924,8),POR!$A:$R,18,0),"")</f>
        <v/>
      </c>
      <c r="AG924" s="36" t="str">
        <f>IFERROR(VLOOKUP(A924,NSD!F:G,2,0),"")</f>
        <v/>
      </c>
    </row>
    <row r="925" spans="1:33">
      <c r="A925" s="49" t="s">
        <v>4141</v>
      </c>
      <c r="B925" s="36" t="str">
        <f>VLOOKUP(LEFT(A925,8),Clusters!A:C,3,0)</f>
        <v>C3</v>
      </c>
      <c r="C925" s="36">
        <f>VLOOKUP(LEFT(A925,8),Clusters!A:D,2,0)</f>
        <v>34</v>
      </c>
      <c r="O925" s="36">
        <f>IFERROR(VLOOKUP(LEFT(A925,8),'Development Priority'!A:B,2,0),"")</f>
        <v>826</v>
      </c>
      <c r="P925" s="8" t="str">
        <f>IFERROR(VLOOKUP(LEFT($A925,8),POR!$A:$R,2,0),"")</f>
        <v/>
      </c>
      <c r="Q925" s="8" t="str">
        <f>IFERROR(VLOOKUP(LEFT($A925,8),POR!$A:$R,3,0),"")</f>
        <v/>
      </c>
      <c r="R925" s="8" t="str">
        <f>IFERROR(VLOOKUP(LEFT($A925,8),POR!$A:$R,4,0),"")</f>
        <v/>
      </c>
      <c r="S925" s="8" t="str">
        <f>IFERROR(VLOOKUP(LEFT($A925,8),POR!$A:$R,5,0),"")</f>
        <v/>
      </c>
      <c r="T925" s="8" t="str">
        <f>IFERROR(VLOOKUP(LEFT($A925,8),POR!$A:$R,6,0),"")</f>
        <v/>
      </c>
      <c r="U925" s="8" t="str">
        <f>IFERROR(VLOOKUP(LEFT($A925,8),POR!$A:$R,7,0),"")</f>
        <v/>
      </c>
      <c r="V925" s="8" t="str">
        <f>IFERROR(VLOOKUP(LEFT($A925,8),POR!$A:$R,8,0),"")</f>
        <v/>
      </c>
      <c r="W925" s="8" t="str">
        <f>IFERROR(VLOOKUP(LEFT($A925,8),POR!$A:$R,9,0),"")</f>
        <v/>
      </c>
      <c r="X925" s="8" t="str">
        <f>IFERROR(VLOOKUP(LEFT($A925,8),POR!$A:$R,10,0),"")</f>
        <v/>
      </c>
      <c r="Y925" s="8" t="str">
        <f>IFERROR(VLOOKUP(LEFT($A925,8),POR!$A:$R,11,0),"")</f>
        <v/>
      </c>
      <c r="Z925" s="8" t="str">
        <f>IFERROR(VLOOKUP(LEFT($A925,8),POR!$A:$R,12,0),"")</f>
        <v/>
      </c>
      <c r="AA925" s="8" t="str">
        <f>IFERROR(VLOOKUP(LEFT($A925,8),POR!$A:$R,13,0),"")</f>
        <v/>
      </c>
      <c r="AB925" s="8" t="str">
        <f>IFERROR(VLOOKUP(LEFT($A925,8),POR!$A:$R,14,0),"")</f>
        <v/>
      </c>
      <c r="AC925" s="8" t="str">
        <f>IFERROR(VLOOKUP(LEFT($A925,8),POR!$A:$R,15,0),"")</f>
        <v/>
      </c>
      <c r="AD925" s="8" t="str">
        <f>IFERROR(VLOOKUP(LEFT($A925,8),POR!$A:$R,16,0),"")</f>
        <v/>
      </c>
      <c r="AE925" s="8" t="str">
        <f>IFERROR(VLOOKUP(LEFT($A925,8),POR!$A:$R,17,0),"")</f>
        <v/>
      </c>
      <c r="AF925" s="8" t="str">
        <f>IFERROR(VLOOKUP(LEFT($A925,8),POR!$A:$R,18,0),"")</f>
        <v/>
      </c>
      <c r="AG925" s="36" t="str">
        <f>IFERROR(VLOOKUP(A925,NSD!F:G,2,0),"")</f>
        <v/>
      </c>
    </row>
    <row r="926" spans="1:33">
      <c r="A926" s="49" t="s">
        <v>3637</v>
      </c>
      <c r="B926" s="36" t="str">
        <f>VLOOKUP(LEFT(A926,8),Clusters!A:C,3,0)</f>
        <v>C3</v>
      </c>
      <c r="C926" s="36">
        <f>VLOOKUP(LEFT(A926,8),Clusters!A:D,2,0)</f>
        <v>31</v>
      </c>
      <c r="O926" s="36">
        <f>IFERROR(VLOOKUP(LEFT(A926,8),'Development Priority'!A:B,2,0),"")</f>
        <v>684</v>
      </c>
      <c r="P926" s="8" t="str">
        <f>IFERROR(VLOOKUP(LEFT($A926,8),POR!$A:$R,2,0),"")</f>
        <v/>
      </c>
      <c r="Q926" s="8" t="str">
        <f>IFERROR(VLOOKUP(LEFT($A926,8),POR!$A:$R,3,0),"")</f>
        <v/>
      </c>
      <c r="R926" s="8" t="str">
        <f>IFERROR(VLOOKUP(LEFT($A926,8),POR!$A:$R,4,0),"")</f>
        <v/>
      </c>
      <c r="S926" s="8" t="str">
        <f>IFERROR(VLOOKUP(LEFT($A926,8),POR!$A:$R,5,0),"")</f>
        <v/>
      </c>
      <c r="T926" s="8" t="str">
        <f>IFERROR(VLOOKUP(LEFT($A926,8),POR!$A:$R,6,0),"")</f>
        <v/>
      </c>
      <c r="U926" s="8" t="str">
        <f>IFERROR(VLOOKUP(LEFT($A926,8),POR!$A:$R,7,0),"")</f>
        <v/>
      </c>
      <c r="V926" s="8" t="str">
        <f>IFERROR(VLOOKUP(LEFT($A926,8),POR!$A:$R,8,0),"")</f>
        <v/>
      </c>
      <c r="W926" s="8" t="str">
        <f>IFERROR(VLOOKUP(LEFT($A926,8),POR!$A:$R,9,0),"")</f>
        <v/>
      </c>
      <c r="X926" s="8" t="str">
        <f>IFERROR(VLOOKUP(LEFT($A926,8),POR!$A:$R,10,0),"")</f>
        <v/>
      </c>
      <c r="Y926" s="8" t="str">
        <f>IFERROR(VLOOKUP(LEFT($A926,8),POR!$A:$R,11,0),"")</f>
        <v/>
      </c>
      <c r="Z926" s="8" t="str">
        <f>IFERROR(VLOOKUP(LEFT($A926,8),POR!$A:$R,12,0),"")</f>
        <v/>
      </c>
      <c r="AA926" s="8" t="str">
        <f>IFERROR(VLOOKUP(LEFT($A926,8),POR!$A:$R,13,0),"")</f>
        <v/>
      </c>
      <c r="AB926" s="8" t="str">
        <f>IFERROR(VLOOKUP(LEFT($A926,8),POR!$A:$R,14,0),"")</f>
        <v/>
      </c>
      <c r="AC926" s="8" t="str">
        <f>IFERROR(VLOOKUP(LEFT($A926,8),POR!$A:$R,15,0),"")</f>
        <v/>
      </c>
      <c r="AD926" s="8" t="str">
        <f>IFERROR(VLOOKUP(LEFT($A926,8),POR!$A:$R,16,0),"")</f>
        <v/>
      </c>
      <c r="AE926" s="8" t="str">
        <f>IFERROR(VLOOKUP(LEFT($A926,8),POR!$A:$R,17,0),"")</f>
        <v/>
      </c>
      <c r="AF926" s="8" t="str">
        <f>IFERROR(VLOOKUP(LEFT($A926,8),POR!$A:$R,18,0),"")</f>
        <v/>
      </c>
      <c r="AG926" s="36" t="str">
        <f>IFERROR(VLOOKUP(A926,NSD!F:G,2,0),"")</f>
        <v/>
      </c>
    </row>
    <row r="927" spans="1:33">
      <c r="A927" s="49" t="s">
        <v>4367</v>
      </c>
      <c r="B927" s="36" t="str">
        <f>VLOOKUP(LEFT(A927,8),Clusters!A:C,3,0)</f>
        <v>C3</v>
      </c>
      <c r="C927" s="36">
        <f>VLOOKUP(LEFT(A927,8),Clusters!A:D,2,0)</f>
        <v>31</v>
      </c>
      <c r="O927" s="36">
        <f>IFERROR(VLOOKUP(LEFT(A927,8),'Development Priority'!A:B,2,0),"")</f>
        <v>684</v>
      </c>
      <c r="P927" s="8" t="str">
        <f>IFERROR(VLOOKUP(LEFT($A927,8),POR!$A:$R,2,0),"")</f>
        <v/>
      </c>
      <c r="Q927" s="8" t="str">
        <f>IFERROR(VLOOKUP(LEFT($A927,8),POR!$A:$R,3,0),"")</f>
        <v/>
      </c>
      <c r="R927" s="8" t="str">
        <f>IFERROR(VLOOKUP(LEFT($A927,8),POR!$A:$R,4,0),"")</f>
        <v/>
      </c>
      <c r="S927" s="8" t="str">
        <f>IFERROR(VLOOKUP(LEFT($A927,8),POR!$A:$R,5,0),"")</f>
        <v/>
      </c>
      <c r="T927" s="8" t="str">
        <f>IFERROR(VLOOKUP(LEFT($A927,8),POR!$A:$R,6,0),"")</f>
        <v/>
      </c>
      <c r="U927" s="8" t="str">
        <f>IFERROR(VLOOKUP(LEFT($A927,8),POR!$A:$R,7,0),"")</f>
        <v/>
      </c>
      <c r="V927" s="8" t="str">
        <f>IFERROR(VLOOKUP(LEFT($A927,8),POR!$A:$R,8,0),"")</f>
        <v/>
      </c>
      <c r="W927" s="8" t="str">
        <f>IFERROR(VLOOKUP(LEFT($A927,8),POR!$A:$R,9,0),"")</f>
        <v/>
      </c>
      <c r="X927" s="8" t="str">
        <f>IFERROR(VLOOKUP(LEFT($A927,8),POR!$A:$R,10,0),"")</f>
        <v/>
      </c>
      <c r="Y927" s="8" t="str">
        <f>IFERROR(VLOOKUP(LEFT($A927,8),POR!$A:$R,11,0),"")</f>
        <v/>
      </c>
      <c r="Z927" s="8" t="str">
        <f>IFERROR(VLOOKUP(LEFT($A927,8),POR!$A:$R,12,0),"")</f>
        <v/>
      </c>
      <c r="AA927" s="8" t="str">
        <f>IFERROR(VLOOKUP(LEFT($A927,8),POR!$A:$R,13,0),"")</f>
        <v/>
      </c>
      <c r="AB927" s="8" t="str">
        <f>IFERROR(VLOOKUP(LEFT($A927,8),POR!$A:$R,14,0),"")</f>
        <v/>
      </c>
      <c r="AC927" s="8" t="str">
        <f>IFERROR(VLOOKUP(LEFT($A927,8),POR!$A:$R,15,0),"")</f>
        <v/>
      </c>
      <c r="AD927" s="8" t="str">
        <f>IFERROR(VLOOKUP(LEFT($A927,8),POR!$A:$R,16,0),"")</f>
        <v/>
      </c>
      <c r="AE927" s="8" t="str">
        <f>IFERROR(VLOOKUP(LEFT($A927,8),POR!$A:$R,17,0),"")</f>
        <v/>
      </c>
      <c r="AF927" s="8" t="str">
        <f>IFERROR(VLOOKUP(LEFT($A927,8),POR!$A:$R,18,0),"")</f>
        <v/>
      </c>
      <c r="AG927" s="36" t="str">
        <f>IFERROR(VLOOKUP(A927,NSD!F:G,2,0),"")</f>
        <v/>
      </c>
    </row>
    <row r="928" spans="1:33">
      <c r="A928" s="49" t="s">
        <v>4806</v>
      </c>
      <c r="B928" s="36" t="str">
        <f>VLOOKUP(LEFT(A928,8),Clusters!A:C,3,0)</f>
        <v>C3</v>
      </c>
      <c r="C928" s="36">
        <f>VLOOKUP(LEFT(A928,8),Clusters!A:D,2,0)</f>
        <v>31</v>
      </c>
      <c r="O928" s="36">
        <f>IFERROR(VLOOKUP(LEFT(A928,8),'Development Priority'!A:B,2,0),"")</f>
        <v>684</v>
      </c>
      <c r="P928" s="8" t="str">
        <f>IFERROR(VLOOKUP(LEFT($A928,8),POR!$A:$R,2,0),"")</f>
        <v/>
      </c>
      <c r="Q928" s="8" t="str">
        <f>IFERROR(VLOOKUP(LEFT($A928,8),POR!$A:$R,3,0),"")</f>
        <v/>
      </c>
      <c r="R928" s="8" t="str">
        <f>IFERROR(VLOOKUP(LEFT($A928,8),POR!$A:$R,4,0),"")</f>
        <v/>
      </c>
      <c r="S928" s="8" t="str">
        <f>IFERROR(VLOOKUP(LEFT($A928,8),POR!$A:$R,5,0),"")</f>
        <v/>
      </c>
      <c r="T928" s="8" t="str">
        <f>IFERROR(VLOOKUP(LEFT($A928,8),POR!$A:$R,6,0),"")</f>
        <v/>
      </c>
      <c r="U928" s="8" t="str">
        <f>IFERROR(VLOOKUP(LEFT($A928,8),POR!$A:$R,7,0),"")</f>
        <v/>
      </c>
      <c r="V928" s="8" t="str">
        <f>IFERROR(VLOOKUP(LEFT($A928,8),POR!$A:$R,8,0),"")</f>
        <v/>
      </c>
      <c r="W928" s="8" t="str">
        <f>IFERROR(VLOOKUP(LEFT($A928,8),POR!$A:$R,9,0),"")</f>
        <v/>
      </c>
      <c r="X928" s="8" t="str">
        <f>IFERROR(VLOOKUP(LEFT($A928,8),POR!$A:$R,10,0),"")</f>
        <v/>
      </c>
      <c r="Y928" s="8" t="str">
        <f>IFERROR(VLOOKUP(LEFT($A928,8),POR!$A:$R,11,0),"")</f>
        <v/>
      </c>
      <c r="Z928" s="8" t="str">
        <f>IFERROR(VLOOKUP(LEFT($A928,8),POR!$A:$R,12,0),"")</f>
        <v/>
      </c>
      <c r="AA928" s="8" t="str">
        <f>IFERROR(VLOOKUP(LEFT($A928,8),POR!$A:$R,13,0),"")</f>
        <v/>
      </c>
      <c r="AB928" s="8" t="str">
        <f>IFERROR(VLOOKUP(LEFT($A928,8),POR!$A:$R,14,0),"")</f>
        <v/>
      </c>
      <c r="AC928" s="8" t="str">
        <f>IFERROR(VLOOKUP(LEFT($A928,8),POR!$A:$R,15,0),"")</f>
        <v/>
      </c>
      <c r="AD928" s="8" t="str">
        <f>IFERROR(VLOOKUP(LEFT($A928,8),POR!$A:$R,16,0),"")</f>
        <v/>
      </c>
      <c r="AE928" s="8" t="str">
        <f>IFERROR(VLOOKUP(LEFT($A928,8),POR!$A:$R,17,0),"")</f>
        <v/>
      </c>
      <c r="AF928" s="8" t="str">
        <f>IFERROR(VLOOKUP(LEFT($A928,8),POR!$A:$R,18,0),"")</f>
        <v/>
      </c>
      <c r="AG928" s="36" t="str">
        <f>IFERROR(VLOOKUP(A928,NSD!F:G,2,0),"")</f>
        <v/>
      </c>
    </row>
    <row r="929" spans="1:33">
      <c r="A929" s="49" t="s">
        <v>5073</v>
      </c>
      <c r="B929" s="36" t="str">
        <f>VLOOKUP(LEFT(A929,8),Clusters!A:C,3,0)</f>
        <v>C6</v>
      </c>
      <c r="C929" s="36">
        <f>VLOOKUP(LEFT(A929,8),Clusters!A:D,2,0)</f>
        <v>63</v>
      </c>
      <c r="O929" s="36">
        <f>IFERROR(VLOOKUP(LEFT(A929,8),'Development Priority'!A:B,2,0),"")</f>
        <v>354</v>
      </c>
      <c r="P929" s="8" t="str">
        <f>IFERROR(VLOOKUP(LEFT($A929,8),POR!$A:$R,2,0),"")</f>
        <v/>
      </c>
      <c r="Q929" s="8" t="str">
        <f>IFERROR(VLOOKUP(LEFT($A929,8),POR!$A:$R,3,0),"")</f>
        <v/>
      </c>
      <c r="R929" s="8" t="str">
        <f>IFERROR(VLOOKUP(LEFT($A929,8),POR!$A:$R,4,0),"")</f>
        <v/>
      </c>
      <c r="S929" s="8" t="str">
        <f>IFERROR(VLOOKUP(LEFT($A929,8),POR!$A:$R,5,0),"")</f>
        <v/>
      </c>
      <c r="T929" s="8">
        <f>IFERROR(VLOOKUP(LEFT($A929,8),POR!$A:$R,6,0),"")</f>
        <v>42795.666666666701</v>
      </c>
      <c r="U929" s="8" t="str">
        <f>IFERROR(VLOOKUP(LEFT($A929,8),POR!$A:$R,7,0),"")</f>
        <v/>
      </c>
      <c r="V929" s="8">
        <f>IFERROR(VLOOKUP(LEFT($A929,8),POR!$A:$R,8,0),"")</f>
        <v>42759</v>
      </c>
      <c r="W929" s="8" t="str">
        <f>IFERROR(VLOOKUP(LEFT($A929,8),POR!$A:$R,9,0),"")</f>
        <v/>
      </c>
      <c r="X929" s="8" t="str">
        <f>IFERROR(VLOOKUP(LEFT($A929,8),POR!$A:$R,10,0),"")</f>
        <v/>
      </c>
      <c r="Y929" s="8" t="str">
        <f>IFERROR(VLOOKUP(LEFT($A929,8),POR!$A:$R,11,0),"")</f>
        <v/>
      </c>
      <c r="Z929" s="8" t="str">
        <f>IFERROR(VLOOKUP(LEFT($A929,8),POR!$A:$R,12,0),"")</f>
        <v/>
      </c>
      <c r="AA929" s="8" t="str">
        <f>IFERROR(VLOOKUP(LEFT($A929,8),POR!$A:$R,13,0),"")</f>
        <v/>
      </c>
      <c r="AB929" s="8" t="str">
        <f>IFERROR(VLOOKUP(LEFT($A929,8),POR!$A:$R,14,0),"")</f>
        <v/>
      </c>
      <c r="AC929" s="8" t="str">
        <f>IFERROR(VLOOKUP(LEFT($A929,8),POR!$A:$R,15,0),"")</f>
        <v/>
      </c>
      <c r="AD929" s="8" t="str">
        <f>IFERROR(VLOOKUP(LEFT($A929,8),POR!$A:$R,16,0),"")</f>
        <v/>
      </c>
      <c r="AE929" s="8" t="str">
        <f>IFERROR(VLOOKUP(LEFT($A929,8),POR!$A:$R,17,0),"")</f>
        <v/>
      </c>
      <c r="AF929" s="8" t="str">
        <f>IFERROR(VLOOKUP(LEFT($A929,8),POR!$A:$R,18,0),"")</f>
        <v/>
      </c>
      <c r="AG929" s="36" t="str">
        <f>IFERROR(VLOOKUP(A929,NSD!F:G,2,0),"")</f>
        <v/>
      </c>
    </row>
    <row r="930" spans="1:33">
      <c r="A930" s="49" t="s">
        <v>4153</v>
      </c>
      <c r="B930" s="36" t="str">
        <f>VLOOKUP(LEFT(A930,8),Clusters!A:C,3,0)</f>
        <v>C6</v>
      </c>
      <c r="C930" s="36">
        <f>VLOOKUP(LEFT(A930,8),Clusters!A:D,2,0)</f>
        <v>63</v>
      </c>
      <c r="O930" s="36">
        <f>IFERROR(VLOOKUP(LEFT(A930,8),'Development Priority'!A:B,2,0),"")</f>
        <v>354</v>
      </c>
      <c r="P930" s="8" t="str">
        <f>IFERROR(VLOOKUP(LEFT($A930,8),POR!$A:$R,2,0),"")</f>
        <v/>
      </c>
      <c r="Q930" s="8" t="str">
        <f>IFERROR(VLOOKUP(LEFT($A930,8),POR!$A:$R,3,0),"")</f>
        <v/>
      </c>
      <c r="R930" s="8" t="str">
        <f>IFERROR(VLOOKUP(LEFT($A930,8),POR!$A:$R,4,0),"")</f>
        <v/>
      </c>
      <c r="S930" s="8" t="str">
        <f>IFERROR(VLOOKUP(LEFT($A930,8),POR!$A:$R,5,0),"")</f>
        <v/>
      </c>
      <c r="T930" s="8">
        <f>IFERROR(VLOOKUP(LEFT($A930,8),POR!$A:$R,6,0),"")</f>
        <v>42795.666666666701</v>
      </c>
      <c r="U930" s="8" t="str">
        <f>IFERROR(VLOOKUP(LEFT($A930,8),POR!$A:$R,7,0),"")</f>
        <v/>
      </c>
      <c r="V930" s="8">
        <f>IFERROR(VLOOKUP(LEFT($A930,8),POR!$A:$R,8,0),"")</f>
        <v>42759</v>
      </c>
      <c r="W930" s="8" t="str">
        <f>IFERROR(VLOOKUP(LEFT($A930,8),POR!$A:$R,9,0),"")</f>
        <v/>
      </c>
      <c r="X930" s="8" t="str">
        <f>IFERROR(VLOOKUP(LEFT($A930,8),POR!$A:$R,10,0),"")</f>
        <v/>
      </c>
      <c r="Y930" s="8" t="str">
        <f>IFERROR(VLOOKUP(LEFT($A930,8),POR!$A:$R,11,0),"")</f>
        <v/>
      </c>
      <c r="Z930" s="8" t="str">
        <f>IFERROR(VLOOKUP(LEFT($A930,8),POR!$A:$R,12,0),"")</f>
        <v/>
      </c>
      <c r="AA930" s="8" t="str">
        <f>IFERROR(VLOOKUP(LEFT($A930,8),POR!$A:$R,13,0),"")</f>
        <v/>
      </c>
      <c r="AB930" s="8" t="str">
        <f>IFERROR(VLOOKUP(LEFT($A930,8),POR!$A:$R,14,0),"")</f>
        <v/>
      </c>
      <c r="AC930" s="8" t="str">
        <f>IFERROR(VLOOKUP(LEFT($A930,8),POR!$A:$R,15,0),"")</f>
        <v/>
      </c>
      <c r="AD930" s="8" t="str">
        <f>IFERROR(VLOOKUP(LEFT($A930,8),POR!$A:$R,16,0),"")</f>
        <v/>
      </c>
      <c r="AE930" s="8" t="str">
        <f>IFERROR(VLOOKUP(LEFT($A930,8),POR!$A:$R,17,0),"")</f>
        <v/>
      </c>
      <c r="AF930" s="8" t="str">
        <f>IFERROR(VLOOKUP(LEFT($A930,8),POR!$A:$R,18,0),"")</f>
        <v/>
      </c>
      <c r="AG930" s="36" t="str">
        <f>IFERROR(VLOOKUP(A930,NSD!F:G,2,0),"")</f>
        <v/>
      </c>
    </row>
    <row r="931" spans="1:33">
      <c r="A931" s="49" t="s">
        <v>5001</v>
      </c>
      <c r="B931" s="36" t="str">
        <f>VLOOKUP(LEFT(A931,8),Clusters!A:C,3,0)</f>
        <v>C6</v>
      </c>
      <c r="C931" s="36">
        <f>VLOOKUP(LEFT(A931,8),Clusters!A:D,2,0)</f>
        <v>63</v>
      </c>
      <c r="O931" s="36">
        <f>IFERROR(VLOOKUP(LEFT(A931,8),'Development Priority'!A:B,2,0),"")</f>
        <v>354</v>
      </c>
      <c r="P931" s="8" t="str">
        <f>IFERROR(VLOOKUP(LEFT($A931,8),POR!$A:$R,2,0),"")</f>
        <v/>
      </c>
      <c r="Q931" s="8" t="str">
        <f>IFERROR(VLOOKUP(LEFT($A931,8),POR!$A:$R,3,0),"")</f>
        <v/>
      </c>
      <c r="R931" s="8" t="str">
        <f>IFERROR(VLOOKUP(LEFT($A931,8),POR!$A:$R,4,0),"")</f>
        <v/>
      </c>
      <c r="S931" s="8" t="str">
        <f>IFERROR(VLOOKUP(LEFT($A931,8),POR!$A:$R,5,0),"")</f>
        <v/>
      </c>
      <c r="T931" s="8">
        <f>IFERROR(VLOOKUP(LEFT($A931,8),POR!$A:$R,6,0),"")</f>
        <v>42795.666666666701</v>
      </c>
      <c r="U931" s="8" t="str">
        <f>IFERROR(VLOOKUP(LEFT($A931,8),POR!$A:$R,7,0),"")</f>
        <v/>
      </c>
      <c r="V931" s="8">
        <f>IFERROR(VLOOKUP(LEFT($A931,8),POR!$A:$R,8,0),"")</f>
        <v>42759</v>
      </c>
      <c r="W931" s="8" t="str">
        <f>IFERROR(VLOOKUP(LEFT($A931,8),POR!$A:$R,9,0),"")</f>
        <v/>
      </c>
      <c r="X931" s="8" t="str">
        <f>IFERROR(VLOOKUP(LEFT($A931,8),POR!$A:$R,10,0),"")</f>
        <v/>
      </c>
      <c r="Y931" s="8" t="str">
        <f>IFERROR(VLOOKUP(LEFT($A931,8),POR!$A:$R,11,0),"")</f>
        <v/>
      </c>
      <c r="Z931" s="8" t="str">
        <f>IFERROR(VLOOKUP(LEFT($A931,8),POR!$A:$R,12,0),"")</f>
        <v/>
      </c>
      <c r="AA931" s="8" t="str">
        <f>IFERROR(VLOOKUP(LEFT($A931,8),POR!$A:$R,13,0),"")</f>
        <v/>
      </c>
      <c r="AB931" s="8" t="str">
        <f>IFERROR(VLOOKUP(LEFT($A931,8),POR!$A:$R,14,0),"")</f>
        <v/>
      </c>
      <c r="AC931" s="8" t="str">
        <f>IFERROR(VLOOKUP(LEFT($A931,8),POR!$A:$R,15,0),"")</f>
        <v/>
      </c>
      <c r="AD931" s="8" t="str">
        <f>IFERROR(VLOOKUP(LEFT($A931,8),POR!$A:$R,16,0),"")</f>
        <v/>
      </c>
      <c r="AE931" s="8" t="str">
        <f>IFERROR(VLOOKUP(LEFT($A931,8),POR!$A:$R,17,0),"")</f>
        <v/>
      </c>
      <c r="AF931" s="8" t="str">
        <f>IFERROR(VLOOKUP(LEFT($A931,8),POR!$A:$R,18,0),"")</f>
        <v/>
      </c>
      <c r="AG931" s="36" t="str">
        <f>IFERROR(VLOOKUP(A931,NSD!F:G,2,0),"")</f>
        <v/>
      </c>
    </row>
    <row r="932" spans="1:33">
      <c r="A932" s="49" t="s">
        <v>4872</v>
      </c>
      <c r="B932" s="36" t="str">
        <f>VLOOKUP(LEFT(A932,8),Clusters!A:C,3,0)</f>
        <v>C6</v>
      </c>
      <c r="C932" s="36">
        <f>VLOOKUP(LEFT(A932,8),Clusters!A:D,2,0)</f>
        <v>63</v>
      </c>
      <c r="O932" s="36">
        <f>IFERROR(VLOOKUP(LEFT(A932,8),'Development Priority'!A:B,2,0),"")</f>
        <v>508</v>
      </c>
      <c r="P932" s="8" t="str">
        <f>IFERROR(VLOOKUP(LEFT($A932,8),POR!$A:$R,2,0),"")</f>
        <v/>
      </c>
      <c r="Q932" s="8" t="str">
        <f>IFERROR(VLOOKUP(LEFT($A932,8),POR!$A:$R,3,0),"")</f>
        <v/>
      </c>
      <c r="R932" s="8" t="str">
        <f>IFERROR(VLOOKUP(LEFT($A932,8),POR!$A:$R,4,0),"")</f>
        <v/>
      </c>
      <c r="S932" s="8" t="str">
        <f>IFERROR(VLOOKUP(LEFT($A932,8),POR!$A:$R,5,0),"")</f>
        <v/>
      </c>
      <c r="T932" s="8" t="str">
        <f>IFERROR(VLOOKUP(LEFT($A932,8),POR!$A:$R,6,0),"")</f>
        <v/>
      </c>
      <c r="U932" s="8" t="str">
        <f>IFERROR(VLOOKUP(LEFT($A932,8),POR!$A:$R,7,0),"")</f>
        <v/>
      </c>
      <c r="V932" s="8" t="str">
        <f>IFERROR(VLOOKUP(LEFT($A932,8),POR!$A:$R,8,0),"")</f>
        <v/>
      </c>
      <c r="W932" s="8" t="str">
        <f>IFERROR(VLOOKUP(LEFT($A932,8),POR!$A:$R,9,0),"")</f>
        <v/>
      </c>
      <c r="X932" s="8" t="str">
        <f>IFERROR(VLOOKUP(LEFT($A932,8),POR!$A:$R,10,0),"")</f>
        <v/>
      </c>
      <c r="Y932" s="8" t="str">
        <f>IFERROR(VLOOKUP(LEFT($A932,8),POR!$A:$R,11,0),"")</f>
        <v/>
      </c>
      <c r="Z932" s="8" t="str">
        <f>IFERROR(VLOOKUP(LEFT($A932,8),POR!$A:$R,12,0),"")</f>
        <v/>
      </c>
      <c r="AA932" s="8" t="str">
        <f>IFERROR(VLOOKUP(LEFT($A932,8),POR!$A:$R,13,0),"")</f>
        <v/>
      </c>
      <c r="AB932" s="8" t="str">
        <f>IFERROR(VLOOKUP(LEFT($A932,8),POR!$A:$R,14,0),"")</f>
        <v/>
      </c>
      <c r="AC932" s="8" t="str">
        <f>IFERROR(VLOOKUP(LEFT($A932,8),POR!$A:$R,15,0),"")</f>
        <v/>
      </c>
      <c r="AD932" s="8" t="str">
        <f>IFERROR(VLOOKUP(LEFT($A932,8),POR!$A:$R,16,0),"")</f>
        <v/>
      </c>
      <c r="AE932" s="8" t="str">
        <f>IFERROR(VLOOKUP(LEFT($A932,8),POR!$A:$R,17,0),"")</f>
        <v/>
      </c>
      <c r="AF932" s="8" t="str">
        <f>IFERROR(VLOOKUP(LEFT($A932,8),POR!$A:$R,18,0),"")</f>
        <v/>
      </c>
      <c r="AG932" s="36" t="str">
        <f>IFERROR(VLOOKUP(A932,NSD!F:G,2,0),"")</f>
        <v/>
      </c>
    </row>
    <row r="933" spans="1:33">
      <c r="A933" s="49" t="s">
        <v>2640</v>
      </c>
      <c r="B933" s="36" t="str">
        <f>VLOOKUP(LEFT(A933,8),Clusters!A:C,3,0)</f>
        <v>C6</v>
      </c>
      <c r="C933" s="36">
        <f>VLOOKUP(LEFT(A933,8),Clusters!A:D,2,0)</f>
        <v>63</v>
      </c>
      <c r="O933" s="36">
        <f>IFERROR(VLOOKUP(LEFT(A933,8),'Development Priority'!A:B,2,0),"")</f>
        <v>508</v>
      </c>
      <c r="P933" s="8" t="str">
        <f>IFERROR(VLOOKUP(LEFT($A933,8),POR!$A:$R,2,0),"")</f>
        <v/>
      </c>
      <c r="Q933" s="8" t="str">
        <f>IFERROR(VLOOKUP(LEFT($A933,8),POR!$A:$R,3,0),"")</f>
        <v/>
      </c>
      <c r="R933" s="8" t="str">
        <f>IFERROR(VLOOKUP(LEFT($A933,8),POR!$A:$R,4,0),"")</f>
        <v/>
      </c>
      <c r="S933" s="8" t="str">
        <f>IFERROR(VLOOKUP(LEFT($A933,8),POR!$A:$R,5,0),"")</f>
        <v/>
      </c>
      <c r="T933" s="8" t="str">
        <f>IFERROR(VLOOKUP(LEFT($A933,8),POR!$A:$R,6,0),"")</f>
        <v/>
      </c>
      <c r="U933" s="8" t="str">
        <f>IFERROR(VLOOKUP(LEFT($A933,8),POR!$A:$R,7,0),"")</f>
        <v/>
      </c>
      <c r="V933" s="8" t="str">
        <f>IFERROR(VLOOKUP(LEFT($A933,8),POR!$A:$R,8,0),"")</f>
        <v/>
      </c>
      <c r="W933" s="8" t="str">
        <f>IFERROR(VLOOKUP(LEFT($A933,8),POR!$A:$R,9,0),"")</f>
        <v/>
      </c>
      <c r="X933" s="8" t="str">
        <f>IFERROR(VLOOKUP(LEFT($A933,8),POR!$A:$R,10,0),"")</f>
        <v/>
      </c>
      <c r="Y933" s="8" t="str">
        <f>IFERROR(VLOOKUP(LEFT($A933,8),POR!$A:$R,11,0),"")</f>
        <v/>
      </c>
      <c r="Z933" s="8" t="str">
        <f>IFERROR(VLOOKUP(LEFT($A933,8),POR!$A:$R,12,0),"")</f>
        <v/>
      </c>
      <c r="AA933" s="8" t="str">
        <f>IFERROR(VLOOKUP(LEFT($A933,8),POR!$A:$R,13,0),"")</f>
        <v/>
      </c>
      <c r="AB933" s="8" t="str">
        <f>IFERROR(VLOOKUP(LEFT($A933,8),POR!$A:$R,14,0),"")</f>
        <v/>
      </c>
      <c r="AC933" s="8" t="str">
        <f>IFERROR(VLOOKUP(LEFT($A933,8),POR!$A:$R,15,0),"")</f>
        <v/>
      </c>
      <c r="AD933" s="8" t="str">
        <f>IFERROR(VLOOKUP(LEFT($A933,8),POR!$A:$R,16,0),"")</f>
        <v/>
      </c>
      <c r="AE933" s="8" t="str">
        <f>IFERROR(VLOOKUP(LEFT($A933,8),POR!$A:$R,17,0),"")</f>
        <v/>
      </c>
      <c r="AF933" s="8" t="str">
        <f>IFERROR(VLOOKUP(LEFT($A933,8),POR!$A:$R,18,0),"")</f>
        <v/>
      </c>
      <c r="AG933" s="36" t="str">
        <f>IFERROR(VLOOKUP(A933,NSD!F:G,2,0),"")</f>
        <v/>
      </c>
    </row>
    <row r="934" spans="1:33">
      <c r="A934" s="49" t="s">
        <v>2305</v>
      </c>
      <c r="B934" s="36" t="str">
        <f>VLOOKUP(LEFT(A934,8),Clusters!A:C,3,0)</f>
        <v>C6</v>
      </c>
      <c r="C934" s="36">
        <f>VLOOKUP(LEFT(A934,8),Clusters!A:D,2,0)</f>
        <v>63</v>
      </c>
      <c r="O934" s="36">
        <f>IFERROR(VLOOKUP(LEFT(A934,8),'Development Priority'!A:B,2,0),"")</f>
        <v>508</v>
      </c>
      <c r="P934" s="8" t="str">
        <f>IFERROR(VLOOKUP(LEFT($A934,8),POR!$A:$R,2,0),"")</f>
        <v/>
      </c>
      <c r="Q934" s="8" t="str">
        <f>IFERROR(VLOOKUP(LEFT($A934,8),POR!$A:$R,3,0),"")</f>
        <v/>
      </c>
      <c r="R934" s="8" t="str">
        <f>IFERROR(VLOOKUP(LEFT($A934,8),POR!$A:$R,4,0),"")</f>
        <v/>
      </c>
      <c r="S934" s="8" t="str">
        <f>IFERROR(VLOOKUP(LEFT($A934,8),POR!$A:$R,5,0),"")</f>
        <v/>
      </c>
      <c r="T934" s="8" t="str">
        <f>IFERROR(VLOOKUP(LEFT($A934,8),POR!$A:$R,6,0),"")</f>
        <v/>
      </c>
      <c r="U934" s="8" t="str">
        <f>IFERROR(VLOOKUP(LEFT($A934,8),POR!$A:$R,7,0),"")</f>
        <v/>
      </c>
      <c r="V934" s="8" t="str">
        <f>IFERROR(VLOOKUP(LEFT($A934,8),POR!$A:$R,8,0),"")</f>
        <v/>
      </c>
      <c r="W934" s="8" t="str">
        <f>IFERROR(VLOOKUP(LEFT($A934,8),POR!$A:$R,9,0),"")</f>
        <v/>
      </c>
      <c r="X934" s="8" t="str">
        <f>IFERROR(VLOOKUP(LEFT($A934,8),POR!$A:$R,10,0),"")</f>
        <v/>
      </c>
      <c r="Y934" s="8" t="str">
        <f>IFERROR(VLOOKUP(LEFT($A934,8),POR!$A:$R,11,0),"")</f>
        <v/>
      </c>
      <c r="Z934" s="8" t="str">
        <f>IFERROR(VLOOKUP(LEFT($A934,8),POR!$A:$R,12,0),"")</f>
        <v/>
      </c>
      <c r="AA934" s="8" t="str">
        <f>IFERROR(VLOOKUP(LEFT($A934,8),POR!$A:$R,13,0),"")</f>
        <v/>
      </c>
      <c r="AB934" s="8" t="str">
        <f>IFERROR(VLOOKUP(LEFT($A934,8),POR!$A:$R,14,0),"")</f>
        <v/>
      </c>
      <c r="AC934" s="8" t="str">
        <f>IFERROR(VLOOKUP(LEFT($A934,8),POR!$A:$R,15,0),"")</f>
        <v/>
      </c>
      <c r="AD934" s="8" t="str">
        <f>IFERROR(VLOOKUP(LEFT($A934,8),POR!$A:$R,16,0),"")</f>
        <v/>
      </c>
      <c r="AE934" s="8" t="str">
        <f>IFERROR(VLOOKUP(LEFT($A934,8),POR!$A:$R,17,0),"")</f>
        <v/>
      </c>
      <c r="AF934" s="8" t="str">
        <f>IFERROR(VLOOKUP(LEFT($A934,8),POR!$A:$R,18,0),"")</f>
        <v/>
      </c>
      <c r="AG934" s="36" t="str">
        <f>IFERROR(VLOOKUP(A934,NSD!F:G,2,0),"")</f>
        <v/>
      </c>
    </row>
    <row r="935" spans="1:33">
      <c r="A935" s="49" t="s">
        <v>2794</v>
      </c>
      <c r="B935" s="36" t="str">
        <f>VLOOKUP(LEFT(A935,8),Clusters!A:C,3,0)</f>
        <v>C6</v>
      </c>
      <c r="C935" s="36">
        <f>VLOOKUP(LEFT(A935,8),Clusters!A:D,2,0)</f>
        <v>61</v>
      </c>
      <c r="O935" s="36">
        <f>IFERROR(VLOOKUP(LEFT(A935,8),'Development Priority'!A:B,2,0),"")</f>
        <v>294</v>
      </c>
      <c r="P935" s="8" t="str">
        <f>IFERROR(VLOOKUP(LEFT($A935,8),POR!$A:$R,2,0),"")</f>
        <v/>
      </c>
      <c r="Q935" s="8" t="str">
        <f>IFERROR(VLOOKUP(LEFT($A935,8),POR!$A:$R,3,0),"")</f>
        <v/>
      </c>
      <c r="R935" s="8" t="str">
        <f>IFERROR(VLOOKUP(LEFT($A935,8),POR!$A:$R,4,0),"")</f>
        <v/>
      </c>
      <c r="S935" s="8" t="str">
        <f>IFERROR(VLOOKUP(LEFT($A935,8),POR!$A:$R,5,0),"")</f>
        <v/>
      </c>
      <c r="T935" s="8">
        <f>IFERROR(VLOOKUP(LEFT($A935,8),POR!$A:$R,6,0),"")</f>
        <v>42788.666666666701</v>
      </c>
      <c r="U935" s="8" t="str">
        <f>IFERROR(VLOOKUP(LEFT($A935,8),POR!$A:$R,7,0),"")</f>
        <v/>
      </c>
      <c r="V935" s="8">
        <f>IFERROR(VLOOKUP(LEFT($A935,8),POR!$A:$R,8,0),"")</f>
        <v>42752</v>
      </c>
      <c r="W935" s="8" t="str">
        <f>IFERROR(VLOOKUP(LEFT($A935,8),POR!$A:$R,9,0),"")</f>
        <v/>
      </c>
      <c r="X935" s="8" t="str">
        <f>IFERROR(VLOOKUP(LEFT($A935,8),POR!$A:$R,10,0),"")</f>
        <v/>
      </c>
      <c r="Y935" s="8" t="str">
        <f>IFERROR(VLOOKUP(LEFT($A935,8),POR!$A:$R,11,0),"")</f>
        <v/>
      </c>
      <c r="Z935" s="8" t="str">
        <f>IFERROR(VLOOKUP(LEFT($A935,8),POR!$A:$R,12,0),"")</f>
        <v/>
      </c>
      <c r="AA935" s="8" t="str">
        <f>IFERROR(VLOOKUP(LEFT($A935,8),POR!$A:$R,13,0),"")</f>
        <v/>
      </c>
      <c r="AB935" s="8" t="str">
        <f>IFERROR(VLOOKUP(LEFT($A935,8),POR!$A:$R,14,0),"")</f>
        <v/>
      </c>
      <c r="AC935" s="8" t="str">
        <f>IFERROR(VLOOKUP(LEFT($A935,8),POR!$A:$R,15,0),"")</f>
        <v/>
      </c>
      <c r="AD935" s="8" t="str">
        <f>IFERROR(VLOOKUP(LEFT($A935,8),POR!$A:$R,16,0),"")</f>
        <v/>
      </c>
      <c r="AE935" s="8" t="str">
        <f>IFERROR(VLOOKUP(LEFT($A935,8),POR!$A:$R,17,0),"")</f>
        <v/>
      </c>
      <c r="AF935" s="8" t="str">
        <f>IFERROR(VLOOKUP(LEFT($A935,8),POR!$A:$R,18,0),"")</f>
        <v/>
      </c>
      <c r="AG935" s="36" t="str">
        <f>IFERROR(VLOOKUP(A935,NSD!F:G,2,0),"")</f>
        <v/>
      </c>
    </row>
    <row r="936" spans="1:33">
      <c r="A936" s="49" t="s">
        <v>4813</v>
      </c>
      <c r="B936" s="36" t="str">
        <f>VLOOKUP(LEFT(A936,8),Clusters!A:C,3,0)</f>
        <v>C6</v>
      </c>
      <c r="C936" s="36">
        <f>VLOOKUP(LEFT(A936,8),Clusters!A:D,2,0)</f>
        <v>61</v>
      </c>
      <c r="O936" s="36">
        <f>IFERROR(VLOOKUP(LEFT(A936,8),'Development Priority'!A:B,2,0),"")</f>
        <v>294</v>
      </c>
      <c r="P936" s="8" t="str">
        <f>IFERROR(VLOOKUP(LEFT($A936,8),POR!$A:$R,2,0),"")</f>
        <v/>
      </c>
      <c r="Q936" s="8" t="str">
        <f>IFERROR(VLOOKUP(LEFT($A936,8),POR!$A:$R,3,0),"")</f>
        <v/>
      </c>
      <c r="R936" s="8" t="str">
        <f>IFERROR(VLOOKUP(LEFT($A936,8),POR!$A:$R,4,0),"")</f>
        <v/>
      </c>
      <c r="S936" s="8" t="str">
        <f>IFERROR(VLOOKUP(LEFT($A936,8),POR!$A:$R,5,0),"")</f>
        <v/>
      </c>
      <c r="T936" s="8">
        <f>IFERROR(VLOOKUP(LEFT($A936,8),POR!$A:$R,6,0),"")</f>
        <v>42788.666666666701</v>
      </c>
      <c r="U936" s="8" t="str">
        <f>IFERROR(VLOOKUP(LEFT($A936,8),POR!$A:$R,7,0),"")</f>
        <v/>
      </c>
      <c r="V936" s="8">
        <f>IFERROR(VLOOKUP(LEFT($A936,8),POR!$A:$R,8,0),"")</f>
        <v>42752</v>
      </c>
      <c r="W936" s="8" t="str">
        <f>IFERROR(VLOOKUP(LEFT($A936,8),POR!$A:$R,9,0),"")</f>
        <v/>
      </c>
      <c r="X936" s="8" t="str">
        <f>IFERROR(VLOOKUP(LEFT($A936,8),POR!$A:$R,10,0),"")</f>
        <v/>
      </c>
      <c r="Y936" s="8" t="str">
        <f>IFERROR(VLOOKUP(LEFT($A936,8),POR!$A:$R,11,0),"")</f>
        <v/>
      </c>
      <c r="Z936" s="8" t="str">
        <f>IFERROR(VLOOKUP(LEFT($A936,8),POR!$A:$R,12,0),"")</f>
        <v/>
      </c>
      <c r="AA936" s="8" t="str">
        <f>IFERROR(VLOOKUP(LEFT($A936,8),POR!$A:$R,13,0),"")</f>
        <v/>
      </c>
      <c r="AB936" s="8" t="str">
        <f>IFERROR(VLOOKUP(LEFT($A936,8),POR!$A:$R,14,0),"")</f>
        <v/>
      </c>
      <c r="AC936" s="8" t="str">
        <f>IFERROR(VLOOKUP(LEFT($A936,8),POR!$A:$R,15,0),"")</f>
        <v/>
      </c>
      <c r="AD936" s="8" t="str">
        <f>IFERROR(VLOOKUP(LEFT($A936,8),POR!$A:$R,16,0),"")</f>
        <v/>
      </c>
      <c r="AE936" s="8" t="str">
        <f>IFERROR(VLOOKUP(LEFT($A936,8),POR!$A:$R,17,0),"")</f>
        <v/>
      </c>
      <c r="AF936" s="8" t="str">
        <f>IFERROR(VLOOKUP(LEFT($A936,8),POR!$A:$R,18,0),"")</f>
        <v/>
      </c>
      <c r="AG936" s="36" t="str">
        <f>IFERROR(VLOOKUP(A936,NSD!F:G,2,0),"")</f>
        <v/>
      </c>
    </row>
    <row r="937" spans="1:33">
      <c r="A937" s="49" t="s">
        <v>4966</v>
      </c>
      <c r="B937" s="36" t="str">
        <f>VLOOKUP(LEFT(A937,8),Clusters!A:C,3,0)</f>
        <v>C6</v>
      </c>
      <c r="C937" s="36">
        <f>VLOOKUP(LEFT(A937,8),Clusters!A:D,2,0)</f>
        <v>61</v>
      </c>
      <c r="O937" s="36">
        <f>IFERROR(VLOOKUP(LEFT(A937,8),'Development Priority'!A:B,2,0),"")</f>
        <v>294</v>
      </c>
      <c r="P937" s="8" t="str">
        <f>IFERROR(VLOOKUP(LEFT($A937,8),POR!$A:$R,2,0),"")</f>
        <v/>
      </c>
      <c r="Q937" s="8" t="str">
        <f>IFERROR(VLOOKUP(LEFT($A937,8),POR!$A:$R,3,0),"")</f>
        <v/>
      </c>
      <c r="R937" s="8" t="str">
        <f>IFERROR(VLOOKUP(LEFT($A937,8),POR!$A:$R,4,0),"")</f>
        <v/>
      </c>
      <c r="S937" s="8" t="str">
        <f>IFERROR(VLOOKUP(LEFT($A937,8),POR!$A:$R,5,0),"")</f>
        <v/>
      </c>
      <c r="T937" s="8">
        <f>IFERROR(VLOOKUP(LEFT($A937,8),POR!$A:$R,6,0),"")</f>
        <v>42788.666666666701</v>
      </c>
      <c r="U937" s="8" t="str">
        <f>IFERROR(VLOOKUP(LEFT($A937,8),POR!$A:$R,7,0),"")</f>
        <v/>
      </c>
      <c r="V937" s="8">
        <f>IFERROR(VLOOKUP(LEFT($A937,8),POR!$A:$R,8,0),"")</f>
        <v>42752</v>
      </c>
      <c r="W937" s="8" t="str">
        <f>IFERROR(VLOOKUP(LEFT($A937,8),POR!$A:$R,9,0),"")</f>
        <v/>
      </c>
      <c r="X937" s="8" t="str">
        <f>IFERROR(VLOOKUP(LEFT($A937,8),POR!$A:$R,10,0),"")</f>
        <v/>
      </c>
      <c r="Y937" s="8" t="str">
        <f>IFERROR(VLOOKUP(LEFT($A937,8),POR!$A:$R,11,0),"")</f>
        <v/>
      </c>
      <c r="Z937" s="8" t="str">
        <f>IFERROR(VLOOKUP(LEFT($A937,8),POR!$A:$R,12,0),"")</f>
        <v/>
      </c>
      <c r="AA937" s="8" t="str">
        <f>IFERROR(VLOOKUP(LEFT($A937,8),POR!$A:$R,13,0),"")</f>
        <v/>
      </c>
      <c r="AB937" s="8" t="str">
        <f>IFERROR(VLOOKUP(LEFT($A937,8),POR!$A:$R,14,0),"")</f>
        <v/>
      </c>
      <c r="AC937" s="8" t="str">
        <f>IFERROR(VLOOKUP(LEFT($A937,8),POR!$A:$R,15,0),"")</f>
        <v/>
      </c>
      <c r="AD937" s="8" t="str">
        <f>IFERROR(VLOOKUP(LEFT($A937,8),POR!$A:$R,16,0),"")</f>
        <v/>
      </c>
      <c r="AE937" s="8" t="str">
        <f>IFERROR(VLOOKUP(LEFT($A937,8),POR!$A:$R,17,0),"")</f>
        <v/>
      </c>
      <c r="AF937" s="8" t="str">
        <f>IFERROR(VLOOKUP(LEFT($A937,8),POR!$A:$R,18,0),"")</f>
        <v/>
      </c>
      <c r="AG937" s="36" t="str">
        <f>IFERROR(VLOOKUP(A937,NSD!F:G,2,0),"")</f>
        <v/>
      </c>
    </row>
    <row r="938" spans="1:33">
      <c r="A938" s="49" t="s">
        <v>2857</v>
      </c>
      <c r="B938" s="36" t="str">
        <f>VLOOKUP(LEFT(A938,8),Clusters!A:C,3,0)</f>
        <v>C6</v>
      </c>
      <c r="C938" s="36">
        <f>VLOOKUP(LEFT(A938,8),Clusters!A:D,2,0)</f>
        <v>65</v>
      </c>
      <c r="O938" s="36">
        <f>IFERROR(VLOOKUP(LEFT(A938,8),'Development Priority'!A:B,2,0),"")</f>
        <v>594</v>
      </c>
      <c r="P938" s="8" t="str">
        <f>IFERROR(VLOOKUP(LEFT($A938,8),POR!$A:$R,2,0),"")</f>
        <v/>
      </c>
      <c r="Q938" s="8" t="str">
        <f>IFERROR(VLOOKUP(LEFT($A938,8),POR!$A:$R,3,0),"")</f>
        <v/>
      </c>
      <c r="R938" s="8" t="str">
        <f>IFERROR(VLOOKUP(LEFT($A938,8),POR!$A:$R,4,0),"")</f>
        <v/>
      </c>
      <c r="S938" s="8" t="str">
        <f>IFERROR(VLOOKUP(LEFT($A938,8),POR!$A:$R,5,0),"")</f>
        <v/>
      </c>
      <c r="T938" s="8" t="str">
        <f>IFERROR(VLOOKUP(LEFT($A938,8),POR!$A:$R,6,0),"")</f>
        <v/>
      </c>
      <c r="U938" s="8" t="str">
        <f>IFERROR(VLOOKUP(LEFT($A938,8),POR!$A:$R,7,0),"")</f>
        <v/>
      </c>
      <c r="V938" s="8" t="str">
        <f>IFERROR(VLOOKUP(LEFT($A938,8),POR!$A:$R,8,0),"")</f>
        <v/>
      </c>
      <c r="W938" s="8" t="str">
        <f>IFERROR(VLOOKUP(LEFT($A938,8),POR!$A:$R,9,0),"")</f>
        <v/>
      </c>
      <c r="X938" s="8" t="str">
        <f>IFERROR(VLOOKUP(LEFT($A938,8),POR!$A:$R,10,0),"")</f>
        <v/>
      </c>
      <c r="Y938" s="8" t="str">
        <f>IFERROR(VLOOKUP(LEFT($A938,8),POR!$A:$R,11,0),"")</f>
        <v/>
      </c>
      <c r="Z938" s="8" t="str">
        <f>IFERROR(VLOOKUP(LEFT($A938,8),POR!$A:$R,12,0),"")</f>
        <v/>
      </c>
      <c r="AA938" s="8" t="str">
        <f>IFERROR(VLOOKUP(LEFT($A938,8),POR!$A:$R,13,0),"")</f>
        <v/>
      </c>
      <c r="AB938" s="8" t="str">
        <f>IFERROR(VLOOKUP(LEFT($A938,8),POR!$A:$R,14,0),"")</f>
        <v/>
      </c>
      <c r="AC938" s="8" t="str">
        <f>IFERROR(VLOOKUP(LEFT($A938,8),POR!$A:$R,15,0),"")</f>
        <v/>
      </c>
      <c r="AD938" s="8" t="str">
        <f>IFERROR(VLOOKUP(LEFT($A938,8),POR!$A:$R,16,0),"")</f>
        <v/>
      </c>
      <c r="AE938" s="8" t="str">
        <f>IFERROR(VLOOKUP(LEFT($A938,8),POR!$A:$R,17,0),"")</f>
        <v/>
      </c>
      <c r="AF938" s="8" t="str">
        <f>IFERROR(VLOOKUP(LEFT($A938,8),POR!$A:$R,18,0),"")</f>
        <v/>
      </c>
      <c r="AG938" s="36" t="str">
        <f>IFERROR(VLOOKUP(A938,NSD!F:G,2,0),"")</f>
        <v/>
      </c>
    </row>
    <row r="939" spans="1:33">
      <c r="A939" s="49" t="s">
        <v>3303</v>
      </c>
      <c r="B939" s="36" t="str">
        <f>VLOOKUP(LEFT(A939,8),Clusters!A:C,3,0)</f>
        <v>C6</v>
      </c>
      <c r="C939" s="36">
        <f>VLOOKUP(LEFT(A939,8),Clusters!A:D,2,0)</f>
        <v>65</v>
      </c>
      <c r="O939" s="36">
        <f>IFERROR(VLOOKUP(LEFT(A939,8),'Development Priority'!A:B,2,0),"")</f>
        <v>594</v>
      </c>
      <c r="P939" s="8" t="str">
        <f>IFERROR(VLOOKUP(LEFT($A939,8),POR!$A:$R,2,0),"")</f>
        <v/>
      </c>
      <c r="Q939" s="8" t="str">
        <f>IFERROR(VLOOKUP(LEFT($A939,8),POR!$A:$R,3,0),"")</f>
        <v/>
      </c>
      <c r="R939" s="8" t="str">
        <f>IFERROR(VLOOKUP(LEFT($A939,8),POR!$A:$R,4,0),"")</f>
        <v/>
      </c>
      <c r="S939" s="8" t="str">
        <f>IFERROR(VLOOKUP(LEFT($A939,8),POR!$A:$R,5,0),"")</f>
        <v/>
      </c>
      <c r="T939" s="8" t="str">
        <f>IFERROR(VLOOKUP(LEFT($A939,8),POR!$A:$R,6,0),"")</f>
        <v/>
      </c>
      <c r="U939" s="8" t="str">
        <f>IFERROR(VLOOKUP(LEFT($A939,8),POR!$A:$R,7,0),"")</f>
        <v/>
      </c>
      <c r="V939" s="8" t="str">
        <f>IFERROR(VLOOKUP(LEFT($A939,8),POR!$A:$R,8,0),"")</f>
        <v/>
      </c>
      <c r="W939" s="8" t="str">
        <f>IFERROR(VLOOKUP(LEFT($A939,8),POR!$A:$R,9,0),"")</f>
        <v/>
      </c>
      <c r="X939" s="8" t="str">
        <f>IFERROR(VLOOKUP(LEFT($A939,8),POR!$A:$R,10,0),"")</f>
        <v/>
      </c>
      <c r="Y939" s="8" t="str">
        <f>IFERROR(VLOOKUP(LEFT($A939,8),POR!$A:$R,11,0),"")</f>
        <v/>
      </c>
      <c r="Z939" s="8" t="str">
        <f>IFERROR(VLOOKUP(LEFT($A939,8),POR!$A:$R,12,0),"")</f>
        <v/>
      </c>
      <c r="AA939" s="8" t="str">
        <f>IFERROR(VLOOKUP(LEFT($A939,8),POR!$A:$R,13,0),"")</f>
        <v/>
      </c>
      <c r="AB939" s="8" t="str">
        <f>IFERROR(VLOOKUP(LEFT($A939,8),POR!$A:$R,14,0),"")</f>
        <v/>
      </c>
      <c r="AC939" s="8" t="str">
        <f>IFERROR(VLOOKUP(LEFT($A939,8),POR!$A:$R,15,0),"")</f>
        <v/>
      </c>
      <c r="AD939" s="8" t="str">
        <f>IFERROR(VLOOKUP(LEFT($A939,8),POR!$A:$R,16,0),"")</f>
        <v/>
      </c>
      <c r="AE939" s="8" t="str">
        <f>IFERROR(VLOOKUP(LEFT($A939,8),POR!$A:$R,17,0),"")</f>
        <v/>
      </c>
      <c r="AF939" s="8" t="str">
        <f>IFERROR(VLOOKUP(LEFT($A939,8),POR!$A:$R,18,0),"")</f>
        <v/>
      </c>
      <c r="AG939" s="36" t="str">
        <f>IFERROR(VLOOKUP(A939,NSD!F:G,2,0),"")</f>
        <v/>
      </c>
    </row>
    <row r="940" spans="1:33">
      <c r="A940" s="49" t="s">
        <v>3288</v>
      </c>
      <c r="B940" s="36" t="str">
        <f>VLOOKUP(LEFT(A940,8),Clusters!A:C,3,0)</f>
        <v>C6</v>
      </c>
      <c r="C940" s="36">
        <f>VLOOKUP(LEFT(A940,8),Clusters!A:D,2,0)</f>
        <v>65</v>
      </c>
      <c r="O940" s="36">
        <f>IFERROR(VLOOKUP(LEFT(A940,8),'Development Priority'!A:B,2,0),"")</f>
        <v>594</v>
      </c>
      <c r="P940" s="8" t="str">
        <f>IFERROR(VLOOKUP(LEFT($A940,8),POR!$A:$R,2,0),"")</f>
        <v/>
      </c>
      <c r="Q940" s="8" t="str">
        <f>IFERROR(VLOOKUP(LEFT($A940,8),POR!$A:$R,3,0),"")</f>
        <v/>
      </c>
      <c r="R940" s="8" t="str">
        <f>IFERROR(VLOOKUP(LEFT($A940,8),POR!$A:$R,4,0),"")</f>
        <v/>
      </c>
      <c r="S940" s="8" t="str">
        <f>IFERROR(VLOOKUP(LEFT($A940,8),POR!$A:$R,5,0),"")</f>
        <v/>
      </c>
      <c r="T940" s="8" t="str">
        <f>IFERROR(VLOOKUP(LEFT($A940,8),POR!$A:$R,6,0),"")</f>
        <v/>
      </c>
      <c r="U940" s="8" t="str">
        <f>IFERROR(VLOOKUP(LEFT($A940,8),POR!$A:$R,7,0),"")</f>
        <v/>
      </c>
      <c r="V940" s="8" t="str">
        <f>IFERROR(VLOOKUP(LEFT($A940,8),POR!$A:$R,8,0),"")</f>
        <v/>
      </c>
      <c r="W940" s="8" t="str">
        <f>IFERROR(VLOOKUP(LEFT($A940,8),POR!$A:$R,9,0),"")</f>
        <v/>
      </c>
      <c r="X940" s="8" t="str">
        <f>IFERROR(VLOOKUP(LEFT($A940,8),POR!$A:$R,10,0),"")</f>
        <v/>
      </c>
      <c r="Y940" s="8" t="str">
        <f>IFERROR(VLOOKUP(LEFT($A940,8),POR!$A:$R,11,0),"")</f>
        <v/>
      </c>
      <c r="Z940" s="8" t="str">
        <f>IFERROR(VLOOKUP(LEFT($A940,8),POR!$A:$R,12,0),"")</f>
        <v/>
      </c>
      <c r="AA940" s="8" t="str">
        <f>IFERROR(VLOOKUP(LEFT($A940,8),POR!$A:$R,13,0),"")</f>
        <v/>
      </c>
      <c r="AB940" s="8" t="str">
        <f>IFERROR(VLOOKUP(LEFT($A940,8),POR!$A:$R,14,0),"")</f>
        <v/>
      </c>
      <c r="AC940" s="8" t="str">
        <f>IFERROR(VLOOKUP(LEFT($A940,8),POR!$A:$R,15,0),"")</f>
        <v/>
      </c>
      <c r="AD940" s="8" t="str">
        <f>IFERROR(VLOOKUP(LEFT($A940,8),POR!$A:$R,16,0),"")</f>
        <v/>
      </c>
      <c r="AE940" s="8" t="str">
        <f>IFERROR(VLOOKUP(LEFT($A940,8),POR!$A:$R,17,0),"")</f>
        <v/>
      </c>
      <c r="AF940" s="8" t="str">
        <f>IFERROR(VLOOKUP(LEFT($A940,8),POR!$A:$R,18,0),"")</f>
        <v/>
      </c>
      <c r="AG940" s="36" t="str">
        <f>IFERROR(VLOOKUP(A940,NSD!F:G,2,0),"")</f>
        <v/>
      </c>
    </row>
    <row r="941" spans="1:33">
      <c r="A941" s="49" t="s">
        <v>4014</v>
      </c>
      <c r="B941" s="36" t="str">
        <f>VLOOKUP(LEFT(A941,8),Clusters!A:C,3,0)</f>
        <v>C6</v>
      </c>
      <c r="C941" s="36">
        <f>VLOOKUP(LEFT(A941,8),Clusters!A:D,2,0)</f>
        <v>61</v>
      </c>
      <c r="O941" s="36">
        <f>IFERROR(VLOOKUP(LEFT(A941,8),'Development Priority'!A:B,2,0),"")</f>
        <v>152</v>
      </c>
      <c r="P941" s="8" t="str">
        <f>IFERROR(VLOOKUP(LEFT($A941,8),POR!$A:$R,2,0),"")</f>
        <v/>
      </c>
      <c r="Q941" s="8" t="str">
        <f>IFERROR(VLOOKUP(LEFT($A941,8),POR!$A:$R,3,0),"")</f>
        <v/>
      </c>
      <c r="R941" s="8" t="str">
        <f>IFERROR(VLOOKUP(LEFT($A941,8),POR!$A:$R,4,0),"")</f>
        <v/>
      </c>
      <c r="S941" s="8" t="str">
        <f>IFERROR(VLOOKUP(LEFT($A941,8),POR!$A:$R,5,0),"")</f>
        <v/>
      </c>
      <c r="T941" s="8">
        <f>IFERROR(VLOOKUP(LEFT($A941,8),POR!$A:$R,6,0),"")</f>
        <v>42863.708333333299</v>
      </c>
      <c r="U941" s="8" t="str">
        <f>IFERROR(VLOOKUP(LEFT($A941,8),POR!$A:$R,7,0),"")</f>
        <v/>
      </c>
      <c r="V941" s="8" t="str">
        <f>IFERROR(VLOOKUP(LEFT($A941,8),POR!$A:$R,8,0),"")</f>
        <v/>
      </c>
      <c r="W941" s="8" t="str">
        <f>IFERROR(VLOOKUP(LEFT($A941,8),POR!$A:$R,9,0),"")</f>
        <v/>
      </c>
      <c r="X941" s="8" t="str">
        <f>IFERROR(VLOOKUP(LEFT($A941,8),POR!$A:$R,10,0),"")</f>
        <v/>
      </c>
      <c r="Y941" s="8" t="str">
        <f>IFERROR(VLOOKUP(LEFT($A941,8),POR!$A:$R,11,0),"")</f>
        <v/>
      </c>
      <c r="Z941" s="8" t="str">
        <f>IFERROR(VLOOKUP(LEFT($A941,8),POR!$A:$R,12,0),"")</f>
        <v/>
      </c>
      <c r="AA941" s="8" t="str">
        <f>IFERROR(VLOOKUP(LEFT($A941,8),POR!$A:$R,13,0),"")</f>
        <v/>
      </c>
      <c r="AB941" s="8" t="str">
        <f>IFERROR(VLOOKUP(LEFT($A941,8),POR!$A:$R,14,0),"")</f>
        <v/>
      </c>
      <c r="AC941" s="8">
        <f>IFERROR(VLOOKUP(LEFT($A941,8),POR!$A:$R,15,0),"")</f>
        <v>42863.708333333299</v>
      </c>
      <c r="AD941" s="8" t="str">
        <f>IFERROR(VLOOKUP(LEFT($A941,8),POR!$A:$R,16,0),"")</f>
        <v/>
      </c>
      <c r="AE941" s="8" t="str">
        <f>IFERROR(VLOOKUP(LEFT($A941,8),POR!$A:$R,17,0),"")</f>
        <v/>
      </c>
      <c r="AF941" s="8" t="str">
        <f>IFERROR(VLOOKUP(LEFT($A941,8),POR!$A:$R,18,0),"")</f>
        <v/>
      </c>
      <c r="AG941" s="36" t="str">
        <f>IFERROR(VLOOKUP(A941,NSD!F:G,2,0),"")</f>
        <v/>
      </c>
    </row>
    <row r="942" spans="1:33">
      <c r="A942" s="49" t="s">
        <v>3304</v>
      </c>
      <c r="B942" s="36" t="str">
        <f>VLOOKUP(LEFT(A942,8),Clusters!A:C,3,0)</f>
        <v>C6</v>
      </c>
      <c r="C942" s="36">
        <f>VLOOKUP(LEFT(A942,8),Clusters!A:D,2,0)</f>
        <v>61</v>
      </c>
      <c r="O942" s="36">
        <f>IFERROR(VLOOKUP(LEFT(A942,8),'Development Priority'!A:B,2,0),"")</f>
        <v>152</v>
      </c>
      <c r="P942" s="8" t="str">
        <f>IFERROR(VLOOKUP(LEFT($A942,8),POR!$A:$R,2,0),"")</f>
        <v/>
      </c>
      <c r="Q942" s="8" t="str">
        <f>IFERROR(VLOOKUP(LEFT($A942,8),POR!$A:$R,3,0),"")</f>
        <v/>
      </c>
      <c r="R942" s="8" t="str">
        <f>IFERROR(VLOOKUP(LEFT($A942,8),POR!$A:$R,4,0),"")</f>
        <v/>
      </c>
      <c r="S942" s="8" t="str">
        <f>IFERROR(VLOOKUP(LEFT($A942,8),POR!$A:$R,5,0),"")</f>
        <v/>
      </c>
      <c r="T942" s="8">
        <f>IFERROR(VLOOKUP(LEFT($A942,8),POR!$A:$R,6,0),"")</f>
        <v>42863.708333333299</v>
      </c>
      <c r="U942" s="8" t="str">
        <f>IFERROR(VLOOKUP(LEFT($A942,8),POR!$A:$R,7,0),"")</f>
        <v/>
      </c>
      <c r="V942" s="8" t="str">
        <f>IFERROR(VLOOKUP(LEFT($A942,8),POR!$A:$R,8,0),"")</f>
        <v/>
      </c>
      <c r="W942" s="8" t="str">
        <f>IFERROR(VLOOKUP(LEFT($A942,8),POR!$A:$R,9,0),"")</f>
        <v/>
      </c>
      <c r="X942" s="8" t="str">
        <f>IFERROR(VLOOKUP(LEFT($A942,8),POR!$A:$R,10,0),"")</f>
        <v/>
      </c>
      <c r="Y942" s="8" t="str">
        <f>IFERROR(VLOOKUP(LEFT($A942,8),POR!$A:$R,11,0),"")</f>
        <v/>
      </c>
      <c r="Z942" s="8" t="str">
        <f>IFERROR(VLOOKUP(LEFT($A942,8),POR!$A:$R,12,0),"")</f>
        <v/>
      </c>
      <c r="AA942" s="8" t="str">
        <f>IFERROR(VLOOKUP(LEFT($A942,8),POR!$A:$R,13,0),"")</f>
        <v/>
      </c>
      <c r="AB942" s="8" t="str">
        <f>IFERROR(VLOOKUP(LEFT($A942,8),POR!$A:$R,14,0),"")</f>
        <v/>
      </c>
      <c r="AC942" s="8">
        <f>IFERROR(VLOOKUP(LEFT($A942,8),POR!$A:$R,15,0),"")</f>
        <v>42863.708333333299</v>
      </c>
      <c r="AD942" s="8" t="str">
        <f>IFERROR(VLOOKUP(LEFT($A942,8),POR!$A:$R,16,0),"")</f>
        <v/>
      </c>
      <c r="AE942" s="8" t="str">
        <f>IFERROR(VLOOKUP(LEFT($A942,8),POR!$A:$R,17,0),"")</f>
        <v/>
      </c>
      <c r="AF942" s="8" t="str">
        <f>IFERROR(VLOOKUP(LEFT($A942,8),POR!$A:$R,18,0),"")</f>
        <v/>
      </c>
      <c r="AG942" s="36" t="str">
        <f>IFERROR(VLOOKUP(A942,NSD!F:G,2,0),"")</f>
        <v/>
      </c>
    </row>
    <row r="943" spans="1:33">
      <c r="A943" s="49" t="s">
        <v>4514</v>
      </c>
      <c r="B943" s="36" t="str">
        <f>VLOOKUP(LEFT(A943,8),Clusters!A:C,3,0)</f>
        <v>C6</v>
      </c>
      <c r="C943" s="36">
        <f>VLOOKUP(LEFT(A943,8),Clusters!A:D,2,0)</f>
        <v>61</v>
      </c>
      <c r="O943" s="36">
        <f>IFERROR(VLOOKUP(LEFT(A943,8),'Development Priority'!A:B,2,0),"")</f>
        <v>152</v>
      </c>
      <c r="P943" s="8" t="str">
        <f>IFERROR(VLOOKUP(LEFT($A943,8),POR!$A:$R,2,0),"")</f>
        <v/>
      </c>
      <c r="Q943" s="8" t="str">
        <f>IFERROR(VLOOKUP(LEFT($A943,8),POR!$A:$R,3,0),"")</f>
        <v/>
      </c>
      <c r="R943" s="8" t="str">
        <f>IFERROR(VLOOKUP(LEFT($A943,8),POR!$A:$R,4,0),"")</f>
        <v/>
      </c>
      <c r="S943" s="8" t="str">
        <f>IFERROR(VLOOKUP(LEFT($A943,8),POR!$A:$R,5,0),"")</f>
        <v/>
      </c>
      <c r="T943" s="8">
        <f>IFERROR(VLOOKUP(LEFT($A943,8),POR!$A:$R,6,0),"")</f>
        <v>42863.708333333299</v>
      </c>
      <c r="U943" s="8" t="str">
        <f>IFERROR(VLOOKUP(LEFT($A943,8),POR!$A:$R,7,0),"")</f>
        <v/>
      </c>
      <c r="V943" s="8" t="str">
        <f>IFERROR(VLOOKUP(LEFT($A943,8),POR!$A:$R,8,0),"")</f>
        <v/>
      </c>
      <c r="W943" s="8" t="str">
        <f>IFERROR(VLOOKUP(LEFT($A943,8),POR!$A:$R,9,0),"")</f>
        <v/>
      </c>
      <c r="X943" s="8" t="str">
        <f>IFERROR(VLOOKUP(LEFT($A943,8),POR!$A:$R,10,0),"")</f>
        <v/>
      </c>
      <c r="Y943" s="8" t="str">
        <f>IFERROR(VLOOKUP(LEFT($A943,8),POR!$A:$R,11,0),"")</f>
        <v/>
      </c>
      <c r="Z943" s="8" t="str">
        <f>IFERROR(VLOOKUP(LEFT($A943,8),POR!$A:$R,12,0),"")</f>
        <v/>
      </c>
      <c r="AA943" s="8" t="str">
        <f>IFERROR(VLOOKUP(LEFT($A943,8),POR!$A:$R,13,0),"")</f>
        <v/>
      </c>
      <c r="AB943" s="8" t="str">
        <f>IFERROR(VLOOKUP(LEFT($A943,8),POR!$A:$R,14,0),"")</f>
        <v/>
      </c>
      <c r="AC943" s="8">
        <f>IFERROR(VLOOKUP(LEFT($A943,8),POR!$A:$R,15,0),"")</f>
        <v>42863.708333333299</v>
      </c>
      <c r="AD943" s="8" t="str">
        <f>IFERROR(VLOOKUP(LEFT($A943,8),POR!$A:$R,16,0),"")</f>
        <v/>
      </c>
      <c r="AE943" s="8" t="str">
        <f>IFERROR(VLOOKUP(LEFT($A943,8),POR!$A:$R,17,0),"")</f>
        <v/>
      </c>
      <c r="AF943" s="8" t="str">
        <f>IFERROR(VLOOKUP(LEFT($A943,8),POR!$A:$R,18,0),"")</f>
        <v/>
      </c>
      <c r="AG943" s="36" t="str">
        <f>IFERROR(VLOOKUP(A943,NSD!F:G,2,0),"")</f>
        <v/>
      </c>
    </row>
    <row r="944" spans="1:33">
      <c r="A944" s="49" t="s">
        <v>2991</v>
      </c>
      <c r="B944" s="36" t="str">
        <f>VLOOKUP(LEFT(A944,8),Clusters!A:C,3,0)</f>
        <v>C6</v>
      </c>
      <c r="C944" s="36">
        <f>VLOOKUP(LEFT(A944,8),Clusters!A:D,2,0)</f>
        <v>64</v>
      </c>
      <c r="O944" s="36">
        <f>IFERROR(VLOOKUP(LEFT(A944,8),'Development Priority'!A:B,2,0),"")</f>
        <v>26</v>
      </c>
      <c r="P944" s="8" t="str">
        <f>IFERROR(VLOOKUP(LEFT($A944,8),POR!$A:$R,2,0),"")</f>
        <v/>
      </c>
      <c r="Q944" s="8" t="str">
        <f>IFERROR(VLOOKUP(LEFT($A944,8),POR!$A:$R,3,0),"")</f>
        <v/>
      </c>
      <c r="R944" s="8" t="str">
        <f>IFERROR(VLOOKUP(LEFT($A944,8),POR!$A:$R,4,0),"")</f>
        <v/>
      </c>
      <c r="S944" s="8" t="str">
        <f>IFERROR(VLOOKUP(LEFT($A944,8),POR!$A:$R,5,0),"")</f>
        <v/>
      </c>
      <c r="T944" s="8" t="str">
        <f>IFERROR(VLOOKUP(LEFT($A944,8),POR!$A:$R,6,0),"")</f>
        <v/>
      </c>
      <c r="U944" s="8" t="str">
        <f>IFERROR(VLOOKUP(LEFT($A944,8),POR!$A:$R,7,0),"")</f>
        <v/>
      </c>
      <c r="V944" s="8" t="str">
        <f>IFERROR(VLOOKUP(LEFT($A944,8),POR!$A:$R,8,0),"")</f>
        <v/>
      </c>
      <c r="W944" s="8" t="str">
        <f>IFERROR(VLOOKUP(LEFT($A944,8),POR!$A:$R,9,0),"")</f>
        <v/>
      </c>
      <c r="X944" s="8" t="str">
        <f>IFERROR(VLOOKUP(LEFT($A944,8),POR!$A:$R,10,0),"")</f>
        <v/>
      </c>
      <c r="Y944" s="8" t="str">
        <f>IFERROR(VLOOKUP(LEFT($A944,8),POR!$A:$R,11,0),"")</f>
        <v/>
      </c>
      <c r="Z944" s="8" t="str">
        <f>IFERROR(VLOOKUP(LEFT($A944,8),POR!$A:$R,12,0),"")</f>
        <v/>
      </c>
      <c r="AA944" s="8" t="str">
        <f>IFERROR(VLOOKUP(LEFT($A944,8),POR!$A:$R,13,0),"")</f>
        <v/>
      </c>
      <c r="AB944" s="8" t="str">
        <f>IFERROR(VLOOKUP(LEFT($A944,8),POR!$A:$R,14,0),"")</f>
        <v/>
      </c>
      <c r="AC944" s="8" t="str">
        <f>IFERROR(VLOOKUP(LEFT($A944,8),POR!$A:$R,15,0),"")</f>
        <v/>
      </c>
      <c r="AD944" s="8" t="str">
        <f>IFERROR(VLOOKUP(LEFT($A944,8),POR!$A:$R,16,0),"")</f>
        <v/>
      </c>
      <c r="AE944" s="8" t="str">
        <f>IFERROR(VLOOKUP(LEFT($A944,8),POR!$A:$R,17,0),"")</f>
        <v/>
      </c>
      <c r="AF944" s="8" t="str">
        <f>IFERROR(VLOOKUP(LEFT($A944,8),POR!$A:$R,18,0),"")</f>
        <v/>
      </c>
      <c r="AG944" s="36" t="str">
        <f>IFERROR(VLOOKUP(A944,NSD!F:G,2,0),"")</f>
        <v/>
      </c>
    </row>
    <row r="945" spans="1:33">
      <c r="A945" s="49" t="s">
        <v>4137</v>
      </c>
      <c r="B945" s="36" t="str">
        <f>VLOOKUP(LEFT(A945,8),Clusters!A:C,3,0)</f>
        <v>C6</v>
      </c>
      <c r="C945" s="36">
        <f>VLOOKUP(LEFT(A945,8),Clusters!A:D,2,0)</f>
        <v>64</v>
      </c>
      <c r="O945" s="36">
        <f>IFERROR(VLOOKUP(LEFT(A945,8),'Development Priority'!A:B,2,0),"")</f>
        <v>26</v>
      </c>
      <c r="P945" s="8" t="str">
        <f>IFERROR(VLOOKUP(LEFT($A945,8),POR!$A:$R,2,0),"")</f>
        <v/>
      </c>
      <c r="Q945" s="8" t="str">
        <f>IFERROR(VLOOKUP(LEFT($A945,8),POR!$A:$R,3,0),"")</f>
        <v/>
      </c>
      <c r="R945" s="8" t="str">
        <f>IFERROR(VLOOKUP(LEFT($A945,8),POR!$A:$R,4,0),"")</f>
        <v/>
      </c>
      <c r="S945" s="8" t="str">
        <f>IFERROR(VLOOKUP(LEFT($A945,8),POR!$A:$R,5,0),"")</f>
        <v/>
      </c>
      <c r="T945" s="8" t="str">
        <f>IFERROR(VLOOKUP(LEFT($A945,8),POR!$A:$R,6,0),"")</f>
        <v/>
      </c>
      <c r="U945" s="8" t="str">
        <f>IFERROR(VLOOKUP(LEFT($A945,8),POR!$A:$R,7,0),"")</f>
        <v/>
      </c>
      <c r="V945" s="8" t="str">
        <f>IFERROR(VLOOKUP(LEFT($A945,8),POR!$A:$R,8,0),"")</f>
        <v/>
      </c>
      <c r="W945" s="8" t="str">
        <f>IFERROR(VLOOKUP(LEFT($A945,8),POR!$A:$R,9,0),"")</f>
        <v/>
      </c>
      <c r="X945" s="8" t="str">
        <f>IFERROR(VLOOKUP(LEFT($A945,8),POR!$A:$R,10,0),"")</f>
        <v/>
      </c>
      <c r="Y945" s="8" t="str">
        <f>IFERROR(VLOOKUP(LEFT($A945,8),POR!$A:$R,11,0),"")</f>
        <v/>
      </c>
      <c r="Z945" s="8" t="str">
        <f>IFERROR(VLOOKUP(LEFT($A945,8),POR!$A:$R,12,0),"")</f>
        <v/>
      </c>
      <c r="AA945" s="8" t="str">
        <f>IFERROR(VLOOKUP(LEFT($A945,8),POR!$A:$R,13,0),"")</f>
        <v/>
      </c>
      <c r="AB945" s="8" t="str">
        <f>IFERROR(VLOOKUP(LEFT($A945,8),POR!$A:$R,14,0),"")</f>
        <v/>
      </c>
      <c r="AC945" s="8" t="str">
        <f>IFERROR(VLOOKUP(LEFT($A945,8),POR!$A:$R,15,0),"")</f>
        <v/>
      </c>
      <c r="AD945" s="8" t="str">
        <f>IFERROR(VLOOKUP(LEFT($A945,8),POR!$A:$R,16,0),"")</f>
        <v/>
      </c>
      <c r="AE945" s="8" t="str">
        <f>IFERROR(VLOOKUP(LEFT($A945,8),POR!$A:$R,17,0),"")</f>
        <v/>
      </c>
      <c r="AF945" s="8" t="str">
        <f>IFERROR(VLOOKUP(LEFT($A945,8),POR!$A:$R,18,0),"")</f>
        <v/>
      </c>
      <c r="AG945" s="36" t="str">
        <f>IFERROR(VLOOKUP(A945,NSD!F:G,2,0),"")</f>
        <v/>
      </c>
    </row>
    <row r="946" spans="1:33">
      <c r="A946" s="49" t="s">
        <v>2341</v>
      </c>
      <c r="B946" s="36" t="str">
        <f>VLOOKUP(LEFT(A946,8),Clusters!A:C,3,0)</f>
        <v>C6</v>
      </c>
      <c r="C946" s="36">
        <f>VLOOKUP(LEFT(A946,8),Clusters!A:D,2,0)</f>
        <v>64</v>
      </c>
      <c r="O946" s="36">
        <f>IFERROR(VLOOKUP(LEFT(A946,8),'Development Priority'!A:B,2,0),"")</f>
        <v>331</v>
      </c>
      <c r="P946" s="8" t="str">
        <f>IFERROR(VLOOKUP(LEFT($A946,8),POR!$A:$R,2,0),"")</f>
        <v/>
      </c>
      <c r="Q946" s="8" t="str">
        <f>IFERROR(VLOOKUP(LEFT($A946,8),POR!$A:$R,3,0),"")</f>
        <v/>
      </c>
      <c r="R946" s="8" t="str">
        <f>IFERROR(VLOOKUP(LEFT($A946,8),POR!$A:$R,4,0),"")</f>
        <v/>
      </c>
      <c r="S946" s="8" t="str">
        <f>IFERROR(VLOOKUP(LEFT($A946,8),POR!$A:$R,5,0),"")</f>
        <v/>
      </c>
      <c r="T946" s="8" t="str">
        <f>IFERROR(VLOOKUP(LEFT($A946,8),POR!$A:$R,6,0),"")</f>
        <v/>
      </c>
      <c r="U946" s="8" t="str">
        <f>IFERROR(VLOOKUP(LEFT($A946,8),POR!$A:$R,7,0),"")</f>
        <v/>
      </c>
      <c r="V946" s="8">
        <f>IFERROR(VLOOKUP(LEFT($A946,8),POR!$A:$R,8,0),"")</f>
        <v>42776</v>
      </c>
      <c r="W946" s="8" t="str">
        <f>IFERROR(VLOOKUP(LEFT($A946,8),POR!$A:$R,9,0),"")</f>
        <v/>
      </c>
      <c r="X946" s="8" t="str">
        <f>IFERROR(VLOOKUP(LEFT($A946,8),POR!$A:$R,10,0),"")</f>
        <v/>
      </c>
      <c r="Y946" s="8" t="str">
        <f>IFERROR(VLOOKUP(LEFT($A946,8),POR!$A:$R,11,0),"")</f>
        <v/>
      </c>
      <c r="Z946" s="8" t="str">
        <f>IFERROR(VLOOKUP(LEFT($A946,8),POR!$A:$R,12,0),"")</f>
        <v/>
      </c>
      <c r="AA946" s="8" t="str">
        <f>IFERROR(VLOOKUP(LEFT($A946,8),POR!$A:$R,13,0),"")</f>
        <v/>
      </c>
      <c r="AB946" s="8" t="str">
        <f>IFERROR(VLOOKUP(LEFT($A946,8),POR!$A:$R,14,0),"")</f>
        <v/>
      </c>
      <c r="AC946" s="8" t="str">
        <f>IFERROR(VLOOKUP(LEFT($A946,8),POR!$A:$R,15,0),"")</f>
        <v/>
      </c>
      <c r="AD946" s="8" t="str">
        <f>IFERROR(VLOOKUP(LEFT($A946,8),POR!$A:$R,16,0),"")</f>
        <v/>
      </c>
      <c r="AE946" s="8" t="str">
        <f>IFERROR(VLOOKUP(LEFT($A946,8),POR!$A:$R,17,0),"")</f>
        <v/>
      </c>
      <c r="AF946" s="8" t="str">
        <f>IFERROR(VLOOKUP(LEFT($A946,8),POR!$A:$R,18,0),"")</f>
        <v/>
      </c>
      <c r="AG946" s="36" t="str">
        <f>IFERROR(VLOOKUP(A946,NSD!F:G,2,0),"")</f>
        <v/>
      </c>
    </row>
    <row r="947" spans="1:33">
      <c r="A947" s="49" t="s">
        <v>4743</v>
      </c>
      <c r="B947" s="36" t="str">
        <f>VLOOKUP(LEFT(A947,8),Clusters!A:C,3,0)</f>
        <v>C6</v>
      </c>
      <c r="C947" s="36">
        <f>VLOOKUP(LEFT(A947,8),Clusters!A:D,2,0)</f>
        <v>64</v>
      </c>
      <c r="O947" s="36">
        <f>IFERROR(VLOOKUP(LEFT(A947,8),'Development Priority'!A:B,2,0),"")</f>
        <v>331</v>
      </c>
      <c r="P947" s="8" t="str">
        <f>IFERROR(VLOOKUP(LEFT($A947,8),POR!$A:$R,2,0),"")</f>
        <v/>
      </c>
      <c r="Q947" s="8" t="str">
        <f>IFERROR(VLOOKUP(LEFT($A947,8),POR!$A:$R,3,0),"")</f>
        <v/>
      </c>
      <c r="R947" s="8" t="str">
        <f>IFERROR(VLOOKUP(LEFT($A947,8),POR!$A:$R,4,0),"")</f>
        <v/>
      </c>
      <c r="S947" s="8" t="str">
        <f>IFERROR(VLOOKUP(LEFT($A947,8),POR!$A:$R,5,0),"")</f>
        <v/>
      </c>
      <c r="T947" s="8" t="str">
        <f>IFERROR(VLOOKUP(LEFT($A947,8),POR!$A:$R,6,0),"")</f>
        <v/>
      </c>
      <c r="U947" s="8" t="str">
        <f>IFERROR(VLOOKUP(LEFT($A947,8),POR!$A:$R,7,0),"")</f>
        <v/>
      </c>
      <c r="V947" s="8">
        <f>IFERROR(VLOOKUP(LEFT($A947,8),POR!$A:$R,8,0),"")</f>
        <v>42776</v>
      </c>
      <c r="W947" s="8" t="str">
        <f>IFERROR(VLOOKUP(LEFT($A947,8),POR!$A:$R,9,0),"")</f>
        <v/>
      </c>
      <c r="X947" s="8" t="str">
        <f>IFERROR(VLOOKUP(LEFT($A947,8),POR!$A:$R,10,0),"")</f>
        <v/>
      </c>
      <c r="Y947" s="8" t="str">
        <f>IFERROR(VLOOKUP(LEFT($A947,8),POR!$A:$R,11,0),"")</f>
        <v/>
      </c>
      <c r="Z947" s="8" t="str">
        <f>IFERROR(VLOOKUP(LEFT($A947,8),POR!$A:$R,12,0),"")</f>
        <v/>
      </c>
      <c r="AA947" s="8" t="str">
        <f>IFERROR(VLOOKUP(LEFT($A947,8),POR!$A:$R,13,0),"")</f>
        <v/>
      </c>
      <c r="AB947" s="8" t="str">
        <f>IFERROR(VLOOKUP(LEFT($A947,8),POR!$A:$R,14,0),"")</f>
        <v/>
      </c>
      <c r="AC947" s="8" t="str">
        <f>IFERROR(VLOOKUP(LEFT($A947,8),POR!$A:$R,15,0),"")</f>
        <v/>
      </c>
      <c r="AD947" s="8" t="str">
        <f>IFERROR(VLOOKUP(LEFT($A947,8),POR!$A:$R,16,0),"")</f>
        <v/>
      </c>
      <c r="AE947" s="8" t="str">
        <f>IFERROR(VLOOKUP(LEFT($A947,8),POR!$A:$R,17,0),"")</f>
        <v/>
      </c>
      <c r="AF947" s="8" t="str">
        <f>IFERROR(VLOOKUP(LEFT($A947,8),POR!$A:$R,18,0),"")</f>
        <v/>
      </c>
      <c r="AG947" s="36" t="str">
        <f>IFERROR(VLOOKUP(A947,NSD!F:G,2,0),"")</f>
        <v/>
      </c>
    </row>
    <row r="948" spans="1:33">
      <c r="A948" s="49" t="s">
        <v>4701</v>
      </c>
      <c r="B948" s="36" t="str">
        <f>VLOOKUP(LEFT(A948,8),Clusters!A:C,3,0)</f>
        <v>C6</v>
      </c>
      <c r="C948" s="36">
        <f>VLOOKUP(LEFT(A948,8),Clusters!A:D,2,0)</f>
        <v>64</v>
      </c>
      <c r="O948" s="36">
        <f>IFERROR(VLOOKUP(LEFT(A948,8),'Development Priority'!A:B,2,0),"")</f>
        <v>331</v>
      </c>
      <c r="P948" s="8" t="str">
        <f>IFERROR(VLOOKUP(LEFT($A948,8),POR!$A:$R,2,0),"")</f>
        <v/>
      </c>
      <c r="Q948" s="8" t="str">
        <f>IFERROR(VLOOKUP(LEFT($A948,8),POR!$A:$R,3,0),"")</f>
        <v/>
      </c>
      <c r="R948" s="8" t="str">
        <f>IFERROR(VLOOKUP(LEFT($A948,8),POR!$A:$R,4,0),"")</f>
        <v/>
      </c>
      <c r="S948" s="8" t="str">
        <f>IFERROR(VLOOKUP(LEFT($A948,8),POR!$A:$R,5,0),"")</f>
        <v/>
      </c>
      <c r="T948" s="8" t="str">
        <f>IFERROR(VLOOKUP(LEFT($A948,8),POR!$A:$R,6,0),"")</f>
        <v/>
      </c>
      <c r="U948" s="8" t="str">
        <f>IFERROR(VLOOKUP(LEFT($A948,8),POR!$A:$R,7,0),"")</f>
        <v/>
      </c>
      <c r="V948" s="8">
        <f>IFERROR(VLOOKUP(LEFT($A948,8),POR!$A:$R,8,0),"")</f>
        <v>42776</v>
      </c>
      <c r="W948" s="8" t="str">
        <f>IFERROR(VLOOKUP(LEFT($A948,8),POR!$A:$R,9,0),"")</f>
        <v/>
      </c>
      <c r="X948" s="8" t="str">
        <f>IFERROR(VLOOKUP(LEFT($A948,8),POR!$A:$R,10,0),"")</f>
        <v/>
      </c>
      <c r="Y948" s="8" t="str">
        <f>IFERROR(VLOOKUP(LEFT($A948,8),POR!$A:$R,11,0),"")</f>
        <v/>
      </c>
      <c r="Z948" s="8" t="str">
        <f>IFERROR(VLOOKUP(LEFT($A948,8),POR!$A:$R,12,0),"")</f>
        <v/>
      </c>
      <c r="AA948" s="8" t="str">
        <f>IFERROR(VLOOKUP(LEFT($A948,8),POR!$A:$R,13,0),"")</f>
        <v/>
      </c>
      <c r="AB948" s="8" t="str">
        <f>IFERROR(VLOOKUP(LEFT($A948,8),POR!$A:$R,14,0),"")</f>
        <v/>
      </c>
      <c r="AC948" s="8" t="str">
        <f>IFERROR(VLOOKUP(LEFT($A948,8),POR!$A:$R,15,0),"")</f>
        <v/>
      </c>
      <c r="AD948" s="8" t="str">
        <f>IFERROR(VLOOKUP(LEFT($A948,8),POR!$A:$R,16,0),"")</f>
        <v/>
      </c>
      <c r="AE948" s="8" t="str">
        <f>IFERROR(VLOOKUP(LEFT($A948,8),POR!$A:$R,17,0),"")</f>
        <v/>
      </c>
      <c r="AF948" s="8" t="str">
        <f>IFERROR(VLOOKUP(LEFT($A948,8),POR!$A:$R,18,0),"")</f>
        <v/>
      </c>
      <c r="AG948" s="36" t="str">
        <f>IFERROR(VLOOKUP(A948,NSD!F:G,2,0),"")</f>
        <v/>
      </c>
    </row>
    <row r="949" spans="1:33">
      <c r="A949" s="49" t="s">
        <v>3983</v>
      </c>
      <c r="B949" s="36" t="str">
        <f>VLOOKUP(LEFT(A949,8),Clusters!A:C,3,0)</f>
        <v>C6</v>
      </c>
      <c r="C949" s="36">
        <f>VLOOKUP(LEFT(A949,8),Clusters!A:D,2,0)</f>
        <v>62</v>
      </c>
      <c r="O949" s="36">
        <f>IFERROR(VLOOKUP(LEFT(A949,8),'Development Priority'!A:B,2,0),"")</f>
        <v>184</v>
      </c>
      <c r="P949" s="8" t="str">
        <f>IFERROR(VLOOKUP(LEFT($A949,8),POR!$A:$R,2,0),"")</f>
        <v/>
      </c>
      <c r="Q949" s="8" t="str">
        <f>IFERROR(VLOOKUP(LEFT($A949,8),POR!$A:$R,3,0),"")</f>
        <v/>
      </c>
      <c r="R949" s="8" t="str">
        <f>IFERROR(VLOOKUP(LEFT($A949,8),POR!$A:$R,4,0),"")</f>
        <v/>
      </c>
      <c r="S949" s="8" t="str">
        <f>IFERROR(VLOOKUP(LEFT($A949,8),POR!$A:$R,5,0),"")</f>
        <v/>
      </c>
      <c r="T949" s="8">
        <f>IFERROR(VLOOKUP(LEFT($A949,8),POR!$A:$R,6,0),"")</f>
        <v>42981.708333333299</v>
      </c>
      <c r="U949" s="8" t="str">
        <f>IFERROR(VLOOKUP(LEFT($A949,8),POR!$A:$R,7,0),"")</f>
        <v/>
      </c>
      <c r="V949" s="8">
        <f>IFERROR(VLOOKUP(LEFT($A949,8),POR!$A:$R,8,0),"")</f>
        <v>42888</v>
      </c>
      <c r="W949" s="8" t="str">
        <f>IFERROR(VLOOKUP(LEFT($A949,8),POR!$A:$R,9,0),"")</f>
        <v/>
      </c>
      <c r="X949" s="8" t="str">
        <f>IFERROR(VLOOKUP(LEFT($A949,8),POR!$A:$R,10,0),"")</f>
        <v/>
      </c>
      <c r="Y949" s="8" t="str">
        <f>IFERROR(VLOOKUP(LEFT($A949,8),POR!$A:$R,11,0),"")</f>
        <v/>
      </c>
      <c r="Z949" s="8" t="str">
        <f>IFERROR(VLOOKUP(LEFT($A949,8),POR!$A:$R,12,0),"")</f>
        <v/>
      </c>
      <c r="AA949" s="8" t="str">
        <f>IFERROR(VLOOKUP(LEFT($A949,8),POR!$A:$R,13,0),"")</f>
        <v/>
      </c>
      <c r="AB949" s="8" t="str">
        <f>IFERROR(VLOOKUP(LEFT($A949,8),POR!$A:$R,14,0),"")</f>
        <v/>
      </c>
      <c r="AC949" s="8" t="str">
        <f>IFERROR(VLOOKUP(LEFT($A949,8),POR!$A:$R,15,0),"")</f>
        <v/>
      </c>
      <c r="AD949" s="8" t="str">
        <f>IFERROR(VLOOKUP(LEFT($A949,8),POR!$A:$R,16,0),"")</f>
        <v/>
      </c>
      <c r="AE949" s="8" t="str">
        <f>IFERROR(VLOOKUP(LEFT($A949,8),POR!$A:$R,17,0),"")</f>
        <v/>
      </c>
      <c r="AF949" s="8" t="str">
        <f>IFERROR(VLOOKUP(LEFT($A949,8),POR!$A:$R,18,0),"")</f>
        <v/>
      </c>
      <c r="AG949" s="36" t="str">
        <f>IFERROR(VLOOKUP(A949,NSD!F:G,2,0),"")</f>
        <v/>
      </c>
    </row>
    <row r="950" spans="1:33">
      <c r="A950" s="49" t="s">
        <v>2606</v>
      </c>
      <c r="B950" s="36" t="str">
        <f>VLOOKUP(LEFT(A950,8),Clusters!A:C,3,0)</f>
        <v>C6</v>
      </c>
      <c r="C950" s="36">
        <f>VLOOKUP(LEFT(A950,8),Clusters!A:D,2,0)</f>
        <v>62</v>
      </c>
      <c r="O950" s="36">
        <f>IFERROR(VLOOKUP(LEFT(A950,8),'Development Priority'!A:B,2,0),"")</f>
        <v>184</v>
      </c>
      <c r="P950" s="8" t="str">
        <f>IFERROR(VLOOKUP(LEFT($A950,8),POR!$A:$R,2,0),"")</f>
        <v/>
      </c>
      <c r="Q950" s="8" t="str">
        <f>IFERROR(VLOOKUP(LEFT($A950,8),POR!$A:$R,3,0),"")</f>
        <v/>
      </c>
      <c r="R950" s="8" t="str">
        <f>IFERROR(VLOOKUP(LEFT($A950,8),POR!$A:$R,4,0),"")</f>
        <v/>
      </c>
      <c r="S950" s="8" t="str">
        <f>IFERROR(VLOOKUP(LEFT($A950,8),POR!$A:$R,5,0),"")</f>
        <v/>
      </c>
      <c r="T950" s="8">
        <f>IFERROR(VLOOKUP(LEFT($A950,8),POR!$A:$R,6,0),"")</f>
        <v>42981.708333333299</v>
      </c>
      <c r="U950" s="8" t="str">
        <f>IFERROR(VLOOKUP(LEFT($A950,8),POR!$A:$R,7,0),"")</f>
        <v/>
      </c>
      <c r="V950" s="8">
        <f>IFERROR(VLOOKUP(LEFT($A950,8),POR!$A:$R,8,0),"")</f>
        <v>42888</v>
      </c>
      <c r="W950" s="8" t="str">
        <f>IFERROR(VLOOKUP(LEFT($A950,8),POR!$A:$R,9,0),"")</f>
        <v/>
      </c>
      <c r="X950" s="8" t="str">
        <f>IFERROR(VLOOKUP(LEFT($A950,8),POR!$A:$R,10,0),"")</f>
        <v/>
      </c>
      <c r="Y950" s="8" t="str">
        <f>IFERROR(VLOOKUP(LEFT($A950,8),POR!$A:$R,11,0),"")</f>
        <v/>
      </c>
      <c r="Z950" s="8" t="str">
        <f>IFERROR(VLOOKUP(LEFT($A950,8),POR!$A:$R,12,0),"")</f>
        <v/>
      </c>
      <c r="AA950" s="8" t="str">
        <f>IFERROR(VLOOKUP(LEFT($A950,8),POR!$A:$R,13,0),"")</f>
        <v/>
      </c>
      <c r="AB950" s="8" t="str">
        <f>IFERROR(VLOOKUP(LEFT($A950,8),POR!$A:$R,14,0),"")</f>
        <v/>
      </c>
      <c r="AC950" s="8" t="str">
        <f>IFERROR(VLOOKUP(LEFT($A950,8),POR!$A:$R,15,0),"")</f>
        <v/>
      </c>
      <c r="AD950" s="8" t="str">
        <f>IFERROR(VLOOKUP(LEFT($A950,8),POR!$A:$R,16,0),"")</f>
        <v/>
      </c>
      <c r="AE950" s="8" t="str">
        <f>IFERROR(VLOOKUP(LEFT($A950,8),POR!$A:$R,17,0),"")</f>
        <v/>
      </c>
      <c r="AF950" s="8" t="str">
        <f>IFERROR(VLOOKUP(LEFT($A950,8),POR!$A:$R,18,0),"")</f>
        <v/>
      </c>
      <c r="AG950" s="36" t="str">
        <f>IFERROR(VLOOKUP(A950,NSD!F:G,2,0),"")</f>
        <v/>
      </c>
    </row>
    <row r="951" spans="1:33">
      <c r="A951" s="49" t="s">
        <v>4261</v>
      </c>
      <c r="B951" s="36" t="str">
        <f>VLOOKUP(LEFT(A951,8),Clusters!A:C,3,0)</f>
        <v>C6</v>
      </c>
      <c r="C951" s="36">
        <f>VLOOKUP(LEFT(A951,8),Clusters!A:D,2,0)</f>
        <v>62</v>
      </c>
      <c r="O951" s="36">
        <f>IFERROR(VLOOKUP(LEFT(A951,8),'Development Priority'!A:B,2,0),"")</f>
        <v>184</v>
      </c>
      <c r="P951" s="8" t="str">
        <f>IFERROR(VLOOKUP(LEFT($A951,8),POR!$A:$R,2,0),"")</f>
        <v/>
      </c>
      <c r="Q951" s="8" t="str">
        <f>IFERROR(VLOOKUP(LEFT($A951,8),POR!$A:$R,3,0),"")</f>
        <v/>
      </c>
      <c r="R951" s="8" t="str">
        <f>IFERROR(VLOOKUP(LEFT($A951,8),POR!$A:$R,4,0),"")</f>
        <v/>
      </c>
      <c r="S951" s="8" t="str">
        <f>IFERROR(VLOOKUP(LEFT($A951,8),POR!$A:$R,5,0),"")</f>
        <v/>
      </c>
      <c r="T951" s="8">
        <f>IFERROR(VLOOKUP(LEFT($A951,8),POR!$A:$R,6,0),"")</f>
        <v>42981.708333333299</v>
      </c>
      <c r="U951" s="8" t="str">
        <f>IFERROR(VLOOKUP(LEFT($A951,8),POR!$A:$R,7,0),"")</f>
        <v/>
      </c>
      <c r="V951" s="8">
        <f>IFERROR(VLOOKUP(LEFT($A951,8),POR!$A:$R,8,0),"")</f>
        <v>42888</v>
      </c>
      <c r="W951" s="8" t="str">
        <f>IFERROR(VLOOKUP(LEFT($A951,8),POR!$A:$R,9,0),"")</f>
        <v/>
      </c>
      <c r="X951" s="8" t="str">
        <f>IFERROR(VLOOKUP(LEFT($A951,8),POR!$A:$R,10,0),"")</f>
        <v/>
      </c>
      <c r="Y951" s="8" t="str">
        <f>IFERROR(VLOOKUP(LEFT($A951,8),POR!$A:$R,11,0),"")</f>
        <v/>
      </c>
      <c r="Z951" s="8" t="str">
        <f>IFERROR(VLOOKUP(LEFT($A951,8),POR!$A:$R,12,0),"")</f>
        <v/>
      </c>
      <c r="AA951" s="8" t="str">
        <f>IFERROR(VLOOKUP(LEFT($A951,8),POR!$A:$R,13,0),"")</f>
        <v/>
      </c>
      <c r="AB951" s="8" t="str">
        <f>IFERROR(VLOOKUP(LEFT($A951,8),POR!$A:$R,14,0),"")</f>
        <v/>
      </c>
      <c r="AC951" s="8" t="str">
        <f>IFERROR(VLOOKUP(LEFT($A951,8),POR!$A:$R,15,0),"")</f>
        <v/>
      </c>
      <c r="AD951" s="8" t="str">
        <f>IFERROR(VLOOKUP(LEFT($A951,8),POR!$A:$R,16,0),"")</f>
        <v/>
      </c>
      <c r="AE951" s="8" t="str">
        <f>IFERROR(VLOOKUP(LEFT($A951,8),POR!$A:$R,17,0),"")</f>
        <v/>
      </c>
      <c r="AF951" s="8" t="str">
        <f>IFERROR(VLOOKUP(LEFT($A951,8),POR!$A:$R,18,0),"")</f>
        <v/>
      </c>
      <c r="AG951" s="36" t="str">
        <f>IFERROR(VLOOKUP(A951,NSD!F:G,2,0),"")</f>
        <v/>
      </c>
    </row>
    <row r="952" spans="1:33">
      <c r="A952" s="49" t="s">
        <v>3806</v>
      </c>
      <c r="B952" s="36" t="str">
        <f>VLOOKUP(LEFT(A952,8),Clusters!A:C,3,0)</f>
        <v>C6</v>
      </c>
      <c r="C952" s="36">
        <f>VLOOKUP(LEFT(A952,8),Clusters!A:D,2,0)</f>
        <v>64</v>
      </c>
      <c r="O952" s="36">
        <f>IFERROR(VLOOKUP(LEFT(A952,8),'Development Priority'!A:B,2,0),"")</f>
        <v>451</v>
      </c>
      <c r="P952" s="8" t="str">
        <f>IFERROR(VLOOKUP(LEFT($A952,8),POR!$A:$R,2,0),"")</f>
        <v/>
      </c>
      <c r="Q952" s="8" t="str">
        <f>IFERROR(VLOOKUP(LEFT($A952,8),POR!$A:$R,3,0),"")</f>
        <v/>
      </c>
      <c r="R952" s="8" t="str">
        <f>IFERROR(VLOOKUP(LEFT($A952,8),POR!$A:$R,4,0),"")</f>
        <v/>
      </c>
      <c r="S952" s="8" t="str">
        <f>IFERROR(VLOOKUP(LEFT($A952,8),POR!$A:$R,5,0),"")</f>
        <v/>
      </c>
      <c r="T952" s="8" t="str">
        <f>IFERROR(VLOOKUP(LEFT($A952,8),POR!$A:$R,6,0),"")</f>
        <v/>
      </c>
      <c r="U952" s="8" t="str">
        <f>IFERROR(VLOOKUP(LEFT($A952,8),POR!$A:$R,7,0),"")</f>
        <v/>
      </c>
      <c r="V952" s="8">
        <f>IFERROR(VLOOKUP(LEFT($A952,8),POR!$A:$R,8,0),"")</f>
        <v>42895</v>
      </c>
      <c r="W952" s="8" t="str">
        <f>IFERROR(VLOOKUP(LEFT($A952,8),POR!$A:$R,9,0),"")</f>
        <v/>
      </c>
      <c r="X952" s="8" t="str">
        <f>IFERROR(VLOOKUP(LEFT($A952,8),POR!$A:$R,10,0),"")</f>
        <v/>
      </c>
      <c r="Y952" s="8" t="str">
        <f>IFERROR(VLOOKUP(LEFT($A952,8),POR!$A:$R,11,0),"")</f>
        <v/>
      </c>
      <c r="Z952" s="8" t="str">
        <f>IFERROR(VLOOKUP(LEFT($A952,8),POR!$A:$R,12,0),"")</f>
        <v/>
      </c>
      <c r="AA952" s="8" t="str">
        <f>IFERROR(VLOOKUP(LEFT($A952,8),POR!$A:$R,13,0),"")</f>
        <v/>
      </c>
      <c r="AB952" s="8" t="str">
        <f>IFERROR(VLOOKUP(LEFT($A952,8),POR!$A:$R,14,0),"")</f>
        <v/>
      </c>
      <c r="AC952" s="8" t="str">
        <f>IFERROR(VLOOKUP(LEFT($A952,8),POR!$A:$R,15,0),"")</f>
        <v/>
      </c>
      <c r="AD952" s="8" t="str">
        <f>IFERROR(VLOOKUP(LEFT($A952,8),POR!$A:$R,16,0),"")</f>
        <v/>
      </c>
      <c r="AE952" s="8" t="str">
        <f>IFERROR(VLOOKUP(LEFT($A952,8),POR!$A:$R,17,0),"")</f>
        <v/>
      </c>
      <c r="AF952" s="8" t="str">
        <f>IFERROR(VLOOKUP(LEFT($A952,8),POR!$A:$R,18,0),"")</f>
        <v/>
      </c>
      <c r="AG952" s="36" t="str">
        <f>IFERROR(VLOOKUP(A952,NSD!F:G,2,0),"")</f>
        <v/>
      </c>
    </row>
    <row r="953" spans="1:33">
      <c r="A953" s="49" t="s">
        <v>4407</v>
      </c>
      <c r="B953" s="36" t="str">
        <f>VLOOKUP(LEFT(A953,8),Clusters!A:C,3,0)</f>
        <v>C6</v>
      </c>
      <c r="C953" s="36">
        <f>VLOOKUP(LEFT(A953,8),Clusters!A:D,2,0)</f>
        <v>64</v>
      </c>
      <c r="O953" s="36">
        <f>IFERROR(VLOOKUP(LEFT(A953,8),'Development Priority'!A:B,2,0),"")</f>
        <v>451</v>
      </c>
      <c r="P953" s="8" t="str">
        <f>IFERROR(VLOOKUP(LEFT($A953,8),POR!$A:$R,2,0),"")</f>
        <v/>
      </c>
      <c r="Q953" s="8" t="str">
        <f>IFERROR(VLOOKUP(LEFT($A953,8),POR!$A:$R,3,0),"")</f>
        <v/>
      </c>
      <c r="R953" s="8" t="str">
        <f>IFERROR(VLOOKUP(LEFT($A953,8),POR!$A:$R,4,0),"")</f>
        <v/>
      </c>
      <c r="S953" s="8" t="str">
        <f>IFERROR(VLOOKUP(LEFT($A953,8),POR!$A:$R,5,0),"")</f>
        <v/>
      </c>
      <c r="T953" s="8" t="str">
        <f>IFERROR(VLOOKUP(LEFT($A953,8),POR!$A:$R,6,0),"")</f>
        <v/>
      </c>
      <c r="U953" s="8" t="str">
        <f>IFERROR(VLOOKUP(LEFT($A953,8),POR!$A:$R,7,0),"")</f>
        <v/>
      </c>
      <c r="V953" s="8">
        <f>IFERROR(VLOOKUP(LEFT($A953,8),POR!$A:$R,8,0),"")</f>
        <v>42895</v>
      </c>
      <c r="W953" s="8" t="str">
        <f>IFERROR(VLOOKUP(LEFT($A953,8),POR!$A:$R,9,0),"")</f>
        <v/>
      </c>
      <c r="X953" s="8" t="str">
        <f>IFERROR(VLOOKUP(LEFT($A953,8),POR!$A:$R,10,0),"")</f>
        <v/>
      </c>
      <c r="Y953" s="8" t="str">
        <f>IFERROR(VLOOKUP(LEFT($A953,8),POR!$A:$R,11,0),"")</f>
        <v/>
      </c>
      <c r="Z953" s="8" t="str">
        <f>IFERROR(VLOOKUP(LEFT($A953,8),POR!$A:$R,12,0),"")</f>
        <v/>
      </c>
      <c r="AA953" s="8" t="str">
        <f>IFERROR(VLOOKUP(LEFT($A953,8),POR!$A:$R,13,0),"")</f>
        <v/>
      </c>
      <c r="AB953" s="8" t="str">
        <f>IFERROR(VLOOKUP(LEFT($A953,8),POR!$A:$R,14,0),"")</f>
        <v/>
      </c>
      <c r="AC953" s="8" t="str">
        <f>IFERROR(VLOOKUP(LEFT($A953,8),POR!$A:$R,15,0),"")</f>
        <v/>
      </c>
      <c r="AD953" s="8" t="str">
        <f>IFERROR(VLOOKUP(LEFT($A953,8),POR!$A:$R,16,0),"")</f>
        <v/>
      </c>
      <c r="AE953" s="8" t="str">
        <f>IFERROR(VLOOKUP(LEFT($A953,8),POR!$A:$R,17,0),"")</f>
        <v/>
      </c>
      <c r="AF953" s="8" t="str">
        <f>IFERROR(VLOOKUP(LEFT($A953,8),POR!$A:$R,18,0),"")</f>
        <v/>
      </c>
      <c r="AG953" s="36" t="str">
        <f>IFERROR(VLOOKUP(A953,NSD!F:G,2,0),"")</f>
        <v/>
      </c>
    </row>
    <row r="954" spans="1:33">
      <c r="A954" s="49" t="s">
        <v>3926</v>
      </c>
      <c r="B954" s="36" t="str">
        <f>VLOOKUP(LEFT(A954,8),Clusters!A:C,3,0)</f>
        <v>C6</v>
      </c>
      <c r="C954" s="36">
        <f>VLOOKUP(LEFT(A954,8),Clusters!A:D,2,0)</f>
        <v>64</v>
      </c>
      <c r="O954" s="36">
        <f>IFERROR(VLOOKUP(LEFT(A954,8),'Development Priority'!A:B,2,0),"")</f>
        <v>451</v>
      </c>
      <c r="P954" s="8" t="str">
        <f>IFERROR(VLOOKUP(LEFT($A954,8),POR!$A:$R,2,0),"")</f>
        <v/>
      </c>
      <c r="Q954" s="8" t="str">
        <f>IFERROR(VLOOKUP(LEFT($A954,8),POR!$A:$R,3,0),"")</f>
        <v/>
      </c>
      <c r="R954" s="8" t="str">
        <f>IFERROR(VLOOKUP(LEFT($A954,8),POR!$A:$R,4,0),"")</f>
        <v/>
      </c>
      <c r="S954" s="8" t="str">
        <f>IFERROR(VLOOKUP(LEFT($A954,8),POR!$A:$R,5,0),"")</f>
        <v/>
      </c>
      <c r="T954" s="8" t="str">
        <f>IFERROR(VLOOKUP(LEFT($A954,8),POR!$A:$R,6,0),"")</f>
        <v/>
      </c>
      <c r="U954" s="8" t="str">
        <f>IFERROR(VLOOKUP(LEFT($A954,8),POR!$A:$R,7,0),"")</f>
        <v/>
      </c>
      <c r="V954" s="8">
        <f>IFERROR(VLOOKUP(LEFT($A954,8),POR!$A:$R,8,0),"")</f>
        <v>42895</v>
      </c>
      <c r="W954" s="8" t="str">
        <f>IFERROR(VLOOKUP(LEFT($A954,8),POR!$A:$R,9,0),"")</f>
        <v/>
      </c>
      <c r="X954" s="8" t="str">
        <f>IFERROR(VLOOKUP(LEFT($A954,8),POR!$A:$R,10,0),"")</f>
        <v/>
      </c>
      <c r="Y954" s="8" t="str">
        <f>IFERROR(VLOOKUP(LEFT($A954,8),POR!$A:$R,11,0),"")</f>
        <v/>
      </c>
      <c r="Z954" s="8" t="str">
        <f>IFERROR(VLOOKUP(LEFT($A954,8),POR!$A:$R,12,0),"")</f>
        <v/>
      </c>
      <c r="AA954" s="8" t="str">
        <f>IFERROR(VLOOKUP(LEFT($A954,8),POR!$A:$R,13,0),"")</f>
        <v/>
      </c>
      <c r="AB954" s="8" t="str">
        <f>IFERROR(VLOOKUP(LEFT($A954,8),POR!$A:$R,14,0),"")</f>
        <v/>
      </c>
      <c r="AC954" s="8" t="str">
        <f>IFERROR(VLOOKUP(LEFT($A954,8),POR!$A:$R,15,0),"")</f>
        <v/>
      </c>
      <c r="AD954" s="8" t="str">
        <f>IFERROR(VLOOKUP(LEFT($A954,8),POR!$A:$R,16,0),"")</f>
        <v/>
      </c>
      <c r="AE954" s="8" t="str">
        <f>IFERROR(VLOOKUP(LEFT($A954,8),POR!$A:$R,17,0),"")</f>
        <v/>
      </c>
      <c r="AF954" s="8" t="str">
        <f>IFERROR(VLOOKUP(LEFT($A954,8),POR!$A:$R,18,0),"")</f>
        <v/>
      </c>
      <c r="AG954" s="36" t="str">
        <f>IFERROR(VLOOKUP(A954,NSD!F:G,2,0),"")</f>
        <v/>
      </c>
    </row>
    <row r="955" spans="1:33">
      <c r="A955" s="49" t="s">
        <v>2354</v>
      </c>
      <c r="B955" s="36" t="str">
        <f>VLOOKUP(LEFT(A955,8),Clusters!A:C,3,0)</f>
        <v>C6</v>
      </c>
      <c r="C955" s="36">
        <f>VLOOKUP(LEFT(A955,8),Clusters!A:D,2,0)</f>
        <v>64</v>
      </c>
      <c r="O955" s="36">
        <f>IFERROR(VLOOKUP(LEFT(A955,8),'Development Priority'!A:B,2,0),"")</f>
        <v>527</v>
      </c>
      <c r="P955" s="8" t="str">
        <f>IFERROR(VLOOKUP(LEFT($A955,8),POR!$A:$R,2,0),"")</f>
        <v/>
      </c>
      <c r="Q955" s="8" t="str">
        <f>IFERROR(VLOOKUP(LEFT($A955,8),POR!$A:$R,3,0),"")</f>
        <v/>
      </c>
      <c r="R955" s="8" t="str">
        <f>IFERROR(VLOOKUP(LEFT($A955,8),POR!$A:$R,4,0),"")</f>
        <v/>
      </c>
      <c r="S955" s="8" t="str">
        <f>IFERROR(VLOOKUP(LEFT($A955,8),POR!$A:$R,5,0),"")</f>
        <v/>
      </c>
      <c r="T955" s="8" t="str">
        <f>IFERROR(VLOOKUP(LEFT($A955,8),POR!$A:$R,6,0),"")</f>
        <v/>
      </c>
      <c r="U955" s="8" t="str">
        <f>IFERROR(VLOOKUP(LEFT($A955,8),POR!$A:$R,7,0),"")</f>
        <v/>
      </c>
      <c r="V955" s="8">
        <f>IFERROR(VLOOKUP(LEFT($A955,8),POR!$A:$R,8,0),"")</f>
        <v>43099</v>
      </c>
      <c r="W955" s="8" t="str">
        <f>IFERROR(VLOOKUP(LEFT($A955,8),POR!$A:$R,9,0),"")</f>
        <v/>
      </c>
      <c r="X955" s="8" t="str">
        <f>IFERROR(VLOOKUP(LEFT($A955,8),POR!$A:$R,10,0),"")</f>
        <v/>
      </c>
      <c r="Y955" s="8" t="str">
        <f>IFERROR(VLOOKUP(LEFT($A955,8),POR!$A:$R,11,0),"")</f>
        <v/>
      </c>
      <c r="Z955" s="8" t="str">
        <f>IFERROR(VLOOKUP(LEFT($A955,8),POR!$A:$R,12,0),"")</f>
        <v/>
      </c>
      <c r="AA955" s="8" t="str">
        <f>IFERROR(VLOOKUP(LEFT($A955,8),POR!$A:$R,13,0),"")</f>
        <v/>
      </c>
      <c r="AB955" s="8" t="str">
        <f>IFERROR(VLOOKUP(LEFT($A955,8),POR!$A:$R,14,0),"")</f>
        <v/>
      </c>
      <c r="AC955" s="8" t="str">
        <f>IFERROR(VLOOKUP(LEFT($A955,8),POR!$A:$R,15,0),"")</f>
        <v/>
      </c>
      <c r="AD955" s="8" t="str">
        <f>IFERROR(VLOOKUP(LEFT($A955,8),POR!$A:$R,16,0),"")</f>
        <v/>
      </c>
      <c r="AE955" s="8" t="str">
        <f>IFERROR(VLOOKUP(LEFT($A955,8),POR!$A:$R,17,0),"")</f>
        <v/>
      </c>
      <c r="AF955" s="8" t="str">
        <f>IFERROR(VLOOKUP(LEFT($A955,8),POR!$A:$R,18,0),"")</f>
        <v/>
      </c>
      <c r="AG955" s="36" t="str">
        <f>IFERROR(VLOOKUP(A955,NSD!F:G,2,0),"")</f>
        <v/>
      </c>
    </row>
    <row r="956" spans="1:33">
      <c r="A956" s="49" t="s">
        <v>3515</v>
      </c>
      <c r="B956" s="36" t="str">
        <f>VLOOKUP(LEFT(A956,8),Clusters!A:C,3,0)</f>
        <v>C6</v>
      </c>
      <c r="C956" s="36">
        <f>VLOOKUP(LEFT(A956,8),Clusters!A:D,2,0)</f>
        <v>64</v>
      </c>
      <c r="O956" s="36">
        <f>IFERROR(VLOOKUP(LEFT(A956,8),'Development Priority'!A:B,2,0),"")</f>
        <v>527</v>
      </c>
      <c r="P956" s="8" t="str">
        <f>IFERROR(VLOOKUP(LEFT($A956,8),POR!$A:$R,2,0),"")</f>
        <v/>
      </c>
      <c r="Q956" s="8" t="str">
        <f>IFERROR(VLOOKUP(LEFT($A956,8),POR!$A:$R,3,0),"")</f>
        <v/>
      </c>
      <c r="R956" s="8" t="str">
        <f>IFERROR(VLOOKUP(LEFT($A956,8),POR!$A:$R,4,0),"")</f>
        <v/>
      </c>
      <c r="S956" s="8" t="str">
        <f>IFERROR(VLOOKUP(LEFT($A956,8),POR!$A:$R,5,0),"")</f>
        <v/>
      </c>
      <c r="T956" s="8" t="str">
        <f>IFERROR(VLOOKUP(LEFT($A956,8),POR!$A:$R,6,0),"")</f>
        <v/>
      </c>
      <c r="U956" s="8" t="str">
        <f>IFERROR(VLOOKUP(LEFT($A956,8),POR!$A:$R,7,0),"")</f>
        <v/>
      </c>
      <c r="V956" s="8">
        <f>IFERROR(VLOOKUP(LEFT($A956,8),POR!$A:$R,8,0),"")</f>
        <v>43099</v>
      </c>
      <c r="W956" s="8" t="str">
        <f>IFERROR(VLOOKUP(LEFT($A956,8),POR!$A:$R,9,0),"")</f>
        <v/>
      </c>
      <c r="X956" s="8" t="str">
        <f>IFERROR(VLOOKUP(LEFT($A956,8),POR!$A:$R,10,0),"")</f>
        <v/>
      </c>
      <c r="Y956" s="8" t="str">
        <f>IFERROR(VLOOKUP(LEFT($A956,8),POR!$A:$R,11,0),"")</f>
        <v/>
      </c>
      <c r="Z956" s="8" t="str">
        <f>IFERROR(VLOOKUP(LEFT($A956,8),POR!$A:$R,12,0),"")</f>
        <v/>
      </c>
      <c r="AA956" s="8" t="str">
        <f>IFERROR(VLOOKUP(LEFT($A956,8),POR!$A:$R,13,0),"")</f>
        <v/>
      </c>
      <c r="AB956" s="8" t="str">
        <f>IFERROR(VLOOKUP(LEFT($A956,8),POR!$A:$R,14,0),"")</f>
        <v/>
      </c>
      <c r="AC956" s="8" t="str">
        <f>IFERROR(VLOOKUP(LEFT($A956,8),POR!$A:$R,15,0),"")</f>
        <v/>
      </c>
      <c r="AD956" s="8" t="str">
        <f>IFERROR(VLOOKUP(LEFT($A956,8),POR!$A:$R,16,0),"")</f>
        <v/>
      </c>
      <c r="AE956" s="8" t="str">
        <f>IFERROR(VLOOKUP(LEFT($A956,8),POR!$A:$R,17,0),"")</f>
        <v/>
      </c>
      <c r="AF956" s="8" t="str">
        <f>IFERROR(VLOOKUP(LEFT($A956,8),POR!$A:$R,18,0),"")</f>
        <v/>
      </c>
      <c r="AG956" s="36" t="str">
        <f>IFERROR(VLOOKUP(A956,NSD!F:G,2,0),"")</f>
        <v/>
      </c>
    </row>
    <row r="957" spans="1:33">
      <c r="A957" s="49" t="s">
        <v>4187</v>
      </c>
      <c r="B957" s="36" t="str">
        <f>VLOOKUP(LEFT(A957,8),Clusters!A:C,3,0)</f>
        <v>C6</v>
      </c>
      <c r="C957" s="36">
        <f>VLOOKUP(LEFT(A957,8),Clusters!A:D,2,0)</f>
        <v>64</v>
      </c>
      <c r="O957" s="36">
        <f>IFERROR(VLOOKUP(LEFT(A957,8),'Development Priority'!A:B,2,0),"")</f>
        <v>527</v>
      </c>
      <c r="P957" s="8" t="str">
        <f>IFERROR(VLOOKUP(LEFT($A957,8),POR!$A:$R,2,0),"")</f>
        <v/>
      </c>
      <c r="Q957" s="8" t="str">
        <f>IFERROR(VLOOKUP(LEFT($A957,8),POR!$A:$R,3,0),"")</f>
        <v/>
      </c>
      <c r="R957" s="8" t="str">
        <f>IFERROR(VLOOKUP(LEFT($A957,8),POR!$A:$R,4,0),"")</f>
        <v/>
      </c>
      <c r="S957" s="8" t="str">
        <f>IFERROR(VLOOKUP(LEFT($A957,8),POR!$A:$R,5,0),"")</f>
        <v/>
      </c>
      <c r="T957" s="8" t="str">
        <f>IFERROR(VLOOKUP(LEFT($A957,8),POR!$A:$R,6,0),"")</f>
        <v/>
      </c>
      <c r="U957" s="8" t="str">
        <f>IFERROR(VLOOKUP(LEFT($A957,8),POR!$A:$R,7,0),"")</f>
        <v/>
      </c>
      <c r="V957" s="8">
        <f>IFERROR(VLOOKUP(LEFT($A957,8),POR!$A:$R,8,0),"")</f>
        <v>43099</v>
      </c>
      <c r="W957" s="8" t="str">
        <f>IFERROR(VLOOKUP(LEFT($A957,8),POR!$A:$R,9,0),"")</f>
        <v/>
      </c>
      <c r="X957" s="8" t="str">
        <f>IFERROR(VLOOKUP(LEFT($A957,8),POR!$A:$R,10,0),"")</f>
        <v/>
      </c>
      <c r="Y957" s="8" t="str">
        <f>IFERROR(VLOOKUP(LEFT($A957,8),POR!$A:$R,11,0),"")</f>
        <v/>
      </c>
      <c r="Z957" s="8" t="str">
        <f>IFERROR(VLOOKUP(LEFT($A957,8),POR!$A:$R,12,0),"")</f>
        <v/>
      </c>
      <c r="AA957" s="8" t="str">
        <f>IFERROR(VLOOKUP(LEFT($A957,8),POR!$A:$R,13,0),"")</f>
        <v/>
      </c>
      <c r="AB957" s="8" t="str">
        <f>IFERROR(VLOOKUP(LEFT($A957,8),POR!$A:$R,14,0),"")</f>
        <v/>
      </c>
      <c r="AC957" s="8" t="str">
        <f>IFERROR(VLOOKUP(LEFT($A957,8),POR!$A:$R,15,0),"")</f>
        <v/>
      </c>
      <c r="AD957" s="8" t="str">
        <f>IFERROR(VLOOKUP(LEFT($A957,8),POR!$A:$R,16,0),"")</f>
        <v/>
      </c>
      <c r="AE957" s="8" t="str">
        <f>IFERROR(VLOOKUP(LEFT($A957,8),POR!$A:$R,17,0),"")</f>
        <v/>
      </c>
      <c r="AF957" s="8" t="str">
        <f>IFERROR(VLOOKUP(LEFT($A957,8),POR!$A:$R,18,0),"")</f>
        <v/>
      </c>
      <c r="AG957" s="36" t="str">
        <f>IFERROR(VLOOKUP(A957,NSD!F:G,2,0),"")</f>
        <v/>
      </c>
    </row>
    <row r="958" spans="1:33">
      <c r="A958" s="49" t="s">
        <v>4999</v>
      </c>
      <c r="B958" s="36" t="str">
        <f>VLOOKUP(LEFT(A958,8),Clusters!A:C,3,0)</f>
        <v>C6</v>
      </c>
      <c r="C958" s="36">
        <f>VLOOKUP(LEFT(A958,8),Clusters!A:D,2,0)</f>
        <v>61</v>
      </c>
      <c r="O958" s="36">
        <f>IFERROR(VLOOKUP(LEFT(A958,8),'Development Priority'!A:B,2,0),"")</f>
        <v>383</v>
      </c>
      <c r="P958" s="8" t="str">
        <f>IFERROR(VLOOKUP(LEFT($A958,8),POR!$A:$R,2,0),"")</f>
        <v/>
      </c>
      <c r="Q958" s="8" t="str">
        <f>IFERROR(VLOOKUP(LEFT($A958,8),POR!$A:$R,3,0),"")</f>
        <v/>
      </c>
      <c r="R958" s="8" t="str">
        <f>IFERROR(VLOOKUP(LEFT($A958,8),POR!$A:$R,4,0),"")</f>
        <v/>
      </c>
      <c r="S958" s="8" t="str">
        <f>IFERROR(VLOOKUP(LEFT($A958,8),POR!$A:$R,5,0),"")</f>
        <v/>
      </c>
      <c r="T958" s="8" t="str">
        <f>IFERROR(VLOOKUP(LEFT($A958,8),POR!$A:$R,6,0),"")</f>
        <v/>
      </c>
      <c r="U958" s="8" t="str">
        <f>IFERROR(VLOOKUP(LEFT($A958,8),POR!$A:$R,7,0),"")</f>
        <v/>
      </c>
      <c r="V958" s="8" t="str">
        <f>IFERROR(VLOOKUP(LEFT($A958,8),POR!$A:$R,8,0),"")</f>
        <v/>
      </c>
      <c r="W958" s="8" t="str">
        <f>IFERROR(VLOOKUP(LEFT($A958,8),POR!$A:$R,9,0),"")</f>
        <v/>
      </c>
      <c r="X958" s="8" t="str">
        <f>IFERROR(VLOOKUP(LEFT($A958,8),POR!$A:$R,10,0),"")</f>
        <v/>
      </c>
      <c r="Y958" s="8" t="str">
        <f>IFERROR(VLOOKUP(LEFT($A958,8),POR!$A:$R,11,0),"")</f>
        <v/>
      </c>
      <c r="Z958" s="8" t="str">
        <f>IFERROR(VLOOKUP(LEFT($A958,8),POR!$A:$R,12,0),"")</f>
        <v/>
      </c>
      <c r="AA958" s="8" t="str">
        <f>IFERROR(VLOOKUP(LEFT($A958,8),POR!$A:$R,13,0),"")</f>
        <v/>
      </c>
      <c r="AB958" s="8" t="str">
        <f>IFERROR(VLOOKUP(LEFT($A958,8),POR!$A:$R,14,0),"")</f>
        <v/>
      </c>
      <c r="AC958" s="8" t="str">
        <f>IFERROR(VLOOKUP(LEFT($A958,8),POR!$A:$R,15,0),"")</f>
        <v/>
      </c>
      <c r="AD958" s="8" t="str">
        <f>IFERROR(VLOOKUP(LEFT($A958,8),POR!$A:$R,16,0),"")</f>
        <v/>
      </c>
      <c r="AE958" s="8" t="str">
        <f>IFERROR(VLOOKUP(LEFT($A958,8),POR!$A:$R,17,0),"")</f>
        <v/>
      </c>
      <c r="AF958" s="8" t="str">
        <f>IFERROR(VLOOKUP(LEFT($A958,8),POR!$A:$R,18,0),"")</f>
        <v/>
      </c>
      <c r="AG958" s="36" t="str">
        <f>IFERROR(VLOOKUP(A958,NSD!F:G,2,0),"")</f>
        <v/>
      </c>
    </row>
    <row r="959" spans="1:33">
      <c r="A959" s="49" t="s">
        <v>4732</v>
      </c>
      <c r="B959" s="36" t="str">
        <f>VLOOKUP(LEFT(A959,8),Clusters!A:C,3,0)</f>
        <v>C6</v>
      </c>
      <c r="C959" s="36">
        <f>VLOOKUP(LEFT(A959,8),Clusters!A:D,2,0)</f>
        <v>61</v>
      </c>
      <c r="O959" s="36">
        <f>IFERROR(VLOOKUP(LEFT(A959,8),'Development Priority'!A:B,2,0),"")</f>
        <v>383</v>
      </c>
      <c r="P959" s="8" t="str">
        <f>IFERROR(VLOOKUP(LEFT($A959,8),POR!$A:$R,2,0),"")</f>
        <v/>
      </c>
      <c r="Q959" s="8" t="str">
        <f>IFERROR(VLOOKUP(LEFT($A959,8),POR!$A:$R,3,0),"")</f>
        <v/>
      </c>
      <c r="R959" s="8" t="str">
        <f>IFERROR(VLOOKUP(LEFT($A959,8),POR!$A:$R,4,0),"")</f>
        <v/>
      </c>
      <c r="S959" s="8" t="str">
        <f>IFERROR(VLOOKUP(LEFT($A959,8),POR!$A:$R,5,0),"")</f>
        <v/>
      </c>
      <c r="T959" s="8" t="str">
        <f>IFERROR(VLOOKUP(LEFT($A959,8),POR!$A:$R,6,0),"")</f>
        <v/>
      </c>
      <c r="U959" s="8" t="str">
        <f>IFERROR(VLOOKUP(LEFT($A959,8),POR!$A:$R,7,0),"")</f>
        <v/>
      </c>
      <c r="V959" s="8" t="str">
        <f>IFERROR(VLOOKUP(LEFT($A959,8),POR!$A:$R,8,0),"")</f>
        <v/>
      </c>
      <c r="W959" s="8" t="str">
        <f>IFERROR(VLOOKUP(LEFT($A959,8),POR!$A:$R,9,0),"")</f>
        <v/>
      </c>
      <c r="X959" s="8" t="str">
        <f>IFERROR(VLOOKUP(LEFT($A959,8),POR!$A:$R,10,0),"")</f>
        <v/>
      </c>
      <c r="Y959" s="8" t="str">
        <f>IFERROR(VLOOKUP(LEFT($A959,8),POR!$A:$R,11,0),"")</f>
        <v/>
      </c>
      <c r="Z959" s="8" t="str">
        <f>IFERROR(VLOOKUP(LEFT($A959,8),POR!$A:$R,12,0),"")</f>
        <v/>
      </c>
      <c r="AA959" s="8" t="str">
        <f>IFERROR(VLOOKUP(LEFT($A959,8),POR!$A:$R,13,0),"")</f>
        <v/>
      </c>
      <c r="AB959" s="8" t="str">
        <f>IFERROR(VLOOKUP(LEFT($A959,8),POR!$A:$R,14,0),"")</f>
        <v/>
      </c>
      <c r="AC959" s="8" t="str">
        <f>IFERROR(VLOOKUP(LEFT($A959,8),POR!$A:$R,15,0),"")</f>
        <v/>
      </c>
      <c r="AD959" s="8" t="str">
        <f>IFERROR(VLOOKUP(LEFT($A959,8),POR!$A:$R,16,0),"")</f>
        <v/>
      </c>
      <c r="AE959" s="8" t="str">
        <f>IFERROR(VLOOKUP(LEFT($A959,8),POR!$A:$R,17,0),"")</f>
        <v/>
      </c>
      <c r="AF959" s="8" t="str">
        <f>IFERROR(VLOOKUP(LEFT($A959,8),POR!$A:$R,18,0),"")</f>
        <v/>
      </c>
      <c r="AG959" s="36" t="str">
        <f>IFERROR(VLOOKUP(A959,NSD!F:G,2,0),"")</f>
        <v/>
      </c>
    </row>
    <row r="960" spans="1:33">
      <c r="A960" s="49" t="s">
        <v>3876</v>
      </c>
      <c r="B960" s="36" t="str">
        <f>VLOOKUP(LEFT(A960,8),Clusters!A:C,3,0)</f>
        <v>C6</v>
      </c>
      <c r="C960" s="36">
        <f>VLOOKUP(LEFT(A960,8),Clusters!A:D,2,0)</f>
        <v>65</v>
      </c>
      <c r="O960" s="36">
        <f>IFERROR(VLOOKUP(LEFT(A960,8),'Development Priority'!A:B,2,0),"")</f>
        <v>702</v>
      </c>
      <c r="P960" s="8" t="str">
        <f>IFERROR(VLOOKUP(LEFT($A960,8),POR!$A:$R,2,0),"")</f>
        <v/>
      </c>
      <c r="Q960" s="8" t="str">
        <f>IFERROR(VLOOKUP(LEFT($A960,8),POR!$A:$R,3,0),"")</f>
        <v/>
      </c>
      <c r="R960" s="8" t="str">
        <f>IFERROR(VLOOKUP(LEFT($A960,8),POR!$A:$R,4,0),"")</f>
        <v/>
      </c>
      <c r="S960" s="8" t="str">
        <f>IFERROR(VLOOKUP(LEFT($A960,8),POR!$A:$R,5,0),"")</f>
        <v/>
      </c>
      <c r="T960" s="8" t="str">
        <f>IFERROR(VLOOKUP(LEFT($A960,8),POR!$A:$R,6,0),"")</f>
        <v/>
      </c>
      <c r="U960" s="8" t="str">
        <f>IFERROR(VLOOKUP(LEFT($A960,8),POR!$A:$R,7,0),"")</f>
        <v/>
      </c>
      <c r="V960" s="8">
        <f>IFERROR(VLOOKUP(LEFT($A960,8),POR!$A:$R,8,0),"")</f>
        <v>42838</v>
      </c>
      <c r="W960" s="8" t="str">
        <f>IFERROR(VLOOKUP(LEFT($A960,8),POR!$A:$R,9,0),"")</f>
        <v/>
      </c>
      <c r="X960" s="8" t="str">
        <f>IFERROR(VLOOKUP(LEFT($A960,8),POR!$A:$R,10,0),"")</f>
        <v/>
      </c>
      <c r="Y960" s="8" t="str">
        <f>IFERROR(VLOOKUP(LEFT($A960,8),POR!$A:$R,11,0),"")</f>
        <v/>
      </c>
      <c r="Z960" s="8" t="str">
        <f>IFERROR(VLOOKUP(LEFT($A960,8),POR!$A:$R,12,0),"")</f>
        <v/>
      </c>
      <c r="AA960" s="8" t="str">
        <f>IFERROR(VLOOKUP(LEFT($A960,8),POR!$A:$R,13,0),"")</f>
        <v/>
      </c>
      <c r="AB960" s="8" t="str">
        <f>IFERROR(VLOOKUP(LEFT($A960,8),POR!$A:$R,14,0),"")</f>
        <v/>
      </c>
      <c r="AC960" s="8" t="str">
        <f>IFERROR(VLOOKUP(LEFT($A960,8),POR!$A:$R,15,0),"")</f>
        <v/>
      </c>
      <c r="AD960" s="8" t="str">
        <f>IFERROR(VLOOKUP(LEFT($A960,8),POR!$A:$R,16,0),"")</f>
        <v/>
      </c>
      <c r="AE960" s="8" t="str">
        <f>IFERROR(VLOOKUP(LEFT($A960,8),POR!$A:$R,17,0),"")</f>
        <v/>
      </c>
      <c r="AF960" s="8" t="str">
        <f>IFERROR(VLOOKUP(LEFT($A960,8),POR!$A:$R,18,0),"")</f>
        <v/>
      </c>
      <c r="AG960" s="36" t="str">
        <f>IFERROR(VLOOKUP(A960,NSD!F:G,2,0),"")</f>
        <v/>
      </c>
    </row>
    <row r="961" spans="1:33">
      <c r="A961" s="49" t="s">
        <v>2785</v>
      </c>
      <c r="B961" s="36" t="str">
        <f>VLOOKUP(LEFT(A961,8),Clusters!A:C,3,0)</f>
        <v>C6</v>
      </c>
      <c r="C961" s="36">
        <f>VLOOKUP(LEFT(A961,8),Clusters!A:D,2,0)</f>
        <v>65</v>
      </c>
      <c r="O961" s="36">
        <f>IFERROR(VLOOKUP(LEFT(A961,8),'Development Priority'!A:B,2,0),"")</f>
        <v>702</v>
      </c>
      <c r="P961" s="8" t="str">
        <f>IFERROR(VLOOKUP(LEFT($A961,8),POR!$A:$R,2,0),"")</f>
        <v/>
      </c>
      <c r="Q961" s="8" t="str">
        <f>IFERROR(VLOOKUP(LEFT($A961,8),POR!$A:$R,3,0),"")</f>
        <v/>
      </c>
      <c r="R961" s="8" t="str">
        <f>IFERROR(VLOOKUP(LEFT($A961,8),POR!$A:$R,4,0),"")</f>
        <v/>
      </c>
      <c r="S961" s="8" t="str">
        <f>IFERROR(VLOOKUP(LEFT($A961,8),POR!$A:$R,5,0),"")</f>
        <v/>
      </c>
      <c r="T961" s="8" t="str">
        <f>IFERROR(VLOOKUP(LEFT($A961,8),POR!$A:$R,6,0),"")</f>
        <v/>
      </c>
      <c r="U961" s="8" t="str">
        <f>IFERROR(VLOOKUP(LEFT($A961,8),POR!$A:$R,7,0),"")</f>
        <v/>
      </c>
      <c r="V961" s="8">
        <f>IFERROR(VLOOKUP(LEFT($A961,8),POR!$A:$R,8,0),"")</f>
        <v>42838</v>
      </c>
      <c r="W961" s="8" t="str">
        <f>IFERROR(VLOOKUP(LEFT($A961,8),POR!$A:$R,9,0),"")</f>
        <v/>
      </c>
      <c r="X961" s="8" t="str">
        <f>IFERROR(VLOOKUP(LEFT($A961,8),POR!$A:$R,10,0),"")</f>
        <v/>
      </c>
      <c r="Y961" s="8" t="str">
        <f>IFERROR(VLOOKUP(LEFT($A961,8),POR!$A:$R,11,0),"")</f>
        <v/>
      </c>
      <c r="Z961" s="8" t="str">
        <f>IFERROR(VLOOKUP(LEFT($A961,8),POR!$A:$R,12,0),"")</f>
        <v/>
      </c>
      <c r="AA961" s="8" t="str">
        <f>IFERROR(VLOOKUP(LEFT($A961,8),POR!$A:$R,13,0),"")</f>
        <v/>
      </c>
      <c r="AB961" s="8" t="str">
        <f>IFERROR(VLOOKUP(LEFT($A961,8),POR!$A:$R,14,0),"")</f>
        <v/>
      </c>
      <c r="AC961" s="8" t="str">
        <f>IFERROR(VLOOKUP(LEFT($A961,8),POR!$A:$R,15,0),"")</f>
        <v/>
      </c>
      <c r="AD961" s="8" t="str">
        <f>IFERROR(VLOOKUP(LEFT($A961,8),POR!$A:$R,16,0),"")</f>
        <v/>
      </c>
      <c r="AE961" s="8" t="str">
        <f>IFERROR(VLOOKUP(LEFT($A961,8),POR!$A:$R,17,0),"")</f>
        <v/>
      </c>
      <c r="AF961" s="8" t="str">
        <f>IFERROR(VLOOKUP(LEFT($A961,8),POR!$A:$R,18,0),"")</f>
        <v/>
      </c>
      <c r="AG961" s="36" t="str">
        <f>IFERROR(VLOOKUP(A961,NSD!F:G,2,0),"")</f>
        <v/>
      </c>
    </row>
    <row r="962" spans="1:33">
      <c r="A962" s="49" t="s">
        <v>3783</v>
      </c>
      <c r="B962" s="36" t="str">
        <f>VLOOKUP(LEFT(A962,8),Clusters!A:C,3,0)</f>
        <v>C6</v>
      </c>
      <c r="C962" s="36">
        <f>VLOOKUP(LEFT(A962,8),Clusters!A:D,2,0)</f>
        <v>65</v>
      </c>
      <c r="O962" s="36">
        <f>IFERROR(VLOOKUP(LEFT(A962,8),'Development Priority'!A:B,2,0),"")</f>
        <v>702</v>
      </c>
      <c r="P962" s="8" t="str">
        <f>IFERROR(VLOOKUP(LEFT($A962,8),POR!$A:$R,2,0),"")</f>
        <v/>
      </c>
      <c r="Q962" s="8" t="str">
        <f>IFERROR(VLOOKUP(LEFT($A962,8),POR!$A:$R,3,0),"")</f>
        <v/>
      </c>
      <c r="R962" s="8" t="str">
        <f>IFERROR(VLOOKUP(LEFT($A962,8),POR!$A:$R,4,0),"")</f>
        <v/>
      </c>
      <c r="S962" s="8" t="str">
        <f>IFERROR(VLOOKUP(LEFT($A962,8),POR!$A:$R,5,0),"")</f>
        <v/>
      </c>
      <c r="T962" s="8" t="str">
        <f>IFERROR(VLOOKUP(LEFT($A962,8),POR!$A:$R,6,0),"")</f>
        <v/>
      </c>
      <c r="U962" s="8" t="str">
        <f>IFERROR(VLOOKUP(LEFT($A962,8),POR!$A:$R,7,0),"")</f>
        <v/>
      </c>
      <c r="V962" s="8">
        <f>IFERROR(VLOOKUP(LEFT($A962,8),POR!$A:$R,8,0),"")</f>
        <v>42838</v>
      </c>
      <c r="W962" s="8" t="str">
        <f>IFERROR(VLOOKUP(LEFT($A962,8),POR!$A:$R,9,0),"")</f>
        <v/>
      </c>
      <c r="X962" s="8" t="str">
        <f>IFERROR(VLOOKUP(LEFT($A962,8),POR!$A:$R,10,0),"")</f>
        <v/>
      </c>
      <c r="Y962" s="8" t="str">
        <f>IFERROR(VLOOKUP(LEFT($A962,8),POR!$A:$R,11,0),"")</f>
        <v/>
      </c>
      <c r="Z962" s="8" t="str">
        <f>IFERROR(VLOOKUP(LEFT($A962,8),POR!$A:$R,12,0),"")</f>
        <v/>
      </c>
      <c r="AA962" s="8" t="str">
        <f>IFERROR(VLOOKUP(LEFT($A962,8),POR!$A:$R,13,0),"")</f>
        <v/>
      </c>
      <c r="AB962" s="8" t="str">
        <f>IFERROR(VLOOKUP(LEFT($A962,8),POR!$A:$R,14,0),"")</f>
        <v/>
      </c>
      <c r="AC962" s="8" t="str">
        <f>IFERROR(VLOOKUP(LEFT($A962,8),POR!$A:$R,15,0),"")</f>
        <v/>
      </c>
      <c r="AD962" s="8" t="str">
        <f>IFERROR(VLOOKUP(LEFT($A962,8),POR!$A:$R,16,0),"")</f>
        <v/>
      </c>
      <c r="AE962" s="8" t="str">
        <f>IFERROR(VLOOKUP(LEFT($A962,8),POR!$A:$R,17,0),"")</f>
        <v/>
      </c>
      <c r="AF962" s="8" t="str">
        <f>IFERROR(VLOOKUP(LEFT($A962,8),POR!$A:$R,18,0),"")</f>
        <v/>
      </c>
      <c r="AG962" s="36" t="str">
        <f>IFERROR(VLOOKUP(A962,NSD!F:G,2,0),"")</f>
        <v/>
      </c>
    </row>
    <row r="963" spans="1:33">
      <c r="A963" s="49" t="s">
        <v>3554</v>
      </c>
      <c r="B963" s="36" t="str">
        <f>VLOOKUP(LEFT(A963,8),Clusters!A:C,3,0)</f>
        <v>C6</v>
      </c>
      <c r="C963" s="36">
        <f>VLOOKUP(LEFT(A963,8),Clusters!A:D,2,0)</f>
        <v>63</v>
      </c>
      <c r="O963" s="36">
        <f>IFERROR(VLOOKUP(LEFT(A963,8),'Development Priority'!A:B,2,0),"")</f>
        <v>574</v>
      </c>
      <c r="P963" s="8" t="str">
        <f>IFERROR(VLOOKUP(LEFT($A963,8),POR!$A:$R,2,0),"")</f>
        <v/>
      </c>
      <c r="Q963" s="8" t="str">
        <f>IFERROR(VLOOKUP(LEFT($A963,8),POR!$A:$R,3,0),"")</f>
        <v/>
      </c>
      <c r="R963" s="8" t="str">
        <f>IFERROR(VLOOKUP(LEFT($A963,8),POR!$A:$R,4,0),"")</f>
        <v/>
      </c>
      <c r="S963" s="8" t="str">
        <f>IFERROR(VLOOKUP(LEFT($A963,8),POR!$A:$R,5,0),"")</f>
        <v/>
      </c>
      <c r="T963" s="8" t="str">
        <f>IFERROR(VLOOKUP(LEFT($A963,8),POR!$A:$R,6,0),"")</f>
        <v/>
      </c>
      <c r="U963" s="8" t="str">
        <f>IFERROR(VLOOKUP(LEFT($A963,8),POR!$A:$R,7,0),"")</f>
        <v/>
      </c>
      <c r="V963" s="8" t="str">
        <f>IFERROR(VLOOKUP(LEFT($A963,8),POR!$A:$R,8,0),"")</f>
        <v/>
      </c>
      <c r="W963" s="8" t="str">
        <f>IFERROR(VLOOKUP(LEFT($A963,8),POR!$A:$R,9,0),"")</f>
        <v/>
      </c>
      <c r="X963" s="8" t="str">
        <f>IFERROR(VLOOKUP(LEFT($A963,8),POR!$A:$R,10,0),"")</f>
        <v/>
      </c>
      <c r="Y963" s="8" t="str">
        <f>IFERROR(VLOOKUP(LEFT($A963,8),POR!$A:$R,11,0),"")</f>
        <v/>
      </c>
      <c r="Z963" s="8" t="str">
        <f>IFERROR(VLOOKUP(LEFT($A963,8),POR!$A:$R,12,0),"")</f>
        <v/>
      </c>
      <c r="AA963" s="8" t="str">
        <f>IFERROR(VLOOKUP(LEFT($A963,8),POR!$A:$R,13,0),"")</f>
        <v/>
      </c>
      <c r="AB963" s="8" t="str">
        <f>IFERROR(VLOOKUP(LEFT($A963,8),POR!$A:$R,14,0),"")</f>
        <v/>
      </c>
      <c r="AC963" s="8" t="str">
        <f>IFERROR(VLOOKUP(LEFT($A963,8),POR!$A:$R,15,0),"")</f>
        <v/>
      </c>
      <c r="AD963" s="8" t="str">
        <f>IFERROR(VLOOKUP(LEFT($A963,8),POR!$A:$R,16,0),"")</f>
        <v/>
      </c>
      <c r="AE963" s="8" t="str">
        <f>IFERROR(VLOOKUP(LEFT($A963,8),POR!$A:$R,17,0),"")</f>
        <v/>
      </c>
      <c r="AF963" s="8" t="str">
        <f>IFERROR(VLOOKUP(LEFT($A963,8),POR!$A:$R,18,0),"")</f>
        <v/>
      </c>
      <c r="AG963" s="36" t="str">
        <f>IFERROR(VLOOKUP(A963,NSD!F:G,2,0),"")</f>
        <v/>
      </c>
    </row>
    <row r="964" spans="1:33">
      <c r="A964" s="49" t="s">
        <v>3823</v>
      </c>
      <c r="B964" s="36" t="str">
        <f>VLOOKUP(LEFT(A964,8),Clusters!A:C,3,0)</f>
        <v>C6</v>
      </c>
      <c r="C964" s="36">
        <f>VLOOKUP(LEFT(A964,8),Clusters!A:D,2,0)</f>
        <v>63</v>
      </c>
      <c r="O964" s="36">
        <f>IFERROR(VLOOKUP(LEFT(A964,8),'Development Priority'!A:B,2,0),"")</f>
        <v>574</v>
      </c>
      <c r="P964" s="8" t="str">
        <f>IFERROR(VLOOKUP(LEFT($A964,8),POR!$A:$R,2,0),"")</f>
        <v/>
      </c>
      <c r="Q964" s="8" t="str">
        <f>IFERROR(VLOOKUP(LEFT($A964,8),POR!$A:$R,3,0),"")</f>
        <v/>
      </c>
      <c r="R964" s="8" t="str">
        <f>IFERROR(VLOOKUP(LEFT($A964,8),POR!$A:$R,4,0),"")</f>
        <v/>
      </c>
      <c r="S964" s="8" t="str">
        <f>IFERROR(VLOOKUP(LEFT($A964,8),POR!$A:$R,5,0),"")</f>
        <v/>
      </c>
      <c r="T964" s="8" t="str">
        <f>IFERROR(VLOOKUP(LEFT($A964,8),POR!$A:$R,6,0),"")</f>
        <v/>
      </c>
      <c r="U964" s="8" t="str">
        <f>IFERROR(VLOOKUP(LEFT($A964,8),POR!$A:$R,7,0),"")</f>
        <v/>
      </c>
      <c r="V964" s="8" t="str">
        <f>IFERROR(VLOOKUP(LEFT($A964,8),POR!$A:$R,8,0),"")</f>
        <v/>
      </c>
      <c r="W964" s="8" t="str">
        <f>IFERROR(VLOOKUP(LEFT($A964,8),POR!$A:$R,9,0),"")</f>
        <v/>
      </c>
      <c r="X964" s="8" t="str">
        <f>IFERROR(VLOOKUP(LEFT($A964,8),POR!$A:$R,10,0),"")</f>
        <v/>
      </c>
      <c r="Y964" s="8" t="str">
        <f>IFERROR(VLOOKUP(LEFT($A964,8),POR!$A:$R,11,0),"")</f>
        <v/>
      </c>
      <c r="Z964" s="8" t="str">
        <f>IFERROR(VLOOKUP(LEFT($A964,8),POR!$A:$R,12,0),"")</f>
        <v/>
      </c>
      <c r="AA964" s="8" t="str">
        <f>IFERROR(VLOOKUP(LEFT($A964,8),POR!$A:$R,13,0),"")</f>
        <v/>
      </c>
      <c r="AB964" s="8" t="str">
        <f>IFERROR(VLOOKUP(LEFT($A964,8),POR!$A:$R,14,0),"")</f>
        <v/>
      </c>
      <c r="AC964" s="8" t="str">
        <f>IFERROR(VLOOKUP(LEFT($A964,8),POR!$A:$R,15,0),"")</f>
        <v/>
      </c>
      <c r="AD964" s="8" t="str">
        <f>IFERROR(VLOOKUP(LEFT($A964,8),POR!$A:$R,16,0),"")</f>
        <v/>
      </c>
      <c r="AE964" s="8" t="str">
        <f>IFERROR(VLOOKUP(LEFT($A964,8),POR!$A:$R,17,0),"")</f>
        <v/>
      </c>
      <c r="AF964" s="8" t="str">
        <f>IFERROR(VLOOKUP(LEFT($A964,8),POR!$A:$R,18,0),"")</f>
        <v/>
      </c>
      <c r="AG964" s="36" t="str">
        <f>IFERROR(VLOOKUP(A964,NSD!F:G,2,0),"")</f>
        <v/>
      </c>
    </row>
    <row r="965" spans="1:33">
      <c r="A965" s="49" t="s">
        <v>2913</v>
      </c>
      <c r="B965" s="36" t="str">
        <f>VLOOKUP(LEFT(A965,8),Clusters!A:C,3,0)</f>
        <v>C6</v>
      </c>
      <c r="C965" s="36">
        <f>VLOOKUP(LEFT(A965,8),Clusters!A:D,2,0)</f>
        <v>63</v>
      </c>
      <c r="O965" s="36">
        <f>IFERROR(VLOOKUP(LEFT(A965,8),'Development Priority'!A:B,2,0),"")</f>
        <v>574</v>
      </c>
      <c r="P965" s="8" t="str">
        <f>IFERROR(VLOOKUP(LEFT($A965,8),POR!$A:$R,2,0),"")</f>
        <v/>
      </c>
      <c r="Q965" s="8" t="str">
        <f>IFERROR(VLOOKUP(LEFT($A965,8),POR!$A:$R,3,0),"")</f>
        <v/>
      </c>
      <c r="R965" s="8" t="str">
        <f>IFERROR(VLOOKUP(LEFT($A965,8),POR!$A:$R,4,0),"")</f>
        <v/>
      </c>
      <c r="S965" s="8" t="str">
        <f>IFERROR(VLOOKUP(LEFT($A965,8),POR!$A:$R,5,0),"")</f>
        <v/>
      </c>
      <c r="T965" s="8" t="str">
        <f>IFERROR(VLOOKUP(LEFT($A965,8),POR!$A:$R,6,0),"")</f>
        <v/>
      </c>
      <c r="U965" s="8" t="str">
        <f>IFERROR(VLOOKUP(LEFT($A965,8),POR!$A:$R,7,0),"")</f>
        <v/>
      </c>
      <c r="V965" s="8" t="str">
        <f>IFERROR(VLOOKUP(LEFT($A965,8),POR!$A:$R,8,0),"")</f>
        <v/>
      </c>
      <c r="W965" s="8" t="str">
        <f>IFERROR(VLOOKUP(LEFT($A965,8),POR!$A:$R,9,0),"")</f>
        <v/>
      </c>
      <c r="X965" s="8" t="str">
        <f>IFERROR(VLOOKUP(LEFT($A965,8),POR!$A:$R,10,0),"")</f>
        <v/>
      </c>
      <c r="Y965" s="8" t="str">
        <f>IFERROR(VLOOKUP(LEFT($A965,8),POR!$A:$R,11,0),"")</f>
        <v/>
      </c>
      <c r="Z965" s="8" t="str">
        <f>IFERROR(VLOOKUP(LEFT($A965,8),POR!$A:$R,12,0),"")</f>
        <v/>
      </c>
      <c r="AA965" s="8" t="str">
        <f>IFERROR(VLOOKUP(LEFT($A965,8),POR!$A:$R,13,0),"")</f>
        <v/>
      </c>
      <c r="AB965" s="8" t="str">
        <f>IFERROR(VLOOKUP(LEFT($A965,8),POR!$A:$R,14,0),"")</f>
        <v/>
      </c>
      <c r="AC965" s="8" t="str">
        <f>IFERROR(VLOOKUP(LEFT($A965,8),POR!$A:$R,15,0),"")</f>
        <v/>
      </c>
      <c r="AD965" s="8" t="str">
        <f>IFERROR(VLOOKUP(LEFT($A965,8),POR!$A:$R,16,0),"")</f>
        <v/>
      </c>
      <c r="AE965" s="8" t="str">
        <f>IFERROR(VLOOKUP(LEFT($A965,8),POR!$A:$R,17,0),"")</f>
        <v/>
      </c>
      <c r="AF965" s="8" t="str">
        <f>IFERROR(VLOOKUP(LEFT($A965,8),POR!$A:$R,18,0),"")</f>
        <v/>
      </c>
      <c r="AG965" s="36" t="str">
        <f>IFERROR(VLOOKUP(A965,NSD!F:G,2,0),"")</f>
        <v/>
      </c>
    </row>
    <row r="966" spans="1:33">
      <c r="A966" s="49" t="s">
        <v>2534</v>
      </c>
      <c r="B966" s="36" t="str">
        <f>VLOOKUP(LEFT(A966,8),Clusters!A:C,3,0)</f>
        <v>C6</v>
      </c>
      <c r="C966" s="36">
        <f>VLOOKUP(LEFT(A966,8),Clusters!A:D,2,0)</f>
        <v>62</v>
      </c>
      <c r="O966" s="36">
        <f>IFERROR(VLOOKUP(LEFT(A966,8),'Development Priority'!A:B,2,0),"")</f>
        <v>789</v>
      </c>
      <c r="P966" s="8" t="str">
        <f>IFERROR(VLOOKUP(LEFT($A966,8),POR!$A:$R,2,0),"")</f>
        <v/>
      </c>
      <c r="Q966" s="8" t="str">
        <f>IFERROR(VLOOKUP(LEFT($A966,8),POR!$A:$R,3,0),"")</f>
        <v/>
      </c>
      <c r="R966" s="8" t="str">
        <f>IFERROR(VLOOKUP(LEFT($A966,8),POR!$A:$R,4,0),"")</f>
        <v/>
      </c>
      <c r="S966" s="8" t="str">
        <f>IFERROR(VLOOKUP(LEFT($A966,8),POR!$A:$R,5,0),"")</f>
        <v/>
      </c>
      <c r="T966" s="8" t="str">
        <f>IFERROR(VLOOKUP(LEFT($A966,8),POR!$A:$R,6,0),"")</f>
        <v/>
      </c>
      <c r="U966" s="8" t="str">
        <f>IFERROR(VLOOKUP(LEFT($A966,8),POR!$A:$R,7,0),"")</f>
        <v/>
      </c>
      <c r="V966" s="8">
        <f>IFERROR(VLOOKUP(LEFT($A966,8),POR!$A:$R,8,0),"")</f>
        <v>42864</v>
      </c>
      <c r="W966" s="8" t="str">
        <f>IFERROR(VLOOKUP(LEFT($A966,8),POR!$A:$R,9,0),"")</f>
        <v/>
      </c>
      <c r="X966" s="8" t="str">
        <f>IFERROR(VLOOKUP(LEFT($A966,8),POR!$A:$R,10,0),"")</f>
        <v/>
      </c>
      <c r="Y966" s="8" t="str">
        <f>IFERROR(VLOOKUP(LEFT($A966,8),POR!$A:$R,11,0),"")</f>
        <v/>
      </c>
      <c r="Z966" s="8" t="str">
        <f>IFERROR(VLOOKUP(LEFT($A966,8),POR!$A:$R,12,0),"")</f>
        <v/>
      </c>
      <c r="AA966" s="8" t="str">
        <f>IFERROR(VLOOKUP(LEFT($A966,8),POR!$A:$R,13,0),"")</f>
        <v/>
      </c>
      <c r="AB966" s="8" t="str">
        <f>IFERROR(VLOOKUP(LEFT($A966,8),POR!$A:$R,14,0),"")</f>
        <v/>
      </c>
      <c r="AC966" s="8" t="str">
        <f>IFERROR(VLOOKUP(LEFT($A966,8),POR!$A:$R,15,0),"")</f>
        <v/>
      </c>
      <c r="AD966" s="8" t="str">
        <f>IFERROR(VLOOKUP(LEFT($A966,8),POR!$A:$R,16,0),"")</f>
        <v/>
      </c>
      <c r="AE966" s="8" t="str">
        <f>IFERROR(VLOOKUP(LEFT($A966,8),POR!$A:$R,17,0),"")</f>
        <v/>
      </c>
      <c r="AF966" s="8" t="str">
        <f>IFERROR(VLOOKUP(LEFT($A966,8),POR!$A:$R,18,0),"")</f>
        <v/>
      </c>
      <c r="AG966" s="36" t="str">
        <f>IFERROR(VLOOKUP(A966,NSD!F:G,2,0),"")</f>
        <v/>
      </c>
    </row>
    <row r="967" spans="1:33">
      <c r="A967" s="49" t="s">
        <v>5055</v>
      </c>
      <c r="B967" s="36" t="str">
        <f>VLOOKUP(LEFT(A967,8),Clusters!A:C,3,0)</f>
        <v>C6</v>
      </c>
      <c r="C967" s="36">
        <f>VLOOKUP(LEFT(A967,8),Clusters!A:D,2,0)</f>
        <v>62</v>
      </c>
      <c r="O967" s="36">
        <f>IFERROR(VLOOKUP(LEFT(A967,8),'Development Priority'!A:B,2,0),"")</f>
        <v>789</v>
      </c>
      <c r="P967" s="8" t="str">
        <f>IFERROR(VLOOKUP(LEFT($A967,8),POR!$A:$R,2,0),"")</f>
        <v/>
      </c>
      <c r="Q967" s="8" t="str">
        <f>IFERROR(VLOOKUP(LEFT($A967,8),POR!$A:$R,3,0),"")</f>
        <v/>
      </c>
      <c r="R967" s="8" t="str">
        <f>IFERROR(VLOOKUP(LEFT($A967,8),POR!$A:$R,4,0),"")</f>
        <v/>
      </c>
      <c r="S967" s="8" t="str">
        <f>IFERROR(VLOOKUP(LEFT($A967,8),POR!$A:$R,5,0),"")</f>
        <v/>
      </c>
      <c r="T967" s="8" t="str">
        <f>IFERROR(VLOOKUP(LEFT($A967,8),POR!$A:$R,6,0),"")</f>
        <v/>
      </c>
      <c r="U967" s="8" t="str">
        <f>IFERROR(VLOOKUP(LEFT($A967,8),POR!$A:$R,7,0),"")</f>
        <v/>
      </c>
      <c r="V967" s="8">
        <f>IFERROR(VLOOKUP(LEFT($A967,8),POR!$A:$R,8,0),"")</f>
        <v>42864</v>
      </c>
      <c r="W967" s="8" t="str">
        <f>IFERROR(VLOOKUP(LEFT($A967,8),POR!$A:$R,9,0),"")</f>
        <v/>
      </c>
      <c r="X967" s="8" t="str">
        <f>IFERROR(VLOOKUP(LEFT($A967,8),POR!$A:$R,10,0),"")</f>
        <v/>
      </c>
      <c r="Y967" s="8" t="str">
        <f>IFERROR(VLOOKUP(LEFT($A967,8),POR!$A:$R,11,0),"")</f>
        <v/>
      </c>
      <c r="Z967" s="8" t="str">
        <f>IFERROR(VLOOKUP(LEFT($A967,8),POR!$A:$R,12,0),"")</f>
        <v/>
      </c>
      <c r="AA967" s="8" t="str">
        <f>IFERROR(VLOOKUP(LEFT($A967,8),POR!$A:$R,13,0),"")</f>
        <v/>
      </c>
      <c r="AB967" s="8" t="str">
        <f>IFERROR(VLOOKUP(LEFT($A967,8),POR!$A:$R,14,0),"")</f>
        <v/>
      </c>
      <c r="AC967" s="8" t="str">
        <f>IFERROR(VLOOKUP(LEFT($A967,8),POR!$A:$R,15,0),"")</f>
        <v/>
      </c>
      <c r="AD967" s="8" t="str">
        <f>IFERROR(VLOOKUP(LEFT($A967,8),POR!$A:$R,16,0),"")</f>
        <v/>
      </c>
      <c r="AE967" s="8" t="str">
        <f>IFERROR(VLOOKUP(LEFT($A967,8),POR!$A:$R,17,0),"")</f>
        <v/>
      </c>
      <c r="AF967" s="8" t="str">
        <f>IFERROR(VLOOKUP(LEFT($A967,8),POR!$A:$R,18,0),"")</f>
        <v/>
      </c>
      <c r="AG967" s="36" t="str">
        <f>IFERROR(VLOOKUP(A967,NSD!F:G,2,0),"")</f>
        <v/>
      </c>
    </row>
    <row r="968" spans="1:33">
      <c r="A968" s="49" t="s">
        <v>3940</v>
      </c>
      <c r="B968" s="36" t="str">
        <f>VLOOKUP(LEFT(A968,8),Clusters!A:C,3,0)</f>
        <v>C6</v>
      </c>
      <c r="C968" s="36">
        <f>VLOOKUP(LEFT(A968,8),Clusters!A:D,2,0)</f>
        <v>62</v>
      </c>
      <c r="O968" s="36">
        <f>IFERROR(VLOOKUP(LEFT(A968,8),'Development Priority'!A:B,2,0),"")</f>
        <v>789</v>
      </c>
      <c r="P968" s="8" t="str">
        <f>IFERROR(VLOOKUP(LEFT($A968,8),POR!$A:$R,2,0),"")</f>
        <v/>
      </c>
      <c r="Q968" s="8" t="str">
        <f>IFERROR(VLOOKUP(LEFT($A968,8),POR!$A:$R,3,0),"")</f>
        <v/>
      </c>
      <c r="R968" s="8" t="str">
        <f>IFERROR(VLOOKUP(LEFT($A968,8),POR!$A:$R,4,0),"")</f>
        <v/>
      </c>
      <c r="S968" s="8" t="str">
        <f>IFERROR(VLOOKUP(LEFT($A968,8),POR!$A:$R,5,0),"")</f>
        <v/>
      </c>
      <c r="T968" s="8" t="str">
        <f>IFERROR(VLOOKUP(LEFT($A968,8),POR!$A:$R,6,0),"")</f>
        <v/>
      </c>
      <c r="U968" s="8" t="str">
        <f>IFERROR(VLOOKUP(LEFT($A968,8),POR!$A:$R,7,0),"")</f>
        <v/>
      </c>
      <c r="V968" s="8">
        <f>IFERROR(VLOOKUP(LEFT($A968,8),POR!$A:$R,8,0),"")</f>
        <v>42864</v>
      </c>
      <c r="W968" s="8" t="str">
        <f>IFERROR(VLOOKUP(LEFT($A968,8),POR!$A:$R,9,0),"")</f>
        <v/>
      </c>
      <c r="X968" s="8" t="str">
        <f>IFERROR(VLOOKUP(LEFT($A968,8),POR!$A:$R,10,0),"")</f>
        <v/>
      </c>
      <c r="Y968" s="8" t="str">
        <f>IFERROR(VLOOKUP(LEFT($A968,8),POR!$A:$R,11,0),"")</f>
        <v/>
      </c>
      <c r="Z968" s="8" t="str">
        <f>IFERROR(VLOOKUP(LEFT($A968,8),POR!$A:$R,12,0),"")</f>
        <v/>
      </c>
      <c r="AA968" s="8" t="str">
        <f>IFERROR(VLOOKUP(LEFT($A968,8),POR!$A:$R,13,0),"")</f>
        <v/>
      </c>
      <c r="AB968" s="8" t="str">
        <f>IFERROR(VLOOKUP(LEFT($A968,8),POR!$A:$R,14,0),"")</f>
        <v/>
      </c>
      <c r="AC968" s="8" t="str">
        <f>IFERROR(VLOOKUP(LEFT($A968,8),POR!$A:$R,15,0),"")</f>
        <v/>
      </c>
      <c r="AD968" s="8" t="str">
        <f>IFERROR(VLOOKUP(LEFT($A968,8),POR!$A:$R,16,0),"")</f>
        <v/>
      </c>
      <c r="AE968" s="8" t="str">
        <f>IFERROR(VLOOKUP(LEFT($A968,8),POR!$A:$R,17,0),"")</f>
        <v/>
      </c>
      <c r="AF968" s="8" t="str">
        <f>IFERROR(VLOOKUP(LEFT($A968,8),POR!$A:$R,18,0),"")</f>
        <v/>
      </c>
      <c r="AG968" s="36" t="str">
        <f>IFERROR(VLOOKUP(A968,NSD!F:G,2,0),"")</f>
        <v/>
      </c>
    </row>
    <row r="969" spans="1:33">
      <c r="A969" s="49" t="s">
        <v>3726</v>
      </c>
      <c r="B969" s="36" t="str">
        <f>VLOOKUP(LEFT(A969,8),Clusters!A:C,3,0)</f>
        <v>C6</v>
      </c>
      <c r="C969" s="36">
        <f>VLOOKUP(LEFT(A969,8),Clusters!A:D,2,0)</f>
        <v>63</v>
      </c>
      <c r="O969" s="36">
        <f>IFERROR(VLOOKUP(LEFT(A969,8),'Development Priority'!A:B,2,0),"")</f>
        <v>416</v>
      </c>
      <c r="P969" s="8" t="str">
        <f>IFERROR(VLOOKUP(LEFT($A969,8),POR!$A:$R,2,0),"")</f>
        <v/>
      </c>
      <c r="Q969" s="8" t="str">
        <f>IFERROR(VLOOKUP(LEFT($A969,8),POR!$A:$R,3,0),"")</f>
        <v/>
      </c>
      <c r="R969" s="8" t="str">
        <f>IFERROR(VLOOKUP(LEFT($A969,8),POR!$A:$R,4,0),"")</f>
        <v/>
      </c>
      <c r="S969" s="8" t="str">
        <f>IFERROR(VLOOKUP(LEFT($A969,8),POR!$A:$R,5,0),"")</f>
        <v/>
      </c>
      <c r="T969" s="8" t="str">
        <f>IFERROR(VLOOKUP(LEFT($A969,8),POR!$A:$R,6,0),"")</f>
        <v/>
      </c>
      <c r="U969" s="8" t="str">
        <f>IFERROR(VLOOKUP(LEFT($A969,8),POR!$A:$R,7,0),"")</f>
        <v/>
      </c>
      <c r="V969" s="8" t="str">
        <f>IFERROR(VLOOKUP(LEFT($A969,8),POR!$A:$R,8,0),"")</f>
        <v/>
      </c>
      <c r="W969" s="8" t="str">
        <f>IFERROR(VLOOKUP(LEFT($A969,8),POR!$A:$R,9,0),"")</f>
        <v/>
      </c>
      <c r="X969" s="8" t="str">
        <f>IFERROR(VLOOKUP(LEFT($A969,8),POR!$A:$R,10,0),"")</f>
        <v/>
      </c>
      <c r="Y969" s="8" t="str">
        <f>IFERROR(VLOOKUP(LEFT($A969,8),POR!$A:$R,11,0),"")</f>
        <v/>
      </c>
      <c r="Z969" s="8" t="str">
        <f>IFERROR(VLOOKUP(LEFT($A969,8),POR!$A:$R,12,0),"")</f>
        <v/>
      </c>
      <c r="AA969" s="8" t="str">
        <f>IFERROR(VLOOKUP(LEFT($A969,8),POR!$A:$R,13,0),"")</f>
        <v/>
      </c>
      <c r="AB969" s="8" t="str">
        <f>IFERROR(VLOOKUP(LEFT($A969,8),POR!$A:$R,14,0),"")</f>
        <v/>
      </c>
      <c r="AC969" s="8" t="str">
        <f>IFERROR(VLOOKUP(LEFT($A969,8),POR!$A:$R,15,0),"")</f>
        <v/>
      </c>
      <c r="AD969" s="8" t="str">
        <f>IFERROR(VLOOKUP(LEFT($A969,8),POR!$A:$R,16,0),"")</f>
        <v/>
      </c>
      <c r="AE969" s="8" t="str">
        <f>IFERROR(VLOOKUP(LEFT($A969,8),POR!$A:$R,17,0),"")</f>
        <v/>
      </c>
      <c r="AF969" s="8" t="str">
        <f>IFERROR(VLOOKUP(LEFT($A969,8),POR!$A:$R,18,0),"")</f>
        <v/>
      </c>
      <c r="AG969" s="36" t="str">
        <f>IFERROR(VLOOKUP(A969,NSD!F:G,2,0),"")</f>
        <v/>
      </c>
    </row>
    <row r="970" spans="1:33">
      <c r="A970" s="49" t="s">
        <v>3699</v>
      </c>
      <c r="B970" s="36" t="str">
        <f>VLOOKUP(LEFT(A970,8),Clusters!A:C,3,0)</f>
        <v>C6</v>
      </c>
      <c r="C970" s="36">
        <f>VLOOKUP(LEFT(A970,8),Clusters!A:D,2,0)</f>
        <v>63</v>
      </c>
      <c r="O970" s="36">
        <f>IFERROR(VLOOKUP(LEFT(A970,8),'Development Priority'!A:B,2,0),"")</f>
        <v>416</v>
      </c>
      <c r="P970" s="8" t="str">
        <f>IFERROR(VLOOKUP(LEFT($A970,8),POR!$A:$R,2,0),"")</f>
        <v/>
      </c>
      <c r="Q970" s="8" t="str">
        <f>IFERROR(VLOOKUP(LEFT($A970,8),POR!$A:$R,3,0),"")</f>
        <v/>
      </c>
      <c r="R970" s="8" t="str">
        <f>IFERROR(VLOOKUP(LEFT($A970,8),POR!$A:$R,4,0),"")</f>
        <v/>
      </c>
      <c r="S970" s="8" t="str">
        <f>IFERROR(VLOOKUP(LEFT($A970,8),POR!$A:$R,5,0),"")</f>
        <v/>
      </c>
      <c r="T970" s="8" t="str">
        <f>IFERROR(VLOOKUP(LEFT($A970,8),POR!$A:$R,6,0),"")</f>
        <v/>
      </c>
      <c r="U970" s="8" t="str">
        <f>IFERROR(VLOOKUP(LEFT($A970,8),POR!$A:$R,7,0),"")</f>
        <v/>
      </c>
      <c r="V970" s="8" t="str">
        <f>IFERROR(VLOOKUP(LEFT($A970,8),POR!$A:$R,8,0),"")</f>
        <v/>
      </c>
      <c r="W970" s="8" t="str">
        <f>IFERROR(VLOOKUP(LEFT($A970,8),POR!$A:$R,9,0),"")</f>
        <v/>
      </c>
      <c r="X970" s="8" t="str">
        <f>IFERROR(VLOOKUP(LEFT($A970,8),POR!$A:$R,10,0),"")</f>
        <v/>
      </c>
      <c r="Y970" s="8" t="str">
        <f>IFERROR(VLOOKUP(LEFT($A970,8),POR!$A:$R,11,0),"")</f>
        <v/>
      </c>
      <c r="Z970" s="8" t="str">
        <f>IFERROR(VLOOKUP(LEFT($A970,8),POR!$A:$R,12,0),"")</f>
        <v/>
      </c>
      <c r="AA970" s="8" t="str">
        <f>IFERROR(VLOOKUP(LEFT($A970,8),POR!$A:$R,13,0),"")</f>
        <v/>
      </c>
      <c r="AB970" s="8" t="str">
        <f>IFERROR(VLOOKUP(LEFT($A970,8),POR!$A:$R,14,0),"")</f>
        <v/>
      </c>
      <c r="AC970" s="8" t="str">
        <f>IFERROR(VLOOKUP(LEFT($A970,8),POR!$A:$R,15,0),"")</f>
        <v/>
      </c>
      <c r="AD970" s="8" t="str">
        <f>IFERROR(VLOOKUP(LEFT($A970,8),POR!$A:$R,16,0),"")</f>
        <v/>
      </c>
      <c r="AE970" s="8" t="str">
        <f>IFERROR(VLOOKUP(LEFT($A970,8),POR!$A:$R,17,0),"")</f>
        <v/>
      </c>
      <c r="AF970" s="8" t="str">
        <f>IFERROR(VLOOKUP(LEFT($A970,8),POR!$A:$R,18,0),"")</f>
        <v/>
      </c>
      <c r="AG970" s="36" t="str">
        <f>IFERROR(VLOOKUP(A970,NSD!F:G,2,0),"")</f>
        <v/>
      </c>
    </row>
    <row r="971" spans="1:33">
      <c r="A971" s="49" t="s">
        <v>3723</v>
      </c>
      <c r="B971" s="36" t="str">
        <f>VLOOKUP(LEFT(A971,8),Clusters!A:C,3,0)</f>
        <v>C6</v>
      </c>
      <c r="C971" s="36">
        <f>VLOOKUP(LEFT(A971,8),Clusters!A:D,2,0)</f>
        <v>63</v>
      </c>
      <c r="O971" s="36">
        <f>IFERROR(VLOOKUP(LEFT(A971,8),'Development Priority'!A:B,2,0),"")</f>
        <v>416</v>
      </c>
      <c r="P971" s="8" t="str">
        <f>IFERROR(VLOOKUP(LEFT($A971,8),POR!$A:$R,2,0),"")</f>
        <v/>
      </c>
      <c r="Q971" s="8" t="str">
        <f>IFERROR(VLOOKUP(LEFT($A971,8),POR!$A:$R,3,0),"")</f>
        <v/>
      </c>
      <c r="R971" s="8" t="str">
        <f>IFERROR(VLOOKUP(LEFT($A971,8),POR!$A:$R,4,0),"")</f>
        <v/>
      </c>
      <c r="S971" s="8" t="str">
        <f>IFERROR(VLOOKUP(LEFT($A971,8),POR!$A:$R,5,0),"")</f>
        <v/>
      </c>
      <c r="T971" s="8" t="str">
        <f>IFERROR(VLOOKUP(LEFT($A971,8),POR!$A:$R,6,0),"")</f>
        <v/>
      </c>
      <c r="U971" s="8" t="str">
        <f>IFERROR(VLOOKUP(LEFT($A971,8),POR!$A:$R,7,0),"")</f>
        <v/>
      </c>
      <c r="V971" s="8" t="str">
        <f>IFERROR(VLOOKUP(LEFT($A971,8),POR!$A:$R,8,0),"")</f>
        <v/>
      </c>
      <c r="W971" s="8" t="str">
        <f>IFERROR(VLOOKUP(LEFT($A971,8),POR!$A:$R,9,0),"")</f>
        <v/>
      </c>
      <c r="X971" s="8" t="str">
        <f>IFERROR(VLOOKUP(LEFT($A971,8),POR!$A:$R,10,0),"")</f>
        <v/>
      </c>
      <c r="Y971" s="8" t="str">
        <f>IFERROR(VLOOKUP(LEFT($A971,8),POR!$A:$R,11,0),"")</f>
        <v/>
      </c>
      <c r="Z971" s="8" t="str">
        <f>IFERROR(VLOOKUP(LEFT($A971,8),POR!$A:$R,12,0),"")</f>
        <v/>
      </c>
      <c r="AA971" s="8" t="str">
        <f>IFERROR(VLOOKUP(LEFT($A971,8),POR!$A:$R,13,0),"")</f>
        <v/>
      </c>
      <c r="AB971" s="8" t="str">
        <f>IFERROR(VLOOKUP(LEFT($A971,8),POR!$A:$R,14,0),"")</f>
        <v/>
      </c>
      <c r="AC971" s="8" t="str">
        <f>IFERROR(VLOOKUP(LEFT($A971,8),POR!$A:$R,15,0),"")</f>
        <v/>
      </c>
      <c r="AD971" s="8" t="str">
        <f>IFERROR(VLOOKUP(LEFT($A971,8),POR!$A:$R,16,0),"")</f>
        <v/>
      </c>
      <c r="AE971" s="8" t="str">
        <f>IFERROR(VLOOKUP(LEFT($A971,8),POR!$A:$R,17,0),"")</f>
        <v/>
      </c>
      <c r="AF971" s="8" t="str">
        <f>IFERROR(VLOOKUP(LEFT($A971,8),POR!$A:$R,18,0),"")</f>
        <v/>
      </c>
      <c r="AG971" s="36" t="str">
        <f>IFERROR(VLOOKUP(A971,NSD!F:G,2,0),"")</f>
        <v/>
      </c>
    </row>
    <row r="972" spans="1:33">
      <c r="A972" s="49" t="s">
        <v>5070</v>
      </c>
      <c r="B972" s="36" t="str">
        <f>VLOOKUP(LEFT(A972,8),Clusters!A:C,3,0)</f>
        <v>C6</v>
      </c>
      <c r="C972" s="36">
        <f>VLOOKUP(LEFT(A972,8),Clusters!A:D,2,0)</f>
        <v>64</v>
      </c>
      <c r="O972" s="36">
        <f>IFERROR(VLOOKUP(LEFT(A972,8),'Development Priority'!A:B,2,0),"")</f>
        <v>225</v>
      </c>
      <c r="P972" s="8" t="str">
        <f>IFERROR(VLOOKUP(LEFT($A972,8),POR!$A:$R,2,0),"")</f>
        <v/>
      </c>
      <c r="Q972" s="8" t="str">
        <f>IFERROR(VLOOKUP(LEFT($A972,8),POR!$A:$R,3,0),"")</f>
        <v/>
      </c>
      <c r="R972" s="8" t="str">
        <f>IFERROR(VLOOKUP(LEFT($A972,8),POR!$A:$R,4,0),"")</f>
        <v/>
      </c>
      <c r="S972" s="8" t="str">
        <f>IFERROR(VLOOKUP(LEFT($A972,8),POR!$A:$R,5,0),"")</f>
        <v/>
      </c>
      <c r="T972" s="8">
        <f>IFERROR(VLOOKUP(LEFT($A972,8),POR!$A:$R,6,0),"")</f>
        <v>42766.666666666701</v>
      </c>
      <c r="U972" s="8" t="str">
        <f>IFERROR(VLOOKUP(LEFT($A972,8),POR!$A:$R,7,0),"")</f>
        <v/>
      </c>
      <c r="V972" s="8" t="str">
        <f>IFERROR(VLOOKUP(LEFT($A972,8),POR!$A:$R,8,0),"")</f>
        <v/>
      </c>
      <c r="W972" s="8" t="str">
        <f>IFERROR(VLOOKUP(LEFT($A972,8),POR!$A:$R,9,0),"")</f>
        <v/>
      </c>
      <c r="X972" s="8" t="str">
        <f>IFERROR(VLOOKUP(LEFT($A972,8),POR!$A:$R,10,0),"")</f>
        <v/>
      </c>
      <c r="Y972" s="8" t="str">
        <f>IFERROR(VLOOKUP(LEFT($A972,8),POR!$A:$R,11,0),"")</f>
        <v/>
      </c>
      <c r="Z972" s="8" t="str">
        <f>IFERROR(VLOOKUP(LEFT($A972,8),POR!$A:$R,12,0),"")</f>
        <v/>
      </c>
      <c r="AA972" s="8" t="str">
        <f>IFERROR(VLOOKUP(LEFT($A972,8),POR!$A:$R,13,0),"")</f>
        <v/>
      </c>
      <c r="AB972" s="8" t="str">
        <f>IFERROR(VLOOKUP(LEFT($A972,8),POR!$A:$R,14,0),"")</f>
        <v/>
      </c>
      <c r="AC972" s="8" t="str">
        <f>IFERROR(VLOOKUP(LEFT($A972,8),POR!$A:$R,15,0),"")</f>
        <v/>
      </c>
      <c r="AD972" s="8" t="str">
        <f>IFERROR(VLOOKUP(LEFT($A972,8),POR!$A:$R,16,0),"")</f>
        <v/>
      </c>
      <c r="AE972" s="8" t="str">
        <f>IFERROR(VLOOKUP(LEFT($A972,8),POR!$A:$R,17,0),"")</f>
        <v/>
      </c>
      <c r="AF972" s="8" t="str">
        <f>IFERROR(VLOOKUP(LEFT($A972,8),POR!$A:$R,18,0),"")</f>
        <v/>
      </c>
      <c r="AG972" s="36" t="str">
        <f>IFERROR(VLOOKUP(A972,NSD!F:G,2,0),"")</f>
        <v/>
      </c>
    </row>
    <row r="973" spans="1:33">
      <c r="A973" s="49" t="s">
        <v>2302</v>
      </c>
      <c r="B973" s="36" t="str">
        <f>VLOOKUP(LEFT(A973,8),Clusters!A:C,3,0)</f>
        <v>C6</v>
      </c>
      <c r="C973" s="36">
        <f>VLOOKUP(LEFT(A973,8),Clusters!A:D,2,0)</f>
        <v>64</v>
      </c>
      <c r="O973" s="36">
        <f>IFERROR(VLOOKUP(LEFT(A973,8),'Development Priority'!A:B,2,0),"")</f>
        <v>225</v>
      </c>
      <c r="P973" s="8" t="str">
        <f>IFERROR(VLOOKUP(LEFT($A973,8),POR!$A:$R,2,0),"")</f>
        <v/>
      </c>
      <c r="Q973" s="8" t="str">
        <f>IFERROR(VLOOKUP(LEFT($A973,8),POR!$A:$R,3,0),"")</f>
        <v/>
      </c>
      <c r="R973" s="8" t="str">
        <f>IFERROR(VLOOKUP(LEFT($A973,8),POR!$A:$R,4,0),"")</f>
        <v/>
      </c>
      <c r="S973" s="8" t="str">
        <f>IFERROR(VLOOKUP(LEFT($A973,8),POR!$A:$R,5,0),"")</f>
        <v/>
      </c>
      <c r="T973" s="8">
        <f>IFERROR(VLOOKUP(LEFT($A973,8),POR!$A:$R,6,0),"")</f>
        <v>42766.666666666701</v>
      </c>
      <c r="U973" s="8" t="str">
        <f>IFERROR(VLOOKUP(LEFT($A973,8),POR!$A:$R,7,0),"")</f>
        <v/>
      </c>
      <c r="V973" s="8" t="str">
        <f>IFERROR(VLOOKUP(LEFT($A973,8),POR!$A:$R,8,0),"")</f>
        <v/>
      </c>
      <c r="W973" s="8" t="str">
        <f>IFERROR(VLOOKUP(LEFT($A973,8),POR!$A:$R,9,0),"")</f>
        <v/>
      </c>
      <c r="X973" s="8" t="str">
        <f>IFERROR(VLOOKUP(LEFT($A973,8),POR!$A:$R,10,0),"")</f>
        <v/>
      </c>
      <c r="Y973" s="8" t="str">
        <f>IFERROR(VLOOKUP(LEFT($A973,8),POR!$A:$R,11,0),"")</f>
        <v/>
      </c>
      <c r="Z973" s="8" t="str">
        <f>IFERROR(VLOOKUP(LEFT($A973,8),POR!$A:$R,12,0),"")</f>
        <v/>
      </c>
      <c r="AA973" s="8" t="str">
        <f>IFERROR(VLOOKUP(LEFT($A973,8),POR!$A:$R,13,0),"")</f>
        <v/>
      </c>
      <c r="AB973" s="8" t="str">
        <f>IFERROR(VLOOKUP(LEFT($A973,8),POR!$A:$R,14,0),"")</f>
        <v/>
      </c>
      <c r="AC973" s="8" t="str">
        <f>IFERROR(VLOOKUP(LEFT($A973,8),POR!$A:$R,15,0),"")</f>
        <v/>
      </c>
      <c r="AD973" s="8" t="str">
        <f>IFERROR(VLOOKUP(LEFT($A973,8),POR!$A:$R,16,0),"")</f>
        <v/>
      </c>
      <c r="AE973" s="8" t="str">
        <f>IFERROR(VLOOKUP(LEFT($A973,8),POR!$A:$R,17,0),"")</f>
        <v/>
      </c>
      <c r="AF973" s="8" t="str">
        <f>IFERROR(VLOOKUP(LEFT($A973,8),POR!$A:$R,18,0),"")</f>
        <v/>
      </c>
      <c r="AG973" s="36" t="str">
        <f>IFERROR(VLOOKUP(A973,NSD!F:G,2,0),"")</f>
        <v/>
      </c>
    </row>
    <row r="974" spans="1:33">
      <c r="A974" s="49" t="s">
        <v>2598</v>
      </c>
      <c r="B974" s="36" t="str">
        <f>VLOOKUP(LEFT(A974,8),Clusters!A:C,3,0)</f>
        <v>C6</v>
      </c>
      <c r="C974" s="36">
        <f>VLOOKUP(LEFT(A974,8),Clusters!A:D,2,0)</f>
        <v>64</v>
      </c>
      <c r="O974" s="36">
        <f>IFERROR(VLOOKUP(LEFT(A974,8),'Development Priority'!A:B,2,0),"")</f>
        <v>225</v>
      </c>
      <c r="P974" s="8" t="str">
        <f>IFERROR(VLOOKUP(LEFT($A974,8),POR!$A:$R,2,0),"")</f>
        <v/>
      </c>
      <c r="Q974" s="8" t="str">
        <f>IFERROR(VLOOKUP(LEFT($A974,8),POR!$A:$R,3,0),"")</f>
        <v/>
      </c>
      <c r="R974" s="8" t="str">
        <f>IFERROR(VLOOKUP(LEFT($A974,8),POR!$A:$R,4,0),"")</f>
        <v/>
      </c>
      <c r="S974" s="8" t="str">
        <f>IFERROR(VLOOKUP(LEFT($A974,8),POR!$A:$R,5,0),"")</f>
        <v/>
      </c>
      <c r="T974" s="8">
        <f>IFERROR(VLOOKUP(LEFT($A974,8),POR!$A:$R,6,0),"")</f>
        <v>42766.666666666701</v>
      </c>
      <c r="U974" s="8" t="str">
        <f>IFERROR(VLOOKUP(LEFT($A974,8),POR!$A:$R,7,0),"")</f>
        <v/>
      </c>
      <c r="V974" s="8" t="str">
        <f>IFERROR(VLOOKUP(LEFT($A974,8),POR!$A:$R,8,0),"")</f>
        <v/>
      </c>
      <c r="W974" s="8" t="str">
        <f>IFERROR(VLOOKUP(LEFT($A974,8),POR!$A:$R,9,0),"")</f>
        <v/>
      </c>
      <c r="X974" s="8" t="str">
        <f>IFERROR(VLOOKUP(LEFT($A974,8),POR!$A:$R,10,0),"")</f>
        <v/>
      </c>
      <c r="Y974" s="8" t="str">
        <f>IFERROR(VLOOKUP(LEFT($A974,8),POR!$A:$R,11,0),"")</f>
        <v/>
      </c>
      <c r="Z974" s="8" t="str">
        <f>IFERROR(VLOOKUP(LEFT($A974,8),POR!$A:$R,12,0),"")</f>
        <v/>
      </c>
      <c r="AA974" s="8" t="str">
        <f>IFERROR(VLOOKUP(LEFT($A974,8),POR!$A:$R,13,0),"")</f>
        <v/>
      </c>
      <c r="AB974" s="8" t="str">
        <f>IFERROR(VLOOKUP(LEFT($A974,8),POR!$A:$R,14,0),"")</f>
        <v/>
      </c>
      <c r="AC974" s="8" t="str">
        <f>IFERROR(VLOOKUP(LEFT($A974,8),POR!$A:$R,15,0),"")</f>
        <v/>
      </c>
      <c r="AD974" s="8" t="str">
        <f>IFERROR(VLOOKUP(LEFT($A974,8),POR!$A:$R,16,0),"")</f>
        <v/>
      </c>
      <c r="AE974" s="8" t="str">
        <f>IFERROR(VLOOKUP(LEFT($A974,8),POR!$A:$R,17,0),"")</f>
        <v/>
      </c>
      <c r="AF974" s="8" t="str">
        <f>IFERROR(VLOOKUP(LEFT($A974,8),POR!$A:$R,18,0),"")</f>
        <v/>
      </c>
      <c r="AG974" s="36" t="str">
        <f>IFERROR(VLOOKUP(A974,NSD!F:G,2,0),"")</f>
        <v/>
      </c>
    </row>
    <row r="975" spans="1:33">
      <c r="A975" s="49" t="s">
        <v>3054</v>
      </c>
      <c r="B975" s="36" t="str">
        <f>VLOOKUP(LEFT(A975,8),Clusters!A:C,3,0)</f>
        <v>C6</v>
      </c>
      <c r="C975" s="36">
        <f>VLOOKUP(LEFT(A975,8),Clusters!A:D,2,0)</f>
        <v>61</v>
      </c>
      <c r="O975" s="36">
        <f>IFERROR(VLOOKUP(LEFT(A975,8),'Development Priority'!A:B,2,0),"")</f>
        <v>114</v>
      </c>
      <c r="P975" s="8" t="str">
        <f>IFERROR(VLOOKUP(LEFT($A975,8),POR!$A:$R,2,0),"")</f>
        <v/>
      </c>
      <c r="Q975" s="8" t="str">
        <f>IFERROR(VLOOKUP(LEFT($A975,8),POR!$A:$R,3,0),"")</f>
        <v/>
      </c>
      <c r="R975" s="8" t="str">
        <f>IFERROR(VLOOKUP(LEFT($A975,8),POR!$A:$R,4,0),"")</f>
        <v/>
      </c>
      <c r="S975" s="8" t="str">
        <f>IFERROR(VLOOKUP(LEFT($A975,8),POR!$A:$R,5,0),"")</f>
        <v/>
      </c>
      <c r="T975" s="8">
        <f>IFERROR(VLOOKUP(LEFT($A975,8),POR!$A:$R,6,0),"")</f>
        <v>42788.666666666701</v>
      </c>
      <c r="U975" s="8" t="str">
        <f>IFERROR(VLOOKUP(LEFT($A975,8),POR!$A:$R,7,0),"")</f>
        <v/>
      </c>
      <c r="V975" s="8">
        <f>IFERROR(VLOOKUP(LEFT($A975,8),POR!$A:$R,8,0),"")</f>
        <v>42789</v>
      </c>
      <c r="W975" s="8" t="str">
        <f>IFERROR(VLOOKUP(LEFT($A975,8),POR!$A:$R,9,0),"")</f>
        <v/>
      </c>
      <c r="X975" s="8" t="str">
        <f>IFERROR(VLOOKUP(LEFT($A975,8),POR!$A:$R,10,0),"")</f>
        <v/>
      </c>
      <c r="Y975" s="8" t="str">
        <f>IFERROR(VLOOKUP(LEFT($A975,8),POR!$A:$R,11,0),"")</f>
        <v/>
      </c>
      <c r="Z975" s="8" t="str">
        <f>IFERROR(VLOOKUP(LEFT($A975,8),POR!$A:$R,12,0),"")</f>
        <v/>
      </c>
      <c r="AA975" s="8" t="str">
        <f>IFERROR(VLOOKUP(LEFT($A975,8),POR!$A:$R,13,0),"")</f>
        <v/>
      </c>
      <c r="AB975" s="8" t="str">
        <f>IFERROR(VLOOKUP(LEFT($A975,8),POR!$A:$R,14,0),"")</f>
        <v/>
      </c>
      <c r="AC975" s="8" t="str">
        <f>IFERROR(VLOOKUP(LEFT($A975,8),POR!$A:$R,15,0),"")</f>
        <v/>
      </c>
      <c r="AD975" s="8" t="str">
        <f>IFERROR(VLOOKUP(LEFT($A975,8),POR!$A:$R,16,0),"")</f>
        <v/>
      </c>
      <c r="AE975" s="8" t="str">
        <f>IFERROR(VLOOKUP(LEFT($A975,8),POR!$A:$R,17,0),"")</f>
        <v/>
      </c>
      <c r="AF975" s="8" t="str">
        <f>IFERROR(VLOOKUP(LEFT($A975,8),POR!$A:$R,18,0),"")</f>
        <v/>
      </c>
      <c r="AG975" s="36" t="str">
        <f>IFERROR(VLOOKUP(A975,NSD!F:G,2,0),"")</f>
        <v/>
      </c>
    </row>
    <row r="976" spans="1:33">
      <c r="A976" s="49" t="s">
        <v>4535</v>
      </c>
      <c r="B976" s="36" t="str">
        <f>VLOOKUP(LEFT(A976,8),Clusters!A:C,3,0)</f>
        <v>C6</v>
      </c>
      <c r="C976" s="36">
        <f>VLOOKUP(LEFT(A976,8),Clusters!A:D,2,0)</f>
        <v>61</v>
      </c>
      <c r="O976" s="36">
        <f>IFERROR(VLOOKUP(LEFT(A976,8),'Development Priority'!A:B,2,0),"")</f>
        <v>355</v>
      </c>
      <c r="P976" s="8" t="str">
        <f>IFERROR(VLOOKUP(LEFT($A976,8),POR!$A:$R,2,0),"")</f>
        <v/>
      </c>
      <c r="Q976" s="8" t="str">
        <f>IFERROR(VLOOKUP(LEFT($A976,8),POR!$A:$R,3,0),"")</f>
        <v/>
      </c>
      <c r="R976" s="8" t="str">
        <f>IFERROR(VLOOKUP(LEFT($A976,8),POR!$A:$R,4,0),"")</f>
        <v/>
      </c>
      <c r="S976" s="8" t="str">
        <f>IFERROR(VLOOKUP(LEFT($A976,8),POR!$A:$R,5,0),"")</f>
        <v/>
      </c>
      <c r="T976" s="8" t="str">
        <f>IFERROR(VLOOKUP(LEFT($A976,8),POR!$A:$R,6,0),"")</f>
        <v/>
      </c>
      <c r="U976" s="8" t="str">
        <f>IFERROR(VLOOKUP(LEFT($A976,8),POR!$A:$R,7,0),"")</f>
        <v/>
      </c>
      <c r="V976" s="8" t="str">
        <f>IFERROR(VLOOKUP(LEFT($A976,8),POR!$A:$R,8,0),"")</f>
        <v/>
      </c>
      <c r="W976" s="8" t="str">
        <f>IFERROR(VLOOKUP(LEFT($A976,8),POR!$A:$R,9,0),"")</f>
        <v/>
      </c>
      <c r="X976" s="8" t="str">
        <f>IFERROR(VLOOKUP(LEFT($A976,8),POR!$A:$R,10,0),"")</f>
        <v/>
      </c>
      <c r="Y976" s="8" t="str">
        <f>IFERROR(VLOOKUP(LEFT($A976,8),POR!$A:$R,11,0),"")</f>
        <v/>
      </c>
      <c r="Z976" s="8" t="str">
        <f>IFERROR(VLOOKUP(LEFT($A976,8),POR!$A:$R,12,0),"")</f>
        <v/>
      </c>
      <c r="AA976" s="8" t="str">
        <f>IFERROR(VLOOKUP(LEFT($A976,8),POR!$A:$R,13,0),"")</f>
        <v/>
      </c>
      <c r="AB976" s="8" t="str">
        <f>IFERROR(VLOOKUP(LEFT($A976,8),POR!$A:$R,14,0),"")</f>
        <v/>
      </c>
      <c r="AC976" s="8" t="str">
        <f>IFERROR(VLOOKUP(LEFT($A976,8),POR!$A:$R,15,0),"")</f>
        <v/>
      </c>
      <c r="AD976" s="8" t="str">
        <f>IFERROR(VLOOKUP(LEFT($A976,8),POR!$A:$R,16,0),"")</f>
        <v/>
      </c>
      <c r="AE976" s="8" t="str">
        <f>IFERROR(VLOOKUP(LEFT($A976,8),POR!$A:$R,17,0),"")</f>
        <v/>
      </c>
      <c r="AF976" s="8" t="str">
        <f>IFERROR(VLOOKUP(LEFT($A976,8),POR!$A:$R,18,0),"")</f>
        <v/>
      </c>
      <c r="AG976" s="36" t="str">
        <f>IFERROR(VLOOKUP(A976,NSD!F:G,2,0),"")</f>
        <v/>
      </c>
    </row>
    <row r="977" spans="1:33">
      <c r="A977" s="49" t="s">
        <v>3007</v>
      </c>
      <c r="B977" s="36" t="str">
        <f>VLOOKUP(LEFT(A977,8),Clusters!A:C,3,0)</f>
        <v>C6</v>
      </c>
      <c r="C977" s="36">
        <f>VLOOKUP(LEFT(A977,8),Clusters!A:D,2,0)</f>
        <v>61</v>
      </c>
      <c r="O977" s="36">
        <f>IFERROR(VLOOKUP(LEFT(A977,8),'Development Priority'!A:B,2,0),"")</f>
        <v>355</v>
      </c>
      <c r="P977" s="8" t="str">
        <f>IFERROR(VLOOKUP(LEFT($A977,8),POR!$A:$R,2,0),"")</f>
        <v/>
      </c>
      <c r="Q977" s="8" t="str">
        <f>IFERROR(VLOOKUP(LEFT($A977,8),POR!$A:$R,3,0),"")</f>
        <v/>
      </c>
      <c r="R977" s="8" t="str">
        <f>IFERROR(VLOOKUP(LEFT($A977,8),POR!$A:$R,4,0),"")</f>
        <v/>
      </c>
      <c r="S977" s="8" t="str">
        <f>IFERROR(VLOOKUP(LEFT($A977,8),POR!$A:$R,5,0),"")</f>
        <v/>
      </c>
      <c r="T977" s="8" t="str">
        <f>IFERROR(VLOOKUP(LEFT($A977,8),POR!$A:$R,6,0),"")</f>
        <v/>
      </c>
      <c r="U977" s="8" t="str">
        <f>IFERROR(VLOOKUP(LEFT($A977,8),POR!$A:$R,7,0),"")</f>
        <v/>
      </c>
      <c r="V977" s="8" t="str">
        <f>IFERROR(VLOOKUP(LEFT($A977,8),POR!$A:$R,8,0),"")</f>
        <v/>
      </c>
      <c r="W977" s="8" t="str">
        <f>IFERROR(VLOOKUP(LEFT($A977,8),POR!$A:$R,9,0),"")</f>
        <v/>
      </c>
      <c r="X977" s="8" t="str">
        <f>IFERROR(VLOOKUP(LEFT($A977,8),POR!$A:$R,10,0),"")</f>
        <v/>
      </c>
      <c r="Y977" s="8" t="str">
        <f>IFERROR(VLOOKUP(LEFT($A977,8),POR!$A:$R,11,0),"")</f>
        <v/>
      </c>
      <c r="Z977" s="8" t="str">
        <f>IFERROR(VLOOKUP(LEFT($A977,8),POR!$A:$R,12,0),"")</f>
        <v/>
      </c>
      <c r="AA977" s="8" t="str">
        <f>IFERROR(VLOOKUP(LEFT($A977,8),POR!$A:$R,13,0),"")</f>
        <v/>
      </c>
      <c r="AB977" s="8" t="str">
        <f>IFERROR(VLOOKUP(LEFT($A977,8),POR!$A:$R,14,0),"")</f>
        <v/>
      </c>
      <c r="AC977" s="8" t="str">
        <f>IFERROR(VLOOKUP(LEFT($A977,8),POR!$A:$R,15,0),"")</f>
        <v/>
      </c>
      <c r="AD977" s="8" t="str">
        <f>IFERROR(VLOOKUP(LEFT($A977,8),POR!$A:$R,16,0),"")</f>
        <v/>
      </c>
      <c r="AE977" s="8" t="str">
        <f>IFERROR(VLOOKUP(LEFT($A977,8),POR!$A:$R,17,0),"")</f>
        <v/>
      </c>
      <c r="AF977" s="8" t="str">
        <f>IFERROR(VLOOKUP(LEFT($A977,8),POR!$A:$R,18,0),"")</f>
        <v/>
      </c>
      <c r="AG977" s="36" t="str">
        <f>IFERROR(VLOOKUP(A977,NSD!F:G,2,0),"")</f>
        <v/>
      </c>
    </row>
    <row r="978" spans="1:33">
      <c r="A978" s="49" t="s">
        <v>2310</v>
      </c>
      <c r="B978" s="36" t="str">
        <f>VLOOKUP(LEFT(A978,8),Clusters!A:C,3,0)</f>
        <v>C6</v>
      </c>
      <c r="C978" s="36">
        <f>VLOOKUP(LEFT(A978,8),Clusters!A:D,2,0)</f>
        <v>61</v>
      </c>
      <c r="O978" s="36">
        <f>IFERROR(VLOOKUP(LEFT(A978,8),'Development Priority'!A:B,2,0),"")</f>
        <v>355</v>
      </c>
      <c r="P978" s="8" t="str">
        <f>IFERROR(VLOOKUP(LEFT($A978,8),POR!$A:$R,2,0),"")</f>
        <v/>
      </c>
      <c r="Q978" s="8" t="str">
        <f>IFERROR(VLOOKUP(LEFT($A978,8),POR!$A:$R,3,0),"")</f>
        <v/>
      </c>
      <c r="R978" s="8" t="str">
        <f>IFERROR(VLOOKUP(LEFT($A978,8),POR!$A:$R,4,0),"")</f>
        <v/>
      </c>
      <c r="S978" s="8" t="str">
        <f>IFERROR(VLOOKUP(LEFT($A978,8),POR!$A:$R,5,0),"")</f>
        <v/>
      </c>
      <c r="T978" s="8" t="str">
        <f>IFERROR(VLOOKUP(LEFT($A978,8),POR!$A:$R,6,0),"")</f>
        <v/>
      </c>
      <c r="U978" s="8" t="str">
        <f>IFERROR(VLOOKUP(LEFT($A978,8),POR!$A:$R,7,0),"")</f>
        <v/>
      </c>
      <c r="V978" s="8" t="str">
        <f>IFERROR(VLOOKUP(LEFT($A978,8),POR!$A:$R,8,0),"")</f>
        <v/>
      </c>
      <c r="W978" s="8" t="str">
        <f>IFERROR(VLOOKUP(LEFT($A978,8),POR!$A:$R,9,0),"")</f>
        <v/>
      </c>
      <c r="X978" s="8" t="str">
        <f>IFERROR(VLOOKUP(LEFT($A978,8),POR!$A:$R,10,0),"")</f>
        <v/>
      </c>
      <c r="Y978" s="8" t="str">
        <f>IFERROR(VLOOKUP(LEFT($A978,8),POR!$A:$R,11,0),"")</f>
        <v/>
      </c>
      <c r="Z978" s="8" t="str">
        <f>IFERROR(VLOOKUP(LEFT($A978,8),POR!$A:$R,12,0),"")</f>
        <v/>
      </c>
      <c r="AA978" s="8" t="str">
        <f>IFERROR(VLOOKUP(LEFT($A978,8),POR!$A:$R,13,0),"")</f>
        <v/>
      </c>
      <c r="AB978" s="8" t="str">
        <f>IFERROR(VLOOKUP(LEFT($A978,8),POR!$A:$R,14,0),"")</f>
        <v/>
      </c>
      <c r="AC978" s="8" t="str">
        <f>IFERROR(VLOOKUP(LEFT($A978,8),POR!$A:$R,15,0),"")</f>
        <v/>
      </c>
      <c r="AD978" s="8" t="str">
        <f>IFERROR(VLOOKUP(LEFT($A978,8),POR!$A:$R,16,0),"")</f>
        <v/>
      </c>
      <c r="AE978" s="8" t="str">
        <f>IFERROR(VLOOKUP(LEFT($A978,8),POR!$A:$R,17,0),"")</f>
        <v/>
      </c>
      <c r="AF978" s="8" t="str">
        <f>IFERROR(VLOOKUP(LEFT($A978,8),POR!$A:$R,18,0),"")</f>
        <v/>
      </c>
      <c r="AG978" s="36" t="str">
        <f>IFERROR(VLOOKUP(A978,NSD!F:G,2,0),"")</f>
        <v/>
      </c>
    </row>
    <row r="979" spans="1:33">
      <c r="A979" s="49" t="s">
        <v>4129</v>
      </c>
      <c r="B979" s="36" t="str">
        <f>VLOOKUP(LEFT(A979,8),Clusters!A:C,3,0)</f>
        <v>C6</v>
      </c>
      <c r="C979" s="36">
        <f>VLOOKUP(LEFT(A979,8),Clusters!A:D,2,0)</f>
        <v>61</v>
      </c>
      <c r="O979" s="36">
        <f>IFERROR(VLOOKUP(LEFT(A979,8),'Development Priority'!A:B,2,0),"")</f>
        <v>66</v>
      </c>
      <c r="P979" s="8" t="str">
        <f>IFERROR(VLOOKUP(LEFT($A979,8),POR!$A:$R,2,0),"")</f>
        <v/>
      </c>
      <c r="Q979" s="8" t="str">
        <f>IFERROR(VLOOKUP(LEFT($A979,8),POR!$A:$R,3,0),"")</f>
        <v/>
      </c>
      <c r="R979" s="8" t="str">
        <f>IFERROR(VLOOKUP(LEFT($A979,8),POR!$A:$R,4,0),"")</f>
        <v/>
      </c>
      <c r="S979" s="8" t="str">
        <f>IFERROR(VLOOKUP(LEFT($A979,8),POR!$A:$R,5,0),"")</f>
        <v/>
      </c>
      <c r="T979" s="8">
        <f>IFERROR(VLOOKUP(LEFT($A979,8),POR!$A:$R,6,0),"")</f>
        <v>42837.708333333299</v>
      </c>
      <c r="U979" s="8" t="str">
        <f>IFERROR(VLOOKUP(LEFT($A979,8),POR!$A:$R,7,0),"")</f>
        <v/>
      </c>
      <c r="V979" s="8" t="str">
        <f>IFERROR(VLOOKUP(LEFT($A979,8),POR!$A:$R,8,0),"")</f>
        <v/>
      </c>
      <c r="W979" s="8" t="str">
        <f>IFERROR(VLOOKUP(LEFT($A979,8),POR!$A:$R,9,0),"")</f>
        <v/>
      </c>
      <c r="X979" s="8" t="str">
        <f>IFERROR(VLOOKUP(LEFT($A979,8),POR!$A:$R,10,0),"")</f>
        <v/>
      </c>
      <c r="Y979" s="8" t="str">
        <f>IFERROR(VLOOKUP(LEFT($A979,8),POR!$A:$R,11,0),"")</f>
        <v/>
      </c>
      <c r="Z979" s="8" t="str">
        <f>IFERROR(VLOOKUP(LEFT($A979,8),POR!$A:$R,12,0),"")</f>
        <v/>
      </c>
      <c r="AA979" s="8" t="str">
        <f>IFERROR(VLOOKUP(LEFT($A979,8),POR!$A:$R,13,0),"")</f>
        <v/>
      </c>
      <c r="AB979" s="8" t="str">
        <f>IFERROR(VLOOKUP(LEFT($A979,8),POR!$A:$R,14,0),"")</f>
        <v/>
      </c>
      <c r="AC979" s="8" t="str">
        <f>IFERROR(VLOOKUP(LEFT($A979,8),POR!$A:$R,15,0),"")</f>
        <v/>
      </c>
      <c r="AD979" s="8" t="str">
        <f>IFERROR(VLOOKUP(LEFT($A979,8),POR!$A:$R,16,0),"")</f>
        <v/>
      </c>
      <c r="AE979" s="8" t="str">
        <f>IFERROR(VLOOKUP(LEFT($A979,8),POR!$A:$R,17,0),"")</f>
        <v/>
      </c>
      <c r="AF979" s="8" t="str">
        <f>IFERROR(VLOOKUP(LEFT($A979,8),POR!$A:$R,18,0),"")</f>
        <v/>
      </c>
      <c r="AG979" s="36" t="str">
        <f>IFERROR(VLOOKUP(A979,NSD!F:G,2,0),"")</f>
        <v/>
      </c>
    </row>
    <row r="980" spans="1:33">
      <c r="A980" s="49" t="s">
        <v>3509</v>
      </c>
      <c r="B980" s="36" t="str">
        <f>VLOOKUP(LEFT(A980,8),Clusters!A:C,3,0)</f>
        <v>C6</v>
      </c>
      <c r="C980" s="36">
        <f>VLOOKUP(LEFT(A980,8),Clusters!A:D,2,0)</f>
        <v>61</v>
      </c>
      <c r="O980" s="36">
        <f>IFERROR(VLOOKUP(LEFT(A980,8),'Development Priority'!A:B,2,0),"")</f>
        <v>66</v>
      </c>
      <c r="P980" s="8" t="str">
        <f>IFERROR(VLOOKUP(LEFT($A980,8),POR!$A:$R,2,0),"")</f>
        <v/>
      </c>
      <c r="Q980" s="8" t="str">
        <f>IFERROR(VLOOKUP(LEFT($A980,8),POR!$A:$R,3,0),"")</f>
        <v/>
      </c>
      <c r="R980" s="8" t="str">
        <f>IFERROR(VLOOKUP(LEFT($A980,8),POR!$A:$R,4,0),"")</f>
        <v/>
      </c>
      <c r="S980" s="8" t="str">
        <f>IFERROR(VLOOKUP(LEFT($A980,8),POR!$A:$R,5,0),"")</f>
        <v/>
      </c>
      <c r="T980" s="8">
        <f>IFERROR(VLOOKUP(LEFT($A980,8),POR!$A:$R,6,0),"")</f>
        <v>42837.708333333299</v>
      </c>
      <c r="U980" s="8" t="str">
        <f>IFERROR(VLOOKUP(LEFT($A980,8),POR!$A:$R,7,0),"")</f>
        <v/>
      </c>
      <c r="V980" s="8" t="str">
        <f>IFERROR(VLOOKUP(LEFT($A980,8),POR!$A:$R,8,0),"")</f>
        <v/>
      </c>
      <c r="W980" s="8" t="str">
        <f>IFERROR(VLOOKUP(LEFT($A980,8),POR!$A:$R,9,0),"")</f>
        <v/>
      </c>
      <c r="X980" s="8" t="str">
        <f>IFERROR(VLOOKUP(LEFT($A980,8),POR!$A:$R,10,0),"")</f>
        <v/>
      </c>
      <c r="Y980" s="8" t="str">
        <f>IFERROR(VLOOKUP(LEFT($A980,8),POR!$A:$R,11,0),"")</f>
        <v/>
      </c>
      <c r="Z980" s="8" t="str">
        <f>IFERROR(VLOOKUP(LEFT($A980,8),POR!$A:$R,12,0),"")</f>
        <v/>
      </c>
      <c r="AA980" s="8" t="str">
        <f>IFERROR(VLOOKUP(LEFT($A980,8),POR!$A:$R,13,0),"")</f>
        <v/>
      </c>
      <c r="AB980" s="8" t="str">
        <f>IFERROR(VLOOKUP(LEFT($A980,8),POR!$A:$R,14,0),"")</f>
        <v/>
      </c>
      <c r="AC980" s="8" t="str">
        <f>IFERROR(VLOOKUP(LEFT($A980,8),POR!$A:$R,15,0),"")</f>
        <v/>
      </c>
      <c r="AD980" s="8" t="str">
        <f>IFERROR(VLOOKUP(LEFT($A980,8),POR!$A:$R,16,0),"")</f>
        <v/>
      </c>
      <c r="AE980" s="8" t="str">
        <f>IFERROR(VLOOKUP(LEFT($A980,8),POR!$A:$R,17,0),"")</f>
        <v/>
      </c>
      <c r="AF980" s="8" t="str">
        <f>IFERROR(VLOOKUP(LEFT($A980,8),POR!$A:$R,18,0),"")</f>
        <v/>
      </c>
      <c r="AG980" s="36" t="str">
        <f>IFERROR(VLOOKUP(A980,NSD!F:G,2,0),"")</f>
        <v/>
      </c>
    </row>
    <row r="981" spans="1:33">
      <c r="A981" s="49" t="s">
        <v>3377</v>
      </c>
      <c r="B981" s="36" t="str">
        <f>VLOOKUP(LEFT(A981,8),Clusters!A:C,3,0)</f>
        <v>C6</v>
      </c>
      <c r="C981" s="36">
        <f>VLOOKUP(LEFT(A981,8),Clusters!A:D,2,0)</f>
        <v>61</v>
      </c>
      <c r="O981" s="36">
        <f>IFERROR(VLOOKUP(LEFT(A981,8),'Development Priority'!A:B,2,0),"")</f>
        <v>241</v>
      </c>
      <c r="P981" s="8" t="str">
        <f>IFERROR(VLOOKUP(LEFT($A981,8),POR!$A:$R,2,0),"")</f>
        <v/>
      </c>
      <c r="Q981" s="8" t="str">
        <f>IFERROR(VLOOKUP(LEFT($A981,8),POR!$A:$R,3,0),"")</f>
        <v/>
      </c>
      <c r="R981" s="8" t="str">
        <f>IFERROR(VLOOKUP(LEFT($A981,8),POR!$A:$R,4,0),"")</f>
        <v/>
      </c>
      <c r="S981" s="8" t="str">
        <f>IFERROR(VLOOKUP(LEFT($A981,8),POR!$A:$R,5,0),"")</f>
        <v/>
      </c>
      <c r="T981" s="8">
        <f>IFERROR(VLOOKUP(LEFT($A981,8),POR!$A:$R,6,0),"")</f>
        <v>42956.708333333299</v>
      </c>
      <c r="U981" s="8" t="str">
        <f>IFERROR(VLOOKUP(LEFT($A981,8),POR!$A:$R,7,0),"")</f>
        <v/>
      </c>
      <c r="V981" s="8">
        <f>IFERROR(VLOOKUP(LEFT($A981,8),POR!$A:$R,8,0),"")</f>
        <v>42957</v>
      </c>
      <c r="W981" s="8" t="str">
        <f>IFERROR(VLOOKUP(LEFT($A981,8),POR!$A:$R,9,0),"")</f>
        <v/>
      </c>
      <c r="X981" s="8" t="str">
        <f>IFERROR(VLOOKUP(LEFT($A981,8),POR!$A:$R,10,0),"")</f>
        <v/>
      </c>
      <c r="Y981" s="8" t="str">
        <f>IFERROR(VLOOKUP(LEFT($A981,8),POR!$A:$R,11,0),"")</f>
        <v/>
      </c>
      <c r="Z981" s="8" t="str">
        <f>IFERROR(VLOOKUP(LEFT($A981,8),POR!$A:$R,12,0),"")</f>
        <v/>
      </c>
      <c r="AA981" s="8" t="str">
        <f>IFERROR(VLOOKUP(LEFT($A981,8),POR!$A:$R,13,0),"")</f>
        <v/>
      </c>
      <c r="AB981" s="8" t="str">
        <f>IFERROR(VLOOKUP(LEFT($A981,8),POR!$A:$R,14,0),"")</f>
        <v/>
      </c>
      <c r="AC981" s="8">
        <f>IFERROR(VLOOKUP(LEFT($A981,8),POR!$A:$R,15,0),"")</f>
        <v>42991</v>
      </c>
      <c r="AD981" s="8" t="str">
        <f>IFERROR(VLOOKUP(LEFT($A981,8),POR!$A:$R,16,0),"")</f>
        <v/>
      </c>
      <c r="AE981" s="8" t="str">
        <f>IFERROR(VLOOKUP(LEFT($A981,8),POR!$A:$R,17,0),"")</f>
        <v/>
      </c>
      <c r="AF981" s="8" t="str">
        <f>IFERROR(VLOOKUP(LEFT($A981,8),POR!$A:$R,18,0),"")</f>
        <v/>
      </c>
      <c r="AG981" s="36" t="str">
        <f>IFERROR(VLOOKUP(A981,NSD!F:G,2,0),"")</f>
        <v/>
      </c>
    </row>
    <row r="982" spans="1:33">
      <c r="A982" s="49" t="s">
        <v>4293</v>
      </c>
      <c r="B982" s="36" t="str">
        <f>VLOOKUP(LEFT(A982,8),Clusters!A:C,3,0)</f>
        <v>C6</v>
      </c>
      <c r="C982" s="36">
        <f>VLOOKUP(LEFT(A982,8),Clusters!A:D,2,0)</f>
        <v>61</v>
      </c>
      <c r="O982" s="36">
        <f>IFERROR(VLOOKUP(LEFT(A982,8),'Development Priority'!A:B,2,0),"")</f>
        <v>241</v>
      </c>
      <c r="P982" s="8" t="str">
        <f>IFERROR(VLOOKUP(LEFT($A982,8),POR!$A:$R,2,0),"")</f>
        <v/>
      </c>
      <c r="Q982" s="8" t="str">
        <f>IFERROR(VLOOKUP(LEFT($A982,8),POR!$A:$R,3,0),"")</f>
        <v/>
      </c>
      <c r="R982" s="8" t="str">
        <f>IFERROR(VLOOKUP(LEFT($A982,8),POR!$A:$R,4,0),"")</f>
        <v/>
      </c>
      <c r="S982" s="8" t="str">
        <f>IFERROR(VLOOKUP(LEFT($A982,8),POR!$A:$R,5,0),"")</f>
        <v/>
      </c>
      <c r="T982" s="8">
        <f>IFERROR(VLOOKUP(LEFT($A982,8),POR!$A:$R,6,0),"")</f>
        <v>42956.708333333299</v>
      </c>
      <c r="U982" s="8" t="str">
        <f>IFERROR(VLOOKUP(LEFT($A982,8),POR!$A:$R,7,0),"")</f>
        <v/>
      </c>
      <c r="V982" s="8">
        <f>IFERROR(VLOOKUP(LEFT($A982,8),POR!$A:$R,8,0),"")</f>
        <v>42957</v>
      </c>
      <c r="W982" s="8" t="str">
        <f>IFERROR(VLOOKUP(LEFT($A982,8),POR!$A:$R,9,0),"")</f>
        <v/>
      </c>
      <c r="X982" s="8" t="str">
        <f>IFERROR(VLOOKUP(LEFT($A982,8),POR!$A:$R,10,0),"")</f>
        <v/>
      </c>
      <c r="Y982" s="8" t="str">
        <f>IFERROR(VLOOKUP(LEFT($A982,8),POR!$A:$R,11,0),"")</f>
        <v/>
      </c>
      <c r="Z982" s="8" t="str">
        <f>IFERROR(VLOOKUP(LEFT($A982,8),POR!$A:$R,12,0),"")</f>
        <v/>
      </c>
      <c r="AA982" s="8" t="str">
        <f>IFERROR(VLOOKUP(LEFT($A982,8),POR!$A:$R,13,0),"")</f>
        <v/>
      </c>
      <c r="AB982" s="8" t="str">
        <f>IFERROR(VLOOKUP(LEFT($A982,8),POR!$A:$R,14,0),"")</f>
        <v/>
      </c>
      <c r="AC982" s="8">
        <f>IFERROR(VLOOKUP(LEFT($A982,8),POR!$A:$R,15,0),"")</f>
        <v>42991</v>
      </c>
      <c r="AD982" s="8" t="str">
        <f>IFERROR(VLOOKUP(LEFT($A982,8),POR!$A:$R,16,0),"")</f>
        <v/>
      </c>
      <c r="AE982" s="8" t="str">
        <f>IFERROR(VLOOKUP(LEFT($A982,8),POR!$A:$R,17,0),"")</f>
        <v/>
      </c>
      <c r="AF982" s="8" t="str">
        <f>IFERROR(VLOOKUP(LEFT($A982,8),POR!$A:$R,18,0),"")</f>
        <v/>
      </c>
      <c r="AG982" s="36" t="str">
        <f>IFERROR(VLOOKUP(A982,NSD!F:G,2,0),"")</f>
        <v/>
      </c>
    </row>
    <row r="983" spans="1:33">
      <c r="A983" s="49" t="s">
        <v>4450</v>
      </c>
      <c r="B983" s="36" t="str">
        <f>VLOOKUP(LEFT(A983,8),Clusters!A:C,3,0)</f>
        <v>C6</v>
      </c>
      <c r="C983" s="36">
        <f>VLOOKUP(LEFT(A983,8),Clusters!A:D,2,0)</f>
        <v>61</v>
      </c>
      <c r="O983" s="36">
        <f>IFERROR(VLOOKUP(LEFT(A983,8),'Development Priority'!A:B,2,0),"")</f>
        <v>241</v>
      </c>
      <c r="P983" s="8" t="str">
        <f>IFERROR(VLOOKUP(LEFT($A983,8),POR!$A:$R,2,0),"")</f>
        <v/>
      </c>
      <c r="Q983" s="8" t="str">
        <f>IFERROR(VLOOKUP(LEFT($A983,8),POR!$A:$R,3,0),"")</f>
        <v/>
      </c>
      <c r="R983" s="8" t="str">
        <f>IFERROR(VLOOKUP(LEFT($A983,8),POR!$A:$R,4,0),"")</f>
        <v/>
      </c>
      <c r="S983" s="8" t="str">
        <f>IFERROR(VLOOKUP(LEFT($A983,8),POR!$A:$R,5,0),"")</f>
        <v/>
      </c>
      <c r="T983" s="8">
        <f>IFERROR(VLOOKUP(LEFT($A983,8),POR!$A:$R,6,0),"")</f>
        <v>42956.708333333299</v>
      </c>
      <c r="U983" s="8" t="str">
        <f>IFERROR(VLOOKUP(LEFT($A983,8),POR!$A:$R,7,0),"")</f>
        <v/>
      </c>
      <c r="V983" s="8">
        <f>IFERROR(VLOOKUP(LEFT($A983,8),POR!$A:$R,8,0),"")</f>
        <v>42957</v>
      </c>
      <c r="W983" s="8" t="str">
        <f>IFERROR(VLOOKUP(LEFT($A983,8),POR!$A:$R,9,0),"")</f>
        <v/>
      </c>
      <c r="X983" s="8" t="str">
        <f>IFERROR(VLOOKUP(LEFT($A983,8),POR!$A:$R,10,0),"")</f>
        <v/>
      </c>
      <c r="Y983" s="8" t="str">
        <f>IFERROR(VLOOKUP(LEFT($A983,8),POR!$A:$R,11,0),"")</f>
        <v/>
      </c>
      <c r="Z983" s="8" t="str">
        <f>IFERROR(VLOOKUP(LEFT($A983,8),POR!$A:$R,12,0),"")</f>
        <v/>
      </c>
      <c r="AA983" s="8" t="str">
        <f>IFERROR(VLOOKUP(LEFT($A983,8),POR!$A:$R,13,0),"")</f>
        <v/>
      </c>
      <c r="AB983" s="8" t="str">
        <f>IFERROR(VLOOKUP(LEFT($A983,8),POR!$A:$R,14,0),"")</f>
        <v/>
      </c>
      <c r="AC983" s="8">
        <f>IFERROR(VLOOKUP(LEFT($A983,8),POR!$A:$R,15,0),"")</f>
        <v>42991</v>
      </c>
      <c r="AD983" s="8" t="str">
        <f>IFERROR(VLOOKUP(LEFT($A983,8),POR!$A:$R,16,0),"")</f>
        <v/>
      </c>
      <c r="AE983" s="8" t="str">
        <f>IFERROR(VLOOKUP(LEFT($A983,8),POR!$A:$R,17,0),"")</f>
        <v/>
      </c>
      <c r="AF983" s="8" t="str">
        <f>IFERROR(VLOOKUP(LEFT($A983,8),POR!$A:$R,18,0),"")</f>
        <v/>
      </c>
      <c r="AG983" s="36" t="str">
        <f>IFERROR(VLOOKUP(A983,NSD!F:G,2,0),"")</f>
        <v/>
      </c>
    </row>
    <row r="984" spans="1:33">
      <c r="A984" s="49" t="s">
        <v>4933</v>
      </c>
      <c r="B984" s="36" t="str">
        <f>VLOOKUP(LEFT(A984,8),Clusters!A:C,3,0)</f>
        <v>C6</v>
      </c>
      <c r="C984" s="36">
        <f>VLOOKUP(LEFT(A984,8),Clusters!A:D,2,0)</f>
        <v>64</v>
      </c>
      <c r="O984" s="36">
        <f>IFERROR(VLOOKUP(LEFT(A984,8),'Development Priority'!A:B,2,0),"")</f>
        <v>163</v>
      </c>
      <c r="P984" s="8" t="str">
        <f>IFERROR(VLOOKUP(LEFT($A984,8),POR!$A:$R,2,0),"")</f>
        <v/>
      </c>
      <c r="Q984" s="8" t="str">
        <f>IFERROR(VLOOKUP(LEFT($A984,8),POR!$A:$R,3,0),"")</f>
        <v/>
      </c>
      <c r="R984" s="8" t="str">
        <f>IFERROR(VLOOKUP(LEFT($A984,8),POR!$A:$R,4,0),"")</f>
        <v/>
      </c>
      <c r="S984" s="8" t="str">
        <f>IFERROR(VLOOKUP(LEFT($A984,8),POR!$A:$R,5,0),"")</f>
        <v/>
      </c>
      <c r="T984" s="8">
        <f>IFERROR(VLOOKUP(LEFT($A984,8),POR!$A:$R,6,0),"")</f>
        <v>42863.708333333299</v>
      </c>
      <c r="U984" s="8" t="str">
        <f>IFERROR(VLOOKUP(LEFT($A984,8),POR!$A:$R,7,0),"")</f>
        <v/>
      </c>
      <c r="V984" s="8">
        <f>IFERROR(VLOOKUP(LEFT($A984,8),POR!$A:$R,8,0),"")</f>
        <v>42864</v>
      </c>
      <c r="W984" s="8" t="str">
        <f>IFERROR(VLOOKUP(LEFT($A984,8),POR!$A:$R,9,0),"")</f>
        <v/>
      </c>
      <c r="X984" s="8" t="str">
        <f>IFERROR(VLOOKUP(LEFT($A984,8),POR!$A:$R,10,0),"")</f>
        <v/>
      </c>
      <c r="Y984" s="8" t="str">
        <f>IFERROR(VLOOKUP(LEFT($A984,8),POR!$A:$R,11,0),"")</f>
        <v/>
      </c>
      <c r="Z984" s="8" t="str">
        <f>IFERROR(VLOOKUP(LEFT($A984,8),POR!$A:$R,12,0),"")</f>
        <v/>
      </c>
      <c r="AA984" s="8" t="str">
        <f>IFERROR(VLOOKUP(LEFT($A984,8),POR!$A:$R,13,0),"")</f>
        <v/>
      </c>
      <c r="AB984" s="8" t="str">
        <f>IFERROR(VLOOKUP(LEFT($A984,8),POR!$A:$R,14,0),"")</f>
        <v/>
      </c>
      <c r="AC984" s="8">
        <f>IFERROR(VLOOKUP(LEFT($A984,8),POR!$A:$R,15,0),"")</f>
        <v>42898</v>
      </c>
      <c r="AD984" s="8" t="str">
        <f>IFERROR(VLOOKUP(LEFT($A984,8),POR!$A:$R,16,0),"")</f>
        <v/>
      </c>
      <c r="AE984" s="8" t="str">
        <f>IFERROR(VLOOKUP(LEFT($A984,8),POR!$A:$R,17,0),"")</f>
        <v/>
      </c>
      <c r="AF984" s="8" t="str">
        <f>IFERROR(VLOOKUP(LEFT($A984,8),POR!$A:$R,18,0),"")</f>
        <v/>
      </c>
      <c r="AG984" s="36" t="str">
        <f>IFERROR(VLOOKUP(A984,NSD!F:G,2,0),"")</f>
        <v/>
      </c>
    </row>
    <row r="985" spans="1:33">
      <c r="A985" s="49" t="s">
        <v>4418</v>
      </c>
      <c r="B985" s="36" t="str">
        <f>VLOOKUP(LEFT(A985,8),Clusters!A:C,3,0)</f>
        <v>C6</v>
      </c>
      <c r="C985" s="36">
        <f>VLOOKUP(LEFT(A985,8),Clusters!A:D,2,0)</f>
        <v>64</v>
      </c>
      <c r="O985" s="36">
        <f>IFERROR(VLOOKUP(LEFT(A985,8),'Development Priority'!A:B,2,0),"")</f>
        <v>163</v>
      </c>
      <c r="P985" s="8" t="str">
        <f>IFERROR(VLOOKUP(LEFT($A985,8),POR!$A:$R,2,0),"")</f>
        <v/>
      </c>
      <c r="Q985" s="8" t="str">
        <f>IFERROR(VLOOKUP(LEFT($A985,8),POR!$A:$R,3,0),"")</f>
        <v/>
      </c>
      <c r="R985" s="8" t="str">
        <f>IFERROR(VLOOKUP(LEFT($A985,8),POR!$A:$R,4,0),"")</f>
        <v/>
      </c>
      <c r="S985" s="8" t="str">
        <f>IFERROR(VLOOKUP(LEFT($A985,8),POR!$A:$R,5,0),"")</f>
        <v/>
      </c>
      <c r="T985" s="8">
        <f>IFERROR(VLOOKUP(LEFT($A985,8),POR!$A:$R,6,0),"")</f>
        <v>42863.708333333299</v>
      </c>
      <c r="U985" s="8" t="str">
        <f>IFERROR(VLOOKUP(LEFT($A985,8),POR!$A:$R,7,0),"")</f>
        <v/>
      </c>
      <c r="V985" s="8">
        <f>IFERROR(VLOOKUP(LEFT($A985,8),POR!$A:$R,8,0),"")</f>
        <v>42864</v>
      </c>
      <c r="W985" s="8" t="str">
        <f>IFERROR(VLOOKUP(LEFT($A985,8),POR!$A:$R,9,0),"")</f>
        <v/>
      </c>
      <c r="X985" s="8" t="str">
        <f>IFERROR(VLOOKUP(LEFT($A985,8),POR!$A:$R,10,0),"")</f>
        <v/>
      </c>
      <c r="Y985" s="8" t="str">
        <f>IFERROR(VLOOKUP(LEFT($A985,8),POR!$A:$R,11,0),"")</f>
        <v/>
      </c>
      <c r="Z985" s="8" t="str">
        <f>IFERROR(VLOOKUP(LEFT($A985,8),POR!$A:$R,12,0),"")</f>
        <v/>
      </c>
      <c r="AA985" s="8" t="str">
        <f>IFERROR(VLOOKUP(LEFT($A985,8),POR!$A:$R,13,0),"")</f>
        <v/>
      </c>
      <c r="AB985" s="8" t="str">
        <f>IFERROR(VLOOKUP(LEFT($A985,8),POR!$A:$R,14,0),"")</f>
        <v/>
      </c>
      <c r="AC985" s="8">
        <f>IFERROR(VLOOKUP(LEFT($A985,8),POR!$A:$R,15,0),"")</f>
        <v>42898</v>
      </c>
      <c r="AD985" s="8" t="str">
        <f>IFERROR(VLOOKUP(LEFT($A985,8),POR!$A:$R,16,0),"")</f>
        <v/>
      </c>
      <c r="AE985" s="8" t="str">
        <f>IFERROR(VLOOKUP(LEFT($A985,8),POR!$A:$R,17,0),"")</f>
        <v/>
      </c>
      <c r="AF985" s="8" t="str">
        <f>IFERROR(VLOOKUP(LEFT($A985,8),POR!$A:$R,18,0),"")</f>
        <v/>
      </c>
      <c r="AG985" s="36" t="str">
        <f>IFERROR(VLOOKUP(A985,NSD!F:G,2,0),"")</f>
        <v/>
      </c>
    </row>
    <row r="986" spans="1:33">
      <c r="A986" s="49" t="s">
        <v>2700</v>
      </c>
      <c r="B986" s="36" t="str">
        <f>VLOOKUP(LEFT(A986,8),Clusters!A:C,3,0)</f>
        <v>C6</v>
      </c>
      <c r="C986" s="36">
        <f>VLOOKUP(LEFT(A986,8),Clusters!A:D,2,0)</f>
        <v>64</v>
      </c>
      <c r="O986" s="36">
        <f>IFERROR(VLOOKUP(LEFT(A986,8),'Development Priority'!A:B,2,0),"")</f>
        <v>163</v>
      </c>
      <c r="P986" s="8" t="str">
        <f>IFERROR(VLOOKUP(LEFT($A986,8),POR!$A:$R,2,0),"")</f>
        <v/>
      </c>
      <c r="Q986" s="8" t="str">
        <f>IFERROR(VLOOKUP(LEFT($A986,8),POR!$A:$R,3,0),"")</f>
        <v/>
      </c>
      <c r="R986" s="8" t="str">
        <f>IFERROR(VLOOKUP(LEFT($A986,8),POR!$A:$R,4,0),"")</f>
        <v/>
      </c>
      <c r="S986" s="8" t="str">
        <f>IFERROR(VLOOKUP(LEFT($A986,8),POR!$A:$R,5,0),"")</f>
        <v/>
      </c>
      <c r="T986" s="8">
        <f>IFERROR(VLOOKUP(LEFT($A986,8),POR!$A:$R,6,0),"")</f>
        <v>42863.708333333299</v>
      </c>
      <c r="U986" s="8" t="str">
        <f>IFERROR(VLOOKUP(LEFT($A986,8),POR!$A:$R,7,0),"")</f>
        <v/>
      </c>
      <c r="V986" s="8">
        <f>IFERROR(VLOOKUP(LEFT($A986,8),POR!$A:$R,8,0),"")</f>
        <v>42864</v>
      </c>
      <c r="W986" s="8" t="str">
        <f>IFERROR(VLOOKUP(LEFT($A986,8),POR!$A:$R,9,0),"")</f>
        <v/>
      </c>
      <c r="X986" s="8" t="str">
        <f>IFERROR(VLOOKUP(LEFT($A986,8),POR!$A:$R,10,0),"")</f>
        <v/>
      </c>
      <c r="Y986" s="8" t="str">
        <f>IFERROR(VLOOKUP(LEFT($A986,8),POR!$A:$R,11,0),"")</f>
        <v/>
      </c>
      <c r="Z986" s="8" t="str">
        <f>IFERROR(VLOOKUP(LEFT($A986,8),POR!$A:$R,12,0),"")</f>
        <v/>
      </c>
      <c r="AA986" s="8" t="str">
        <f>IFERROR(VLOOKUP(LEFT($A986,8),POR!$A:$R,13,0),"")</f>
        <v/>
      </c>
      <c r="AB986" s="8" t="str">
        <f>IFERROR(VLOOKUP(LEFT($A986,8),POR!$A:$R,14,0),"")</f>
        <v/>
      </c>
      <c r="AC986" s="8">
        <f>IFERROR(VLOOKUP(LEFT($A986,8),POR!$A:$R,15,0),"")</f>
        <v>42898</v>
      </c>
      <c r="AD986" s="8" t="str">
        <f>IFERROR(VLOOKUP(LEFT($A986,8),POR!$A:$R,16,0),"")</f>
        <v/>
      </c>
      <c r="AE986" s="8" t="str">
        <f>IFERROR(VLOOKUP(LEFT($A986,8),POR!$A:$R,17,0),"")</f>
        <v/>
      </c>
      <c r="AF986" s="8" t="str">
        <f>IFERROR(VLOOKUP(LEFT($A986,8),POR!$A:$R,18,0),"")</f>
        <v/>
      </c>
      <c r="AG986" s="36" t="str">
        <f>IFERROR(VLOOKUP(A986,NSD!F:G,2,0),"")</f>
        <v/>
      </c>
    </row>
    <row r="987" spans="1:33">
      <c r="A987" s="49" t="s">
        <v>3819</v>
      </c>
      <c r="B987" s="36" t="str">
        <f>VLOOKUP(LEFT(A987,8),Clusters!A:C,3,0)</f>
        <v>C6</v>
      </c>
      <c r="C987" s="36">
        <f>VLOOKUP(LEFT(A987,8),Clusters!A:D,2,0)</f>
        <v>64</v>
      </c>
      <c r="O987" s="36">
        <f>IFERROR(VLOOKUP(LEFT(A987,8),'Development Priority'!A:B,2,0),"")</f>
        <v>216</v>
      </c>
      <c r="P987" s="8" t="str">
        <f>IFERROR(VLOOKUP(LEFT($A987,8),POR!$A:$R,2,0),"")</f>
        <v/>
      </c>
      <c r="Q987" s="8" t="str">
        <f>IFERROR(VLOOKUP(LEFT($A987,8),POR!$A:$R,3,0),"")</f>
        <v/>
      </c>
      <c r="R987" s="8" t="str">
        <f>IFERROR(VLOOKUP(LEFT($A987,8),POR!$A:$R,4,0),"")</f>
        <v/>
      </c>
      <c r="S987" s="8" t="str">
        <f>IFERROR(VLOOKUP(LEFT($A987,8),POR!$A:$R,5,0),"")</f>
        <v/>
      </c>
      <c r="T987" s="8">
        <f>IFERROR(VLOOKUP(LEFT($A987,8),POR!$A:$R,6,0),"")</f>
        <v>42858.708333333299</v>
      </c>
      <c r="U987" s="8" t="str">
        <f>IFERROR(VLOOKUP(LEFT($A987,8),POR!$A:$R,7,0),"")</f>
        <v/>
      </c>
      <c r="V987" s="8" t="str">
        <f>IFERROR(VLOOKUP(LEFT($A987,8),POR!$A:$R,8,0),"")</f>
        <v/>
      </c>
      <c r="W987" s="8" t="str">
        <f>IFERROR(VLOOKUP(LEFT($A987,8),POR!$A:$R,9,0),"")</f>
        <v/>
      </c>
      <c r="X987" s="8" t="str">
        <f>IFERROR(VLOOKUP(LEFT($A987,8),POR!$A:$R,10,0),"")</f>
        <v/>
      </c>
      <c r="Y987" s="8" t="str">
        <f>IFERROR(VLOOKUP(LEFT($A987,8),POR!$A:$R,11,0),"")</f>
        <v/>
      </c>
      <c r="Z987" s="8" t="str">
        <f>IFERROR(VLOOKUP(LEFT($A987,8),POR!$A:$R,12,0),"")</f>
        <v/>
      </c>
      <c r="AA987" s="8" t="str">
        <f>IFERROR(VLOOKUP(LEFT($A987,8),POR!$A:$R,13,0),"")</f>
        <v/>
      </c>
      <c r="AB987" s="8" t="str">
        <f>IFERROR(VLOOKUP(LEFT($A987,8),POR!$A:$R,14,0),"")</f>
        <v/>
      </c>
      <c r="AC987" s="8" t="str">
        <f>IFERROR(VLOOKUP(LEFT($A987,8),POR!$A:$R,15,0),"")</f>
        <v/>
      </c>
      <c r="AD987" s="8" t="str">
        <f>IFERROR(VLOOKUP(LEFT($A987,8),POR!$A:$R,16,0),"")</f>
        <v/>
      </c>
      <c r="AE987" s="8" t="str">
        <f>IFERROR(VLOOKUP(LEFT($A987,8),POR!$A:$R,17,0),"")</f>
        <v/>
      </c>
      <c r="AF987" s="8" t="str">
        <f>IFERROR(VLOOKUP(LEFT($A987,8),POR!$A:$R,18,0),"")</f>
        <v/>
      </c>
      <c r="AG987" s="36" t="str">
        <f>IFERROR(VLOOKUP(A987,NSD!F:G,2,0),"")</f>
        <v/>
      </c>
    </row>
    <row r="988" spans="1:33">
      <c r="A988" s="49" t="s">
        <v>2189</v>
      </c>
      <c r="B988" s="36" t="str">
        <f>VLOOKUP(LEFT(A988,8),Clusters!A:C,3,0)</f>
        <v>C6</v>
      </c>
      <c r="C988" s="36">
        <f>VLOOKUP(LEFT(A988,8),Clusters!A:D,2,0)</f>
        <v>64</v>
      </c>
      <c r="O988" s="36">
        <f>IFERROR(VLOOKUP(LEFT(A988,8),'Development Priority'!A:B,2,0),"")</f>
        <v>216</v>
      </c>
      <c r="P988" s="8" t="str">
        <f>IFERROR(VLOOKUP(LEFT($A988,8),POR!$A:$R,2,0),"")</f>
        <v/>
      </c>
      <c r="Q988" s="8" t="str">
        <f>IFERROR(VLOOKUP(LEFT($A988,8),POR!$A:$R,3,0),"")</f>
        <v/>
      </c>
      <c r="R988" s="8" t="str">
        <f>IFERROR(VLOOKUP(LEFT($A988,8),POR!$A:$R,4,0),"")</f>
        <v/>
      </c>
      <c r="S988" s="8" t="str">
        <f>IFERROR(VLOOKUP(LEFT($A988,8),POR!$A:$R,5,0),"")</f>
        <v/>
      </c>
      <c r="T988" s="8">
        <f>IFERROR(VLOOKUP(LEFT($A988,8),POR!$A:$R,6,0),"")</f>
        <v>42858.708333333299</v>
      </c>
      <c r="U988" s="8" t="str">
        <f>IFERROR(VLOOKUP(LEFT($A988,8),POR!$A:$R,7,0),"")</f>
        <v/>
      </c>
      <c r="V988" s="8" t="str">
        <f>IFERROR(VLOOKUP(LEFT($A988,8),POR!$A:$R,8,0),"")</f>
        <v/>
      </c>
      <c r="W988" s="8" t="str">
        <f>IFERROR(VLOOKUP(LEFT($A988,8),POR!$A:$R,9,0),"")</f>
        <v/>
      </c>
      <c r="X988" s="8" t="str">
        <f>IFERROR(VLOOKUP(LEFT($A988,8),POR!$A:$R,10,0),"")</f>
        <v/>
      </c>
      <c r="Y988" s="8" t="str">
        <f>IFERROR(VLOOKUP(LEFT($A988,8),POR!$A:$R,11,0),"")</f>
        <v/>
      </c>
      <c r="Z988" s="8" t="str">
        <f>IFERROR(VLOOKUP(LEFT($A988,8),POR!$A:$R,12,0),"")</f>
        <v/>
      </c>
      <c r="AA988" s="8" t="str">
        <f>IFERROR(VLOOKUP(LEFT($A988,8),POR!$A:$R,13,0),"")</f>
        <v/>
      </c>
      <c r="AB988" s="8" t="str">
        <f>IFERROR(VLOOKUP(LEFT($A988,8),POR!$A:$R,14,0),"")</f>
        <v/>
      </c>
      <c r="AC988" s="8" t="str">
        <f>IFERROR(VLOOKUP(LEFT($A988,8),POR!$A:$R,15,0),"")</f>
        <v/>
      </c>
      <c r="AD988" s="8" t="str">
        <f>IFERROR(VLOOKUP(LEFT($A988,8),POR!$A:$R,16,0),"")</f>
        <v/>
      </c>
      <c r="AE988" s="8" t="str">
        <f>IFERROR(VLOOKUP(LEFT($A988,8),POR!$A:$R,17,0),"")</f>
        <v/>
      </c>
      <c r="AF988" s="8" t="str">
        <f>IFERROR(VLOOKUP(LEFT($A988,8),POR!$A:$R,18,0),"")</f>
        <v/>
      </c>
      <c r="AG988" s="36" t="str">
        <f>IFERROR(VLOOKUP(A988,NSD!F:G,2,0),"")</f>
        <v/>
      </c>
    </row>
    <row r="989" spans="1:33">
      <c r="A989" s="49" t="s">
        <v>2061</v>
      </c>
      <c r="B989" s="36" t="str">
        <f>VLOOKUP(LEFT(A989,8),Clusters!A:C,3,0)</f>
        <v>C6</v>
      </c>
      <c r="C989" s="36">
        <f>VLOOKUP(LEFT(A989,8),Clusters!A:D,2,0)</f>
        <v>64</v>
      </c>
      <c r="O989" s="36">
        <f>IFERROR(VLOOKUP(LEFT(A989,8),'Development Priority'!A:B,2,0),"")</f>
        <v>216</v>
      </c>
      <c r="P989" s="8" t="str">
        <f>IFERROR(VLOOKUP(LEFT($A989,8),POR!$A:$R,2,0),"")</f>
        <v/>
      </c>
      <c r="Q989" s="8" t="str">
        <f>IFERROR(VLOOKUP(LEFT($A989,8),POR!$A:$R,3,0),"")</f>
        <v/>
      </c>
      <c r="R989" s="8" t="str">
        <f>IFERROR(VLOOKUP(LEFT($A989,8),POR!$A:$R,4,0),"")</f>
        <v/>
      </c>
      <c r="S989" s="8" t="str">
        <f>IFERROR(VLOOKUP(LEFT($A989,8),POR!$A:$R,5,0),"")</f>
        <v/>
      </c>
      <c r="T989" s="8">
        <f>IFERROR(VLOOKUP(LEFT($A989,8),POR!$A:$R,6,0),"")</f>
        <v>42858.708333333299</v>
      </c>
      <c r="U989" s="8" t="str">
        <f>IFERROR(VLOOKUP(LEFT($A989,8),POR!$A:$R,7,0),"")</f>
        <v/>
      </c>
      <c r="V989" s="8" t="str">
        <f>IFERROR(VLOOKUP(LEFT($A989,8),POR!$A:$R,8,0),"")</f>
        <v/>
      </c>
      <c r="W989" s="8" t="str">
        <f>IFERROR(VLOOKUP(LEFT($A989,8),POR!$A:$R,9,0),"")</f>
        <v/>
      </c>
      <c r="X989" s="8" t="str">
        <f>IFERROR(VLOOKUP(LEFT($A989,8),POR!$A:$R,10,0),"")</f>
        <v/>
      </c>
      <c r="Y989" s="8" t="str">
        <f>IFERROR(VLOOKUP(LEFT($A989,8),POR!$A:$R,11,0),"")</f>
        <v/>
      </c>
      <c r="Z989" s="8" t="str">
        <f>IFERROR(VLOOKUP(LEFT($A989,8),POR!$A:$R,12,0),"")</f>
        <v/>
      </c>
      <c r="AA989" s="8" t="str">
        <f>IFERROR(VLOOKUP(LEFT($A989,8),POR!$A:$R,13,0),"")</f>
        <v/>
      </c>
      <c r="AB989" s="8" t="str">
        <f>IFERROR(VLOOKUP(LEFT($A989,8),POR!$A:$R,14,0),"")</f>
        <v/>
      </c>
      <c r="AC989" s="8" t="str">
        <f>IFERROR(VLOOKUP(LEFT($A989,8),POR!$A:$R,15,0),"")</f>
        <v/>
      </c>
      <c r="AD989" s="8" t="str">
        <f>IFERROR(VLOOKUP(LEFT($A989,8),POR!$A:$R,16,0),"")</f>
        <v/>
      </c>
      <c r="AE989" s="8" t="str">
        <f>IFERROR(VLOOKUP(LEFT($A989,8),POR!$A:$R,17,0),"")</f>
        <v/>
      </c>
      <c r="AF989" s="8" t="str">
        <f>IFERROR(VLOOKUP(LEFT($A989,8),POR!$A:$R,18,0),"")</f>
        <v/>
      </c>
      <c r="AG989" s="36" t="str">
        <f>IFERROR(VLOOKUP(A989,NSD!F:G,2,0),"")</f>
        <v/>
      </c>
    </row>
    <row r="990" spans="1:33">
      <c r="A990" s="49" t="s">
        <v>4222</v>
      </c>
      <c r="B990" s="36" t="str">
        <f>VLOOKUP(LEFT(A990,8),Clusters!A:C,3,0)</f>
        <v>C6</v>
      </c>
      <c r="C990" s="36">
        <f>VLOOKUP(LEFT(A990,8),Clusters!A:D,2,0)</f>
        <v>64</v>
      </c>
      <c r="O990" s="36">
        <f>IFERROR(VLOOKUP(LEFT(A990,8),'Development Priority'!A:B,2,0),"")</f>
        <v>603</v>
      </c>
      <c r="P990" s="8" t="str">
        <f>IFERROR(VLOOKUP(LEFT($A990,8),POR!$A:$R,2,0),"")</f>
        <v/>
      </c>
      <c r="Q990" s="8" t="str">
        <f>IFERROR(VLOOKUP(LEFT($A990,8),POR!$A:$R,3,0),"")</f>
        <v/>
      </c>
      <c r="R990" s="8" t="str">
        <f>IFERROR(VLOOKUP(LEFT($A990,8),POR!$A:$R,4,0),"")</f>
        <v/>
      </c>
      <c r="S990" s="8" t="str">
        <f>IFERROR(VLOOKUP(LEFT($A990,8),POR!$A:$R,5,0),"")</f>
        <v/>
      </c>
      <c r="T990" s="8" t="str">
        <f>IFERROR(VLOOKUP(LEFT($A990,8),POR!$A:$R,6,0),"")</f>
        <v/>
      </c>
      <c r="U990" s="8" t="str">
        <f>IFERROR(VLOOKUP(LEFT($A990,8),POR!$A:$R,7,0),"")</f>
        <v/>
      </c>
      <c r="V990" s="8">
        <f>IFERROR(VLOOKUP(LEFT($A990,8),POR!$A:$R,8,0),"")</f>
        <v>42746</v>
      </c>
      <c r="W990" s="8" t="str">
        <f>IFERROR(VLOOKUP(LEFT($A990,8),POR!$A:$R,9,0),"")</f>
        <v/>
      </c>
      <c r="X990" s="8" t="str">
        <f>IFERROR(VLOOKUP(LEFT($A990,8),POR!$A:$R,10,0),"")</f>
        <v/>
      </c>
      <c r="Y990" s="8" t="str">
        <f>IFERROR(VLOOKUP(LEFT($A990,8),POR!$A:$R,11,0),"")</f>
        <v/>
      </c>
      <c r="Z990" s="8" t="str">
        <f>IFERROR(VLOOKUP(LEFT($A990,8),POR!$A:$R,12,0),"")</f>
        <v/>
      </c>
      <c r="AA990" s="8" t="str">
        <f>IFERROR(VLOOKUP(LEFT($A990,8),POR!$A:$R,13,0),"")</f>
        <v/>
      </c>
      <c r="AB990" s="8" t="str">
        <f>IFERROR(VLOOKUP(LEFT($A990,8),POR!$A:$R,14,0),"")</f>
        <v/>
      </c>
      <c r="AC990" s="8" t="str">
        <f>IFERROR(VLOOKUP(LEFT($A990,8),POR!$A:$R,15,0),"")</f>
        <v/>
      </c>
      <c r="AD990" s="8" t="str">
        <f>IFERROR(VLOOKUP(LEFT($A990,8),POR!$A:$R,16,0),"")</f>
        <v/>
      </c>
      <c r="AE990" s="8" t="str">
        <f>IFERROR(VLOOKUP(LEFT($A990,8),POR!$A:$R,17,0),"")</f>
        <v/>
      </c>
      <c r="AF990" s="8" t="str">
        <f>IFERROR(VLOOKUP(LEFT($A990,8),POR!$A:$R,18,0),"")</f>
        <v/>
      </c>
      <c r="AG990" s="36" t="str">
        <f>IFERROR(VLOOKUP(A990,NSD!F:G,2,0),"")</f>
        <v/>
      </c>
    </row>
    <row r="991" spans="1:33">
      <c r="A991" s="49" t="s">
        <v>4334</v>
      </c>
      <c r="B991" s="36" t="str">
        <f>VLOOKUP(LEFT(A991,8),Clusters!A:C,3,0)</f>
        <v>C6</v>
      </c>
      <c r="C991" s="36">
        <f>VLOOKUP(LEFT(A991,8),Clusters!A:D,2,0)</f>
        <v>64</v>
      </c>
      <c r="O991" s="36">
        <f>IFERROR(VLOOKUP(LEFT(A991,8),'Development Priority'!A:B,2,0),"")</f>
        <v>603</v>
      </c>
      <c r="P991" s="8" t="str">
        <f>IFERROR(VLOOKUP(LEFT($A991,8),POR!$A:$R,2,0),"")</f>
        <v/>
      </c>
      <c r="Q991" s="8" t="str">
        <f>IFERROR(VLOOKUP(LEFT($A991,8),POR!$A:$R,3,0),"")</f>
        <v/>
      </c>
      <c r="R991" s="8" t="str">
        <f>IFERROR(VLOOKUP(LEFT($A991,8),POR!$A:$R,4,0),"")</f>
        <v/>
      </c>
      <c r="S991" s="8" t="str">
        <f>IFERROR(VLOOKUP(LEFT($A991,8),POR!$A:$R,5,0),"")</f>
        <v/>
      </c>
      <c r="T991" s="8" t="str">
        <f>IFERROR(VLOOKUP(LEFT($A991,8),POR!$A:$R,6,0),"")</f>
        <v/>
      </c>
      <c r="U991" s="8" t="str">
        <f>IFERROR(VLOOKUP(LEFT($A991,8),POR!$A:$R,7,0),"")</f>
        <v/>
      </c>
      <c r="V991" s="8">
        <f>IFERROR(VLOOKUP(LEFT($A991,8),POR!$A:$R,8,0),"")</f>
        <v>42746</v>
      </c>
      <c r="W991" s="8" t="str">
        <f>IFERROR(VLOOKUP(LEFT($A991,8),POR!$A:$R,9,0),"")</f>
        <v/>
      </c>
      <c r="X991" s="8" t="str">
        <f>IFERROR(VLOOKUP(LEFT($A991,8),POR!$A:$R,10,0),"")</f>
        <v/>
      </c>
      <c r="Y991" s="8" t="str">
        <f>IFERROR(VLOOKUP(LEFT($A991,8),POR!$A:$R,11,0),"")</f>
        <v/>
      </c>
      <c r="Z991" s="8" t="str">
        <f>IFERROR(VLOOKUP(LEFT($A991,8),POR!$A:$R,12,0),"")</f>
        <v/>
      </c>
      <c r="AA991" s="8" t="str">
        <f>IFERROR(VLOOKUP(LEFT($A991,8),POR!$A:$R,13,0),"")</f>
        <v/>
      </c>
      <c r="AB991" s="8" t="str">
        <f>IFERROR(VLOOKUP(LEFT($A991,8),POR!$A:$R,14,0),"")</f>
        <v/>
      </c>
      <c r="AC991" s="8" t="str">
        <f>IFERROR(VLOOKUP(LEFT($A991,8),POR!$A:$R,15,0),"")</f>
        <v/>
      </c>
      <c r="AD991" s="8" t="str">
        <f>IFERROR(VLOOKUP(LEFT($A991,8),POR!$A:$R,16,0),"")</f>
        <v/>
      </c>
      <c r="AE991" s="8" t="str">
        <f>IFERROR(VLOOKUP(LEFT($A991,8),POR!$A:$R,17,0),"")</f>
        <v/>
      </c>
      <c r="AF991" s="8" t="str">
        <f>IFERROR(VLOOKUP(LEFT($A991,8),POR!$A:$R,18,0),"")</f>
        <v/>
      </c>
      <c r="AG991" s="36" t="str">
        <f>IFERROR(VLOOKUP(A991,NSD!F:G,2,0),"")</f>
        <v/>
      </c>
    </row>
    <row r="992" spans="1:33">
      <c r="A992" s="49" t="s">
        <v>5038</v>
      </c>
      <c r="B992" s="36" t="str">
        <f>VLOOKUP(LEFT(A992,8),Clusters!A:C,3,0)</f>
        <v>C6</v>
      </c>
      <c r="C992" s="36">
        <f>VLOOKUP(LEFT(A992,8),Clusters!A:D,2,0)</f>
        <v>64</v>
      </c>
      <c r="O992" s="36">
        <f>IFERROR(VLOOKUP(LEFT(A992,8),'Development Priority'!A:B,2,0),"")</f>
        <v>603</v>
      </c>
      <c r="P992" s="8" t="str">
        <f>IFERROR(VLOOKUP(LEFT($A992,8),POR!$A:$R,2,0),"")</f>
        <v/>
      </c>
      <c r="Q992" s="8" t="str">
        <f>IFERROR(VLOOKUP(LEFT($A992,8),POR!$A:$R,3,0),"")</f>
        <v/>
      </c>
      <c r="R992" s="8" t="str">
        <f>IFERROR(VLOOKUP(LEFT($A992,8),POR!$A:$R,4,0),"")</f>
        <v/>
      </c>
      <c r="S992" s="8" t="str">
        <f>IFERROR(VLOOKUP(LEFT($A992,8),POR!$A:$R,5,0),"")</f>
        <v/>
      </c>
      <c r="T992" s="8" t="str">
        <f>IFERROR(VLOOKUP(LEFT($A992,8),POR!$A:$R,6,0),"")</f>
        <v/>
      </c>
      <c r="U992" s="8" t="str">
        <f>IFERROR(VLOOKUP(LEFT($A992,8),POR!$A:$R,7,0),"")</f>
        <v/>
      </c>
      <c r="V992" s="8">
        <f>IFERROR(VLOOKUP(LEFT($A992,8),POR!$A:$R,8,0),"")</f>
        <v>42746</v>
      </c>
      <c r="W992" s="8" t="str">
        <f>IFERROR(VLOOKUP(LEFT($A992,8),POR!$A:$R,9,0),"")</f>
        <v/>
      </c>
      <c r="X992" s="8" t="str">
        <f>IFERROR(VLOOKUP(LEFT($A992,8),POR!$A:$R,10,0),"")</f>
        <v/>
      </c>
      <c r="Y992" s="8" t="str">
        <f>IFERROR(VLOOKUP(LEFT($A992,8),POR!$A:$R,11,0),"")</f>
        <v/>
      </c>
      <c r="Z992" s="8" t="str">
        <f>IFERROR(VLOOKUP(LEFT($A992,8),POR!$A:$R,12,0),"")</f>
        <v/>
      </c>
      <c r="AA992" s="8" t="str">
        <f>IFERROR(VLOOKUP(LEFT($A992,8),POR!$A:$R,13,0),"")</f>
        <v/>
      </c>
      <c r="AB992" s="8" t="str">
        <f>IFERROR(VLOOKUP(LEFT($A992,8),POR!$A:$R,14,0),"")</f>
        <v/>
      </c>
      <c r="AC992" s="8" t="str">
        <f>IFERROR(VLOOKUP(LEFT($A992,8),POR!$A:$R,15,0),"")</f>
        <v/>
      </c>
      <c r="AD992" s="8" t="str">
        <f>IFERROR(VLOOKUP(LEFT($A992,8),POR!$A:$R,16,0),"")</f>
        <v/>
      </c>
      <c r="AE992" s="8" t="str">
        <f>IFERROR(VLOOKUP(LEFT($A992,8),POR!$A:$R,17,0),"")</f>
        <v/>
      </c>
      <c r="AF992" s="8" t="str">
        <f>IFERROR(VLOOKUP(LEFT($A992,8),POR!$A:$R,18,0),"")</f>
        <v/>
      </c>
      <c r="AG992" s="36" t="str">
        <f>IFERROR(VLOOKUP(A992,NSD!F:G,2,0),"")</f>
        <v/>
      </c>
    </row>
    <row r="993" spans="1:33">
      <c r="A993" s="49" t="s">
        <v>2604</v>
      </c>
      <c r="B993" s="36" t="str">
        <f>VLOOKUP(LEFT(A993,8),Clusters!A:C,3,0)</f>
        <v>C6</v>
      </c>
      <c r="C993" s="36">
        <f>VLOOKUP(LEFT(A993,8),Clusters!A:D,2,0)</f>
        <v>62</v>
      </c>
      <c r="J993" s="19"/>
      <c r="O993" s="36">
        <f>IFERROR(VLOOKUP(LEFT(A993,8),'Development Priority'!A:B,2,0),"")</f>
        <v>99</v>
      </c>
      <c r="P993" s="8" t="str">
        <f>IFERROR(VLOOKUP(LEFT($A993,8),POR!$A:$R,2,0),"")</f>
        <v/>
      </c>
      <c r="Q993" s="8" t="str">
        <f>IFERROR(VLOOKUP(LEFT($A993,8),POR!$A:$R,3,0),"")</f>
        <v/>
      </c>
      <c r="R993" s="8" t="str">
        <f>IFERROR(VLOOKUP(LEFT($A993,8),POR!$A:$R,4,0),"")</f>
        <v/>
      </c>
      <c r="S993" s="8" t="str">
        <f>IFERROR(VLOOKUP(LEFT($A993,8),POR!$A:$R,5,0),"")</f>
        <v/>
      </c>
      <c r="T993" s="8">
        <f>IFERROR(VLOOKUP(LEFT($A993,8),POR!$A:$R,6,0),"")</f>
        <v>42827.708333333299</v>
      </c>
      <c r="U993" s="8" t="str">
        <f>IFERROR(VLOOKUP(LEFT($A993,8),POR!$A:$R,7,0),"")</f>
        <v/>
      </c>
      <c r="V993" s="8" t="str">
        <f>IFERROR(VLOOKUP(LEFT($A993,8),POR!$A:$R,8,0),"")</f>
        <v/>
      </c>
      <c r="W993" s="8" t="str">
        <f>IFERROR(VLOOKUP(LEFT($A993,8),POR!$A:$R,9,0),"")</f>
        <v/>
      </c>
      <c r="X993" s="8" t="str">
        <f>IFERROR(VLOOKUP(LEFT($A993,8),POR!$A:$R,10,0),"")</f>
        <v/>
      </c>
      <c r="Y993" s="8" t="str">
        <f>IFERROR(VLOOKUP(LEFT($A993,8),POR!$A:$R,11,0),"")</f>
        <v/>
      </c>
      <c r="Z993" s="8" t="str">
        <f>IFERROR(VLOOKUP(LEFT($A993,8),POR!$A:$R,12,0),"")</f>
        <v/>
      </c>
      <c r="AA993" s="8" t="str">
        <f>IFERROR(VLOOKUP(LEFT($A993,8),POR!$A:$R,13,0),"")</f>
        <v/>
      </c>
      <c r="AB993" s="8" t="str">
        <f>IFERROR(VLOOKUP(LEFT($A993,8),POR!$A:$R,14,0),"")</f>
        <v/>
      </c>
      <c r="AC993" s="8" t="str">
        <f>IFERROR(VLOOKUP(LEFT($A993,8),POR!$A:$R,15,0),"")</f>
        <v/>
      </c>
      <c r="AD993" s="8" t="str">
        <f>IFERROR(VLOOKUP(LEFT($A993,8),POR!$A:$R,16,0),"")</f>
        <v/>
      </c>
      <c r="AE993" s="8" t="str">
        <f>IFERROR(VLOOKUP(LEFT($A993,8),POR!$A:$R,17,0),"")</f>
        <v/>
      </c>
      <c r="AF993" s="8" t="str">
        <f>IFERROR(VLOOKUP(LEFT($A993,8),POR!$A:$R,18,0),"")</f>
        <v/>
      </c>
      <c r="AG993" s="36" t="str">
        <f>IFERROR(VLOOKUP(A993,NSD!F:G,2,0),"")</f>
        <v/>
      </c>
    </row>
    <row r="994" spans="1:33" ht="90">
      <c r="A994" s="49" t="s">
        <v>3291</v>
      </c>
      <c r="B994" s="36" t="str">
        <f>VLOOKUP(LEFT(A994,8),Clusters!A:C,3,0)</f>
        <v>C6</v>
      </c>
      <c r="C994" s="36">
        <f>VLOOKUP(LEFT(A994,8),Clusters!A:D,2,0)</f>
        <v>62</v>
      </c>
      <c r="H994" s="42" t="s">
        <v>1594</v>
      </c>
      <c r="I994" s="53" t="s">
        <v>5238</v>
      </c>
      <c r="J994" s="19">
        <v>42822</v>
      </c>
      <c r="K994" s="9" t="s">
        <v>5386</v>
      </c>
      <c r="L994" s="54" t="s">
        <v>1595</v>
      </c>
      <c r="M994" s="54" t="s">
        <v>1593</v>
      </c>
      <c r="O994" s="36">
        <f>IFERROR(VLOOKUP(LEFT(A994,8),'Development Priority'!A:B,2,0),"")</f>
        <v>99</v>
      </c>
      <c r="P994" s="8" t="str">
        <f>IFERROR(VLOOKUP(LEFT($A994,8),POR!$A:$R,2,0),"")</f>
        <v/>
      </c>
      <c r="Q994" s="8" t="str">
        <f>IFERROR(VLOOKUP(LEFT($A994,8),POR!$A:$R,3,0),"")</f>
        <v/>
      </c>
      <c r="R994" s="8" t="str">
        <f>IFERROR(VLOOKUP(LEFT($A994,8),POR!$A:$R,4,0),"")</f>
        <v/>
      </c>
      <c r="S994" s="8" t="str">
        <f>IFERROR(VLOOKUP(LEFT($A994,8),POR!$A:$R,5,0),"")</f>
        <v/>
      </c>
      <c r="T994" s="8">
        <f>IFERROR(VLOOKUP(LEFT($A994,8),POR!$A:$R,6,0),"")</f>
        <v>42827.708333333299</v>
      </c>
      <c r="U994" s="8" t="str">
        <f>IFERROR(VLOOKUP(LEFT($A994,8),POR!$A:$R,7,0),"")</f>
        <v/>
      </c>
      <c r="V994" s="8" t="str">
        <f>IFERROR(VLOOKUP(LEFT($A994,8),POR!$A:$R,8,0),"")</f>
        <v/>
      </c>
      <c r="W994" s="8" t="str">
        <f>IFERROR(VLOOKUP(LEFT($A994,8),POR!$A:$R,9,0),"")</f>
        <v/>
      </c>
      <c r="X994" s="8" t="str">
        <f>IFERROR(VLOOKUP(LEFT($A994,8),POR!$A:$R,10,0),"")</f>
        <v/>
      </c>
      <c r="Y994" s="8" t="str">
        <f>IFERROR(VLOOKUP(LEFT($A994,8),POR!$A:$R,11,0),"")</f>
        <v/>
      </c>
      <c r="Z994" s="8" t="str">
        <f>IFERROR(VLOOKUP(LEFT($A994,8),POR!$A:$R,12,0),"")</f>
        <v/>
      </c>
      <c r="AA994" s="8" t="str">
        <f>IFERROR(VLOOKUP(LEFT($A994,8),POR!$A:$R,13,0),"")</f>
        <v/>
      </c>
      <c r="AB994" s="8" t="str">
        <f>IFERROR(VLOOKUP(LEFT($A994,8),POR!$A:$R,14,0),"")</f>
        <v/>
      </c>
      <c r="AC994" s="8" t="str">
        <f>IFERROR(VLOOKUP(LEFT($A994,8),POR!$A:$R,15,0),"")</f>
        <v/>
      </c>
      <c r="AD994" s="8" t="str">
        <f>IFERROR(VLOOKUP(LEFT($A994,8),POR!$A:$R,16,0),"")</f>
        <v/>
      </c>
      <c r="AE994" s="8" t="str">
        <f>IFERROR(VLOOKUP(LEFT($A994,8),POR!$A:$R,17,0),"")</f>
        <v/>
      </c>
      <c r="AF994" s="8" t="str">
        <f>IFERROR(VLOOKUP(LEFT($A994,8),POR!$A:$R,18,0),"")</f>
        <v/>
      </c>
      <c r="AG994" s="36" t="str">
        <f>IFERROR(VLOOKUP(A994,NSD!F:G,2,0),"")</f>
        <v/>
      </c>
    </row>
    <row r="995" spans="1:33" ht="30">
      <c r="A995" s="49" t="s">
        <v>3969</v>
      </c>
      <c r="B995" s="36" t="str">
        <f>VLOOKUP(LEFT(A995,8),Clusters!A:C,3,0)</f>
        <v>C6</v>
      </c>
      <c r="C995" s="36">
        <f>VLOOKUP(LEFT(A995,8),Clusters!A:D,2,0)</f>
        <v>62</v>
      </c>
      <c r="K995" s="9" t="s">
        <v>5239</v>
      </c>
      <c r="O995" s="36">
        <f>IFERROR(VLOOKUP(LEFT(A995,8),'Development Priority'!A:B,2,0),"")</f>
        <v>426</v>
      </c>
      <c r="P995" s="8" t="str">
        <f>IFERROR(VLOOKUP(LEFT($A995,8),POR!$A:$R,2,0),"")</f>
        <v/>
      </c>
      <c r="Q995" s="8" t="str">
        <f>IFERROR(VLOOKUP(LEFT($A995,8),POR!$A:$R,3,0),"")</f>
        <v/>
      </c>
      <c r="R995" s="8" t="str">
        <f>IFERROR(VLOOKUP(LEFT($A995,8),POR!$A:$R,4,0),"")</f>
        <v/>
      </c>
      <c r="S995" s="8" t="str">
        <f>IFERROR(VLOOKUP(LEFT($A995,8),POR!$A:$R,5,0),"")</f>
        <v/>
      </c>
      <c r="T995" s="8" t="str">
        <f>IFERROR(VLOOKUP(LEFT($A995,8),POR!$A:$R,6,0),"")</f>
        <v/>
      </c>
      <c r="U995" s="8" t="str">
        <f>IFERROR(VLOOKUP(LEFT($A995,8),POR!$A:$R,7,0),"")</f>
        <v/>
      </c>
      <c r="V995" s="8">
        <f>IFERROR(VLOOKUP(LEFT($A995,8),POR!$A:$R,8,0),"")</f>
        <v>42856</v>
      </c>
      <c r="W995" s="8" t="str">
        <f>IFERROR(VLOOKUP(LEFT($A995,8),POR!$A:$R,9,0),"")</f>
        <v/>
      </c>
      <c r="X995" s="8" t="str">
        <f>IFERROR(VLOOKUP(LEFT($A995,8),POR!$A:$R,10,0),"")</f>
        <v/>
      </c>
      <c r="Y995" s="8" t="str">
        <f>IFERROR(VLOOKUP(LEFT($A995,8),POR!$A:$R,11,0),"")</f>
        <v/>
      </c>
      <c r="Z995" s="8" t="str">
        <f>IFERROR(VLOOKUP(LEFT($A995,8),POR!$A:$R,12,0),"")</f>
        <v/>
      </c>
      <c r="AA995" s="8" t="str">
        <f>IFERROR(VLOOKUP(LEFT($A995,8),POR!$A:$R,13,0),"")</f>
        <v/>
      </c>
      <c r="AB995" s="8" t="str">
        <f>IFERROR(VLOOKUP(LEFT($A995,8),POR!$A:$R,14,0),"")</f>
        <v/>
      </c>
      <c r="AC995" s="8" t="str">
        <f>IFERROR(VLOOKUP(LEFT($A995,8),POR!$A:$R,15,0),"")</f>
        <v/>
      </c>
      <c r="AD995" s="8" t="str">
        <f>IFERROR(VLOOKUP(LEFT($A995,8),POR!$A:$R,16,0),"")</f>
        <v/>
      </c>
      <c r="AE995" s="8" t="str">
        <f>IFERROR(VLOOKUP(LEFT($A995,8),POR!$A:$R,17,0),"")</f>
        <v/>
      </c>
      <c r="AF995" s="8" t="str">
        <f>IFERROR(VLOOKUP(LEFT($A995,8),POR!$A:$R,18,0),"")</f>
        <v/>
      </c>
      <c r="AG995" s="36" t="str">
        <f>IFERROR(VLOOKUP(A995,NSD!F:G,2,0),"")</f>
        <v/>
      </c>
    </row>
    <row r="996" spans="1:33" ht="30">
      <c r="A996" s="49" t="s">
        <v>3477</v>
      </c>
      <c r="B996" s="36" t="str">
        <f>VLOOKUP(LEFT(A996,8),Clusters!A:C,3,0)</f>
        <v>C6</v>
      </c>
      <c r="C996" s="36">
        <f>VLOOKUP(LEFT(A996,8),Clusters!A:D,2,0)</f>
        <v>62</v>
      </c>
      <c r="K996" s="9" t="s">
        <v>5240</v>
      </c>
      <c r="O996" s="36">
        <f>IFERROR(VLOOKUP(LEFT(A996,8),'Development Priority'!A:B,2,0),"")</f>
        <v>426</v>
      </c>
      <c r="P996" s="8" t="str">
        <f>IFERROR(VLOOKUP(LEFT($A996,8),POR!$A:$R,2,0),"")</f>
        <v/>
      </c>
      <c r="Q996" s="8" t="str">
        <f>IFERROR(VLOOKUP(LEFT($A996,8),POR!$A:$R,3,0),"")</f>
        <v/>
      </c>
      <c r="R996" s="8" t="str">
        <f>IFERROR(VLOOKUP(LEFT($A996,8),POR!$A:$R,4,0),"")</f>
        <v/>
      </c>
      <c r="S996" s="8" t="str">
        <f>IFERROR(VLOOKUP(LEFT($A996,8),POR!$A:$R,5,0),"")</f>
        <v/>
      </c>
      <c r="T996" s="8" t="str">
        <f>IFERROR(VLOOKUP(LEFT($A996,8),POR!$A:$R,6,0),"")</f>
        <v/>
      </c>
      <c r="U996" s="8" t="str">
        <f>IFERROR(VLOOKUP(LEFT($A996,8),POR!$A:$R,7,0),"")</f>
        <v/>
      </c>
      <c r="V996" s="8">
        <f>IFERROR(VLOOKUP(LEFT($A996,8),POR!$A:$R,8,0),"")</f>
        <v>42856</v>
      </c>
      <c r="W996" s="8" t="str">
        <f>IFERROR(VLOOKUP(LEFT($A996,8),POR!$A:$R,9,0),"")</f>
        <v/>
      </c>
      <c r="X996" s="8" t="str">
        <f>IFERROR(VLOOKUP(LEFT($A996,8),POR!$A:$R,10,0),"")</f>
        <v/>
      </c>
      <c r="Y996" s="8" t="str">
        <f>IFERROR(VLOOKUP(LEFT($A996,8),POR!$A:$R,11,0),"")</f>
        <v/>
      </c>
      <c r="Z996" s="8" t="str">
        <f>IFERROR(VLOOKUP(LEFT($A996,8),POR!$A:$R,12,0),"")</f>
        <v/>
      </c>
      <c r="AA996" s="8" t="str">
        <f>IFERROR(VLOOKUP(LEFT($A996,8),POR!$A:$R,13,0),"")</f>
        <v/>
      </c>
      <c r="AB996" s="8" t="str">
        <f>IFERROR(VLOOKUP(LEFT($A996,8),POR!$A:$R,14,0),"")</f>
        <v/>
      </c>
      <c r="AC996" s="8" t="str">
        <f>IFERROR(VLOOKUP(LEFT($A996,8),POR!$A:$R,15,0),"")</f>
        <v/>
      </c>
      <c r="AD996" s="8" t="str">
        <f>IFERROR(VLOOKUP(LEFT($A996,8),POR!$A:$R,16,0),"")</f>
        <v/>
      </c>
      <c r="AE996" s="8" t="str">
        <f>IFERROR(VLOOKUP(LEFT($A996,8),POR!$A:$R,17,0),"")</f>
        <v/>
      </c>
      <c r="AF996" s="8" t="str">
        <f>IFERROR(VLOOKUP(LEFT($A996,8),POR!$A:$R,18,0),"")</f>
        <v/>
      </c>
      <c r="AG996" s="36" t="str">
        <f>IFERROR(VLOOKUP(A996,NSD!F:G,2,0),"")</f>
        <v/>
      </c>
    </row>
    <row r="997" spans="1:33">
      <c r="A997" s="49" t="s">
        <v>3533</v>
      </c>
      <c r="B997" s="36" t="str">
        <f>VLOOKUP(LEFT(A997,8),Clusters!A:C,3,0)</f>
        <v>C6</v>
      </c>
      <c r="C997" s="36">
        <f>VLOOKUP(LEFT(A997,8),Clusters!A:D,2,0)</f>
        <v>62</v>
      </c>
      <c r="O997" s="36">
        <f>IFERROR(VLOOKUP(LEFT(A997,8),'Development Priority'!A:B,2,0),"")</f>
        <v>426</v>
      </c>
      <c r="P997" s="8" t="str">
        <f>IFERROR(VLOOKUP(LEFT($A997,8),POR!$A:$R,2,0),"")</f>
        <v/>
      </c>
      <c r="Q997" s="8" t="str">
        <f>IFERROR(VLOOKUP(LEFT($A997,8),POR!$A:$R,3,0),"")</f>
        <v/>
      </c>
      <c r="R997" s="8" t="str">
        <f>IFERROR(VLOOKUP(LEFT($A997,8),POR!$A:$R,4,0),"")</f>
        <v/>
      </c>
      <c r="S997" s="8" t="str">
        <f>IFERROR(VLOOKUP(LEFT($A997,8),POR!$A:$R,5,0),"")</f>
        <v/>
      </c>
      <c r="T997" s="8" t="str">
        <f>IFERROR(VLOOKUP(LEFT($A997,8),POR!$A:$R,6,0),"")</f>
        <v/>
      </c>
      <c r="U997" s="8" t="str">
        <f>IFERROR(VLOOKUP(LEFT($A997,8),POR!$A:$R,7,0),"")</f>
        <v/>
      </c>
      <c r="V997" s="8">
        <f>IFERROR(VLOOKUP(LEFT($A997,8),POR!$A:$R,8,0),"")</f>
        <v>42856</v>
      </c>
      <c r="W997" s="8" t="str">
        <f>IFERROR(VLOOKUP(LEFT($A997,8),POR!$A:$R,9,0),"")</f>
        <v/>
      </c>
      <c r="X997" s="8" t="str">
        <f>IFERROR(VLOOKUP(LEFT($A997,8),POR!$A:$R,10,0),"")</f>
        <v/>
      </c>
      <c r="Y997" s="8" t="str">
        <f>IFERROR(VLOOKUP(LEFT($A997,8),POR!$A:$R,11,0),"")</f>
        <v/>
      </c>
      <c r="Z997" s="8" t="str">
        <f>IFERROR(VLOOKUP(LEFT($A997,8),POR!$A:$R,12,0),"")</f>
        <v/>
      </c>
      <c r="AA997" s="8" t="str">
        <f>IFERROR(VLOOKUP(LEFT($A997,8),POR!$A:$R,13,0),"")</f>
        <v/>
      </c>
      <c r="AB997" s="8" t="str">
        <f>IFERROR(VLOOKUP(LEFT($A997,8),POR!$A:$R,14,0),"")</f>
        <v/>
      </c>
      <c r="AC997" s="8" t="str">
        <f>IFERROR(VLOOKUP(LEFT($A997,8),POR!$A:$R,15,0),"")</f>
        <v/>
      </c>
      <c r="AD997" s="8" t="str">
        <f>IFERROR(VLOOKUP(LEFT($A997,8),POR!$A:$R,16,0),"")</f>
        <v/>
      </c>
      <c r="AE997" s="8" t="str">
        <f>IFERROR(VLOOKUP(LEFT($A997,8),POR!$A:$R,17,0),"")</f>
        <v/>
      </c>
      <c r="AF997" s="8" t="str">
        <f>IFERROR(VLOOKUP(LEFT($A997,8),POR!$A:$R,18,0),"")</f>
        <v/>
      </c>
      <c r="AG997" s="36" t="str">
        <f>IFERROR(VLOOKUP(A997,NSD!F:G,2,0),"")</f>
        <v/>
      </c>
    </row>
    <row r="998" spans="1:33">
      <c r="A998" s="49" t="s">
        <v>2499</v>
      </c>
      <c r="B998" s="36" t="str">
        <f>VLOOKUP(LEFT(A998,8),Clusters!A:C,3,0)</f>
        <v>C6</v>
      </c>
      <c r="C998" s="36">
        <f>VLOOKUP(LEFT(A998,8),Clusters!A:D,2,0)</f>
        <v>62</v>
      </c>
      <c r="O998" s="36">
        <f>IFERROR(VLOOKUP(LEFT(A998,8),'Development Priority'!A:B,2,0),"")</f>
        <v>325</v>
      </c>
      <c r="P998" s="8" t="str">
        <f>IFERROR(VLOOKUP(LEFT($A998,8),POR!$A:$R,2,0),"")</f>
        <v/>
      </c>
      <c r="Q998" s="8" t="str">
        <f>IFERROR(VLOOKUP(LEFT($A998,8),POR!$A:$R,3,0),"")</f>
        <v/>
      </c>
      <c r="R998" s="8" t="str">
        <f>IFERROR(VLOOKUP(LEFT($A998,8),POR!$A:$R,4,0),"")</f>
        <v/>
      </c>
      <c r="S998" s="8" t="str">
        <f>IFERROR(VLOOKUP(LEFT($A998,8),POR!$A:$R,5,0),"")</f>
        <v/>
      </c>
      <c r="T998" s="8">
        <f>IFERROR(VLOOKUP(LEFT($A998,8),POR!$A:$R,6,0),"")</f>
        <v>42878.708333333299</v>
      </c>
      <c r="U998" s="8" t="str">
        <f>IFERROR(VLOOKUP(LEFT($A998,8),POR!$A:$R,7,0),"")</f>
        <v/>
      </c>
      <c r="V998" s="8">
        <f>IFERROR(VLOOKUP(LEFT($A998,8),POR!$A:$R,8,0),"")</f>
        <v>42884</v>
      </c>
      <c r="W998" s="8" t="str">
        <f>IFERROR(VLOOKUP(LEFT($A998,8),POR!$A:$R,9,0),"")</f>
        <v/>
      </c>
      <c r="X998" s="8" t="str">
        <f>IFERROR(VLOOKUP(LEFT($A998,8),POR!$A:$R,10,0),"")</f>
        <v/>
      </c>
      <c r="Y998" s="8" t="str">
        <f>IFERROR(VLOOKUP(LEFT($A998,8),POR!$A:$R,11,0),"")</f>
        <v/>
      </c>
      <c r="Z998" s="8" t="str">
        <f>IFERROR(VLOOKUP(LEFT($A998,8),POR!$A:$R,12,0),"")</f>
        <v/>
      </c>
      <c r="AA998" s="8" t="str">
        <f>IFERROR(VLOOKUP(LEFT($A998,8),POR!$A:$R,13,0),"")</f>
        <v/>
      </c>
      <c r="AB998" s="8" t="str">
        <f>IFERROR(VLOOKUP(LEFT($A998,8),POR!$A:$R,14,0),"")</f>
        <v/>
      </c>
      <c r="AC998" s="8">
        <f>IFERROR(VLOOKUP(LEFT($A998,8),POR!$A:$R,15,0),"")</f>
        <v>42739</v>
      </c>
      <c r="AD998" s="8" t="str">
        <f>IFERROR(VLOOKUP(LEFT($A998,8),POR!$A:$R,16,0),"")</f>
        <v/>
      </c>
      <c r="AE998" s="8" t="str">
        <f>IFERROR(VLOOKUP(LEFT($A998,8),POR!$A:$R,17,0),"")</f>
        <v/>
      </c>
      <c r="AF998" s="8" t="str">
        <f>IFERROR(VLOOKUP(LEFT($A998,8),POR!$A:$R,18,0),"")</f>
        <v/>
      </c>
      <c r="AG998" s="36" t="str">
        <f>IFERROR(VLOOKUP(A998,NSD!F:G,2,0),"")</f>
        <v/>
      </c>
    </row>
    <row r="999" spans="1:33">
      <c r="A999" s="49" t="s">
        <v>4402</v>
      </c>
      <c r="B999" s="36" t="str">
        <f>VLOOKUP(LEFT(A999,8),Clusters!A:C,3,0)</f>
        <v>C6</v>
      </c>
      <c r="C999" s="36">
        <f>VLOOKUP(LEFT(A999,8),Clusters!A:D,2,0)</f>
        <v>62</v>
      </c>
      <c r="O999" s="36">
        <f>IFERROR(VLOOKUP(LEFT(A999,8),'Development Priority'!A:B,2,0),"")</f>
        <v>325</v>
      </c>
      <c r="P999" s="8" t="str">
        <f>IFERROR(VLOOKUP(LEFT($A999,8),POR!$A:$R,2,0),"")</f>
        <v/>
      </c>
      <c r="Q999" s="8" t="str">
        <f>IFERROR(VLOOKUP(LEFT($A999,8),POR!$A:$R,3,0),"")</f>
        <v/>
      </c>
      <c r="R999" s="8" t="str">
        <f>IFERROR(VLOOKUP(LEFT($A999,8),POR!$A:$R,4,0),"")</f>
        <v/>
      </c>
      <c r="S999" s="8" t="str">
        <f>IFERROR(VLOOKUP(LEFT($A999,8),POR!$A:$R,5,0),"")</f>
        <v/>
      </c>
      <c r="T999" s="8">
        <f>IFERROR(VLOOKUP(LEFT($A999,8),POR!$A:$R,6,0),"")</f>
        <v>42878.708333333299</v>
      </c>
      <c r="U999" s="8" t="str">
        <f>IFERROR(VLOOKUP(LEFT($A999,8),POR!$A:$R,7,0),"")</f>
        <v/>
      </c>
      <c r="V999" s="8">
        <f>IFERROR(VLOOKUP(LEFT($A999,8),POR!$A:$R,8,0),"")</f>
        <v>42884</v>
      </c>
      <c r="W999" s="8" t="str">
        <f>IFERROR(VLOOKUP(LEFT($A999,8),POR!$A:$R,9,0),"")</f>
        <v/>
      </c>
      <c r="X999" s="8" t="str">
        <f>IFERROR(VLOOKUP(LEFT($A999,8),POR!$A:$R,10,0),"")</f>
        <v/>
      </c>
      <c r="Y999" s="8" t="str">
        <f>IFERROR(VLOOKUP(LEFT($A999,8),POR!$A:$R,11,0),"")</f>
        <v/>
      </c>
      <c r="Z999" s="8" t="str">
        <f>IFERROR(VLOOKUP(LEFT($A999,8),POR!$A:$R,12,0),"")</f>
        <v/>
      </c>
      <c r="AA999" s="8" t="str">
        <f>IFERROR(VLOOKUP(LEFT($A999,8),POR!$A:$R,13,0),"")</f>
        <v/>
      </c>
      <c r="AB999" s="8" t="str">
        <f>IFERROR(VLOOKUP(LEFT($A999,8),POR!$A:$R,14,0),"")</f>
        <v/>
      </c>
      <c r="AC999" s="8">
        <f>IFERROR(VLOOKUP(LEFT($A999,8),POR!$A:$R,15,0),"")</f>
        <v>42739</v>
      </c>
      <c r="AD999" s="8" t="str">
        <f>IFERROR(VLOOKUP(LEFT($A999,8),POR!$A:$R,16,0),"")</f>
        <v/>
      </c>
      <c r="AE999" s="8" t="str">
        <f>IFERROR(VLOOKUP(LEFT($A999,8),POR!$A:$R,17,0),"")</f>
        <v/>
      </c>
      <c r="AF999" s="8" t="str">
        <f>IFERROR(VLOOKUP(LEFT($A999,8),POR!$A:$R,18,0),"")</f>
        <v/>
      </c>
      <c r="AG999" s="36" t="str">
        <f>IFERROR(VLOOKUP(A999,NSD!F:G,2,0),"")</f>
        <v/>
      </c>
    </row>
    <row r="1000" spans="1:33">
      <c r="A1000" s="49" t="s">
        <v>3613</v>
      </c>
      <c r="B1000" s="36" t="str">
        <f>VLOOKUP(LEFT(A1000,8),Clusters!A:C,3,0)</f>
        <v>C6</v>
      </c>
      <c r="C1000" s="36">
        <f>VLOOKUP(LEFT(A1000,8),Clusters!A:D,2,0)</f>
        <v>62</v>
      </c>
      <c r="O1000" s="36">
        <f>IFERROR(VLOOKUP(LEFT(A1000,8),'Development Priority'!A:B,2,0),"")</f>
        <v>325</v>
      </c>
      <c r="P1000" s="8" t="str">
        <f>IFERROR(VLOOKUP(LEFT($A1000,8),POR!$A:$R,2,0),"")</f>
        <v/>
      </c>
      <c r="Q1000" s="8" t="str">
        <f>IFERROR(VLOOKUP(LEFT($A1000,8),POR!$A:$R,3,0),"")</f>
        <v/>
      </c>
      <c r="R1000" s="8" t="str">
        <f>IFERROR(VLOOKUP(LEFT($A1000,8),POR!$A:$R,4,0),"")</f>
        <v/>
      </c>
      <c r="S1000" s="8" t="str">
        <f>IFERROR(VLOOKUP(LEFT($A1000,8),POR!$A:$R,5,0),"")</f>
        <v/>
      </c>
      <c r="T1000" s="8">
        <f>IFERROR(VLOOKUP(LEFT($A1000,8),POR!$A:$R,6,0),"")</f>
        <v>42878.708333333299</v>
      </c>
      <c r="U1000" s="8" t="str">
        <f>IFERROR(VLOOKUP(LEFT($A1000,8),POR!$A:$R,7,0),"")</f>
        <v/>
      </c>
      <c r="V1000" s="8">
        <f>IFERROR(VLOOKUP(LEFT($A1000,8),POR!$A:$R,8,0),"")</f>
        <v>42884</v>
      </c>
      <c r="W1000" s="8" t="str">
        <f>IFERROR(VLOOKUP(LEFT($A1000,8),POR!$A:$R,9,0),"")</f>
        <v/>
      </c>
      <c r="X1000" s="8" t="str">
        <f>IFERROR(VLOOKUP(LEFT($A1000,8),POR!$A:$R,10,0),"")</f>
        <v/>
      </c>
      <c r="Y1000" s="8" t="str">
        <f>IFERROR(VLOOKUP(LEFT($A1000,8),POR!$A:$R,11,0),"")</f>
        <v/>
      </c>
      <c r="Z1000" s="8" t="str">
        <f>IFERROR(VLOOKUP(LEFT($A1000,8),POR!$A:$R,12,0),"")</f>
        <v/>
      </c>
      <c r="AA1000" s="8" t="str">
        <f>IFERROR(VLOOKUP(LEFT($A1000,8),POR!$A:$R,13,0),"")</f>
        <v/>
      </c>
      <c r="AB1000" s="8" t="str">
        <f>IFERROR(VLOOKUP(LEFT($A1000,8),POR!$A:$R,14,0),"")</f>
        <v/>
      </c>
      <c r="AC1000" s="8">
        <f>IFERROR(VLOOKUP(LEFT($A1000,8),POR!$A:$R,15,0),"")</f>
        <v>42739</v>
      </c>
      <c r="AD1000" s="8" t="str">
        <f>IFERROR(VLOOKUP(LEFT($A1000,8),POR!$A:$R,16,0),"")</f>
        <v/>
      </c>
      <c r="AE1000" s="8" t="str">
        <f>IFERROR(VLOOKUP(LEFT($A1000,8),POR!$A:$R,17,0),"")</f>
        <v/>
      </c>
      <c r="AF1000" s="8" t="str">
        <f>IFERROR(VLOOKUP(LEFT($A1000,8),POR!$A:$R,18,0),"")</f>
        <v/>
      </c>
      <c r="AG1000" s="36" t="str">
        <f>IFERROR(VLOOKUP(A1000,NSD!F:G,2,0),"")</f>
        <v/>
      </c>
    </row>
    <row r="1001" spans="1:33" ht="30">
      <c r="A1001" s="49" t="s">
        <v>3132</v>
      </c>
      <c r="B1001" s="36" t="str">
        <f>VLOOKUP(LEFT(A1001,8),Clusters!A:C,3,0)</f>
        <v>C6</v>
      </c>
      <c r="C1001" s="36">
        <f>VLOOKUP(LEFT(A1001,8),Clusters!A:D,2,0)</f>
        <v>62</v>
      </c>
      <c r="H1001" s="42" t="s">
        <v>1594</v>
      </c>
      <c r="J1001" s="50">
        <v>42814</v>
      </c>
      <c r="K1001" s="9" t="s">
        <v>5265</v>
      </c>
      <c r="L1001" s="9" t="s">
        <v>1595</v>
      </c>
      <c r="M1001" t="s">
        <v>1593</v>
      </c>
      <c r="O1001" s="36">
        <f>IFERROR(VLOOKUP(LEFT(A1001,8),'Development Priority'!A:B,2,0),"")</f>
        <v>325</v>
      </c>
      <c r="P1001" s="8" t="str">
        <f>IFERROR(VLOOKUP(LEFT($A1001,8),POR!$A:$R,2,0),"")</f>
        <v/>
      </c>
      <c r="Q1001" s="8" t="str">
        <f>IFERROR(VLOOKUP(LEFT($A1001,8),POR!$A:$R,3,0),"")</f>
        <v/>
      </c>
      <c r="R1001" s="8" t="str">
        <f>IFERROR(VLOOKUP(LEFT($A1001,8),POR!$A:$R,4,0),"")</f>
        <v/>
      </c>
      <c r="S1001" s="8" t="str">
        <f>IFERROR(VLOOKUP(LEFT($A1001,8),POR!$A:$R,5,0),"")</f>
        <v/>
      </c>
      <c r="T1001" s="8">
        <f>IFERROR(VLOOKUP(LEFT($A1001,8),POR!$A:$R,6,0),"")</f>
        <v>42878.708333333299</v>
      </c>
      <c r="U1001" s="8" t="str">
        <f>IFERROR(VLOOKUP(LEFT($A1001,8),POR!$A:$R,7,0),"")</f>
        <v/>
      </c>
      <c r="V1001" s="8">
        <f>IFERROR(VLOOKUP(LEFT($A1001,8),POR!$A:$R,8,0),"")</f>
        <v>42884</v>
      </c>
      <c r="W1001" s="8" t="str">
        <f>IFERROR(VLOOKUP(LEFT($A1001,8),POR!$A:$R,9,0),"")</f>
        <v/>
      </c>
      <c r="X1001" s="8" t="str">
        <f>IFERROR(VLOOKUP(LEFT($A1001,8),POR!$A:$R,10,0),"")</f>
        <v/>
      </c>
      <c r="Y1001" s="8" t="str">
        <f>IFERROR(VLOOKUP(LEFT($A1001,8),POR!$A:$R,11,0),"")</f>
        <v/>
      </c>
      <c r="Z1001" s="8" t="str">
        <f>IFERROR(VLOOKUP(LEFT($A1001,8),POR!$A:$R,12,0),"")</f>
        <v/>
      </c>
      <c r="AA1001" s="8" t="str">
        <f>IFERROR(VLOOKUP(LEFT($A1001,8),POR!$A:$R,13,0),"")</f>
        <v/>
      </c>
      <c r="AB1001" s="8" t="str">
        <f>IFERROR(VLOOKUP(LEFT($A1001,8),POR!$A:$R,14,0),"")</f>
        <v/>
      </c>
      <c r="AC1001" s="8">
        <f>IFERROR(VLOOKUP(LEFT($A1001,8),POR!$A:$R,15,0),"")</f>
        <v>42739</v>
      </c>
      <c r="AD1001" s="8" t="str">
        <f>IFERROR(VLOOKUP(LEFT($A1001,8),POR!$A:$R,16,0),"")</f>
        <v/>
      </c>
      <c r="AE1001" s="8" t="str">
        <f>IFERROR(VLOOKUP(LEFT($A1001,8),POR!$A:$R,17,0),"")</f>
        <v/>
      </c>
      <c r="AF1001" s="8" t="str">
        <f>IFERROR(VLOOKUP(LEFT($A1001,8),POR!$A:$R,18,0),"")</f>
        <v/>
      </c>
      <c r="AG1001" s="36" t="str">
        <f>IFERROR(VLOOKUP(A1001,NSD!F:G,2,0),"")</f>
        <v/>
      </c>
    </row>
    <row r="1002" spans="1:33">
      <c r="A1002" s="49" t="s">
        <v>3760</v>
      </c>
      <c r="B1002" s="36" t="str">
        <f>VLOOKUP(LEFT(A1002,8),Clusters!A:C,3,0)</f>
        <v>C6</v>
      </c>
      <c r="C1002" s="36">
        <f>VLOOKUP(LEFT(A1002,8),Clusters!A:D,2,0)</f>
        <v>62</v>
      </c>
      <c r="O1002" s="36">
        <f>IFERROR(VLOOKUP(LEFT(A1002,8),'Development Priority'!A:B,2,0),"")</f>
        <v>325</v>
      </c>
      <c r="P1002" s="8" t="str">
        <f>IFERROR(VLOOKUP(LEFT($A1002,8),POR!$A:$R,2,0),"")</f>
        <v/>
      </c>
      <c r="Q1002" s="8" t="str">
        <f>IFERROR(VLOOKUP(LEFT($A1002,8),POR!$A:$R,3,0),"")</f>
        <v/>
      </c>
      <c r="R1002" s="8" t="str">
        <f>IFERROR(VLOOKUP(LEFT($A1002,8),POR!$A:$R,4,0),"")</f>
        <v/>
      </c>
      <c r="S1002" s="8" t="str">
        <f>IFERROR(VLOOKUP(LEFT($A1002,8),POR!$A:$R,5,0),"")</f>
        <v/>
      </c>
      <c r="T1002" s="8">
        <f>IFERROR(VLOOKUP(LEFT($A1002,8),POR!$A:$R,6,0),"")</f>
        <v>42878.708333333299</v>
      </c>
      <c r="U1002" s="8" t="str">
        <f>IFERROR(VLOOKUP(LEFT($A1002,8),POR!$A:$R,7,0),"")</f>
        <v/>
      </c>
      <c r="V1002" s="8">
        <f>IFERROR(VLOOKUP(LEFT($A1002,8),POR!$A:$R,8,0),"")</f>
        <v>42884</v>
      </c>
      <c r="W1002" s="8" t="str">
        <f>IFERROR(VLOOKUP(LEFT($A1002,8),POR!$A:$R,9,0),"")</f>
        <v/>
      </c>
      <c r="X1002" s="8" t="str">
        <f>IFERROR(VLOOKUP(LEFT($A1002,8),POR!$A:$R,10,0),"")</f>
        <v/>
      </c>
      <c r="Y1002" s="8" t="str">
        <f>IFERROR(VLOOKUP(LEFT($A1002,8),POR!$A:$R,11,0),"")</f>
        <v/>
      </c>
      <c r="Z1002" s="8" t="str">
        <f>IFERROR(VLOOKUP(LEFT($A1002,8),POR!$A:$R,12,0),"")</f>
        <v/>
      </c>
      <c r="AA1002" s="8" t="str">
        <f>IFERROR(VLOOKUP(LEFT($A1002,8),POR!$A:$R,13,0),"")</f>
        <v/>
      </c>
      <c r="AB1002" s="8" t="str">
        <f>IFERROR(VLOOKUP(LEFT($A1002,8),POR!$A:$R,14,0),"")</f>
        <v/>
      </c>
      <c r="AC1002" s="8">
        <f>IFERROR(VLOOKUP(LEFT($A1002,8),POR!$A:$R,15,0),"")</f>
        <v>42739</v>
      </c>
      <c r="AD1002" s="8" t="str">
        <f>IFERROR(VLOOKUP(LEFT($A1002,8),POR!$A:$R,16,0),"")</f>
        <v/>
      </c>
      <c r="AE1002" s="8" t="str">
        <f>IFERROR(VLOOKUP(LEFT($A1002,8),POR!$A:$R,17,0),"")</f>
        <v/>
      </c>
      <c r="AF1002" s="8" t="str">
        <f>IFERROR(VLOOKUP(LEFT($A1002,8),POR!$A:$R,18,0),"")</f>
        <v/>
      </c>
      <c r="AG1002" s="36" t="str">
        <f>IFERROR(VLOOKUP(A1002,NSD!F:G,2,0),"")</f>
        <v/>
      </c>
    </row>
    <row r="1003" spans="1:33">
      <c r="A1003" s="49" t="s">
        <v>4575</v>
      </c>
      <c r="B1003" s="36" t="str">
        <f>VLOOKUP(LEFT(A1003,8),Clusters!A:C,3,0)</f>
        <v>C6</v>
      </c>
      <c r="C1003" s="36">
        <f>VLOOKUP(LEFT(A1003,8),Clusters!A:D,2,0)</f>
        <v>62</v>
      </c>
      <c r="O1003" s="36">
        <f>IFERROR(VLOOKUP(LEFT(A1003,8),'Development Priority'!A:B,2,0),"")</f>
        <v>325</v>
      </c>
      <c r="P1003" s="8" t="str">
        <f>IFERROR(VLOOKUP(LEFT($A1003,8),POR!$A:$R,2,0),"")</f>
        <v/>
      </c>
      <c r="Q1003" s="8" t="str">
        <f>IFERROR(VLOOKUP(LEFT($A1003,8),POR!$A:$R,3,0),"")</f>
        <v/>
      </c>
      <c r="R1003" s="8" t="str">
        <f>IFERROR(VLOOKUP(LEFT($A1003,8),POR!$A:$R,4,0),"")</f>
        <v/>
      </c>
      <c r="S1003" s="8" t="str">
        <f>IFERROR(VLOOKUP(LEFT($A1003,8),POR!$A:$R,5,0),"")</f>
        <v/>
      </c>
      <c r="T1003" s="8">
        <f>IFERROR(VLOOKUP(LEFT($A1003,8),POR!$A:$R,6,0),"")</f>
        <v>42878.708333333299</v>
      </c>
      <c r="U1003" s="8" t="str">
        <f>IFERROR(VLOOKUP(LEFT($A1003,8),POR!$A:$R,7,0),"")</f>
        <v/>
      </c>
      <c r="V1003" s="8">
        <f>IFERROR(VLOOKUP(LEFT($A1003,8),POR!$A:$R,8,0),"")</f>
        <v>42884</v>
      </c>
      <c r="W1003" s="8" t="str">
        <f>IFERROR(VLOOKUP(LEFT($A1003,8),POR!$A:$R,9,0),"")</f>
        <v/>
      </c>
      <c r="X1003" s="8" t="str">
        <f>IFERROR(VLOOKUP(LEFT($A1003,8),POR!$A:$R,10,0),"")</f>
        <v/>
      </c>
      <c r="Y1003" s="8" t="str">
        <f>IFERROR(VLOOKUP(LEFT($A1003,8),POR!$A:$R,11,0),"")</f>
        <v/>
      </c>
      <c r="Z1003" s="8" t="str">
        <f>IFERROR(VLOOKUP(LEFT($A1003,8),POR!$A:$R,12,0),"")</f>
        <v/>
      </c>
      <c r="AA1003" s="8" t="str">
        <f>IFERROR(VLOOKUP(LEFT($A1003,8),POR!$A:$R,13,0),"")</f>
        <v/>
      </c>
      <c r="AB1003" s="8" t="str">
        <f>IFERROR(VLOOKUP(LEFT($A1003,8),POR!$A:$R,14,0),"")</f>
        <v/>
      </c>
      <c r="AC1003" s="8">
        <f>IFERROR(VLOOKUP(LEFT($A1003,8),POR!$A:$R,15,0),"")</f>
        <v>42739</v>
      </c>
      <c r="AD1003" s="8" t="str">
        <f>IFERROR(VLOOKUP(LEFT($A1003,8),POR!$A:$R,16,0),"")</f>
        <v/>
      </c>
      <c r="AE1003" s="8" t="str">
        <f>IFERROR(VLOOKUP(LEFT($A1003,8),POR!$A:$R,17,0),"")</f>
        <v/>
      </c>
      <c r="AF1003" s="8" t="str">
        <f>IFERROR(VLOOKUP(LEFT($A1003,8),POR!$A:$R,18,0),"")</f>
        <v/>
      </c>
      <c r="AG1003" s="36" t="str">
        <f>IFERROR(VLOOKUP(A1003,NSD!F:G,2,0),"")</f>
        <v/>
      </c>
    </row>
    <row r="1004" spans="1:33">
      <c r="A1004" s="49" t="s">
        <v>4173</v>
      </c>
      <c r="B1004" s="36" t="str">
        <f>VLOOKUP(LEFT(A1004,8),Clusters!A:C,3,0)</f>
        <v>C6</v>
      </c>
      <c r="C1004" s="36">
        <f>VLOOKUP(LEFT(A1004,8),Clusters!A:D,2,0)</f>
        <v>63</v>
      </c>
      <c r="O1004" s="36">
        <f>IFERROR(VLOOKUP(LEFT(A1004,8),'Development Priority'!A:B,2,0),"")</f>
        <v>63</v>
      </c>
      <c r="P1004" s="8" t="str">
        <f>IFERROR(VLOOKUP(LEFT($A1004,8),POR!$A:$R,2,0),"")</f>
        <v/>
      </c>
      <c r="Q1004" s="8" t="str">
        <f>IFERROR(VLOOKUP(LEFT($A1004,8),POR!$A:$R,3,0),"")</f>
        <v/>
      </c>
      <c r="R1004" s="8" t="str">
        <f>IFERROR(VLOOKUP(LEFT($A1004,8),POR!$A:$R,4,0),"")</f>
        <v/>
      </c>
      <c r="S1004" s="8" t="str">
        <f>IFERROR(VLOOKUP(LEFT($A1004,8),POR!$A:$R,5,0),"")</f>
        <v/>
      </c>
      <c r="T1004" s="8">
        <f>IFERROR(VLOOKUP(LEFT($A1004,8),POR!$A:$R,6,0),"")</f>
        <v>42827.708333333299</v>
      </c>
      <c r="U1004" s="8" t="str">
        <f>IFERROR(VLOOKUP(LEFT($A1004,8),POR!$A:$R,7,0),"")</f>
        <v/>
      </c>
      <c r="V1004" s="8">
        <f>IFERROR(VLOOKUP(LEFT($A1004,8),POR!$A:$R,8,0),"")</f>
        <v>42828</v>
      </c>
      <c r="W1004" s="8" t="str">
        <f>IFERROR(VLOOKUP(LEFT($A1004,8),POR!$A:$R,9,0),"")</f>
        <v/>
      </c>
      <c r="X1004" s="8" t="str">
        <f>IFERROR(VLOOKUP(LEFT($A1004,8),POR!$A:$R,10,0),"")</f>
        <v/>
      </c>
      <c r="Y1004" s="8" t="str">
        <f>IFERROR(VLOOKUP(LEFT($A1004,8),POR!$A:$R,11,0),"")</f>
        <v/>
      </c>
      <c r="Z1004" s="8" t="str">
        <f>IFERROR(VLOOKUP(LEFT($A1004,8),POR!$A:$R,12,0),"")</f>
        <v/>
      </c>
      <c r="AA1004" s="8" t="str">
        <f>IFERROR(VLOOKUP(LEFT($A1004,8),POR!$A:$R,13,0),"")</f>
        <v/>
      </c>
      <c r="AB1004" s="8" t="str">
        <f>IFERROR(VLOOKUP(LEFT($A1004,8),POR!$A:$R,14,0),"")</f>
        <v/>
      </c>
      <c r="AC1004" s="8" t="str">
        <f>IFERROR(VLOOKUP(LEFT($A1004,8),POR!$A:$R,15,0),"")</f>
        <v/>
      </c>
      <c r="AD1004" s="8" t="str">
        <f>IFERROR(VLOOKUP(LEFT($A1004,8),POR!$A:$R,16,0),"")</f>
        <v/>
      </c>
      <c r="AE1004" s="8" t="str">
        <f>IFERROR(VLOOKUP(LEFT($A1004,8),POR!$A:$R,17,0),"")</f>
        <v/>
      </c>
      <c r="AF1004" s="8" t="str">
        <f>IFERROR(VLOOKUP(LEFT($A1004,8),POR!$A:$R,18,0),"")</f>
        <v/>
      </c>
      <c r="AG1004" s="36" t="str">
        <f>IFERROR(VLOOKUP(A1004,NSD!F:G,2,0),"")</f>
        <v/>
      </c>
    </row>
    <row r="1005" spans="1:33">
      <c r="A1005" s="49" t="s">
        <v>3657</v>
      </c>
      <c r="B1005" s="36" t="str">
        <f>VLOOKUP(LEFT(A1005,8),Clusters!A:C,3,0)</f>
        <v>C6</v>
      </c>
      <c r="C1005" s="36">
        <f>VLOOKUP(LEFT(A1005,8),Clusters!A:D,2,0)</f>
        <v>63</v>
      </c>
      <c r="O1005" s="36">
        <f>IFERROR(VLOOKUP(LEFT(A1005,8),'Development Priority'!A:B,2,0),"")</f>
        <v>63</v>
      </c>
      <c r="P1005" s="8" t="str">
        <f>IFERROR(VLOOKUP(LEFT($A1005,8),POR!$A:$R,2,0),"")</f>
        <v/>
      </c>
      <c r="Q1005" s="8" t="str">
        <f>IFERROR(VLOOKUP(LEFT($A1005,8),POR!$A:$R,3,0),"")</f>
        <v/>
      </c>
      <c r="R1005" s="8" t="str">
        <f>IFERROR(VLOOKUP(LEFT($A1005,8),POR!$A:$R,4,0),"")</f>
        <v/>
      </c>
      <c r="S1005" s="8" t="str">
        <f>IFERROR(VLOOKUP(LEFT($A1005,8),POR!$A:$R,5,0),"")</f>
        <v/>
      </c>
      <c r="T1005" s="8">
        <f>IFERROR(VLOOKUP(LEFT($A1005,8),POR!$A:$R,6,0),"")</f>
        <v>42827.708333333299</v>
      </c>
      <c r="U1005" s="8" t="str">
        <f>IFERROR(VLOOKUP(LEFT($A1005,8),POR!$A:$R,7,0),"")</f>
        <v/>
      </c>
      <c r="V1005" s="8">
        <f>IFERROR(VLOOKUP(LEFT($A1005,8),POR!$A:$R,8,0),"")</f>
        <v>42828</v>
      </c>
      <c r="W1005" s="8" t="str">
        <f>IFERROR(VLOOKUP(LEFT($A1005,8),POR!$A:$R,9,0),"")</f>
        <v/>
      </c>
      <c r="X1005" s="8" t="str">
        <f>IFERROR(VLOOKUP(LEFT($A1005,8),POR!$A:$R,10,0),"")</f>
        <v/>
      </c>
      <c r="Y1005" s="8" t="str">
        <f>IFERROR(VLOOKUP(LEFT($A1005,8),POR!$A:$R,11,0),"")</f>
        <v/>
      </c>
      <c r="Z1005" s="8" t="str">
        <f>IFERROR(VLOOKUP(LEFT($A1005,8),POR!$A:$R,12,0),"")</f>
        <v/>
      </c>
      <c r="AA1005" s="8" t="str">
        <f>IFERROR(VLOOKUP(LEFT($A1005,8),POR!$A:$R,13,0),"")</f>
        <v/>
      </c>
      <c r="AB1005" s="8" t="str">
        <f>IFERROR(VLOOKUP(LEFT($A1005,8),POR!$A:$R,14,0),"")</f>
        <v/>
      </c>
      <c r="AC1005" s="8" t="str">
        <f>IFERROR(VLOOKUP(LEFT($A1005,8),POR!$A:$R,15,0),"")</f>
        <v/>
      </c>
      <c r="AD1005" s="8" t="str">
        <f>IFERROR(VLOOKUP(LEFT($A1005,8),POR!$A:$R,16,0),"")</f>
        <v/>
      </c>
      <c r="AE1005" s="8" t="str">
        <f>IFERROR(VLOOKUP(LEFT($A1005,8),POR!$A:$R,17,0),"")</f>
        <v/>
      </c>
      <c r="AF1005" s="8" t="str">
        <f>IFERROR(VLOOKUP(LEFT($A1005,8),POR!$A:$R,18,0),"")</f>
        <v/>
      </c>
      <c r="AG1005" s="36" t="str">
        <f>IFERROR(VLOOKUP(A1005,NSD!F:G,2,0),"")</f>
        <v/>
      </c>
    </row>
    <row r="1006" spans="1:33">
      <c r="A1006" s="49" t="s">
        <v>1917</v>
      </c>
      <c r="B1006" s="36" t="str">
        <f>VLOOKUP(LEFT(A1006,8),Clusters!A:C,3,0)</f>
        <v>C6</v>
      </c>
      <c r="C1006" s="36">
        <f>VLOOKUP(LEFT(A1006,8),Clusters!A:D,2,0)</f>
        <v>63</v>
      </c>
      <c r="O1006" s="36">
        <f>IFERROR(VLOOKUP(LEFT(A1006,8),'Development Priority'!A:B,2,0),"")</f>
        <v>63</v>
      </c>
      <c r="P1006" s="8" t="str">
        <f>IFERROR(VLOOKUP(LEFT($A1006,8),POR!$A:$R,2,0),"")</f>
        <v/>
      </c>
      <c r="Q1006" s="8" t="str">
        <f>IFERROR(VLOOKUP(LEFT($A1006,8),POR!$A:$R,3,0),"")</f>
        <v/>
      </c>
      <c r="R1006" s="8" t="str">
        <f>IFERROR(VLOOKUP(LEFT($A1006,8),POR!$A:$R,4,0),"")</f>
        <v/>
      </c>
      <c r="S1006" s="8" t="str">
        <f>IFERROR(VLOOKUP(LEFT($A1006,8),POR!$A:$R,5,0),"")</f>
        <v/>
      </c>
      <c r="T1006" s="8">
        <f>IFERROR(VLOOKUP(LEFT($A1006,8),POR!$A:$R,6,0),"")</f>
        <v>42827.708333333299</v>
      </c>
      <c r="U1006" s="8" t="str">
        <f>IFERROR(VLOOKUP(LEFT($A1006,8),POR!$A:$R,7,0),"")</f>
        <v/>
      </c>
      <c r="V1006" s="8">
        <f>IFERROR(VLOOKUP(LEFT($A1006,8),POR!$A:$R,8,0),"")</f>
        <v>42828</v>
      </c>
      <c r="W1006" s="8" t="str">
        <f>IFERROR(VLOOKUP(LEFT($A1006,8),POR!$A:$R,9,0),"")</f>
        <v/>
      </c>
      <c r="X1006" s="8" t="str">
        <f>IFERROR(VLOOKUP(LEFT($A1006,8),POR!$A:$R,10,0),"")</f>
        <v/>
      </c>
      <c r="Y1006" s="8" t="str">
        <f>IFERROR(VLOOKUP(LEFT($A1006,8),POR!$A:$R,11,0),"")</f>
        <v/>
      </c>
      <c r="Z1006" s="8" t="str">
        <f>IFERROR(VLOOKUP(LEFT($A1006,8),POR!$A:$R,12,0),"")</f>
        <v/>
      </c>
      <c r="AA1006" s="8" t="str">
        <f>IFERROR(VLOOKUP(LEFT($A1006,8),POR!$A:$R,13,0),"")</f>
        <v/>
      </c>
      <c r="AB1006" s="8" t="str">
        <f>IFERROR(VLOOKUP(LEFT($A1006,8),POR!$A:$R,14,0),"")</f>
        <v/>
      </c>
      <c r="AC1006" s="8" t="str">
        <f>IFERROR(VLOOKUP(LEFT($A1006,8),POR!$A:$R,15,0),"")</f>
        <v/>
      </c>
      <c r="AD1006" s="8" t="str">
        <f>IFERROR(VLOOKUP(LEFT($A1006,8),POR!$A:$R,16,0),"")</f>
        <v/>
      </c>
      <c r="AE1006" s="8" t="str">
        <f>IFERROR(VLOOKUP(LEFT($A1006,8),POR!$A:$R,17,0),"")</f>
        <v/>
      </c>
      <c r="AF1006" s="8" t="str">
        <f>IFERROR(VLOOKUP(LEFT($A1006,8),POR!$A:$R,18,0),"")</f>
        <v/>
      </c>
      <c r="AG1006" s="36" t="str">
        <f>IFERROR(VLOOKUP(A1006,NSD!F:G,2,0),"")</f>
        <v>PH35368</v>
      </c>
    </row>
    <row r="1007" spans="1:33">
      <c r="A1007" s="49" t="s">
        <v>2554</v>
      </c>
      <c r="B1007" s="36" t="str">
        <f>VLOOKUP(LEFT(A1007,8),Clusters!A:C,3,0)</f>
        <v>C6</v>
      </c>
      <c r="C1007" s="36">
        <f>VLOOKUP(LEFT(A1007,8),Clusters!A:D,2,0)</f>
        <v>63</v>
      </c>
      <c r="O1007" s="36">
        <f>IFERROR(VLOOKUP(LEFT(A1007,8),'Development Priority'!A:B,2,0),"")</f>
        <v>63</v>
      </c>
      <c r="P1007" s="8" t="str">
        <f>IFERROR(VLOOKUP(LEFT($A1007,8),POR!$A:$R,2,0),"")</f>
        <v/>
      </c>
      <c r="Q1007" s="8" t="str">
        <f>IFERROR(VLOOKUP(LEFT($A1007,8),POR!$A:$R,3,0),"")</f>
        <v/>
      </c>
      <c r="R1007" s="8" t="str">
        <f>IFERROR(VLOOKUP(LEFT($A1007,8),POR!$A:$R,4,0),"")</f>
        <v/>
      </c>
      <c r="S1007" s="8" t="str">
        <f>IFERROR(VLOOKUP(LEFT($A1007,8),POR!$A:$R,5,0),"")</f>
        <v/>
      </c>
      <c r="T1007" s="8">
        <f>IFERROR(VLOOKUP(LEFT($A1007,8),POR!$A:$R,6,0),"")</f>
        <v>42827.708333333299</v>
      </c>
      <c r="U1007" s="8" t="str">
        <f>IFERROR(VLOOKUP(LEFT($A1007,8),POR!$A:$R,7,0),"")</f>
        <v/>
      </c>
      <c r="V1007" s="8">
        <f>IFERROR(VLOOKUP(LEFT($A1007,8),POR!$A:$R,8,0),"")</f>
        <v>42828</v>
      </c>
      <c r="W1007" s="8" t="str">
        <f>IFERROR(VLOOKUP(LEFT($A1007,8),POR!$A:$R,9,0),"")</f>
        <v/>
      </c>
      <c r="X1007" s="8" t="str">
        <f>IFERROR(VLOOKUP(LEFT($A1007,8),POR!$A:$R,10,0),"")</f>
        <v/>
      </c>
      <c r="Y1007" s="8" t="str">
        <f>IFERROR(VLOOKUP(LEFT($A1007,8),POR!$A:$R,11,0),"")</f>
        <v/>
      </c>
      <c r="Z1007" s="8" t="str">
        <f>IFERROR(VLOOKUP(LEFT($A1007,8),POR!$A:$R,12,0),"")</f>
        <v/>
      </c>
      <c r="AA1007" s="8" t="str">
        <f>IFERROR(VLOOKUP(LEFT($A1007,8),POR!$A:$R,13,0),"")</f>
        <v/>
      </c>
      <c r="AB1007" s="8" t="str">
        <f>IFERROR(VLOOKUP(LEFT($A1007,8),POR!$A:$R,14,0),"")</f>
        <v/>
      </c>
      <c r="AC1007" s="8" t="str">
        <f>IFERROR(VLOOKUP(LEFT($A1007,8),POR!$A:$R,15,0),"")</f>
        <v/>
      </c>
      <c r="AD1007" s="8" t="str">
        <f>IFERROR(VLOOKUP(LEFT($A1007,8),POR!$A:$R,16,0),"")</f>
        <v/>
      </c>
      <c r="AE1007" s="8" t="str">
        <f>IFERROR(VLOOKUP(LEFT($A1007,8),POR!$A:$R,17,0),"")</f>
        <v/>
      </c>
      <c r="AF1007" s="8" t="str">
        <f>IFERROR(VLOOKUP(LEFT($A1007,8),POR!$A:$R,18,0),"")</f>
        <v/>
      </c>
      <c r="AG1007" s="36" t="str">
        <f>IFERROR(VLOOKUP(A1007,NSD!F:G,2,0),"")</f>
        <v/>
      </c>
    </row>
    <row r="1008" spans="1:33">
      <c r="A1008" s="49" t="s">
        <v>4333</v>
      </c>
      <c r="B1008" s="36" t="str">
        <f>VLOOKUP(LEFT(A1008,8),Clusters!A:C,3,0)</f>
        <v>C6</v>
      </c>
      <c r="C1008" s="36">
        <f>VLOOKUP(LEFT(A1008,8),Clusters!A:D,2,0)</f>
        <v>63</v>
      </c>
      <c r="O1008" s="36">
        <f>IFERROR(VLOOKUP(LEFT(A1008,8),'Development Priority'!A:B,2,0),"")</f>
        <v>63</v>
      </c>
      <c r="P1008" s="8" t="str">
        <f>IFERROR(VLOOKUP(LEFT($A1008,8),POR!$A:$R,2,0),"")</f>
        <v/>
      </c>
      <c r="Q1008" s="8" t="str">
        <f>IFERROR(VLOOKUP(LEFT($A1008,8),POR!$A:$R,3,0),"")</f>
        <v/>
      </c>
      <c r="R1008" s="8" t="str">
        <f>IFERROR(VLOOKUP(LEFT($A1008,8),POR!$A:$R,4,0),"")</f>
        <v/>
      </c>
      <c r="S1008" s="8" t="str">
        <f>IFERROR(VLOOKUP(LEFT($A1008,8),POR!$A:$R,5,0),"")</f>
        <v/>
      </c>
      <c r="T1008" s="8">
        <f>IFERROR(VLOOKUP(LEFT($A1008,8),POR!$A:$R,6,0),"")</f>
        <v>42827.708333333299</v>
      </c>
      <c r="U1008" s="8" t="str">
        <f>IFERROR(VLOOKUP(LEFT($A1008,8),POR!$A:$R,7,0),"")</f>
        <v/>
      </c>
      <c r="V1008" s="8">
        <f>IFERROR(VLOOKUP(LEFT($A1008,8),POR!$A:$R,8,0),"")</f>
        <v>42828</v>
      </c>
      <c r="W1008" s="8" t="str">
        <f>IFERROR(VLOOKUP(LEFT($A1008,8),POR!$A:$R,9,0),"")</f>
        <v/>
      </c>
      <c r="X1008" s="8" t="str">
        <f>IFERROR(VLOOKUP(LEFT($A1008,8),POR!$A:$R,10,0),"")</f>
        <v/>
      </c>
      <c r="Y1008" s="8" t="str">
        <f>IFERROR(VLOOKUP(LEFT($A1008,8),POR!$A:$R,11,0),"")</f>
        <v/>
      </c>
      <c r="Z1008" s="8" t="str">
        <f>IFERROR(VLOOKUP(LEFT($A1008,8),POR!$A:$R,12,0),"")</f>
        <v/>
      </c>
      <c r="AA1008" s="8" t="str">
        <f>IFERROR(VLOOKUP(LEFT($A1008,8),POR!$A:$R,13,0),"")</f>
        <v/>
      </c>
      <c r="AB1008" s="8" t="str">
        <f>IFERROR(VLOOKUP(LEFT($A1008,8),POR!$A:$R,14,0),"")</f>
        <v/>
      </c>
      <c r="AC1008" s="8" t="str">
        <f>IFERROR(VLOOKUP(LEFT($A1008,8),POR!$A:$R,15,0),"")</f>
        <v/>
      </c>
      <c r="AD1008" s="8" t="str">
        <f>IFERROR(VLOOKUP(LEFT($A1008,8),POR!$A:$R,16,0),"")</f>
        <v/>
      </c>
      <c r="AE1008" s="8" t="str">
        <f>IFERROR(VLOOKUP(LEFT($A1008,8),POR!$A:$R,17,0),"")</f>
        <v/>
      </c>
      <c r="AF1008" s="8" t="str">
        <f>IFERROR(VLOOKUP(LEFT($A1008,8),POR!$A:$R,18,0),"")</f>
        <v/>
      </c>
      <c r="AG1008" s="36" t="str">
        <f>IFERROR(VLOOKUP(A1008,NSD!F:G,2,0),"")</f>
        <v/>
      </c>
    </row>
    <row r="1009" spans="1:33">
      <c r="A1009" s="49" t="s">
        <v>4343</v>
      </c>
      <c r="B1009" s="36" t="str">
        <f>VLOOKUP(LEFT(A1009,8),Clusters!A:C,3,0)</f>
        <v>C6</v>
      </c>
      <c r="C1009" s="36">
        <f>VLOOKUP(LEFT(A1009,8),Clusters!A:D,2,0)</f>
        <v>64</v>
      </c>
      <c r="O1009" s="36">
        <f>IFERROR(VLOOKUP(LEFT(A1009,8),'Development Priority'!A:B,2,0),"")</f>
        <v>141</v>
      </c>
      <c r="P1009" s="8" t="str">
        <f>IFERROR(VLOOKUP(LEFT($A1009,8),POR!$A:$R,2,0),"")</f>
        <v/>
      </c>
      <c r="Q1009" s="8" t="str">
        <f>IFERROR(VLOOKUP(LEFT($A1009,8),POR!$A:$R,3,0),"")</f>
        <v/>
      </c>
      <c r="R1009" s="8" t="str">
        <f>IFERROR(VLOOKUP(LEFT($A1009,8),POR!$A:$R,4,0),"")</f>
        <v/>
      </c>
      <c r="S1009" s="8" t="str">
        <f>IFERROR(VLOOKUP(LEFT($A1009,8),POR!$A:$R,5,0),"")</f>
        <v/>
      </c>
      <c r="T1009" s="8">
        <f>IFERROR(VLOOKUP(LEFT($A1009,8),POR!$A:$R,6,0),"")</f>
        <v>42911.708333333299</v>
      </c>
      <c r="U1009" s="8" t="str">
        <f>IFERROR(VLOOKUP(LEFT($A1009,8),POR!$A:$R,7,0),"")</f>
        <v/>
      </c>
      <c r="V1009" s="8">
        <f>IFERROR(VLOOKUP(LEFT($A1009,8),POR!$A:$R,8,0),"")</f>
        <v>42912</v>
      </c>
      <c r="W1009" s="8" t="str">
        <f>IFERROR(VLOOKUP(LEFT($A1009,8),POR!$A:$R,9,0),"")</f>
        <v/>
      </c>
      <c r="X1009" s="8" t="str">
        <f>IFERROR(VLOOKUP(LEFT($A1009,8),POR!$A:$R,10,0),"")</f>
        <v/>
      </c>
      <c r="Y1009" s="8" t="str">
        <f>IFERROR(VLOOKUP(LEFT($A1009,8),POR!$A:$R,11,0),"")</f>
        <v/>
      </c>
      <c r="Z1009" s="8" t="str">
        <f>IFERROR(VLOOKUP(LEFT($A1009,8),POR!$A:$R,12,0),"")</f>
        <v/>
      </c>
      <c r="AA1009" s="8" t="str">
        <f>IFERROR(VLOOKUP(LEFT($A1009,8),POR!$A:$R,13,0),"")</f>
        <v/>
      </c>
      <c r="AB1009" s="8" t="str">
        <f>IFERROR(VLOOKUP(LEFT($A1009,8),POR!$A:$R,14,0),"")</f>
        <v/>
      </c>
      <c r="AC1009" s="8" t="str">
        <f>IFERROR(VLOOKUP(LEFT($A1009,8),POR!$A:$R,15,0),"")</f>
        <v/>
      </c>
      <c r="AD1009" s="8" t="str">
        <f>IFERROR(VLOOKUP(LEFT($A1009,8),POR!$A:$R,16,0),"")</f>
        <v/>
      </c>
      <c r="AE1009" s="8" t="str">
        <f>IFERROR(VLOOKUP(LEFT($A1009,8),POR!$A:$R,17,0),"")</f>
        <v/>
      </c>
      <c r="AF1009" s="8" t="str">
        <f>IFERROR(VLOOKUP(LEFT($A1009,8),POR!$A:$R,18,0),"")</f>
        <v/>
      </c>
      <c r="AG1009" s="36" t="str">
        <f>IFERROR(VLOOKUP(A1009,NSD!F:G,2,0),"")</f>
        <v/>
      </c>
    </row>
    <row r="1010" spans="1:33">
      <c r="A1010" s="49" t="s">
        <v>4950</v>
      </c>
      <c r="B1010" s="36" t="str">
        <f>VLOOKUP(LEFT(A1010,8),Clusters!A:C,3,0)</f>
        <v>C6</v>
      </c>
      <c r="C1010" s="36">
        <f>VLOOKUP(LEFT(A1010,8),Clusters!A:D,2,0)</f>
        <v>64</v>
      </c>
      <c r="O1010" s="36">
        <f>IFERROR(VLOOKUP(LEFT(A1010,8),'Development Priority'!A:B,2,0),"")</f>
        <v>141</v>
      </c>
      <c r="P1010" s="8" t="str">
        <f>IFERROR(VLOOKUP(LEFT($A1010,8),POR!$A:$R,2,0),"")</f>
        <v/>
      </c>
      <c r="Q1010" s="8" t="str">
        <f>IFERROR(VLOOKUP(LEFT($A1010,8),POR!$A:$R,3,0),"")</f>
        <v/>
      </c>
      <c r="R1010" s="8" t="str">
        <f>IFERROR(VLOOKUP(LEFT($A1010,8),POR!$A:$R,4,0),"")</f>
        <v/>
      </c>
      <c r="S1010" s="8" t="str">
        <f>IFERROR(VLOOKUP(LEFT($A1010,8),POR!$A:$R,5,0),"")</f>
        <v/>
      </c>
      <c r="T1010" s="8">
        <f>IFERROR(VLOOKUP(LEFT($A1010,8),POR!$A:$R,6,0),"")</f>
        <v>42911.708333333299</v>
      </c>
      <c r="U1010" s="8" t="str">
        <f>IFERROR(VLOOKUP(LEFT($A1010,8),POR!$A:$R,7,0),"")</f>
        <v/>
      </c>
      <c r="V1010" s="8">
        <f>IFERROR(VLOOKUP(LEFT($A1010,8),POR!$A:$R,8,0),"")</f>
        <v>42912</v>
      </c>
      <c r="W1010" s="8" t="str">
        <f>IFERROR(VLOOKUP(LEFT($A1010,8),POR!$A:$R,9,0),"")</f>
        <v/>
      </c>
      <c r="X1010" s="8" t="str">
        <f>IFERROR(VLOOKUP(LEFT($A1010,8),POR!$A:$R,10,0),"")</f>
        <v/>
      </c>
      <c r="Y1010" s="8" t="str">
        <f>IFERROR(VLOOKUP(LEFT($A1010,8),POR!$A:$R,11,0),"")</f>
        <v/>
      </c>
      <c r="Z1010" s="8" t="str">
        <f>IFERROR(VLOOKUP(LEFT($A1010,8),POR!$A:$R,12,0),"")</f>
        <v/>
      </c>
      <c r="AA1010" s="8" t="str">
        <f>IFERROR(VLOOKUP(LEFT($A1010,8),POR!$A:$R,13,0),"")</f>
        <v/>
      </c>
      <c r="AB1010" s="8" t="str">
        <f>IFERROR(VLOOKUP(LEFT($A1010,8),POR!$A:$R,14,0),"")</f>
        <v/>
      </c>
      <c r="AC1010" s="8" t="str">
        <f>IFERROR(VLOOKUP(LEFT($A1010,8),POR!$A:$R,15,0),"")</f>
        <v/>
      </c>
      <c r="AD1010" s="8" t="str">
        <f>IFERROR(VLOOKUP(LEFT($A1010,8),POR!$A:$R,16,0),"")</f>
        <v/>
      </c>
      <c r="AE1010" s="8" t="str">
        <f>IFERROR(VLOOKUP(LEFT($A1010,8),POR!$A:$R,17,0),"")</f>
        <v/>
      </c>
      <c r="AF1010" s="8" t="str">
        <f>IFERROR(VLOOKUP(LEFT($A1010,8),POR!$A:$R,18,0),"")</f>
        <v/>
      </c>
      <c r="AG1010" s="36" t="str">
        <f>IFERROR(VLOOKUP(A1010,NSD!F:G,2,0),"")</f>
        <v/>
      </c>
    </row>
    <row r="1011" spans="1:33">
      <c r="A1011" s="49" t="s">
        <v>2352</v>
      </c>
      <c r="B1011" s="36" t="str">
        <f>VLOOKUP(LEFT(A1011,8),Clusters!A:C,3,0)</f>
        <v>C6</v>
      </c>
      <c r="C1011" s="36">
        <f>VLOOKUP(LEFT(A1011,8),Clusters!A:D,2,0)</f>
        <v>64</v>
      </c>
      <c r="O1011" s="36">
        <f>IFERROR(VLOOKUP(LEFT(A1011,8),'Development Priority'!A:B,2,0),"")</f>
        <v>141</v>
      </c>
      <c r="P1011" s="8" t="str">
        <f>IFERROR(VLOOKUP(LEFT($A1011,8),POR!$A:$R,2,0),"")</f>
        <v/>
      </c>
      <c r="Q1011" s="8" t="str">
        <f>IFERROR(VLOOKUP(LEFT($A1011,8),POR!$A:$R,3,0),"")</f>
        <v/>
      </c>
      <c r="R1011" s="8" t="str">
        <f>IFERROR(VLOOKUP(LEFT($A1011,8),POR!$A:$R,4,0),"")</f>
        <v/>
      </c>
      <c r="S1011" s="8" t="str">
        <f>IFERROR(VLOOKUP(LEFT($A1011,8),POR!$A:$R,5,0),"")</f>
        <v/>
      </c>
      <c r="T1011" s="8">
        <f>IFERROR(VLOOKUP(LEFT($A1011,8),POR!$A:$R,6,0),"")</f>
        <v>42911.708333333299</v>
      </c>
      <c r="U1011" s="8" t="str">
        <f>IFERROR(VLOOKUP(LEFT($A1011,8),POR!$A:$R,7,0),"")</f>
        <v/>
      </c>
      <c r="V1011" s="8">
        <f>IFERROR(VLOOKUP(LEFT($A1011,8),POR!$A:$R,8,0),"")</f>
        <v>42912</v>
      </c>
      <c r="W1011" s="8" t="str">
        <f>IFERROR(VLOOKUP(LEFT($A1011,8),POR!$A:$R,9,0),"")</f>
        <v/>
      </c>
      <c r="X1011" s="8" t="str">
        <f>IFERROR(VLOOKUP(LEFT($A1011,8),POR!$A:$R,10,0),"")</f>
        <v/>
      </c>
      <c r="Y1011" s="8" t="str">
        <f>IFERROR(VLOOKUP(LEFT($A1011,8),POR!$A:$R,11,0),"")</f>
        <v/>
      </c>
      <c r="Z1011" s="8" t="str">
        <f>IFERROR(VLOOKUP(LEFT($A1011,8),POR!$A:$R,12,0),"")</f>
        <v/>
      </c>
      <c r="AA1011" s="8" t="str">
        <f>IFERROR(VLOOKUP(LEFT($A1011,8),POR!$A:$R,13,0),"")</f>
        <v/>
      </c>
      <c r="AB1011" s="8" t="str">
        <f>IFERROR(VLOOKUP(LEFT($A1011,8),POR!$A:$R,14,0),"")</f>
        <v/>
      </c>
      <c r="AC1011" s="8" t="str">
        <f>IFERROR(VLOOKUP(LEFT($A1011,8),POR!$A:$R,15,0),"")</f>
        <v/>
      </c>
      <c r="AD1011" s="8" t="str">
        <f>IFERROR(VLOOKUP(LEFT($A1011,8),POR!$A:$R,16,0),"")</f>
        <v/>
      </c>
      <c r="AE1011" s="8" t="str">
        <f>IFERROR(VLOOKUP(LEFT($A1011,8),POR!$A:$R,17,0),"")</f>
        <v/>
      </c>
      <c r="AF1011" s="8" t="str">
        <f>IFERROR(VLOOKUP(LEFT($A1011,8),POR!$A:$R,18,0),"")</f>
        <v/>
      </c>
      <c r="AG1011" s="36" t="str">
        <f>IFERROR(VLOOKUP(A1011,NSD!F:G,2,0),"")</f>
        <v/>
      </c>
    </row>
    <row r="1012" spans="1:33">
      <c r="A1012" s="49" t="s">
        <v>2484</v>
      </c>
      <c r="B1012" s="36" t="str">
        <f>VLOOKUP(LEFT(A1012,8),Clusters!A:C,3,0)</f>
        <v>C6</v>
      </c>
      <c r="C1012" s="36">
        <f>VLOOKUP(LEFT(A1012,8),Clusters!A:D,2,0)</f>
        <v>64</v>
      </c>
      <c r="O1012" s="36">
        <f>IFERROR(VLOOKUP(LEFT(A1012,8),'Development Priority'!A:B,2,0),"")</f>
        <v>141</v>
      </c>
      <c r="P1012" s="8" t="str">
        <f>IFERROR(VLOOKUP(LEFT($A1012,8),POR!$A:$R,2,0),"")</f>
        <v/>
      </c>
      <c r="Q1012" s="8" t="str">
        <f>IFERROR(VLOOKUP(LEFT($A1012,8),POR!$A:$R,3,0),"")</f>
        <v/>
      </c>
      <c r="R1012" s="8" t="str">
        <f>IFERROR(VLOOKUP(LEFT($A1012,8),POR!$A:$R,4,0),"")</f>
        <v/>
      </c>
      <c r="S1012" s="8" t="str">
        <f>IFERROR(VLOOKUP(LEFT($A1012,8),POR!$A:$R,5,0),"")</f>
        <v/>
      </c>
      <c r="T1012" s="8">
        <f>IFERROR(VLOOKUP(LEFT($A1012,8),POR!$A:$R,6,0),"")</f>
        <v>42911.708333333299</v>
      </c>
      <c r="U1012" s="8" t="str">
        <f>IFERROR(VLOOKUP(LEFT($A1012,8),POR!$A:$R,7,0),"")</f>
        <v/>
      </c>
      <c r="V1012" s="8">
        <f>IFERROR(VLOOKUP(LEFT($A1012,8),POR!$A:$R,8,0),"")</f>
        <v>42912</v>
      </c>
      <c r="W1012" s="8" t="str">
        <f>IFERROR(VLOOKUP(LEFT($A1012,8),POR!$A:$R,9,0),"")</f>
        <v/>
      </c>
      <c r="X1012" s="8" t="str">
        <f>IFERROR(VLOOKUP(LEFT($A1012,8),POR!$A:$R,10,0),"")</f>
        <v/>
      </c>
      <c r="Y1012" s="8" t="str">
        <f>IFERROR(VLOOKUP(LEFT($A1012,8),POR!$A:$R,11,0),"")</f>
        <v/>
      </c>
      <c r="Z1012" s="8" t="str">
        <f>IFERROR(VLOOKUP(LEFT($A1012,8),POR!$A:$R,12,0),"")</f>
        <v/>
      </c>
      <c r="AA1012" s="8" t="str">
        <f>IFERROR(VLOOKUP(LEFT($A1012,8),POR!$A:$R,13,0),"")</f>
        <v/>
      </c>
      <c r="AB1012" s="8" t="str">
        <f>IFERROR(VLOOKUP(LEFT($A1012,8),POR!$A:$R,14,0),"")</f>
        <v/>
      </c>
      <c r="AC1012" s="8" t="str">
        <f>IFERROR(VLOOKUP(LEFT($A1012,8),POR!$A:$R,15,0),"")</f>
        <v/>
      </c>
      <c r="AD1012" s="8" t="str">
        <f>IFERROR(VLOOKUP(LEFT($A1012,8),POR!$A:$R,16,0),"")</f>
        <v/>
      </c>
      <c r="AE1012" s="8" t="str">
        <f>IFERROR(VLOOKUP(LEFT($A1012,8),POR!$A:$R,17,0),"")</f>
        <v/>
      </c>
      <c r="AF1012" s="8" t="str">
        <f>IFERROR(VLOOKUP(LEFT($A1012,8),POR!$A:$R,18,0),"")</f>
        <v/>
      </c>
      <c r="AG1012" s="36" t="str">
        <f>IFERROR(VLOOKUP(A1012,NSD!F:G,2,0),"")</f>
        <v/>
      </c>
    </row>
    <row r="1013" spans="1:33">
      <c r="A1013" s="49" t="s">
        <v>3439</v>
      </c>
      <c r="B1013" s="36" t="str">
        <f>VLOOKUP(LEFT(A1013,8),Clusters!A:C,3,0)</f>
        <v>C6</v>
      </c>
      <c r="C1013" s="36">
        <f>VLOOKUP(LEFT(A1013,8),Clusters!A:D,2,0)</f>
        <v>64</v>
      </c>
      <c r="O1013" s="36">
        <f>IFERROR(VLOOKUP(LEFT(A1013,8),'Development Priority'!A:B,2,0),"")</f>
        <v>141</v>
      </c>
      <c r="P1013" s="8" t="str">
        <f>IFERROR(VLOOKUP(LEFT($A1013,8),POR!$A:$R,2,0),"")</f>
        <v/>
      </c>
      <c r="Q1013" s="8" t="str">
        <f>IFERROR(VLOOKUP(LEFT($A1013,8),POR!$A:$R,3,0),"")</f>
        <v/>
      </c>
      <c r="R1013" s="8" t="str">
        <f>IFERROR(VLOOKUP(LEFT($A1013,8),POR!$A:$R,4,0),"")</f>
        <v/>
      </c>
      <c r="S1013" s="8" t="str">
        <f>IFERROR(VLOOKUP(LEFT($A1013,8),POR!$A:$R,5,0),"")</f>
        <v/>
      </c>
      <c r="T1013" s="8">
        <f>IFERROR(VLOOKUP(LEFT($A1013,8),POR!$A:$R,6,0),"")</f>
        <v>42911.708333333299</v>
      </c>
      <c r="U1013" s="8" t="str">
        <f>IFERROR(VLOOKUP(LEFT($A1013,8),POR!$A:$R,7,0),"")</f>
        <v/>
      </c>
      <c r="V1013" s="8">
        <f>IFERROR(VLOOKUP(LEFT($A1013,8),POR!$A:$R,8,0),"")</f>
        <v>42912</v>
      </c>
      <c r="W1013" s="8" t="str">
        <f>IFERROR(VLOOKUP(LEFT($A1013,8),POR!$A:$R,9,0),"")</f>
        <v/>
      </c>
      <c r="X1013" s="8" t="str">
        <f>IFERROR(VLOOKUP(LEFT($A1013,8),POR!$A:$R,10,0),"")</f>
        <v/>
      </c>
      <c r="Y1013" s="8" t="str">
        <f>IFERROR(VLOOKUP(LEFT($A1013,8),POR!$A:$R,11,0),"")</f>
        <v/>
      </c>
      <c r="Z1013" s="8" t="str">
        <f>IFERROR(VLOOKUP(LEFT($A1013,8),POR!$A:$R,12,0),"")</f>
        <v/>
      </c>
      <c r="AA1013" s="8" t="str">
        <f>IFERROR(VLOOKUP(LEFT($A1013,8),POR!$A:$R,13,0),"")</f>
        <v/>
      </c>
      <c r="AB1013" s="8" t="str">
        <f>IFERROR(VLOOKUP(LEFT($A1013,8),POR!$A:$R,14,0),"")</f>
        <v/>
      </c>
      <c r="AC1013" s="8" t="str">
        <f>IFERROR(VLOOKUP(LEFT($A1013,8),POR!$A:$R,15,0),"")</f>
        <v/>
      </c>
      <c r="AD1013" s="8" t="str">
        <f>IFERROR(VLOOKUP(LEFT($A1013,8),POR!$A:$R,16,0),"")</f>
        <v/>
      </c>
      <c r="AE1013" s="8" t="str">
        <f>IFERROR(VLOOKUP(LEFT($A1013,8),POR!$A:$R,17,0),"")</f>
        <v/>
      </c>
      <c r="AF1013" s="8" t="str">
        <f>IFERROR(VLOOKUP(LEFT($A1013,8),POR!$A:$R,18,0),"")</f>
        <v/>
      </c>
      <c r="AG1013" s="36" t="str">
        <f>IFERROR(VLOOKUP(A1013,NSD!F:G,2,0),"")</f>
        <v/>
      </c>
    </row>
    <row r="1014" spans="1:33">
      <c r="A1014" s="49" t="s">
        <v>3500</v>
      </c>
      <c r="B1014" s="36" t="str">
        <f>VLOOKUP(LEFT(A1014,8),Clusters!A:C,3,0)</f>
        <v>C6</v>
      </c>
      <c r="C1014" s="36">
        <f>VLOOKUP(LEFT(A1014,8),Clusters!A:D,2,0)</f>
        <v>64</v>
      </c>
      <c r="O1014" s="36">
        <f>IFERROR(VLOOKUP(LEFT(A1014,8),'Development Priority'!A:B,2,0),"")</f>
        <v>141</v>
      </c>
      <c r="P1014" s="8" t="str">
        <f>IFERROR(VLOOKUP(LEFT($A1014,8),POR!$A:$R,2,0),"")</f>
        <v/>
      </c>
      <c r="Q1014" s="8" t="str">
        <f>IFERROR(VLOOKUP(LEFT($A1014,8),POR!$A:$R,3,0),"")</f>
        <v/>
      </c>
      <c r="R1014" s="8" t="str">
        <f>IFERROR(VLOOKUP(LEFT($A1014,8),POR!$A:$R,4,0),"")</f>
        <v/>
      </c>
      <c r="S1014" s="8" t="str">
        <f>IFERROR(VLOOKUP(LEFT($A1014,8),POR!$A:$R,5,0),"")</f>
        <v/>
      </c>
      <c r="T1014" s="8">
        <f>IFERROR(VLOOKUP(LEFT($A1014,8),POR!$A:$R,6,0),"")</f>
        <v>42911.708333333299</v>
      </c>
      <c r="U1014" s="8" t="str">
        <f>IFERROR(VLOOKUP(LEFT($A1014,8),POR!$A:$R,7,0),"")</f>
        <v/>
      </c>
      <c r="V1014" s="8">
        <f>IFERROR(VLOOKUP(LEFT($A1014,8),POR!$A:$R,8,0),"")</f>
        <v>42912</v>
      </c>
      <c r="W1014" s="8" t="str">
        <f>IFERROR(VLOOKUP(LEFT($A1014,8),POR!$A:$R,9,0),"")</f>
        <v/>
      </c>
      <c r="X1014" s="8" t="str">
        <f>IFERROR(VLOOKUP(LEFT($A1014,8),POR!$A:$R,10,0),"")</f>
        <v/>
      </c>
      <c r="Y1014" s="8" t="str">
        <f>IFERROR(VLOOKUP(LEFT($A1014,8),POR!$A:$R,11,0),"")</f>
        <v/>
      </c>
      <c r="Z1014" s="8" t="str">
        <f>IFERROR(VLOOKUP(LEFT($A1014,8),POR!$A:$R,12,0),"")</f>
        <v/>
      </c>
      <c r="AA1014" s="8" t="str">
        <f>IFERROR(VLOOKUP(LEFT($A1014,8),POR!$A:$R,13,0),"")</f>
        <v/>
      </c>
      <c r="AB1014" s="8" t="str">
        <f>IFERROR(VLOOKUP(LEFT($A1014,8),POR!$A:$R,14,0),"")</f>
        <v/>
      </c>
      <c r="AC1014" s="8" t="str">
        <f>IFERROR(VLOOKUP(LEFT($A1014,8),POR!$A:$R,15,0),"")</f>
        <v/>
      </c>
      <c r="AD1014" s="8" t="str">
        <f>IFERROR(VLOOKUP(LEFT($A1014,8),POR!$A:$R,16,0),"")</f>
        <v/>
      </c>
      <c r="AE1014" s="8" t="str">
        <f>IFERROR(VLOOKUP(LEFT($A1014,8),POR!$A:$R,17,0),"")</f>
        <v/>
      </c>
      <c r="AF1014" s="8" t="str">
        <f>IFERROR(VLOOKUP(LEFT($A1014,8),POR!$A:$R,18,0),"")</f>
        <v/>
      </c>
      <c r="AG1014" s="36" t="str">
        <f>IFERROR(VLOOKUP(A1014,NSD!F:G,2,0),"")</f>
        <v/>
      </c>
    </row>
    <row r="1015" spans="1:33">
      <c r="A1015" s="49" t="s">
        <v>3352</v>
      </c>
      <c r="B1015" s="36" t="str">
        <f>VLOOKUP(LEFT(A1015,8),Clusters!A:C,3,0)</f>
        <v>C6</v>
      </c>
      <c r="C1015" s="36">
        <f>VLOOKUP(LEFT(A1015,8),Clusters!A:D,2,0)</f>
        <v>62</v>
      </c>
      <c r="O1015" s="36">
        <f>IFERROR(VLOOKUP(LEFT(A1015,8),'Development Priority'!A:B,2,0),"")</f>
        <v>145</v>
      </c>
      <c r="P1015" s="8" t="str">
        <f>IFERROR(VLOOKUP(LEFT($A1015,8),POR!$A:$R,2,0),"")</f>
        <v/>
      </c>
      <c r="Q1015" s="8" t="str">
        <f>IFERROR(VLOOKUP(LEFT($A1015,8),POR!$A:$R,3,0),"")</f>
        <v/>
      </c>
      <c r="R1015" s="8" t="str">
        <f>IFERROR(VLOOKUP(LEFT($A1015,8),POR!$A:$R,4,0),"")</f>
        <v/>
      </c>
      <c r="S1015" s="8" t="str">
        <f>IFERROR(VLOOKUP(LEFT($A1015,8),POR!$A:$R,5,0),"")</f>
        <v/>
      </c>
      <c r="T1015" s="8">
        <f>IFERROR(VLOOKUP(LEFT($A1015,8),POR!$A:$R,6,0),"")</f>
        <v>42837.708333333299</v>
      </c>
      <c r="U1015" s="8" t="str">
        <f>IFERROR(VLOOKUP(LEFT($A1015,8),POR!$A:$R,7,0),"")</f>
        <v/>
      </c>
      <c r="V1015" s="8">
        <f>IFERROR(VLOOKUP(LEFT($A1015,8),POR!$A:$R,8,0),"")</f>
        <v>42838</v>
      </c>
      <c r="W1015" s="8" t="str">
        <f>IFERROR(VLOOKUP(LEFT($A1015,8),POR!$A:$R,9,0),"")</f>
        <v/>
      </c>
      <c r="X1015" s="8" t="str">
        <f>IFERROR(VLOOKUP(LEFT($A1015,8),POR!$A:$R,10,0),"")</f>
        <v/>
      </c>
      <c r="Y1015" s="8" t="str">
        <f>IFERROR(VLOOKUP(LEFT($A1015,8),POR!$A:$R,11,0),"")</f>
        <v/>
      </c>
      <c r="Z1015" s="8" t="str">
        <f>IFERROR(VLOOKUP(LEFT($A1015,8),POR!$A:$R,12,0),"")</f>
        <v/>
      </c>
      <c r="AA1015" s="8" t="str">
        <f>IFERROR(VLOOKUP(LEFT($A1015,8),POR!$A:$R,13,0),"")</f>
        <v/>
      </c>
      <c r="AB1015" s="8" t="str">
        <f>IFERROR(VLOOKUP(LEFT($A1015,8),POR!$A:$R,14,0),"")</f>
        <v/>
      </c>
      <c r="AC1015" s="8" t="str">
        <f>IFERROR(VLOOKUP(LEFT($A1015,8),POR!$A:$R,15,0),"")</f>
        <v/>
      </c>
      <c r="AD1015" s="8" t="str">
        <f>IFERROR(VLOOKUP(LEFT($A1015,8),POR!$A:$R,16,0),"")</f>
        <v/>
      </c>
      <c r="AE1015" s="8" t="str">
        <f>IFERROR(VLOOKUP(LEFT($A1015,8),POR!$A:$R,17,0),"")</f>
        <v/>
      </c>
      <c r="AF1015" s="8" t="str">
        <f>IFERROR(VLOOKUP(LEFT($A1015,8),POR!$A:$R,18,0),"")</f>
        <v/>
      </c>
      <c r="AG1015" s="36" t="str">
        <f>IFERROR(VLOOKUP(A1015,NSD!F:G,2,0),"")</f>
        <v/>
      </c>
    </row>
    <row r="1016" spans="1:33">
      <c r="A1016" s="49" t="s">
        <v>4538</v>
      </c>
      <c r="B1016" s="36" t="str">
        <f>VLOOKUP(LEFT(A1016,8),Clusters!A:C,3,0)</f>
        <v>C6</v>
      </c>
      <c r="C1016" s="36">
        <f>VLOOKUP(LEFT(A1016,8),Clusters!A:D,2,0)</f>
        <v>62</v>
      </c>
      <c r="O1016" s="36">
        <f>IFERROR(VLOOKUP(LEFT(A1016,8),'Development Priority'!A:B,2,0),"")</f>
        <v>145</v>
      </c>
      <c r="P1016" s="8" t="str">
        <f>IFERROR(VLOOKUP(LEFT($A1016,8),POR!$A:$R,2,0),"")</f>
        <v/>
      </c>
      <c r="Q1016" s="8" t="str">
        <f>IFERROR(VLOOKUP(LEFT($A1016,8),POR!$A:$R,3,0),"")</f>
        <v/>
      </c>
      <c r="R1016" s="8" t="str">
        <f>IFERROR(VLOOKUP(LEFT($A1016,8),POR!$A:$R,4,0),"")</f>
        <v/>
      </c>
      <c r="S1016" s="8" t="str">
        <f>IFERROR(VLOOKUP(LEFT($A1016,8),POR!$A:$R,5,0),"")</f>
        <v/>
      </c>
      <c r="T1016" s="8">
        <f>IFERROR(VLOOKUP(LEFT($A1016,8),POR!$A:$R,6,0),"")</f>
        <v>42837.708333333299</v>
      </c>
      <c r="U1016" s="8" t="str">
        <f>IFERROR(VLOOKUP(LEFT($A1016,8),POR!$A:$R,7,0),"")</f>
        <v/>
      </c>
      <c r="V1016" s="8">
        <f>IFERROR(VLOOKUP(LEFT($A1016,8),POR!$A:$R,8,0),"")</f>
        <v>42838</v>
      </c>
      <c r="W1016" s="8" t="str">
        <f>IFERROR(VLOOKUP(LEFT($A1016,8),POR!$A:$R,9,0),"")</f>
        <v/>
      </c>
      <c r="X1016" s="8" t="str">
        <f>IFERROR(VLOOKUP(LEFT($A1016,8),POR!$A:$R,10,0),"")</f>
        <v/>
      </c>
      <c r="Y1016" s="8" t="str">
        <f>IFERROR(VLOOKUP(LEFT($A1016,8),POR!$A:$R,11,0),"")</f>
        <v/>
      </c>
      <c r="Z1016" s="8" t="str">
        <f>IFERROR(VLOOKUP(LEFT($A1016,8),POR!$A:$R,12,0),"")</f>
        <v/>
      </c>
      <c r="AA1016" s="8" t="str">
        <f>IFERROR(VLOOKUP(LEFT($A1016,8),POR!$A:$R,13,0),"")</f>
        <v/>
      </c>
      <c r="AB1016" s="8" t="str">
        <f>IFERROR(VLOOKUP(LEFT($A1016,8),POR!$A:$R,14,0),"")</f>
        <v/>
      </c>
      <c r="AC1016" s="8" t="str">
        <f>IFERROR(VLOOKUP(LEFT($A1016,8),POR!$A:$R,15,0),"")</f>
        <v/>
      </c>
      <c r="AD1016" s="8" t="str">
        <f>IFERROR(VLOOKUP(LEFT($A1016,8),POR!$A:$R,16,0),"")</f>
        <v/>
      </c>
      <c r="AE1016" s="8" t="str">
        <f>IFERROR(VLOOKUP(LEFT($A1016,8),POR!$A:$R,17,0),"")</f>
        <v/>
      </c>
      <c r="AF1016" s="8" t="str">
        <f>IFERROR(VLOOKUP(LEFT($A1016,8),POR!$A:$R,18,0),"")</f>
        <v/>
      </c>
      <c r="AG1016" s="36" t="str">
        <f>IFERROR(VLOOKUP(A1016,NSD!F:G,2,0),"")</f>
        <v/>
      </c>
    </row>
    <row r="1017" spans="1:33">
      <c r="A1017" s="49" t="s">
        <v>4357</v>
      </c>
      <c r="B1017" s="36" t="str">
        <f>VLOOKUP(LEFT(A1017,8),Clusters!A:C,3,0)</f>
        <v>C6</v>
      </c>
      <c r="C1017" s="36">
        <f>VLOOKUP(LEFT(A1017,8),Clusters!A:D,2,0)</f>
        <v>63</v>
      </c>
      <c r="O1017" s="36">
        <f>IFERROR(VLOOKUP(LEFT(A1017,8),'Development Priority'!A:B,2,0),"")</f>
        <v>170</v>
      </c>
      <c r="P1017" s="8" t="str">
        <f>IFERROR(VLOOKUP(LEFT($A1017,8),POR!$A:$R,2,0),"")</f>
        <v/>
      </c>
      <c r="Q1017" s="8" t="str">
        <f>IFERROR(VLOOKUP(LEFT($A1017,8),POR!$A:$R,3,0),"")</f>
        <v/>
      </c>
      <c r="R1017" s="8" t="str">
        <f>IFERROR(VLOOKUP(LEFT($A1017,8),POR!$A:$R,4,0),"")</f>
        <v/>
      </c>
      <c r="S1017" s="8" t="str">
        <f>IFERROR(VLOOKUP(LEFT($A1017,8),POR!$A:$R,5,0),"")</f>
        <v/>
      </c>
      <c r="T1017" s="8" t="str">
        <f>IFERROR(VLOOKUP(LEFT($A1017,8),POR!$A:$R,6,0),"")</f>
        <v/>
      </c>
      <c r="U1017" s="8" t="str">
        <f>IFERROR(VLOOKUP(LEFT($A1017,8),POR!$A:$R,7,0),"")</f>
        <v/>
      </c>
      <c r="V1017" s="8">
        <f>IFERROR(VLOOKUP(LEFT($A1017,8),POR!$A:$R,8,0),"")</f>
        <v>43070</v>
      </c>
      <c r="W1017" s="8" t="str">
        <f>IFERROR(VLOOKUP(LEFT($A1017,8),POR!$A:$R,9,0),"")</f>
        <v/>
      </c>
      <c r="X1017" s="8" t="str">
        <f>IFERROR(VLOOKUP(LEFT($A1017,8),POR!$A:$R,10,0),"")</f>
        <v/>
      </c>
      <c r="Y1017" s="8" t="str">
        <f>IFERROR(VLOOKUP(LEFT($A1017,8),POR!$A:$R,11,0),"")</f>
        <v/>
      </c>
      <c r="Z1017" s="8" t="str">
        <f>IFERROR(VLOOKUP(LEFT($A1017,8),POR!$A:$R,12,0),"")</f>
        <v/>
      </c>
      <c r="AA1017" s="8" t="str">
        <f>IFERROR(VLOOKUP(LEFT($A1017,8),POR!$A:$R,13,0),"")</f>
        <v/>
      </c>
      <c r="AB1017" s="8" t="str">
        <f>IFERROR(VLOOKUP(LEFT($A1017,8),POR!$A:$R,14,0),"")</f>
        <v/>
      </c>
      <c r="AC1017" s="8" t="str">
        <f>IFERROR(VLOOKUP(LEFT($A1017,8),POR!$A:$R,15,0),"")</f>
        <v/>
      </c>
      <c r="AD1017" s="8" t="str">
        <f>IFERROR(VLOOKUP(LEFT($A1017,8),POR!$A:$R,16,0),"")</f>
        <v/>
      </c>
      <c r="AE1017" s="8" t="str">
        <f>IFERROR(VLOOKUP(LEFT($A1017,8),POR!$A:$R,17,0),"")</f>
        <v/>
      </c>
      <c r="AF1017" s="8" t="str">
        <f>IFERROR(VLOOKUP(LEFT($A1017,8),POR!$A:$R,18,0),"")</f>
        <v/>
      </c>
      <c r="AG1017" s="36" t="str">
        <f>IFERROR(VLOOKUP(A1017,NSD!F:G,2,0),"")</f>
        <v/>
      </c>
    </row>
    <row r="1018" spans="1:33">
      <c r="A1018" s="49" t="s">
        <v>4911</v>
      </c>
      <c r="B1018" s="36" t="str">
        <f>VLOOKUP(LEFT(A1018,8),Clusters!A:C,3,0)</f>
        <v>C6</v>
      </c>
      <c r="C1018" s="36">
        <f>VLOOKUP(LEFT(A1018,8),Clusters!A:D,2,0)</f>
        <v>63</v>
      </c>
      <c r="O1018" s="36">
        <f>IFERROR(VLOOKUP(LEFT(A1018,8),'Development Priority'!A:B,2,0),"")</f>
        <v>170</v>
      </c>
      <c r="P1018" s="8" t="str">
        <f>IFERROR(VLOOKUP(LEFT($A1018,8),POR!$A:$R,2,0),"")</f>
        <v/>
      </c>
      <c r="Q1018" s="8" t="str">
        <f>IFERROR(VLOOKUP(LEFT($A1018,8),POR!$A:$R,3,0),"")</f>
        <v/>
      </c>
      <c r="R1018" s="8" t="str">
        <f>IFERROR(VLOOKUP(LEFT($A1018,8),POR!$A:$R,4,0),"")</f>
        <v/>
      </c>
      <c r="S1018" s="8" t="str">
        <f>IFERROR(VLOOKUP(LEFT($A1018,8),POR!$A:$R,5,0),"")</f>
        <v/>
      </c>
      <c r="T1018" s="8" t="str">
        <f>IFERROR(VLOOKUP(LEFT($A1018,8),POR!$A:$R,6,0),"")</f>
        <v/>
      </c>
      <c r="U1018" s="8" t="str">
        <f>IFERROR(VLOOKUP(LEFT($A1018,8),POR!$A:$R,7,0),"")</f>
        <v/>
      </c>
      <c r="V1018" s="8">
        <f>IFERROR(VLOOKUP(LEFT($A1018,8),POR!$A:$R,8,0),"")</f>
        <v>43070</v>
      </c>
      <c r="W1018" s="8" t="str">
        <f>IFERROR(VLOOKUP(LEFT($A1018,8),POR!$A:$R,9,0),"")</f>
        <v/>
      </c>
      <c r="X1018" s="8" t="str">
        <f>IFERROR(VLOOKUP(LEFT($A1018,8),POR!$A:$R,10,0),"")</f>
        <v/>
      </c>
      <c r="Y1018" s="8" t="str">
        <f>IFERROR(VLOOKUP(LEFT($A1018,8),POR!$A:$R,11,0),"")</f>
        <v/>
      </c>
      <c r="Z1018" s="8" t="str">
        <f>IFERROR(VLOOKUP(LEFT($A1018,8),POR!$A:$R,12,0),"")</f>
        <v/>
      </c>
      <c r="AA1018" s="8" t="str">
        <f>IFERROR(VLOOKUP(LEFT($A1018,8),POR!$A:$R,13,0),"")</f>
        <v/>
      </c>
      <c r="AB1018" s="8" t="str">
        <f>IFERROR(VLOOKUP(LEFT($A1018,8),POR!$A:$R,14,0),"")</f>
        <v/>
      </c>
      <c r="AC1018" s="8" t="str">
        <f>IFERROR(VLOOKUP(LEFT($A1018,8),POR!$A:$R,15,0),"")</f>
        <v/>
      </c>
      <c r="AD1018" s="8" t="str">
        <f>IFERROR(VLOOKUP(LEFT($A1018,8),POR!$A:$R,16,0),"")</f>
        <v/>
      </c>
      <c r="AE1018" s="8" t="str">
        <f>IFERROR(VLOOKUP(LEFT($A1018,8),POR!$A:$R,17,0),"")</f>
        <v/>
      </c>
      <c r="AF1018" s="8" t="str">
        <f>IFERROR(VLOOKUP(LEFT($A1018,8),POR!$A:$R,18,0),"")</f>
        <v/>
      </c>
      <c r="AG1018" s="36" t="str">
        <f>IFERROR(VLOOKUP(A1018,NSD!F:G,2,0),"")</f>
        <v/>
      </c>
    </row>
    <row r="1019" spans="1:33">
      <c r="A1019" s="49" t="s">
        <v>3607</v>
      </c>
      <c r="B1019" s="36" t="str">
        <f>VLOOKUP(LEFT(A1019,8),Clusters!A:C,3,0)</f>
        <v>C6</v>
      </c>
      <c r="C1019" s="36">
        <f>VLOOKUP(LEFT(A1019,8),Clusters!A:D,2,0)</f>
        <v>63</v>
      </c>
      <c r="O1019" s="36">
        <f>IFERROR(VLOOKUP(LEFT(A1019,8),'Development Priority'!A:B,2,0),"")</f>
        <v>170</v>
      </c>
      <c r="P1019" s="8" t="str">
        <f>IFERROR(VLOOKUP(LEFT($A1019,8),POR!$A:$R,2,0),"")</f>
        <v/>
      </c>
      <c r="Q1019" s="8" t="str">
        <f>IFERROR(VLOOKUP(LEFT($A1019,8),POR!$A:$R,3,0),"")</f>
        <v/>
      </c>
      <c r="R1019" s="8" t="str">
        <f>IFERROR(VLOOKUP(LEFT($A1019,8),POR!$A:$R,4,0),"")</f>
        <v/>
      </c>
      <c r="S1019" s="8" t="str">
        <f>IFERROR(VLOOKUP(LEFT($A1019,8),POR!$A:$R,5,0),"")</f>
        <v/>
      </c>
      <c r="T1019" s="8" t="str">
        <f>IFERROR(VLOOKUP(LEFT($A1019,8),POR!$A:$R,6,0),"")</f>
        <v/>
      </c>
      <c r="U1019" s="8" t="str">
        <f>IFERROR(VLOOKUP(LEFT($A1019,8),POR!$A:$R,7,0),"")</f>
        <v/>
      </c>
      <c r="V1019" s="8">
        <f>IFERROR(VLOOKUP(LEFT($A1019,8),POR!$A:$R,8,0),"")</f>
        <v>43070</v>
      </c>
      <c r="W1019" s="8" t="str">
        <f>IFERROR(VLOOKUP(LEFT($A1019,8),POR!$A:$R,9,0),"")</f>
        <v/>
      </c>
      <c r="X1019" s="8" t="str">
        <f>IFERROR(VLOOKUP(LEFT($A1019,8),POR!$A:$R,10,0),"")</f>
        <v/>
      </c>
      <c r="Y1019" s="8" t="str">
        <f>IFERROR(VLOOKUP(LEFT($A1019,8),POR!$A:$R,11,0),"")</f>
        <v/>
      </c>
      <c r="Z1019" s="8" t="str">
        <f>IFERROR(VLOOKUP(LEFT($A1019,8),POR!$A:$R,12,0),"")</f>
        <v/>
      </c>
      <c r="AA1019" s="8" t="str">
        <f>IFERROR(VLOOKUP(LEFT($A1019,8),POR!$A:$R,13,0),"")</f>
        <v/>
      </c>
      <c r="AB1019" s="8" t="str">
        <f>IFERROR(VLOOKUP(LEFT($A1019,8),POR!$A:$R,14,0),"")</f>
        <v/>
      </c>
      <c r="AC1019" s="8" t="str">
        <f>IFERROR(VLOOKUP(LEFT($A1019,8),POR!$A:$R,15,0),"")</f>
        <v/>
      </c>
      <c r="AD1019" s="8" t="str">
        <f>IFERROR(VLOOKUP(LEFT($A1019,8),POR!$A:$R,16,0),"")</f>
        <v/>
      </c>
      <c r="AE1019" s="8" t="str">
        <f>IFERROR(VLOOKUP(LEFT($A1019,8),POR!$A:$R,17,0),"")</f>
        <v/>
      </c>
      <c r="AF1019" s="8" t="str">
        <f>IFERROR(VLOOKUP(LEFT($A1019,8),POR!$A:$R,18,0),"")</f>
        <v/>
      </c>
      <c r="AG1019" s="36" t="str">
        <f>IFERROR(VLOOKUP(A1019,NSD!F:G,2,0),"")</f>
        <v/>
      </c>
    </row>
    <row r="1020" spans="1:33">
      <c r="A1020" s="49" t="s">
        <v>4700</v>
      </c>
      <c r="B1020" s="36" t="str">
        <f>VLOOKUP(LEFT(A1020,8),Clusters!A:C,3,0)</f>
        <v>C6</v>
      </c>
      <c r="C1020" s="36">
        <f>VLOOKUP(LEFT(A1020,8),Clusters!A:D,2,0)</f>
        <v>63</v>
      </c>
      <c r="O1020" s="36">
        <f>IFERROR(VLOOKUP(LEFT(A1020,8),'Development Priority'!A:B,2,0),"")</f>
        <v>1071</v>
      </c>
      <c r="P1020" s="8" t="str">
        <f>IFERROR(VLOOKUP(LEFT($A1020,8),POR!$A:$R,2,0),"")</f>
        <v/>
      </c>
      <c r="Q1020" s="8" t="str">
        <f>IFERROR(VLOOKUP(LEFT($A1020,8),POR!$A:$R,3,0),"")</f>
        <v/>
      </c>
      <c r="R1020" s="8" t="str">
        <f>IFERROR(VLOOKUP(LEFT($A1020,8),POR!$A:$R,4,0),"")</f>
        <v/>
      </c>
      <c r="S1020" s="8" t="str">
        <f>IFERROR(VLOOKUP(LEFT($A1020,8),POR!$A:$R,5,0),"")</f>
        <v/>
      </c>
      <c r="T1020" s="8" t="str">
        <f>IFERROR(VLOOKUP(LEFT($A1020,8),POR!$A:$R,6,0),"")</f>
        <v/>
      </c>
      <c r="U1020" s="8" t="str">
        <f>IFERROR(VLOOKUP(LEFT($A1020,8),POR!$A:$R,7,0),"")</f>
        <v/>
      </c>
      <c r="V1020" s="8">
        <f>IFERROR(VLOOKUP(LEFT($A1020,8),POR!$A:$R,8,0),"")</f>
        <v>42838</v>
      </c>
      <c r="W1020" s="8" t="str">
        <f>IFERROR(VLOOKUP(LEFT($A1020,8),POR!$A:$R,9,0),"")</f>
        <v/>
      </c>
      <c r="X1020" s="8" t="str">
        <f>IFERROR(VLOOKUP(LEFT($A1020,8),POR!$A:$R,10,0),"")</f>
        <v/>
      </c>
      <c r="Y1020" s="8" t="str">
        <f>IFERROR(VLOOKUP(LEFT($A1020,8),POR!$A:$R,11,0),"")</f>
        <v/>
      </c>
      <c r="Z1020" s="8" t="str">
        <f>IFERROR(VLOOKUP(LEFT($A1020,8),POR!$A:$R,12,0),"")</f>
        <v/>
      </c>
      <c r="AA1020" s="8" t="str">
        <f>IFERROR(VLOOKUP(LEFT($A1020,8),POR!$A:$R,13,0),"")</f>
        <v/>
      </c>
      <c r="AB1020" s="8" t="str">
        <f>IFERROR(VLOOKUP(LEFT($A1020,8),POR!$A:$R,14,0),"")</f>
        <v/>
      </c>
      <c r="AC1020" s="8" t="str">
        <f>IFERROR(VLOOKUP(LEFT($A1020,8),POR!$A:$R,15,0),"")</f>
        <v/>
      </c>
      <c r="AD1020" s="8" t="str">
        <f>IFERROR(VLOOKUP(LEFT($A1020,8),POR!$A:$R,16,0),"")</f>
        <v/>
      </c>
      <c r="AE1020" s="8" t="str">
        <f>IFERROR(VLOOKUP(LEFT($A1020,8),POR!$A:$R,17,0),"")</f>
        <v/>
      </c>
      <c r="AF1020" s="8" t="str">
        <f>IFERROR(VLOOKUP(LEFT($A1020,8),POR!$A:$R,18,0),"")</f>
        <v/>
      </c>
      <c r="AG1020" s="36" t="str">
        <f>IFERROR(VLOOKUP(A1020,NSD!F:G,2,0),"")</f>
        <v/>
      </c>
    </row>
    <row r="1021" spans="1:33">
      <c r="A1021" s="49" t="s">
        <v>2933</v>
      </c>
      <c r="B1021" s="36" t="str">
        <f>VLOOKUP(LEFT(A1021,8),Clusters!A:C,3,0)</f>
        <v>C6</v>
      </c>
      <c r="C1021" s="36">
        <f>VLOOKUP(LEFT(A1021,8),Clusters!A:D,2,0)</f>
        <v>63</v>
      </c>
      <c r="O1021" s="36">
        <f>IFERROR(VLOOKUP(LEFT(A1021,8),'Development Priority'!A:B,2,0),"")</f>
        <v>1071</v>
      </c>
      <c r="P1021" s="8" t="str">
        <f>IFERROR(VLOOKUP(LEFT($A1021,8),POR!$A:$R,2,0),"")</f>
        <v/>
      </c>
      <c r="Q1021" s="8" t="str">
        <f>IFERROR(VLOOKUP(LEFT($A1021,8),POR!$A:$R,3,0),"")</f>
        <v/>
      </c>
      <c r="R1021" s="8" t="str">
        <f>IFERROR(VLOOKUP(LEFT($A1021,8),POR!$A:$R,4,0),"")</f>
        <v/>
      </c>
      <c r="S1021" s="8" t="str">
        <f>IFERROR(VLOOKUP(LEFT($A1021,8),POR!$A:$R,5,0),"")</f>
        <v/>
      </c>
      <c r="T1021" s="8" t="str">
        <f>IFERROR(VLOOKUP(LEFT($A1021,8),POR!$A:$R,6,0),"")</f>
        <v/>
      </c>
      <c r="U1021" s="8" t="str">
        <f>IFERROR(VLOOKUP(LEFT($A1021,8),POR!$A:$R,7,0),"")</f>
        <v/>
      </c>
      <c r="V1021" s="8">
        <f>IFERROR(VLOOKUP(LEFT($A1021,8),POR!$A:$R,8,0),"")</f>
        <v>42838</v>
      </c>
      <c r="W1021" s="8" t="str">
        <f>IFERROR(VLOOKUP(LEFT($A1021,8),POR!$A:$R,9,0),"")</f>
        <v/>
      </c>
      <c r="X1021" s="8" t="str">
        <f>IFERROR(VLOOKUP(LEFT($A1021,8),POR!$A:$R,10,0),"")</f>
        <v/>
      </c>
      <c r="Y1021" s="8" t="str">
        <f>IFERROR(VLOOKUP(LEFT($A1021,8),POR!$A:$R,11,0),"")</f>
        <v/>
      </c>
      <c r="Z1021" s="8" t="str">
        <f>IFERROR(VLOOKUP(LEFT($A1021,8),POR!$A:$R,12,0),"")</f>
        <v/>
      </c>
      <c r="AA1021" s="8" t="str">
        <f>IFERROR(VLOOKUP(LEFT($A1021,8),POR!$A:$R,13,0),"")</f>
        <v/>
      </c>
      <c r="AB1021" s="8" t="str">
        <f>IFERROR(VLOOKUP(LEFT($A1021,8),POR!$A:$R,14,0),"")</f>
        <v/>
      </c>
      <c r="AC1021" s="8" t="str">
        <f>IFERROR(VLOOKUP(LEFT($A1021,8),POR!$A:$R,15,0),"")</f>
        <v/>
      </c>
      <c r="AD1021" s="8" t="str">
        <f>IFERROR(VLOOKUP(LEFT($A1021,8),POR!$A:$R,16,0),"")</f>
        <v/>
      </c>
      <c r="AE1021" s="8" t="str">
        <f>IFERROR(VLOOKUP(LEFT($A1021,8),POR!$A:$R,17,0),"")</f>
        <v/>
      </c>
      <c r="AF1021" s="8" t="str">
        <f>IFERROR(VLOOKUP(LEFT($A1021,8),POR!$A:$R,18,0),"")</f>
        <v/>
      </c>
      <c r="AG1021" s="36" t="str">
        <f>IFERROR(VLOOKUP(A1021,NSD!F:G,2,0),"")</f>
        <v/>
      </c>
    </row>
    <row r="1022" spans="1:33">
      <c r="A1022" s="49" t="s">
        <v>2418</v>
      </c>
      <c r="B1022" s="36" t="str">
        <f>VLOOKUP(LEFT(A1022,8),Clusters!A:C,3,0)</f>
        <v>C6</v>
      </c>
      <c r="C1022" s="36">
        <f>VLOOKUP(LEFT(A1022,8),Clusters!A:D,2,0)</f>
        <v>63</v>
      </c>
      <c r="O1022" s="36">
        <f>IFERROR(VLOOKUP(LEFT(A1022,8),'Development Priority'!A:B,2,0),"")</f>
        <v>1071</v>
      </c>
      <c r="P1022" s="8" t="str">
        <f>IFERROR(VLOOKUP(LEFT($A1022,8),POR!$A:$R,2,0),"")</f>
        <v/>
      </c>
      <c r="Q1022" s="8" t="str">
        <f>IFERROR(VLOOKUP(LEFT($A1022,8),POR!$A:$R,3,0),"")</f>
        <v/>
      </c>
      <c r="R1022" s="8" t="str">
        <f>IFERROR(VLOOKUP(LEFT($A1022,8),POR!$A:$R,4,0),"")</f>
        <v/>
      </c>
      <c r="S1022" s="8" t="str">
        <f>IFERROR(VLOOKUP(LEFT($A1022,8),POR!$A:$R,5,0),"")</f>
        <v/>
      </c>
      <c r="T1022" s="8" t="str">
        <f>IFERROR(VLOOKUP(LEFT($A1022,8),POR!$A:$R,6,0),"")</f>
        <v/>
      </c>
      <c r="U1022" s="8" t="str">
        <f>IFERROR(VLOOKUP(LEFT($A1022,8),POR!$A:$R,7,0),"")</f>
        <v/>
      </c>
      <c r="V1022" s="8">
        <f>IFERROR(VLOOKUP(LEFT($A1022,8),POR!$A:$R,8,0),"")</f>
        <v>42838</v>
      </c>
      <c r="W1022" s="8" t="str">
        <f>IFERROR(VLOOKUP(LEFT($A1022,8),POR!$A:$R,9,0),"")</f>
        <v/>
      </c>
      <c r="X1022" s="8" t="str">
        <f>IFERROR(VLOOKUP(LEFT($A1022,8),POR!$A:$R,10,0),"")</f>
        <v/>
      </c>
      <c r="Y1022" s="8" t="str">
        <f>IFERROR(VLOOKUP(LEFT($A1022,8),POR!$A:$R,11,0),"")</f>
        <v/>
      </c>
      <c r="Z1022" s="8" t="str">
        <f>IFERROR(VLOOKUP(LEFT($A1022,8),POR!$A:$R,12,0),"")</f>
        <v/>
      </c>
      <c r="AA1022" s="8" t="str">
        <f>IFERROR(VLOOKUP(LEFT($A1022,8),POR!$A:$R,13,0),"")</f>
        <v/>
      </c>
      <c r="AB1022" s="8" t="str">
        <f>IFERROR(VLOOKUP(LEFT($A1022,8),POR!$A:$R,14,0),"")</f>
        <v/>
      </c>
      <c r="AC1022" s="8" t="str">
        <f>IFERROR(VLOOKUP(LEFT($A1022,8),POR!$A:$R,15,0),"")</f>
        <v/>
      </c>
      <c r="AD1022" s="8" t="str">
        <f>IFERROR(VLOOKUP(LEFT($A1022,8),POR!$A:$R,16,0),"")</f>
        <v/>
      </c>
      <c r="AE1022" s="8" t="str">
        <f>IFERROR(VLOOKUP(LEFT($A1022,8),POR!$A:$R,17,0),"")</f>
        <v/>
      </c>
      <c r="AF1022" s="8" t="str">
        <f>IFERROR(VLOOKUP(LEFT($A1022,8),POR!$A:$R,18,0),"")</f>
        <v/>
      </c>
      <c r="AG1022" s="36" t="str">
        <f>IFERROR(VLOOKUP(A1022,NSD!F:G,2,0),"")</f>
        <v/>
      </c>
    </row>
    <row r="1023" spans="1:33">
      <c r="A1023" s="49" t="s">
        <v>2284</v>
      </c>
      <c r="B1023" s="36" t="str">
        <f>VLOOKUP(LEFT(A1023,8),Clusters!A:C,3,0)</f>
        <v>C6</v>
      </c>
      <c r="C1023" s="36">
        <f>VLOOKUP(LEFT(A1023,8),Clusters!A:D,2,0)</f>
        <v>61</v>
      </c>
      <c r="O1023" s="36">
        <f>IFERROR(VLOOKUP(LEFT(A1023,8),'Development Priority'!A:B,2,0),"")</f>
        <v>193</v>
      </c>
      <c r="P1023" s="8" t="str">
        <f>IFERROR(VLOOKUP(LEFT($A1023,8),POR!$A:$R,2,0),"")</f>
        <v/>
      </c>
      <c r="Q1023" s="8" t="str">
        <f>IFERROR(VLOOKUP(LEFT($A1023,8),POR!$A:$R,3,0),"")</f>
        <v/>
      </c>
      <c r="R1023" s="8" t="str">
        <f>IFERROR(VLOOKUP(LEFT($A1023,8),POR!$A:$R,4,0),"")</f>
        <v/>
      </c>
      <c r="S1023" s="8" t="str">
        <f>IFERROR(VLOOKUP(LEFT($A1023,8),POR!$A:$R,5,0),"")</f>
        <v/>
      </c>
      <c r="T1023" s="8">
        <f>IFERROR(VLOOKUP(LEFT($A1023,8),POR!$A:$R,6,0),"")</f>
        <v>42868.708333333299</v>
      </c>
      <c r="U1023" s="8" t="str">
        <f>IFERROR(VLOOKUP(LEFT($A1023,8),POR!$A:$R,7,0),"")</f>
        <v/>
      </c>
      <c r="V1023" s="8">
        <f>IFERROR(VLOOKUP(LEFT($A1023,8),POR!$A:$R,8,0),"")</f>
        <v>42870</v>
      </c>
      <c r="W1023" s="8" t="str">
        <f>IFERROR(VLOOKUP(LEFT($A1023,8),POR!$A:$R,9,0),"")</f>
        <v/>
      </c>
      <c r="X1023" s="8" t="str">
        <f>IFERROR(VLOOKUP(LEFT($A1023,8),POR!$A:$R,10,0),"")</f>
        <v/>
      </c>
      <c r="Y1023" s="8" t="str">
        <f>IFERROR(VLOOKUP(LEFT($A1023,8),POR!$A:$R,11,0),"")</f>
        <v/>
      </c>
      <c r="Z1023" s="8" t="str">
        <f>IFERROR(VLOOKUP(LEFT($A1023,8),POR!$A:$R,12,0),"")</f>
        <v/>
      </c>
      <c r="AA1023" s="8" t="str">
        <f>IFERROR(VLOOKUP(LEFT($A1023,8),POR!$A:$R,13,0),"")</f>
        <v/>
      </c>
      <c r="AB1023" s="8" t="str">
        <f>IFERROR(VLOOKUP(LEFT($A1023,8),POR!$A:$R,14,0),"")</f>
        <v/>
      </c>
      <c r="AC1023" s="8" t="str">
        <f>IFERROR(VLOOKUP(LEFT($A1023,8),POR!$A:$R,15,0),"")</f>
        <v/>
      </c>
      <c r="AD1023" s="8" t="str">
        <f>IFERROR(VLOOKUP(LEFT($A1023,8),POR!$A:$R,16,0),"")</f>
        <v/>
      </c>
      <c r="AE1023" s="8" t="str">
        <f>IFERROR(VLOOKUP(LEFT($A1023,8),POR!$A:$R,17,0),"")</f>
        <v/>
      </c>
      <c r="AF1023" s="8" t="str">
        <f>IFERROR(VLOOKUP(LEFT($A1023,8),POR!$A:$R,18,0),"")</f>
        <v/>
      </c>
      <c r="AG1023" s="36" t="str">
        <f>IFERROR(VLOOKUP(A1023,NSD!F:G,2,0),"")</f>
        <v/>
      </c>
    </row>
    <row r="1024" spans="1:33">
      <c r="A1024" s="49" t="s">
        <v>3539</v>
      </c>
      <c r="B1024" s="36" t="str">
        <f>VLOOKUP(LEFT(A1024,8),Clusters!A:C,3,0)</f>
        <v>C6</v>
      </c>
      <c r="C1024" s="36">
        <f>VLOOKUP(LEFT(A1024,8),Clusters!A:D,2,0)</f>
        <v>61</v>
      </c>
      <c r="O1024" s="36">
        <f>IFERROR(VLOOKUP(LEFT(A1024,8),'Development Priority'!A:B,2,0),"")</f>
        <v>193</v>
      </c>
      <c r="P1024" s="8" t="str">
        <f>IFERROR(VLOOKUP(LEFT($A1024,8),POR!$A:$R,2,0),"")</f>
        <v/>
      </c>
      <c r="Q1024" s="8" t="str">
        <f>IFERROR(VLOOKUP(LEFT($A1024,8),POR!$A:$R,3,0),"")</f>
        <v/>
      </c>
      <c r="R1024" s="8" t="str">
        <f>IFERROR(VLOOKUP(LEFT($A1024,8),POR!$A:$R,4,0),"")</f>
        <v/>
      </c>
      <c r="S1024" s="8" t="str">
        <f>IFERROR(VLOOKUP(LEFT($A1024,8),POR!$A:$R,5,0),"")</f>
        <v/>
      </c>
      <c r="T1024" s="8">
        <f>IFERROR(VLOOKUP(LEFT($A1024,8),POR!$A:$R,6,0),"")</f>
        <v>42868.708333333299</v>
      </c>
      <c r="U1024" s="8" t="str">
        <f>IFERROR(VLOOKUP(LEFT($A1024,8),POR!$A:$R,7,0),"")</f>
        <v/>
      </c>
      <c r="V1024" s="8">
        <f>IFERROR(VLOOKUP(LEFT($A1024,8),POR!$A:$R,8,0),"")</f>
        <v>42870</v>
      </c>
      <c r="W1024" s="8" t="str">
        <f>IFERROR(VLOOKUP(LEFT($A1024,8),POR!$A:$R,9,0),"")</f>
        <v/>
      </c>
      <c r="X1024" s="8" t="str">
        <f>IFERROR(VLOOKUP(LEFT($A1024,8),POR!$A:$R,10,0),"")</f>
        <v/>
      </c>
      <c r="Y1024" s="8" t="str">
        <f>IFERROR(VLOOKUP(LEFT($A1024,8),POR!$A:$R,11,0),"")</f>
        <v/>
      </c>
      <c r="Z1024" s="8" t="str">
        <f>IFERROR(VLOOKUP(LEFT($A1024,8),POR!$A:$R,12,0),"")</f>
        <v/>
      </c>
      <c r="AA1024" s="8" t="str">
        <f>IFERROR(VLOOKUP(LEFT($A1024,8),POR!$A:$R,13,0),"")</f>
        <v/>
      </c>
      <c r="AB1024" s="8" t="str">
        <f>IFERROR(VLOOKUP(LEFT($A1024,8),POR!$A:$R,14,0),"")</f>
        <v/>
      </c>
      <c r="AC1024" s="8" t="str">
        <f>IFERROR(VLOOKUP(LEFT($A1024,8),POR!$A:$R,15,0),"")</f>
        <v/>
      </c>
      <c r="AD1024" s="8" t="str">
        <f>IFERROR(VLOOKUP(LEFT($A1024,8),POR!$A:$R,16,0),"")</f>
        <v/>
      </c>
      <c r="AE1024" s="8" t="str">
        <f>IFERROR(VLOOKUP(LEFT($A1024,8),POR!$A:$R,17,0),"")</f>
        <v/>
      </c>
      <c r="AF1024" s="8" t="str">
        <f>IFERROR(VLOOKUP(LEFT($A1024,8),POR!$A:$R,18,0),"")</f>
        <v/>
      </c>
      <c r="AG1024" s="36" t="str">
        <f>IFERROR(VLOOKUP(A1024,NSD!F:G,2,0),"")</f>
        <v/>
      </c>
    </row>
    <row r="1025" spans="1:33">
      <c r="A1025" s="49" t="s">
        <v>2566</v>
      </c>
      <c r="B1025" s="36" t="str">
        <f>VLOOKUP(LEFT(A1025,8),Clusters!A:C,3,0)</f>
        <v>C6</v>
      </c>
      <c r="C1025" s="36">
        <f>VLOOKUP(LEFT(A1025,8),Clusters!A:D,2,0)</f>
        <v>61</v>
      </c>
      <c r="O1025" s="36">
        <f>IFERROR(VLOOKUP(LEFT(A1025,8),'Development Priority'!A:B,2,0),"")</f>
        <v>193</v>
      </c>
      <c r="P1025" s="8" t="str">
        <f>IFERROR(VLOOKUP(LEFT($A1025,8),POR!$A:$R,2,0),"")</f>
        <v/>
      </c>
      <c r="Q1025" s="8" t="str">
        <f>IFERROR(VLOOKUP(LEFT($A1025,8),POR!$A:$R,3,0),"")</f>
        <v/>
      </c>
      <c r="R1025" s="8" t="str">
        <f>IFERROR(VLOOKUP(LEFT($A1025,8),POR!$A:$R,4,0),"")</f>
        <v/>
      </c>
      <c r="S1025" s="8" t="str">
        <f>IFERROR(VLOOKUP(LEFT($A1025,8),POR!$A:$R,5,0),"")</f>
        <v/>
      </c>
      <c r="T1025" s="8">
        <f>IFERROR(VLOOKUP(LEFT($A1025,8),POR!$A:$R,6,0),"")</f>
        <v>42868.708333333299</v>
      </c>
      <c r="U1025" s="8" t="str">
        <f>IFERROR(VLOOKUP(LEFT($A1025,8),POR!$A:$R,7,0),"")</f>
        <v/>
      </c>
      <c r="V1025" s="8">
        <f>IFERROR(VLOOKUP(LEFT($A1025,8),POR!$A:$R,8,0),"")</f>
        <v>42870</v>
      </c>
      <c r="W1025" s="8" t="str">
        <f>IFERROR(VLOOKUP(LEFT($A1025,8),POR!$A:$R,9,0),"")</f>
        <v/>
      </c>
      <c r="X1025" s="8" t="str">
        <f>IFERROR(VLOOKUP(LEFT($A1025,8),POR!$A:$R,10,0),"")</f>
        <v/>
      </c>
      <c r="Y1025" s="8" t="str">
        <f>IFERROR(VLOOKUP(LEFT($A1025,8),POR!$A:$R,11,0),"")</f>
        <v/>
      </c>
      <c r="Z1025" s="8" t="str">
        <f>IFERROR(VLOOKUP(LEFT($A1025,8),POR!$A:$R,12,0),"")</f>
        <v/>
      </c>
      <c r="AA1025" s="8" t="str">
        <f>IFERROR(VLOOKUP(LEFT($A1025,8),POR!$A:$R,13,0),"")</f>
        <v/>
      </c>
      <c r="AB1025" s="8" t="str">
        <f>IFERROR(VLOOKUP(LEFT($A1025,8),POR!$A:$R,14,0),"")</f>
        <v/>
      </c>
      <c r="AC1025" s="8" t="str">
        <f>IFERROR(VLOOKUP(LEFT($A1025,8),POR!$A:$R,15,0),"")</f>
        <v/>
      </c>
      <c r="AD1025" s="8" t="str">
        <f>IFERROR(VLOOKUP(LEFT($A1025,8),POR!$A:$R,16,0),"")</f>
        <v/>
      </c>
      <c r="AE1025" s="8" t="str">
        <f>IFERROR(VLOOKUP(LEFT($A1025,8),POR!$A:$R,17,0),"")</f>
        <v/>
      </c>
      <c r="AF1025" s="8" t="str">
        <f>IFERROR(VLOOKUP(LEFT($A1025,8),POR!$A:$R,18,0),"")</f>
        <v/>
      </c>
      <c r="AG1025" s="36" t="str">
        <f>IFERROR(VLOOKUP(A1025,NSD!F:G,2,0),"")</f>
        <v/>
      </c>
    </row>
    <row r="1026" spans="1:33">
      <c r="A1026" s="49" t="s">
        <v>4629</v>
      </c>
      <c r="B1026" s="36" t="str">
        <f>VLOOKUP(LEFT(A1026,8),Clusters!A:C,3,0)</f>
        <v>C6</v>
      </c>
      <c r="C1026" s="36">
        <f>VLOOKUP(LEFT(A1026,8),Clusters!A:D,2,0)</f>
        <v>62</v>
      </c>
      <c r="O1026" s="36">
        <f>IFERROR(VLOOKUP(LEFT(A1026,8),'Development Priority'!A:B,2,0),"")</f>
        <v>242</v>
      </c>
      <c r="P1026" s="8" t="str">
        <f>IFERROR(VLOOKUP(LEFT($A1026,8),POR!$A:$R,2,0),"")</f>
        <v/>
      </c>
      <c r="Q1026" s="8" t="str">
        <f>IFERROR(VLOOKUP(LEFT($A1026,8),POR!$A:$R,3,0),"")</f>
        <v/>
      </c>
      <c r="R1026" s="8" t="str">
        <f>IFERROR(VLOOKUP(LEFT($A1026,8),POR!$A:$R,4,0),"")</f>
        <v/>
      </c>
      <c r="S1026" s="8" t="str">
        <f>IFERROR(VLOOKUP(LEFT($A1026,8),POR!$A:$R,5,0),"")</f>
        <v/>
      </c>
      <c r="T1026" s="8" t="str">
        <f>IFERROR(VLOOKUP(LEFT($A1026,8),POR!$A:$R,6,0),"")</f>
        <v/>
      </c>
      <c r="U1026" s="8" t="str">
        <f>IFERROR(VLOOKUP(LEFT($A1026,8),POR!$A:$R,7,0),"")</f>
        <v/>
      </c>
      <c r="V1026" s="8" t="str">
        <f>IFERROR(VLOOKUP(LEFT($A1026,8),POR!$A:$R,8,0),"")</f>
        <v/>
      </c>
      <c r="W1026" s="8" t="str">
        <f>IFERROR(VLOOKUP(LEFT($A1026,8),POR!$A:$R,9,0),"")</f>
        <v/>
      </c>
      <c r="X1026" s="8" t="str">
        <f>IFERROR(VLOOKUP(LEFT($A1026,8),POR!$A:$R,10,0),"")</f>
        <v/>
      </c>
      <c r="Y1026" s="8" t="str">
        <f>IFERROR(VLOOKUP(LEFT($A1026,8),POR!$A:$R,11,0),"")</f>
        <v/>
      </c>
      <c r="Z1026" s="8" t="str">
        <f>IFERROR(VLOOKUP(LEFT($A1026,8),POR!$A:$R,12,0),"")</f>
        <v/>
      </c>
      <c r="AA1026" s="8" t="str">
        <f>IFERROR(VLOOKUP(LEFT($A1026,8),POR!$A:$R,13,0),"")</f>
        <v/>
      </c>
      <c r="AB1026" s="8" t="str">
        <f>IFERROR(VLOOKUP(LEFT($A1026,8),POR!$A:$R,14,0),"")</f>
        <v/>
      </c>
      <c r="AC1026" s="8" t="str">
        <f>IFERROR(VLOOKUP(LEFT($A1026,8),POR!$A:$R,15,0),"")</f>
        <v/>
      </c>
      <c r="AD1026" s="8" t="str">
        <f>IFERROR(VLOOKUP(LEFT($A1026,8),POR!$A:$R,16,0),"")</f>
        <v/>
      </c>
      <c r="AE1026" s="8" t="str">
        <f>IFERROR(VLOOKUP(LEFT($A1026,8),POR!$A:$R,17,0),"")</f>
        <v/>
      </c>
      <c r="AF1026" s="8" t="str">
        <f>IFERROR(VLOOKUP(LEFT($A1026,8),POR!$A:$R,18,0),"")</f>
        <v/>
      </c>
      <c r="AG1026" s="36" t="str">
        <f>IFERROR(VLOOKUP(A1026,NSD!F:G,2,0),"")</f>
        <v/>
      </c>
    </row>
    <row r="1027" spans="1:33">
      <c r="A1027" s="49" t="s">
        <v>3698</v>
      </c>
      <c r="B1027" s="36" t="str">
        <f>VLOOKUP(LEFT(A1027,8),Clusters!A:C,3,0)</f>
        <v>C6</v>
      </c>
      <c r="C1027" s="36">
        <f>VLOOKUP(LEFT(A1027,8),Clusters!A:D,2,0)</f>
        <v>62</v>
      </c>
      <c r="O1027" s="36">
        <f>IFERROR(VLOOKUP(LEFT(A1027,8),'Development Priority'!A:B,2,0),"")</f>
        <v>242</v>
      </c>
      <c r="P1027" s="8" t="str">
        <f>IFERROR(VLOOKUP(LEFT($A1027,8),POR!$A:$R,2,0),"")</f>
        <v/>
      </c>
      <c r="Q1027" s="8" t="str">
        <f>IFERROR(VLOOKUP(LEFT($A1027,8),POR!$A:$R,3,0),"")</f>
        <v/>
      </c>
      <c r="R1027" s="8" t="str">
        <f>IFERROR(VLOOKUP(LEFT($A1027,8),POR!$A:$R,4,0),"")</f>
        <v/>
      </c>
      <c r="S1027" s="8" t="str">
        <f>IFERROR(VLOOKUP(LEFT($A1027,8),POR!$A:$R,5,0),"")</f>
        <v/>
      </c>
      <c r="T1027" s="8" t="str">
        <f>IFERROR(VLOOKUP(LEFT($A1027,8),POR!$A:$R,6,0),"")</f>
        <v/>
      </c>
      <c r="U1027" s="8" t="str">
        <f>IFERROR(VLOOKUP(LEFT($A1027,8),POR!$A:$R,7,0),"")</f>
        <v/>
      </c>
      <c r="V1027" s="8" t="str">
        <f>IFERROR(VLOOKUP(LEFT($A1027,8),POR!$A:$R,8,0),"")</f>
        <v/>
      </c>
      <c r="W1027" s="8" t="str">
        <f>IFERROR(VLOOKUP(LEFT($A1027,8),POR!$A:$R,9,0),"")</f>
        <v/>
      </c>
      <c r="X1027" s="8" t="str">
        <f>IFERROR(VLOOKUP(LEFT($A1027,8),POR!$A:$R,10,0),"")</f>
        <v/>
      </c>
      <c r="Y1027" s="8" t="str">
        <f>IFERROR(VLOOKUP(LEFT($A1027,8),POR!$A:$R,11,0),"")</f>
        <v/>
      </c>
      <c r="Z1027" s="8" t="str">
        <f>IFERROR(VLOOKUP(LEFT($A1027,8),POR!$A:$R,12,0),"")</f>
        <v/>
      </c>
      <c r="AA1027" s="8" t="str">
        <f>IFERROR(VLOOKUP(LEFT($A1027,8),POR!$A:$R,13,0),"")</f>
        <v/>
      </c>
      <c r="AB1027" s="8" t="str">
        <f>IFERROR(VLOOKUP(LEFT($A1027,8),POR!$A:$R,14,0),"")</f>
        <v/>
      </c>
      <c r="AC1027" s="8" t="str">
        <f>IFERROR(VLOOKUP(LEFT($A1027,8),POR!$A:$R,15,0),"")</f>
        <v/>
      </c>
      <c r="AD1027" s="8" t="str">
        <f>IFERROR(VLOOKUP(LEFT($A1027,8),POR!$A:$R,16,0),"")</f>
        <v/>
      </c>
      <c r="AE1027" s="8" t="str">
        <f>IFERROR(VLOOKUP(LEFT($A1027,8),POR!$A:$R,17,0),"")</f>
        <v/>
      </c>
      <c r="AF1027" s="8" t="str">
        <f>IFERROR(VLOOKUP(LEFT($A1027,8),POR!$A:$R,18,0),"")</f>
        <v/>
      </c>
      <c r="AG1027" s="36" t="str">
        <f>IFERROR(VLOOKUP(A1027,NSD!F:G,2,0),"")</f>
        <v/>
      </c>
    </row>
    <row r="1028" spans="1:33">
      <c r="A1028" s="49" t="s">
        <v>2293</v>
      </c>
      <c r="B1028" s="36" t="str">
        <f>VLOOKUP(LEFT(A1028,8),Clusters!A:C,3,0)</f>
        <v>C6</v>
      </c>
      <c r="C1028" s="36">
        <f>VLOOKUP(LEFT(A1028,8),Clusters!A:D,2,0)</f>
        <v>62</v>
      </c>
      <c r="O1028" s="36">
        <f>IFERROR(VLOOKUP(LEFT(A1028,8),'Development Priority'!A:B,2,0),"")</f>
        <v>539</v>
      </c>
      <c r="P1028" s="8" t="str">
        <f>IFERROR(VLOOKUP(LEFT($A1028,8),POR!$A:$R,2,0),"")</f>
        <v/>
      </c>
      <c r="Q1028" s="8" t="str">
        <f>IFERROR(VLOOKUP(LEFT($A1028,8),POR!$A:$R,3,0),"")</f>
        <v/>
      </c>
      <c r="R1028" s="8" t="str">
        <f>IFERROR(VLOOKUP(LEFT($A1028,8),POR!$A:$R,4,0),"")</f>
        <v/>
      </c>
      <c r="S1028" s="8" t="str">
        <f>IFERROR(VLOOKUP(LEFT($A1028,8),POR!$A:$R,5,0),"")</f>
        <v/>
      </c>
      <c r="T1028" s="8" t="str">
        <f>IFERROR(VLOOKUP(LEFT($A1028,8),POR!$A:$R,6,0),"")</f>
        <v/>
      </c>
      <c r="U1028" s="8" t="str">
        <f>IFERROR(VLOOKUP(LEFT($A1028,8),POR!$A:$R,7,0),"")</f>
        <v/>
      </c>
      <c r="V1028" s="8">
        <f>IFERROR(VLOOKUP(LEFT($A1028,8),POR!$A:$R,8,0),"")</f>
        <v>42862</v>
      </c>
      <c r="W1028" s="8" t="str">
        <f>IFERROR(VLOOKUP(LEFT($A1028,8),POR!$A:$R,9,0),"")</f>
        <v/>
      </c>
      <c r="X1028" s="8" t="str">
        <f>IFERROR(VLOOKUP(LEFT($A1028,8),POR!$A:$R,10,0),"")</f>
        <v/>
      </c>
      <c r="Y1028" s="8" t="str">
        <f>IFERROR(VLOOKUP(LEFT($A1028,8),POR!$A:$R,11,0),"")</f>
        <v/>
      </c>
      <c r="Z1028" s="8" t="str">
        <f>IFERROR(VLOOKUP(LEFT($A1028,8),POR!$A:$R,12,0),"")</f>
        <v/>
      </c>
      <c r="AA1028" s="8" t="str">
        <f>IFERROR(VLOOKUP(LEFT($A1028,8),POR!$A:$R,13,0),"")</f>
        <v/>
      </c>
      <c r="AB1028" s="8" t="str">
        <f>IFERROR(VLOOKUP(LEFT($A1028,8),POR!$A:$R,14,0),"")</f>
        <v/>
      </c>
      <c r="AC1028" s="8" t="str">
        <f>IFERROR(VLOOKUP(LEFT($A1028,8),POR!$A:$R,15,0),"")</f>
        <v/>
      </c>
      <c r="AD1028" s="8" t="str">
        <f>IFERROR(VLOOKUP(LEFT($A1028,8),POR!$A:$R,16,0),"")</f>
        <v/>
      </c>
      <c r="AE1028" s="8" t="str">
        <f>IFERROR(VLOOKUP(LEFT($A1028,8),POR!$A:$R,17,0),"")</f>
        <v/>
      </c>
      <c r="AF1028" s="8" t="str">
        <f>IFERROR(VLOOKUP(LEFT($A1028,8),POR!$A:$R,18,0),"")</f>
        <v/>
      </c>
      <c r="AG1028" s="36" t="str">
        <f>IFERROR(VLOOKUP(A1028,NSD!F:G,2,0),"")</f>
        <v/>
      </c>
    </row>
    <row r="1029" spans="1:33">
      <c r="A1029" s="49" t="s">
        <v>4013</v>
      </c>
      <c r="B1029" s="36" t="str">
        <f>VLOOKUP(LEFT(A1029,8),Clusters!A:C,3,0)</f>
        <v>C6</v>
      </c>
      <c r="C1029" s="36">
        <f>VLOOKUP(LEFT(A1029,8),Clusters!A:D,2,0)</f>
        <v>62</v>
      </c>
      <c r="O1029" s="36">
        <f>IFERROR(VLOOKUP(LEFT(A1029,8),'Development Priority'!A:B,2,0),"")</f>
        <v>539</v>
      </c>
      <c r="P1029" s="8" t="str">
        <f>IFERROR(VLOOKUP(LEFT($A1029,8),POR!$A:$R,2,0),"")</f>
        <v/>
      </c>
      <c r="Q1029" s="8" t="str">
        <f>IFERROR(VLOOKUP(LEFT($A1029,8),POR!$A:$R,3,0),"")</f>
        <v/>
      </c>
      <c r="R1029" s="8" t="str">
        <f>IFERROR(VLOOKUP(LEFT($A1029,8),POR!$A:$R,4,0),"")</f>
        <v/>
      </c>
      <c r="S1029" s="8" t="str">
        <f>IFERROR(VLOOKUP(LEFT($A1029,8),POR!$A:$R,5,0),"")</f>
        <v/>
      </c>
      <c r="T1029" s="8" t="str">
        <f>IFERROR(VLOOKUP(LEFT($A1029,8),POR!$A:$R,6,0),"")</f>
        <v/>
      </c>
      <c r="U1029" s="8" t="str">
        <f>IFERROR(VLOOKUP(LEFT($A1029,8),POR!$A:$R,7,0),"")</f>
        <v/>
      </c>
      <c r="V1029" s="8">
        <f>IFERROR(VLOOKUP(LEFT($A1029,8),POR!$A:$R,8,0),"")</f>
        <v>42862</v>
      </c>
      <c r="W1029" s="8" t="str">
        <f>IFERROR(VLOOKUP(LEFT($A1029,8),POR!$A:$R,9,0),"")</f>
        <v/>
      </c>
      <c r="X1029" s="8" t="str">
        <f>IFERROR(VLOOKUP(LEFT($A1029,8),POR!$A:$R,10,0),"")</f>
        <v/>
      </c>
      <c r="Y1029" s="8" t="str">
        <f>IFERROR(VLOOKUP(LEFT($A1029,8),POR!$A:$R,11,0),"")</f>
        <v/>
      </c>
      <c r="Z1029" s="8" t="str">
        <f>IFERROR(VLOOKUP(LEFT($A1029,8),POR!$A:$R,12,0),"")</f>
        <v/>
      </c>
      <c r="AA1029" s="8" t="str">
        <f>IFERROR(VLOOKUP(LEFT($A1029,8),POR!$A:$R,13,0),"")</f>
        <v/>
      </c>
      <c r="AB1029" s="8" t="str">
        <f>IFERROR(VLOOKUP(LEFT($A1029,8),POR!$A:$R,14,0),"")</f>
        <v/>
      </c>
      <c r="AC1029" s="8" t="str">
        <f>IFERROR(VLOOKUP(LEFT($A1029,8),POR!$A:$R,15,0),"")</f>
        <v/>
      </c>
      <c r="AD1029" s="8" t="str">
        <f>IFERROR(VLOOKUP(LEFT($A1029,8),POR!$A:$R,16,0),"")</f>
        <v/>
      </c>
      <c r="AE1029" s="8" t="str">
        <f>IFERROR(VLOOKUP(LEFT($A1029,8),POR!$A:$R,17,0),"")</f>
        <v/>
      </c>
      <c r="AF1029" s="8" t="str">
        <f>IFERROR(VLOOKUP(LEFT($A1029,8),POR!$A:$R,18,0),"")</f>
        <v/>
      </c>
      <c r="AG1029" s="36" t="str">
        <f>IFERROR(VLOOKUP(A1029,NSD!F:G,2,0),"")</f>
        <v/>
      </c>
    </row>
    <row r="1030" spans="1:33">
      <c r="A1030" s="49" t="s">
        <v>2475</v>
      </c>
      <c r="B1030" s="36" t="str">
        <f>VLOOKUP(LEFT(A1030,8),Clusters!A:C,3,0)</f>
        <v>C6</v>
      </c>
      <c r="C1030" s="36">
        <f>VLOOKUP(LEFT(A1030,8),Clusters!A:D,2,0)</f>
        <v>62</v>
      </c>
      <c r="O1030" s="36">
        <f>IFERROR(VLOOKUP(LEFT(A1030,8),'Development Priority'!A:B,2,0),"")</f>
        <v>539</v>
      </c>
      <c r="P1030" s="8" t="str">
        <f>IFERROR(VLOOKUP(LEFT($A1030,8),POR!$A:$R,2,0),"")</f>
        <v/>
      </c>
      <c r="Q1030" s="8" t="str">
        <f>IFERROR(VLOOKUP(LEFT($A1030,8),POR!$A:$R,3,0),"")</f>
        <v/>
      </c>
      <c r="R1030" s="8" t="str">
        <f>IFERROR(VLOOKUP(LEFT($A1030,8),POR!$A:$R,4,0),"")</f>
        <v/>
      </c>
      <c r="S1030" s="8" t="str">
        <f>IFERROR(VLOOKUP(LEFT($A1030,8),POR!$A:$R,5,0),"")</f>
        <v/>
      </c>
      <c r="T1030" s="8" t="str">
        <f>IFERROR(VLOOKUP(LEFT($A1030,8),POR!$A:$R,6,0),"")</f>
        <v/>
      </c>
      <c r="U1030" s="8" t="str">
        <f>IFERROR(VLOOKUP(LEFT($A1030,8),POR!$A:$R,7,0),"")</f>
        <v/>
      </c>
      <c r="V1030" s="8">
        <f>IFERROR(VLOOKUP(LEFT($A1030,8),POR!$A:$R,8,0),"")</f>
        <v>42862</v>
      </c>
      <c r="W1030" s="8" t="str">
        <f>IFERROR(VLOOKUP(LEFT($A1030,8),POR!$A:$R,9,0),"")</f>
        <v/>
      </c>
      <c r="X1030" s="8" t="str">
        <f>IFERROR(VLOOKUP(LEFT($A1030,8),POR!$A:$R,10,0),"")</f>
        <v/>
      </c>
      <c r="Y1030" s="8" t="str">
        <f>IFERROR(VLOOKUP(LEFT($A1030,8),POR!$A:$R,11,0),"")</f>
        <v/>
      </c>
      <c r="Z1030" s="8" t="str">
        <f>IFERROR(VLOOKUP(LEFT($A1030,8),POR!$A:$R,12,0),"")</f>
        <v/>
      </c>
      <c r="AA1030" s="8" t="str">
        <f>IFERROR(VLOOKUP(LEFT($A1030,8),POR!$A:$R,13,0),"")</f>
        <v/>
      </c>
      <c r="AB1030" s="8" t="str">
        <f>IFERROR(VLOOKUP(LEFT($A1030,8),POR!$A:$R,14,0),"")</f>
        <v/>
      </c>
      <c r="AC1030" s="8" t="str">
        <f>IFERROR(VLOOKUP(LEFT($A1030,8),POR!$A:$R,15,0),"")</f>
        <v/>
      </c>
      <c r="AD1030" s="8" t="str">
        <f>IFERROR(VLOOKUP(LEFT($A1030,8),POR!$A:$R,16,0),"")</f>
        <v/>
      </c>
      <c r="AE1030" s="8" t="str">
        <f>IFERROR(VLOOKUP(LEFT($A1030,8),POR!$A:$R,17,0),"")</f>
        <v/>
      </c>
      <c r="AF1030" s="8" t="str">
        <f>IFERROR(VLOOKUP(LEFT($A1030,8),POR!$A:$R,18,0),"")</f>
        <v/>
      </c>
      <c r="AG1030" s="36" t="str">
        <f>IFERROR(VLOOKUP(A1030,NSD!F:G,2,0),"")</f>
        <v/>
      </c>
    </row>
    <row r="1031" spans="1:33">
      <c r="A1031" s="49" t="s">
        <v>4886</v>
      </c>
      <c r="B1031" s="36" t="str">
        <f>VLOOKUP(LEFT(A1031,8),Clusters!A:C,3,0)</f>
        <v>C6</v>
      </c>
      <c r="C1031" s="36">
        <f>VLOOKUP(LEFT(A1031,8),Clusters!A:D,2,0)</f>
        <v>62</v>
      </c>
      <c r="O1031" s="36">
        <f>IFERROR(VLOOKUP(LEFT(A1031,8),'Development Priority'!A:B,2,0),"")</f>
        <v>324</v>
      </c>
      <c r="P1031" s="8" t="str">
        <f>IFERROR(VLOOKUP(LEFT($A1031,8),POR!$A:$R,2,0),"")</f>
        <v/>
      </c>
      <c r="Q1031" s="8" t="str">
        <f>IFERROR(VLOOKUP(LEFT($A1031,8),POR!$A:$R,3,0),"")</f>
        <v/>
      </c>
      <c r="R1031" s="8" t="str">
        <f>IFERROR(VLOOKUP(LEFT($A1031,8),POR!$A:$R,4,0),"")</f>
        <v/>
      </c>
      <c r="S1031" s="8" t="str">
        <f>IFERROR(VLOOKUP(LEFT($A1031,8),POR!$A:$R,5,0),"")</f>
        <v/>
      </c>
      <c r="T1031" s="8" t="str">
        <f>IFERROR(VLOOKUP(LEFT($A1031,8),POR!$A:$R,6,0),"")</f>
        <v/>
      </c>
      <c r="U1031" s="8" t="str">
        <f>IFERROR(VLOOKUP(LEFT($A1031,8),POR!$A:$R,7,0),"")</f>
        <v/>
      </c>
      <c r="V1031" s="8">
        <f>IFERROR(VLOOKUP(LEFT($A1031,8),POR!$A:$R,8,0),"")</f>
        <v>42864</v>
      </c>
      <c r="W1031" s="8" t="str">
        <f>IFERROR(VLOOKUP(LEFT($A1031,8),POR!$A:$R,9,0),"")</f>
        <v/>
      </c>
      <c r="X1031" s="8" t="str">
        <f>IFERROR(VLOOKUP(LEFT($A1031,8),POR!$A:$R,10,0),"")</f>
        <v/>
      </c>
      <c r="Y1031" s="8" t="str">
        <f>IFERROR(VLOOKUP(LEFT($A1031,8),POR!$A:$R,11,0),"")</f>
        <v/>
      </c>
      <c r="Z1031" s="8" t="str">
        <f>IFERROR(VLOOKUP(LEFT($A1031,8),POR!$A:$R,12,0),"")</f>
        <v/>
      </c>
      <c r="AA1031" s="8" t="str">
        <f>IFERROR(VLOOKUP(LEFT($A1031,8),POR!$A:$R,13,0),"")</f>
        <v/>
      </c>
      <c r="AB1031" s="8" t="str">
        <f>IFERROR(VLOOKUP(LEFT($A1031,8),POR!$A:$R,14,0),"")</f>
        <v/>
      </c>
      <c r="AC1031" s="8" t="str">
        <f>IFERROR(VLOOKUP(LEFT($A1031,8),POR!$A:$R,15,0),"")</f>
        <v/>
      </c>
      <c r="AD1031" s="8" t="str">
        <f>IFERROR(VLOOKUP(LEFT($A1031,8),POR!$A:$R,16,0),"")</f>
        <v/>
      </c>
      <c r="AE1031" s="8" t="str">
        <f>IFERROR(VLOOKUP(LEFT($A1031,8),POR!$A:$R,17,0),"")</f>
        <v/>
      </c>
      <c r="AF1031" s="8" t="str">
        <f>IFERROR(VLOOKUP(LEFT($A1031,8),POR!$A:$R,18,0),"")</f>
        <v/>
      </c>
      <c r="AG1031" s="36" t="str">
        <f>IFERROR(VLOOKUP(A1031,NSD!F:G,2,0),"")</f>
        <v/>
      </c>
    </row>
    <row r="1032" spans="1:33">
      <c r="A1032" s="49" t="s">
        <v>4119</v>
      </c>
      <c r="B1032" s="36" t="str">
        <f>VLOOKUP(LEFT(A1032,8),Clusters!A:C,3,0)</f>
        <v>C6</v>
      </c>
      <c r="C1032" s="36">
        <f>VLOOKUP(LEFT(A1032,8),Clusters!A:D,2,0)</f>
        <v>62</v>
      </c>
      <c r="O1032" s="36">
        <f>IFERROR(VLOOKUP(LEFT(A1032,8),'Development Priority'!A:B,2,0),"")</f>
        <v>324</v>
      </c>
      <c r="P1032" s="8" t="str">
        <f>IFERROR(VLOOKUP(LEFT($A1032,8),POR!$A:$R,2,0),"")</f>
        <v/>
      </c>
      <c r="Q1032" s="8" t="str">
        <f>IFERROR(VLOOKUP(LEFT($A1032,8),POR!$A:$R,3,0),"")</f>
        <v/>
      </c>
      <c r="R1032" s="8" t="str">
        <f>IFERROR(VLOOKUP(LEFT($A1032,8),POR!$A:$R,4,0),"")</f>
        <v/>
      </c>
      <c r="S1032" s="8" t="str">
        <f>IFERROR(VLOOKUP(LEFT($A1032,8),POR!$A:$R,5,0),"")</f>
        <v/>
      </c>
      <c r="T1032" s="8" t="str">
        <f>IFERROR(VLOOKUP(LEFT($A1032,8),POR!$A:$R,6,0),"")</f>
        <v/>
      </c>
      <c r="U1032" s="8" t="str">
        <f>IFERROR(VLOOKUP(LEFT($A1032,8),POR!$A:$R,7,0),"")</f>
        <v/>
      </c>
      <c r="V1032" s="8">
        <f>IFERROR(VLOOKUP(LEFT($A1032,8),POR!$A:$R,8,0),"")</f>
        <v>42864</v>
      </c>
      <c r="W1032" s="8" t="str">
        <f>IFERROR(VLOOKUP(LEFT($A1032,8),POR!$A:$R,9,0),"")</f>
        <v/>
      </c>
      <c r="X1032" s="8" t="str">
        <f>IFERROR(VLOOKUP(LEFT($A1032,8),POR!$A:$R,10,0),"")</f>
        <v/>
      </c>
      <c r="Y1032" s="8" t="str">
        <f>IFERROR(VLOOKUP(LEFT($A1032,8),POR!$A:$R,11,0),"")</f>
        <v/>
      </c>
      <c r="Z1032" s="8" t="str">
        <f>IFERROR(VLOOKUP(LEFT($A1032,8),POR!$A:$R,12,0),"")</f>
        <v/>
      </c>
      <c r="AA1032" s="8" t="str">
        <f>IFERROR(VLOOKUP(LEFT($A1032,8),POR!$A:$R,13,0),"")</f>
        <v/>
      </c>
      <c r="AB1032" s="8" t="str">
        <f>IFERROR(VLOOKUP(LEFT($A1032,8),POR!$A:$R,14,0),"")</f>
        <v/>
      </c>
      <c r="AC1032" s="8" t="str">
        <f>IFERROR(VLOOKUP(LEFT($A1032,8),POR!$A:$R,15,0),"")</f>
        <v/>
      </c>
      <c r="AD1032" s="8" t="str">
        <f>IFERROR(VLOOKUP(LEFT($A1032,8),POR!$A:$R,16,0),"")</f>
        <v/>
      </c>
      <c r="AE1032" s="8" t="str">
        <f>IFERROR(VLOOKUP(LEFT($A1032,8),POR!$A:$R,17,0),"")</f>
        <v/>
      </c>
      <c r="AF1032" s="8" t="str">
        <f>IFERROR(VLOOKUP(LEFT($A1032,8),POR!$A:$R,18,0),"")</f>
        <v/>
      </c>
      <c r="AG1032" s="36" t="str">
        <f>IFERROR(VLOOKUP(A1032,NSD!F:G,2,0),"")</f>
        <v/>
      </c>
    </row>
    <row r="1033" spans="1:33">
      <c r="A1033" s="49" t="s">
        <v>3347</v>
      </c>
      <c r="B1033" s="36" t="str">
        <f>VLOOKUP(LEFT(A1033,8),Clusters!A:C,3,0)</f>
        <v>C6</v>
      </c>
      <c r="C1033" s="36">
        <f>VLOOKUP(LEFT(A1033,8),Clusters!A:D,2,0)</f>
        <v>64</v>
      </c>
      <c r="O1033" s="36">
        <f>IFERROR(VLOOKUP(LEFT(A1033,8),'Development Priority'!A:B,2,0),"")</f>
        <v>513</v>
      </c>
      <c r="P1033" s="8" t="str">
        <f>IFERROR(VLOOKUP(LEFT($A1033,8),POR!$A:$R,2,0),"")</f>
        <v/>
      </c>
      <c r="Q1033" s="8" t="str">
        <f>IFERROR(VLOOKUP(LEFT($A1033,8),POR!$A:$R,3,0),"")</f>
        <v/>
      </c>
      <c r="R1033" s="8" t="str">
        <f>IFERROR(VLOOKUP(LEFT($A1033,8),POR!$A:$R,4,0),"")</f>
        <v/>
      </c>
      <c r="S1033" s="8" t="str">
        <f>IFERROR(VLOOKUP(LEFT($A1033,8),POR!$A:$R,5,0),"")</f>
        <v/>
      </c>
      <c r="T1033" s="8">
        <f>IFERROR(VLOOKUP(LEFT($A1033,8),POR!$A:$R,6,0),"")</f>
        <v>42827.708333333299</v>
      </c>
      <c r="U1033" s="8" t="str">
        <f>IFERROR(VLOOKUP(LEFT($A1033,8),POR!$A:$R,7,0),"")</f>
        <v/>
      </c>
      <c r="V1033" s="8">
        <f>IFERROR(VLOOKUP(LEFT($A1033,8),POR!$A:$R,8,0),"")</f>
        <v>42828</v>
      </c>
      <c r="W1033" s="8" t="str">
        <f>IFERROR(VLOOKUP(LEFT($A1033,8),POR!$A:$R,9,0),"")</f>
        <v/>
      </c>
      <c r="X1033" s="8" t="str">
        <f>IFERROR(VLOOKUP(LEFT($A1033,8),POR!$A:$R,10,0),"")</f>
        <v/>
      </c>
      <c r="Y1033" s="8" t="str">
        <f>IFERROR(VLOOKUP(LEFT($A1033,8),POR!$A:$R,11,0),"")</f>
        <v/>
      </c>
      <c r="Z1033" s="8" t="str">
        <f>IFERROR(VLOOKUP(LEFT($A1033,8),POR!$A:$R,12,0),"")</f>
        <v/>
      </c>
      <c r="AA1033" s="8" t="str">
        <f>IFERROR(VLOOKUP(LEFT($A1033,8),POR!$A:$R,13,0),"")</f>
        <v/>
      </c>
      <c r="AB1033" s="8" t="str">
        <f>IFERROR(VLOOKUP(LEFT($A1033,8),POR!$A:$R,14,0),"")</f>
        <v/>
      </c>
      <c r="AC1033" s="8" t="str">
        <f>IFERROR(VLOOKUP(LEFT($A1033,8),POR!$A:$R,15,0),"")</f>
        <v/>
      </c>
      <c r="AD1033" s="8" t="str">
        <f>IFERROR(VLOOKUP(LEFT($A1033,8),POR!$A:$R,16,0),"")</f>
        <v/>
      </c>
      <c r="AE1033" s="8" t="str">
        <f>IFERROR(VLOOKUP(LEFT($A1033,8),POR!$A:$R,17,0),"")</f>
        <v/>
      </c>
      <c r="AF1033" s="8" t="str">
        <f>IFERROR(VLOOKUP(LEFT($A1033,8),POR!$A:$R,18,0),"")</f>
        <v/>
      </c>
      <c r="AG1033" s="36" t="str">
        <f>IFERROR(VLOOKUP(A1033,NSD!F:G,2,0),"")</f>
        <v/>
      </c>
    </row>
    <row r="1034" spans="1:33">
      <c r="A1034" s="49" t="s">
        <v>4610</v>
      </c>
      <c r="B1034" s="36" t="str">
        <f>VLOOKUP(LEFT(A1034,8),Clusters!A:C,3,0)</f>
        <v>C6</v>
      </c>
      <c r="C1034" s="36">
        <f>VLOOKUP(LEFT(A1034,8),Clusters!A:D,2,0)</f>
        <v>64</v>
      </c>
      <c r="O1034" s="36">
        <f>IFERROR(VLOOKUP(LEFT(A1034,8),'Development Priority'!A:B,2,0),"")</f>
        <v>513</v>
      </c>
      <c r="P1034" s="8" t="str">
        <f>IFERROR(VLOOKUP(LEFT($A1034,8),POR!$A:$R,2,0),"")</f>
        <v/>
      </c>
      <c r="Q1034" s="8" t="str">
        <f>IFERROR(VLOOKUP(LEFT($A1034,8),POR!$A:$R,3,0),"")</f>
        <v/>
      </c>
      <c r="R1034" s="8" t="str">
        <f>IFERROR(VLOOKUP(LEFT($A1034,8),POR!$A:$R,4,0),"")</f>
        <v/>
      </c>
      <c r="S1034" s="8" t="str">
        <f>IFERROR(VLOOKUP(LEFT($A1034,8),POR!$A:$R,5,0),"")</f>
        <v/>
      </c>
      <c r="T1034" s="8">
        <f>IFERROR(VLOOKUP(LEFT($A1034,8),POR!$A:$R,6,0),"")</f>
        <v>42827.708333333299</v>
      </c>
      <c r="U1034" s="8" t="str">
        <f>IFERROR(VLOOKUP(LEFT($A1034,8),POR!$A:$R,7,0),"")</f>
        <v/>
      </c>
      <c r="V1034" s="8">
        <f>IFERROR(VLOOKUP(LEFT($A1034,8),POR!$A:$R,8,0),"")</f>
        <v>42828</v>
      </c>
      <c r="W1034" s="8" t="str">
        <f>IFERROR(VLOOKUP(LEFT($A1034,8),POR!$A:$R,9,0),"")</f>
        <v/>
      </c>
      <c r="X1034" s="8" t="str">
        <f>IFERROR(VLOOKUP(LEFT($A1034,8),POR!$A:$R,10,0),"")</f>
        <v/>
      </c>
      <c r="Y1034" s="8" t="str">
        <f>IFERROR(VLOOKUP(LEFT($A1034,8),POR!$A:$R,11,0),"")</f>
        <v/>
      </c>
      <c r="Z1034" s="8" t="str">
        <f>IFERROR(VLOOKUP(LEFT($A1034,8),POR!$A:$R,12,0),"")</f>
        <v/>
      </c>
      <c r="AA1034" s="8" t="str">
        <f>IFERROR(VLOOKUP(LEFT($A1034,8),POR!$A:$R,13,0),"")</f>
        <v/>
      </c>
      <c r="AB1034" s="8" t="str">
        <f>IFERROR(VLOOKUP(LEFT($A1034,8),POR!$A:$R,14,0),"")</f>
        <v/>
      </c>
      <c r="AC1034" s="8" t="str">
        <f>IFERROR(VLOOKUP(LEFT($A1034,8),POR!$A:$R,15,0),"")</f>
        <v/>
      </c>
      <c r="AD1034" s="8" t="str">
        <f>IFERROR(VLOOKUP(LEFT($A1034,8),POR!$A:$R,16,0),"")</f>
        <v/>
      </c>
      <c r="AE1034" s="8" t="str">
        <f>IFERROR(VLOOKUP(LEFT($A1034,8),POR!$A:$R,17,0),"")</f>
        <v/>
      </c>
      <c r="AF1034" s="8" t="str">
        <f>IFERROR(VLOOKUP(LEFT($A1034,8),POR!$A:$R,18,0),"")</f>
        <v/>
      </c>
      <c r="AG1034" s="36" t="str">
        <f>IFERROR(VLOOKUP(A1034,NSD!F:G,2,0),"")</f>
        <v/>
      </c>
    </row>
    <row r="1035" spans="1:33">
      <c r="A1035" s="49" t="s">
        <v>4602</v>
      </c>
      <c r="B1035" s="36" t="str">
        <f>VLOOKUP(LEFT(A1035,8),Clusters!A:C,3,0)</f>
        <v>C6</v>
      </c>
      <c r="C1035" s="36">
        <f>VLOOKUP(LEFT(A1035,8),Clusters!A:D,2,0)</f>
        <v>64</v>
      </c>
      <c r="O1035" s="36">
        <f>IFERROR(VLOOKUP(LEFT(A1035,8),'Development Priority'!A:B,2,0),"")</f>
        <v>513</v>
      </c>
      <c r="P1035" s="8" t="str">
        <f>IFERROR(VLOOKUP(LEFT($A1035,8),POR!$A:$R,2,0),"")</f>
        <v/>
      </c>
      <c r="Q1035" s="8" t="str">
        <f>IFERROR(VLOOKUP(LEFT($A1035,8),POR!$A:$R,3,0),"")</f>
        <v/>
      </c>
      <c r="R1035" s="8" t="str">
        <f>IFERROR(VLOOKUP(LEFT($A1035,8),POR!$A:$R,4,0),"")</f>
        <v/>
      </c>
      <c r="S1035" s="8" t="str">
        <f>IFERROR(VLOOKUP(LEFT($A1035,8),POR!$A:$R,5,0),"")</f>
        <v/>
      </c>
      <c r="T1035" s="8">
        <f>IFERROR(VLOOKUP(LEFT($A1035,8),POR!$A:$R,6,0),"")</f>
        <v>42827.708333333299</v>
      </c>
      <c r="U1035" s="8" t="str">
        <f>IFERROR(VLOOKUP(LEFT($A1035,8),POR!$A:$R,7,0),"")</f>
        <v/>
      </c>
      <c r="V1035" s="8">
        <f>IFERROR(VLOOKUP(LEFT($A1035,8),POR!$A:$R,8,0),"")</f>
        <v>42828</v>
      </c>
      <c r="W1035" s="8" t="str">
        <f>IFERROR(VLOOKUP(LEFT($A1035,8),POR!$A:$R,9,0),"")</f>
        <v/>
      </c>
      <c r="X1035" s="8" t="str">
        <f>IFERROR(VLOOKUP(LEFT($A1035,8),POR!$A:$R,10,0),"")</f>
        <v/>
      </c>
      <c r="Y1035" s="8" t="str">
        <f>IFERROR(VLOOKUP(LEFT($A1035,8),POR!$A:$R,11,0),"")</f>
        <v/>
      </c>
      <c r="Z1035" s="8" t="str">
        <f>IFERROR(VLOOKUP(LEFT($A1035,8),POR!$A:$R,12,0),"")</f>
        <v/>
      </c>
      <c r="AA1035" s="8" t="str">
        <f>IFERROR(VLOOKUP(LEFT($A1035,8),POR!$A:$R,13,0),"")</f>
        <v/>
      </c>
      <c r="AB1035" s="8" t="str">
        <f>IFERROR(VLOOKUP(LEFT($A1035,8),POR!$A:$R,14,0),"")</f>
        <v/>
      </c>
      <c r="AC1035" s="8" t="str">
        <f>IFERROR(VLOOKUP(LEFT($A1035,8),POR!$A:$R,15,0),"")</f>
        <v/>
      </c>
      <c r="AD1035" s="8" t="str">
        <f>IFERROR(VLOOKUP(LEFT($A1035,8),POR!$A:$R,16,0),"")</f>
        <v/>
      </c>
      <c r="AE1035" s="8" t="str">
        <f>IFERROR(VLOOKUP(LEFT($A1035,8),POR!$A:$R,17,0),"")</f>
        <v/>
      </c>
      <c r="AF1035" s="8" t="str">
        <f>IFERROR(VLOOKUP(LEFT($A1035,8),POR!$A:$R,18,0),"")</f>
        <v/>
      </c>
      <c r="AG1035" s="36" t="str">
        <f>IFERROR(VLOOKUP(A1035,NSD!F:G,2,0),"")</f>
        <v/>
      </c>
    </row>
    <row r="1036" spans="1:33">
      <c r="A1036" s="49" t="s">
        <v>4234</v>
      </c>
      <c r="B1036" s="36" t="str">
        <f>VLOOKUP(LEFT(A1036,8),Clusters!A:C,3,0)</f>
        <v>C6</v>
      </c>
      <c r="C1036" s="36">
        <f>VLOOKUP(LEFT(A1036,8),Clusters!A:D,2,0)</f>
        <v>65</v>
      </c>
      <c r="O1036" s="36">
        <f>IFERROR(VLOOKUP(LEFT(A1036,8),'Development Priority'!A:B,2,0),"")</f>
        <v>119</v>
      </c>
      <c r="P1036" s="8" t="str">
        <f>IFERROR(VLOOKUP(LEFT($A1036,8),POR!$A:$R,2,0),"")</f>
        <v/>
      </c>
      <c r="Q1036" s="8" t="str">
        <f>IFERROR(VLOOKUP(LEFT($A1036,8),POR!$A:$R,3,0),"")</f>
        <v/>
      </c>
      <c r="R1036" s="8" t="str">
        <f>IFERROR(VLOOKUP(LEFT($A1036,8),POR!$A:$R,4,0),"")</f>
        <v/>
      </c>
      <c r="S1036" s="8" t="str">
        <f>IFERROR(VLOOKUP(LEFT($A1036,8),POR!$A:$R,5,0),"")</f>
        <v/>
      </c>
      <c r="T1036" s="8" t="str">
        <f>IFERROR(VLOOKUP(LEFT($A1036,8),POR!$A:$R,6,0),"")</f>
        <v/>
      </c>
      <c r="U1036" s="8" t="str">
        <f>IFERROR(VLOOKUP(LEFT($A1036,8),POR!$A:$R,7,0),"")</f>
        <v/>
      </c>
      <c r="V1036" s="8" t="str">
        <f>IFERROR(VLOOKUP(LEFT($A1036,8),POR!$A:$R,8,0),"")</f>
        <v/>
      </c>
      <c r="W1036" s="8" t="str">
        <f>IFERROR(VLOOKUP(LEFT($A1036,8),POR!$A:$R,9,0),"")</f>
        <v/>
      </c>
      <c r="X1036" s="8" t="str">
        <f>IFERROR(VLOOKUP(LEFT($A1036,8),POR!$A:$R,10,0),"")</f>
        <v/>
      </c>
      <c r="Y1036" s="8" t="str">
        <f>IFERROR(VLOOKUP(LEFT($A1036,8),POR!$A:$R,11,0),"")</f>
        <v/>
      </c>
      <c r="Z1036" s="8" t="str">
        <f>IFERROR(VLOOKUP(LEFT($A1036,8),POR!$A:$R,12,0),"")</f>
        <v/>
      </c>
      <c r="AA1036" s="8" t="str">
        <f>IFERROR(VLOOKUP(LEFT($A1036,8),POR!$A:$R,13,0),"")</f>
        <v/>
      </c>
      <c r="AB1036" s="8" t="str">
        <f>IFERROR(VLOOKUP(LEFT($A1036,8),POR!$A:$R,14,0),"")</f>
        <v/>
      </c>
      <c r="AC1036" s="8" t="str">
        <f>IFERROR(VLOOKUP(LEFT($A1036,8),POR!$A:$R,15,0),"")</f>
        <v/>
      </c>
      <c r="AD1036" s="8" t="str">
        <f>IFERROR(VLOOKUP(LEFT($A1036,8),POR!$A:$R,16,0),"")</f>
        <v/>
      </c>
      <c r="AE1036" s="8" t="str">
        <f>IFERROR(VLOOKUP(LEFT($A1036,8),POR!$A:$R,17,0),"")</f>
        <v/>
      </c>
      <c r="AF1036" s="8" t="str">
        <f>IFERROR(VLOOKUP(LEFT($A1036,8),POR!$A:$R,18,0),"")</f>
        <v/>
      </c>
      <c r="AG1036" s="36" t="str">
        <f>IFERROR(VLOOKUP(A1036,NSD!F:G,2,0),"")</f>
        <v/>
      </c>
    </row>
    <row r="1037" spans="1:33">
      <c r="A1037" s="11" t="s">
        <v>3321</v>
      </c>
      <c r="B1037" s="36" t="str">
        <f>VLOOKUP(LEFT(A1037,8),Clusters!A:C,3,0)</f>
        <v>C5</v>
      </c>
      <c r="C1037" s="36">
        <f>VLOOKUP(LEFT(A1037,8),Clusters!A:D,2,0)</f>
        <v>54</v>
      </c>
      <c r="D1037" s="11"/>
      <c r="E1037" s="11"/>
      <c r="F1037" s="11"/>
      <c r="G1037" s="11"/>
      <c r="H1037" s="11"/>
      <c r="I1037" s="37"/>
      <c r="J1037" s="41"/>
      <c r="K1037" s="10"/>
      <c r="L1037" s="10"/>
      <c r="M1037" s="11"/>
      <c r="N1037" s="10"/>
      <c r="O1037" s="36">
        <f>IFERROR(VLOOKUP(LEFT(A1037,8),'Development Priority'!A:B,2,0),"")</f>
        <v>33</v>
      </c>
      <c r="P1037" s="8" t="str">
        <f>IFERROR(VLOOKUP(LEFT($A1037,8),POR!$A:$R,2,0),"")</f>
        <v/>
      </c>
      <c r="Q1037" s="8" t="str">
        <f>IFERROR(VLOOKUP(LEFT($A1037,8),POR!$A:$R,3,0),"")</f>
        <v/>
      </c>
      <c r="R1037" s="8" t="str">
        <f>IFERROR(VLOOKUP(LEFT($A1037,8),POR!$A:$R,4,0),"")</f>
        <v/>
      </c>
      <c r="S1037" s="8" t="str">
        <f>IFERROR(VLOOKUP(LEFT($A1037,8),POR!$A:$R,5,0),"")</f>
        <v/>
      </c>
      <c r="T1037" s="8">
        <f>IFERROR(VLOOKUP(LEFT($A1037,8),POR!$A:$R,6,0),"")</f>
        <v>42766.666666666701</v>
      </c>
      <c r="U1037" s="8" t="str">
        <f>IFERROR(VLOOKUP(LEFT($A1037,8),POR!$A:$R,7,0),"")</f>
        <v/>
      </c>
      <c r="V1037" s="8">
        <f>IFERROR(VLOOKUP(LEFT($A1037,8),POR!$A:$R,8,0),"")</f>
        <v>42768</v>
      </c>
      <c r="W1037" s="8" t="str">
        <f>IFERROR(VLOOKUP(LEFT($A1037,8),POR!$A:$R,9,0),"")</f>
        <v/>
      </c>
      <c r="X1037" s="8" t="str">
        <f>IFERROR(VLOOKUP(LEFT($A1037,8),POR!$A:$R,10,0),"")</f>
        <v/>
      </c>
      <c r="Y1037" s="8" t="str">
        <f>IFERROR(VLOOKUP(LEFT($A1037,8),POR!$A:$R,11,0),"")</f>
        <v/>
      </c>
      <c r="Z1037" s="8" t="str">
        <f>IFERROR(VLOOKUP(LEFT($A1037,8),POR!$A:$R,12,0),"")</f>
        <v/>
      </c>
      <c r="AA1037" s="8" t="str">
        <f>IFERROR(VLOOKUP(LEFT($A1037,8),POR!$A:$R,13,0),"")</f>
        <v/>
      </c>
      <c r="AB1037" s="8" t="str">
        <f>IFERROR(VLOOKUP(LEFT($A1037,8),POR!$A:$R,14,0),"")</f>
        <v/>
      </c>
      <c r="AC1037" s="8" t="str">
        <f>IFERROR(VLOOKUP(LEFT($A1037,8),POR!$A:$R,15,0),"")</f>
        <v/>
      </c>
      <c r="AD1037" s="8" t="str">
        <f>IFERROR(VLOOKUP(LEFT($A1037,8),POR!$A:$R,16,0),"")</f>
        <v/>
      </c>
      <c r="AE1037" s="8" t="str">
        <f>IFERROR(VLOOKUP(LEFT($A1037,8),POR!$A:$R,17,0),"")</f>
        <v/>
      </c>
      <c r="AF1037" s="8" t="str">
        <f>IFERROR(VLOOKUP(LEFT($A1037,8),POR!$A:$R,18,0),"")</f>
        <v/>
      </c>
      <c r="AG1037" s="36" t="str">
        <f>IFERROR(VLOOKUP(A1037,NSD!F:G,2,0),"")</f>
        <v/>
      </c>
    </row>
    <row r="1038" spans="1:33">
      <c r="A1038" s="49" t="s">
        <v>4481</v>
      </c>
      <c r="B1038" s="36" t="str">
        <f>VLOOKUP(LEFT(A1038,8),Clusters!A:C,3,0)</f>
        <v>C6</v>
      </c>
      <c r="C1038" s="36">
        <f>VLOOKUP(LEFT(A1038,8),Clusters!A:D,2,0)</f>
        <v>64</v>
      </c>
      <c r="O1038" s="36">
        <f>IFERROR(VLOOKUP(LEFT(A1038,8),'Development Priority'!A:B,2,0),"")</f>
        <v>499</v>
      </c>
      <c r="P1038" s="8" t="str">
        <f>IFERROR(VLOOKUP(LEFT($A1038,8),POR!$A:$R,2,0),"")</f>
        <v/>
      </c>
      <c r="Q1038" s="8" t="str">
        <f>IFERROR(VLOOKUP(LEFT($A1038,8),POR!$A:$R,3,0),"")</f>
        <v/>
      </c>
      <c r="R1038" s="8" t="str">
        <f>IFERROR(VLOOKUP(LEFT($A1038,8),POR!$A:$R,4,0),"")</f>
        <v/>
      </c>
      <c r="S1038" s="8" t="str">
        <f>IFERROR(VLOOKUP(LEFT($A1038,8),POR!$A:$R,5,0),"")</f>
        <v/>
      </c>
      <c r="T1038" s="8">
        <f>IFERROR(VLOOKUP(LEFT($A1038,8),POR!$A:$R,6,0),"")</f>
        <v>42788.666666666701</v>
      </c>
      <c r="U1038" s="8" t="str">
        <f>IFERROR(VLOOKUP(LEFT($A1038,8),POR!$A:$R,7,0),"")</f>
        <v/>
      </c>
      <c r="V1038" s="8">
        <f>IFERROR(VLOOKUP(LEFT($A1038,8),POR!$A:$R,8,0),"")</f>
        <v>42761</v>
      </c>
      <c r="W1038" s="8" t="str">
        <f>IFERROR(VLOOKUP(LEFT($A1038,8),POR!$A:$R,9,0),"")</f>
        <v/>
      </c>
      <c r="X1038" s="8" t="str">
        <f>IFERROR(VLOOKUP(LEFT($A1038,8),POR!$A:$R,10,0),"")</f>
        <v/>
      </c>
      <c r="Y1038" s="8" t="str">
        <f>IFERROR(VLOOKUP(LEFT($A1038,8),POR!$A:$R,11,0),"")</f>
        <v/>
      </c>
      <c r="Z1038" s="8" t="str">
        <f>IFERROR(VLOOKUP(LEFT($A1038,8),POR!$A:$R,12,0),"")</f>
        <v/>
      </c>
      <c r="AA1038" s="8" t="str">
        <f>IFERROR(VLOOKUP(LEFT($A1038,8),POR!$A:$R,13,0),"")</f>
        <v/>
      </c>
      <c r="AB1038" s="8" t="str">
        <f>IFERROR(VLOOKUP(LEFT($A1038,8),POR!$A:$R,14,0),"")</f>
        <v/>
      </c>
      <c r="AC1038" s="8" t="str">
        <f>IFERROR(VLOOKUP(LEFT($A1038,8),POR!$A:$R,15,0),"")</f>
        <v/>
      </c>
      <c r="AD1038" s="8" t="str">
        <f>IFERROR(VLOOKUP(LEFT($A1038,8),POR!$A:$R,16,0),"")</f>
        <v/>
      </c>
      <c r="AE1038" s="8" t="str">
        <f>IFERROR(VLOOKUP(LEFT($A1038,8),POR!$A:$R,17,0),"")</f>
        <v/>
      </c>
      <c r="AF1038" s="8" t="str">
        <f>IFERROR(VLOOKUP(LEFT($A1038,8),POR!$A:$R,18,0),"")</f>
        <v/>
      </c>
      <c r="AG1038" s="36" t="str">
        <f>IFERROR(VLOOKUP(A1038,NSD!F:G,2,0),"")</f>
        <v/>
      </c>
    </row>
    <row r="1039" spans="1:33">
      <c r="A1039" s="49" t="s">
        <v>2599</v>
      </c>
      <c r="B1039" s="36" t="str">
        <f>VLOOKUP(LEFT(A1039,8),Clusters!A:C,3,0)</f>
        <v>C6</v>
      </c>
      <c r="C1039" s="36">
        <f>VLOOKUP(LEFT(A1039,8),Clusters!A:D,2,0)</f>
        <v>64</v>
      </c>
      <c r="O1039" s="36">
        <f>IFERROR(VLOOKUP(LEFT(A1039,8),'Development Priority'!A:B,2,0),"")</f>
        <v>499</v>
      </c>
      <c r="P1039" s="8" t="str">
        <f>IFERROR(VLOOKUP(LEFT($A1039,8),POR!$A:$R,2,0),"")</f>
        <v/>
      </c>
      <c r="Q1039" s="8" t="str">
        <f>IFERROR(VLOOKUP(LEFT($A1039,8),POR!$A:$R,3,0),"")</f>
        <v/>
      </c>
      <c r="R1039" s="8" t="str">
        <f>IFERROR(VLOOKUP(LEFT($A1039,8),POR!$A:$R,4,0),"")</f>
        <v/>
      </c>
      <c r="S1039" s="8" t="str">
        <f>IFERROR(VLOOKUP(LEFT($A1039,8),POR!$A:$R,5,0),"")</f>
        <v/>
      </c>
      <c r="T1039" s="8">
        <f>IFERROR(VLOOKUP(LEFT($A1039,8),POR!$A:$R,6,0),"")</f>
        <v>42788.666666666701</v>
      </c>
      <c r="U1039" s="8" t="str">
        <f>IFERROR(VLOOKUP(LEFT($A1039,8),POR!$A:$R,7,0),"")</f>
        <v/>
      </c>
      <c r="V1039" s="8">
        <f>IFERROR(VLOOKUP(LEFT($A1039,8),POR!$A:$R,8,0),"")</f>
        <v>42761</v>
      </c>
      <c r="W1039" s="8" t="str">
        <f>IFERROR(VLOOKUP(LEFT($A1039,8),POR!$A:$R,9,0),"")</f>
        <v/>
      </c>
      <c r="X1039" s="8" t="str">
        <f>IFERROR(VLOOKUP(LEFT($A1039,8),POR!$A:$R,10,0),"")</f>
        <v/>
      </c>
      <c r="Y1039" s="8" t="str">
        <f>IFERROR(VLOOKUP(LEFT($A1039,8),POR!$A:$R,11,0),"")</f>
        <v/>
      </c>
      <c r="Z1039" s="8" t="str">
        <f>IFERROR(VLOOKUP(LEFT($A1039,8),POR!$A:$R,12,0),"")</f>
        <v/>
      </c>
      <c r="AA1039" s="8" t="str">
        <f>IFERROR(VLOOKUP(LEFT($A1039,8),POR!$A:$R,13,0),"")</f>
        <v/>
      </c>
      <c r="AB1039" s="8" t="str">
        <f>IFERROR(VLOOKUP(LEFT($A1039,8),POR!$A:$R,14,0),"")</f>
        <v/>
      </c>
      <c r="AC1039" s="8" t="str">
        <f>IFERROR(VLOOKUP(LEFT($A1039,8),POR!$A:$R,15,0),"")</f>
        <v/>
      </c>
      <c r="AD1039" s="8" t="str">
        <f>IFERROR(VLOOKUP(LEFT($A1039,8),POR!$A:$R,16,0),"")</f>
        <v/>
      </c>
      <c r="AE1039" s="8" t="str">
        <f>IFERROR(VLOOKUP(LEFT($A1039,8),POR!$A:$R,17,0),"")</f>
        <v/>
      </c>
      <c r="AF1039" s="8" t="str">
        <f>IFERROR(VLOOKUP(LEFT($A1039,8),POR!$A:$R,18,0),"")</f>
        <v/>
      </c>
      <c r="AG1039" s="36" t="str">
        <f>IFERROR(VLOOKUP(A1039,NSD!F:G,2,0),"")</f>
        <v/>
      </c>
    </row>
    <row r="1040" spans="1:33">
      <c r="A1040" s="49" t="s">
        <v>3943</v>
      </c>
      <c r="B1040" s="36" t="str">
        <f>VLOOKUP(LEFT(A1040,8),Clusters!A:C,3,0)</f>
        <v>C6</v>
      </c>
      <c r="C1040" s="36">
        <f>VLOOKUP(LEFT(A1040,8),Clusters!A:D,2,0)</f>
        <v>64</v>
      </c>
      <c r="O1040" s="36">
        <f>IFERROR(VLOOKUP(LEFT(A1040,8),'Development Priority'!A:B,2,0),"")</f>
        <v>499</v>
      </c>
      <c r="P1040" s="8" t="str">
        <f>IFERROR(VLOOKUP(LEFT($A1040,8),POR!$A:$R,2,0),"")</f>
        <v/>
      </c>
      <c r="Q1040" s="8" t="str">
        <f>IFERROR(VLOOKUP(LEFT($A1040,8),POR!$A:$R,3,0),"")</f>
        <v/>
      </c>
      <c r="R1040" s="8" t="str">
        <f>IFERROR(VLOOKUP(LEFT($A1040,8),POR!$A:$R,4,0),"")</f>
        <v/>
      </c>
      <c r="S1040" s="8" t="str">
        <f>IFERROR(VLOOKUP(LEFT($A1040,8),POR!$A:$R,5,0),"")</f>
        <v/>
      </c>
      <c r="T1040" s="8">
        <f>IFERROR(VLOOKUP(LEFT($A1040,8),POR!$A:$R,6,0),"")</f>
        <v>42788.666666666701</v>
      </c>
      <c r="U1040" s="8" t="str">
        <f>IFERROR(VLOOKUP(LEFT($A1040,8),POR!$A:$R,7,0),"")</f>
        <v/>
      </c>
      <c r="V1040" s="8">
        <f>IFERROR(VLOOKUP(LEFT($A1040,8),POR!$A:$R,8,0),"")</f>
        <v>42761</v>
      </c>
      <c r="W1040" s="8" t="str">
        <f>IFERROR(VLOOKUP(LEFT($A1040,8),POR!$A:$R,9,0),"")</f>
        <v/>
      </c>
      <c r="X1040" s="8" t="str">
        <f>IFERROR(VLOOKUP(LEFT($A1040,8),POR!$A:$R,10,0),"")</f>
        <v/>
      </c>
      <c r="Y1040" s="8" t="str">
        <f>IFERROR(VLOOKUP(LEFT($A1040,8),POR!$A:$R,11,0),"")</f>
        <v/>
      </c>
      <c r="Z1040" s="8" t="str">
        <f>IFERROR(VLOOKUP(LEFT($A1040,8),POR!$A:$R,12,0),"")</f>
        <v/>
      </c>
      <c r="AA1040" s="8" t="str">
        <f>IFERROR(VLOOKUP(LEFT($A1040,8),POR!$A:$R,13,0),"")</f>
        <v/>
      </c>
      <c r="AB1040" s="8" t="str">
        <f>IFERROR(VLOOKUP(LEFT($A1040,8),POR!$A:$R,14,0),"")</f>
        <v/>
      </c>
      <c r="AC1040" s="8" t="str">
        <f>IFERROR(VLOOKUP(LEFT($A1040,8),POR!$A:$R,15,0),"")</f>
        <v/>
      </c>
      <c r="AD1040" s="8" t="str">
        <f>IFERROR(VLOOKUP(LEFT($A1040,8),POR!$A:$R,16,0),"")</f>
        <v/>
      </c>
      <c r="AE1040" s="8" t="str">
        <f>IFERROR(VLOOKUP(LEFT($A1040,8),POR!$A:$R,17,0),"")</f>
        <v/>
      </c>
      <c r="AF1040" s="8" t="str">
        <f>IFERROR(VLOOKUP(LEFT($A1040,8),POR!$A:$R,18,0),"")</f>
        <v/>
      </c>
      <c r="AG1040" s="36" t="str">
        <f>IFERROR(VLOOKUP(A1040,NSD!F:G,2,0),"")</f>
        <v/>
      </c>
    </row>
    <row r="1041" spans="1:33">
      <c r="A1041" s="49" t="s">
        <v>4537</v>
      </c>
      <c r="B1041" s="36" t="str">
        <f>VLOOKUP(LEFT(A1041,8),Clusters!A:C,3,0)</f>
        <v>C6</v>
      </c>
      <c r="C1041" s="36">
        <f>VLOOKUP(LEFT(A1041,8),Clusters!A:D,2,0)</f>
        <v>62</v>
      </c>
      <c r="O1041" s="36">
        <f>IFERROR(VLOOKUP(LEFT(A1041,8),'Development Priority'!A:B,2,0),"")</f>
        <v>547</v>
      </c>
      <c r="P1041" s="8" t="str">
        <f>IFERROR(VLOOKUP(LEFT($A1041,8),POR!$A:$R,2,0),"")</f>
        <v/>
      </c>
      <c r="Q1041" s="8" t="str">
        <f>IFERROR(VLOOKUP(LEFT($A1041,8),POR!$A:$R,3,0),"")</f>
        <v/>
      </c>
      <c r="R1041" s="8" t="str">
        <f>IFERROR(VLOOKUP(LEFT($A1041,8),POR!$A:$R,4,0),"")</f>
        <v/>
      </c>
      <c r="S1041" s="8" t="str">
        <f>IFERROR(VLOOKUP(LEFT($A1041,8),POR!$A:$R,5,0),"")</f>
        <v/>
      </c>
      <c r="T1041" s="8" t="str">
        <f>IFERROR(VLOOKUP(LEFT($A1041,8),POR!$A:$R,6,0),"")</f>
        <v/>
      </c>
      <c r="U1041" s="8" t="str">
        <f>IFERROR(VLOOKUP(LEFT($A1041,8),POR!$A:$R,7,0),"")</f>
        <v/>
      </c>
      <c r="V1041" s="8">
        <f>IFERROR(VLOOKUP(LEFT($A1041,8),POR!$A:$R,8,0),"")</f>
        <v>43099</v>
      </c>
      <c r="W1041" s="8" t="str">
        <f>IFERROR(VLOOKUP(LEFT($A1041,8),POR!$A:$R,9,0),"")</f>
        <v/>
      </c>
      <c r="X1041" s="8" t="str">
        <f>IFERROR(VLOOKUP(LEFT($A1041,8),POR!$A:$R,10,0),"")</f>
        <v/>
      </c>
      <c r="Y1041" s="8" t="str">
        <f>IFERROR(VLOOKUP(LEFT($A1041,8),POR!$A:$R,11,0),"")</f>
        <v/>
      </c>
      <c r="Z1041" s="8" t="str">
        <f>IFERROR(VLOOKUP(LEFT($A1041,8),POR!$A:$R,12,0),"")</f>
        <v/>
      </c>
      <c r="AA1041" s="8" t="str">
        <f>IFERROR(VLOOKUP(LEFT($A1041,8),POR!$A:$R,13,0),"")</f>
        <v/>
      </c>
      <c r="AB1041" s="8" t="str">
        <f>IFERROR(VLOOKUP(LEFT($A1041,8),POR!$A:$R,14,0),"")</f>
        <v/>
      </c>
      <c r="AC1041" s="8" t="str">
        <f>IFERROR(VLOOKUP(LEFT($A1041,8),POR!$A:$R,15,0),"")</f>
        <v/>
      </c>
      <c r="AD1041" s="8" t="str">
        <f>IFERROR(VLOOKUP(LEFT($A1041,8),POR!$A:$R,16,0),"")</f>
        <v/>
      </c>
      <c r="AE1041" s="8" t="str">
        <f>IFERROR(VLOOKUP(LEFT($A1041,8),POR!$A:$R,17,0),"")</f>
        <v/>
      </c>
      <c r="AF1041" s="8" t="str">
        <f>IFERROR(VLOOKUP(LEFT($A1041,8),POR!$A:$R,18,0),"")</f>
        <v/>
      </c>
      <c r="AG1041" s="36" t="str">
        <f>IFERROR(VLOOKUP(A1041,NSD!F:G,2,0),"")</f>
        <v/>
      </c>
    </row>
    <row r="1042" spans="1:33">
      <c r="A1042" s="49" t="s">
        <v>2665</v>
      </c>
      <c r="B1042" s="36" t="str">
        <f>VLOOKUP(LEFT(A1042,8),Clusters!A:C,3,0)</f>
        <v>C6</v>
      </c>
      <c r="C1042" s="36">
        <f>VLOOKUP(LEFT(A1042,8),Clusters!A:D,2,0)</f>
        <v>62</v>
      </c>
      <c r="O1042" s="36">
        <f>IFERROR(VLOOKUP(LEFT(A1042,8),'Development Priority'!A:B,2,0),"")</f>
        <v>547</v>
      </c>
      <c r="P1042" s="8" t="str">
        <f>IFERROR(VLOOKUP(LEFT($A1042,8),POR!$A:$R,2,0),"")</f>
        <v/>
      </c>
      <c r="Q1042" s="8" t="str">
        <f>IFERROR(VLOOKUP(LEFT($A1042,8),POR!$A:$R,3,0),"")</f>
        <v/>
      </c>
      <c r="R1042" s="8" t="str">
        <f>IFERROR(VLOOKUP(LEFT($A1042,8),POR!$A:$R,4,0),"")</f>
        <v/>
      </c>
      <c r="S1042" s="8" t="str">
        <f>IFERROR(VLOOKUP(LEFT($A1042,8),POR!$A:$R,5,0),"")</f>
        <v/>
      </c>
      <c r="T1042" s="8" t="str">
        <f>IFERROR(VLOOKUP(LEFT($A1042,8),POR!$A:$R,6,0),"")</f>
        <v/>
      </c>
      <c r="U1042" s="8" t="str">
        <f>IFERROR(VLOOKUP(LEFT($A1042,8),POR!$A:$R,7,0),"")</f>
        <v/>
      </c>
      <c r="V1042" s="8">
        <f>IFERROR(VLOOKUP(LEFT($A1042,8),POR!$A:$R,8,0),"")</f>
        <v>43099</v>
      </c>
      <c r="W1042" s="8" t="str">
        <f>IFERROR(VLOOKUP(LEFT($A1042,8),POR!$A:$R,9,0),"")</f>
        <v/>
      </c>
      <c r="X1042" s="8" t="str">
        <f>IFERROR(VLOOKUP(LEFT($A1042,8),POR!$A:$R,10,0),"")</f>
        <v/>
      </c>
      <c r="Y1042" s="8" t="str">
        <f>IFERROR(VLOOKUP(LEFT($A1042,8),POR!$A:$R,11,0),"")</f>
        <v/>
      </c>
      <c r="Z1042" s="8" t="str">
        <f>IFERROR(VLOOKUP(LEFT($A1042,8),POR!$A:$R,12,0),"")</f>
        <v/>
      </c>
      <c r="AA1042" s="8" t="str">
        <f>IFERROR(VLOOKUP(LEFT($A1042,8),POR!$A:$R,13,0),"")</f>
        <v/>
      </c>
      <c r="AB1042" s="8" t="str">
        <f>IFERROR(VLOOKUP(LEFT($A1042,8),POR!$A:$R,14,0),"")</f>
        <v/>
      </c>
      <c r="AC1042" s="8" t="str">
        <f>IFERROR(VLOOKUP(LEFT($A1042,8),POR!$A:$R,15,0),"")</f>
        <v/>
      </c>
      <c r="AD1042" s="8" t="str">
        <f>IFERROR(VLOOKUP(LEFT($A1042,8),POR!$A:$R,16,0),"")</f>
        <v/>
      </c>
      <c r="AE1042" s="8" t="str">
        <f>IFERROR(VLOOKUP(LEFT($A1042,8),POR!$A:$R,17,0),"")</f>
        <v/>
      </c>
      <c r="AF1042" s="8" t="str">
        <f>IFERROR(VLOOKUP(LEFT($A1042,8),POR!$A:$R,18,0),"")</f>
        <v/>
      </c>
      <c r="AG1042" s="36" t="str">
        <f>IFERROR(VLOOKUP(A1042,NSD!F:G,2,0),"")</f>
        <v/>
      </c>
    </row>
    <row r="1043" spans="1:33">
      <c r="A1043" s="49" t="s">
        <v>4440</v>
      </c>
      <c r="B1043" s="36" t="str">
        <f>VLOOKUP(LEFT(A1043,8),Clusters!A:C,3,0)</f>
        <v>C6</v>
      </c>
      <c r="C1043" s="36">
        <f>VLOOKUP(LEFT(A1043,8),Clusters!A:D,2,0)</f>
        <v>62</v>
      </c>
      <c r="O1043" s="36">
        <f>IFERROR(VLOOKUP(LEFT(A1043,8),'Development Priority'!A:B,2,0),"")</f>
        <v>547</v>
      </c>
      <c r="P1043" s="8" t="str">
        <f>IFERROR(VLOOKUP(LEFT($A1043,8),POR!$A:$R,2,0),"")</f>
        <v/>
      </c>
      <c r="Q1043" s="8" t="str">
        <f>IFERROR(VLOOKUP(LEFT($A1043,8),POR!$A:$R,3,0),"")</f>
        <v/>
      </c>
      <c r="R1043" s="8" t="str">
        <f>IFERROR(VLOOKUP(LEFT($A1043,8),POR!$A:$R,4,0),"")</f>
        <v/>
      </c>
      <c r="S1043" s="8" t="str">
        <f>IFERROR(VLOOKUP(LEFT($A1043,8),POR!$A:$R,5,0),"")</f>
        <v/>
      </c>
      <c r="T1043" s="8" t="str">
        <f>IFERROR(VLOOKUP(LEFT($A1043,8),POR!$A:$R,6,0),"")</f>
        <v/>
      </c>
      <c r="U1043" s="8" t="str">
        <f>IFERROR(VLOOKUP(LEFT($A1043,8),POR!$A:$R,7,0),"")</f>
        <v/>
      </c>
      <c r="V1043" s="8">
        <f>IFERROR(VLOOKUP(LEFT($A1043,8),POR!$A:$R,8,0),"")</f>
        <v>43099</v>
      </c>
      <c r="W1043" s="8" t="str">
        <f>IFERROR(VLOOKUP(LEFT($A1043,8),POR!$A:$R,9,0),"")</f>
        <v/>
      </c>
      <c r="X1043" s="8" t="str">
        <f>IFERROR(VLOOKUP(LEFT($A1043,8),POR!$A:$R,10,0),"")</f>
        <v/>
      </c>
      <c r="Y1043" s="8" t="str">
        <f>IFERROR(VLOOKUP(LEFT($A1043,8),POR!$A:$R,11,0),"")</f>
        <v/>
      </c>
      <c r="Z1043" s="8" t="str">
        <f>IFERROR(VLOOKUP(LEFT($A1043,8),POR!$A:$R,12,0),"")</f>
        <v/>
      </c>
      <c r="AA1043" s="8" t="str">
        <f>IFERROR(VLOOKUP(LEFT($A1043,8),POR!$A:$R,13,0),"")</f>
        <v/>
      </c>
      <c r="AB1043" s="8" t="str">
        <f>IFERROR(VLOOKUP(LEFT($A1043,8),POR!$A:$R,14,0),"")</f>
        <v/>
      </c>
      <c r="AC1043" s="8" t="str">
        <f>IFERROR(VLOOKUP(LEFT($A1043,8),POR!$A:$R,15,0),"")</f>
        <v/>
      </c>
      <c r="AD1043" s="8" t="str">
        <f>IFERROR(VLOOKUP(LEFT($A1043,8),POR!$A:$R,16,0),"")</f>
        <v/>
      </c>
      <c r="AE1043" s="8" t="str">
        <f>IFERROR(VLOOKUP(LEFT($A1043,8),POR!$A:$R,17,0),"")</f>
        <v/>
      </c>
      <c r="AF1043" s="8" t="str">
        <f>IFERROR(VLOOKUP(LEFT($A1043,8),POR!$A:$R,18,0),"")</f>
        <v/>
      </c>
      <c r="AG1043" s="36" t="str">
        <f>IFERROR(VLOOKUP(A1043,NSD!F:G,2,0),"")</f>
        <v/>
      </c>
    </row>
    <row r="1044" spans="1:33">
      <c r="A1044" s="49" t="s">
        <v>3985</v>
      </c>
      <c r="B1044" s="36" t="str">
        <f>VLOOKUP(LEFT(A1044,8),Clusters!A:C,3,0)</f>
        <v>C6</v>
      </c>
      <c r="C1044" s="36">
        <f>VLOOKUP(LEFT(A1044,8),Clusters!A:D,2,0)</f>
        <v>65</v>
      </c>
      <c r="O1044" s="36">
        <f>IFERROR(VLOOKUP(LEFT(A1044,8),'Development Priority'!A:B,2,0),"")</f>
        <v>782</v>
      </c>
      <c r="P1044" s="8" t="str">
        <f>IFERROR(VLOOKUP(LEFT($A1044,8),POR!$A:$R,2,0),"")</f>
        <v/>
      </c>
      <c r="Q1044" s="8" t="str">
        <f>IFERROR(VLOOKUP(LEFT($A1044,8),POR!$A:$R,3,0),"")</f>
        <v/>
      </c>
      <c r="R1044" s="8" t="str">
        <f>IFERROR(VLOOKUP(LEFT($A1044,8),POR!$A:$R,4,0),"")</f>
        <v/>
      </c>
      <c r="S1044" s="8" t="str">
        <f>IFERROR(VLOOKUP(LEFT($A1044,8),POR!$A:$R,5,0),"")</f>
        <v/>
      </c>
      <c r="T1044" s="8" t="str">
        <f>IFERROR(VLOOKUP(LEFT($A1044,8),POR!$A:$R,6,0),"")</f>
        <v/>
      </c>
      <c r="U1044" s="8" t="str">
        <f>IFERROR(VLOOKUP(LEFT($A1044,8),POR!$A:$R,7,0),"")</f>
        <v/>
      </c>
      <c r="V1044" s="8">
        <f>IFERROR(VLOOKUP(LEFT($A1044,8),POR!$A:$R,8,0),"")</f>
        <v>42912</v>
      </c>
      <c r="W1044" s="8" t="str">
        <f>IFERROR(VLOOKUP(LEFT($A1044,8),POR!$A:$R,9,0),"")</f>
        <v/>
      </c>
      <c r="X1044" s="8" t="str">
        <f>IFERROR(VLOOKUP(LEFT($A1044,8),POR!$A:$R,10,0),"")</f>
        <v/>
      </c>
      <c r="Y1044" s="8" t="str">
        <f>IFERROR(VLOOKUP(LEFT($A1044,8),POR!$A:$R,11,0),"")</f>
        <v/>
      </c>
      <c r="Z1044" s="8" t="str">
        <f>IFERROR(VLOOKUP(LEFT($A1044,8),POR!$A:$R,12,0),"")</f>
        <v/>
      </c>
      <c r="AA1044" s="8" t="str">
        <f>IFERROR(VLOOKUP(LEFT($A1044,8),POR!$A:$R,13,0),"")</f>
        <v/>
      </c>
      <c r="AB1044" s="8" t="str">
        <f>IFERROR(VLOOKUP(LEFT($A1044,8),POR!$A:$R,14,0),"")</f>
        <v/>
      </c>
      <c r="AC1044" s="8" t="str">
        <f>IFERROR(VLOOKUP(LEFT($A1044,8),POR!$A:$R,15,0),"")</f>
        <v/>
      </c>
      <c r="AD1044" s="8" t="str">
        <f>IFERROR(VLOOKUP(LEFT($A1044,8),POR!$A:$R,16,0),"")</f>
        <v/>
      </c>
      <c r="AE1044" s="8" t="str">
        <f>IFERROR(VLOOKUP(LEFT($A1044,8),POR!$A:$R,17,0),"")</f>
        <v/>
      </c>
      <c r="AF1044" s="8" t="str">
        <f>IFERROR(VLOOKUP(LEFT($A1044,8),POR!$A:$R,18,0),"")</f>
        <v/>
      </c>
      <c r="AG1044" s="36" t="str">
        <f>IFERROR(VLOOKUP(A1044,NSD!F:G,2,0),"")</f>
        <v/>
      </c>
    </row>
    <row r="1045" spans="1:33">
      <c r="A1045" s="49" t="s">
        <v>4135</v>
      </c>
      <c r="B1045" s="36" t="str">
        <f>VLOOKUP(LEFT(A1045,8),Clusters!A:C,3,0)</f>
        <v>C6</v>
      </c>
      <c r="C1045" s="36">
        <f>VLOOKUP(LEFT(A1045,8),Clusters!A:D,2,0)</f>
        <v>65</v>
      </c>
      <c r="O1045" s="36">
        <f>IFERROR(VLOOKUP(LEFT(A1045,8),'Development Priority'!A:B,2,0),"")</f>
        <v>782</v>
      </c>
      <c r="P1045" s="8" t="str">
        <f>IFERROR(VLOOKUP(LEFT($A1045,8),POR!$A:$R,2,0),"")</f>
        <v/>
      </c>
      <c r="Q1045" s="8" t="str">
        <f>IFERROR(VLOOKUP(LEFT($A1045,8),POR!$A:$R,3,0),"")</f>
        <v/>
      </c>
      <c r="R1045" s="8" t="str">
        <f>IFERROR(VLOOKUP(LEFT($A1045,8),POR!$A:$R,4,0),"")</f>
        <v/>
      </c>
      <c r="S1045" s="8" t="str">
        <f>IFERROR(VLOOKUP(LEFT($A1045,8),POR!$A:$R,5,0),"")</f>
        <v/>
      </c>
      <c r="T1045" s="8" t="str">
        <f>IFERROR(VLOOKUP(LEFT($A1045,8),POR!$A:$R,6,0),"")</f>
        <v/>
      </c>
      <c r="U1045" s="8" t="str">
        <f>IFERROR(VLOOKUP(LEFT($A1045,8),POR!$A:$R,7,0),"")</f>
        <v/>
      </c>
      <c r="V1045" s="8">
        <f>IFERROR(VLOOKUP(LEFT($A1045,8),POR!$A:$R,8,0),"")</f>
        <v>42912</v>
      </c>
      <c r="W1045" s="8" t="str">
        <f>IFERROR(VLOOKUP(LEFT($A1045,8),POR!$A:$R,9,0),"")</f>
        <v/>
      </c>
      <c r="X1045" s="8" t="str">
        <f>IFERROR(VLOOKUP(LEFT($A1045,8),POR!$A:$R,10,0),"")</f>
        <v/>
      </c>
      <c r="Y1045" s="8" t="str">
        <f>IFERROR(VLOOKUP(LEFT($A1045,8),POR!$A:$R,11,0),"")</f>
        <v/>
      </c>
      <c r="Z1045" s="8" t="str">
        <f>IFERROR(VLOOKUP(LEFT($A1045,8),POR!$A:$R,12,0),"")</f>
        <v/>
      </c>
      <c r="AA1045" s="8" t="str">
        <f>IFERROR(VLOOKUP(LEFT($A1045,8),POR!$A:$R,13,0),"")</f>
        <v/>
      </c>
      <c r="AB1045" s="8" t="str">
        <f>IFERROR(VLOOKUP(LEFT($A1045,8),POR!$A:$R,14,0),"")</f>
        <v/>
      </c>
      <c r="AC1045" s="8" t="str">
        <f>IFERROR(VLOOKUP(LEFT($A1045,8),POR!$A:$R,15,0),"")</f>
        <v/>
      </c>
      <c r="AD1045" s="8" t="str">
        <f>IFERROR(VLOOKUP(LEFT($A1045,8),POR!$A:$R,16,0),"")</f>
        <v/>
      </c>
      <c r="AE1045" s="8" t="str">
        <f>IFERROR(VLOOKUP(LEFT($A1045,8),POR!$A:$R,17,0),"")</f>
        <v/>
      </c>
      <c r="AF1045" s="8" t="str">
        <f>IFERROR(VLOOKUP(LEFT($A1045,8),POR!$A:$R,18,0),"")</f>
        <v/>
      </c>
      <c r="AG1045" s="36" t="str">
        <f>IFERROR(VLOOKUP(A1045,NSD!F:G,2,0),"")</f>
        <v/>
      </c>
    </row>
    <row r="1046" spans="1:33">
      <c r="A1046" s="49" t="s">
        <v>4415</v>
      </c>
      <c r="B1046" s="36" t="str">
        <f>VLOOKUP(LEFT(A1046,8),Clusters!A:C,3,0)</f>
        <v>C6</v>
      </c>
      <c r="C1046" s="36">
        <f>VLOOKUP(LEFT(A1046,8),Clusters!A:D,2,0)</f>
        <v>65</v>
      </c>
      <c r="O1046" s="36">
        <f>IFERROR(VLOOKUP(LEFT(A1046,8),'Development Priority'!A:B,2,0),"")</f>
        <v>782</v>
      </c>
      <c r="P1046" s="8" t="str">
        <f>IFERROR(VLOOKUP(LEFT($A1046,8),POR!$A:$R,2,0),"")</f>
        <v/>
      </c>
      <c r="Q1046" s="8" t="str">
        <f>IFERROR(VLOOKUP(LEFT($A1046,8),POR!$A:$R,3,0),"")</f>
        <v/>
      </c>
      <c r="R1046" s="8" t="str">
        <f>IFERROR(VLOOKUP(LEFT($A1046,8),POR!$A:$R,4,0),"")</f>
        <v/>
      </c>
      <c r="S1046" s="8" t="str">
        <f>IFERROR(VLOOKUP(LEFT($A1046,8),POR!$A:$R,5,0),"")</f>
        <v/>
      </c>
      <c r="T1046" s="8" t="str">
        <f>IFERROR(VLOOKUP(LEFT($A1046,8),POR!$A:$R,6,0),"")</f>
        <v/>
      </c>
      <c r="U1046" s="8" t="str">
        <f>IFERROR(VLOOKUP(LEFT($A1046,8),POR!$A:$R,7,0),"")</f>
        <v/>
      </c>
      <c r="V1046" s="8">
        <f>IFERROR(VLOOKUP(LEFT($A1046,8),POR!$A:$R,8,0),"")</f>
        <v>42912</v>
      </c>
      <c r="W1046" s="8" t="str">
        <f>IFERROR(VLOOKUP(LEFT($A1046,8),POR!$A:$R,9,0),"")</f>
        <v/>
      </c>
      <c r="X1046" s="8" t="str">
        <f>IFERROR(VLOOKUP(LEFT($A1046,8),POR!$A:$R,10,0),"")</f>
        <v/>
      </c>
      <c r="Y1046" s="8" t="str">
        <f>IFERROR(VLOOKUP(LEFT($A1046,8),POR!$A:$R,11,0),"")</f>
        <v/>
      </c>
      <c r="Z1046" s="8" t="str">
        <f>IFERROR(VLOOKUP(LEFT($A1046,8),POR!$A:$R,12,0),"")</f>
        <v/>
      </c>
      <c r="AA1046" s="8" t="str">
        <f>IFERROR(VLOOKUP(LEFT($A1046,8),POR!$A:$R,13,0),"")</f>
        <v/>
      </c>
      <c r="AB1046" s="8" t="str">
        <f>IFERROR(VLOOKUP(LEFT($A1046,8),POR!$A:$R,14,0),"")</f>
        <v/>
      </c>
      <c r="AC1046" s="8" t="str">
        <f>IFERROR(VLOOKUP(LEFT($A1046,8),POR!$A:$R,15,0),"")</f>
        <v/>
      </c>
      <c r="AD1046" s="8" t="str">
        <f>IFERROR(VLOOKUP(LEFT($A1046,8),POR!$A:$R,16,0),"")</f>
        <v/>
      </c>
      <c r="AE1046" s="8" t="str">
        <f>IFERROR(VLOOKUP(LEFT($A1046,8),POR!$A:$R,17,0),"")</f>
        <v/>
      </c>
      <c r="AF1046" s="8" t="str">
        <f>IFERROR(VLOOKUP(LEFT($A1046,8),POR!$A:$R,18,0),"")</f>
        <v/>
      </c>
      <c r="AG1046" s="36" t="str">
        <f>IFERROR(VLOOKUP(A1046,NSD!F:G,2,0),"")</f>
        <v/>
      </c>
    </row>
    <row r="1047" spans="1:33">
      <c r="A1047" s="49" t="s">
        <v>2085</v>
      </c>
      <c r="B1047" s="36" t="str">
        <f>VLOOKUP(LEFT(A1047,8),Clusters!A:C,3,0)</f>
        <v>C6</v>
      </c>
      <c r="C1047" s="36">
        <f>VLOOKUP(LEFT(A1047,8),Clusters!A:D,2,0)</f>
        <v>64</v>
      </c>
      <c r="O1047" s="36">
        <f>IFERROR(VLOOKUP(LEFT(A1047,8),'Development Priority'!A:B,2,0),"")</f>
        <v>313</v>
      </c>
      <c r="P1047" s="8" t="str">
        <f>IFERROR(VLOOKUP(LEFT($A1047,8),POR!$A:$R,2,0),"")</f>
        <v/>
      </c>
      <c r="Q1047" s="8" t="str">
        <f>IFERROR(VLOOKUP(LEFT($A1047,8),POR!$A:$R,3,0),"")</f>
        <v/>
      </c>
      <c r="R1047" s="8" t="str">
        <f>IFERROR(VLOOKUP(LEFT($A1047,8),POR!$A:$R,4,0),"")</f>
        <v/>
      </c>
      <c r="S1047" s="8" t="str">
        <f>IFERROR(VLOOKUP(LEFT($A1047,8),POR!$A:$R,5,0),"")</f>
        <v/>
      </c>
      <c r="T1047" s="8" t="str">
        <f>IFERROR(VLOOKUP(LEFT($A1047,8),POR!$A:$R,6,0),"")</f>
        <v/>
      </c>
      <c r="U1047" s="8" t="str">
        <f>IFERROR(VLOOKUP(LEFT($A1047,8),POR!$A:$R,7,0),"")</f>
        <v/>
      </c>
      <c r="V1047" s="8" t="str">
        <f>IFERROR(VLOOKUP(LEFT($A1047,8),POR!$A:$R,8,0),"")</f>
        <v/>
      </c>
      <c r="W1047" s="8" t="str">
        <f>IFERROR(VLOOKUP(LEFT($A1047,8),POR!$A:$R,9,0),"")</f>
        <v/>
      </c>
      <c r="X1047" s="8" t="str">
        <f>IFERROR(VLOOKUP(LEFT($A1047,8),POR!$A:$R,10,0),"")</f>
        <v/>
      </c>
      <c r="Y1047" s="8" t="str">
        <f>IFERROR(VLOOKUP(LEFT($A1047,8),POR!$A:$R,11,0),"")</f>
        <v/>
      </c>
      <c r="Z1047" s="8" t="str">
        <f>IFERROR(VLOOKUP(LEFT($A1047,8),POR!$A:$R,12,0),"")</f>
        <v/>
      </c>
      <c r="AA1047" s="8" t="str">
        <f>IFERROR(VLOOKUP(LEFT($A1047,8),POR!$A:$R,13,0),"")</f>
        <v/>
      </c>
      <c r="AB1047" s="8" t="str">
        <f>IFERROR(VLOOKUP(LEFT($A1047,8),POR!$A:$R,14,0),"")</f>
        <v/>
      </c>
      <c r="AC1047" s="8" t="str">
        <f>IFERROR(VLOOKUP(LEFT($A1047,8),POR!$A:$R,15,0),"")</f>
        <v/>
      </c>
      <c r="AD1047" s="8" t="str">
        <f>IFERROR(VLOOKUP(LEFT($A1047,8),POR!$A:$R,16,0),"")</f>
        <v/>
      </c>
      <c r="AE1047" s="8" t="str">
        <f>IFERROR(VLOOKUP(LEFT($A1047,8),POR!$A:$R,17,0),"")</f>
        <v/>
      </c>
      <c r="AF1047" s="8" t="str">
        <f>IFERROR(VLOOKUP(LEFT($A1047,8),POR!$A:$R,18,0),"")</f>
        <v/>
      </c>
      <c r="AG1047" s="36" t="str">
        <f>IFERROR(VLOOKUP(A1047,NSD!F:G,2,0),"")</f>
        <v/>
      </c>
    </row>
    <row r="1048" spans="1:33">
      <c r="A1048" s="49" t="s">
        <v>3062</v>
      </c>
      <c r="B1048" s="36" t="str">
        <f>VLOOKUP(LEFT(A1048,8),Clusters!A:C,3,0)</f>
        <v>C6</v>
      </c>
      <c r="C1048" s="36">
        <f>VLOOKUP(LEFT(A1048,8),Clusters!A:D,2,0)</f>
        <v>64</v>
      </c>
      <c r="O1048" s="36">
        <f>IFERROR(VLOOKUP(LEFT(A1048,8),'Development Priority'!A:B,2,0),"")</f>
        <v>313</v>
      </c>
      <c r="P1048" s="8" t="str">
        <f>IFERROR(VLOOKUP(LEFT($A1048,8),POR!$A:$R,2,0),"")</f>
        <v/>
      </c>
      <c r="Q1048" s="8" t="str">
        <f>IFERROR(VLOOKUP(LEFT($A1048,8),POR!$A:$R,3,0),"")</f>
        <v/>
      </c>
      <c r="R1048" s="8" t="str">
        <f>IFERROR(VLOOKUP(LEFT($A1048,8),POR!$A:$R,4,0),"")</f>
        <v/>
      </c>
      <c r="S1048" s="8" t="str">
        <f>IFERROR(VLOOKUP(LEFT($A1048,8),POR!$A:$R,5,0),"")</f>
        <v/>
      </c>
      <c r="T1048" s="8" t="str">
        <f>IFERROR(VLOOKUP(LEFT($A1048,8),POR!$A:$R,6,0),"")</f>
        <v/>
      </c>
      <c r="U1048" s="8" t="str">
        <f>IFERROR(VLOOKUP(LEFT($A1048,8),POR!$A:$R,7,0),"")</f>
        <v/>
      </c>
      <c r="V1048" s="8" t="str">
        <f>IFERROR(VLOOKUP(LEFT($A1048,8),POR!$A:$R,8,0),"")</f>
        <v/>
      </c>
      <c r="W1048" s="8" t="str">
        <f>IFERROR(VLOOKUP(LEFT($A1048,8),POR!$A:$R,9,0),"")</f>
        <v/>
      </c>
      <c r="X1048" s="8" t="str">
        <f>IFERROR(VLOOKUP(LEFT($A1048,8),POR!$A:$R,10,0),"")</f>
        <v/>
      </c>
      <c r="Y1048" s="8" t="str">
        <f>IFERROR(VLOOKUP(LEFT($A1048,8),POR!$A:$R,11,0),"")</f>
        <v/>
      </c>
      <c r="Z1048" s="8" t="str">
        <f>IFERROR(VLOOKUP(LEFT($A1048,8),POR!$A:$R,12,0),"")</f>
        <v/>
      </c>
      <c r="AA1048" s="8" t="str">
        <f>IFERROR(VLOOKUP(LEFT($A1048,8),POR!$A:$R,13,0),"")</f>
        <v/>
      </c>
      <c r="AB1048" s="8" t="str">
        <f>IFERROR(VLOOKUP(LEFT($A1048,8),POR!$A:$R,14,0),"")</f>
        <v/>
      </c>
      <c r="AC1048" s="8" t="str">
        <f>IFERROR(VLOOKUP(LEFT($A1048,8),POR!$A:$R,15,0),"")</f>
        <v/>
      </c>
      <c r="AD1048" s="8" t="str">
        <f>IFERROR(VLOOKUP(LEFT($A1048,8),POR!$A:$R,16,0),"")</f>
        <v/>
      </c>
      <c r="AE1048" s="8" t="str">
        <f>IFERROR(VLOOKUP(LEFT($A1048,8),POR!$A:$R,17,0),"")</f>
        <v/>
      </c>
      <c r="AF1048" s="8" t="str">
        <f>IFERROR(VLOOKUP(LEFT($A1048,8),POR!$A:$R,18,0),"")</f>
        <v/>
      </c>
      <c r="AG1048" s="36" t="str">
        <f>IFERROR(VLOOKUP(A1048,NSD!F:G,2,0),"")</f>
        <v/>
      </c>
    </row>
    <row r="1049" spans="1:33">
      <c r="A1049" s="49" t="s">
        <v>2639</v>
      </c>
      <c r="B1049" s="36" t="str">
        <f>VLOOKUP(LEFT(A1049,8),Clusters!A:C,3,0)</f>
        <v>C6</v>
      </c>
      <c r="C1049" s="36">
        <f>VLOOKUP(LEFT(A1049,8),Clusters!A:D,2,0)</f>
        <v>64</v>
      </c>
      <c r="O1049" s="36">
        <f>IFERROR(VLOOKUP(LEFT(A1049,8),'Development Priority'!A:B,2,0),"")</f>
        <v>313</v>
      </c>
      <c r="P1049" s="8" t="str">
        <f>IFERROR(VLOOKUP(LEFT($A1049,8),POR!$A:$R,2,0),"")</f>
        <v/>
      </c>
      <c r="Q1049" s="8" t="str">
        <f>IFERROR(VLOOKUP(LEFT($A1049,8),POR!$A:$R,3,0),"")</f>
        <v/>
      </c>
      <c r="R1049" s="8" t="str">
        <f>IFERROR(VLOOKUP(LEFT($A1049,8),POR!$A:$R,4,0),"")</f>
        <v/>
      </c>
      <c r="S1049" s="8" t="str">
        <f>IFERROR(VLOOKUP(LEFT($A1049,8),POR!$A:$R,5,0),"")</f>
        <v/>
      </c>
      <c r="T1049" s="8" t="str">
        <f>IFERROR(VLOOKUP(LEFT($A1049,8),POR!$A:$R,6,0),"")</f>
        <v/>
      </c>
      <c r="U1049" s="8" t="str">
        <f>IFERROR(VLOOKUP(LEFT($A1049,8),POR!$A:$R,7,0),"")</f>
        <v/>
      </c>
      <c r="V1049" s="8" t="str">
        <f>IFERROR(VLOOKUP(LEFT($A1049,8),POR!$A:$R,8,0),"")</f>
        <v/>
      </c>
      <c r="W1049" s="8" t="str">
        <f>IFERROR(VLOOKUP(LEFT($A1049,8),POR!$A:$R,9,0),"")</f>
        <v/>
      </c>
      <c r="X1049" s="8" t="str">
        <f>IFERROR(VLOOKUP(LEFT($A1049,8),POR!$A:$R,10,0),"")</f>
        <v/>
      </c>
      <c r="Y1049" s="8" t="str">
        <f>IFERROR(VLOOKUP(LEFT($A1049,8),POR!$A:$R,11,0),"")</f>
        <v/>
      </c>
      <c r="Z1049" s="8" t="str">
        <f>IFERROR(VLOOKUP(LEFT($A1049,8),POR!$A:$R,12,0),"")</f>
        <v/>
      </c>
      <c r="AA1049" s="8" t="str">
        <f>IFERROR(VLOOKUP(LEFT($A1049,8),POR!$A:$R,13,0),"")</f>
        <v/>
      </c>
      <c r="AB1049" s="8" t="str">
        <f>IFERROR(VLOOKUP(LEFT($A1049,8),POR!$A:$R,14,0),"")</f>
        <v/>
      </c>
      <c r="AC1049" s="8" t="str">
        <f>IFERROR(VLOOKUP(LEFT($A1049,8),POR!$A:$R,15,0),"")</f>
        <v/>
      </c>
      <c r="AD1049" s="8" t="str">
        <f>IFERROR(VLOOKUP(LEFT($A1049,8),POR!$A:$R,16,0),"")</f>
        <v/>
      </c>
      <c r="AE1049" s="8" t="str">
        <f>IFERROR(VLOOKUP(LEFT($A1049,8),POR!$A:$R,17,0),"")</f>
        <v/>
      </c>
      <c r="AF1049" s="8" t="str">
        <f>IFERROR(VLOOKUP(LEFT($A1049,8),POR!$A:$R,18,0),"")</f>
        <v/>
      </c>
      <c r="AG1049" s="36" t="str">
        <f>IFERROR(VLOOKUP(A1049,NSD!F:G,2,0),"")</f>
        <v/>
      </c>
    </row>
    <row r="1050" spans="1:33">
      <c r="A1050" s="49" t="s">
        <v>3393</v>
      </c>
      <c r="B1050" s="36" t="str">
        <f>VLOOKUP(LEFT(A1050,8),Clusters!A:C,3,0)</f>
        <v>C6</v>
      </c>
      <c r="C1050" s="36">
        <f>VLOOKUP(LEFT(A1050,8),Clusters!A:D,2,0)</f>
        <v>63</v>
      </c>
      <c r="O1050" s="36">
        <f>IFERROR(VLOOKUP(LEFT(A1050,8),'Development Priority'!A:B,2,0),"")</f>
        <v>521</v>
      </c>
      <c r="P1050" s="8" t="str">
        <f>IFERROR(VLOOKUP(LEFT($A1050,8),POR!$A:$R,2,0),"")</f>
        <v/>
      </c>
      <c r="Q1050" s="8" t="str">
        <f>IFERROR(VLOOKUP(LEFT($A1050,8),POR!$A:$R,3,0),"")</f>
        <v/>
      </c>
      <c r="R1050" s="8" t="str">
        <f>IFERROR(VLOOKUP(LEFT($A1050,8),POR!$A:$R,4,0),"")</f>
        <v/>
      </c>
      <c r="S1050" s="8" t="str">
        <f>IFERROR(VLOOKUP(LEFT($A1050,8),POR!$A:$R,5,0),"")</f>
        <v/>
      </c>
      <c r="T1050" s="8" t="str">
        <f>IFERROR(VLOOKUP(LEFT($A1050,8),POR!$A:$R,6,0),"")</f>
        <v/>
      </c>
      <c r="U1050" s="8" t="str">
        <f>IFERROR(VLOOKUP(LEFT($A1050,8),POR!$A:$R,7,0),"")</f>
        <v/>
      </c>
      <c r="V1050" s="8" t="str">
        <f>IFERROR(VLOOKUP(LEFT($A1050,8),POR!$A:$R,8,0),"")</f>
        <v/>
      </c>
      <c r="W1050" s="8" t="str">
        <f>IFERROR(VLOOKUP(LEFT($A1050,8),POR!$A:$R,9,0),"")</f>
        <v/>
      </c>
      <c r="X1050" s="8" t="str">
        <f>IFERROR(VLOOKUP(LEFT($A1050,8),POR!$A:$R,10,0),"")</f>
        <v/>
      </c>
      <c r="Y1050" s="8" t="str">
        <f>IFERROR(VLOOKUP(LEFT($A1050,8),POR!$A:$R,11,0),"")</f>
        <v/>
      </c>
      <c r="Z1050" s="8" t="str">
        <f>IFERROR(VLOOKUP(LEFT($A1050,8),POR!$A:$R,12,0),"")</f>
        <v/>
      </c>
      <c r="AA1050" s="8" t="str">
        <f>IFERROR(VLOOKUP(LEFT($A1050,8),POR!$A:$R,13,0),"")</f>
        <v/>
      </c>
      <c r="AB1050" s="8" t="str">
        <f>IFERROR(VLOOKUP(LEFT($A1050,8),POR!$A:$R,14,0),"")</f>
        <v/>
      </c>
      <c r="AC1050" s="8" t="str">
        <f>IFERROR(VLOOKUP(LEFT($A1050,8),POR!$A:$R,15,0),"")</f>
        <v/>
      </c>
      <c r="AD1050" s="8" t="str">
        <f>IFERROR(VLOOKUP(LEFT($A1050,8),POR!$A:$R,16,0),"")</f>
        <v/>
      </c>
      <c r="AE1050" s="8" t="str">
        <f>IFERROR(VLOOKUP(LEFT($A1050,8),POR!$A:$R,17,0),"")</f>
        <v/>
      </c>
      <c r="AF1050" s="8" t="str">
        <f>IFERROR(VLOOKUP(LEFT($A1050,8),POR!$A:$R,18,0),"")</f>
        <v/>
      </c>
      <c r="AG1050" s="36" t="str">
        <f>IFERROR(VLOOKUP(A1050,NSD!F:G,2,0),"")</f>
        <v/>
      </c>
    </row>
    <row r="1051" spans="1:33">
      <c r="A1051" s="49" t="s">
        <v>2676</v>
      </c>
      <c r="B1051" s="36" t="str">
        <f>VLOOKUP(LEFT(A1051,8),Clusters!A:C,3,0)</f>
        <v>C6</v>
      </c>
      <c r="C1051" s="36">
        <f>VLOOKUP(LEFT(A1051,8),Clusters!A:D,2,0)</f>
        <v>63</v>
      </c>
      <c r="O1051" s="36">
        <f>IFERROR(VLOOKUP(LEFT(A1051,8),'Development Priority'!A:B,2,0),"")</f>
        <v>521</v>
      </c>
      <c r="P1051" s="8" t="str">
        <f>IFERROR(VLOOKUP(LEFT($A1051,8),POR!$A:$R,2,0),"")</f>
        <v/>
      </c>
      <c r="Q1051" s="8" t="str">
        <f>IFERROR(VLOOKUP(LEFT($A1051,8),POR!$A:$R,3,0),"")</f>
        <v/>
      </c>
      <c r="R1051" s="8" t="str">
        <f>IFERROR(VLOOKUP(LEFT($A1051,8),POR!$A:$R,4,0),"")</f>
        <v/>
      </c>
      <c r="S1051" s="8" t="str">
        <f>IFERROR(VLOOKUP(LEFT($A1051,8),POR!$A:$R,5,0),"")</f>
        <v/>
      </c>
      <c r="T1051" s="8" t="str">
        <f>IFERROR(VLOOKUP(LEFT($A1051,8),POR!$A:$R,6,0),"")</f>
        <v/>
      </c>
      <c r="U1051" s="8" t="str">
        <f>IFERROR(VLOOKUP(LEFT($A1051,8),POR!$A:$R,7,0),"")</f>
        <v/>
      </c>
      <c r="V1051" s="8" t="str">
        <f>IFERROR(VLOOKUP(LEFT($A1051,8),POR!$A:$R,8,0),"")</f>
        <v/>
      </c>
      <c r="W1051" s="8" t="str">
        <f>IFERROR(VLOOKUP(LEFT($A1051,8),POR!$A:$R,9,0),"")</f>
        <v/>
      </c>
      <c r="X1051" s="8" t="str">
        <f>IFERROR(VLOOKUP(LEFT($A1051,8),POR!$A:$R,10,0),"")</f>
        <v/>
      </c>
      <c r="Y1051" s="8" t="str">
        <f>IFERROR(VLOOKUP(LEFT($A1051,8),POR!$A:$R,11,0),"")</f>
        <v/>
      </c>
      <c r="Z1051" s="8" t="str">
        <f>IFERROR(VLOOKUP(LEFT($A1051,8),POR!$A:$R,12,0),"")</f>
        <v/>
      </c>
      <c r="AA1051" s="8" t="str">
        <f>IFERROR(VLOOKUP(LEFT($A1051,8),POR!$A:$R,13,0),"")</f>
        <v/>
      </c>
      <c r="AB1051" s="8" t="str">
        <f>IFERROR(VLOOKUP(LEFT($A1051,8),POR!$A:$R,14,0),"")</f>
        <v/>
      </c>
      <c r="AC1051" s="8" t="str">
        <f>IFERROR(VLOOKUP(LEFT($A1051,8),POR!$A:$R,15,0),"")</f>
        <v/>
      </c>
      <c r="AD1051" s="8" t="str">
        <f>IFERROR(VLOOKUP(LEFT($A1051,8),POR!$A:$R,16,0),"")</f>
        <v/>
      </c>
      <c r="AE1051" s="8" t="str">
        <f>IFERROR(VLOOKUP(LEFT($A1051,8),POR!$A:$R,17,0),"")</f>
        <v/>
      </c>
      <c r="AF1051" s="8" t="str">
        <f>IFERROR(VLOOKUP(LEFT($A1051,8),POR!$A:$R,18,0),"")</f>
        <v/>
      </c>
      <c r="AG1051" s="36" t="str">
        <f>IFERROR(VLOOKUP(A1051,NSD!F:G,2,0),"")</f>
        <v/>
      </c>
    </row>
    <row r="1052" spans="1:33">
      <c r="A1052" s="49" t="s">
        <v>4675</v>
      </c>
      <c r="B1052" s="36" t="str">
        <f>VLOOKUP(LEFT(A1052,8),Clusters!A:C,3,0)</f>
        <v>C6</v>
      </c>
      <c r="C1052" s="36">
        <f>VLOOKUP(LEFT(A1052,8),Clusters!A:D,2,0)</f>
        <v>63</v>
      </c>
      <c r="O1052" s="36">
        <f>IFERROR(VLOOKUP(LEFT(A1052,8),'Development Priority'!A:B,2,0),"")</f>
        <v>521</v>
      </c>
      <c r="P1052" s="8" t="str">
        <f>IFERROR(VLOOKUP(LEFT($A1052,8),POR!$A:$R,2,0),"")</f>
        <v/>
      </c>
      <c r="Q1052" s="8" t="str">
        <f>IFERROR(VLOOKUP(LEFT($A1052,8),POR!$A:$R,3,0),"")</f>
        <v/>
      </c>
      <c r="R1052" s="8" t="str">
        <f>IFERROR(VLOOKUP(LEFT($A1052,8),POR!$A:$R,4,0),"")</f>
        <v/>
      </c>
      <c r="S1052" s="8" t="str">
        <f>IFERROR(VLOOKUP(LEFT($A1052,8),POR!$A:$R,5,0),"")</f>
        <v/>
      </c>
      <c r="T1052" s="8" t="str">
        <f>IFERROR(VLOOKUP(LEFT($A1052,8),POR!$A:$R,6,0),"")</f>
        <v/>
      </c>
      <c r="U1052" s="8" t="str">
        <f>IFERROR(VLOOKUP(LEFT($A1052,8),POR!$A:$R,7,0),"")</f>
        <v/>
      </c>
      <c r="V1052" s="8" t="str">
        <f>IFERROR(VLOOKUP(LEFT($A1052,8),POR!$A:$R,8,0),"")</f>
        <v/>
      </c>
      <c r="W1052" s="8" t="str">
        <f>IFERROR(VLOOKUP(LEFT($A1052,8),POR!$A:$R,9,0),"")</f>
        <v/>
      </c>
      <c r="X1052" s="8" t="str">
        <f>IFERROR(VLOOKUP(LEFT($A1052,8),POR!$A:$R,10,0),"")</f>
        <v/>
      </c>
      <c r="Y1052" s="8" t="str">
        <f>IFERROR(VLOOKUP(LEFT($A1052,8),POR!$A:$R,11,0),"")</f>
        <v/>
      </c>
      <c r="Z1052" s="8" t="str">
        <f>IFERROR(VLOOKUP(LEFT($A1052,8),POR!$A:$R,12,0),"")</f>
        <v/>
      </c>
      <c r="AA1052" s="8" t="str">
        <f>IFERROR(VLOOKUP(LEFT($A1052,8),POR!$A:$R,13,0),"")</f>
        <v/>
      </c>
      <c r="AB1052" s="8" t="str">
        <f>IFERROR(VLOOKUP(LEFT($A1052,8),POR!$A:$R,14,0),"")</f>
        <v/>
      </c>
      <c r="AC1052" s="8" t="str">
        <f>IFERROR(VLOOKUP(LEFT($A1052,8),POR!$A:$R,15,0),"")</f>
        <v/>
      </c>
      <c r="AD1052" s="8" t="str">
        <f>IFERROR(VLOOKUP(LEFT($A1052,8),POR!$A:$R,16,0),"")</f>
        <v/>
      </c>
      <c r="AE1052" s="8" t="str">
        <f>IFERROR(VLOOKUP(LEFT($A1052,8),POR!$A:$R,17,0),"")</f>
        <v/>
      </c>
      <c r="AF1052" s="8" t="str">
        <f>IFERROR(VLOOKUP(LEFT($A1052,8),POR!$A:$R,18,0),"")</f>
        <v/>
      </c>
      <c r="AG1052" s="36" t="str">
        <f>IFERROR(VLOOKUP(A1052,NSD!F:G,2,0),"")</f>
        <v/>
      </c>
    </row>
    <row r="1053" spans="1:33">
      <c r="A1053" s="49" t="s">
        <v>2649</v>
      </c>
      <c r="B1053" s="36" t="str">
        <f>VLOOKUP(LEFT(A1053,8),Clusters!A:C,3,0)</f>
        <v>C6</v>
      </c>
      <c r="C1053" s="36">
        <f>VLOOKUP(LEFT(A1053,8),Clusters!A:D,2,0)</f>
        <v>63</v>
      </c>
      <c r="O1053" s="36">
        <f>IFERROR(VLOOKUP(LEFT(A1053,8),'Development Priority'!A:B,2,0),"")</f>
        <v>961</v>
      </c>
      <c r="P1053" s="8" t="str">
        <f>IFERROR(VLOOKUP(LEFT($A1053,8),POR!$A:$R,2,0),"")</f>
        <v/>
      </c>
      <c r="Q1053" s="8" t="str">
        <f>IFERROR(VLOOKUP(LEFT($A1053,8),POR!$A:$R,3,0),"")</f>
        <v/>
      </c>
      <c r="R1053" s="8" t="str">
        <f>IFERROR(VLOOKUP(LEFT($A1053,8),POR!$A:$R,4,0),"")</f>
        <v/>
      </c>
      <c r="S1053" s="8" t="str">
        <f>IFERROR(VLOOKUP(LEFT($A1053,8),POR!$A:$R,5,0),"")</f>
        <v/>
      </c>
      <c r="T1053" s="8" t="str">
        <f>IFERROR(VLOOKUP(LEFT($A1053,8),POR!$A:$R,6,0),"")</f>
        <v/>
      </c>
      <c r="U1053" s="8" t="str">
        <f>IFERROR(VLOOKUP(LEFT($A1053,8),POR!$A:$R,7,0),"")</f>
        <v/>
      </c>
      <c r="V1053" s="8" t="str">
        <f>IFERROR(VLOOKUP(LEFT($A1053,8),POR!$A:$R,8,0),"")</f>
        <v/>
      </c>
      <c r="W1053" s="8" t="str">
        <f>IFERROR(VLOOKUP(LEFT($A1053,8),POR!$A:$R,9,0),"")</f>
        <v/>
      </c>
      <c r="X1053" s="8" t="str">
        <f>IFERROR(VLOOKUP(LEFT($A1053,8),POR!$A:$R,10,0),"")</f>
        <v/>
      </c>
      <c r="Y1053" s="8" t="str">
        <f>IFERROR(VLOOKUP(LEFT($A1053,8),POR!$A:$R,11,0),"")</f>
        <v/>
      </c>
      <c r="Z1053" s="8" t="str">
        <f>IFERROR(VLOOKUP(LEFT($A1053,8),POR!$A:$R,12,0),"")</f>
        <v/>
      </c>
      <c r="AA1053" s="8" t="str">
        <f>IFERROR(VLOOKUP(LEFT($A1053,8),POR!$A:$R,13,0),"")</f>
        <v/>
      </c>
      <c r="AB1053" s="8" t="str">
        <f>IFERROR(VLOOKUP(LEFT($A1053,8),POR!$A:$R,14,0),"")</f>
        <v/>
      </c>
      <c r="AC1053" s="8" t="str">
        <f>IFERROR(VLOOKUP(LEFT($A1053,8),POR!$A:$R,15,0),"")</f>
        <v/>
      </c>
      <c r="AD1053" s="8" t="str">
        <f>IFERROR(VLOOKUP(LEFT($A1053,8),POR!$A:$R,16,0),"")</f>
        <v/>
      </c>
      <c r="AE1053" s="8" t="str">
        <f>IFERROR(VLOOKUP(LEFT($A1053,8),POR!$A:$R,17,0),"")</f>
        <v/>
      </c>
      <c r="AF1053" s="8" t="str">
        <f>IFERROR(VLOOKUP(LEFT($A1053,8),POR!$A:$R,18,0),"")</f>
        <v/>
      </c>
      <c r="AG1053" s="36" t="str">
        <f>IFERROR(VLOOKUP(A1053,NSD!F:G,2,0),"")</f>
        <v/>
      </c>
    </row>
    <row r="1054" spans="1:33">
      <c r="A1054" s="49" t="s">
        <v>2758</v>
      </c>
      <c r="B1054" s="36" t="str">
        <f>VLOOKUP(LEFT(A1054,8),Clusters!A:C,3,0)</f>
        <v>C6</v>
      </c>
      <c r="C1054" s="36">
        <f>VLOOKUP(LEFT(A1054,8),Clusters!A:D,2,0)</f>
        <v>63</v>
      </c>
      <c r="O1054" s="36">
        <f>IFERROR(VLOOKUP(LEFT(A1054,8),'Development Priority'!A:B,2,0),"")</f>
        <v>961</v>
      </c>
      <c r="P1054" s="8" t="str">
        <f>IFERROR(VLOOKUP(LEFT($A1054,8),POR!$A:$R,2,0),"")</f>
        <v/>
      </c>
      <c r="Q1054" s="8" t="str">
        <f>IFERROR(VLOOKUP(LEFT($A1054,8),POR!$A:$R,3,0),"")</f>
        <v/>
      </c>
      <c r="R1054" s="8" t="str">
        <f>IFERROR(VLOOKUP(LEFT($A1054,8),POR!$A:$R,4,0),"")</f>
        <v/>
      </c>
      <c r="S1054" s="8" t="str">
        <f>IFERROR(VLOOKUP(LEFT($A1054,8),POR!$A:$R,5,0),"")</f>
        <v/>
      </c>
      <c r="T1054" s="8" t="str">
        <f>IFERROR(VLOOKUP(LEFT($A1054,8),POR!$A:$R,6,0),"")</f>
        <v/>
      </c>
      <c r="U1054" s="8" t="str">
        <f>IFERROR(VLOOKUP(LEFT($A1054,8),POR!$A:$R,7,0),"")</f>
        <v/>
      </c>
      <c r="V1054" s="8" t="str">
        <f>IFERROR(VLOOKUP(LEFT($A1054,8),POR!$A:$R,8,0),"")</f>
        <v/>
      </c>
      <c r="W1054" s="8" t="str">
        <f>IFERROR(VLOOKUP(LEFT($A1054,8),POR!$A:$R,9,0),"")</f>
        <v/>
      </c>
      <c r="X1054" s="8" t="str">
        <f>IFERROR(VLOOKUP(LEFT($A1054,8),POR!$A:$R,10,0),"")</f>
        <v/>
      </c>
      <c r="Y1054" s="8" t="str">
        <f>IFERROR(VLOOKUP(LEFT($A1054,8),POR!$A:$R,11,0),"")</f>
        <v/>
      </c>
      <c r="Z1054" s="8" t="str">
        <f>IFERROR(VLOOKUP(LEFT($A1054,8),POR!$A:$R,12,0),"")</f>
        <v/>
      </c>
      <c r="AA1054" s="8" t="str">
        <f>IFERROR(VLOOKUP(LEFT($A1054,8),POR!$A:$R,13,0),"")</f>
        <v/>
      </c>
      <c r="AB1054" s="8" t="str">
        <f>IFERROR(VLOOKUP(LEFT($A1054,8),POR!$A:$R,14,0),"")</f>
        <v/>
      </c>
      <c r="AC1054" s="8" t="str">
        <f>IFERROR(VLOOKUP(LEFT($A1054,8),POR!$A:$R,15,0),"")</f>
        <v/>
      </c>
      <c r="AD1054" s="8" t="str">
        <f>IFERROR(VLOOKUP(LEFT($A1054,8),POR!$A:$R,16,0),"")</f>
        <v/>
      </c>
      <c r="AE1054" s="8" t="str">
        <f>IFERROR(VLOOKUP(LEFT($A1054,8),POR!$A:$R,17,0),"")</f>
        <v/>
      </c>
      <c r="AF1054" s="8" t="str">
        <f>IFERROR(VLOOKUP(LEFT($A1054,8),POR!$A:$R,18,0),"")</f>
        <v/>
      </c>
      <c r="AG1054" s="36" t="str">
        <f>IFERROR(VLOOKUP(A1054,NSD!F:G,2,0),"")</f>
        <v/>
      </c>
    </row>
    <row r="1055" spans="1:33">
      <c r="A1055" s="49" t="s">
        <v>3065</v>
      </c>
      <c r="B1055" s="36" t="str">
        <f>VLOOKUP(LEFT(A1055,8),Clusters!A:C,3,0)</f>
        <v>C6</v>
      </c>
      <c r="C1055" s="36">
        <f>VLOOKUP(LEFT(A1055,8),Clusters!A:D,2,0)</f>
        <v>63</v>
      </c>
      <c r="O1055" s="36">
        <f>IFERROR(VLOOKUP(LEFT(A1055,8),'Development Priority'!A:B,2,0),"")</f>
        <v>961</v>
      </c>
      <c r="P1055" s="8" t="str">
        <f>IFERROR(VLOOKUP(LEFT($A1055,8),POR!$A:$R,2,0),"")</f>
        <v/>
      </c>
      <c r="Q1055" s="8" t="str">
        <f>IFERROR(VLOOKUP(LEFT($A1055,8),POR!$A:$R,3,0),"")</f>
        <v/>
      </c>
      <c r="R1055" s="8" t="str">
        <f>IFERROR(VLOOKUP(LEFT($A1055,8),POR!$A:$R,4,0),"")</f>
        <v/>
      </c>
      <c r="S1055" s="8" t="str">
        <f>IFERROR(VLOOKUP(LEFT($A1055,8),POR!$A:$R,5,0),"")</f>
        <v/>
      </c>
      <c r="T1055" s="8" t="str">
        <f>IFERROR(VLOOKUP(LEFT($A1055,8),POR!$A:$R,6,0),"")</f>
        <v/>
      </c>
      <c r="U1055" s="8" t="str">
        <f>IFERROR(VLOOKUP(LEFT($A1055,8),POR!$A:$R,7,0),"")</f>
        <v/>
      </c>
      <c r="V1055" s="8" t="str">
        <f>IFERROR(VLOOKUP(LEFT($A1055,8),POR!$A:$R,8,0),"")</f>
        <v/>
      </c>
      <c r="W1055" s="8" t="str">
        <f>IFERROR(VLOOKUP(LEFT($A1055,8),POR!$A:$R,9,0),"")</f>
        <v/>
      </c>
      <c r="X1055" s="8" t="str">
        <f>IFERROR(VLOOKUP(LEFT($A1055,8),POR!$A:$R,10,0),"")</f>
        <v/>
      </c>
      <c r="Y1055" s="8" t="str">
        <f>IFERROR(VLOOKUP(LEFT($A1055,8),POR!$A:$R,11,0),"")</f>
        <v/>
      </c>
      <c r="Z1055" s="8" t="str">
        <f>IFERROR(VLOOKUP(LEFT($A1055,8),POR!$A:$R,12,0),"")</f>
        <v/>
      </c>
      <c r="AA1055" s="8" t="str">
        <f>IFERROR(VLOOKUP(LEFT($A1055,8),POR!$A:$R,13,0),"")</f>
        <v/>
      </c>
      <c r="AB1055" s="8" t="str">
        <f>IFERROR(VLOOKUP(LEFT($A1055,8),POR!$A:$R,14,0),"")</f>
        <v/>
      </c>
      <c r="AC1055" s="8" t="str">
        <f>IFERROR(VLOOKUP(LEFT($A1055,8),POR!$A:$R,15,0),"")</f>
        <v/>
      </c>
      <c r="AD1055" s="8" t="str">
        <f>IFERROR(VLOOKUP(LEFT($A1055,8),POR!$A:$R,16,0),"")</f>
        <v/>
      </c>
      <c r="AE1055" s="8" t="str">
        <f>IFERROR(VLOOKUP(LEFT($A1055,8),POR!$A:$R,17,0),"")</f>
        <v/>
      </c>
      <c r="AF1055" s="8" t="str">
        <f>IFERROR(VLOOKUP(LEFT($A1055,8),POR!$A:$R,18,0),"")</f>
        <v/>
      </c>
      <c r="AG1055" s="36" t="str">
        <f>IFERROR(VLOOKUP(A1055,NSD!F:G,2,0),"")</f>
        <v/>
      </c>
    </row>
    <row r="1056" spans="1:33">
      <c r="A1056" s="49" t="s">
        <v>2577</v>
      </c>
      <c r="B1056" s="36" t="str">
        <f>VLOOKUP(LEFT(A1056,8),Clusters!A:C,3,0)</f>
        <v>C6</v>
      </c>
      <c r="C1056" s="36">
        <f>VLOOKUP(LEFT(A1056,8),Clusters!A:D,2,0)</f>
        <v>61</v>
      </c>
      <c r="O1056" s="36">
        <f>IFERROR(VLOOKUP(LEFT(A1056,8),'Development Priority'!A:B,2,0),"")</f>
        <v>637</v>
      </c>
      <c r="P1056" s="8" t="str">
        <f>IFERROR(VLOOKUP(LEFT($A1056,8),POR!$A:$R,2,0),"")</f>
        <v/>
      </c>
      <c r="Q1056" s="8" t="str">
        <f>IFERROR(VLOOKUP(LEFT($A1056,8),POR!$A:$R,3,0),"")</f>
        <v/>
      </c>
      <c r="R1056" s="8" t="str">
        <f>IFERROR(VLOOKUP(LEFT($A1056,8),POR!$A:$R,4,0),"")</f>
        <v/>
      </c>
      <c r="S1056" s="8" t="str">
        <f>IFERROR(VLOOKUP(LEFT($A1056,8),POR!$A:$R,5,0),"")</f>
        <v/>
      </c>
      <c r="T1056" s="8">
        <f>IFERROR(VLOOKUP(LEFT($A1056,8),POR!$A:$R,6,0),"")</f>
        <v>42788.666666666701</v>
      </c>
      <c r="U1056" s="8" t="str">
        <f>IFERROR(VLOOKUP(LEFT($A1056,8),POR!$A:$R,7,0),"")</f>
        <v/>
      </c>
      <c r="V1056" s="8" t="str">
        <f>IFERROR(VLOOKUP(LEFT($A1056,8),POR!$A:$R,8,0),"")</f>
        <v/>
      </c>
      <c r="W1056" s="8" t="str">
        <f>IFERROR(VLOOKUP(LEFT($A1056,8),POR!$A:$R,9,0),"")</f>
        <v/>
      </c>
      <c r="X1056" s="8" t="str">
        <f>IFERROR(VLOOKUP(LEFT($A1056,8),POR!$A:$R,10,0),"")</f>
        <v/>
      </c>
      <c r="Y1056" s="8" t="str">
        <f>IFERROR(VLOOKUP(LEFT($A1056,8),POR!$A:$R,11,0),"")</f>
        <v/>
      </c>
      <c r="Z1056" s="8" t="str">
        <f>IFERROR(VLOOKUP(LEFT($A1056,8),POR!$A:$R,12,0),"")</f>
        <v/>
      </c>
      <c r="AA1056" s="8" t="str">
        <f>IFERROR(VLOOKUP(LEFT($A1056,8),POR!$A:$R,13,0),"")</f>
        <v/>
      </c>
      <c r="AB1056" s="8" t="str">
        <f>IFERROR(VLOOKUP(LEFT($A1056,8),POR!$A:$R,14,0),"")</f>
        <v/>
      </c>
      <c r="AC1056" s="8" t="str">
        <f>IFERROR(VLOOKUP(LEFT($A1056,8),POR!$A:$R,15,0),"")</f>
        <v/>
      </c>
      <c r="AD1056" s="8" t="str">
        <f>IFERROR(VLOOKUP(LEFT($A1056,8),POR!$A:$R,16,0),"")</f>
        <v/>
      </c>
      <c r="AE1056" s="8" t="str">
        <f>IFERROR(VLOOKUP(LEFT($A1056,8),POR!$A:$R,17,0),"")</f>
        <v/>
      </c>
      <c r="AF1056" s="8" t="str">
        <f>IFERROR(VLOOKUP(LEFT($A1056,8),POR!$A:$R,18,0),"")</f>
        <v/>
      </c>
      <c r="AG1056" s="36" t="str">
        <f>IFERROR(VLOOKUP(A1056,NSD!F:G,2,0),"")</f>
        <v/>
      </c>
    </row>
    <row r="1057" spans="1:33">
      <c r="A1057" s="49" t="s">
        <v>4712</v>
      </c>
      <c r="B1057" s="36" t="str">
        <f>VLOOKUP(LEFT(A1057,8),Clusters!A:C,3,0)</f>
        <v>C6</v>
      </c>
      <c r="C1057" s="36">
        <f>VLOOKUP(LEFT(A1057,8),Clusters!A:D,2,0)</f>
        <v>61</v>
      </c>
      <c r="O1057" s="36">
        <f>IFERROR(VLOOKUP(LEFT(A1057,8),'Development Priority'!A:B,2,0),"")</f>
        <v>637</v>
      </c>
      <c r="P1057" s="8" t="str">
        <f>IFERROR(VLOOKUP(LEFT($A1057,8),POR!$A:$R,2,0),"")</f>
        <v/>
      </c>
      <c r="Q1057" s="8" t="str">
        <f>IFERROR(VLOOKUP(LEFT($A1057,8),POR!$A:$R,3,0),"")</f>
        <v/>
      </c>
      <c r="R1057" s="8" t="str">
        <f>IFERROR(VLOOKUP(LEFT($A1057,8),POR!$A:$R,4,0),"")</f>
        <v/>
      </c>
      <c r="S1057" s="8" t="str">
        <f>IFERROR(VLOOKUP(LEFT($A1057,8),POR!$A:$R,5,0),"")</f>
        <v/>
      </c>
      <c r="T1057" s="8">
        <f>IFERROR(VLOOKUP(LEFT($A1057,8),POR!$A:$R,6,0),"")</f>
        <v>42788.666666666701</v>
      </c>
      <c r="U1057" s="8" t="str">
        <f>IFERROR(VLOOKUP(LEFT($A1057,8),POR!$A:$R,7,0),"")</f>
        <v/>
      </c>
      <c r="V1057" s="8" t="str">
        <f>IFERROR(VLOOKUP(LEFT($A1057,8),POR!$A:$R,8,0),"")</f>
        <v/>
      </c>
      <c r="W1057" s="8" t="str">
        <f>IFERROR(VLOOKUP(LEFT($A1057,8),POR!$A:$R,9,0),"")</f>
        <v/>
      </c>
      <c r="X1057" s="8" t="str">
        <f>IFERROR(VLOOKUP(LEFT($A1057,8),POR!$A:$R,10,0),"")</f>
        <v/>
      </c>
      <c r="Y1057" s="8" t="str">
        <f>IFERROR(VLOOKUP(LEFT($A1057,8),POR!$A:$R,11,0),"")</f>
        <v/>
      </c>
      <c r="Z1057" s="8" t="str">
        <f>IFERROR(VLOOKUP(LEFT($A1057,8),POR!$A:$R,12,0),"")</f>
        <v/>
      </c>
      <c r="AA1057" s="8" t="str">
        <f>IFERROR(VLOOKUP(LEFT($A1057,8),POR!$A:$R,13,0),"")</f>
        <v/>
      </c>
      <c r="AB1057" s="8" t="str">
        <f>IFERROR(VLOOKUP(LEFT($A1057,8),POR!$A:$R,14,0),"")</f>
        <v/>
      </c>
      <c r="AC1057" s="8" t="str">
        <f>IFERROR(VLOOKUP(LEFT($A1057,8),POR!$A:$R,15,0),"")</f>
        <v/>
      </c>
      <c r="AD1057" s="8" t="str">
        <f>IFERROR(VLOOKUP(LEFT($A1057,8),POR!$A:$R,16,0),"")</f>
        <v/>
      </c>
      <c r="AE1057" s="8" t="str">
        <f>IFERROR(VLOOKUP(LEFT($A1057,8),POR!$A:$R,17,0),"")</f>
        <v/>
      </c>
      <c r="AF1057" s="8" t="str">
        <f>IFERROR(VLOOKUP(LEFT($A1057,8),POR!$A:$R,18,0),"")</f>
        <v/>
      </c>
      <c r="AG1057" s="36" t="str">
        <f>IFERROR(VLOOKUP(A1057,NSD!F:G,2,0),"")</f>
        <v/>
      </c>
    </row>
    <row r="1058" spans="1:33">
      <c r="A1058" s="49" t="s">
        <v>4578</v>
      </c>
      <c r="B1058" s="36" t="str">
        <f>VLOOKUP(LEFT(A1058,8),Clusters!A:C,3,0)</f>
        <v>C6</v>
      </c>
      <c r="C1058" s="36">
        <f>VLOOKUP(LEFT(A1058,8),Clusters!A:D,2,0)</f>
        <v>61</v>
      </c>
      <c r="O1058" s="36">
        <f>IFERROR(VLOOKUP(LEFT(A1058,8),'Development Priority'!A:B,2,0),"")</f>
        <v>637</v>
      </c>
      <c r="P1058" s="8" t="str">
        <f>IFERROR(VLOOKUP(LEFT($A1058,8),POR!$A:$R,2,0),"")</f>
        <v/>
      </c>
      <c r="Q1058" s="8" t="str">
        <f>IFERROR(VLOOKUP(LEFT($A1058,8),POR!$A:$R,3,0),"")</f>
        <v/>
      </c>
      <c r="R1058" s="8" t="str">
        <f>IFERROR(VLOOKUP(LEFT($A1058,8),POR!$A:$R,4,0),"")</f>
        <v/>
      </c>
      <c r="S1058" s="8" t="str">
        <f>IFERROR(VLOOKUP(LEFT($A1058,8),POR!$A:$R,5,0),"")</f>
        <v/>
      </c>
      <c r="T1058" s="8">
        <f>IFERROR(VLOOKUP(LEFT($A1058,8),POR!$A:$R,6,0),"")</f>
        <v>42788.666666666701</v>
      </c>
      <c r="U1058" s="8" t="str">
        <f>IFERROR(VLOOKUP(LEFT($A1058,8),POR!$A:$R,7,0),"")</f>
        <v/>
      </c>
      <c r="V1058" s="8" t="str">
        <f>IFERROR(VLOOKUP(LEFT($A1058,8),POR!$A:$R,8,0),"")</f>
        <v/>
      </c>
      <c r="W1058" s="8" t="str">
        <f>IFERROR(VLOOKUP(LEFT($A1058,8),POR!$A:$R,9,0),"")</f>
        <v/>
      </c>
      <c r="X1058" s="8" t="str">
        <f>IFERROR(VLOOKUP(LEFT($A1058,8),POR!$A:$R,10,0),"")</f>
        <v/>
      </c>
      <c r="Y1058" s="8" t="str">
        <f>IFERROR(VLOOKUP(LEFT($A1058,8),POR!$A:$R,11,0),"")</f>
        <v/>
      </c>
      <c r="Z1058" s="8" t="str">
        <f>IFERROR(VLOOKUP(LEFT($A1058,8),POR!$A:$R,12,0),"")</f>
        <v/>
      </c>
      <c r="AA1058" s="8" t="str">
        <f>IFERROR(VLOOKUP(LEFT($A1058,8),POR!$A:$R,13,0),"")</f>
        <v/>
      </c>
      <c r="AB1058" s="8" t="str">
        <f>IFERROR(VLOOKUP(LEFT($A1058,8),POR!$A:$R,14,0),"")</f>
        <v/>
      </c>
      <c r="AC1058" s="8" t="str">
        <f>IFERROR(VLOOKUP(LEFT($A1058,8),POR!$A:$R,15,0),"")</f>
        <v/>
      </c>
      <c r="AD1058" s="8" t="str">
        <f>IFERROR(VLOOKUP(LEFT($A1058,8),POR!$A:$R,16,0),"")</f>
        <v/>
      </c>
      <c r="AE1058" s="8" t="str">
        <f>IFERROR(VLOOKUP(LEFT($A1058,8),POR!$A:$R,17,0),"")</f>
        <v/>
      </c>
      <c r="AF1058" s="8" t="str">
        <f>IFERROR(VLOOKUP(LEFT($A1058,8),POR!$A:$R,18,0),"")</f>
        <v/>
      </c>
      <c r="AG1058" s="36" t="str">
        <f>IFERROR(VLOOKUP(A1058,NSD!F:G,2,0),"")</f>
        <v/>
      </c>
    </row>
    <row r="1059" spans="1:33">
      <c r="A1059" s="49" t="s">
        <v>2489</v>
      </c>
      <c r="B1059" s="36" t="str">
        <f>VLOOKUP(LEFT(A1059,8),Clusters!A:C,3,0)</f>
        <v>C6</v>
      </c>
      <c r="C1059" s="36">
        <f>VLOOKUP(LEFT(A1059,8),Clusters!A:D,2,0)</f>
        <v>62</v>
      </c>
      <c r="O1059" s="36">
        <f>IFERROR(VLOOKUP(LEFT(A1059,8),'Development Priority'!A:B,2,0),"")</f>
        <v>295</v>
      </c>
      <c r="P1059" s="8" t="str">
        <f>IFERROR(VLOOKUP(LEFT($A1059,8),POR!$A:$R,2,0),"")</f>
        <v/>
      </c>
      <c r="Q1059" s="8" t="str">
        <f>IFERROR(VLOOKUP(LEFT($A1059,8),POR!$A:$R,3,0),"")</f>
        <v/>
      </c>
      <c r="R1059" s="8" t="str">
        <f>IFERROR(VLOOKUP(LEFT($A1059,8),POR!$A:$R,4,0),"")</f>
        <v/>
      </c>
      <c r="S1059" s="8" t="str">
        <f>IFERROR(VLOOKUP(LEFT($A1059,8),POR!$A:$R,5,0),"")</f>
        <v/>
      </c>
      <c r="T1059" s="8">
        <f>IFERROR(VLOOKUP(LEFT($A1059,8),POR!$A:$R,6,0),"")</f>
        <v>42767.666666666701</v>
      </c>
      <c r="U1059" s="8" t="str">
        <f>IFERROR(VLOOKUP(LEFT($A1059,8),POR!$A:$R,7,0),"")</f>
        <v/>
      </c>
      <c r="V1059" s="8">
        <f>IFERROR(VLOOKUP(LEFT($A1059,8),POR!$A:$R,8,0),"")</f>
        <v>42768</v>
      </c>
      <c r="W1059" s="8" t="str">
        <f>IFERROR(VLOOKUP(LEFT($A1059,8),POR!$A:$R,9,0),"")</f>
        <v/>
      </c>
      <c r="X1059" s="8" t="str">
        <f>IFERROR(VLOOKUP(LEFT($A1059,8),POR!$A:$R,10,0),"")</f>
        <v/>
      </c>
      <c r="Y1059" s="8" t="str">
        <f>IFERROR(VLOOKUP(LEFT($A1059,8),POR!$A:$R,11,0),"")</f>
        <v/>
      </c>
      <c r="Z1059" s="8" t="str">
        <f>IFERROR(VLOOKUP(LEFT($A1059,8),POR!$A:$R,12,0),"")</f>
        <v/>
      </c>
      <c r="AA1059" s="8" t="str">
        <f>IFERROR(VLOOKUP(LEFT($A1059,8),POR!$A:$R,13,0),"")</f>
        <v/>
      </c>
      <c r="AB1059" s="8" t="str">
        <f>IFERROR(VLOOKUP(LEFT($A1059,8),POR!$A:$R,14,0),"")</f>
        <v/>
      </c>
      <c r="AC1059" s="8" t="str">
        <f>IFERROR(VLOOKUP(LEFT($A1059,8),POR!$A:$R,15,0),"")</f>
        <v/>
      </c>
      <c r="AD1059" s="8" t="str">
        <f>IFERROR(VLOOKUP(LEFT($A1059,8),POR!$A:$R,16,0),"")</f>
        <v/>
      </c>
      <c r="AE1059" s="8" t="str">
        <f>IFERROR(VLOOKUP(LEFT($A1059,8),POR!$A:$R,17,0),"")</f>
        <v/>
      </c>
      <c r="AF1059" s="8" t="str">
        <f>IFERROR(VLOOKUP(LEFT($A1059,8),POR!$A:$R,18,0),"")</f>
        <v/>
      </c>
      <c r="AG1059" s="36" t="str">
        <f>IFERROR(VLOOKUP(A1059,NSD!F:G,2,0),"")</f>
        <v/>
      </c>
    </row>
    <row r="1060" spans="1:33">
      <c r="A1060" s="49" t="s">
        <v>4995</v>
      </c>
      <c r="B1060" s="36" t="str">
        <f>VLOOKUP(LEFT(A1060,8),Clusters!A:C,3,0)</f>
        <v>C6</v>
      </c>
      <c r="C1060" s="36">
        <f>VLOOKUP(LEFT(A1060,8),Clusters!A:D,2,0)</f>
        <v>62</v>
      </c>
      <c r="O1060" s="36">
        <f>IFERROR(VLOOKUP(LEFT(A1060,8),'Development Priority'!A:B,2,0),"")</f>
        <v>295</v>
      </c>
      <c r="P1060" s="8" t="str">
        <f>IFERROR(VLOOKUP(LEFT($A1060,8),POR!$A:$R,2,0),"")</f>
        <v/>
      </c>
      <c r="Q1060" s="8" t="str">
        <f>IFERROR(VLOOKUP(LEFT($A1060,8),POR!$A:$R,3,0),"")</f>
        <v/>
      </c>
      <c r="R1060" s="8" t="str">
        <f>IFERROR(VLOOKUP(LEFT($A1060,8),POR!$A:$R,4,0),"")</f>
        <v/>
      </c>
      <c r="S1060" s="8" t="str">
        <f>IFERROR(VLOOKUP(LEFT($A1060,8),POR!$A:$R,5,0),"")</f>
        <v/>
      </c>
      <c r="T1060" s="8">
        <f>IFERROR(VLOOKUP(LEFT($A1060,8),POR!$A:$R,6,0),"")</f>
        <v>42767.666666666701</v>
      </c>
      <c r="U1060" s="8" t="str">
        <f>IFERROR(VLOOKUP(LEFT($A1060,8),POR!$A:$R,7,0),"")</f>
        <v/>
      </c>
      <c r="V1060" s="8">
        <f>IFERROR(VLOOKUP(LEFT($A1060,8),POR!$A:$R,8,0),"")</f>
        <v>42768</v>
      </c>
      <c r="W1060" s="8" t="str">
        <f>IFERROR(VLOOKUP(LEFT($A1060,8),POR!$A:$R,9,0),"")</f>
        <v/>
      </c>
      <c r="X1060" s="8" t="str">
        <f>IFERROR(VLOOKUP(LEFT($A1060,8),POR!$A:$R,10,0),"")</f>
        <v/>
      </c>
      <c r="Y1060" s="8" t="str">
        <f>IFERROR(VLOOKUP(LEFT($A1060,8),POR!$A:$R,11,0),"")</f>
        <v/>
      </c>
      <c r="Z1060" s="8" t="str">
        <f>IFERROR(VLOOKUP(LEFT($A1060,8),POR!$A:$R,12,0),"")</f>
        <v/>
      </c>
      <c r="AA1060" s="8" t="str">
        <f>IFERROR(VLOOKUP(LEFT($A1060,8),POR!$A:$R,13,0),"")</f>
        <v/>
      </c>
      <c r="AB1060" s="8" t="str">
        <f>IFERROR(VLOOKUP(LEFT($A1060,8),POR!$A:$R,14,0),"")</f>
        <v/>
      </c>
      <c r="AC1060" s="8" t="str">
        <f>IFERROR(VLOOKUP(LEFT($A1060,8),POR!$A:$R,15,0),"")</f>
        <v/>
      </c>
      <c r="AD1060" s="8" t="str">
        <f>IFERROR(VLOOKUP(LEFT($A1060,8),POR!$A:$R,16,0),"")</f>
        <v/>
      </c>
      <c r="AE1060" s="8" t="str">
        <f>IFERROR(VLOOKUP(LEFT($A1060,8),POR!$A:$R,17,0),"")</f>
        <v/>
      </c>
      <c r="AF1060" s="8" t="str">
        <f>IFERROR(VLOOKUP(LEFT($A1060,8),POR!$A:$R,18,0),"")</f>
        <v/>
      </c>
      <c r="AG1060" s="36" t="str">
        <f>IFERROR(VLOOKUP(A1060,NSD!F:G,2,0),"")</f>
        <v/>
      </c>
    </row>
    <row r="1061" spans="1:33">
      <c r="A1061" s="49" t="s">
        <v>3898</v>
      </c>
      <c r="B1061" s="36" t="str">
        <f>VLOOKUP(LEFT(A1061,8),Clusters!A:C,3,0)</f>
        <v>C6</v>
      </c>
      <c r="C1061" s="36">
        <f>VLOOKUP(LEFT(A1061,8),Clusters!A:D,2,0)</f>
        <v>62</v>
      </c>
      <c r="O1061" s="36">
        <f>IFERROR(VLOOKUP(LEFT(A1061,8),'Development Priority'!A:B,2,0),"")</f>
        <v>295</v>
      </c>
      <c r="P1061" s="8" t="str">
        <f>IFERROR(VLOOKUP(LEFT($A1061,8),POR!$A:$R,2,0),"")</f>
        <v/>
      </c>
      <c r="Q1061" s="8" t="str">
        <f>IFERROR(VLOOKUP(LEFT($A1061,8),POR!$A:$R,3,0),"")</f>
        <v/>
      </c>
      <c r="R1061" s="8" t="str">
        <f>IFERROR(VLOOKUP(LEFT($A1061,8),POR!$A:$R,4,0),"")</f>
        <v/>
      </c>
      <c r="S1061" s="8" t="str">
        <f>IFERROR(VLOOKUP(LEFT($A1061,8),POR!$A:$R,5,0),"")</f>
        <v/>
      </c>
      <c r="T1061" s="8">
        <f>IFERROR(VLOOKUP(LEFT($A1061,8),POR!$A:$R,6,0),"")</f>
        <v>42767.666666666701</v>
      </c>
      <c r="U1061" s="8" t="str">
        <f>IFERROR(VLOOKUP(LEFT($A1061,8),POR!$A:$R,7,0),"")</f>
        <v/>
      </c>
      <c r="V1061" s="8">
        <f>IFERROR(VLOOKUP(LEFT($A1061,8),POR!$A:$R,8,0),"")</f>
        <v>42768</v>
      </c>
      <c r="W1061" s="8" t="str">
        <f>IFERROR(VLOOKUP(LEFT($A1061,8),POR!$A:$R,9,0),"")</f>
        <v/>
      </c>
      <c r="X1061" s="8" t="str">
        <f>IFERROR(VLOOKUP(LEFT($A1061,8),POR!$A:$R,10,0),"")</f>
        <v/>
      </c>
      <c r="Y1061" s="8" t="str">
        <f>IFERROR(VLOOKUP(LEFT($A1061,8),POR!$A:$R,11,0),"")</f>
        <v/>
      </c>
      <c r="Z1061" s="8" t="str">
        <f>IFERROR(VLOOKUP(LEFT($A1061,8),POR!$A:$R,12,0),"")</f>
        <v/>
      </c>
      <c r="AA1061" s="8" t="str">
        <f>IFERROR(VLOOKUP(LEFT($A1061,8),POR!$A:$R,13,0),"")</f>
        <v/>
      </c>
      <c r="AB1061" s="8" t="str">
        <f>IFERROR(VLOOKUP(LEFT($A1061,8),POR!$A:$R,14,0),"")</f>
        <v/>
      </c>
      <c r="AC1061" s="8" t="str">
        <f>IFERROR(VLOOKUP(LEFT($A1061,8),POR!$A:$R,15,0),"")</f>
        <v/>
      </c>
      <c r="AD1061" s="8" t="str">
        <f>IFERROR(VLOOKUP(LEFT($A1061,8),POR!$A:$R,16,0),"")</f>
        <v/>
      </c>
      <c r="AE1061" s="8" t="str">
        <f>IFERROR(VLOOKUP(LEFT($A1061,8),POR!$A:$R,17,0),"")</f>
        <v/>
      </c>
      <c r="AF1061" s="8" t="str">
        <f>IFERROR(VLOOKUP(LEFT($A1061,8),POR!$A:$R,18,0),"")</f>
        <v/>
      </c>
      <c r="AG1061" s="36" t="str">
        <f>IFERROR(VLOOKUP(A1061,NSD!F:G,2,0),"")</f>
        <v/>
      </c>
    </row>
    <row r="1062" spans="1:33">
      <c r="A1062" s="49" t="s">
        <v>4392</v>
      </c>
      <c r="B1062" s="36" t="str">
        <f>VLOOKUP(LEFT(A1062,8),Clusters!A:C,3,0)</f>
        <v>C4</v>
      </c>
      <c r="C1062" s="36">
        <f>VLOOKUP(LEFT(A1062,8),Clusters!A:D,2,0)</f>
        <v>44</v>
      </c>
      <c r="N1062"/>
      <c r="O1062" s="36">
        <f>IFERROR(VLOOKUP(LEFT(A1062,8),'Development Priority'!A:B,2,0),"")</f>
        <v>96</v>
      </c>
      <c r="P1062" s="8" t="str">
        <f>IFERROR(VLOOKUP(LEFT($A1062,8),POR!$A:$R,2,0),"")</f>
        <v/>
      </c>
      <c r="Q1062" s="8" t="str">
        <f>IFERROR(VLOOKUP(LEFT($A1062,8),POR!$A:$R,3,0),"")</f>
        <v/>
      </c>
      <c r="R1062" s="8" t="str">
        <f>IFERROR(VLOOKUP(LEFT($A1062,8),POR!$A:$R,4,0),"")</f>
        <v/>
      </c>
      <c r="S1062" s="8" t="str">
        <f>IFERROR(VLOOKUP(LEFT($A1062,8),POR!$A:$R,5,0),"")</f>
        <v/>
      </c>
      <c r="T1062" s="8">
        <f>IFERROR(VLOOKUP(LEFT($A1062,8),POR!$A:$R,6,0),"")</f>
        <v>42774.666666666701</v>
      </c>
      <c r="U1062" s="8" t="str">
        <f>IFERROR(VLOOKUP(LEFT($A1062,8),POR!$A:$R,7,0),"")</f>
        <v/>
      </c>
      <c r="V1062" s="8">
        <f>IFERROR(VLOOKUP(LEFT($A1062,8),POR!$A:$R,8,0),"")</f>
        <v>42775</v>
      </c>
      <c r="W1062" s="8" t="str">
        <f>IFERROR(VLOOKUP(LEFT($A1062,8),POR!$A:$R,9,0),"")</f>
        <v/>
      </c>
      <c r="X1062" s="8" t="str">
        <f>IFERROR(VLOOKUP(LEFT($A1062,8),POR!$A:$R,10,0),"")</f>
        <v/>
      </c>
      <c r="Y1062" s="8" t="str">
        <f>IFERROR(VLOOKUP(LEFT($A1062,8),POR!$A:$R,11,0),"")</f>
        <v/>
      </c>
      <c r="Z1062" s="8" t="str">
        <f>IFERROR(VLOOKUP(LEFT($A1062,8),POR!$A:$R,12,0),"")</f>
        <v/>
      </c>
      <c r="AA1062" s="8" t="str">
        <f>IFERROR(VLOOKUP(LEFT($A1062,8),POR!$A:$R,13,0),"")</f>
        <v/>
      </c>
      <c r="AB1062" s="8" t="str">
        <f>IFERROR(VLOOKUP(LEFT($A1062,8),POR!$A:$R,14,0),"")</f>
        <v/>
      </c>
      <c r="AC1062" s="8" t="str">
        <f>IFERROR(VLOOKUP(LEFT($A1062,8),POR!$A:$R,15,0),"")</f>
        <v/>
      </c>
      <c r="AD1062" s="8" t="str">
        <f>IFERROR(VLOOKUP(LEFT($A1062,8),POR!$A:$R,16,0),"")</f>
        <v/>
      </c>
      <c r="AE1062" s="8" t="str">
        <f>IFERROR(VLOOKUP(LEFT($A1062,8),POR!$A:$R,17,0),"")</f>
        <v/>
      </c>
      <c r="AF1062" s="8" t="str">
        <f>IFERROR(VLOOKUP(LEFT($A1062,8),POR!$A:$R,18,0),"")</f>
        <v/>
      </c>
      <c r="AG1062" s="36" t="str">
        <f>IFERROR(VLOOKUP(A1062,NSD!F:G,2,0),"")</f>
        <v/>
      </c>
    </row>
    <row r="1063" spans="1:33">
      <c r="A1063" s="49" t="s">
        <v>2129</v>
      </c>
      <c r="B1063" s="36" t="str">
        <f>VLOOKUP(LEFT(A1063,8),Clusters!A:C,3,0)</f>
        <v>C4</v>
      </c>
      <c r="C1063" s="36">
        <f>VLOOKUP(LEFT(A1063,8),Clusters!A:D,2,0)</f>
        <v>44</v>
      </c>
      <c r="O1063" s="36">
        <f>IFERROR(VLOOKUP(LEFT(A1063,8),'Development Priority'!A:B,2,0),"")</f>
        <v>96</v>
      </c>
      <c r="P1063" s="8" t="str">
        <f>IFERROR(VLOOKUP(LEFT($A1063,8),POR!$A:$R,2,0),"")</f>
        <v/>
      </c>
      <c r="Q1063" s="8" t="str">
        <f>IFERROR(VLOOKUP(LEFT($A1063,8),POR!$A:$R,3,0),"")</f>
        <v/>
      </c>
      <c r="R1063" s="8" t="str">
        <f>IFERROR(VLOOKUP(LEFT($A1063,8),POR!$A:$R,4,0),"")</f>
        <v/>
      </c>
      <c r="S1063" s="8" t="str">
        <f>IFERROR(VLOOKUP(LEFT($A1063,8),POR!$A:$R,5,0),"")</f>
        <v/>
      </c>
      <c r="T1063" s="8">
        <f>IFERROR(VLOOKUP(LEFT($A1063,8),POR!$A:$R,6,0),"")</f>
        <v>42774.666666666701</v>
      </c>
      <c r="U1063" s="8" t="str">
        <f>IFERROR(VLOOKUP(LEFT($A1063,8),POR!$A:$R,7,0),"")</f>
        <v/>
      </c>
      <c r="V1063" s="8">
        <f>IFERROR(VLOOKUP(LEFT($A1063,8),POR!$A:$R,8,0),"")</f>
        <v>42775</v>
      </c>
      <c r="W1063" s="8" t="str">
        <f>IFERROR(VLOOKUP(LEFT($A1063,8),POR!$A:$R,9,0),"")</f>
        <v/>
      </c>
      <c r="X1063" s="8" t="str">
        <f>IFERROR(VLOOKUP(LEFT($A1063,8),POR!$A:$R,10,0),"")</f>
        <v/>
      </c>
      <c r="Y1063" s="8" t="str">
        <f>IFERROR(VLOOKUP(LEFT($A1063,8),POR!$A:$R,11,0),"")</f>
        <v/>
      </c>
      <c r="Z1063" s="8" t="str">
        <f>IFERROR(VLOOKUP(LEFT($A1063,8),POR!$A:$R,12,0),"")</f>
        <v/>
      </c>
      <c r="AA1063" s="8" t="str">
        <f>IFERROR(VLOOKUP(LEFT($A1063,8),POR!$A:$R,13,0),"")</f>
        <v/>
      </c>
      <c r="AB1063" s="8" t="str">
        <f>IFERROR(VLOOKUP(LEFT($A1063,8),POR!$A:$R,14,0),"")</f>
        <v/>
      </c>
      <c r="AC1063" s="8" t="str">
        <f>IFERROR(VLOOKUP(LEFT($A1063,8),POR!$A:$R,15,0),"")</f>
        <v/>
      </c>
      <c r="AD1063" s="8" t="str">
        <f>IFERROR(VLOOKUP(LEFT($A1063,8),POR!$A:$R,16,0),"")</f>
        <v/>
      </c>
      <c r="AE1063" s="8" t="str">
        <f>IFERROR(VLOOKUP(LEFT($A1063,8),POR!$A:$R,17,0),"")</f>
        <v/>
      </c>
      <c r="AF1063" s="8" t="str">
        <f>IFERROR(VLOOKUP(LEFT($A1063,8),POR!$A:$R,18,0),"")</f>
        <v/>
      </c>
      <c r="AG1063" s="36" t="str">
        <f>IFERROR(VLOOKUP(A1063,NSD!F:G,2,0),"")</f>
        <v/>
      </c>
    </row>
    <row r="1064" spans="1:33">
      <c r="A1064" s="49" t="s">
        <v>3750</v>
      </c>
      <c r="B1064" s="36" t="str">
        <f>VLOOKUP(LEFT(A1064,8),Clusters!A:C,3,0)</f>
        <v>C4</v>
      </c>
      <c r="C1064" s="36">
        <f>VLOOKUP(LEFT(A1064,8),Clusters!A:D,2,0)</f>
        <v>45</v>
      </c>
      <c r="O1064" s="36">
        <f>IFERROR(VLOOKUP(LEFT(A1064,8),'Development Priority'!A:B,2,0),"")</f>
        <v>768</v>
      </c>
      <c r="P1064" s="8" t="str">
        <f>IFERROR(VLOOKUP(LEFT($A1064,8),POR!$A:$R,2,0),"")</f>
        <v/>
      </c>
      <c r="Q1064" s="8" t="str">
        <f>IFERROR(VLOOKUP(LEFT($A1064,8),POR!$A:$R,3,0),"")</f>
        <v/>
      </c>
      <c r="R1064" s="8" t="str">
        <f>IFERROR(VLOOKUP(LEFT($A1064,8),POR!$A:$R,4,0),"")</f>
        <v/>
      </c>
      <c r="S1064" s="8" t="str">
        <f>IFERROR(VLOOKUP(LEFT($A1064,8),POR!$A:$R,5,0),"")</f>
        <v/>
      </c>
      <c r="T1064" s="8" t="str">
        <f>IFERROR(VLOOKUP(LEFT($A1064,8),POR!$A:$R,6,0),"")</f>
        <v/>
      </c>
      <c r="U1064" s="8" t="str">
        <f>IFERROR(VLOOKUP(LEFT($A1064,8),POR!$A:$R,7,0),"")</f>
        <v/>
      </c>
      <c r="V1064" s="8" t="str">
        <f>IFERROR(VLOOKUP(LEFT($A1064,8),POR!$A:$R,8,0),"")</f>
        <v/>
      </c>
      <c r="W1064" s="8" t="str">
        <f>IFERROR(VLOOKUP(LEFT($A1064,8),POR!$A:$R,9,0),"")</f>
        <v/>
      </c>
      <c r="X1064" s="8" t="str">
        <f>IFERROR(VLOOKUP(LEFT($A1064,8),POR!$A:$R,10,0),"")</f>
        <v/>
      </c>
      <c r="Y1064" s="8" t="str">
        <f>IFERROR(VLOOKUP(LEFT($A1064,8),POR!$A:$R,11,0),"")</f>
        <v/>
      </c>
      <c r="Z1064" s="8" t="str">
        <f>IFERROR(VLOOKUP(LEFT($A1064,8),POR!$A:$R,12,0),"")</f>
        <v/>
      </c>
      <c r="AA1064" s="8" t="str">
        <f>IFERROR(VLOOKUP(LEFT($A1064,8),POR!$A:$R,13,0),"")</f>
        <v/>
      </c>
      <c r="AB1064" s="8" t="str">
        <f>IFERROR(VLOOKUP(LEFT($A1064,8),POR!$A:$R,14,0),"")</f>
        <v/>
      </c>
      <c r="AC1064" s="8" t="str">
        <f>IFERROR(VLOOKUP(LEFT($A1064,8),POR!$A:$R,15,0),"")</f>
        <v/>
      </c>
      <c r="AD1064" s="8" t="str">
        <f>IFERROR(VLOOKUP(LEFT($A1064,8),POR!$A:$R,16,0),"")</f>
        <v/>
      </c>
      <c r="AE1064" s="8" t="str">
        <f>IFERROR(VLOOKUP(LEFT($A1064,8),POR!$A:$R,17,0),"")</f>
        <v/>
      </c>
      <c r="AF1064" s="8" t="str">
        <f>IFERROR(VLOOKUP(LEFT($A1064,8),POR!$A:$R,18,0),"")</f>
        <v/>
      </c>
      <c r="AG1064" s="36" t="str">
        <f>IFERROR(VLOOKUP(A1064,NSD!F:G,2,0),"")</f>
        <v/>
      </c>
    </row>
    <row r="1065" spans="1:33">
      <c r="A1065" s="49" t="s">
        <v>4425</v>
      </c>
      <c r="B1065" s="36" t="str">
        <f>VLOOKUP(LEFT(A1065,8),Clusters!A:C,3,0)</f>
        <v>C4</v>
      </c>
      <c r="C1065" s="36">
        <f>VLOOKUP(LEFT(A1065,8),Clusters!A:D,2,0)</f>
        <v>45</v>
      </c>
      <c r="O1065" s="36">
        <f>IFERROR(VLOOKUP(LEFT(A1065,8),'Development Priority'!A:B,2,0),"")</f>
        <v>768</v>
      </c>
      <c r="P1065" s="8" t="str">
        <f>IFERROR(VLOOKUP(LEFT($A1065,8),POR!$A:$R,2,0),"")</f>
        <v/>
      </c>
      <c r="Q1065" s="8" t="str">
        <f>IFERROR(VLOOKUP(LEFT($A1065,8),POR!$A:$R,3,0),"")</f>
        <v/>
      </c>
      <c r="R1065" s="8" t="str">
        <f>IFERROR(VLOOKUP(LEFT($A1065,8),POR!$A:$R,4,0),"")</f>
        <v/>
      </c>
      <c r="S1065" s="8" t="str">
        <f>IFERROR(VLOOKUP(LEFT($A1065,8),POR!$A:$R,5,0),"")</f>
        <v/>
      </c>
      <c r="T1065" s="8" t="str">
        <f>IFERROR(VLOOKUP(LEFT($A1065,8),POR!$A:$R,6,0),"")</f>
        <v/>
      </c>
      <c r="U1065" s="8" t="str">
        <f>IFERROR(VLOOKUP(LEFT($A1065,8),POR!$A:$R,7,0),"")</f>
        <v/>
      </c>
      <c r="V1065" s="8" t="str">
        <f>IFERROR(VLOOKUP(LEFT($A1065,8),POR!$A:$R,8,0),"")</f>
        <v/>
      </c>
      <c r="W1065" s="8" t="str">
        <f>IFERROR(VLOOKUP(LEFT($A1065,8),POR!$A:$R,9,0),"")</f>
        <v/>
      </c>
      <c r="X1065" s="8" t="str">
        <f>IFERROR(VLOOKUP(LEFT($A1065,8),POR!$A:$R,10,0),"")</f>
        <v/>
      </c>
      <c r="Y1065" s="8" t="str">
        <f>IFERROR(VLOOKUP(LEFT($A1065,8),POR!$A:$R,11,0),"")</f>
        <v/>
      </c>
      <c r="Z1065" s="8" t="str">
        <f>IFERROR(VLOOKUP(LEFT($A1065,8),POR!$A:$R,12,0),"")</f>
        <v/>
      </c>
      <c r="AA1065" s="8" t="str">
        <f>IFERROR(VLOOKUP(LEFT($A1065,8),POR!$A:$R,13,0),"")</f>
        <v/>
      </c>
      <c r="AB1065" s="8" t="str">
        <f>IFERROR(VLOOKUP(LEFT($A1065,8),POR!$A:$R,14,0),"")</f>
        <v/>
      </c>
      <c r="AC1065" s="8" t="str">
        <f>IFERROR(VLOOKUP(LEFT($A1065,8),POR!$A:$R,15,0),"")</f>
        <v/>
      </c>
      <c r="AD1065" s="8" t="str">
        <f>IFERROR(VLOOKUP(LEFT($A1065,8),POR!$A:$R,16,0),"")</f>
        <v/>
      </c>
      <c r="AE1065" s="8" t="str">
        <f>IFERROR(VLOOKUP(LEFT($A1065,8),POR!$A:$R,17,0),"")</f>
        <v/>
      </c>
      <c r="AF1065" s="8" t="str">
        <f>IFERROR(VLOOKUP(LEFT($A1065,8),POR!$A:$R,18,0),"")</f>
        <v/>
      </c>
      <c r="AG1065" s="36" t="str">
        <f>IFERROR(VLOOKUP(A1065,NSD!F:G,2,0),"")</f>
        <v/>
      </c>
    </row>
    <row r="1066" spans="1:33">
      <c r="A1066" s="49" t="s">
        <v>4287</v>
      </c>
      <c r="B1066" s="36" t="str">
        <f>VLOOKUP(LEFT(A1066,8),Clusters!A:C,3,0)</f>
        <v>C4</v>
      </c>
      <c r="C1066" s="36">
        <f>VLOOKUP(LEFT(A1066,8),Clusters!A:D,2,0)</f>
        <v>45</v>
      </c>
      <c r="O1066" s="36">
        <f>IFERROR(VLOOKUP(LEFT(A1066,8),'Development Priority'!A:B,2,0),"")</f>
        <v>768</v>
      </c>
      <c r="P1066" s="8" t="str">
        <f>IFERROR(VLOOKUP(LEFT($A1066,8),POR!$A:$R,2,0),"")</f>
        <v/>
      </c>
      <c r="Q1066" s="8" t="str">
        <f>IFERROR(VLOOKUP(LEFT($A1066,8),POR!$A:$R,3,0),"")</f>
        <v/>
      </c>
      <c r="R1066" s="8" t="str">
        <f>IFERROR(VLOOKUP(LEFT($A1066,8),POR!$A:$R,4,0),"")</f>
        <v/>
      </c>
      <c r="S1066" s="8" t="str">
        <f>IFERROR(VLOOKUP(LEFT($A1066,8),POR!$A:$R,5,0),"")</f>
        <v/>
      </c>
      <c r="T1066" s="8" t="str">
        <f>IFERROR(VLOOKUP(LEFT($A1066,8),POR!$A:$R,6,0),"")</f>
        <v/>
      </c>
      <c r="U1066" s="8" t="str">
        <f>IFERROR(VLOOKUP(LEFT($A1066,8),POR!$A:$R,7,0),"")</f>
        <v/>
      </c>
      <c r="V1066" s="8" t="str">
        <f>IFERROR(VLOOKUP(LEFT($A1066,8),POR!$A:$R,8,0),"")</f>
        <v/>
      </c>
      <c r="W1066" s="8" t="str">
        <f>IFERROR(VLOOKUP(LEFT($A1066,8),POR!$A:$R,9,0),"")</f>
        <v/>
      </c>
      <c r="X1066" s="8" t="str">
        <f>IFERROR(VLOOKUP(LEFT($A1066,8),POR!$A:$R,10,0),"")</f>
        <v/>
      </c>
      <c r="Y1066" s="8" t="str">
        <f>IFERROR(VLOOKUP(LEFT($A1066,8),POR!$A:$R,11,0),"")</f>
        <v/>
      </c>
      <c r="Z1066" s="8" t="str">
        <f>IFERROR(VLOOKUP(LEFT($A1066,8),POR!$A:$R,12,0),"")</f>
        <v/>
      </c>
      <c r="AA1066" s="8" t="str">
        <f>IFERROR(VLOOKUP(LEFT($A1066,8),POR!$A:$R,13,0),"")</f>
        <v/>
      </c>
      <c r="AB1066" s="8" t="str">
        <f>IFERROR(VLOOKUP(LEFT($A1066,8),POR!$A:$R,14,0),"")</f>
        <v/>
      </c>
      <c r="AC1066" s="8" t="str">
        <f>IFERROR(VLOOKUP(LEFT($A1066,8),POR!$A:$R,15,0),"")</f>
        <v/>
      </c>
      <c r="AD1066" s="8" t="str">
        <f>IFERROR(VLOOKUP(LEFT($A1066,8),POR!$A:$R,16,0),"")</f>
        <v/>
      </c>
      <c r="AE1066" s="8" t="str">
        <f>IFERROR(VLOOKUP(LEFT($A1066,8),POR!$A:$R,17,0),"")</f>
        <v/>
      </c>
      <c r="AF1066" s="8" t="str">
        <f>IFERROR(VLOOKUP(LEFT($A1066,8),POR!$A:$R,18,0),"")</f>
        <v/>
      </c>
      <c r="AG1066" s="36" t="str">
        <f>IFERROR(VLOOKUP(A1066,NSD!F:G,2,0),"")</f>
        <v/>
      </c>
    </row>
    <row r="1067" spans="1:33">
      <c r="A1067" s="49" t="s">
        <v>2138</v>
      </c>
      <c r="B1067" s="36" t="str">
        <f>VLOOKUP(LEFT(A1067,8),Clusters!A:C,3,0)</f>
        <v>C4</v>
      </c>
      <c r="C1067" s="36">
        <f>VLOOKUP(LEFT(A1067,8),Clusters!A:D,2,0)</f>
        <v>45</v>
      </c>
      <c r="O1067" s="36">
        <f>IFERROR(VLOOKUP(LEFT(A1067,8),'Development Priority'!A:B,2,0),"")</f>
        <v>768</v>
      </c>
      <c r="P1067" s="8" t="str">
        <f>IFERROR(VLOOKUP(LEFT($A1067,8),POR!$A:$R,2,0),"")</f>
        <v/>
      </c>
      <c r="Q1067" s="8" t="str">
        <f>IFERROR(VLOOKUP(LEFT($A1067,8),POR!$A:$R,3,0),"")</f>
        <v/>
      </c>
      <c r="R1067" s="8" t="str">
        <f>IFERROR(VLOOKUP(LEFT($A1067,8),POR!$A:$R,4,0),"")</f>
        <v/>
      </c>
      <c r="S1067" s="8" t="str">
        <f>IFERROR(VLOOKUP(LEFT($A1067,8),POR!$A:$R,5,0),"")</f>
        <v/>
      </c>
      <c r="T1067" s="8" t="str">
        <f>IFERROR(VLOOKUP(LEFT($A1067,8),POR!$A:$R,6,0),"")</f>
        <v/>
      </c>
      <c r="U1067" s="8" t="str">
        <f>IFERROR(VLOOKUP(LEFT($A1067,8),POR!$A:$R,7,0),"")</f>
        <v/>
      </c>
      <c r="V1067" s="8" t="str">
        <f>IFERROR(VLOOKUP(LEFT($A1067,8),POR!$A:$R,8,0),"")</f>
        <v/>
      </c>
      <c r="W1067" s="8" t="str">
        <f>IFERROR(VLOOKUP(LEFT($A1067,8),POR!$A:$R,9,0),"")</f>
        <v/>
      </c>
      <c r="X1067" s="8" t="str">
        <f>IFERROR(VLOOKUP(LEFT($A1067,8),POR!$A:$R,10,0),"")</f>
        <v/>
      </c>
      <c r="Y1067" s="8" t="str">
        <f>IFERROR(VLOOKUP(LEFT($A1067,8),POR!$A:$R,11,0),"")</f>
        <v/>
      </c>
      <c r="Z1067" s="8" t="str">
        <f>IFERROR(VLOOKUP(LEFT($A1067,8),POR!$A:$R,12,0),"")</f>
        <v/>
      </c>
      <c r="AA1067" s="8" t="str">
        <f>IFERROR(VLOOKUP(LEFT($A1067,8),POR!$A:$R,13,0),"")</f>
        <v/>
      </c>
      <c r="AB1067" s="8" t="str">
        <f>IFERROR(VLOOKUP(LEFT($A1067,8),POR!$A:$R,14,0),"")</f>
        <v/>
      </c>
      <c r="AC1067" s="8" t="str">
        <f>IFERROR(VLOOKUP(LEFT($A1067,8),POR!$A:$R,15,0),"")</f>
        <v/>
      </c>
      <c r="AD1067" s="8" t="str">
        <f>IFERROR(VLOOKUP(LEFT($A1067,8),POR!$A:$R,16,0),"")</f>
        <v/>
      </c>
      <c r="AE1067" s="8" t="str">
        <f>IFERROR(VLOOKUP(LEFT($A1067,8),POR!$A:$R,17,0),"")</f>
        <v/>
      </c>
      <c r="AF1067" s="8" t="str">
        <f>IFERROR(VLOOKUP(LEFT($A1067,8),POR!$A:$R,18,0),"")</f>
        <v/>
      </c>
      <c r="AG1067" s="36" t="str">
        <f>IFERROR(VLOOKUP(A1067,NSD!F:G,2,0),"")</f>
        <v/>
      </c>
    </row>
    <row r="1068" spans="1:33">
      <c r="A1068" s="49" t="s">
        <v>3325</v>
      </c>
      <c r="B1068" s="36" t="str">
        <f>VLOOKUP(LEFT(A1068,8),Clusters!A:C,3,0)</f>
        <v>C3</v>
      </c>
      <c r="C1068" s="36">
        <f>VLOOKUP(LEFT(A1068,8),Clusters!A:D,2,0)</f>
        <v>31</v>
      </c>
      <c r="O1068" s="36">
        <f>IFERROR(VLOOKUP(LEFT(A1068,8),'Development Priority'!A:B,2,0),"")</f>
        <v>572</v>
      </c>
      <c r="P1068" s="8" t="str">
        <f>IFERROR(VLOOKUP(LEFT($A1068,8),POR!$A:$R,2,0),"")</f>
        <v/>
      </c>
      <c r="Q1068" s="8" t="str">
        <f>IFERROR(VLOOKUP(LEFT($A1068,8),POR!$A:$R,3,0),"")</f>
        <v/>
      </c>
      <c r="R1068" s="8" t="str">
        <f>IFERROR(VLOOKUP(LEFT($A1068,8),POR!$A:$R,4,0),"")</f>
        <v/>
      </c>
      <c r="S1068" s="8" t="str">
        <f>IFERROR(VLOOKUP(LEFT($A1068,8),POR!$A:$R,5,0),"")</f>
        <v/>
      </c>
      <c r="T1068" s="8" t="str">
        <f>IFERROR(VLOOKUP(LEFT($A1068,8),POR!$A:$R,6,0),"")</f>
        <v/>
      </c>
      <c r="U1068" s="8" t="str">
        <f>IFERROR(VLOOKUP(LEFT($A1068,8),POR!$A:$R,7,0),"")</f>
        <v/>
      </c>
      <c r="V1068" s="8" t="str">
        <f>IFERROR(VLOOKUP(LEFT($A1068,8),POR!$A:$R,8,0),"")</f>
        <v/>
      </c>
      <c r="W1068" s="8" t="str">
        <f>IFERROR(VLOOKUP(LEFT($A1068,8),POR!$A:$R,9,0),"")</f>
        <v/>
      </c>
      <c r="X1068" s="8" t="str">
        <f>IFERROR(VLOOKUP(LEFT($A1068,8),POR!$A:$R,10,0),"")</f>
        <v/>
      </c>
      <c r="Y1068" s="8" t="str">
        <f>IFERROR(VLOOKUP(LEFT($A1068,8),POR!$A:$R,11,0),"")</f>
        <v/>
      </c>
      <c r="Z1068" s="8" t="str">
        <f>IFERROR(VLOOKUP(LEFT($A1068,8),POR!$A:$R,12,0),"")</f>
        <v/>
      </c>
      <c r="AA1068" s="8" t="str">
        <f>IFERROR(VLOOKUP(LEFT($A1068,8),POR!$A:$R,13,0),"")</f>
        <v/>
      </c>
      <c r="AB1068" s="8" t="str">
        <f>IFERROR(VLOOKUP(LEFT($A1068,8),POR!$A:$R,14,0),"")</f>
        <v/>
      </c>
      <c r="AC1068" s="8" t="str">
        <f>IFERROR(VLOOKUP(LEFT($A1068,8),POR!$A:$R,15,0),"")</f>
        <v/>
      </c>
      <c r="AD1068" s="8" t="str">
        <f>IFERROR(VLOOKUP(LEFT($A1068,8),POR!$A:$R,16,0),"")</f>
        <v/>
      </c>
      <c r="AE1068" s="8" t="str">
        <f>IFERROR(VLOOKUP(LEFT($A1068,8),POR!$A:$R,17,0),"")</f>
        <v/>
      </c>
      <c r="AF1068" s="8" t="str">
        <f>IFERROR(VLOOKUP(LEFT($A1068,8),POR!$A:$R,18,0),"")</f>
        <v/>
      </c>
      <c r="AG1068" s="36" t="str">
        <f>IFERROR(VLOOKUP(A1068,NSD!F:G,2,0),"")</f>
        <v/>
      </c>
    </row>
    <row r="1069" spans="1:33">
      <c r="A1069" s="49" t="s">
        <v>4206</v>
      </c>
      <c r="B1069" s="36" t="str">
        <f>VLOOKUP(LEFT(A1069,8),Clusters!A:C,3,0)</f>
        <v>C3</v>
      </c>
      <c r="C1069" s="36">
        <f>VLOOKUP(LEFT(A1069,8),Clusters!A:D,2,0)</f>
        <v>31</v>
      </c>
      <c r="O1069" s="36">
        <f>IFERROR(VLOOKUP(LEFT(A1069,8),'Development Priority'!A:B,2,0),"")</f>
        <v>572</v>
      </c>
      <c r="P1069" s="8" t="str">
        <f>IFERROR(VLOOKUP(LEFT($A1069,8),POR!$A:$R,2,0),"")</f>
        <v/>
      </c>
      <c r="Q1069" s="8" t="str">
        <f>IFERROR(VLOOKUP(LEFT($A1069,8),POR!$A:$R,3,0),"")</f>
        <v/>
      </c>
      <c r="R1069" s="8" t="str">
        <f>IFERROR(VLOOKUP(LEFT($A1069,8),POR!$A:$R,4,0),"")</f>
        <v/>
      </c>
      <c r="S1069" s="8" t="str">
        <f>IFERROR(VLOOKUP(LEFT($A1069,8),POR!$A:$R,5,0),"")</f>
        <v/>
      </c>
      <c r="T1069" s="8" t="str">
        <f>IFERROR(VLOOKUP(LEFT($A1069,8),POR!$A:$R,6,0),"")</f>
        <v/>
      </c>
      <c r="U1069" s="8" t="str">
        <f>IFERROR(VLOOKUP(LEFT($A1069,8),POR!$A:$R,7,0),"")</f>
        <v/>
      </c>
      <c r="V1069" s="8" t="str">
        <f>IFERROR(VLOOKUP(LEFT($A1069,8),POR!$A:$R,8,0),"")</f>
        <v/>
      </c>
      <c r="W1069" s="8" t="str">
        <f>IFERROR(VLOOKUP(LEFT($A1069,8),POR!$A:$R,9,0),"")</f>
        <v/>
      </c>
      <c r="X1069" s="8" t="str">
        <f>IFERROR(VLOOKUP(LEFT($A1069,8),POR!$A:$R,10,0),"")</f>
        <v/>
      </c>
      <c r="Y1069" s="8" t="str">
        <f>IFERROR(VLOOKUP(LEFT($A1069,8),POR!$A:$R,11,0),"")</f>
        <v/>
      </c>
      <c r="Z1069" s="8" t="str">
        <f>IFERROR(VLOOKUP(LEFT($A1069,8),POR!$A:$R,12,0),"")</f>
        <v/>
      </c>
      <c r="AA1069" s="8" t="str">
        <f>IFERROR(VLOOKUP(LEFT($A1069,8),POR!$A:$R,13,0),"")</f>
        <v/>
      </c>
      <c r="AB1069" s="8" t="str">
        <f>IFERROR(VLOOKUP(LEFT($A1069,8),POR!$A:$R,14,0),"")</f>
        <v/>
      </c>
      <c r="AC1069" s="8" t="str">
        <f>IFERROR(VLOOKUP(LEFT($A1069,8),POR!$A:$R,15,0),"")</f>
        <v/>
      </c>
      <c r="AD1069" s="8" t="str">
        <f>IFERROR(VLOOKUP(LEFT($A1069,8),POR!$A:$R,16,0),"")</f>
        <v/>
      </c>
      <c r="AE1069" s="8" t="str">
        <f>IFERROR(VLOOKUP(LEFT($A1069,8),POR!$A:$R,17,0),"")</f>
        <v/>
      </c>
      <c r="AF1069" s="8" t="str">
        <f>IFERROR(VLOOKUP(LEFT($A1069,8),POR!$A:$R,18,0),"")</f>
        <v/>
      </c>
      <c r="AG1069" s="36" t="str">
        <f>IFERROR(VLOOKUP(A1069,NSD!F:G,2,0),"")</f>
        <v/>
      </c>
    </row>
    <row r="1070" spans="1:33">
      <c r="A1070" s="49" t="s">
        <v>2590</v>
      </c>
      <c r="B1070" s="36" t="str">
        <f>VLOOKUP(LEFT(A1070,8),Clusters!A:C,3,0)</f>
        <v>C3</v>
      </c>
      <c r="C1070" s="36">
        <f>VLOOKUP(LEFT(A1070,8),Clusters!A:D,2,0)</f>
        <v>31</v>
      </c>
      <c r="O1070" s="36">
        <f>IFERROR(VLOOKUP(LEFT(A1070,8),'Development Priority'!A:B,2,0),"")</f>
        <v>572</v>
      </c>
      <c r="P1070" s="8" t="str">
        <f>IFERROR(VLOOKUP(LEFT($A1070,8),POR!$A:$R,2,0),"")</f>
        <v/>
      </c>
      <c r="Q1070" s="8" t="str">
        <f>IFERROR(VLOOKUP(LEFT($A1070,8),POR!$A:$R,3,0),"")</f>
        <v/>
      </c>
      <c r="R1070" s="8" t="str">
        <f>IFERROR(VLOOKUP(LEFT($A1070,8),POR!$A:$R,4,0),"")</f>
        <v/>
      </c>
      <c r="S1070" s="8" t="str">
        <f>IFERROR(VLOOKUP(LEFT($A1070,8),POR!$A:$R,5,0),"")</f>
        <v/>
      </c>
      <c r="T1070" s="8" t="str">
        <f>IFERROR(VLOOKUP(LEFT($A1070,8),POR!$A:$R,6,0),"")</f>
        <v/>
      </c>
      <c r="U1070" s="8" t="str">
        <f>IFERROR(VLOOKUP(LEFT($A1070,8),POR!$A:$R,7,0),"")</f>
        <v/>
      </c>
      <c r="V1070" s="8" t="str">
        <f>IFERROR(VLOOKUP(LEFT($A1070,8),POR!$A:$R,8,0),"")</f>
        <v/>
      </c>
      <c r="W1070" s="8" t="str">
        <f>IFERROR(VLOOKUP(LEFT($A1070,8),POR!$A:$R,9,0),"")</f>
        <v/>
      </c>
      <c r="X1070" s="8" t="str">
        <f>IFERROR(VLOOKUP(LEFT($A1070,8),POR!$A:$R,10,0),"")</f>
        <v/>
      </c>
      <c r="Y1070" s="8" t="str">
        <f>IFERROR(VLOOKUP(LEFT($A1070,8),POR!$A:$R,11,0),"")</f>
        <v/>
      </c>
      <c r="Z1070" s="8" t="str">
        <f>IFERROR(VLOOKUP(LEFT($A1070,8),POR!$A:$R,12,0),"")</f>
        <v/>
      </c>
      <c r="AA1070" s="8" t="str">
        <f>IFERROR(VLOOKUP(LEFT($A1070,8),POR!$A:$R,13,0),"")</f>
        <v/>
      </c>
      <c r="AB1070" s="8" t="str">
        <f>IFERROR(VLOOKUP(LEFT($A1070,8),POR!$A:$R,14,0),"")</f>
        <v/>
      </c>
      <c r="AC1070" s="8" t="str">
        <f>IFERROR(VLOOKUP(LEFT($A1070,8),POR!$A:$R,15,0),"")</f>
        <v/>
      </c>
      <c r="AD1070" s="8" t="str">
        <f>IFERROR(VLOOKUP(LEFT($A1070,8),POR!$A:$R,16,0),"")</f>
        <v/>
      </c>
      <c r="AE1070" s="8" t="str">
        <f>IFERROR(VLOOKUP(LEFT($A1070,8),POR!$A:$R,17,0),"")</f>
        <v/>
      </c>
      <c r="AF1070" s="8" t="str">
        <f>IFERROR(VLOOKUP(LEFT($A1070,8),POR!$A:$R,18,0),"")</f>
        <v/>
      </c>
      <c r="AG1070" s="36" t="str">
        <f>IFERROR(VLOOKUP(A1070,NSD!F:G,2,0),"")</f>
        <v/>
      </c>
    </row>
    <row r="1071" spans="1:33">
      <c r="A1071" s="49" t="s">
        <v>4250</v>
      </c>
      <c r="B1071" s="36" t="str">
        <f>VLOOKUP(LEFT(A1071,8),Clusters!A:C,3,0)</f>
        <v>C3</v>
      </c>
      <c r="C1071" s="36">
        <f>VLOOKUP(LEFT(A1071,8),Clusters!A:D,2,0)</f>
        <v>33</v>
      </c>
      <c r="O1071" s="36">
        <f>IFERROR(VLOOKUP(LEFT(A1071,8),'Development Priority'!A:B,2,0),"")</f>
        <v>537</v>
      </c>
      <c r="P1071" s="8" t="str">
        <f>IFERROR(VLOOKUP(LEFT($A1071,8),POR!$A:$R,2,0),"")</f>
        <v/>
      </c>
      <c r="Q1071" s="8" t="str">
        <f>IFERROR(VLOOKUP(LEFT($A1071,8),POR!$A:$R,3,0),"")</f>
        <v/>
      </c>
      <c r="R1071" s="8" t="str">
        <f>IFERROR(VLOOKUP(LEFT($A1071,8),POR!$A:$R,4,0),"")</f>
        <v/>
      </c>
      <c r="S1071" s="8" t="str">
        <f>IFERROR(VLOOKUP(LEFT($A1071,8),POR!$A:$R,5,0),"")</f>
        <v/>
      </c>
      <c r="T1071" s="8" t="str">
        <f>IFERROR(VLOOKUP(LEFT($A1071,8),POR!$A:$R,6,0),"")</f>
        <v/>
      </c>
      <c r="U1071" s="8" t="str">
        <f>IFERROR(VLOOKUP(LEFT($A1071,8),POR!$A:$R,7,0),"")</f>
        <v/>
      </c>
      <c r="V1071" s="8" t="str">
        <f>IFERROR(VLOOKUP(LEFT($A1071,8),POR!$A:$R,8,0),"")</f>
        <v/>
      </c>
      <c r="W1071" s="8" t="str">
        <f>IFERROR(VLOOKUP(LEFT($A1071,8),POR!$A:$R,9,0),"")</f>
        <v/>
      </c>
      <c r="X1071" s="8" t="str">
        <f>IFERROR(VLOOKUP(LEFT($A1071,8),POR!$A:$R,10,0),"")</f>
        <v/>
      </c>
      <c r="Y1071" s="8" t="str">
        <f>IFERROR(VLOOKUP(LEFT($A1071,8),POR!$A:$R,11,0),"")</f>
        <v/>
      </c>
      <c r="Z1071" s="8" t="str">
        <f>IFERROR(VLOOKUP(LEFT($A1071,8),POR!$A:$R,12,0),"")</f>
        <v/>
      </c>
      <c r="AA1071" s="8" t="str">
        <f>IFERROR(VLOOKUP(LEFT($A1071,8),POR!$A:$R,13,0),"")</f>
        <v/>
      </c>
      <c r="AB1071" s="8" t="str">
        <f>IFERROR(VLOOKUP(LEFT($A1071,8),POR!$A:$R,14,0),"")</f>
        <v/>
      </c>
      <c r="AC1071" s="8" t="str">
        <f>IFERROR(VLOOKUP(LEFT($A1071,8),POR!$A:$R,15,0),"")</f>
        <v/>
      </c>
      <c r="AD1071" s="8" t="str">
        <f>IFERROR(VLOOKUP(LEFT($A1071,8),POR!$A:$R,16,0),"")</f>
        <v/>
      </c>
      <c r="AE1071" s="8" t="str">
        <f>IFERROR(VLOOKUP(LEFT($A1071,8),POR!$A:$R,17,0),"")</f>
        <v/>
      </c>
      <c r="AF1071" s="8" t="str">
        <f>IFERROR(VLOOKUP(LEFT($A1071,8),POR!$A:$R,18,0),"")</f>
        <v/>
      </c>
      <c r="AG1071" s="36" t="str">
        <f>IFERROR(VLOOKUP(A1071,NSD!F:G,2,0),"")</f>
        <v/>
      </c>
    </row>
    <row r="1072" spans="1:33">
      <c r="A1072" s="49" t="s">
        <v>4546</v>
      </c>
      <c r="B1072" s="36" t="str">
        <f>VLOOKUP(LEFT(A1072,8),Clusters!A:C,3,0)</f>
        <v>C3</v>
      </c>
      <c r="C1072" s="36">
        <f>VLOOKUP(LEFT(A1072,8),Clusters!A:D,2,0)</f>
        <v>33</v>
      </c>
      <c r="O1072" s="36">
        <f>IFERROR(VLOOKUP(LEFT(A1072,8),'Development Priority'!A:B,2,0),"")</f>
        <v>537</v>
      </c>
      <c r="P1072" s="8" t="str">
        <f>IFERROR(VLOOKUP(LEFT($A1072,8),POR!$A:$R,2,0),"")</f>
        <v/>
      </c>
      <c r="Q1072" s="8" t="str">
        <f>IFERROR(VLOOKUP(LEFT($A1072,8),POR!$A:$R,3,0),"")</f>
        <v/>
      </c>
      <c r="R1072" s="8" t="str">
        <f>IFERROR(VLOOKUP(LEFT($A1072,8),POR!$A:$R,4,0),"")</f>
        <v/>
      </c>
      <c r="S1072" s="8" t="str">
        <f>IFERROR(VLOOKUP(LEFT($A1072,8),POR!$A:$R,5,0),"")</f>
        <v/>
      </c>
      <c r="T1072" s="8" t="str">
        <f>IFERROR(VLOOKUP(LEFT($A1072,8),POR!$A:$R,6,0),"")</f>
        <v/>
      </c>
      <c r="U1072" s="8" t="str">
        <f>IFERROR(VLOOKUP(LEFT($A1072,8),POR!$A:$R,7,0),"")</f>
        <v/>
      </c>
      <c r="V1072" s="8" t="str">
        <f>IFERROR(VLOOKUP(LEFT($A1072,8),POR!$A:$R,8,0),"")</f>
        <v/>
      </c>
      <c r="W1072" s="8" t="str">
        <f>IFERROR(VLOOKUP(LEFT($A1072,8),POR!$A:$R,9,0),"")</f>
        <v/>
      </c>
      <c r="X1072" s="8" t="str">
        <f>IFERROR(VLOOKUP(LEFT($A1072,8),POR!$A:$R,10,0),"")</f>
        <v/>
      </c>
      <c r="Y1072" s="8" t="str">
        <f>IFERROR(VLOOKUP(LEFT($A1072,8),POR!$A:$R,11,0),"")</f>
        <v/>
      </c>
      <c r="Z1072" s="8" t="str">
        <f>IFERROR(VLOOKUP(LEFT($A1072,8),POR!$A:$R,12,0),"")</f>
        <v/>
      </c>
      <c r="AA1072" s="8" t="str">
        <f>IFERROR(VLOOKUP(LEFT($A1072,8),POR!$A:$R,13,0),"")</f>
        <v/>
      </c>
      <c r="AB1072" s="8" t="str">
        <f>IFERROR(VLOOKUP(LEFT($A1072,8),POR!$A:$R,14,0),"")</f>
        <v/>
      </c>
      <c r="AC1072" s="8" t="str">
        <f>IFERROR(VLOOKUP(LEFT($A1072,8),POR!$A:$R,15,0),"")</f>
        <v/>
      </c>
      <c r="AD1072" s="8" t="str">
        <f>IFERROR(VLOOKUP(LEFT($A1072,8),POR!$A:$R,16,0),"")</f>
        <v/>
      </c>
      <c r="AE1072" s="8" t="str">
        <f>IFERROR(VLOOKUP(LEFT($A1072,8),POR!$A:$R,17,0),"")</f>
        <v/>
      </c>
      <c r="AF1072" s="8" t="str">
        <f>IFERROR(VLOOKUP(LEFT($A1072,8),POR!$A:$R,18,0),"")</f>
        <v/>
      </c>
      <c r="AG1072" s="36" t="str">
        <f>IFERROR(VLOOKUP(A1072,NSD!F:G,2,0),"")</f>
        <v/>
      </c>
    </row>
    <row r="1073" spans="1:33">
      <c r="A1073" s="49" t="s">
        <v>3888</v>
      </c>
      <c r="B1073" s="36" t="str">
        <f>VLOOKUP(LEFT(A1073,8),Clusters!A:C,3,0)</f>
        <v>C3</v>
      </c>
      <c r="C1073" s="36">
        <f>VLOOKUP(LEFT(A1073,8),Clusters!A:D,2,0)</f>
        <v>33</v>
      </c>
      <c r="O1073" s="36">
        <f>IFERROR(VLOOKUP(LEFT(A1073,8),'Development Priority'!A:B,2,0),"")</f>
        <v>537</v>
      </c>
      <c r="P1073" s="8" t="str">
        <f>IFERROR(VLOOKUP(LEFT($A1073,8),POR!$A:$R,2,0),"")</f>
        <v/>
      </c>
      <c r="Q1073" s="8" t="str">
        <f>IFERROR(VLOOKUP(LEFT($A1073,8),POR!$A:$R,3,0),"")</f>
        <v/>
      </c>
      <c r="R1073" s="8" t="str">
        <f>IFERROR(VLOOKUP(LEFT($A1073,8),POR!$A:$R,4,0),"")</f>
        <v/>
      </c>
      <c r="S1073" s="8" t="str">
        <f>IFERROR(VLOOKUP(LEFT($A1073,8),POR!$A:$R,5,0),"")</f>
        <v/>
      </c>
      <c r="T1073" s="8" t="str">
        <f>IFERROR(VLOOKUP(LEFT($A1073,8),POR!$A:$R,6,0),"")</f>
        <v/>
      </c>
      <c r="U1073" s="8" t="str">
        <f>IFERROR(VLOOKUP(LEFT($A1073,8),POR!$A:$R,7,0),"")</f>
        <v/>
      </c>
      <c r="V1073" s="8" t="str">
        <f>IFERROR(VLOOKUP(LEFT($A1073,8),POR!$A:$R,8,0),"")</f>
        <v/>
      </c>
      <c r="W1073" s="8" t="str">
        <f>IFERROR(VLOOKUP(LEFT($A1073,8),POR!$A:$R,9,0),"")</f>
        <v/>
      </c>
      <c r="X1073" s="8" t="str">
        <f>IFERROR(VLOOKUP(LEFT($A1073,8),POR!$A:$R,10,0),"")</f>
        <v/>
      </c>
      <c r="Y1073" s="8" t="str">
        <f>IFERROR(VLOOKUP(LEFT($A1073,8),POR!$A:$R,11,0),"")</f>
        <v/>
      </c>
      <c r="Z1073" s="8" t="str">
        <f>IFERROR(VLOOKUP(LEFT($A1073,8),POR!$A:$R,12,0),"")</f>
        <v/>
      </c>
      <c r="AA1073" s="8" t="str">
        <f>IFERROR(VLOOKUP(LEFT($A1073,8),POR!$A:$R,13,0),"")</f>
        <v/>
      </c>
      <c r="AB1073" s="8" t="str">
        <f>IFERROR(VLOOKUP(LEFT($A1073,8),POR!$A:$R,14,0),"")</f>
        <v/>
      </c>
      <c r="AC1073" s="8" t="str">
        <f>IFERROR(VLOOKUP(LEFT($A1073,8),POR!$A:$R,15,0),"")</f>
        <v/>
      </c>
      <c r="AD1073" s="8" t="str">
        <f>IFERROR(VLOOKUP(LEFT($A1073,8),POR!$A:$R,16,0),"")</f>
        <v/>
      </c>
      <c r="AE1073" s="8" t="str">
        <f>IFERROR(VLOOKUP(LEFT($A1073,8),POR!$A:$R,17,0),"")</f>
        <v/>
      </c>
      <c r="AF1073" s="8" t="str">
        <f>IFERROR(VLOOKUP(LEFT($A1073,8),POR!$A:$R,18,0),"")</f>
        <v/>
      </c>
      <c r="AG1073" s="36" t="str">
        <f>IFERROR(VLOOKUP(A1073,NSD!F:G,2,0),"")</f>
        <v/>
      </c>
    </row>
    <row r="1074" spans="1:33">
      <c r="A1074" s="49" t="s">
        <v>3862</v>
      </c>
      <c r="B1074" s="36" t="str">
        <f>VLOOKUP(LEFT(A1074,8),Clusters!A:C,3,0)</f>
        <v>C3</v>
      </c>
      <c r="C1074" s="36">
        <f>VLOOKUP(LEFT(A1074,8),Clusters!A:D,2,0)</f>
        <v>31</v>
      </c>
      <c r="O1074" s="36">
        <f>IFERROR(VLOOKUP(LEFT(A1074,8),'Development Priority'!A:B,2,0),"")</f>
        <v>952</v>
      </c>
      <c r="P1074" s="8" t="str">
        <f>IFERROR(VLOOKUP(LEFT($A1074,8),POR!$A:$R,2,0),"")</f>
        <v/>
      </c>
      <c r="Q1074" s="8" t="str">
        <f>IFERROR(VLOOKUP(LEFT($A1074,8),POR!$A:$R,3,0),"")</f>
        <v/>
      </c>
      <c r="R1074" s="8" t="str">
        <f>IFERROR(VLOOKUP(LEFT($A1074,8),POR!$A:$R,4,0),"")</f>
        <v/>
      </c>
      <c r="S1074" s="8" t="str">
        <f>IFERROR(VLOOKUP(LEFT($A1074,8),POR!$A:$R,5,0),"")</f>
        <v/>
      </c>
      <c r="T1074" s="8" t="str">
        <f>IFERROR(VLOOKUP(LEFT($A1074,8),POR!$A:$R,6,0),"")</f>
        <v/>
      </c>
      <c r="U1074" s="8" t="str">
        <f>IFERROR(VLOOKUP(LEFT($A1074,8),POR!$A:$R,7,0),"")</f>
        <v/>
      </c>
      <c r="V1074" s="8" t="str">
        <f>IFERROR(VLOOKUP(LEFT($A1074,8),POR!$A:$R,8,0),"")</f>
        <v/>
      </c>
      <c r="W1074" s="8" t="str">
        <f>IFERROR(VLOOKUP(LEFT($A1074,8),POR!$A:$R,9,0),"")</f>
        <v/>
      </c>
      <c r="X1074" s="8" t="str">
        <f>IFERROR(VLOOKUP(LEFT($A1074,8),POR!$A:$R,10,0),"")</f>
        <v/>
      </c>
      <c r="Y1074" s="8" t="str">
        <f>IFERROR(VLOOKUP(LEFT($A1074,8),POR!$A:$R,11,0),"")</f>
        <v/>
      </c>
      <c r="Z1074" s="8" t="str">
        <f>IFERROR(VLOOKUP(LEFT($A1074,8),POR!$A:$R,12,0),"")</f>
        <v/>
      </c>
      <c r="AA1074" s="8" t="str">
        <f>IFERROR(VLOOKUP(LEFT($A1074,8),POR!$A:$R,13,0),"")</f>
        <v/>
      </c>
      <c r="AB1074" s="8" t="str">
        <f>IFERROR(VLOOKUP(LEFT($A1074,8),POR!$A:$R,14,0),"")</f>
        <v/>
      </c>
      <c r="AC1074" s="8" t="str">
        <f>IFERROR(VLOOKUP(LEFT($A1074,8),POR!$A:$R,15,0),"")</f>
        <v/>
      </c>
      <c r="AD1074" s="8" t="str">
        <f>IFERROR(VLOOKUP(LEFT($A1074,8),POR!$A:$R,16,0),"")</f>
        <v/>
      </c>
      <c r="AE1074" s="8" t="str">
        <f>IFERROR(VLOOKUP(LEFT($A1074,8),POR!$A:$R,17,0),"")</f>
        <v/>
      </c>
      <c r="AF1074" s="8" t="str">
        <f>IFERROR(VLOOKUP(LEFT($A1074,8),POR!$A:$R,18,0),"")</f>
        <v/>
      </c>
      <c r="AG1074" s="36" t="str">
        <f>IFERROR(VLOOKUP(A1074,NSD!F:G,2,0),"")</f>
        <v/>
      </c>
    </row>
    <row r="1075" spans="1:33">
      <c r="A1075" s="49" t="s">
        <v>2288</v>
      </c>
      <c r="B1075" s="36" t="str">
        <f>VLOOKUP(LEFT(A1075,8),Clusters!A:C,3,0)</f>
        <v>C3</v>
      </c>
      <c r="C1075" s="36">
        <f>VLOOKUP(LEFT(A1075,8),Clusters!A:D,2,0)</f>
        <v>31</v>
      </c>
      <c r="O1075" s="36">
        <f>IFERROR(VLOOKUP(LEFT(A1075,8),'Development Priority'!A:B,2,0),"")</f>
        <v>952</v>
      </c>
      <c r="P1075" s="8" t="str">
        <f>IFERROR(VLOOKUP(LEFT($A1075,8),POR!$A:$R,2,0),"")</f>
        <v/>
      </c>
      <c r="Q1075" s="8" t="str">
        <f>IFERROR(VLOOKUP(LEFT($A1075,8),POR!$A:$R,3,0),"")</f>
        <v/>
      </c>
      <c r="R1075" s="8" t="str">
        <f>IFERROR(VLOOKUP(LEFT($A1075,8),POR!$A:$R,4,0),"")</f>
        <v/>
      </c>
      <c r="S1075" s="8" t="str">
        <f>IFERROR(VLOOKUP(LEFT($A1075,8),POR!$A:$R,5,0),"")</f>
        <v/>
      </c>
      <c r="T1075" s="8" t="str">
        <f>IFERROR(VLOOKUP(LEFT($A1075,8),POR!$A:$R,6,0),"")</f>
        <v/>
      </c>
      <c r="U1075" s="8" t="str">
        <f>IFERROR(VLOOKUP(LEFT($A1075,8),POR!$A:$R,7,0),"")</f>
        <v/>
      </c>
      <c r="V1075" s="8" t="str">
        <f>IFERROR(VLOOKUP(LEFT($A1075,8),POR!$A:$R,8,0),"")</f>
        <v/>
      </c>
      <c r="W1075" s="8" t="str">
        <f>IFERROR(VLOOKUP(LEFT($A1075,8),POR!$A:$R,9,0),"")</f>
        <v/>
      </c>
      <c r="X1075" s="8" t="str">
        <f>IFERROR(VLOOKUP(LEFT($A1075,8),POR!$A:$R,10,0),"")</f>
        <v/>
      </c>
      <c r="Y1075" s="8" t="str">
        <f>IFERROR(VLOOKUP(LEFT($A1075,8),POR!$A:$R,11,0),"")</f>
        <v/>
      </c>
      <c r="Z1075" s="8" t="str">
        <f>IFERROR(VLOOKUP(LEFT($A1075,8),POR!$A:$R,12,0),"")</f>
        <v/>
      </c>
      <c r="AA1075" s="8" t="str">
        <f>IFERROR(VLOOKUP(LEFT($A1075,8),POR!$A:$R,13,0),"")</f>
        <v/>
      </c>
      <c r="AB1075" s="8" t="str">
        <f>IFERROR(VLOOKUP(LEFT($A1075,8),POR!$A:$R,14,0),"")</f>
        <v/>
      </c>
      <c r="AC1075" s="8" t="str">
        <f>IFERROR(VLOOKUP(LEFT($A1075,8),POR!$A:$R,15,0),"")</f>
        <v/>
      </c>
      <c r="AD1075" s="8" t="str">
        <f>IFERROR(VLOOKUP(LEFT($A1075,8),POR!$A:$R,16,0),"")</f>
        <v/>
      </c>
      <c r="AE1075" s="8" t="str">
        <f>IFERROR(VLOOKUP(LEFT($A1075,8),POR!$A:$R,17,0),"")</f>
        <v/>
      </c>
      <c r="AF1075" s="8" t="str">
        <f>IFERROR(VLOOKUP(LEFT($A1075,8),POR!$A:$R,18,0),"")</f>
        <v/>
      </c>
      <c r="AG1075" s="36" t="str">
        <f>IFERROR(VLOOKUP(A1075,NSD!F:G,2,0),"")</f>
        <v/>
      </c>
    </row>
    <row r="1076" spans="1:33">
      <c r="A1076" s="49" t="s">
        <v>5032</v>
      </c>
      <c r="B1076" s="36" t="str">
        <f>VLOOKUP(LEFT(A1076,8),Clusters!A:C,3,0)</f>
        <v>C3</v>
      </c>
      <c r="C1076" s="36">
        <f>VLOOKUP(LEFT(A1076,8),Clusters!A:D,2,0)</f>
        <v>31</v>
      </c>
      <c r="O1076" s="36">
        <f>IFERROR(VLOOKUP(LEFT(A1076,8),'Development Priority'!A:B,2,0),"")</f>
        <v>952</v>
      </c>
      <c r="P1076" s="8" t="str">
        <f>IFERROR(VLOOKUP(LEFT($A1076,8),POR!$A:$R,2,0),"")</f>
        <v/>
      </c>
      <c r="Q1076" s="8" t="str">
        <f>IFERROR(VLOOKUP(LEFT($A1076,8),POR!$A:$R,3,0),"")</f>
        <v/>
      </c>
      <c r="R1076" s="8" t="str">
        <f>IFERROR(VLOOKUP(LEFT($A1076,8),POR!$A:$R,4,0),"")</f>
        <v/>
      </c>
      <c r="S1076" s="8" t="str">
        <f>IFERROR(VLOOKUP(LEFT($A1076,8),POR!$A:$R,5,0),"")</f>
        <v/>
      </c>
      <c r="T1076" s="8" t="str">
        <f>IFERROR(VLOOKUP(LEFT($A1076,8),POR!$A:$R,6,0),"")</f>
        <v/>
      </c>
      <c r="U1076" s="8" t="str">
        <f>IFERROR(VLOOKUP(LEFT($A1076,8),POR!$A:$R,7,0),"")</f>
        <v/>
      </c>
      <c r="V1076" s="8" t="str">
        <f>IFERROR(VLOOKUP(LEFT($A1076,8),POR!$A:$R,8,0),"")</f>
        <v/>
      </c>
      <c r="W1076" s="8" t="str">
        <f>IFERROR(VLOOKUP(LEFT($A1076,8),POR!$A:$R,9,0),"")</f>
        <v/>
      </c>
      <c r="X1076" s="8" t="str">
        <f>IFERROR(VLOOKUP(LEFT($A1076,8),POR!$A:$R,10,0),"")</f>
        <v/>
      </c>
      <c r="Y1076" s="8" t="str">
        <f>IFERROR(VLOOKUP(LEFT($A1076,8),POR!$A:$R,11,0),"")</f>
        <v/>
      </c>
      <c r="Z1076" s="8" t="str">
        <f>IFERROR(VLOOKUP(LEFT($A1076,8),POR!$A:$R,12,0),"")</f>
        <v/>
      </c>
      <c r="AA1076" s="8" t="str">
        <f>IFERROR(VLOOKUP(LEFT($A1076,8),POR!$A:$R,13,0),"")</f>
        <v/>
      </c>
      <c r="AB1076" s="8" t="str">
        <f>IFERROR(VLOOKUP(LEFT($A1076,8),POR!$A:$R,14,0),"")</f>
        <v/>
      </c>
      <c r="AC1076" s="8" t="str">
        <f>IFERROR(VLOOKUP(LEFT($A1076,8),POR!$A:$R,15,0),"")</f>
        <v/>
      </c>
      <c r="AD1076" s="8" t="str">
        <f>IFERROR(VLOOKUP(LEFT($A1076,8),POR!$A:$R,16,0),"")</f>
        <v/>
      </c>
      <c r="AE1076" s="8" t="str">
        <f>IFERROR(VLOOKUP(LEFT($A1076,8),POR!$A:$R,17,0),"")</f>
        <v/>
      </c>
      <c r="AF1076" s="8" t="str">
        <f>IFERROR(VLOOKUP(LEFT($A1076,8),POR!$A:$R,18,0),"")</f>
        <v/>
      </c>
      <c r="AG1076" s="36" t="str">
        <f>IFERROR(VLOOKUP(A1076,NSD!F:G,2,0),"")</f>
        <v/>
      </c>
    </row>
    <row r="1077" spans="1:33">
      <c r="A1077" s="49" t="s">
        <v>4189</v>
      </c>
      <c r="B1077" s="36" t="str">
        <f>VLOOKUP(LEFT(A1077,8),Clusters!A:C,3,0)</f>
        <v>C4</v>
      </c>
      <c r="C1077" s="36">
        <f>VLOOKUP(LEFT(A1077,8),Clusters!A:D,2,0)</f>
        <v>45</v>
      </c>
      <c r="O1077" s="36">
        <f>IFERROR(VLOOKUP(LEFT(A1077,8),'Development Priority'!A:B,2,0),"")</f>
        <v>428</v>
      </c>
      <c r="P1077" s="8" t="str">
        <f>IFERROR(VLOOKUP(LEFT($A1077,8),POR!$A:$R,2,0),"")</f>
        <v/>
      </c>
      <c r="Q1077" s="8" t="str">
        <f>IFERROR(VLOOKUP(LEFT($A1077,8),POR!$A:$R,3,0),"")</f>
        <v/>
      </c>
      <c r="R1077" s="8" t="str">
        <f>IFERROR(VLOOKUP(LEFT($A1077,8),POR!$A:$R,4,0),"")</f>
        <v/>
      </c>
      <c r="S1077" s="8" t="str">
        <f>IFERROR(VLOOKUP(LEFT($A1077,8),POR!$A:$R,5,0),"")</f>
        <v/>
      </c>
      <c r="T1077" s="8" t="str">
        <f>IFERROR(VLOOKUP(LEFT($A1077,8),POR!$A:$R,6,0),"")</f>
        <v/>
      </c>
      <c r="U1077" s="8" t="str">
        <f>IFERROR(VLOOKUP(LEFT($A1077,8),POR!$A:$R,7,0),"")</f>
        <v/>
      </c>
      <c r="V1077" s="8" t="str">
        <f>IFERROR(VLOOKUP(LEFT($A1077,8),POR!$A:$R,8,0),"")</f>
        <v/>
      </c>
      <c r="W1077" s="8" t="str">
        <f>IFERROR(VLOOKUP(LEFT($A1077,8),POR!$A:$R,9,0),"")</f>
        <v/>
      </c>
      <c r="X1077" s="8" t="str">
        <f>IFERROR(VLOOKUP(LEFT($A1077,8),POR!$A:$R,10,0),"")</f>
        <v/>
      </c>
      <c r="Y1077" s="8" t="str">
        <f>IFERROR(VLOOKUP(LEFT($A1077,8),POR!$A:$R,11,0),"")</f>
        <v/>
      </c>
      <c r="Z1077" s="8" t="str">
        <f>IFERROR(VLOOKUP(LEFT($A1077,8),POR!$A:$R,12,0),"")</f>
        <v/>
      </c>
      <c r="AA1077" s="8" t="str">
        <f>IFERROR(VLOOKUP(LEFT($A1077,8),POR!$A:$R,13,0),"")</f>
        <v/>
      </c>
      <c r="AB1077" s="8" t="str">
        <f>IFERROR(VLOOKUP(LEFT($A1077,8),POR!$A:$R,14,0),"")</f>
        <v/>
      </c>
      <c r="AC1077" s="8" t="str">
        <f>IFERROR(VLOOKUP(LEFT($A1077,8),POR!$A:$R,15,0),"")</f>
        <v/>
      </c>
      <c r="AD1077" s="8" t="str">
        <f>IFERROR(VLOOKUP(LEFT($A1077,8),POR!$A:$R,16,0),"")</f>
        <v/>
      </c>
      <c r="AE1077" s="8" t="str">
        <f>IFERROR(VLOOKUP(LEFT($A1077,8),POR!$A:$R,17,0),"")</f>
        <v/>
      </c>
      <c r="AF1077" s="8" t="str">
        <f>IFERROR(VLOOKUP(LEFT($A1077,8),POR!$A:$R,18,0),"")</f>
        <v/>
      </c>
      <c r="AG1077" s="36" t="str">
        <f>IFERROR(VLOOKUP(A1077,NSD!F:G,2,0),"")</f>
        <v/>
      </c>
    </row>
    <row r="1078" spans="1:33">
      <c r="A1078" s="49" t="s">
        <v>4846</v>
      </c>
      <c r="B1078" s="36" t="str">
        <f>VLOOKUP(LEFT(A1078,8),Clusters!A:C,3,0)</f>
        <v>C4</v>
      </c>
      <c r="C1078" s="36">
        <f>VLOOKUP(LEFT(A1078,8),Clusters!A:D,2,0)</f>
        <v>45</v>
      </c>
      <c r="O1078" s="36">
        <f>IFERROR(VLOOKUP(LEFT(A1078,8),'Development Priority'!A:B,2,0),"")</f>
        <v>428</v>
      </c>
      <c r="P1078" s="8" t="str">
        <f>IFERROR(VLOOKUP(LEFT($A1078,8),POR!$A:$R,2,0),"")</f>
        <v/>
      </c>
      <c r="Q1078" s="8" t="str">
        <f>IFERROR(VLOOKUP(LEFT($A1078,8),POR!$A:$R,3,0),"")</f>
        <v/>
      </c>
      <c r="R1078" s="8" t="str">
        <f>IFERROR(VLOOKUP(LEFT($A1078,8),POR!$A:$R,4,0),"")</f>
        <v/>
      </c>
      <c r="S1078" s="8" t="str">
        <f>IFERROR(VLOOKUP(LEFT($A1078,8),POR!$A:$R,5,0),"")</f>
        <v/>
      </c>
      <c r="T1078" s="8" t="str">
        <f>IFERROR(VLOOKUP(LEFT($A1078,8),POR!$A:$R,6,0),"")</f>
        <v/>
      </c>
      <c r="U1078" s="8" t="str">
        <f>IFERROR(VLOOKUP(LEFT($A1078,8),POR!$A:$R,7,0),"")</f>
        <v/>
      </c>
      <c r="V1078" s="8" t="str">
        <f>IFERROR(VLOOKUP(LEFT($A1078,8),POR!$A:$R,8,0),"")</f>
        <v/>
      </c>
      <c r="W1078" s="8" t="str">
        <f>IFERROR(VLOOKUP(LEFT($A1078,8),POR!$A:$R,9,0),"")</f>
        <v/>
      </c>
      <c r="X1078" s="8" t="str">
        <f>IFERROR(VLOOKUP(LEFT($A1078,8),POR!$A:$R,10,0),"")</f>
        <v/>
      </c>
      <c r="Y1078" s="8" t="str">
        <f>IFERROR(VLOOKUP(LEFT($A1078,8),POR!$A:$R,11,0),"")</f>
        <v/>
      </c>
      <c r="Z1078" s="8" t="str">
        <f>IFERROR(VLOOKUP(LEFT($A1078,8),POR!$A:$R,12,0),"")</f>
        <v/>
      </c>
      <c r="AA1078" s="8" t="str">
        <f>IFERROR(VLOOKUP(LEFT($A1078,8),POR!$A:$R,13,0),"")</f>
        <v/>
      </c>
      <c r="AB1078" s="8" t="str">
        <f>IFERROR(VLOOKUP(LEFT($A1078,8),POR!$A:$R,14,0),"")</f>
        <v/>
      </c>
      <c r="AC1078" s="8" t="str">
        <f>IFERROR(VLOOKUP(LEFT($A1078,8),POR!$A:$R,15,0),"")</f>
        <v/>
      </c>
      <c r="AD1078" s="8" t="str">
        <f>IFERROR(VLOOKUP(LEFT($A1078,8),POR!$A:$R,16,0),"")</f>
        <v/>
      </c>
      <c r="AE1078" s="8" t="str">
        <f>IFERROR(VLOOKUP(LEFT($A1078,8),POR!$A:$R,17,0),"")</f>
        <v/>
      </c>
      <c r="AF1078" s="8" t="str">
        <f>IFERROR(VLOOKUP(LEFT($A1078,8),POR!$A:$R,18,0),"")</f>
        <v/>
      </c>
      <c r="AG1078" s="36" t="str">
        <f>IFERROR(VLOOKUP(A1078,NSD!F:G,2,0),"")</f>
        <v/>
      </c>
    </row>
    <row r="1079" spans="1:33">
      <c r="A1079" s="49" t="s">
        <v>4155</v>
      </c>
      <c r="B1079" s="36" t="str">
        <f>VLOOKUP(LEFT(A1079,8),Clusters!A:C,3,0)</f>
        <v>C4</v>
      </c>
      <c r="C1079" s="36">
        <f>VLOOKUP(LEFT(A1079,8),Clusters!A:D,2,0)</f>
        <v>45</v>
      </c>
      <c r="O1079" s="36">
        <f>IFERROR(VLOOKUP(LEFT(A1079,8),'Development Priority'!A:B,2,0),"")</f>
        <v>428</v>
      </c>
      <c r="P1079" s="8" t="str">
        <f>IFERROR(VLOOKUP(LEFT($A1079,8),POR!$A:$R,2,0),"")</f>
        <v/>
      </c>
      <c r="Q1079" s="8" t="str">
        <f>IFERROR(VLOOKUP(LEFT($A1079,8),POR!$A:$R,3,0),"")</f>
        <v/>
      </c>
      <c r="R1079" s="8" t="str">
        <f>IFERROR(VLOOKUP(LEFT($A1079,8),POR!$A:$R,4,0),"")</f>
        <v/>
      </c>
      <c r="S1079" s="8" t="str">
        <f>IFERROR(VLOOKUP(LEFT($A1079,8),POR!$A:$R,5,0),"")</f>
        <v/>
      </c>
      <c r="T1079" s="8" t="str">
        <f>IFERROR(VLOOKUP(LEFT($A1079,8),POR!$A:$R,6,0),"")</f>
        <v/>
      </c>
      <c r="U1079" s="8" t="str">
        <f>IFERROR(VLOOKUP(LEFT($A1079,8),POR!$A:$R,7,0),"")</f>
        <v/>
      </c>
      <c r="V1079" s="8" t="str">
        <f>IFERROR(VLOOKUP(LEFT($A1079,8),POR!$A:$R,8,0),"")</f>
        <v/>
      </c>
      <c r="W1079" s="8" t="str">
        <f>IFERROR(VLOOKUP(LEFT($A1079,8),POR!$A:$R,9,0),"")</f>
        <v/>
      </c>
      <c r="X1079" s="8" t="str">
        <f>IFERROR(VLOOKUP(LEFT($A1079,8),POR!$A:$R,10,0),"")</f>
        <v/>
      </c>
      <c r="Y1079" s="8" t="str">
        <f>IFERROR(VLOOKUP(LEFT($A1079,8),POR!$A:$R,11,0),"")</f>
        <v/>
      </c>
      <c r="Z1079" s="8" t="str">
        <f>IFERROR(VLOOKUP(LEFT($A1079,8),POR!$A:$R,12,0),"")</f>
        <v/>
      </c>
      <c r="AA1079" s="8" t="str">
        <f>IFERROR(VLOOKUP(LEFT($A1079,8),POR!$A:$R,13,0),"")</f>
        <v/>
      </c>
      <c r="AB1079" s="8" t="str">
        <f>IFERROR(VLOOKUP(LEFT($A1079,8),POR!$A:$R,14,0),"")</f>
        <v/>
      </c>
      <c r="AC1079" s="8" t="str">
        <f>IFERROR(VLOOKUP(LEFT($A1079,8),POR!$A:$R,15,0),"")</f>
        <v/>
      </c>
      <c r="AD1079" s="8" t="str">
        <f>IFERROR(VLOOKUP(LEFT($A1079,8),POR!$A:$R,16,0),"")</f>
        <v/>
      </c>
      <c r="AE1079" s="8" t="str">
        <f>IFERROR(VLOOKUP(LEFT($A1079,8),POR!$A:$R,17,0),"")</f>
        <v/>
      </c>
      <c r="AF1079" s="8" t="str">
        <f>IFERROR(VLOOKUP(LEFT($A1079,8),POR!$A:$R,18,0),"")</f>
        <v/>
      </c>
      <c r="AG1079" s="36" t="str">
        <f>IFERROR(VLOOKUP(A1079,NSD!F:G,2,0),"")</f>
        <v/>
      </c>
    </row>
    <row r="1080" spans="1:33">
      <c r="A1080" s="49" t="s">
        <v>2146</v>
      </c>
      <c r="B1080" s="36" t="str">
        <f>VLOOKUP(LEFT(A1080,8),Clusters!A:C,3,0)</f>
        <v>C4</v>
      </c>
      <c r="C1080" s="36">
        <f>VLOOKUP(LEFT(A1080,8),Clusters!A:D,2,0)</f>
        <v>45</v>
      </c>
      <c r="O1080" s="36">
        <f>IFERROR(VLOOKUP(LEFT(A1080,8),'Development Priority'!A:B,2,0),"")</f>
        <v>609</v>
      </c>
      <c r="P1080" s="8" t="str">
        <f>IFERROR(VLOOKUP(LEFT($A1080,8),POR!$A:$R,2,0),"")</f>
        <v/>
      </c>
      <c r="Q1080" s="8" t="str">
        <f>IFERROR(VLOOKUP(LEFT($A1080,8),POR!$A:$R,3,0),"")</f>
        <v/>
      </c>
      <c r="R1080" s="8" t="str">
        <f>IFERROR(VLOOKUP(LEFT($A1080,8),POR!$A:$R,4,0),"")</f>
        <v/>
      </c>
      <c r="S1080" s="8" t="str">
        <f>IFERROR(VLOOKUP(LEFT($A1080,8),POR!$A:$R,5,0),"")</f>
        <v/>
      </c>
      <c r="T1080" s="8" t="str">
        <f>IFERROR(VLOOKUP(LEFT($A1080,8),POR!$A:$R,6,0),"")</f>
        <v/>
      </c>
      <c r="U1080" s="8" t="str">
        <f>IFERROR(VLOOKUP(LEFT($A1080,8),POR!$A:$R,7,0),"")</f>
        <v/>
      </c>
      <c r="V1080" s="8">
        <f>IFERROR(VLOOKUP(LEFT($A1080,8),POR!$A:$R,8,0),"")</f>
        <v>42828</v>
      </c>
      <c r="W1080" s="8" t="str">
        <f>IFERROR(VLOOKUP(LEFT($A1080,8),POR!$A:$R,9,0),"")</f>
        <v/>
      </c>
      <c r="X1080" s="8" t="str">
        <f>IFERROR(VLOOKUP(LEFT($A1080,8),POR!$A:$R,10,0),"")</f>
        <v/>
      </c>
      <c r="Y1080" s="8" t="str">
        <f>IFERROR(VLOOKUP(LEFT($A1080,8),POR!$A:$R,11,0),"")</f>
        <v/>
      </c>
      <c r="Z1080" s="8" t="str">
        <f>IFERROR(VLOOKUP(LEFT($A1080,8),POR!$A:$R,12,0),"")</f>
        <v/>
      </c>
      <c r="AA1080" s="8" t="str">
        <f>IFERROR(VLOOKUP(LEFT($A1080,8),POR!$A:$R,13,0),"")</f>
        <v/>
      </c>
      <c r="AB1080" s="8" t="str">
        <f>IFERROR(VLOOKUP(LEFT($A1080,8),POR!$A:$R,14,0),"")</f>
        <v/>
      </c>
      <c r="AC1080" s="8" t="str">
        <f>IFERROR(VLOOKUP(LEFT($A1080,8),POR!$A:$R,15,0),"")</f>
        <v/>
      </c>
      <c r="AD1080" s="8" t="str">
        <f>IFERROR(VLOOKUP(LEFT($A1080,8),POR!$A:$R,16,0),"")</f>
        <v/>
      </c>
      <c r="AE1080" s="8" t="str">
        <f>IFERROR(VLOOKUP(LEFT($A1080,8),POR!$A:$R,17,0),"")</f>
        <v/>
      </c>
      <c r="AF1080" s="8" t="str">
        <f>IFERROR(VLOOKUP(LEFT($A1080,8),POR!$A:$R,18,0),"")</f>
        <v/>
      </c>
      <c r="AG1080" s="36" t="str">
        <f>IFERROR(VLOOKUP(A1080,NSD!F:G,2,0),"")</f>
        <v/>
      </c>
    </row>
    <row r="1081" spans="1:33">
      <c r="A1081" s="49" t="s">
        <v>3363</v>
      </c>
      <c r="B1081" s="36" t="str">
        <f>VLOOKUP(LEFT(A1081,8),Clusters!A:C,3,0)</f>
        <v>C4</v>
      </c>
      <c r="C1081" s="36">
        <f>VLOOKUP(LEFT(A1081,8),Clusters!A:D,2,0)</f>
        <v>45</v>
      </c>
      <c r="O1081" s="36">
        <f>IFERROR(VLOOKUP(LEFT(A1081,8),'Development Priority'!A:B,2,0),"")</f>
        <v>609</v>
      </c>
      <c r="P1081" s="8" t="str">
        <f>IFERROR(VLOOKUP(LEFT($A1081,8),POR!$A:$R,2,0),"")</f>
        <v/>
      </c>
      <c r="Q1081" s="8" t="str">
        <f>IFERROR(VLOOKUP(LEFT($A1081,8),POR!$A:$R,3,0),"")</f>
        <v/>
      </c>
      <c r="R1081" s="8" t="str">
        <f>IFERROR(VLOOKUP(LEFT($A1081,8),POR!$A:$R,4,0),"")</f>
        <v/>
      </c>
      <c r="S1081" s="8" t="str">
        <f>IFERROR(VLOOKUP(LEFT($A1081,8),POR!$A:$R,5,0),"")</f>
        <v/>
      </c>
      <c r="T1081" s="8" t="str">
        <f>IFERROR(VLOOKUP(LEFT($A1081,8),POR!$A:$R,6,0),"")</f>
        <v/>
      </c>
      <c r="U1081" s="8" t="str">
        <f>IFERROR(VLOOKUP(LEFT($A1081,8),POR!$A:$R,7,0),"")</f>
        <v/>
      </c>
      <c r="V1081" s="8">
        <f>IFERROR(VLOOKUP(LEFT($A1081,8),POR!$A:$R,8,0),"")</f>
        <v>42828</v>
      </c>
      <c r="W1081" s="8" t="str">
        <f>IFERROR(VLOOKUP(LEFT($A1081,8),POR!$A:$R,9,0),"")</f>
        <v/>
      </c>
      <c r="X1081" s="8" t="str">
        <f>IFERROR(VLOOKUP(LEFT($A1081,8),POR!$A:$R,10,0),"")</f>
        <v/>
      </c>
      <c r="Y1081" s="8" t="str">
        <f>IFERROR(VLOOKUP(LEFT($A1081,8),POR!$A:$R,11,0),"")</f>
        <v/>
      </c>
      <c r="Z1081" s="8" t="str">
        <f>IFERROR(VLOOKUP(LEFT($A1081,8),POR!$A:$R,12,0),"")</f>
        <v/>
      </c>
      <c r="AA1081" s="8" t="str">
        <f>IFERROR(VLOOKUP(LEFT($A1081,8),POR!$A:$R,13,0),"")</f>
        <v/>
      </c>
      <c r="AB1081" s="8" t="str">
        <f>IFERROR(VLOOKUP(LEFT($A1081,8),POR!$A:$R,14,0),"")</f>
        <v/>
      </c>
      <c r="AC1081" s="8" t="str">
        <f>IFERROR(VLOOKUP(LEFT($A1081,8),POR!$A:$R,15,0),"")</f>
        <v/>
      </c>
      <c r="AD1081" s="8" t="str">
        <f>IFERROR(VLOOKUP(LEFT($A1081,8),POR!$A:$R,16,0),"")</f>
        <v/>
      </c>
      <c r="AE1081" s="8" t="str">
        <f>IFERROR(VLOOKUP(LEFT($A1081,8),POR!$A:$R,17,0),"")</f>
        <v/>
      </c>
      <c r="AF1081" s="8" t="str">
        <f>IFERROR(VLOOKUP(LEFT($A1081,8),POR!$A:$R,18,0),"")</f>
        <v/>
      </c>
      <c r="AG1081" s="36" t="str">
        <f>IFERROR(VLOOKUP(A1081,NSD!F:G,2,0),"")</f>
        <v/>
      </c>
    </row>
    <row r="1082" spans="1:33">
      <c r="A1082" s="49" t="s">
        <v>3967</v>
      </c>
      <c r="B1082" s="36" t="str">
        <f>VLOOKUP(LEFT(A1082,8),Clusters!A:C,3,0)</f>
        <v>C4</v>
      </c>
      <c r="C1082" s="36">
        <f>VLOOKUP(LEFT(A1082,8),Clusters!A:D,2,0)</f>
        <v>45</v>
      </c>
      <c r="O1082" s="36">
        <f>IFERROR(VLOOKUP(LEFT(A1082,8),'Development Priority'!A:B,2,0),"")</f>
        <v>609</v>
      </c>
      <c r="P1082" s="8" t="str">
        <f>IFERROR(VLOOKUP(LEFT($A1082,8),POR!$A:$R,2,0),"")</f>
        <v/>
      </c>
      <c r="Q1082" s="8" t="str">
        <f>IFERROR(VLOOKUP(LEFT($A1082,8),POR!$A:$R,3,0),"")</f>
        <v/>
      </c>
      <c r="R1082" s="8" t="str">
        <f>IFERROR(VLOOKUP(LEFT($A1082,8),POR!$A:$R,4,0),"")</f>
        <v/>
      </c>
      <c r="S1082" s="8" t="str">
        <f>IFERROR(VLOOKUP(LEFT($A1082,8),POR!$A:$R,5,0),"")</f>
        <v/>
      </c>
      <c r="T1082" s="8" t="str">
        <f>IFERROR(VLOOKUP(LEFT($A1082,8),POR!$A:$R,6,0),"")</f>
        <v/>
      </c>
      <c r="U1082" s="8" t="str">
        <f>IFERROR(VLOOKUP(LEFT($A1082,8),POR!$A:$R,7,0),"")</f>
        <v/>
      </c>
      <c r="V1082" s="8">
        <f>IFERROR(VLOOKUP(LEFT($A1082,8),POR!$A:$R,8,0),"")</f>
        <v>42828</v>
      </c>
      <c r="W1082" s="8" t="str">
        <f>IFERROR(VLOOKUP(LEFT($A1082,8),POR!$A:$R,9,0),"")</f>
        <v/>
      </c>
      <c r="X1082" s="8" t="str">
        <f>IFERROR(VLOOKUP(LEFT($A1082,8),POR!$A:$R,10,0),"")</f>
        <v/>
      </c>
      <c r="Y1082" s="8" t="str">
        <f>IFERROR(VLOOKUP(LEFT($A1082,8),POR!$A:$R,11,0),"")</f>
        <v/>
      </c>
      <c r="Z1082" s="8" t="str">
        <f>IFERROR(VLOOKUP(LEFT($A1082,8),POR!$A:$R,12,0),"")</f>
        <v/>
      </c>
      <c r="AA1082" s="8" t="str">
        <f>IFERROR(VLOOKUP(LEFT($A1082,8),POR!$A:$R,13,0),"")</f>
        <v/>
      </c>
      <c r="AB1082" s="8" t="str">
        <f>IFERROR(VLOOKUP(LEFT($A1082,8),POR!$A:$R,14,0),"")</f>
        <v/>
      </c>
      <c r="AC1082" s="8" t="str">
        <f>IFERROR(VLOOKUP(LEFT($A1082,8),POR!$A:$R,15,0),"")</f>
        <v/>
      </c>
      <c r="AD1082" s="8" t="str">
        <f>IFERROR(VLOOKUP(LEFT($A1082,8),POR!$A:$R,16,0),"")</f>
        <v/>
      </c>
      <c r="AE1082" s="8" t="str">
        <f>IFERROR(VLOOKUP(LEFT($A1082,8),POR!$A:$R,17,0),"")</f>
        <v/>
      </c>
      <c r="AF1082" s="8" t="str">
        <f>IFERROR(VLOOKUP(LEFT($A1082,8),POR!$A:$R,18,0),"")</f>
        <v/>
      </c>
      <c r="AG1082" s="36" t="str">
        <f>IFERROR(VLOOKUP(A1082,NSD!F:G,2,0),"")</f>
        <v/>
      </c>
    </row>
    <row r="1083" spans="1:33">
      <c r="A1083" s="49" t="s">
        <v>2891</v>
      </c>
      <c r="B1083" s="36" t="str">
        <f>VLOOKUP(LEFT(A1083,8),Clusters!A:C,3,0)</f>
        <v>C4</v>
      </c>
      <c r="C1083" s="36">
        <f>VLOOKUP(LEFT(A1083,8),Clusters!A:D,2,0)</f>
        <v>44</v>
      </c>
      <c r="O1083" s="36">
        <f>IFERROR(VLOOKUP(LEFT(A1083,8),'Development Priority'!A:B,2,0),"")</f>
        <v>239</v>
      </c>
      <c r="P1083" s="8" t="str">
        <f>IFERROR(VLOOKUP(LEFT($A1083,8),POR!$A:$R,2,0),"")</f>
        <v/>
      </c>
      <c r="Q1083" s="8" t="str">
        <f>IFERROR(VLOOKUP(LEFT($A1083,8),POR!$A:$R,3,0),"")</f>
        <v/>
      </c>
      <c r="R1083" s="8" t="str">
        <f>IFERROR(VLOOKUP(LEFT($A1083,8),POR!$A:$R,4,0),"")</f>
        <v/>
      </c>
      <c r="S1083" s="8" t="str">
        <f>IFERROR(VLOOKUP(LEFT($A1083,8),POR!$A:$R,5,0),"")</f>
        <v/>
      </c>
      <c r="T1083" s="8">
        <f>IFERROR(VLOOKUP(LEFT($A1083,8),POR!$A:$R,6,0),"")</f>
        <v>43098.666666666701</v>
      </c>
      <c r="U1083" s="8" t="str">
        <f>IFERROR(VLOOKUP(LEFT($A1083,8),POR!$A:$R,7,0),"")</f>
        <v/>
      </c>
      <c r="V1083" s="8" t="str">
        <f>IFERROR(VLOOKUP(LEFT($A1083,8),POR!$A:$R,8,0),"")</f>
        <v/>
      </c>
      <c r="W1083" s="8" t="str">
        <f>IFERROR(VLOOKUP(LEFT($A1083,8),POR!$A:$R,9,0),"")</f>
        <v/>
      </c>
      <c r="X1083" s="8" t="str">
        <f>IFERROR(VLOOKUP(LEFT($A1083,8),POR!$A:$R,10,0),"")</f>
        <v/>
      </c>
      <c r="Y1083" s="8" t="str">
        <f>IFERROR(VLOOKUP(LEFT($A1083,8),POR!$A:$R,11,0),"")</f>
        <v/>
      </c>
      <c r="Z1083" s="8" t="str">
        <f>IFERROR(VLOOKUP(LEFT($A1083,8),POR!$A:$R,12,0),"")</f>
        <v/>
      </c>
      <c r="AA1083" s="8" t="str">
        <f>IFERROR(VLOOKUP(LEFT($A1083,8),POR!$A:$R,13,0),"")</f>
        <v/>
      </c>
      <c r="AB1083" s="8" t="str">
        <f>IFERROR(VLOOKUP(LEFT($A1083,8),POR!$A:$R,14,0),"")</f>
        <v/>
      </c>
      <c r="AC1083" s="8" t="str">
        <f>IFERROR(VLOOKUP(LEFT($A1083,8),POR!$A:$R,15,0),"")</f>
        <v/>
      </c>
      <c r="AD1083" s="8" t="str">
        <f>IFERROR(VLOOKUP(LEFT($A1083,8),POR!$A:$R,16,0),"")</f>
        <v/>
      </c>
      <c r="AE1083" s="8" t="str">
        <f>IFERROR(VLOOKUP(LEFT($A1083,8),POR!$A:$R,17,0),"")</f>
        <v/>
      </c>
      <c r="AF1083" s="8" t="str">
        <f>IFERROR(VLOOKUP(LEFT($A1083,8),POR!$A:$R,18,0),"")</f>
        <v/>
      </c>
      <c r="AG1083" s="36" t="str">
        <f>IFERROR(VLOOKUP(A1083,NSD!F:G,2,0),"")</f>
        <v/>
      </c>
    </row>
    <row r="1084" spans="1:33">
      <c r="A1084" s="49" t="s">
        <v>4552</v>
      </c>
      <c r="B1084" s="36" t="str">
        <f>VLOOKUP(LEFT(A1084,8),Clusters!A:C,3,0)</f>
        <v>C4</v>
      </c>
      <c r="C1084" s="36">
        <f>VLOOKUP(LEFT(A1084,8),Clusters!A:D,2,0)</f>
        <v>44</v>
      </c>
      <c r="O1084" s="36">
        <f>IFERROR(VLOOKUP(LEFT(A1084,8),'Development Priority'!A:B,2,0),"")</f>
        <v>239</v>
      </c>
      <c r="P1084" s="8" t="str">
        <f>IFERROR(VLOOKUP(LEFT($A1084,8),POR!$A:$R,2,0),"")</f>
        <v/>
      </c>
      <c r="Q1084" s="8" t="str">
        <f>IFERROR(VLOOKUP(LEFT($A1084,8),POR!$A:$R,3,0),"")</f>
        <v/>
      </c>
      <c r="R1084" s="8" t="str">
        <f>IFERROR(VLOOKUP(LEFT($A1084,8),POR!$A:$R,4,0),"")</f>
        <v/>
      </c>
      <c r="S1084" s="8" t="str">
        <f>IFERROR(VLOOKUP(LEFT($A1084,8),POR!$A:$R,5,0),"")</f>
        <v/>
      </c>
      <c r="T1084" s="8">
        <f>IFERROR(VLOOKUP(LEFT($A1084,8),POR!$A:$R,6,0),"")</f>
        <v>43098.666666666701</v>
      </c>
      <c r="U1084" s="8" t="str">
        <f>IFERROR(VLOOKUP(LEFT($A1084,8),POR!$A:$R,7,0),"")</f>
        <v/>
      </c>
      <c r="V1084" s="8" t="str">
        <f>IFERROR(VLOOKUP(LEFT($A1084,8),POR!$A:$R,8,0),"")</f>
        <v/>
      </c>
      <c r="W1084" s="8" t="str">
        <f>IFERROR(VLOOKUP(LEFT($A1084,8),POR!$A:$R,9,0),"")</f>
        <v/>
      </c>
      <c r="X1084" s="8" t="str">
        <f>IFERROR(VLOOKUP(LEFT($A1084,8),POR!$A:$R,10,0),"")</f>
        <v/>
      </c>
      <c r="Y1084" s="8" t="str">
        <f>IFERROR(VLOOKUP(LEFT($A1084,8),POR!$A:$R,11,0),"")</f>
        <v/>
      </c>
      <c r="Z1084" s="8" t="str">
        <f>IFERROR(VLOOKUP(LEFT($A1084,8),POR!$A:$R,12,0),"")</f>
        <v/>
      </c>
      <c r="AA1084" s="8" t="str">
        <f>IFERROR(VLOOKUP(LEFT($A1084,8),POR!$A:$R,13,0),"")</f>
        <v/>
      </c>
      <c r="AB1084" s="8" t="str">
        <f>IFERROR(VLOOKUP(LEFT($A1084,8),POR!$A:$R,14,0),"")</f>
        <v/>
      </c>
      <c r="AC1084" s="8" t="str">
        <f>IFERROR(VLOOKUP(LEFT($A1084,8),POR!$A:$R,15,0),"")</f>
        <v/>
      </c>
      <c r="AD1084" s="8" t="str">
        <f>IFERROR(VLOOKUP(LEFT($A1084,8),POR!$A:$R,16,0),"")</f>
        <v/>
      </c>
      <c r="AE1084" s="8" t="str">
        <f>IFERROR(VLOOKUP(LEFT($A1084,8),POR!$A:$R,17,0),"")</f>
        <v/>
      </c>
      <c r="AF1084" s="8" t="str">
        <f>IFERROR(VLOOKUP(LEFT($A1084,8),POR!$A:$R,18,0),"")</f>
        <v/>
      </c>
      <c r="AG1084" s="36" t="str">
        <f>IFERROR(VLOOKUP(A1084,NSD!F:G,2,0),"")</f>
        <v/>
      </c>
    </row>
    <row r="1085" spans="1:33">
      <c r="A1085" s="49" t="s">
        <v>3427</v>
      </c>
      <c r="B1085" s="36" t="str">
        <f>VLOOKUP(LEFT(A1085,8),Clusters!A:C,3,0)</f>
        <v>C3</v>
      </c>
      <c r="C1085" s="36">
        <f>VLOOKUP(LEFT(A1085,8),Clusters!A:D,2,0)</f>
        <v>33</v>
      </c>
      <c r="O1085" s="36">
        <f>IFERROR(VLOOKUP(LEFT(A1085,8),'Development Priority'!A:B,2,0),"")</f>
        <v>395</v>
      </c>
      <c r="P1085" s="8" t="str">
        <f>IFERROR(VLOOKUP(LEFT($A1085,8),POR!$A:$R,2,0),"")</f>
        <v/>
      </c>
      <c r="Q1085" s="8" t="str">
        <f>IFERROR(VLOOKUP(LEFT($A1085,8),POR!$A:$R,3,0),"")</f>
        <v/>
      </c>
      <c r="R1085" s="8" t="str">
        <f>IFERROR(VLOOKUP(LEFT($A1085,8),POR!$A:$R,4,0),"")</f>
        <v/>
      </c>
      <c r="S1085" s="8" t="str">
        <f>IFERROR(VLOOKUP(LEFT($A1085,8),POR!$A:$R,5,0),"")</f>
        <v/>
      </c>
      <c r="T1085" s="8" t="str">
        <f>IFERROR(VLOOKUP(LEFT($A1085,8),POR!$A:$R,6,0),"")</f>
        <v/>
      </c>
      <c r="U1085" s="8" t="str">
        <f>IFERROR(VLOOKUP(LEFT($A1085,8),POR!$A:$R,7,0),"")</f>
        <v/>
      </c>
      <c r="V1085" s="8" t="str">
        <f>IFERROR(VLOOKUP(LEFT($A1085,8),POR!$A:$R,8,0),"")</f>
        <v/>
      </c>
      <c r="W1085" s="8" t="str">
        <f>IFERROR(VLOOKUP(LEFT($A1085,8),POR!$A:$R,9,0),"")</f>
        <v/>
      </c>
      <c r="X1085" s="8" t="str">
        <f>IFERROR(VLOOKUP(LEFT($A1085,8),POR!$A:$R,10,0),"")</f>
        <v/>
      </c>
      <c r="Y1085" s="8" t="str">
        <f>IFERROR(VLOOKUP(LEFT($A1085,8),POR!$A:$R,11,0),"")</f>
        <v/>
      </c>
      <c r="Z1085" s="8" t="str">
        <f>IFERROR(VLOOKUP(LEFT($A1085,8),POR!$A:$R,12,0),"")</f>
        <v/>
      </c>
      <c r="AA1085" s="8" t="str">
        <f>IFERROR(VLOOKUP(LEFT($A1085,8),POR!$A:$R,13,0),"")</f>
        <v/>
      </c>
      <c r="AB1085" s="8" t="str">
        <f>IFERROR(VLOOKUP(LEFT($A1085,8),POR!$A:$R,14,0),"")</f>
        <v/>
      </c>
      <c r="AC1085" s="8" t="str">
        <f>IFERROR(VLOOKUP(LEFT($A1085,8),POR!$A:$R,15,0),"")</f>
        <v/>
      </c>
      <c r="AD1085" s="8" t="str">
        <f>IFERROR(VLOOKUP(LEFT($A1085,8),POR!$A:$R,16,0),"")</f>
        <v/>
      </c>
      <c r="AE1085" s="8" t="str">
        <f>IFERROR(VLOOKUP(LEFT($A1085,8),POR!$A:$R,17,0),"")</f>
        <v/>
      </c>
      <c r="AF1085" s="8" t="str">
        <f>IFERROR(VLOOKUP(LEFT($A1085,8),POR!$A:$R,18,0),"")</f>
        <v/>
      </c>
      <c r="AG1085" s="36" t="str">
        <f>IFERROR(VLOOKUP(A1085,NSD!F:G,2,0),"")</f>
        <v/>
      </c>
    </row>
    <row r="1086" spans="1:33">
      <c r="A1086" s="49" t="s">
        <v>4207</v>
      </c>
      <c r="B1086" s="36" t="str">
        <f>VLOOKUP(LEFT(A1086,8),Clusters!A:C,3,0)</f>
        <v>C3</v>
      </c>
      <c r="C1086" s="36">
        <f>VLOOKUP(LEFT(A1086,8),Clusters!A:D,2,0)</f>
        <v>33</v>
      </c>
      <c r="O1086" s="36">
        <f>IFERROR(VLOOKUP(LEFT(A1086,8),'Development Priority'!A:B,2,0),"")</f>
        <v>395</v>
      </c>
      <c r="P1086" s="8" t="str">
        <f>IFERROR(VLOOKUP(LEFT($A1086,8),POR!$A:$R,2,0),"")</f>
        <v/>
      </c>
      <c r="Q1086" s="8" t="str">
        <f>IFERROR(VLOOKUP(LEFT($A1086,8),POR!$A:$R,3,0),"")</f>
        <v/>
      </c>
      <c r="R1086" s="8" t="str">
        <f>IFERROR(VLOOKUP(LEFT($A1086,8),POR!$A:$R,4,0),"")</f>
        <v/>
      </c>
      <c r="S1086" s="8" t="str">
        <f>IFERROR(VLOOKUP(LEFT($A1086,8),POR!$A:$R,5,0),"")</f>
        <v/>
      </c>
      <c r="T1086" s="8" t="str">
        <f>IFERROR(VLOOKUP(LEFT($A1086,8),POR!$A:$R,6,0),"")</f>
        <v/>
      </c>
      <c r="U1086" s="8" t="str">
        <f>IFERROR(VLOOKUP(LEFT($A1086,8),POR!$A:$R,7,0),"")</f>
        <v/>
      </c>
      <c r="V1086" s="8" t="str">
        <f>IFERROR(VLOOKUP(LEFT($A1086,8),POR!$A:$R,8,0),"")</f>
        <v/>
      </c>
      <c r="W1086" s="8" t="str">
        <f>IFERROR(VLOOKUP(LEFT($A1086,8),POR!$A:$R,9,0),"")</f>
        <v/>
      </c>
      <c r="X1086" s="8" t="str">
        <f>IFERROR(VLOOKUP(LEFT($A1086,8),POR!$A:$R,10,0),"")</f>
        <v/>
      </c>
      <c r="Y1086" s="8" t="str">
        <f>IFERROR(VLOOKUP(LEFT($A1086,8),POR!$A:$R,11,0),"")</f>
        <v/>
      </c>
      <c r="Z1086" s="8" t="str">
        <f>IFERROR(VLOOKUP(LEFT($A1086,8),POR!$A:$R,12,0),"")</f>
        <v/>
      </c>
      <c r="AA1086" s="8" t="str">
        <f>IFERROR(VLOOKUP(LEFT($A1086,8),POR!$A:$R,13,0),"")</f>
        <v/>
      </c>
      <c r="AB1086" s="8" t="str">
        <f>IFERROR(VLOOKUP(LEFT($A1086,8),POR!$A:$R,14,0),"")</f>
        <v/>
      </c>
      <c r="AC1086" s="8" t="str">
        <f>IFERROR(VLOOKUP(LEFT($A1086,8),POR!$A:$R,15,0),"")</f>
        <v/>
      </c>
      <c r="AD1086" s="8" t="str">
        <f>IFERROR(VLOOKUP(LEFT($A1086,8),POR!$A:$R,16,0),"")</f>
        <v/>
      </c>
      <c r="AE1086" s="8" t="str">
        <f>IFERROR(VLOOKUP(LEFT($A1086,8),POR!$A:$R,17,0),"")</f>
        <v/>
      </c>
      <c r="AF1086" s="8" t="str">
        <f>IFERROR(VLOOKUP(LEFT($A1086,8),POR!$A:$R,18,0),"")</f>
        <v/>
      </c>
      <c r="AG1086" s="36" t="str">
        <f>IFERROR(VLOOKUP(A1086,NSD!F:G,2,0),"")</f>
        <v/>
      </c>
    </row>
    <row r="1087" spans="1:33">
      <c r="A1087" s="49" t="s">
        <v>2187</v>
      </c>
      <c r="B1087" s="36" t="str">
        <f>VLOOKUP(LEFT(A1087,8),Clusters!A:C,3,0)</f>
        <v>C3</v>
      </c>
      <c r="C1087" s="36">
        <f>VLOOKUP(LEFT(A1087,8),Clusters!A:D,2,0)</f>
        <v>33</v>
      </c>
      <c r="O1087" s="36">
        <f>IFERROR(VLOOKUP(LEFT(A1087,8),'Development Priority'!A:B,2,0),"")</f>
        <v>395</v>
      </c>
      <c r="P1087" s="8" t="str">
        <f>IFERROR(VLOOKUP(LEFT($A1087,8),POR!$A:$R,2,0),"")</f>
        <v/>
      </c>
      <c r="Q1087" s="8" t="str">
        <f>IFERROR(VLOOKUP(LEFT($A1087,8),POR!$A:$R,3,0),"")</f>
        <v/>
      </c>
      <c r="R1087" s="8" t="str">
        <f>IFERROR(VLOOKUP(LEFT($A1087,8),POR!$A:$R,4,0),"")</f>
        <v/>
      </c>
      <c r="S1087" s="8" t="str">
        <f>IFERROR(VLOOKUP(LEFT($A1087,8),POR!$A:$R,5,0),"")</f>
        <v/>
      </c>
      <c r="T1087" s="8" t="str">
        <f>IFERROR(VLOOKUP(LEFT($A1087,8),POR!$A:$R,6,0),"")</f>
        <v/>
      </c>
      <c r="U1087" s="8" t="str">
        <f>IFERROR(VLOOKUP(LEFT($A1087,8),POR!$A:$R,7,0),"")</f>
        <v/>
      </c>
      <c r="V1087" s="8" t="str">
        <f>IFERROR(VLOOKUP(LEFT($A1087,8),POR!$A:$R,8,0),"")</f>
        <v/>
      </c>
      <c r="W1087" s="8" t="str">
        <f>IFERROR(VLOOKUP(LEFT($A1087,8),POR!$A:$R,9,0),"")</f>
        <v/>
      </c>
      <c r="X1087" s="8" t="str">
        <f>IFERROR(VLOOKUP(LEFT($A1087,8),POR!$A:$R,10,0),"")</f>
        <v/>
      </c>
      <c r="Y1087" s="8" t="str">
        <f>IFERROR(VLOOKUP(LEFT($A1087,8),POR!$A:$R,11,0),"")</f>
        <v/>
      </c>
      <c r="Z1087" s="8" t="str">
        <f>IFERROR(VLOOKUP(LEFT($A1087,8),POR!$A:$R,12,0),"")</f>
        <v/>
      </c>
      <c r="AA1087" s="8" t="str">
        <f>IFERROR(VLOOKUP(LEFT($A1087,8),POR!$A:$R,13,0),"")</f>
        <v/>
      </c>
      <c r="AB1087" s="8" t="str">
        <f>IFERROR(VLOOKUP(LEFT($A1087,8),POR!$A:$R,14,0),"")</f>
        <v/>
      </c>
      <c r="AC1087" s="8" t="str">
        <f>IFERROR(VLOOKUP(LEFT($A1087,8),POR!$A:$R,15,0),"")</f>
        <v/>
      </c>
      <c r="AD1087" s="8" t="str">
        <f>IFERROR(VLOOKUP(LEFT($A1087,8),POR!$A:$R,16,0),"")</f>
        <v/>
      </c>
      <c r="AE1087" s="8" t="str">
        <f>IFERROR(VLOOKUP(LEFT($A1087,8),POR!$A:$R,17,0),"")</f>
        <v/>
      </c>
      <c r="AF1087" s="8" t="str">
        <f>IFERROR(VLOOKUP(LEFT($A1087,8),POR!$A:$R,18,0),"")</f>
        <v/>
      </c>
      <c r="AG1087" s="36" t="str">
        <f>IFERROR(VLOOKUP(A1087,NSD!F:G,2,0),"")</f>
        <v/>
      </c>
    </row>
    <row r="1088" spans="1:33" ht="30">
      <c r="A1088" s="49" t="s">
        <v>2109</v>
      </c>
      <c r="B1088" s="36" t="str">
        <f>VLOOKUP(LEFT(A1088,8),Clusters!A:C,3,0)</f>
        <v>C3</v>
      </c>
      <c r="C1088" s="36">
        <f>VLOOKUP(LEFT(A1088,8),Clusters!A:D,2,0)</f>
        <v>33</v>
      </c>
      <c r="F1088" s="77" t="s">
        <v>1594</v>
      </c>
      <c r="I1088" s="38" t="s">
        <v>5289</v>
      </c>
      <c r="J1088" s="50">
        <v>42815</v>
      </c>
      <c r="K1088" s="9" t="s">
        <v>5370</v>
      </c>
      <c r="L1088" s="9" t="s">
        <v>1595</v>
      </c>
      <c r="M1088" t="s">
        <v>1598</v>
      </c>
      <c r="O1088" s="36">
        <f>IFERROR(VLOOKUP(LEFT(A1088,8),'Development Priority'!A:B,2,0),"")</f>
        <v>583</v>
      </c>
      <c r="P1088" s="8" t="str">
        <f>IFERROR(VLOOKUP(LEFT($A1088,8),POR!$A:$R,2,0),"")</f>
        <v/>
      </c>
      <c r="Q1088" s="8" t="str">
        <f>IFERROR(VLOOKUP(LEFT($A1088,8),POR!$A:$R,3,0),"")</f>
        <v/>
      </c>
      <c r="R1088" s="8" t="str">
        <f>IFERROR(VLOOKUP(LEFT($A1088,8),POR!$A:$R,4,0),"")</f>
        <v/>
      </c>
      <c r="S1088" s="8" t="str">
        <f>IFERROR(VLOOKUP(LEFT($A1088,8),POR!$A:$R,5,0),"")</f>
        <v/>
      </c>
      <c r="T1088" s="8" t="str">
        <f>IFERROR(VLOOKUP(LEFT($A1088,8),POR!$A:$R,6,0),"")</f>
        <v/>
      </c>
      <c r="U1088" s="8" t="str">
        <f>IFERROR(VLOOKUP(LEFT($A1088,8),POR!$A:$R,7,0),"")</f>
        <v/>
      </c>
      <c r="V1088" s="8">
        <f>IFERROR(VLOOKUP(LEFT($A1088,8),POR!$A:$R,8,0),"")</f>
        <v>42754</v>
      </c>
      <c r="W1088" s="8" t="str">
        <f>IFERROR(VLOOKUP(LEFT($A1088,8),POR!$A:$R,9,0),"")</f>
        <v/>
      </c>
      <c r="X1088" s="8" t="str">
        <f>IFERROR(VLOOKUP(LEFT($A1088,8),POR!$A:$R,10,0),"")</f>
        <v/>
      </c>
      <c r="Y1088" s="8" t="str">
        <f>IFERROR(VLOOKUP(LEFT($A1088,8),POR!$A:$R,11,0),"")</f>
        <v/>
      </c>
      <c r="Z1088" s="8" t="str">
        <f>IFERROR(VLOOKUP(LEFT($A1088,8),POR!$A:$R,12,0),"")</f>
        <v/>
      </c>
      <c r="AA1088" s="8" t="str">
        <f>IFERROR(VLOOKUP(LEFT($A1088,8),POR!$A:$R,13,0),"")</f>
        <v/>
      </c>
      <c r="AB1088" s="8" t="str">
        <f>IFERROR(VLOOKUP(LEFT($A1088,8),POR!$A:$R,14,0),"")</f>
        <v/>
      </c>
      <c r="AC1088" s="8" t="str">
        <f>IFERROR(VLOOKUP(LEFT($A1088,8),POR!$A:$R,15,0),"")</f>
        <v/>
      </c>
      <c r="AD1088" s="8" t="str">
        <f>IFERROR(VLOOKUP(LEFT($A1088,8),POR!$A:$R,16,0),"")</f>
        <v/>
      </c>
      <c r="AE1088" s="8" t="str">
        <f>IFERROR(VLOOKUP(LEFT($A1088,8),POR!$A:$R,17,0),"")</f>
        <v/>
      </c>
      <c r="AF1088" s="8" t="str">
        <f>IFERROR(VLOOKUP(LEFT($A1088,8),POR!$A:$R,18,0),"")</f>
        <v/>
      </c>
      <c r="AG1088" s="36" t="str">
        <f>IFERROR(VLOOKUP(A1088,NSD!F:G,2,0),"")</f>
        <v/>
      </c>
    </row>
    <row r="1089" spans="1:33">
      <c r="A1089" s="49" t="s">
        <v>3966</v>
      </c>
      <c r="B1089" s="36" t="str">
        <f>VLOOKUP(LEFT(A1089,8),Clusters!A:C,3,0)</f>
        <v>C3</v>
      </c>
      <c r="C1089" s="36">
        <f>VLOOKUP(LEFT(A1089,8),Clusters!A:D,2,0)</f>
        <v>33</v>
      </c>
      <c r="O1089" s="36">
        <f>IFERROR(VLOOKUP(LEFT(A1089,8),'Development Priority'!A:B,2,0),"")</f>
        <v>583</v>
      </c>
      <c r="P1089" s="8" t="str">
        <f>IFERROR(VLOOKUP(LEFT($A1089,8),POR!$A:$R,2,0),"")</f>
        <v/>
      </c>
      <c r="Q1089" s="8" t="str">
        <f>IFERROR(VLOOKUP(LEFT($A1089,8),POR!$A:$R,3,0),"")</f>
        <v/>
      </c>
      <c r="R1089" s="8" t="str">
        <f>IFERROR(VLOOKUP(LEFT($A1089,8),POR!$A:$R,4,0),"")</f>
        <v/>
      </c>
      <c r="S1089" s="8" t="str">
        <f>IFERROR(VLOOKUP(LEFT($A1089,8),POR!$A:$R,5,0),"")</f>
        <v/>
      </c>
      <c r="T1089" s="8" t="str">
        <f>IFERROR(VLOOKUP(LEFT($A1089,8),POR!$A:$R,6,0),"")</f>
        <v/>
      </c>
      <c r="U1089" s="8" t="str">
        <f>IFERROR(VLOOKUP(LEFT($A1089,8),POR!$A:$R,7,0),"")</f>
        <v/>
      </c>
      <c r="V1089" s="8">
        <f>IFERROR(VLOOKUP(LEFT($A1089,8),POR!$A:$R,8,0),"")</f>
        <v>42754</v>
      </c>
      <c r="W1089" s="8" t="str">
        <f>IFERROR(VLOOKUP(LEFT($A1089,8),POR!$A:$R,9,0),"")</f>
        <v/>
      </c>
      <c r="X1089" s="8" t="str">
        <f>IFERROR(VLOOKUP(LEFT($A1089,8),POR!$A:$R,10,0),"")</f>
        <v/>
      </c>
      <c r="Y1089" s="8" t="str">
        <f>IFERROR(VLOOKUP(LEFT($A1089,8),POR!$A:$R,11,0),"")</f>
        <v/>
      </c>
      <c r="Z1089" s="8" t="str">
        <f>IFERROR(VLOOKUP(LEFT($A1089,8),POR!$A:$R,12,0),"")</f>
        <v/>
      </c>
      <c r="AA1089" s="8" t="str">
        <f>IFERROR(VLOOKUP(LEFT($A1089,8),POR!$A:$R,13,0),"")</f>
        <v/>
      </c>
      <c r="AB1089" s="8" t="str">
        <f>IFERROR(VLOOKUP(LEFT($A1089,8),POR!$A:$R,14,0),"")</f>
        <v/>
      </c>
      <c r="AC1089" s="8" t="str">
        <f>IFERROR(VLOOKUP(LEFT($A1089,8),POR!$A:$R,15,0),"")</f>
        <v/>
      </c>
      <c r="AD1089" s="8" t="str">
        <f>IFERROR(VLOOKUP(LEFT($A1089,8),POR!$A:$R,16,0),"")</f>
        <v/>
      </c>
      <c r="AE1089" s="8" t="str">
        <f>IFERROR(VLOOKUP(LEFT($A1089,8),POR!$A:$R,17,0),"")</f>
        <v/>
      </c>
      <c r="AF1089" s="8" t="str">
        <f>IFERROR(VLOOKUP(LEFT($A1089,8),POR!$A:$R,18,0),"")</f>
        <v/>
      </c>
      <c r="AG1089" s="36" t="str">
        <f>IFERROR(VLOOKUP(A1089,NSD!F:G,2,0),"")</f>
        <v/>
      </c>
    </row>
    <row r="1090" spans="1:33">
      <c r="A1090" s="49" t="s">
        <v>2408</v>
      </c>
      <c r="B1090" s="36" t="str">
        <f>VLOOKUP(LEFT(A1090,8),Clusters!A:C,3,0)</f>
        <v>C3</v>
      </c>
      <c r="C1090" s="36">
        <f>VLOOKUP(LEFT(A1090,8),Clusters!A:D,2,0)</f>
        <v>33</v>
      </c>
      <c r="O1090" s="36">
        <f>IFERROR(VLOOKUP(LEFT(A1090,8),'Development Priority'!A:B,2,0),"")</f>
        <v>583</v>
      </c>
      <c r="P1090" s="8" t="str">
        <f>IFERROR(VLOOKUP(LEFT($A1090,8),POR!$A:$R,2,0),"")</f>
        <v/>
      </c>
      <c r="Q1090" s="8" t="str">
        <f>IFERROR(VLOOKUP(LEFT($A1090,8),POR!$A:$R,3,0),"")</f>
        <v/>
      </c>
      <c r="R1090" s="8" t="str">
        <f>IFERROR(VLOOKUP(LEFT($A1090,8),POR!$A:$R,4,0),"")</f>
        <v/>
      </c>
      <c r="S1090" s="8" t="str">
        <f>IFERROR(VLOOKUP(LEFT($A1090,8),POR!$A:$R,5,0),"")</f>
        <v/>
      </c>
      <c r="T1090" s="8" t="str">
        <f>IFERROR(VLOOKUP(LEFT($A1090,8),POR!$A:$R,6,0),"")</f>
        <v/>
      </c>
      <c r="U1090" s="8" t="str">
        <f>IFERROR(VLOOKUP(LEFT($A1090,8),POR!$A:$R,7,0),"")</f>
        <v/>
      </c>
      <c r="V1090" s="8">
        <f>IFERROR(VLOOKUP(LEFT($A1090,8),POR!$A:$R,8,0),"")</f>
        <v>42754</v>
      </c>
      <c r="W1090" s="8" t="str">
        <f>IFERROR(VLOOKUP(LEFT($A1090,8),POR!$A:$R,9,0),"")</f>
        <v/>
      </c>
      <c r="X1090" s="8" t="str">
        <f>IFERROR(VLOOKUP(LEFT($A1090,8),POR!$A:$R,10,0),"")</f>
        <v/>
      </c>
      <c r="Y1090" s="8" t="str">
        <f>IFERROR(VLOOKUP(LEFT($A1090,8),POR!$A:$R,11,0),"")</f>
        <v/>
      </c>
      <c r="Z1090" s="8" t="str">
        <f>IFERROR(VLOOKUP(LEFT($A1090,8),POR!$A:$R,12,0),"")</f>
        <v/>
      </c>
      <c r="AA1090" s="8" t="str">
        <f>IFERROR(VLOOKUP(LEFT($A1090,8),POR!$A:$R,13,0),"")</f>
        <v/>
      </c>
      <c r="AB1090" s="8" t="str">
        <f>IFERROR(VLOOKUP(LEFT($A1090,8),POR!$A:$R,14,0),"")</f>
        <v/>
      </c>
      <c r="AC1090" s="8" t="str">
        <f>IFERROR(VLOOKUP(LEFT($A1090,8),POR!$A:$R,15,0),"")</f>
        <v/>
      </c>
      <c r="AD1090" s="8" t="str">
        <f>IFERROR(VLOOKUP(LEFT($A1090,8),POR!$A:$R,16,0),"")</f>
        <v/>
      </c>
      <c r="AE1090" s="8" t="str">
        <f>IFERROR(VLOOKUP(LEFT($A1090,8),POR!$A:$R,17,0),"")</f>
        <v/>
      </c>
      <c r="AF1090" s="8" t="str">
        <f>IFERROR(VLOOKUP(LEFT($A1090,8),POR!$A:$R,18,0),"")</f>
        <v/>
      </c>
      <c r="AG1090" s="36" t="str">
        <f>IFERROR(VLOOKUP(A1090,NSD!F:G,2,0),"")</f>
        <v/>
      </c>
    </row>
    <row r="1091" spans="1:33">
      <c r="A1091" s="49" t="s">
        <v>4197</v>
      </c>
      <c r="B1091" s="36" t="str">
        <f>VLOOKUP(LEFT(A1091,8),Clusters!A:C,3,0)</f>
        <v>C3</v>
      </c>
      <c r="C1091" s="36">
        <f>VLOOKUP(LEFT(A1091,8),Clusters!A:D,2,0)</f>
        <v>31</v>
      </c>
      <c r="O1091" s="36">
        <f>IFERROR(VLOOKUP(LEFT(A1091,8),'Development Priority'!A:B,2,0),"")</f>
        <v>287</v>
      </c>
      <c r="P1091" s="8" t="str">
        <f>IFERROR(VLOOKUP(LEFT($A1091,8),POR!$A:$R,2,0),"")</f>
        <v/>
      </c>
      <c r="Q1091" s="8" t="str">
        <f>IFERROR(VLOOKUP(LEFT($A1091,8),POR!$A:$R,3,0),"")</f>
        <v/>
      </c>
      <c r="R1091" s="8" t="str">
        <f>IFERROR(VLOOKUP(LEFT($A1091,8),POR!$A:$R,4,0),"")</f>
        <v/>
      </c>
      <c r="S1091" s="8" t="str">
        <f>IFERROR(VLOOKUP(LEFT($A1091,8),POR!$A:$R,5,0),"")</f>
        <v/>
      </c>
      <c r="T1091" s="8">
        <f>IFERROR(VLOOKUP(LEFT($A1091,8),POR!$A:$R,6,0),"")</f>
        <v>42871.708333333299</v>
      </c>
      <c r="U1091" s="8" t="str">
        <f>IFERROR(VLOOKUP(LEFT($A1091,8),POR!$A:$R,7,0),"")</f>
        <v/>
      </c>
      <c r="V1091" s="8" t="str">
        <f>IFERROR(VLOOKUP(LEFT($A1091,8),POR!$A:$R,8,0),"")</f>
        <v/>
      </c>
      <c r="W1091" s="8" t="str">
        <f>IFERROR(VLOOKUP(LEFT($A1091,8),POR!$A:$R,9,0),"")</f>
        <v/>
      </c>
      <c r="X1091" s="8" t="str">
        <f>IFERROR(VLOOKUP(LEFT($A1091,8),POR!$A:$R,10,0),"")</f>
        <v/>
      </c>
      <c r="Y1091" s="8" t="str">
        <f>IFERROR(VLOOKUP(LEFT($A1091,8),POR!$A:$R,11,0),"")</f>
        <v/>
      </c>
      <c r="Z1091" s="8" t="str">
        <f>IFERROR(VLOOKUP(LEFT($A1091,8),POR!$A:$R,12,0),"")</f>
        <v/>
      </c>
      <c r="AA1091" s="8" t="str">
        <f>IFERROR(VLOOKUP(LEFT($A1091,8),POR!$A:$R,13,0),"")</f>
        <v/>
      </c>
      <c r="AB1091" s="8" t="str">
        <f>IFERROR(VLOOKUP(LEFT($A1091,8),POR!$A:$R,14,0),"")</f>
        <v/>
      </c>
      <c r="AC1091" s="8" t="str">
        <f>IFERROR(VLOOKUP(LEFT($A1091,8),POR!$A:$R,15,0),"")</f>
        <v/>
      </c>
      <c r="AD1091" s="8" t="str">
        <f>IFERROR(VLOOKUP(LEFT($A1091,8),POR!$A:$R,16,0),"")</f>
        <v/>
      </c>
      <c r="AE1091" s="8" t="str">
        <f>IFERROR(VLOOKUP(LEFT($A1091,8),POR!$A:$R,17,0),"")</f>
        <v/>
      </c>
      <c r="AF1091" s="8" t="str">
        <f>IFERROR(VLOOKUP(LEFT($A1091,8),POR!$A:$R,18,0),"")</f>
        <v/>
      </c>
      <c r="AG1091" s="36" t="str">
        <f>IFERROR(VLOOKUP(A1091,NSD!F:G,2,0),"")</f>
        <v/>
      </c>
    </row>
    <row r="1092" spans="1:33">
      <c r="A1092" s="49" t="s">
        <v>4885</v>
      </c>
      <c r="B1092" s="36" t="str">
        <f>VLOOKUP(LEFT(A1092,8),Clusters!A:C,3,0)</f>
        <v>C3</v>
      </c>
      <c r="C1092" s="36">
        <f>VLOOKUP(LEFT(A1092,8),Clusters!A:D,2,0)</f>
        <v>31</v>
      </c>
      <c r="O1092" s="36">
        <f>IFERROR(VLOOKUP(LEFT(A1092,8),'Development Priority'!A:B,2,0),"")</f>
        <v>287</v>
      </c>
      <c r="P1092" s="8" t="str">
        <f>IFERROR(VLOOKUP(LEFT($A1092,8),POR!$A:$R,2,0),"")</f>
        <v/>
      </c>
      <c r="Q1092" s="8" t="str">
        <f>IFERROR(VLOOKUP(LEFT($A1092,8),POR!$A:$R,3,0),"")</f>
        <v/>
      </c>
      <c r="R1092" s="8" t="str">
        <f>IFERROR(VLOOKUP(LEFT($A1092,8),POR!$A:$R,4,0),"")</f>
        <v/>
      </c>
      <c r="S1092" s="8" t="str">
        <f>IFERROR(VLOOKUP(LEFT($A1092,8),POR!$A:$R,5,0),"")</f>
        <v/>
      </c>
      <c r="T1092" s="8">
        <f>IFERROR(VLOOKUP(LEFT($A1092,8),POR!$A:$R,6,0),"")</f>
        <v>42871.708333333299</v>
      </c>
      <c r="U1092" s="8" t="str">
        <f>IFERROR(VLOOKUP(LEFT($A1092,8),POR!$A:$R,7,0),"")</f>
        <v/>
      </c>
      <c r="V1092" s="8" t="str">
        <f>IFERROR(VLOOKUP(LEFT($A1092,8),POR!$A:$R,8,0),"")</f>
        <v/>
      </c>
      <c r="W1092" s="8" t="str">
        <f>IFERROR(VLOOKUP(LEFT($A1092,8),POR!$A:$R,9,0),"")</f>
        <v/>
      </c>
      <c r="X1092" s="8" t="str">
        <f>IFERROR(VLOOKUP(LEFT($A1092,8),POR!$A:$R,10,0),"")</f>
        <v/>
      </c>
      <c r="Y1092" s="8" t="str">
        <f>IFERROR(VLOOKUP(LEFT($A1092,8),POR!$A:$R,11,0),"")</f>
        <v/>
      </c>
      <c r="Z1092" s="8" t="str">
        <f>IFERROR(VLOOKUP(LEFT($A1092,8),POR!$A:$R,12,0),"")</f>
        <v/>
      </c>
      <c r="AA1092" s="8" t="str">
        <f>IFERROR(VLOOKUP(LEFT($A1092,8),POR!$A:$R,13,0),"")</f>
        <v/>
      </c>
      <c r="AB1092" s="8" t="str">
        <f>IFERROR(VLOOKUP(LEFT($A1092,8),POR!$A:$R,14,0),"")</f>
        <v/>
      </c>
      <c r="AC1092" s="8" t="str">
        <f>IFERROR(VLOOKUP(LEFT($A1092,8),POR!$A:$R,15,0),"")</f>
        <v/>
      </c>
      <c r="AD1092" s="8" t="str">
        <f>IFERROR(VLOOKUP(LEFT($A1092,8),POR!$A:$R,16,0),"")</f>
        <v/>
      </c>
      <c r="AE1092" s="8" t="str">
        <f>IFERROR(VLOOKUP(LEFT($A1092,8),POR!$A:$R,17,0),"")</f>
        <v/>
      </c>
      <c r="AF1092" s="8" t="str">
        <f>IFERROR(VLOOKUP(LEFT($A1092,8),POR!$A:$R,18,0),"")</f>
        <v/>
      </c>
      <c r="AG1092" s="36" t="str">
        <f>IFERROR(VLOOKUP(A1092,NSD!F:G,2,0),"")</f>
        <v/>
      </c>
    </row>
    <row r="1093" spans="1:33">
      <c r="A1093" s="49" t="s">
        <v>2473</v>
      </c>
      <c r="B1093" s="36" t="str">
        <f>VLOOKUP(LEFT(A1093,8),Clusters!A:C,3,0)</f>
        <v>C3</v>
      </c>
      <c r="C1093" s="36">
        <f>VLOOKUP(LEFT(A1093,8),Clusters!A:D,2,0)</f>
        <v>31</v>
      </c>
      <c r="O1093" s="36">
        <f>IFERROR(VLOOKUP(LEFT(A1093,8),'Development Priority'!A:B,2,0),"")</f>
        <v>287</v>
      </c>
      <c r="P1093" s="8" t="str">
        <f>IFERROR(VLOOKUP(LEFT($A1093,8),POR!$A:$R,2,0),"")</f>
        <v/>
      </c>
      <c r="Q1093" s="8" t="str">
        <f>IFERROR(VLOOKUP(LEFT($A1093,8),POR!$A:$R,3,0),"")</f>
        <v/>
      </c>
      <c r="R1093" s="8" t="str">
        <f>IFERROR(VLOOKUP(LEFT($A1093,8),POR!$A:$R,4,0),"")</f>
        <v/>
      </c>
      <c r="S1093" s="8" t="str">
        <f>IFERROR(VLOOKUP(LEFT($A1093,8),POR!$A:$R,5,0),"")</f>
        <v/>
      </c>
      <c r="T1093" s="8">
        <f>IFERROR(VLOOKUP(LEFT($A1093,8),POR!$A:$R,6,0),"")</f>
        <v>42871.708333333299</v>
      </c>
      <c r="U1093" s="8" t="str">
        <f>IFERROR(VLOOKUP(LEFT($A1093,8),POR!$A:$R,7,0),"")</f>
        <v/>
      </c>
      <c r="V1093" s="8" t="str">
        <f>IFERROR(VLOOKUP(LEFT($A1093,8),POR!$A:$R,8,0),"")</f>
        <v/>
      </c>
      <c r="W1093" s="8" t="str">
        <f>IFERROR(VLOOKUP(LEFT($A1093,8),POR!$A:$R,9,0),"")</f>
        <v/>
      </c>
      <c r="X1093" s="8" t="str">
        <f>IFERROR(VLOOKUP(LEFT($A1093,8),POR!$A:$R,10,0),"")</f>
        <v/>
      </c>
      <c r="Y1093" s="8" t="str">
        <f>IFERROR(VLOOKUP(LEFT($A1093,8),POR!$A:$R,11,0),"")</f>
        <v/>
      </c>
      <c r="Z1093" s="8" t="str">
        <f>IFERROR(VLOOKUP(LEFT($A1093,8),POR!$A:$R,12,0),"")</f>
        <v/>
      </c>
      <c r="AA1093" s="8" t="str">
        <f>IFERROR(VLOOKUP(LEFT($A1093,8),POR!$A:$R,13,0),"")</f>
        <v/>
      </c>
      <c r="AB1093" s="8" t="str">
        <f>IFERROR(VLOOKUP(LEFT($A1093,8),POR!$A:$R,14,0),"")</f>
        <v/>
      </c>
      <c r="AC1093" s="8" t="str">
        <f>IFERROR(VLOOKUP(LEFT($A1093,8),POR!$A:$R,15,0),"")</f>
        <v/>
      </c>
      <c r="AD1093" s="8" t="str">
        <f>IFERROR(VLOOKUP(LEFT($A1093,8),POR!$A:$R,16,0),"")</f>
        <v/>
      </c>
      <c r="AE1093" s="8" t="str">
        <f>IFERROR(VLOOKUP(LEFT($A1093,8),POR!$A:$R,17,0),"")</f>
        <v/>
      </c>
      <c r="AF1093" s="8" t="str">
        <f>IFERROR(VLOOKUP(LEFT($A1093,8),POR!$A:$R,18,0),"")</f>
        <v/>
      </c>
      <c r="AG1093" s="36" t="str">
        <f>IFERROR(VLOOKUP(A1093,NSD!F:G,2,0),"")</f>
        <v/>
      </c>
    </row>
    <row r="1094" spans="1:33">
      <c r="A1094" s="49" t="s">
        <v>2086</v>
      </c>
      <c r="B1094" s="36" t="str">
        <f>VLOOKUP(LEFT(A1094,8),Clusters!A:C,3,0)</f>
        <v>C4</v>
      </c>
      <c r="C1094" s="36">
        <f>VLOOKUP(LEFT(A1094,8),Clusters!A:D,2,0)</f>
        <v>44</v>
      </c>
      <c r="O1094" s="36">
        <f>IFERROR(VLOOKUP(LEFT(A1094,8),'Development Priority'!A:B,2,0),"")</f>
        <v>641</v>
      </c>
      <c r="P1094" s="8" t="str">
        <f>IFERROR(VLOOKUP(LEFT($A1094,8),POR!$A:$R,2,0),"")</f>
        <v/>
      </c>
      <c r="Q1094" s="8" t="str">
        <f>IFERROR(VLOOKUP(LEFT($A1094,8),POR!$A:$R,3,0),"")</f>
        <v/>
      </c>
      <c r="R1094" s="8" t="str">
        <f>IFERROR(VLOOKUP(LEFT($A1094,8),POR!$A:$R,4,0),"")</f>
        <v/>
      </c>
      <c r="S1094" s="8" t="str">
        <f>IFERROR(VLOOKUP(LEFT($A1094,8),POR!$A:$R,5,0),"")</f>
        <v/>
      </c>
      <c r="T1094" s="8" t="str">
        <f>IFERROR(VLOOKUP(LEFT($A1094,8),POR!$A:$R,6,0),"")</f>
        <v/>
      </c>
      <c r="U1094" s="8" t="str">
        <f>IFERROR(VLOOKUP(LEFT($A1094,8),POR!$A:$R,7,0),"")</f>
        <v/>
      </c>
      <c r="V1094" s="8">
        <f>IFERROR(VLOOKUP(LEFT($A1094,8),POR!$A:$R,8,0),"")</f>
        <v>42862</v>
      </c>
      <c r="W1094" s="8" t="str">
        <f>IFERROR(VLOOKUP(LEFT($A1094,8),POR!$A:$R,9,0),"")</f>
        <v/>
      </c>
      <c r="X1094" s="8" t="str">
        <f>IFERROR(VLOOKUP(LEFT($A1094,8),POR!$A:$R,10,0),"")</f>
        <v/>
      </c>
      <c r="Y1094" s="8" t="str">
        <f>IFERROR(VLOOKUP(LEFT($A1094,8),POR!$A:$R,11,0),"")</f>
        <v/>
      </c>
      <c r="Z1094" s="8" t="str">
        <f>IFERROR(VLOOKUP(LEFT($A1094,8),POR!$A:$R,12,0),"")</f>
        <v/>
      </c>
      <c r="AA1094" s="8" t="str">
        <f>IFERROR(VLOOKUP(LEFT($A1094,8),POR!$A:$R,13,0),"")</f>
        <v/>
      </c>
      <c r="AB1094" s="8" t="str">
        <f>IFERROR(VLOOKUP(LEFT($A1094,8),POR!$A:$R,14,0),"")</f>
        <v/>
      </c>
      <c r="AC1094" s="8" t="str">
        <f>IFERROR(VLOOKUP(LEFT($A1094,8),POR!$A:$R,15,0),"")</f>
        <v/>
      </c>
      <c r="AD1094" s="8" t="str">
        <f>IFERROR(VLOOKUP(LEFT($A1094,8),POR!$A:$R,16,0),"")</f>
        <v/>
      </c>
      <c r="AE1094" s="8" t="str">
        <f>IFERROR(VLOOKUP(LEFT($A1094,8),POR!$A:$R,17,0),"")</f>
        <v/>
      </c>
      <c r="AF1094" s="8" t="str">
        <f>IFERROR(VLOOKUP(LEFT($A1094,8),POR!$A:$R,18,0),"")</f>
        <v/>
      </c>
      <c r="AG1094" s="36" t="str">
        <f>IFERROR(VLOOKUP(A1094,NSD!F:G,2,0),"")</f>
        <v/>
      </c>
    </row>
    <row r="1095" spans="1:33">
      <c r="A1095" s="49" t="s">
        <v>3282</v>
      </c>
      <c r="B1095" s="36" t="str">
        <f>VLOOKUP(LEFT(A1095,8),Clusters!A:C,3,0)</f>
        <v>C4</v>
      </c>
      <c r="C1095" s="36">
        <f>VLOOKUP(LEFT(A1095,8),Clusters!A:D,2,0)</f>
        <v>44</v>
      </c>
      <c r="O1095" s="36">
        <f>IFERROR(VLOOKUP(LEFT(A1095,8),'Development Priority'!A:B,2,0),"")</f>
        <v>641</v>
      </c>
      <c r="P1095" s="8" t="str">
        <f>IFERROR(VLOOKUP(LEFT($A1095,8),POR!$A:$R,2,0),"")</f>
        <v/>
      </c>
      <c r="Q1095" s="8" t="str">
        <f>IFERROR(VLOOKUP(LEFT($A1095,8),POR!$A:$R,3,0),"")</f>
        <v/>
      </c>
      <c r="R1095" s="8" t="str">
        <f>IFERROR(VLOOKUP(LEFT($A1095,8),POR!$A:$R,4,0),"")</f>
        <v/>
      </c>
      <c r="S1095" s="8" t="str">
        <f>IFERROR(VLOOKUP(LEFT($A1095,8),POR!$A:$R,5,0),"")</f>
        <v/>
      </c>
      <c r="T1095" s="8" t="str">
        <f>IFERROR(VLOOKUP(LEFT($A1095,8),POR!$A:$R,6,0),"")</f>
        <v/>
      </c>
      <c r="U1095" s="8" t="str">
        <f>IFERROR(VLOOKUP(LEFT($A1095,8),POR!$A:$R,7,0),"")</f>
        <v/>
      </c>
      <c r="V1095" s="8">
        <f>IFERROR(VLOOKUP(LEFT($A1095,8),POR!$A:$R,8,0),"")</f>
        <v>42862</v>
      </c>
      <c r="W1095" s="8" t="str">
        <f>IFERROR(VLOOKUP(LEFT($A1095,8),POR!$A:$R,9,0),"")</f>
        <v/>
      </c>
      <c r="X1095" s="8" t="str">
        <f>IFERROR(VLOOKUP(LEFT($A1095,8),POR!$A:$R,10,0),"")</f>
        <v/>
      </c>
      <c r="Y1095" s="8" t="str">
        <f>IFERROR(VLOOKUP(LEFT($A1095,8),POR!$A:$R,11,0),"")</f>
        <v/>
      </c>
      <c r="Z1095" s="8" t="str">
        <f>IFERROR(VLOOKUP(LEFT($A1095,8),POR!$A:$R,12,0),"")</f>
        <v/>
      </c>
      <c r="AA1095" s="8" t="str">
        <f>IFERROR(VLOOKUP(LEFT($A1095,8),POR!$A:$R,13,0),"")</f>
        <v/>
      </c>
      <c r="AB1095" s="8" t="str">
        <f>IFERROR(VLOOKUP(LEFT($A1095,8),POR!$A:$R,14,0),"")</f>
        <v/>
      </c>
      <c r="AC1095" s="8" t="str">
        <f>IFERROR(VLOOKUP(LEFT($A1095,8),POR!$A:$R,15,0),"")</f>
        <v/>
      </c>
      <c r="AD1095" s="8" t="str">
        <f>IFERROR(VLOOKUP(LEFT($A1095,8),POR!$A:$R,16,0),"")</f>
        <v/>
      </c>
      <c r="AE1095" s="8" t="str">
        <f>IFERROR(VLOOKUP(LEFT($A1095,8),POR!$A:$R,17,0),"")</f>
        <v/>
      </c>
      <c r="AF1095" s="8" t="str">
        <f>IFERROR(VLOOKUP(LEFT($A1095,8),POR!$A:$R,18,0),"")</f>
        <v/>
      </c>
      <c r="AG1095" s="36" t="str">
        <f>IFERROR(VLOOKUP(A1095,NSD!F:G,2,0),"")</f>
        <v/>
      </c>
    </row>
    <row r="1096" spans="1:33">
      <c r="A1096" s="49" t="s">
        <v>2618</v>
      </c>
      <c r="B1096" s="36" t="str">
        <f>VLOOKUP(LEFT(A1096,8),Clusters!A:C,3,0)</f>
        <v>C4</v>
      </c>
      <c r="C1096" s="36">
        <f>VLOOKUP(LEFT(A1096,8),Clusters!A:D,2,0)</f>
        <v>44</v>
      </c>
      <c r="O1096" s="36">
        <f>IFERROR(VLOOKUP(LEFT(A1096,8),'Development Priority'!A:B,2,0),"")</f>
        <v>641</v>
      </c>
      <c r="P1096" s="8" t="str">
        <f>IFERROR(VLOOKUP(LEFT($A1096,8),POR!$A:$R,2,0),"")</f>
        <v/>
      </c>
      <c r="Q1096" s="8" t="str">
        <f>IFERROR(VLOOKUP(LEFT($A1096,8),POR!$A:$R,3,0),"")</f>
        <v/>
      </c>
      <c r="R1096" s="8" t="str">
        <f>IFERROR(VLOOKUP(LEFT($A1096,8),POR!$A:$R,4,0),"")</f>
        <v/>
      </c>
      <c r="S1096" s="8" t="str">
        <f>IFERROR(VLOOKUP(LEFT($A1096,8),POR!$A:$R,5,0),"")</f>
        <v/>
      </c>
      <c r="T1096" s="8" t="str">
        <f>IFERROR(VLOOKUP(LEFT($A1096,8),POR!$A:$R,6,0),"")</f>
        <v/>
      </c>
      <c r="U1096" s="8" t="str">
        <f>IFERROR(VLOOKUP(LEFT($A1096,8),POR!$A:$R,7,0),"")</f>
        <v/>
      </c>
      <c r="V1096" s="8">
        <f>IFERROR(VLOOKUP(LEFT($A1096,8),POR!$A:$R,8,0),"")</f>
        <v>42862</v>
      </c>
      <c r="W1096" s="8" t="str">
        <f>IFERROR(VLOOKUP(LEFT($A1096,8),POR!$A:$R,9,0),"")</f>
        <v/>
      </c>
      <c r="X1096" s="8" t="str">
        <f>IFERROR(VLOOKUP(LEFT($A1096,8),POR!$A:$R,10,0),"")</f>
        <v/>
      </c>
      <c r="Y1096" s="8" t="str">
        <f>IFERROR(VLOOKUP(LEFT($A1096,8),POR!$A:$R,11,0),"")</f>
        <v/>
      </c>
      <c r="Z1096" s="8" t="str">
        <f>IFERROR(VLOOKUP(LEFT($A1096,8),POR!$A:$R,12,0),"")</f>
        <v/>
      </c>
      <c r="AA1096" s="8" t="str">
        <f>IFERROR(VLOOKUP(LEFT($A1096,8),POR!$A:$R,13,0),"")</f>
        <v/>
      </c>
      <c r="AB1096" s="8" t="str">
        <f>IFERROR(VLOOKUP(LEFT($A1096,8),POR!$A:$R,14,0),"")</f>
        <v/>
      </c>
      <c r="AC1096" s="8" t="str">
        <f>IFERROR(VLOOKUP(LEFT($A1096,8),POR!$A:$R,15,0),"")</f>
        <v/>
      </c>
      <c r="AD1096" s="8" t="str">
        <f>IFERROR(VLOOKUP(LEFT($A1096,8),POR!$A:$R,16,0),"")</f>
        <v/>
      </c>
      <c r="AE1096" s="8" t="str">
        <f>IFERROR(VLOOKUP(LEFT($A1096,8),POR!$A:$R,17,0),"")</f>
        <v/>
      </c>
      <c r="AF1096" s="8" t="str">
        <f>IFERROR(VLOOKUP(LEFT($A1096,8),POR!$A:$R,18,0),"")</f>
        <v/>
      </c>
      <c r="AG1096" s="36" t="str">
        <f>IFERROR(VLOOKUP(A1096,NSD!F:G,2,0),"")</f>
        <v/>
      </c>
    </row>
    <row r="1097" spans="1:33">
      <c r="A1097" s="49" t="s">
        <v>2809</v>
      </c>
      <c r="B1097" s="36" t="str">
        <f>VLOOKUP(LEFT(A1097,8),Clusters!A:C,3,0)</f>
        <v>C3</v>
      </c>
      <c r="C1097" s="36">
        <f>VLOOKUP(LEFT(A1097,8),Clusters!A:D,2,0)</f>
        <v>33</v>
      </c>
      <c r="O1097" s="36">
        <f>IFERROR(VLOOKUP(LEFT(A1097,8),'Development Priority'!A:B,2,0),"")</f>
        <v>694</v>
      </c>
      <c r="P1097" s="8" t="str">
        <f>IFERROR(VLOOKUP(LEFT($A1097,8),POR!$A:$R,2,0),"")</f>
        <v/>
      </c>
      <c r="Q1097" s="8" t="str">
        <f>IFERROR(VLOOKUP(LEFT($A1097,8),POR!$A:$R,3,0),"")</f>
        <v/>
      </c>
      <c r="R1097" s="8" t="str">
        <f>IFERROR(VLOOKUP(LEFT($A1097,8),POR!$A:$R,4,0),"")</f>
        <v/>
      </c>
      <c r="S1097" s="8" t="str">
        <f>IFERROR(VLOOKUP(LEFT($A1097,8),POR!$A:$R,5,0),"")</f>
        <v/>
      </c>
      <c r="T1097" s="8" t="str">
        <f>IFERROR(VLOOKUP(LEFT($A1097,8),POR!$A:$R,6,0),"")</f>
        <v/>
      </c>
      <c r="U1097" s="8" t="str">
        <f>IFERROR(VLOOKUP(LEFT($A1097,8),POR!$A:$R,7,0),"")</f>
        <v/>
      </c>
      <c r="V1097" s="8" t="str">
        <f>IFERROR(VLOOKUP(LEFT($A1097,8),POR!$A:$R,8,0),"")</f>
        <v/>
      </c>
      <c r="W1097" s="8" t="str">
        <f>IFERROR(VLOOKUP(LEFT($A1097,8),POR!$A:$R,9,0),"")</f>
        <v/>
      </c>
      <c r="X1097" s="8" t="str">
        <f>IFERROR(VLOOKUP(LEFT($A1097,8),POR!$A:$R,10,0),"")</f>
        <v/>
      </c>
      <c r="Y1097" s="8" t="str">
        <f>IFERROR(VLOOKUP(LEFT($A1097,8),POR!$A:$R,11,0),"")</f>
        <v/>
      </c>
      <c r="Z1097" s="8" t="str">
        <f>IFERROR(VLOOKUP(LEFT($A1097,8),POR!$A:$R,12,0),"")</f>
        <v/>
      </c>
      <c r="AA1097" s="8" t="str">
        <f>IFERROR(VLOOKUP(LEFT($A1097,8),POR!$A:$R,13,0),"")</f>
        <v/>
      </c>
      <c r="AB1097" s="8" t="str">
        <f>IFERROR(VLOOKUP(LEFT($A1097,8),POR!$A:$R,14,0),"")</f>
        <v/>
      </c>
      <c r="AC1097" s="8" t="str">
        <f>IFERROR(VLOOKUP(LEFT($A1097,8),POR!$A:$R,15,0),"")</f>
        <v/>
      </c>
      <c r="AD1097" s="8" t="str">
        <f>IFERROR(VLOOKUP(LEFT($A1097,8),POR!$A:$R,16,0),"")</f>
        <v/>
      </c>
      <c r="AE1097" s="8" t="str">
        <f>IFERROR(VLOOKUP(LEFT($A1097,8),POR!$A:$R,17,0),"")</f>
        <v/>
      </c>
      <c r="AF1097" s="8" t="str">
        <f>IFERROR(VLOOKUP(LEFT($A1097,8),POR!$A:$R,18,0),"")</f>
        <v/>
      </c>
      <c r="AG1097" s="36" t="str">
        <f>IFERROR(VLOOKUP(A1097,NSD!F:G,2,0),"")</f>
        <v/>
      </c>
    </row>
    <row r="1098" spans="1:33">
      <c r="A1098" s="49" t="s">
        <v>3675</v>
      </c>
      <c r="B1098" s="36" t="str">
        <f>VLOOKUP(LEFT(A1098,8),Clusters!A:C,3,0)</f>
        <v>C3</v>
      </c>
      <c r="C1098" s="36">
        <f>VLOOKUP(LEFT(A1098,8),Clusters!A:D,2,0)</f>
        <v>33</v>
      </c>
      <c r="O1098" s="36">
        <f>IFERROR(VLOOKUP(LEFT(A1098,8),'Development Priority'!A:B,2,0),"")</f>
        <v>694</v>
      </c>
      <c r="P1098" s="8" t="str">
        <f>IFERROR(VLOOKUP(LEFT($A1098,8),POR!$A:$R,2,0),"")</f>
        <v/>
      </c>
      <c r="Q1098" s="8" t="str">
        <f>IFERROR(VLOOKUP(LEFT($A1098,8),POR!$A:$R,3,0),"")</f>
        <v/>
      </c>
      <c r="R1098" s="8" t="str">
        <f>IFERROR(VLOOKUP(LEFT($A1098,8),POR!$A:$R,4,0),"")</f>
        <v/>
      </c>
      <c r="S1098" s="8" t="str">
        <f>IFERROR(VLOOKUP(LEFT($A1098,8),POR!$A:$R,5,0),"")</f>
        <v/>
      </c>
      <c r="T1098" s="8" t="str">
        <f>IFERROR(VLOOKUP(LEFT($A1098,8),POR!$A:$R,6,0),"")</f>
        <v/>
      </c>
      <c r="U1098" s="8" t="str">
        <f>IFERROR(VLOOKUP(LEFT($A1098,8),POR!$A:$R,7,0),"")</f>
        <v/>
      </c>
      <c r="V1098" s="8" t="str">
        <f>IFERROR(VLOOKUP(LEFT($A1098,8),POR!$A:$R,8,0),"")</f>
        <v/>
      </c>
      <c r="W1098" s="8" t="str">
        <f>IFERROR(VLOOKUP(LEFT($A1098,8),POR!$A:$R,9,0),"")</f>
        <v/>
      </c>
      <c r="X1098" s="8" t="str">
        <f>IFERROR(VLOOKUP(LEFT($A1098,8),POR!$A:$R,10,0),"")</f>
        <v/>
      </c>
      <c r="Y1098" s="8" t="str">
        <f>IFERROR(VLOOKUP(LEFT($A1098,8),POR!$A:$R,11,0),"")</f>
        <v/>
      </c>
      <c r="Z1098" s="8" t="str">
        <f>IFERROR(VLOOKUP(LEFT($A1098,8),POR!$A:$R,12,0),"")</f>
        <v/>
      </c>
      <c r="AA1098" s="8" t="str">
        <f>IFERROR(VLOOKUP(LEFT($A1098,8),POR!$A:$R,13,0),"")</f>
        <v/>
      </c>
      <c r="AB1098" s="8" t="str">
        <f>IFERROR(VLOOKUP(LEFT($A1098,8),POR!$A:$R,14,0),"")</f>
        <v/>
      </c>
      <c r="AC1098" s="8" t="str">
        <f>IFERROR(VLOOKUP(LEFT($A1098,8),POR!$A:$R,15,0),"")</f>
        <v/>
      </c>
      <c r="AD1098" s="8" t="str">
        <f>IFERROR(VLOOKUP(LEFT($A1098,8),POR!$A:$R,16,0),"")</f>
        <v/>
      </c>
      <c r="AE1098" s="8" t="str">
        <f>IFERROR(VLOOKUP(LEFT($A1098,8),POR!$A:$R,17,0),"")</f>
        <v/>
      </c>
      <c r="AF1098" s="8" t="str">
        <f>IFERROR(VLOOKUP(LEFT($A1098,8),POR!$A:$R,18,0),"")</f>
        <v/>
      </c>
      <c r="AG1098" s="36" t="str">
        <f>IFERROR(VLOOKUP(A1098,NSD!F:G,2,0),"")</f>
        <v/>
      </c>
    </row>
    <row r="1099" spans="1:33">
      <c r="A1099" s="49" t="s">
        <v>3900</v>
      </c>
      <c r="B1099" s="36" t="str">
        <f>VLOOKUP(LEFT(A1099,8),Clusters!A:C,3,0)</f>
        <v>C3</v>
      </c>
      <c r="C1099" s="36">
        <f>VLOOKUP(LEFT(A1099,8),Clusters!A:D,2,0)</f>
        <v>33</v>
      </c>
      <c r="O1099" s="36">
        <f>IFERROR(VLOOKUP(LEFT(A1099,8),'Development Priority'!A:B,2,0),"")</f>
        <v>694</v>
      </c>
      <c r="P1099" s="8" t="str">
        <f>IFERROR(VLOOKUP(LEFT($A1099,8),POR!$A:$R,2,0),"")</f>
        <v/>
      </c>
      <c r="Q1099" s="8" t="str">
        <f>IFERROR(VLOOKUP(LEFT($A1099,8),POR!$A:$R,3,0),"")</f>
        <v/>
      </c>
      <c r="R1099" s="8" t="str">
        <f>IFERROR(VLOOKUP(LEFT($A1099,8),POR!$A:$R,4,0),"")</f>
        <v/>
      </c>
      <c r="S1099" s="8" t="str">
        <f>IFERROR(VLOOKUP(LEFT($A1099,8),POR!$A:$R,5,0),"")</f>
        <v/>
      </c>
      <c r="T1099" s="8" t="str">
        <f>IFERROR(VLOOKUP(LEFT($A1099,8),POR!$A:$R,6,0),"")</f>
        <v/>
      </c>
      <c r="U1099" s="8" t="str">
        <f>IFERROR(VLOOKUP(LEFT($A1099,8),POR!$A:$R,7,0),"")</f>
        <v/>
      </c>
      <c r="V1099" s="8" t="str">
        <f>IFERROR(VLOOKUP(LEFT($A1099,8),POR!$A:$R,8,0),"")</f>
        <v/>
      </c>
      <c r="W1099" s="8" t="str">
        <f>IFERROR(VLOOKUP(LEFT($A1099,8),POR!$A:$R,9,0),"")</f>
        <v/>
      </c>
      <c r="X1099" s="8" t="str">
        <f>IFERROR(VLOOKUP(LEFT($A1099,8),POR!$A:$R,10,0),"")</f>
        <v/>
      </c>
      <c r="Y1099" s="8" t="str">
        <f>IFERROR(VLOOKUP(LEFT($A1099,8),POR!$A:$R,11,0),"")</f>
        <v/>
      </c>
      <c r="Z1099" s="8" t="str">
        <f>IFERROR(VLOOKUP(LEFT($A1099,8),POR!$A:$R,12,0),"")</f>
        <v/>
      </c>
      <c r="AA1099" s="8" t="str">
        <f>IFERROR(VLOOKUP(LEFT($A1099,8),POR!$A:$R,13,0),"")</f>
        <v/>
      </c>
      <c r="AB1099" s="8" t="str">
        <f>IFERROR(VLOOKUP(LEFT($A1099,8),POR!$A:$R,14,0),"")</f>
        <v/>
      </c>
      <c r="AC1099" s="8" t="str">
        <f>IFERROR(VLOOKUP(LEFT($A1099,8),POR!$A:$R,15,0),"")</f>
        <v/>
      </c>
      <c r="AD1099" s="8" t="str">
        <f>IFERROR(VLOOKUP(LEFT($A1099,8),POR!$A:$R,16,0),"")</f>
        <v/>
      </c>
      <c r="AE1099" s="8" t="str">
        <f>IFERROR(VLOOKUP(LEFT($A1099,8),POR!$A:$R,17,0),"")</f>
        <v/>
      </c>
      <c r="AF1099" s="8" t="str">
        <f>IFERROR(VLOOKUP(LEFT($A1099,8),POR!$A:$R,18,0),"")</f>
        <v/>
      </c>
      <c r="AG1099" s="36" t="str">
        <f>IFERROR(VLOOKUP(A1099,NSD!F:G,2,0),"")</f>
        <v/>
      </c>
    </row>
    <row r="1100" spans="1:33">
      <c r="A1100" s="49" t="s">
        <v>3745</v>
      </c>
      <c r="B1100" s="36" t="str">
        <f>VLOOKUP(LEFT(A1100,8),Clusters!A:C,3,0)</f>
        <v>C3</v>
      </c>
      <c r="C1100" s="36">
        <f>VLOOKUP(LEFT(A1100,8),Clusters!A:D,2,0)</f>
        <v>33</v>
      </c>
      <c r="O1100" s="36">
        <f>IFERROR(VLOOKUP(LEFT(A1100,8),'Development Priority'!A:B,2,0),"")</f>
        <v>1011</v>
      </c>
      <c r="P1100" s="8" t="str">
        <f>IFERROR(VLOOKUP(LEFT($A1100,8),POR!$A:$R,2,0),"")</f>
        <v/>
      </c>
      <c r="Q1100" s="8" t="str">
        <f>IFERROR(VLOOKUP(LEFT($A1100,8),POR!$A:$R,3,0),"")</f>
        <v/>
      </c>
      <c r="R1100" s="8" t="str">
        <f>IFERROR(VLOOKUP(LEFT($A1100,8),POR!$A:$R,4,0),"")</f>
        <v/>
      </c>
      <c r="S1100" s="8" t="str">
        <f>IFERROR(VLOOKUP(LEFT($A1100,8),POR!$A:$R,5,0),"")</f>
        <v/>
      </c>
      <c r="T1100" s="8" t="str">
        <f>IFERROR(VLOOKUP(LEFT($A1100,8),POR!$A:$R,6,0),"")</f>
        <v/>
      </c>
      <c r="U1100" s="8" t="str">
        <f>IFERROR(VLOOKUP(LEFT($A1100,8),POR!$A:$R,7,0),"")</f>
        <v/>
      </c>
      <c r="V1100" s="8" t="str">
        <f>IFERROR(VLOOKUP(LEFT($A1100,8),POR!$A:$R,8,0),"")</f>
        <v/>
      </c>
      <c r="W1100" s="8" t="str">
        <f>IFERROR(VLOOKUP(LEFT($A1100,8),POR!$A:$R,9,0),"")</f>
        <v/>
      </c>
      <c r="X1100" s="8" t="str">
        <f>IFERROR(VLOOKUP(LEFT($A1100,8),POR!$A:$R,10,0),"")</f>
        <v/>
      </c>
      <c r="Y1100" s="8" t="str">
        <f>IFERROR(VLOOKUP(LEFT($A1100,8),POR!$A:$R,11,0),"")</f>
        <v/>
      </c>
      <c r="Z1100" s="8" t="str">
        <f>IFERROR(VLOOKUP(LEFT($A1100,8),POR!$A:$R,12,0),"")</f>
        <v/>
      </c>
      <c r="AA1100" s="8" t="str">
        <f>IFERROR(VLOOKUP(LEFT($A1100,8),POR!$A:$R,13,0),"")</f>
        <v/>
      </c>
      <c r="AB1100" s="8" t="str">
        <f>IFERROR(VLOOKUP(LEFT($A1100,8),POR!$A:$R,14,0),"")</f>
        <v/>
      </c>
      <c r="AC1100" s="8" t="str">
        <f>IFERROR(VLOOKUP(LEFT($A1100,8),POR!$A:$R,15,0),"")</f>
        <v/>
      </c>
      <c r="AD1100" s="8" t="str">
        <f>IFERROR(VLOOKUP(LEFT($A1100,8),POR!$A:$R,16,0),"")</f>
        <v/>
      </c>
      <c r="AE1100" s="8" t="str">
        <f>IFERROR(VLOOKUP(LEFT($A1100,8),POR!$A:$R,17,0),"")</f>
        <v/>
      </c>
      <c r="AF1100" s="8" t="str">
        <f>IFERROR(VLOOKUP(LEFT($A1100,8),POR!$A:$R,18,0),"")</f>
        <v/>
      </c>
      <c r="AG1100" s="36" t="str">
        <f>IFERROR(VLOOKUP(A1100,NSD!F:G,2,0),"")</f>
        <v/>
      </c>
    </row>
    <row r="1101" spans="1:33">
      <c r="A1101" s="49" t="s">
        <v>3112</v>
      </c>
      <c r="B1101" s="36" t="str">
        <f>VLOOKUP(LEFT(A1101,8),Clusters!A:C,3,0)</f>
        <v>C3</v>
      </c>
      <c r="C1101" s="36">
        <f>VLOOKUP(LEFT(A1101,8),Clusters!A:D,2,0)</f>
        <v>33</v>
      </c>
      <c r="O1101" s="36">
        <f>IFERROR(VLOOKUP(LEFT(A1101,8),'Development Priority'!A:B,2,0),"")</f>
        <v>1011</v>
      </c>
      <c r="P1101" s="8" t="str">
        <f>IFERROR(VLOOKUP(LEFT($A1101,8),POR!$A:$R,2,0),"")</f>
        <v/>
      </c>
      <c r="Q1101" s="8" t="str">
        <f>IFERROR(VLOOKUP(LEFT($A1101,8),POR!$A:$R,3,0),"")</f>
        <v/>
      </c>
      <c r="R1101" s="8" t="str">
        <f>IFERROR(VLOOKUP(LEFT($A1101,8),POR!$A:$R,4,0),"")</f>
        <v/>
      </c>
      <c r="S1101" s="8" t="str">
        <f>IFERROR(VLOOKUP(LEFT($A1101,8),POR!$A:$R,5,0),"")</f>
        <v/>
      </c>
      <c r="T1101" s="8" t="str">
        <f>IFERROR(VLOOKUP(LEFT($A1101,8),POR!$A:$R,6,0),"")</f>
        <v/>
      </c>
      <c r="U1101" s="8" t="str">
        <f>IFERROR(VLOOKUP(LEFT($A1101,8),POR!$A:$R,7,0),"")</f>
        <v/>
      </c>
      <c r="V1101" s="8" t="str">
        <f>IFERROR(VLOOKUP(LEFT($A1101,8),POR!$A:$R,8,0),"")</f>
        <v/>
      </c>
      <c r="W1101" s="8" t="str">
        <f>IFERROR(VLOOKUP(LEFT($A1101,8),POR!$A:$R,9,0),"")</f>
        <v/>
      </c>
      <c r="X1101" s="8" t="str">
        <f>IFERROR(VLOOKUP(LEFT($A1101,8),POR!$A:$R,10,0),"")</f>
        <v/>
      </c>
      <c r="Y1101" s="8" t="str">
        <f>IFERROR(VLOOKUP(LEFT($A1101,8),POR!$A:$R,11,0),"")</f>
        <v/>
      </c>
      <c r="Z1101" s="8" t="str">
        <f>IFERROR(VLOOKUP(LEFT($A1101,8),POR!$A:$R,12,0),"")</f>
        <v/>
      </c>
      <c r="AA1101" s="8" t="str">
        <f>IFERROR(VLOOKUP(LEFT($A1101,8),POR!$A:$R,13,0),"")</f>
        <v/>
      </c>
      <c r="AB1101" s="8" t="str">
        <f>IFERROR(VLOOKUP(LEFT($A1101,8),POR!$A:$R,14,0),"")</f>
        <v/>
      </c>
      <c r="AC1101" s="8" t="str">
        <f>IFERROR(VLOOKUP(LEFT($A1101,8),POR!$A:$R,15,0),"")</f>
        <v/>
      </c>
      <c r="AD1101" s="8" t="str">
        <f>IFERROR(VLOOKUP(LEFT($A1101,8),POR!$A:$R,16,0),"")</f>
        <v/>
      </c>
      <c r="AE1101" s="8" t="str">
        <f>IFERROR(VLOOKUP(LEFT($A1101,8),POR!$A:$R,17,0),"")</f>
        <v/>
      </c>
      <c r="AF1101" s="8" t="str">
        <f>IFERROR(VLOOKUP(LEFT($A1101,8),POR!$A:$R,18,0),"")</f>
        <v/>
      </c>
      <c r="AG1101" s="36" t="str">
        <f>IFERROR(VLOOKUP(A1101,NSD!F:G,2,0),"")</f>
        <v/>
      </c>
    </row>
    <row r="1102" spans="1:33">
      <c r="A1102" s="49" t="s">
        <v>4677</v>
      </c>
      <c r="B1102" s="36" t="str">
        <f>VLOOKUP(LEFT(A1102,8),Clusters!A:C,3,0)</f>
        <v>C3</v>
      </c>
      <c r="C1102" s="36">
        <f>VLOOKUP(LEFT(A1102,8),Clusters!A:D,2,0)</f>
        <v>33</v>
      </c>
      <c r="O1102" s="36">
        <f>IFERROR(VLOOKUP(LEFT(A1102,8),'Development Priority'!A:B,2,0),"")</f>
        <v>1011</v>
      </c>
      <c r="P1102" s="8" t="str">
        <f>IFERROR(VLOOKUP(LEFT($A1102,8),POR!$A:$R,2,0),"")</f>
        <v/>
      </c>
      <c r="Q1102" s="8" t="str">
        <f>IFERROR(VLOOKUP(LEFT($A1102,8),POR!$A:$R,3,0),"")</f>
        <v/>
      </c>
      <c r="R1102" s="8" t="str">
        <f>IFERROR(VLOOKUP(LEFT($A1102,8),POR!$A:$R,4,0),"")</f>
        <v/>
      </c>
      <c r="S1102" s="8" t="str">
        <f>IFERROR(VLOOKUP(LEFT($A1102,8),POR!$A:$R,5,0),"")</f>
        <v/>
      </c>
      <c r="T1102" s="8" t="str">
        <f>IFERROR(VLOOKUP(LEFT($A1102,8),POR!$A:$R,6,0),"")</f>
        <v/>
      </c>
      <c r="U1102" s="8" t="str">
        <f>IFERROR(VLOOKUP(LEFT($A1102,8),POR!$A:$R,7,0),"")</f>
        <v/>
      </c>
      <c r="V1102" s="8" t="str">
        <f>IFERROR(VLOOKUP(LEFT($A1102,8),POR!$A:$R,8,0),"")</f>
        <v/>
      </c>
      <c r="W1102" s="8" t="str">
        <f>IFERROR(VLOOKUP(LEFT($A1102,8),POR!$A:$R,9,0),"")</f>
        <v/>
      </c>
      <c r="X1102" s="8" t="str">
        <f>IFERROR(VLOOKUP(LEFT($A1102,8),POR!$A:$R,10,0),"")</f>
        <v/>
      </c>
      <c r="Y1102" s="8" t="str">
        <f>IFERROR(VLOOKUP(LEFT($A1102,8),POR!$A:$R,11,0),"")</f>
        <v/>
      </c>
      <c r="Z1102" s="8" t="str">
        <f>IFERROR(VLOOKUP(LEFT($A1102,8),POR!$A:$R,12,0),"")</f>
        <v/>
      </c>
      <c r="AA1102" s="8" t="str">
        <f>IFERROR(VLOOKUP(LEFT($A1102,8),POR!$A:$R,13,0),"")</f>
        <v/>
      </c>
      <c r="AB1102" s="8" t="str">
        <f>IFERROR(VLOOKUP(LEFT($A1102,8),POR!$A:$R,14,0),"")</f>
        <v/>
      </c>
      <c r="AC1102" s="8" t="str">
        <f>IFERROR(VLOOKUP(LEFT($A1102,8),POR!$A:$R,15,0),"")</f>
        <v/>
      </c>
      <c r="AD1102" s="8" t="str">
        <f>IFERROR(VLOOKUP(LEFT($A1102,8),POR!$A:$R,16,0),"")</f>
        <v/>
      </c>
      <c r="AE1102" s="8" t="str">
        <f>IFERROR(VLOOKUP(LEFT($A1102,8),POR!$A:$R,17,0),"")</f>
        <v/>
      </c>
      <c r="AF1102" s="8" t="str">
        <f>IFERROR(VLOOKUP(LEFT($A1102,8),POR!$A:$R,18,0),"")</f>
        <v/>
      </c>
      <c r="AG1102" s="36" t="str">
        <f>IFERROR(VLOOKUP(A1102,NSD!F:G,2,0),"")</f>
        <v/>
      </c>
    </row>
    <row r="1103" spans="1:33">
      <c r="A1103" s="49" t="s">
        <v>4907</v>
      </c>
      <c r="B1103" s="36" t="str">
        <f>VLOOKUP(LEFT(A1103,8),Clusters!A:C,3,0)</f>
        <v>C3</v>
      </c>
      <c r="C1103" s="36">
        <f>VLOOKUP(LEFT(A1103,8),Clusters!A:D,2,0)</f>
        <v>34</v>
      </c>
      <c r="O1103" s="36">
        <f>IFERROR(VLOOKUP(LEFT(A1103,8),'Development Priority'!A:B,2,0),"")</f>
        <v>843</v>
      </c>
      <c r="P1103" s="8" t="str">
        <f>IFERROR(VLOOKUP(LEFT($A1103,8),POR!$A:$R,2,0),"")</f>
        <v/>
      </c>
      <c r="Q1103" s="8" t="str">
        <f>IFERROR(VLOOKUP(LEFT($A1103,8),POR!$A:$R,3,0),"")</f>
        <v/>
      </c>
      <c r="R1103" s="8" t="str">
        <f>IFERROR(VLOOKUP(LEFT($A1103,8),POR!$A:$R,4,0),"")</f>
        <v/>
      </c>
      <c r="S1103" s="8" t="str">
        <f>IFERROR(VLOOKUP(LEFT($A1103,8),POR!$A:$R,5,0),"")</f>
        <v/>
      </c>
      <c r="T1103" s="8" t="str">
        <f>IFERROR(VLOOKUP(LEFT($A1103,8),POR!$A:$R,6,0),"")</f>
        <v/>
      </c>
      <c r="U1103" s="8" t="str">
        <f>IFERROR(VLOOKUP(LEFT($A1103,8),POR!$A:$R,7,0),"")</f>
        <v/>
      </c>
      <c r="V1103" s="8" t="str">
        <f>IFERROR(VLOOKUP(LEFT($A1103,8),POR!$A:$R,8,0),"")</f>
        <v/>
      </c>
      <c r="W1103" s="8" t="str">
        <f>IFERROR(VLOOKUP(LEFT($A1103,8),POR!$A:$R,9,0),"")</f>
        <v/>
      </c>
      <c r="X1103" s="8" t="str">
        <f>IFERROR(VLOOKUP(LEFT($A1103,8),POR!$A:$R,10,0),"")</f>
        <v/>
      </c>
      <c r="Y1103" s="8" t="str">
        <f>IFERROR(VLOOKUP(LEFT($A1103,8),POR!$A:$R,11,0),"")</f>
        <v/>
      </c>
      <c r="Z1103" s="8" t="str">
        <f>IFERROR(VLOOKUP(LEFT($A1103,8),POR!$A:$R,12,0),"")</f>
        <v/>
      </c>
      <c r="AA1103" s="8" t="str">
        <f>IFERROR(VLOOKUP(LEFT($A1103,8),POR!$A:$R,13,0),"")</f>
        <v/>
      </c>
      <c r="AB1103" s="8" t="str">
        <f>IFERROR(VLOOKUP(LEFT($A1103,8),POR!$A:$R,14,0),"")</f>
        <v/>
      </c>
      <c r="AC1103" s="8" t="str">
        <f>IFERROR(VLOOKUP(LEFT($A1103,8),POR!$A:$R,15,0),"")</f>
        <v/>
      </c>
      <c r="AD1103" s="8" t="str">
        <f>IFERROR(VLOOKUP(LEFT($A1103,8),POR!$A:$R,16,0),"")</f>
        <v/>
      </c>
      <c r="AE1103" s="8" t="str">
        <f>IFERROR(VLOOKUP(LEFT($A1103,8),POR!$A:$R,17,0),"")</f>
        <v/>
      </c>
      <c r="AF1103" s="8" t="str">
        <f>IFERROR(VLOOKUP(LEFT($A1103,8),POR!$A:$R,18,0),"")</f>
        <v/>
      </c>
      <c r="AG1103" s="36" t="str">
        <f>IFERROR(VLOOKUP(A1103,NSD!F:G,2,0),"")</f>
        <v/>
      </c>
    </row>
    <row r="1104" spans="1:33">
      <c r="A1104" s="49" t="s">
        <v>2889</v>
      </c>
      <c r="B1104" s="36" t="str">
        <f>VLOOKUP(LEFT(A1104,8),Clusters!A:C,3,0)</f>
        <v>C3</v>
      </c>
      <c r="C1104" s="36">
        <f>VLOOKUP(LEFT(A1104,8),Clusters!A:D,2,0)</f>
        <v>34</v>
      </c>
      <c r="O1104" s="36">
        <f>IFERROR(VLOOKUP(LEFT(A1104,8),'Development Priority'!A:B,2,0),"")</f>
        <v>843</v>
      </c>
      <c r="P1104" s="8" t="str">
        <f>IFERROR(VLOOKUP(LEFT($A1104,8),POR!$A:$R,2,0),"")</f>
        <v/>
      </c>
      <c r="Q1104" s="8" t="str">
        <f>IFERROR(VLOOKUP(LEFT($A1104,8),POR!$A:$R,3,0),"")</f>
        <v/>
      </c>
      <c r="R1104" s="8" t="str">
        <f>IFERROR(VLOOKUP(LEFT($A1104,8),POR!$A:$R,4,0),"")</f>
        <v/>
      </c>
      <c r="S1104" s="8" t="str">
        <f>IFERROR(VLOOKUP(LEFT($A1104,8),POR!$A:$R,5,0),"")</f>
        <v/>
      </c>
      <c r="T1104" s="8" t="str">
        <f>IFERROR(VLOOKUP(LEFT($A1104,8),POR!$A:$R,6,0),"")</f>
        <v/>
      </c>
      <c r="U1104" s="8" t="str">
        <f>IFERROR(VLOOKUP(LEFT($A1104,8),POR!$A:$R,7,0),"")</f>
        <v/>
      </c>
      <c r="V1104" s="8" t="str">
        <f>IFERROR(VLOOKUP(LEFT($A1104,8),POR!$A:$R,8,0),"")</f>
        <v/>
      </c>
      <c r="W1104" s="8" t="str">
        <f>IFERROR(VLOOKUP(LEFT($A1104,8),POR!$A:$R,9,0),"")</f>
        <v/>
      </c>
      <c r="X1104" s="8" t="str">
        <f>IFERROR(VLOOKUP(LEFT($A1104,8),POR!$A:$R,10,0),"")</f>
        <v/>
      </c>
      <c r="Y1104" s="8" t="str">
        <f>IFERROR(VLOOKUP(LEFT($A1104,8),POR!$A:$R,11,0),"")</f>
        <v/>
      </c>
      <c r="Z1104" s="8" t="str">
        <f>IFERROR(VLOOKUP(LEFT($A1104,8),POR!$A:$R,12,0),"")</f>
        <v/>
      </c>
      <c r="AA1104" s="8" t="str">
        <f>IFERROR(VLOOKUP(LEFT($A1104,8),POR!$A:$R,13,0),"")</f>
        <v/>
      </c>
      <c r="AB1104" s="8" t="str">
        <f>IFERROR(VLOOKUP(LEFT($A1104,8),POR!$A:$R,14,0),"")</f>
        <v/>
      </c>
      <c r="AC1104" s="8" t="str">
        <f>IFERROR(VLOOKUP(LEFT($A1104,8),POR!$A:$R,15,0),"")</f>
        <v/>
      </c>
      <c r="AD1104" s="8" t="str">
        <f>IFERROR(VLOOKUP(LEFT($A1104,8),POR!$A:$R,16,0),"")</f>
        <v/>
      </c>
      <c r="AE1104" s="8" t="str">
        <f>IFERROR(VLOOKUP(LEFT($A1104,8),POR!$A:$R,17,0),"")</f>
        <v/>
      </c>
      <c r="AF1104" s="8" t="str">
        <f>IFERROR(VLOOKUP(LEFT($A1104,8),POR!$A:$R,18,0),"")</f>
        <v/>
      </c>
      <c r="AG1104" s="36" t="str">
        <f>IFERROR(VLOOKUP(A1104,NSD!F:G,2,0),"")</f>
        <v/>
      </c>
    </row>
    <row r="1105" spans="1:33">
      <c r="A1105" s="49" t="s">
        <v>2130</v>
      </c>
      <c r="B1105" s="36" t="str">
        <f>VLOOKUP(LEFT(A1105,8),Clusters!A:C,3,0)</f>
        <v>C3</v>
      </c>
      <c r="C1105" s="36">
        <f>VLOOKUP(LEFT(A1105,8),Clusters!A:D,2,0)</f>
        <v>34</v>
      </c>
      <c r="O1105" s="36">
        <f>IFERROR(VLOOKUP(LEFT(A1105,8),'Development Priority'!A:B,2,0),"")</f>
        <v>843</v>
      </c>
      <c r="P1105" s="8" t="str">
        <f>IFERROR(VLOOKUP(LEFT($A1105,8),POR!$A:$R,2,0),"")</f>
        <v/>
      </c>
      <c r="Q1105" s="8" t="str">
        <f>IFERROR(VLOOKUP(LEFT($A1105,8),POR!$A:$R,3,0),"")</f>
        <v/>
      </c>
      <c r="R1105" s="8" t="str">
        <f>IFERROR(VLOOKUP(LEFT($A1105,8),POR!$A:$R,4,0),"")</f>
        <v/>
      </c>
      <c r="S1105" s="8" t="str">
        <f>IFERROR(VLOOKUP(LEFT($A1105,8),POR!$A:$R,5,0),"")</f>
        <v/>
      </c>
      <c r="T1105" s="8" t="str">
        <f>IFERROR(VLOOKUP(LEFT($A1105,8),POR!$A:$R,6,0),"")</f>
        <v/>
      </c>
      <c r="U1105" s="8" t="str">
        <f>IFERROR(VLOOKUP(LEFT($A1105,8),POR!$A:$R,7,0),"")</f>
        <v/>
      </c>
      <c r="V1105" s="8" t="str">
        <f>IFERROR(VLOOKUP(LEFT($A1105,8),POR!$A:$R,8,0),"")</f>
        <v/>
      </c>
      <c r="W1105" s="8" t="str">
        <f>IFERROR(VLOOKUP(LEFT($A1105,8),POR!$A:$R,9,0),"")</f>
        <v/>
      </c>
      <c r="X1105" s="8" t="str">
        <f>IFERROR(VLOOKUP(LEFT($A1105,8),POR!$A:$R,10,0),"")</f>
        <v/>
      </c>
      <c r="Y1105" s="8" t="str">
        <f>IFERROR(VLOOKUP(LEFT($A1105,8),POR!$A:$R,11,0),"")</f>
        <v/>
      </c>
      <c r="Z1105" s="8" t="str">
        <f>IFERROR(VLOOKUP(LEFT($A1105,8),POR!$A:$R,12,0),"")</f>
        <v/>
      </c>
      <c r="AA1105" s="8" t="str">
        <f>IFERROR(VLOOKUP(LEFT($A1105,8),POR!$A:$R,13,0),"")</f>
        <v/>
      </c>
      <c r="AB1105" s="8" t="str">
        <f>IFERROR(VLOOKUP(LEFT($A1105,8),POR!$A:$R,14,0),"")</f>
        <v/>
      </c>
      <c r="AC1105" s="8" t="str">
        <f>IFERROR(VLOOKUP(LEFT($A1105,8),POR!$A:$R,15,0),"")</f>
        <v/>
      </c>
      <c r="AD1105" s="8" t="str">
        <f>IFERROR(VLOOKUP(LEFT($A1105,8),POR!$A:$R,16,0),"")</f>
        <v/>
      </c>
      <c r="AE1105" s="8" t="str">
        <f>IFERROR(VLOOKUP(LEFT($A1105,8),POR!$A:$R,17,0),"")</f>
        <v/>
      </c>
      <c r="AF1105" s="8" t="str">
        <f>IFERROR(VLOOKUP(LEFT($A1105,8),POR!$A:$R,18,0),"")</f>
        <v/>
      </c>
      <c r="AG1105" s="36" t="str">
        <f>IFERROR(VLOOKUP(A1105,NSD!F:G,2,0),"")</f>
        <v/>
      </c>
    </row>
    <row r="1106" spans="1:33">
      <c r="A1106" s="49" t="s">
        <v>2969</v>
      </c>
      <c r="B1106" s="36" t="str">
        <f>VLOOKUP(LEFT(A1106,8),Clusters!A:C,3,0)</f>
        <v>C4</v>
      </c>
      <c r="C1106" s="36">
        <f>VLOOKUP(LEFT(A1106,8),Clusters!A:D,2,0)</f>
        <v>45</v>
      </c>
      <c r="O1106" s="36">
        <f>IFERROR(VLOOKUP(LEFT(A1106,8),'Development Priority'!A:B,2,0),"")</f>
        <v>770</v>
      </c>
      <c r="P1106" s="8" t="str">
        <f>IFERROR(VLOOKUP(LEFT($A1106,8),POR!$A:$R,2,0),"")</f>
        <v/>
      </c>
      <c r="Q1106" s="8" t="str">
        <f>IFERROR(VLOOKUP(LEFT($A1106,8),POR!$A:$R,3,0),"")</f>
        <v/>
      </c>
      <c r="R1106" s="8" t="str">
        <f>IFERROR(VLOOKUP(LEFT($A1106,8),POR!$A:$R,4,0),"")</f>
        <v/>
      </c>
      <c r="S1106" s="8" t="str">
        <f>IFERROR(VLOOKUP(LEFT($A1106,8),POR!$A:$R,5,0),"")</f>
        <v/>
      </c>
      <c r="T1106" s="8" t="str">
        <f>IFERROR(VLOOKUP(LEFT($A1106,8),POR!$A:$R,6,0),"")</f>
        <v/>
      </c>
      <c r="U1106" s="8" t="str">
        <f>IFERROR(VLOOKUP(LEFT($A1106,8),POR!$A:$R,7,0),"")</f>
        <v/>
      </c>
      <c r="V1106" s="8" t="str">
        <f>IFERROR(VLOOKUP(LEFT($A1106,8),POR!$A:$R,8,0),"")</f>
        <v/>
      </c>
      <c r="W1106" s="8" t="str">
        <f>IFERROR(VLOOKUP(LEFT($A1106,8),POR!$A:$R,9,0),"")</f>
        <v/>
      </c>
      <c r="X1106" s="8" t="str">
        <f>IFERROR(VLOOKUP(LEFT($A1106,8),POR!$A:$R,10,0),"")</f>
        <v/>
      </c>
      <c r="Y1106" s="8" t="str">
        <f>IFERROR(VLOOKUP(LEFT($A1106,8),POR!$A:$R,11,0),"")</f>
        <v/>
      </c>
      <c r="Z1106" s="8" t="str">
        <f>IFERROR(VLOOKUP(LEFT($A1106,8),POR!$A:$R,12,0),"")</f>
        <v/>
      </c>
      <c r="AA1106" s="8" t="str">
        <f>IFERROR(VLOOKUP(LEFT($A1106,8),POR!$A:$R,13,0),"")</f>
        <v/>
      </c>
      <c r="AB1106" s="8" t="str">
        <f>IFERROR(VLOOKUP(LEFT($A1106,8),POR!$A:$R,14,0),"")</f>
        <v/>
      </c>
      <c r="AC1106" s="8" t="str">
        <f>IFERROR(VLOOKUP(LEFT($A1106,8),POR!$A:$R,15,0),"")</f>
        <v/>
      </c>
      <c r="AD1106" s="8" t="str">
        <f>IFERROR(VLOOKUP(LEFT($A1106,8),POR!$A:$R,16,0),"")</f>
        <v/>
      </c>
      <c r="AE1106" s="8" t="str">
        <f>IFERROR(VLOOKUP(LEFT($A1106,8),POR!$A:$R,17,0),"")</f>
        <v/>
      </c>
      <c r="AF1106" s="8" t="str">
        <f>IFERROR(VLOOKUP(LEFT($A1106,8),POR!$A:$R,18,0),"")</f>
        <v/>
      </c>
      <c r="AG1106" s="36" t="str">
        <f>IFERROR(VLOOKUP(A1106,NSD!F:G,2,0),"")</f>
        <v/>
      </c>
    </row>
    <row r="1107" spans="1:33">
      <c r="A1107" s="49" t="s">
        <v>3082</v>
      </c>
      <c r="B1107" s="36" t="str">
        <f>VLOOKUP(LEFT(A1107,8),Clusters!A:C,3,0)</f>
        <v>C4</v>
      </c>
      <c r="C1107" s="36">
        <f>VLOOKUP(LEFT(A1107,8),Clusters!A:D,2,0)</f>
        <v>45</v>
      </c>
      <c r="O1107" s="36">
        <f>IFERROR(VLOOKUP(LEFT(A1107,8),'Development Priority'!A:B,2,0),"")</f>
        <v>770</v>
      </c>
      <c r="P1107" s="8" t="str">
        <f>IFERROR(VLOOKUP(LEFT($A1107,8),POR!$A:$R,2,0),"")</f>
        <v/>
      </c>
      <c r="Q1107" s="8" t="str">
        <f>IFERROR(VLOOKUP(LEFT($A1107,8),POR!$A:$R,3,0),"")</f>
        <v/>
      </c>
      <c r="R1107" s="8" t="str">
        <f>IFERROR(VLOOKUP(LEFT($A1107,8),POR!$A:$R,4,0),"")</f>
        <v/>
      </c>
      <c r="S1107" s="8" t="str">
        <f>IFERROR(VLOOKUP(LEFT($A1107,8),POR!$A:$R,5,0),"")</f>
        <v/>
      </c>
      <c r="T1107" s="8" t="str">
        <f>IFERROR(VLOOKUP(LEFT($A1107,8),POR!$A:$R,6,0),"")</f>
        <v/>
      </c>
      <c r="U1107" s="8" t="str">
        <f>IFERROR(VLOOKUP(LEFT($A1107,8),POR!$A:$R,7,0),"")</f>
        <v/>
      </c>
      <c r="V1107" s="8" t="str">
        <f>IFERROR(VLOOKUP(LEFT($A1107,8),POR!$A:$R,8,0),"")</f>
        <v/>
      </c>
      <c r="W1107" s="8" t="str">
        <f>IFERROR(VLOOKUP(LEFT($A1107,8),POR!$A:$R,9,0),"")</f>
        <v/>
      </c>
      <c r="X1107" s="8" t="str">
        <f>IFERROR(VLOOKUP(LEFT($A1107,8),POR!$A:$R,10,0),"")</f>
        <v/>
      </c>
      <c r="Y1107" s="8" t="str">
        <f>IFERROR(VLOOKUP(LEFT($A1107,8),POR!$A:$R,11,0),"")</f>
        <v/>
      </c>
      <c r="Z1107" s="8" t="str">
        <f>IFERROR(VLOOKUP(LEFT($A1107,8),POR!$A:$R,12,0),"")</f>
        <v/>
      </c>
      <c r="AA1107" s="8" t="str">
        <f>IFERROR(VLOOKUP(LEFT($A1107,8),POR!$A:$R,13,0),"")</f>
        <v/>
      </c>
      <c r="AB1107" s="8" t="str">
        <f>IFERROR(VLOOKUP(LEFT($A1107,8),POR!$A:$R,14,0),"")</f>
        <v/>
      </c>
      <c r="AC1107" s="8" t="str">
        <f>IFERROR(VLOOKUP(LEFT($A1107,8),POR!$A:$R,15,0),"")</f>
        <v/>
      </c>
      <c r="AD1107" s="8" t="str">
        <f>IFERROR(VLOOKUP(LEFT($A1107,8),POR!$A:$R,16,0),"")</f>
        <v/>
      </c>
      <c r="AE1107" s="8" t="str">
        <f>IFERROR(VLOOKUP(LEFT($A1107,8),POR!$A:$R,17,0),"")</f>
        <v/>
      </c>
      <c r="AF1107" s="8" t="str">
        <f>IFERROR(VLOOKUP(LEFT($A1107,8),POR!$A:$R,18,0),"")</f>
        <v/>
      </c>
      <c r="AG1107" s="36" t="str">
        <f>IFERROR(VLOOKUP(A1107,NSD!F:G,2,0),"")</f>
        <v/>
      </c>
    </row>
    <row r="1108" spans="1:33">
      <c r="A1108" s="49" t="s">
        <v>2987</v>
      </c>
      <c r="B1108" s="36" t="str">
        <f>VLOOKUP(LEFT(A1108,8),Clusters!A:C,3,0)</f>
        <v>C4</v>
      </c>
      <c r="C1108" s="36">
        <f>VLOOKUP(LEFT(A1108,8),Clusters!A:D,2,0)</f>
        <v>45</v>
      </c>
      <c r="O1108" s="36">
        <f>IFERROR(VLOOKUP(LEFT(A1108,8),'Development Priority'!A:B,2,0),"")</f>
        <v>770</v>
      </c>
      <c r="P1108" s="8" t="str">
        <f>IFERROR(VLOOKUP(LEFT($A1108,8),POR!$A:$R,2,0),"")</f>
        <v/>
      </c>
      <c r="Q1108" s="8" t="str">
        <f>IFERROR(VLOOKUP(LEFT($A1108,8),POR!$A:$R,3,0),"")</f>
        <v/>
      </c>
      <c r="R1108" s="8" t="str">
        <f>IFERROR(VLOOKUP(LEFT($A1108,8),POR!$A:$R,4,0),"")</f>
        <v/>
      </c>
      <c r="S1108" s="8" t="str">
        <f>IFERROR(VLOOKUP(LEFT($A1108,8),POR!$A:$R,5,0),"")</f>
        <v/>
      </c>
      <c r="T1108" s="8" t="str">
        <f>IFERROR(VLOOKUP(LEFT($A1108,8),POR!$A:$R,6,0),"")</f>
        <v/>
      </c>
      <c r="U1108" s="8" t="str">
        <f>IFERROR(VLOOKUP(LEFT($A1108,8),POR!$A:$R,7,0),"")</f>
        <v/>
      </c>
      <c r="V1108" s="8" t="str">
        <f>IFERROR(VLOOKUP(LEFT($A1108,8),POR!$A:$R,8,0),"")</f>
        <v/>
      </c>
      <c r="W1108" s="8" t="str">
        <f>IFERROR(VLOOKUP(LEFT($A1108,8),POR!$A:$R,9,0),"")</f>
        <v/>
      </c>
      <c r="X1108" s="8" t="str">
        <f>IFERROR(VLOOKUP(LEFT($A1108,8),POR!$A:$R,10,0),"")</f>
        <v/>
      </c>
      <c r="Y1108" s="8" t="str">
        <f>IFERROR(VLOOKUP(LEFT($A1108,8),POR!$A:$R,11,0),"")</f>
        <v/>
      </c>
      <c r="Z1108" s="8" t="str">
        <f>IFERROR(VLOOKUP(LEFT($A1108,8),POR!$A:$R,12,0),"")</f>
        <v/>
      </c>
      <c r="AA1108" s="8" t="str">
        <f>IFERROR(VLOOKUP(LEFT($A1108,8),POR!$A:$R,13,0),"")</f>
        <v/>
      </c>
      <c r="AB1108" s="8" t="str">
        <f>IFERROR(VLOOKUP(LEFT($A1108,8),POR!$A:$R,14,0),"")</f>
        <v/>
      </c>
      <c r="AC1108" s="8" t="str">
        <f>IFERROR(VLOOKUP(LEFT($A1108,8),POR!$A:$R,15,0),"")</f>
        <v/>
      </c>
      <c r="AD1108" s="8" t="str">
        <f>IFERROR(VLOOKUP(LEFT($A1108,8),POR!$A:$R,16,0),"")</f>
        <v/>
      </c>
      <c r="AE1108" s="8" t="str">
        <f>IFERROR(VLOOKUP(LEFT($A1108,8),POR!$A:$R,17,0),"")</f>
        <v/>
      </c>
      <c r="AF1108" s="8" t="str">
        <f>IFERROR(VLOOKUP(LEFT($A1108,8),POR!$A:$R,18,0),"")</f>
        <v/>
      </c>
      <c r="AG1108" s="36" t="str">
        <f>IFERROR(VLOOKUP(A1108,NSD!F:G,2,0),"")</f>
        <v/>
      </c>
    </row>
    <row r="1109" spans="1:33">
      <c r="A1109" s="49" t="s">
        <v>2173</v>
      </c>
      <c r="B1109" s="36" t="str">
        <f>VLOOKUP(LEFT(A1109,8),Clusters!A:C,3,0)</f>
        <v>C4</v>
      </c>
      <c r="C1109" s="36">
        <f>VLOOKUP(LEFT(A1109,8),Clusters!A:D,2,0)</f>
        <v>45</v>
      </c>
      <c r="O1109" s="36">
        <f>IFERROR(VLOOKUP(LEFT(A1109,8),'Development Priority'!A:B,2,0),"")</f>
        <v>770</v>
      </c>
      <c r="P1109" s="8" t="str">
        <f>IFERROR(VLOOKUP(LEFT($A1109,8),POR!$A:$R,2,0),"")</f>
        <v/>
      </c>
      <c r="Q1109" s="8" t="str">
        <f>IFERROR(VLOOKUP(LEFT($A1109,8),POR!$A:$R,3,0),"")</f>
        <v/>
      </c>
      <c r="R1109" s="8" t="str">
        <f>IFERROR(VLOOKUP(LEFT($A1109,8),POR!$A:$R,4,0),"")</f>
        <v/>
      </c>
      <c r="S1109" s="8" t="str">
        <f>IFERROR(VLOOKUP(LEFT($A1109,8),POR!$A:$R,5,0),"")</f>
        <v/>
      </c>
      <c r="T1109" s="8" t="str">
        <f>IFERROR(VLOOKUP(LEFT($A1109,8),POR!$A:$R,6,0),"")</f>
        <v/>
      </c>
      <c r="U1109" s="8" t="str">
        <f>IFERROR(VLOOKUP(LEFT($A1109,8),POR!$A:$R,7,0),"")</f>
        <v/>
      </c>
      <c r="V1109" s="8" t="str">
        <f>IFERROR(VLOOKUP(LEFT($A1109,8),POR!$A:$R,8,0),"")</f>
        <v/>
      </c>
      <c r="W1109" s="8" t="str">
        <f>IFERROR(VLOOKUP(LEFT($A1109,8),POR!$A:$R,9,0),"")</f>
        <v/>
      </c>
      <c r="X1109" s="8" t="str">
        <f>IFERROR(VLOOKUP(LEFT($A1109,8),POR!$A:$R,10,0),"")</f>
        <v/>
      </c>
      <c r="Y1109" s="8" t="str">
        <f>IFERROR(VLOOKUP(LEFT($A1109,8),POR!$A:$R,11,0),"")</f>
        <v/>
      </c>
      <c r="Z1109" s="8" t="str">
        <f>IFERROR(VLOOKUP(LEFT($A1109,8),POR!$A:$R,12,0),"")</f>
        <v/>
      </c>
      <c r="AA1109" s="8" t="str">
        <f>IFERROR(VLOOKUP(LEFT($A1109,8),POR!$A:$R,13,0),"")</f>
        <v/>
      </c>
      <c r="AB1109" s="8" t="str">
        <f>IFERROR(VLOOKUP(LEFT($A1109,8),POR!$A:$R,14,0),"")</f>
        <v/>
      </c>
      <c r="AC1109" s="8" t="str">
        <f>IFERROR(VLOOKUP(LEFT($A1109,8),POR!$A:$R,15,0),"")</f>
        <v/>
      </c>
      <c r="AD1109" s="8" t="str">
        <f>IFERROR(VLOOKUP(LEFT($A1109,8),POR!$A:$R,16,0),"")</f>
        <v/>
      </c>
      <c r="AE1109" s="8" t="str">
        <f>IFERROR(VLOOKUP(LEFT($A1109,8),POR!$A:$R,17,0),"")</f>
        <v/>
      </c>
      <c r="AF1109" s="8" t="str">
        <f>IFERROR(VLOOKUP(LEFT($A1109,8),POR!$A:$R,18,0),"")</f>
        <v/>
      </c>
      <c r="AG1109" s="36" t="str">
        <f>IFERROR(VLOOKUP(A1109,NSD!F:G,2,0),"")</f>
        <v/>
      </c>
    </row>
    <row r="1110" spans="1:33">
      <c r="A1110" s="49" t="s">
        <v>4581</v>
      </c>
      <c r="B1110" s="36" t="str">
        <f>VLOOKUP(LEFT(A1110,8),Clusters!A:C,3,0)</f>
        <v>C3</v>
      </c>
      <c r="C1110" s="36">
        <f>VLOOKUP(LEFT(A1110,8),Clusters!A:D,2,0)</f>
        <v>31</v>
      </c>
      <c r="O1110" s="36">
        <f>IFERROR(VLOOKUP(LEFT(A1110,8),'Development Priority'!A:B,2,0),"")</f>
        <v>990</v>
      </c>
      <c r="P1110" s="8" t="str">
        <f>IFERROR(VLOOKUP(LEFT($A1110,8),POR!$A:$R,2,0),"")</f>
        <v/>
      </c>
      <c r="Q1110" s="8" t="str">
        <f>IFERROR(VLOOKUP(LEFT($A1110,8),POR!$A:$R,3,0),"")</f>
        <v/>
      </c>
      <c r="R1110" s="8" t="str">
        <f>IFERROR(VLOOKUP(LEFT($A1110,8),POR!$A:$R,4,0),"")</f>
        <v/>
      </c>
      <c r="S1110" s="8" t="str">
        <f>IFERROR(VLOOKUP(LEFT($A1110,8),POR!$A:$R,5,0),"")</f>
        <v/>
      </c>
      <c r="T1110" s="8" t="str">
        <f>IFERROR(VLOOKUP(LEFT($A1110,8),POR!$A:$R,6,0),"")</f>
        <v/>
      </c>
      <c r="U1110" s="8" t="str">
        <f>IFERROR(VLOOKUP(LEFT($A1110,8),POR!$A:$R,7,0),"")</f>
        <v/>
      </c>
      <c r="V1110" s="8" t="str">
        <f>IFERROR(VLOOKUP(LEFT($A1110,8),POR!$A:$R,8,0),"")</f>
        <v/>
      </c>
      <c r="W1110" s="8" t="str">
        <f>IFERROR(VLOOKUP(LEFT($A1110,8),POR!$A:$R,9,0),"")</f>
        <v/>
      </c>
      <c r="X1110" s="8" t="str">
        <f>IFERROR(VLOOKUP(LEFT($A1110,8),POR!$A:$R,10,0),"")</f>
        <v/>
      </c>
      <c r="Y1110" s="8" t="str">
        <f>IFERROR(VLOOKUP(LEFT($A1110,8),POR!$A:$R,11,0),"")</f>
        <v/>
      </c>
      <c r="Z1110" s="8" t="str">
        <f>IFERROR(VLOOKUP(LEFT($A1110,8),POR!$A:$R,12,0),"")</f>
        <v/>
      </c>
      <c r="AA1110" s="8" t="str">
        <f>IFERROR(VLOOKUP(LEFT($A1110,8),POR!$A:$R,13,0),"")</f>
        <v/>
      </c>
      <c r="AB1110" s="8" t="str">
        <f>IFERROR(VLOOKUP(LEFT($A1110,8),POR!$A:$R,14,0),"")</f>
        <v/>
      </c>
      <c r="AC1110" s="8" t="str">
        <f>IFERROR(VLOOKUP(LEFT($A1110,8),POR!$A:$R,15,0),"")</f>
        <v/>
      </c>
      <c r="AD1110" s="8" t="str">
        <f>IFERROR(VLOOKUP(LEFT($A1110,8),POR!$A:$R,16,0),"")</f>
        <v/>
      </c>
      <c r="AE1110" s="8" t="str">
        <f>IFERROR(VLOOKUP(LEFT($A1110,8),POR!$A:$R,17,0),"")</f>
        <v/>
      </c>
      <c r="AF1110" s="8" t="str">
        <f>IFERROR(VLOOKUP(LEFT($A1110,8),POR!$A:$R,18,0),"")</f>
        <v/>
      </c>
      <c r="AG1110" s="36" t="str">
        <f>IFERROR(VLOOKUP(A1110,NSD!F:G,2,0),"")</f>
        <v/>
      </c>
    </row>
    <row r="1111" spans="1:33">
      <c r="A1111" s="49" t="s">
        <v>2546</v>
      </c>
      <c r="B1111" s="36" t="str">
        <f>VLOOKUP(LEFT(A1111,8),Clusters!A:C,3,0)</f>
        <v>C3</v>
      </c>
      <c r="C1111" s="36">
        <f>VLOOKUP(LEFT(A1111,8),Clusters!A:D,2,0)</f>
        <v>31</v>
      </c>
      <c r="O1111" s="36">
        <f>IFERROR(VLOOKUP(LEFT(A1111,8),'Development Priority'!A:B,2,0),"")</f>
        <v>990</v>
      </c>
      <c r="P1111" s="8" t="str">
        <f>IFERROR(VLOOKUP(LEFT($A1111,8),POR!$A:$R,2,0),"")</f>
        <v/>
      </c>
      <c r="Q1111" s="8" t="str">
        <f>IFERROR(VLOOKUP(LEFT($A1111,8),POR!$A:$R,3,0),"")</f>
        <v/>
      </c>
      <c r="R1111" s="8" t="str">
        <f>IFERROR(VLOOKUP(LEFT($A1111,8),POR!$A:$R,4,0),"")</f>
        <v/>
      </c>
      <c r="S1111" s="8" t="str">
        <f>IFERROR(VLOOKUP(LEFT($A1111,8),POR!$A:$R,5,0),"")</f>
        <v/>
      </c>
      <c r="T1111" s="8" t="str">
        <f>IFERROR(VLOOKUP(LEFT($A1111,8),POR!$A:$R,6,0),"")</f>
        <v/>
      </c>
      <c r="U1111" s="8" t="str">
        <f>IFERROR(VLOOKUP(LEFT($A1111,8),POR!$A:$R,7,0),"")</f>
        <v/>
      </c>
      <c r="V1111" s="8" t="str">
        <f>IFERROR(VLOOKUP(LEFT($A1111,8),POR!$A:$R,8,0),"")</f>
        <v/>
      </c>
      <c r="W1111" s="8" t="str">
        <f>IFERROR(VLOOKUP(LEFT($A1111,8),POR!$A:$R,9,0),"")</f>
        <v/>
      </c>
      <c r="X1111" s="8" t="str">
        <f>IFERROR(VLOOKUP(LEFT($A1111,8),POR!$A:$R,10,0),"")</f>
        <v/>
      </c>
      <c r="Y1111" s="8" t="str">
        <f>IFERROR(VLOOKUP(LEFT($A1111,8),POR!$A:$R,11,0),"")</f>
        <v/>
      </c>
      <c r="Z1111" s="8" t="str">
        <f>IFERROR(VLOOKUP(LEFT($A1111,8),POR!$A:$R,12,0),"")</f>
        <v/>
      </c>
      <c r="AA1111" s="8" t="str">
        <f>IFERROR(VLOOKUP(LEFT($A1111,8),POR!$A:$R,13,0),"")</f>
        <v/>
      </c>
      <c r="AB1111" s="8" t="str">
        <f>IFERROR(VLOOKUP(LEFT($A1111,8),POR!$A:$R,14,0),"")</f>
        <v/>
      </c>
      <c r="AC1111" s="8" t="str">
        <f>IFERROR(VLOOKUP(LEFT($A1111,8),POR!$A:$R,15,0),"")</f>
        <v/>
      </c>
      <c r="AD1111" s="8" t="str">
        <f>IFERROR(VLOOKUP(LEFT($A1111,8),POR!$A:$R,16,0),"")</f>
        <v/>
      </c>
      <c r="AE1111" s="8" t="str">
        <f>IFERROR(VLOOKUP(LEFT($A1111,8),POR!$A:$R,17,0),"")</f>
        <v/>
      </c>
      <c r="AF1111" s="8" t="str">
        <f>IFERROR(VLOOKUP(LEFT($A1111,8),POR!$A:$R,18,0),"")</f>
        <v/>
      </c>
      <c r="AG1111" s="36" t="str">
        <f>IFERROR(VLOOKUP(A1111,NSD!F:G,2,0),"")</f>
        <v/>
      </c>
    </row>
    <row r="1112" spans="1:33">
      <c r="A1112" s="49" t="s">
        <v>4285</v>
      </c>
      <c r="B1112" s="36" t="str">
        <f>VLOOKUP(LEFT(A1112,8),Clusters!A:C,3,0)</f>
        <v>C3</v>
      </c>
      <c r="C1112" s="36">
        <f>VLOOKUP(LEFT(A1112,8),Clusters!A:D,2,0)</f>
        <v>31</v>
      </c>
      <c r="O1112" s="36">
        <f>IFERROR(VLOOKUP(LEFT(A1112,8),'Development Priority'!A:B,2,0),"")</f>
        <v>990</v>
      </c>
      <c r="P1112" s="8" t="str">
        <f>IFERROR(VLOOKUP(LEFT($A1112,8),POR!$A:$R,2,0),"")</f>
        <v/>
      </c>
      <c r="Q1112" s="8" t="str">
        <f>IFERROR(VLOOKUP(LEFT($A1112,8),POR!$A:$R,3,0),"")</f>
        <v/>
      </c>
      <c r="R1112" s="8" t="str">
        <f>IFERROR(VLOOKUP(LEFT($A1112,8),POR!$A:$R,4,0),"")</f>
        <v/>
      </c>
      <c r="S1112" s="8" t="str">
        <f>IFERROR(VLOOKUP(LEFT($A1112,8),POR!$A:$R,5,0),"")</f>
        <v/>
      </c>
      <c r="T1112" s="8" t="str">
        <f>IFERROR(VLOOKUP(LEFT($A1112,8),POR!$A:$R,6,0),"")</f>
        <v/>
      </c>
      <c r="U1112" s="8" t="str">
        <f>IFERROR(VLOOKUP(LEFT($A1112,8),POR!$A:$R,7,0),"")</f>
        <v/>
      </c>
      <c r="V1112" s="8" t="str">
        <f>IFERROR(VLOOKUP(LEFT($A1112,8),POR!$A:$R,8,0),"")</f>
        <v/>
      </c>
      <c r="W1112" s="8" t="str">
        <f>IFERROR(VLOOKUP(LEFT($A1112,8),POR!$A:$R,9,0),"")</f>
        <v/>
      </c>
      <c r="X1112" s="8" t="str">
        <f>IFERROR(VLOOKUP(LEFT($A1112,8),POR!$A:$R,10,0),"")</f>
        <v/>
      </c>
      <c r="Y1112" s="8" t="str">
        <f>IFERROR(VLOOKUP(LEFT($A1112,8),POR!$A:$R,11,0),"")</f>
        <v/>
      </c>
      <c r="Z1112" s="8" t="str">
        <f>IFERROR(VLOOKUP(LEFT($A1112,8),POR!$A:$R,12,0),"")</f>
        <v/>
      </c>
      <c r="AA1112" s="8" t="str">
        <f>IFERROR(VLOOKUP(LEFT($A1112,8),POR!$A:$R,13,0),"")</f>
        <v/>
      </c>
      <c r="AB1112" s="8" t="str">
        <f>IFERROR(VLOOKUP(LEFT($A1112,8),POR!$A:$R,14,0),"")</f>
        <v/>
      </c>
      <c r="AC1112" s="8" t="str">
        <f>IFERROR(VLOOKUP(LEFT($A1112,8),POR!$A:$R,15,0),"")</f>
        <v/>
      </c>
      <c r="AD1112" s="8" t="str">
        <f>IFERROR(VLOOKUP(LEFT($A1112,8),POR!$A:$R,16,0),"")</f>
        <v/>
      </c>
      <c r="AE1112" s="8" t="str">
        <f>IFERROR(VLOOKUP(LEFT($A1112,8),POR!$A:$R,17,0),"")</f>
        <v/>
      </c>
      <c r="AF1112" s="8" t="str">
        <f>IFERROR(VLOOKUP(LEFT($A1112,8),POR!$A:$R,18,0),"")</f>
        <v/>
      </c>
      <c r="AG1112" s="36" t="str">
        <f>IFERROR(VLOOKUP(A1112,NSD!F:G,2,0),"")</f>
        <v/>
      </c>
    </row>
    <row r="1113" spans="1:33">
      <c r="A1113" s="49" t="s">
        <v>2915</v>
      </c>
      <c r="B1113" s="36" t="str">
        <f>VLOOKUP(LEFT(A1113,8),Clusters!A:C,3,0)</f>
        <v>C4</v>
      </c>
      <c r="C1113" s="36">
        <f>VLOOKUP(LEFT(A1113,8),Clusters!A:D,2,0)</f>
        <v>45</v>
      </c>
      <c r="O1113" s="36">
        <f>IFERROR(VLOOKUP(LEFT(A1113,8),'Development Priority'!A:B,2,0),"")</f>
        <v>965</v>
      </c>
      <c r="P1113" s="8" t="str">
        <f>IFERROR(VLOOKUP(LEFT($A1113,8),POR!$A:$R,2,0),"")</f>
        <v/>
      </c>
      <c r="Q1113" s="8" t="str">
        <f>IFERROR(VLOOKUP(LEFT($A1113,8),POR!$A:$R,3,0),"")</f>
        <v/>
      </c>
      <c r="R1113" s="8" t="str">
        <f>IFERROR(VLOOKUP(LEFT($A1113,8),POR!$A:$R,4,0),"")</f>
        <v/>
      </c>
      <c r="S1113" s="8" t="str">
        <f>IFERROR(VLOOKUP(LEFT($A1113,8),POR!$A:$R,5,0),"")</f>
        <v/>
      </c>
      <c r="T1113" s="8" t="str">
        <f>IFERROR(VLOOKUP(LEFT($A1113,8),POR!$A:$R,6,0),"")</f>
        <v/>
      </c>
      <c r="U1113" s="8" t="str">
        <f>IFERROR(VLOOKUP(LEFT($A1113,8),POR!$A:$R,7,0),"")</f>
        <v/>
      </c>
      <c r="V1113" s="8" t="str">
        <f>IFERROR(VLOOKUP(LEFT($A1113,8),POR!$A:$R,8,0),"")</f>
        <v/>
      </c>
      <c r="W1113" s="8" t="str">
        <f>IFERROR(VLOOKUP(LEFT($A1113,8),POR!$A:$R,9,0),"")</f>
        <v/>
      </c>
      <c r="X1113" s="8" t="str">
        <f>IFERROR(VLOOKUP(LEFT($A1113,8),POR!$A:$R,10,0),"")</f>
        <v/>
      </c>
      <c r="Y1113" s="8" t="str">
        <f>IFERROR(VLOOKUP(LEFT($A1113,8),POR!$A:$R,11,0),"")</f>
        <v/>
      </c>
      <c r="Z1113" s="8" t="str">
        <f>IFERROR(VLOOKUP(LEFT($A1113,8),POR!$A:$R,12,0),"")</f>
        <v/>
      </c>
      <c r="AA1113" s="8" t="str">
        <f>IFERROR(VLOOKUP(LEFT($A1113,8),POR!$A:$R,13,0),"")</f>
        <v/>
      </c>
      <c r="AB1113" s="8" t="str">
        <f>IFERROR(VLOOKUP(LEFT($A1113,8),POR!$A:$R,14,0),"")</f>
        <v/>
      </c>
      <c r="AC1113" s="8" t="str">
        <f>IFERROR(VLOOKUP(LEFT($A1113,8),POR!$A:$R,15,0),"")</f>
        <v/>
      </c>
      <c r="AD1113" s="8" t="str">
        <f>IFERROR(VLOOKUP(LEFT($A1113,8),POR!$A:$R,16,0),"")</f>
        <v/>
      </c>
      <c r="AE1113" s="8" t="str">
        <f>IFERROR(VLOOKUP(LEFT($A1113,8),POR!$A:$R,17,0),"")</f>
        <v/>
      </c>
      <c r="AF1113" s="8" t="str">
        <f>IFERROR(VLOOKUP(LEFT($A1113,8),POR!$A:$R,18,0),"")</f>
        <v/>
      </c>
      <c r="AG1113" s="36" t="str">
        <f>IFERROR(VLOOKUP(A1113,NSD!F:G,2,0),"")</f>
        <v/>
      </c>
    </row>
    <row r="1114" spans="1:33">
      <c r="A1114" s="49" t="s">
        <v>3592</v>
      </c>
      <c r="B1114" s="36" t="str">
        <f>VLOOKUP(LEFT(A1114,8),Clusters!A:C,3,0)</f>
        <v>C4</v>
      </c>
      <c r="C1114" s="36">
        <f>VLOOKUP(LEFT(A1114,8),Clusters!A:D,2,0)</f>
        <v>45</v>
      </c>
      <c r="O1114" s="36">
        <f>IFERROR(VLOOKUP(LEFT(A1114,8),'Development Priority'!A:B,2,0),"")</f>
        <v>965</v>
      </c>
      <c r="P1114" s="8" t="str">
        <f>IFERROR(VLOOKUP(LEFT($A1114,8),POR!$A:$R,2,0),"")</f>
        <v/>
      </c>
      <c r="Q1114" s="8" t="str">
        <f>IFERROR(VLOOKUP(LEFT($A1114,8),POR!$A:$R,3,0),"")</f>
        <v/>
      </c>
      <c r="R1114" s="8" t="str">
        <f>IFERROR(VLOOKUP(LEFT($A1114,8),POR!$A:$R,4,0),"")</f>
        <v/>
      </c>
      <c r="S1114" s="8" t="str">
        <f>IFERROR(VLOOKUP(LEFT($A1114,8),POR!$A:$R,5,0),"")</f>
        <v/>
      </c>
      <c r="T1114" s="8" t="str">
        <f>IFERROR(VLOOKUP(LEFT($A1114,8),POR!$A:$R,6,0),"")</f>
        <v/>
      </c>
      <c r="U1114" s="8" t="str">
        <f>IFERROR(VLOOKUP(LEFT($A1114,8),POR!$A:$R,7,0),"")</f>
        <v/>
      </c>
      <c r="V1114" s="8" t="str">
        <f>IFERROR(VLOOKUP(LEFT($A1114,8),POR!$A:$R,8,0),"")</f>
        <v/>
      </c>
      <c r="W1114" s="8" t="str">
        <f>IFERROR(VLOOKUP(LEFT($A1114,8),POR!$A:$R,9,0),"")</f>
        <v/>
      </c>
      <c r="X1114" s="8" t="str">
        <f>IFERROR(VLOOKUP(LEFT($A1114,8),POR!$A:$R,10,0),"")</f>
        <v/>
      </c>
      <c r="Y1114" s="8" t="str">
        <f>IFERROR(VLOOKUP(LEFT($A1114,8),POR!$A:$R,11,0),"")</f>
        <v/>
      </c>
      <c r="Z1114" s="8" t="str">
        <f>IFERROR(VLOOKUP(LEFT($A1114,8),POR!$A:$R,12,0),"")</f>
        <v/>
      </c>
      <c r="AA1114" s="8" t="str">
        <f>IFERROR(VLOOKUP(LEFT($A1114,8),POR!$A:$R,13,0),"")</f>
        <v/>
      </c>
      <c r="AB1114" s="8" t="str">
        <f>IFERROR(VLOOKUP(LEFT($A1114,8),POR!$A:$R,14,0),"")</f>
        <v/>
      </c>
      <c r="AC1114" s="8" t="str">
        <f>IFERROR(VLOOKUP(LEFT($A1114,8),POR!$A:$R,15,0),"")</f>
        <v/>
      </c>
      <c r="AD1114" s="8" t="str">
        <f>IFERROR(VLOOKUP(LEFT($A1114,8),POR!$A:$R,16,0),"")</f>
        <v/>
      </c>
      <c r="AE1114" s="8" t="str">
        <f>IFERROR(VLOOKUP(LEFT($A1114,8),POR!$A:$R,17,0),"")</f>
        <v/>
      </c>
      <c r="AF1114" s="8" t="str">
        <f>IFERROR(VLOOKUP(LEFT($A1114,8),POR!$A:$R,18,0),"")</f>
        <v/>
      </c>
      <c r="AG1114" s="36" t="str">
        <f>IFERROR(VLOOKUP(A1114,NSD!F:G,2,0),"")</f>
        <v/>
      </c>
    </row>
    <row r="1115" spans="1:33">
      <c r="A1115" s="49" t="s">
        <v>4507</v>
      </c>
      <c r="B1115" s="36" t="str">
        <f>VLOOKUP(LEFT(A1115,8),Clusters!A:C,3,0)</f>
        <v>C4</v>
      </c>
      <c r="C1115" s="36">
        <f>VLOOKUP(LEFT(A1115,8),Clusters!A:D,2,0)</f>
        <v>45</v>
      </c>
      <c r="O1115" s="36">
        <f>IFERROR(VLOOKUP(LEFT(A1115,8),'Development Priority'!A:B,2,0),"")</f>
        <v>965</v>
      </c>
      <c r="P1115" s="8" t="str">
        <f>IFERROR(VLOOKUP(LEFT($A1115,8),POR!$A:$R,2,0),"")</f>
        <v/>
      </c>
      <c r="Q1115" s="8" t="str">
        <f>IFERROR(VLOOKUP(LEFT($A1115,8),POR!$A:$R,3,0),"")</f>
        <v/>
      </c>
      <c r="R1115" s="8" t="str">
        <f>IFERROR(VLOOKUP(LEFT($A1115,8),POR!$A:$R,4,0),"")</f>
        <v/>
      </c>
      <c r="S1115" s="8" t="str">
        <f>IFERROR(VLOOKUP(LEFT($A1115,8),POR!$A:$R,5,0),"")</f>
        <v/>
      </c>
      <c r="T1115" s="8" t="str">
        <f>IFERROR(VLOOKUP(LEFT($A1115,8),POR!$A:$R,6,0),"")</f>
        <v/>
      </c>
      <c r="U1115" s="8" t="str">
        <f>IFERROR(VLOOKUP(LEFT($A1115,8),POR!$A:$R,7,0),"")</f>
        <v/>
      </c>
      <c r="V1115" s="8" t="str">
        <f>IFERROR(VLOOKUP(LEFT($A1115,8),POR!$A:$R,8,0),"")</f>
        <v/>
      </c>
      <c r="W1115" s="8" t="str">
        <f>IFERROR(VLOOKUP(LEFT($A1115,8),POR!$A:$R,9,0),"")</f>
        <v/>
      </c>
      <c r="X1115" s="8" t="str">
        <f>IFERROR(VLOOKUP(LEFT($A1115,8),POR!$A:$R,10,0),"")</f>
        <v/>
      </c>
      <c r="Y1115" s="8" t="str">
        <f>IFERROR(VLOOKUP(LEFT($A1115,8),POR!$A:$R,11,0),"")</f>
        <v/>
      </c>
      <c r="Z1115" s="8" t="str">
        <f>IFERROR(VLOOKUP(LEFT($A1115,8),POR!$A:$R,12,0),"")</f>
        <v/>
      </c>
      <c r="AA1115" s="8" t="str">
        <f>IFERROR(VLOOKUP(LEFT($A1115,8),POR!$A:$R,13,0),"")</f>
        <v/>
      </c>
      <c r="AB1115" s="8" t="str">
        <f>IFERROR(VLOOKUP(LEFT($A1115,8),POR!$A:$R,14,0),"")</f>
        <v/>
      </c>
      <c r="AC1115" s="8" t="str">
        <f>IFERROR(VLOOKUP(LEFT($A1115,8),POR!$A:$R,15,0),"")</f>
        <v/>
      </c>
      <c r="AD1115" s="8" t="str">
        <f>IFERROR(VLOOKUP(LEFT($A1115,8),POR!$A:$R,16,0),"")</f>
        <v/>
      </c>
      <c r="AE1115" s="8" t="str">
        <f>IFERROR(VLOOKUP(LEFT($A1115,8),POR!$A:$R,17,0),"")</f>
        <v/>
      </c>
      <c r="AF1115" s="8" t="str">
        <f>IFERROR(VLOOKUP(LEFT($A1115,8),POR!$A:$R,18,0),"")</f>
        <v/>
      </c>
      <c r="AG1115" s="36" t="str">
        <f>IFERROR(VLOOKUP(A1115,NSD!F:G,2,0),"")</f>
        <v/>
      </c>
    </row>
    <row r="1116" spans="1:33">
      <c r="A1116" s="49" t="s">
        <v>3272</v>
      </c>
      <c r="B1116" s="36" t="str">
        <f>VLOOKUP(LEFT(A1116,8),Clusters!A:C,3,0)</f>
        <v>C4</v>
      </c>
      <c r="C1116" s="36">
        <f>VLOOKUP(LEFT(A1116,8),Clusters!A:D,2,0)</f>
        <v>45</v>
      </c>
      <c r="O1116" s="36">
        <f>IFERROR(VLOOKUP(LEFT(A1116,8),'Development Priority'!A:B,2,0),"")</f>
        <v>964</v>
      </c>
      <c r="P1116" s="8" t="str">
        <f>IFERROR(VLOOKUP(LEFT($A1116,8),POR!$A:$R,2,0),"")</f>
        <v/>
      </c>
      <c r="Q1116" s="8" t="str">
        <f>IFERROR(VLOOKUP(LEFT($A1116,8),POR!$A:$R,3,0),"")</f>
        <v/>
      </c>
      <c r="R1116" s="8" t="str">
        <f>IFERROR(VLOOKUP(LEFT($A1116,8),POR!$A:$R,4,0),"")</f>
        <v/>
      </c>
      <c r="S1116" s="8" t="str">
        <f>IFERROR(VLOOKUP(LEFT($A1116,8),POR!$A:$R,5,0),"")</f>
        <v/>
      </c>
      <c r="T1116" s="8" t="str">
        <f>IFERROR(VLOOKUP(LEFT($A1116,8),POR!$A:$R,6,0),"")</f>
        <v/>
      </c>
      <c r="U1116" s="8" t="str">
        <f>IFERROR(VLOOKUP(LEFT($A1116,8),POR!$A:$R,7,0),"")</f>
        <v/>
      </c>
      <c r="V1116" s="8" t="str">
        <f>IFERROR(VLOOKUP(LEFT($A1116,8),POR!$A:$R,8,0),"")</f>
        <v/>
      </c>
      <c r="W1116" s="8" t="str">
        <f>IFERROR(VLOOKUP(LEFT($A1116,8),POR!$A:$R,9,0),"")</f>
        <v/>
      </c>
      <c r="X1116" s="8" t="str">
        <f>IFERROR(VLOOKUP(LEFT($A1116,8),POR!$A:$R,10,0),"")</f>
        <v/>
      </c>
      <c r="Y1116" s="8" t="str">
        <f>IFERROR(VLOOKUP(LEFT($A1116,8),POR!$A:$R,11,0),"")</f>
        <v/>
      </c>
      <c r="Z1116" s="8" t="str">
        <f>IFERROR(VLOOKUP(LEFT($A1116,8),POR!$A:$R,12,0),"")</f>
        <v/>
      </c>
      <c r="AA1116" s="8" t="str">
        <f>IFERROR(VLOOKUP(LEFT($A1116,8),POR!$A:$R,13,0),"")</f>
        <v/>
      </c>
      <c r="AB1116" s="8" t="str">
        <f>IFERROR(VLOOKUP(LEFT($A1116,8),POR!$A:$R,14,0),"")</f>
        <v/>
      </c>
      <c r="AC1116" s="8" t="str">
        <f>IFERROR(VLOOKUP(LEFT($A1116,8),POR!$A:$R,15,0),"")</f>
        <v/>
      </c>
      <c r="AD1116" s="8" t="str">
        <f>IFERROR(VLOOKUP(LEFT($A1116,8),POR!$A:$R,16,0),"")</f>
        <v/>
      </c>
      <c r="AE1116" s="8" t="str">
        <f>IFERROR(VLOOKUP(LEFT($A1116,8),POR!$A:$R,17,0),"")</f>
        <v/>
      </c>
      <c r="AF1116" s="8" t="str">
        <f>IFERROR(VLOOKUP(LEFT($A1116,8),POR!$A:$R,18,0),"")</f>
        <v/>
      </c>
      <c r="AG1116" s="36" t="str">
        <f>IFERROR(VLOOKUP(A1116,NSD!F:G,2,0),"")</f>
        <v/>
      </c>
    </row>
    <row r="1117" spans="1:33">
      <c r="A1117" s="49" t="s">
        <v>4642</v>
      </c>
      <c r="B1117" s="36" t="str">
        <f>VLOOKUP(LEFT(A1117,8),Clusters!A:C,3,0)</f>
        <v>C4</v>
      </c>
      <c r="C1117" s="36">
        <f>VLOOKUP(LEFT(A1117,8),Clusters!A:D,2,0)</f>
        <v>45</v>
      </c>
      <c r="O1117" s="36">
        <f>IFERROR(VLOOKUP(LEFT(A1117,8),'Development Priority'!A:B,2,0),"")</f>
        <v>964</v>
      </c>
      <c r="P1117" s="8" t="str">
        <f>IFERROR(VLOOKUP(LEFT($A1117,8),POR!$A:$R,2,0),"")</f>
        <v/>
      </c>
      <c r="Q1117" s="8" t="str">
        <f>IFERROR(VLOOKUP(LEFT($A1117,8),POR!$A:$R,3,0),"")</f>
        <v/>
      </c>
      <c r="R1117" s="8" t="str">
        <f>IFERROR(VLOOKUP(LEFT($A1117,8),POR!$A:$R,4,0),"")</f>
        <v/>
      </c>
      <c r="S1117" s="8" t="str">
        <f>IFERROR(VLOOKUP(LEFT($A1117,8),POR!$A:$R,5,0),"")</f>
        <v/>
      </c>
      <c r="T1117" s="8" t="str">
        <f>IFERROR(VLOOKUP(LEFT($A1117,8),POR!$A:$R,6,0),"")</f>
        <v/>
      </c>
      <c r="U1117" s="8" t="str">
        <f>IFERROR(VLOOKUP(LEFT($A1117,8),POR!$A:$R,7,0),"")</f>
        <v/>
      </c>
      <c r="V1117" s="8" t="str">
        <f>IFERROR(VLOOKUP(LEFT($A1117,8),POR!$A:$R,8,0),"")</f>
        <v/>
      </c>
      <c r="W1117" s="8" t="str">
        <f>IFERROR(VLOOKUP(LEFT($A1117,8),POR!$A:$R,9,0),"")</f>
        <v/>
      </c>
      <c r="X1117" s="8" t="str">
        <f>IFERROR(VLOOKUP(LEFT($A1117,8),POR!$A:$R,10,0),"")</f>
        <v/>
      </c>
      <c r="Y1117" s="8" t="str">
        <f>IFERROR(VLOOKUP(LEFT($A1117,8),POR!$A:$R,11,0),"")</f>
        <v/>
      </c>
      <c r="Z1117" s="8" t="str">
        <f>IFERROR(VLOOKUP(LEFT($A1117,8),POR!$A:$R,12,0),"")</f>
        <v/>
      </c>
      <c r="AA1117" s="8" t="str">
        <f>IFERROR(VLOOKUP(LEFT($A1117,8),POR!$A:$R,13,0),"")</f>
        <v/>
      </c>
      <c r="AB1117" s="8" t="str">
        <f>IFERROR(VLOOKUP(LEFT($A1117,8),POR!$A:$R,14,0),"")</f>
        <v/>
      </c>
      <c r="AC1117" s="8" t="str">
        <f>IFERROR(VLOOKUP(LEFT($A1117,8),POR!$A:$R,15,0),"")</f>
        <v/>
      </c>
      <c r="AD1117" s="8" t="str">
        <f>IFERROR(VLOOKUP(LEFT($A1117,8),POR!$A:$R,16,0),"")</f>
        <v/>
      </c>
      <c r="AE1117" s="8" t="str">
        <f>IFERROR(VLOOKUP(LEFT($A1117,8),POR!$A:$R,17,0),"")</f>
        <v/>
      </c>
      <c r="AF1117" s="8" t="str">
        <f>IFERROR(VLOOKUP(LEFT($A1117,8),POR!$A:$R,18,0),"")</f>
        <v/>
      </c>
      <c r="AG1117" s="36" t="str">
        <f>IFERROR(VLOOKUP(A1117,NSD!F:G,2,0),"")</f>
        <v/>
      </c>
    </row>
    <row r="1118" spans="1:33">
      <c r="A1118" s="49" t="s">
        <v>3181</v>
      </c>
      <c r="B1118" s="36" t="str">
        <f>VLOOKUP(LEFT(A1118,8),Clusters!A:C,3,0)</f>
        <v>C4</v>
      </c>
      <c r="C1118" s="36">
        <f>VLOOKUP(LEFT(A1118,8),Clusters!A:D,2,0)</f>
        <v>45</v>
      </c>
      <c r="O1118" s="36">
        <f>IFERROR(VLOOKUP(LEFT(A1118,8),'Development Priority'!A:B,2,0),"")</f>
        <v>964</v>
      </c>
      <c r="P1118" s="8" t="str">
        <f>IFERROR(VLOOKUP(LEFT($A1118,8),POR!$A:$R,2,0),"")</f>
        <v/>
      </c>
      <c r="Q1118" s="8" t="str">
        <f>IFERROR(VLOOKUP(LEFT($A1118,8),POR!$A:$R,3,0),"")</f>
        <v/>
      </c>
      <c r="R1118" s="8" t="str">
        <f>IFERROR(VLOOKUP(LEFT($A1118,8),POR!$A:$R,4,0),"")</f>
        <v/>
      </c>
      <c r="S1118" s="8" t="str">
        <f>IFERROR(VLOOKUP(LEFT($A1118,8),POR!$A:$R,5,0),"")</f>
        <v/>
      </c>
      <c r="T1118" s="8" t="str">
        <f>IFERROR(VLOOKUP(LEFT($A1118,8),POR!$A:$R,6,0),"")</f>
        <v/>
      </c>
      <c r="U1118" s="8" t="str">
        <f>IFERROR(VLOOKUP(LEFT($A1118,8),POR!$A:$R,7,0),"")</f>
        <v/>
      </c>
      <c r="V1118" s="8" t="str">
        <f>IFERROR(VLOOKUP(LEFT($A1118,8),POR!$A:$R,8,0),"")</f>
        <v/>
      </c>
      <c r="W1118" s="8" t="str">
        <f>IFERROR(VLOOKUP(LEFT($A1118,8),POR!$A:$R,9,0),"")</f>
        <v/>
      </c>
      <c r="X1118" s="8" t="str">
        <f>IFERROR(VLOOKUP(LEFT($A1118,8),POR!$A:$R,10,0),"")</f>
        <v/>
      </c>
      <c r="Y1118" s="8" t="str">
        <f>IFERROR(VLOOKUP(LEFT($A1118,8),POR!$A:$R,11,0),"")</f>
        <v/>
      </c>
      <c r="Z1118" s="8" t="str">
        <f>IFERROR(VLOOKUP(LEFT($A1118,8),POR!$A:$R,12,0),"")</f>
        <v/>
      </c>
      <c r="AA1118" s="8" t="str">
        <f>IFERROR(VLOOKUP(LEFT($A1118,8),POR!$A:$R,13,0),"")</f>
        <v/>
      </c>
      <c r="AB1118" s="8" t="str">
        <f>IFERROR(VLOOKUP(LEFT($A1118,8),POR!$A:$R,14,0),"")</f>
        <v/>
      </c>
      <c r="AC1118" s="8" t="str">
        <f>IFERROR(VLOOKUP(LEFT($A1118,8),POR!$A:$R,15,0),"")</f>
        <v/>
      </c>
      <c r="AD1118" s="8" t="str">
        <f>IFERROR(VLOOKUP(LEFT($A1118,8),POR!$A:$R,16,0),"")</f>
        <v/>
      </c>
      <c r="AE1118" s="8" t="str">
        <f>IFERROR(VLOOKUP(LEFT($A1118,8),POR!$A:$R,17,0),"")</f>
        <v/>
      </c>
      <c r="AF1118" s="8" t="str">
        <f>IFERROR(VLOOKUP(LEFT($A1118,8),POR!$A:$R,18,0),"")</f>
        <v/>
      </c>
      <c r="AG1118" s="36" t="str">
        <f>IFERROR(VLOOKUP(A1118,NSD!F:G,2,0),"")</f>
        <v/>
      </c>
    </row>
    <row r="1119" spans="1:33">
      <c r="A1119" s="49" t="s">
        <v>4667</v>
      </c>
      <c r="B1119" s="36" t="str">
        <f>VLOOKUP(LEFT(A1119,8),Clusters!A:C,3,0)</f>
        <v>C4</v>
      </c>
      <c r="C1119" s="36">
        <f>VLOOKUP(LEFT(A1119,8),Clusters!A:D,2,0)</f>
        <v>45</v>
      </c>
      <c r="O1119" s="36">
        <f>IFERROR(VLOOKUP(LEFT(A1119,8),'Development Priority'!A:B,2,0),"")</f>
        <v>951</v>
      </c>
      <c r="P1119" s="8" t="str">
        <f>IFERROR(VLOOKUP(LEFT($A1119,8),POR!$A:$R,2,0),"")</f>
        <v/>
      </c>
      <c r="Q1119" s="8" t="str">
        <f>IFERROR(VLOOKUP(LEFT($A1119,8),POR!$A:$R,3,0),"")</f>
        <v/>
      </c>
      <c r="R1119" s="8" t="str">
        <f>IFERROR(VLOOKUP(LEFT($A1119,8),POR!$A:$R,4,0),"")</f>
        <v/>
      </c>
      <c r="S1119" s="8" t="str">
        <f>IFERROR(VLOOKUP(LEFT($A1119,8),POR!$A:$R,5,0),"")</f>
        <v/>
      </c>
      <c r="T1119" s="8" t="str">
        <f>IFERROR(VLOOKUP(LEFT($A1119,8),POR!$A:$R,6,0),"")</f>
        <v/>
      </c>
      <c r="U1119" s="8" t="str">
        <f>IFERROR(VLOOKUP(LEFT($A1119,8),POR!$A:$R,7,0),"")</f>
        <v/>
      </c>
      <c r="V1119" s="8" t="str">
        <f>IFERROR(VLOOKUP(LEFT($A1119,8),POR!$A:$R,8,0),"")</f>
        <v/>
      </c>
      <c r="W1119" s="8" t="str">
        <f>IFERROR(VLOOKUP(LEFT($A1119,8),POR!$A:$R,9,0),"")</f>
        <v/>
      </c>
      <c r="X1119" s="8" t="str">
        <f>IFERROR(VLOOKUP(LEFT($A1119,8),POR!$A:$R,10,0),"")</f>
        <v/>
      </c>
      <c r="Y1119" s="8" t="str">
        <f>IFERROR(VLOOKUP(LEFT($A1119,8),POR!$A:$R,11,0),"")</f>
        <v/>
      </c>
      <c r="Z1119" s="8" t="str">
        <f>IFERROR(VLOOKUP(LEFT($A1119,8),POR!$A:$R,12,0),"")</f>
        <v/>
      </c>
      <c r="AA1119" s="8" t="str">
        <f>IFERROR(VLOOKUP(LEFT($A1119,8),POR!$A:$R,13,0),"")</f>
        <v/>
      </c>
      <c r="AB1119" s="8" t="str">
        <f>IFERROR(VLOOKUP(LEFT($A1119,8),POR!$A:$R,14,0),"")</f>
        <v/>
      </c>
      <c r="AC1119" s="8" t="str">
        <f>IFERROR(VLOOKUP(LEFT($A1119,8),POR!$A:$R,15,0),"")</f>
        <v/>
      </c>
      <c r="AD1119" s="8" t="str">
        <f>IFERROR(VLOOKUP(LEFT($A1119,8),POR!$A:$R,16,0),"")</f>
        <v/>
      </c>
      <c r="AE1119" s="8" t="str">
        <f>IFERROR(VLOOKUP(LEFT($A1119,8),POR!$A:$R,17,0),"")</f>
        <v/>
      </c>
      <c r="AF1119" s="8" t="str">
        <f>IFERROR(VLOOKUP(LEFT($A1119,8),POR!$A:$R,18,0),"")</f>
        <v/>
      </c>
      <c r="AG1119" s="36" t="str">
        <f>IFERROR(VLOOKUP(A1119,NSD!F:G,2,0),"")</f>
        <v/>
      </c>
    </row>
    <row r="1120" spans="1:33">
      <c r="A1120" s="49" t="s">
        <v>2844</v>
      </c>
      <c r="B1120" s="36" t="str">
        <f>VLOOKUP(LEFT(A1120,8),Clusters!A:C,3,0)</f>
        <v>C4</v>
      </c>
      <c r="C1120" s="36">
        <f>VLOOKUP(LEFT(A1120,8),Clusters!A:D,2,0)</f>
        <v>45</v>
      </c>
      <c r="O1120" s="36">
        <f>IFERROR(VLOOKUP(LEFT(A1120,8),'Development Priority'!A:B,2,0),"")</f>
        <v>951</v>
      </c>
      <c r="P1120" s="8" t="str">
        <f>IFERROR(VLOOKUP(LEFT($A1120,8),POR!$A:$R,2,0),"")</f>
        <v/>
      </c>
      <c r="Q1120" s="8" t="str">
        <f>IFERROR(VLOOKUP(LEFT($A1120,8),POR!$A:$R,3,0),"")</f>
        <v/>
      </c>
      <c r="R1120" s="8" t="str">
        <f>IFERROR(VLOOKUP(LEFT($A1120,8),POR!$A:$R,4,0),"")</f>
        <v/>
      </c>
      <c r="S1120" s="8" t="str">
        <f>IFERROR(VLOOKUP(LEFT($A1120,8),POR!$A:$R,5,0),"")</f>
        <v/>
      </c>
      <c r="T1120" s="8" t="str">
        <f>IFERROR(VLOOKUP(LEFT($A1120,8),POR!$A:$R,6,0),"")</f>
        <v/>
      </c>
      <c r="U1120" s="8" t="str">
        <f>IFERROR(VLOOKUP(LEFT($A1120,8),POR!$A:$R,7,0),"")</f>
        <v/>
      </c>
      <c r="V1120" s="8" t="str">
        <f>IFERROR(VLOOKUP(LEFT($A1120,8),POR!$A:$R,8,0),"")</f>
        <v/>
      </c>
      <c r="W1120" s="8" t="str">
        <f>IFERROR(VLOOKUP(LEFT($A1120,8),POR!$A:$R,9,0),"")</f>
        <v/>
      </c>
      <c r="X1120" s="8" t="str">
        <f>IFERROR(VLOOKUP(LEFT($A1120,8),POR!$A:$R,10,0),"")</f>
        <v/>
      </c>
      <c r="Y1120" s="8" t="str">
        <f>IFERROR(VLOOKUP(LEFT($A1120,8),POR!$A:$R,11,0),"")</f>
        <v/>
      </c>
      <c r="Z1120" s="8" t="str">
        <f>IFERROR(VLOOKUP(LEFT($A1120,8),POR!$A:$R,12,0),"")</f>
        <v/>
      </c>
      <c r="AA1120" s="8" t="str">
        <f>IFERROR(VLOOKUP(LEFT($A1120,8),POR!$A:$R,13,0),"")</f>
        <v/>
      </c>
      <c r="AB1120" s="8" t="str">
        <f>IFERROR(VLOOKUP(LEFT($A1120,8),POR!$A:$R,14,0),"")</f>
        <v/>
      </c>
      <c r="AC1120" s="8" t="str">
        <f>IFERROR(VLOOKUP(LEFT($A1120,8),POR!$A:$R,15,0),"")</f>
        <v/>
      </c>
      <c r="AD1120" s="8" t="str">
        <f>IFERROR(VLOOKUP(LEFT($A1120,8),POR!$A:$R,16,0),"")</f>
        <v/>
      </c>
      <c r="AE1120" s="8" t="str">
        <f>IFERROR(VLOOKUP(LEFT($A1120,8),POR!$A:$R,17,0),"")</f>
        <v/>
      </c>
      <c r="AF1120" s="8" t="str">
        <f>IFERROR(VLOOKUP(LEFT($A1120,8),POR!$A:$R,18,0),"")</f>
        <v/>
      </c>
      <c r="AG1120" s="36" t="str">
        <f>IFERROR(VLOOKUP(A1120,NSD!F:G,2,0),"")</f>
        <v/>
      </c>
    </row>
    <row r="1121" spans="1:33">
      <c r="A1121" s="49" t="s">
        <v>3038</v>
      </c>
      <c r="B1121" s="36" t="str">
        <f>VLOOKUP(LEFT(A1121,8),Clusters!A:C,3,0)</f>
        <v>C4</v>
      </c>
      <c r="C1121" s="36">
        <f>VLOOKUP(LEFT(A1121,8),Clusters!A:D,2,0)</f>
        <v>45</v>
      </c>
      <c r="O1121" s="36">
        <f>IFERROR(VLOOKUP(LEFT(A1121,8),'Development Priority'!A:B,2,0),"")</f>
        <v>951</v>
      </c>
      <c r="P1121" s="8" t="str">
        <f>IFERROR(VLOOKUP(LEFT($A1121,8),POR!$A:$R,2,0),"")</f>
        <v/>
      </c>
      <c r="Q1121" s="8" t="str">
        <f>IFERROR(VLOOKUP(LEFT($A1121,8),POR!$A:$R,3,0),"")</f>
        <v/>
      </c>
      <c r="R1121" s="8" t="str">
        <f>IFERROR(VLOOKUP(LEFT($A1121,8),POR!$A:$R,4,0),"")</f>
        <v/>
      </c>
      <c r="S1121" s="8" t="str">
        <f>IFERROR(VLOOKUP(LEFT($A1121,8),POR!$A:$R,5,0),"")</f>
        <v/>
      </c>
      <c r="T1121" s="8" t="str">
        <f>IFERROR(VLOOKUP(LEFT($A1121,8),POR!$A:$R,6,0),"")</f>
        <v/>
      </c>
      <c r="U1121" s="8" t="str">
        <f>IFERROR(VLOOKUP(LEFT($A1121,8),POR!$A:$R,7,0),"")</f>
        <v/>
      </c>
      <c r="V1121" s="8" t="str">
        <f>IFERROR(VLOOKUP(LEFT($A1121,8),POR!$A:$R,8,0),"")</f>
        <v/>
      </c>
      <c r="W1121" s="8" t="str">
        <f>IFERROR(VLOOKUP(LEFT($A1121,8),POR!$A:$R,9,0),"")</f>
        <v/>
      </c>
      <c r="X1121" s="8" t="str">
        <f>IFERROR(VLOOKUP(LEFT($A1121,8),POR!$A:$R,10,0),"")</f>
        <v/>
      </c>
      <c r="Y1121" s="8" t="str">
        <f>IFERROR(VLOOKUP(LEFT($A1121,8),POR!$A:$R,11,0),"")</f>
        <v/>
      </c>
      <c r="Z1121" s="8" t="str">
        <f>IFERROR(VLOOKUP(LEFT($A1121,8),POR!$A:$R,12,0),"")</f>
        <v/>
      </c>
      <c r="AA1121" s="8" t="str">
        <f>IFERROR(VLOOKUP(LEFT($A1121,8),POR!$A:$R,13,0),"")</f>
        <v/>
      </c>
      <c r="AB1121" s="8" t="str">
        <f>IFERROR(VLOOKUP(LEFT($A1121,8),POR!$A:$R,14,0),"")</f>
        <v/>
      </c>
      <c r="AC1121" s="8" t="str">
        <f>IFERROR(VLOOKUP(LEFT($A1121,8),POR!$A:$R,15,0),"")</f>
        <v/>
      </c>
      <c r="AD1121" s="8" t="str">
        <f>IFERROR(VLOOKUP(LEFT($A1121,8),POR!$A:$R,16,0),"")</f>
        <v/>
      </c>
      <c r="AE1121" s="8" t="str">
        <f>IFERROR(VLOOKUP(LEFT($A1121,8),POR!$A:$R,17,0),"")</f>
        <v/>
      </c>
      <c r="AF1121" s="8" t="str">
        <f>IFERROR(VLOOKUP(LEFT($A1121,8),POR!$A:$R,18,0),"")</f>
        <v/>
      </c>
      <c r="AG1121" s="36" t="str">
        <f>IFERROR(VLOOKUP(A1121,NSD!F:G,2,0),"")</f>
        <v/>
      </c>
    </row>
    <row r="1122" spans="1:33">
      <c r="A1122" s="49" t="s">
        <v>2535</v>
      </c>
      <c r="B1122" s="36" t="str">
        <f>VLOOKUP(LEFT(A1122,8),Clusters!A:C,3,0)</f>
        <v>C3</v>
      </c>
      <c r="C1122" s="36">
        <f>VLOOKUP(LEFT(A1122,8),Clusters!A:D,2,0)</f>
        <v>31</v>
      </c>
      <c r="O1122" s="36">
        <f>IFERROR(VLOOKUP(LEFT(A1122,8),'Development Priority'!A:B,2,0),"")</f>
        <v>928</v>
      </c>
      <c r="P1122" s="8" t="str">
        <f>IFERROR(VLOOKUP(LEFT($A1122,8),POR!$A:$R,2,0),"")</f>
        <v/>
      </c>
      <c r="Q1122" s="8" t="str">
        <f>IFERROR(VLOOKUP(LEFT($A1122,8),POR!$A:$R,3,0),"")</f>
        <v/>
      </c>
      <c r="R1122" s="8" t="str">
        <f>IFERROR(VLOOKUP(LEFT($A1122,8),POR!$A:$R,4,0),"")</f>
        <v/>
      </c>
      <c r="S1122" s="8" t="str">
        <f>IFERROR(VLOOKUP(LEFT($A1122,8),POR!$A:$R,5,0),"")</f>
        <v/>
      </c>
      <c r="T1122" s="8" t="str">
        <f>IFERROR(VLOOKUP(LEFT($A1122,8),POR!$A:$R,6,0),"")</f>
        <v/>
      </c>
      <c r="U1122" s="8" t="str">
        <f>IFERROR(VLOOKUP(LEFT($A1122,8),POR!$A:$R,7,0),"")</f>
        <v/>
      </c>
      <c r="V1122" s="8" t="str">
        <f>IFERROR(VLOOKUP(LEFT($A1122,8),POR!$A:$R,8,0),"")</f>
        <v/>
      </c>
      <c r="W1122" s="8" t="str">
        <f>IFERROR(VLOOKUP(LEFT($A1122,8),POR!$A:$R,9,0),"")</f>
        <v/>
      </c>
      <c r="X1122" s="8" t="str">
        <f>IFERROR(VLOOKUP(LEFT($A1122,8),POR!$A:$R,10,0),"")</f>
        <v/>
      </c>
      <c r="Y1122" s="8" t="str">
        <f>IFERROR(VLOOKUP(LEFT($A1122,8),POR!$A:$R,11,0),"")</f>
        <v/>
      </c>
      <c r="Z1122" s="8" t="str">
        <f>IFERROR(VLOOKUP(LEFT($A1122,8),POR!$A:$R,12,0),"")</f>
        <v/>
      </c>
      <c r="AA1122" s="8" t="str">
        <f>IFERROR(VLOOKUP(LEFT($A1122,8),POR!$A:$R,13,0),"")</f>
        <v/>
      </c>
      <c r="AB1122" s="8" t="str">
        <f>IFERROR(VLOOKUP(LEFT($A1122,8),POR!$A:$R,14,0),"")</f>
        <v/>
      </c>
      <c r="AC1122" s="8" t="str">
        <f>IFERROR(VLOOKUP(LEFT($A1122,8),POR!$A:$R,15,0),"")</f>
        <v/>
      </c>
      <c r="AD1122" s="8" t="str">
        <f>IFERROR(VLOOKUP(LEFT($A1122,8),POR!$A:$R,16,0),"")</f>
        <v/>
      </c>
      <c r="AE1122" s="8" t="str">
        <f>IFERROR(VLOOKUP(LEFT($A1122,8),POR!$A:$R,17,0),"")</f>
        <v/>
      </c>
      <c r="AF1122" s="8" t="str">
        <f>IFERROR(VLOOKUP(LEFT($A1122,8),POR!$A:$R,18,0),"")</f>
        <v/>
      </c>
      <c r="AG1122" s="36" t="str">
        <f>IFERROR(VLOOKUP(A1122,NSD!F:G,2,0),"")</f>
        <v/>
      </c>
    </row>
    <row r="1123" spans="1:33">
      <c r="A1123" s="49" t="s">
        <v>4957</v>
      </c>
      <c r="B1123" s="36" t="str">
        <f>VLOOKUP(LEFT(A1123,8),Clusters!A:C,3,0)</f>
        <v>C3</v>
      </c>
      <c r="C1123" s="36">
        <f>VLOOKUP(LEFT(A1123,8),Clusters!A:D,2,0)</f>
        <v>31</v>
      </c>
      <c r="O1123" s="36">
        <f>IFERROR(VLOOKUP(LEFT(A1123,8),'Development Priority'!A:B,2,0),"")</f>
        <v>928</v>
      </c>
      <c r="P1123" s="8" t="str">
        <f>IFERROR(VLOOKUP(LEFT($A1123,8),POR!$A:$R,2,0),"")</f>
        <v/>
      </c>
      <c r="Q1123" s="8" t="str">
        <f>IFERROR(VLOOKUP(LEFT($A1123,8),POR!$A:$R,3,0),"")</f>
        <v/>
      </c>
      <c r="R1123" s="8" t="str">
        <f>IFERROR(VLOOKUP(LEFT($A1123,8),POR!$A:$R,4,0),"")</f>
        <v/>
      </c>
      <c r="S1123" s="8" t="str">
        <f>IFERROR(VLOOKUP(LEFT($A1123,8),POR!$A:$R,5,0),"")</f>
        <v/>
      </c>
      <c r="T1123" s="8" t="str">
        <f>IFERROR(VLOOKUP(LEFT($A1123,8),POR!$A:$R,6,0),"")</f>
        <v/>
      </c>
      <c r="U1123" s="8" t="str">
        <f>IFERROR(VLOOKUP(LEFT($A1123,8),POR!$A:$R,7,0),"")</f>
        <v/>
      </c>
      <c r="V1123" s="8" t="str">
        <f>IFERROR(VLOOKUP(LEFT($A1123,8),POR!$A:$R,8,0),"")</f>
        <v/>
      </c>
      <c r="W1123" s="8" t="str">
        <f>IFERROR(VLOOKUP(LEFT($A1123,8),POR!$A:$R,9,0),"")</f>
        <v/>
      </c>
      <c r="X1123" s="8" t="str">
        <f>IFERROR(VLOOKUP(LEFT($A1123,8),POR!$A:$R,10,0),"")</f>
        <v/>
      </c>
      <c r="Y1123" s="8" t="str">
        <f>IFERROR(VLOOKUP(LEFT($A1123,8),POR!$A:$R,11,0),"")</f>
        <v/>
      </c>
      <c r="Z1123" s="8" t="str">
        <f>IFERROR(VLOOKUP(LEFT($A1123,8),POR!$A:$R,12,0),"")</f>
        <v/>
      </c>
      <c r="AA1123" s="8" t="str">
        <f>IFERROR(VLOOKUP(LEFT($A1123,8),POR!$A:$R,13,0),"")</f>
        <v/>
      </c>
      <c r="AB1123" s="8" t="str">
        <f>IFERROR(VLOOKUP(LEFT($A1123,8),POR!$A:$R,14,0),"")</f>
        <v/>
      </c>
      <c r="AC1123" s="8" t="str">
        <f>IFERROR(VLOOKUP(LEFT($A1123,8),POR!$A:$R,15,0),"")</f>
        <v/>
      </c>
      <c r="AD1123" s="8" t="str">
        <f>IFERROR(VLOOKUP(LEFT($A1123,8),POR!$A:$R,16,0),"")</f>
        <v/>
      </c>
      <c r="AE1123" s="8" t="str">
        <f>IFERROR(VLOOKUP(LEFT($A1123,8),POR!$A:$R,17,0),"")</f>
        <v/>
      </c>
      <c r="AF1123" s="8" t="str">
        <f>IFERROR(VLOOKUP(LEFT($A1123,8),POR!$A:$R,18,0),"")</f>
        <v/>
      </c>
      <c r="AG1123" s="36" t="str">
        <f>IFERROR(VLOOKUP(A1123,NSD!F:G,2,0),"")</f>
        <v/>
      </c>
    </row>
    <row r="1124" spans="1:33">
      <c r="A1124" s="49" t="s">
        <v>3012</v>
      </c>
      <c r="B1124" s="36" t="str">
        <f>VLOOKUP(LEFT(A1124,8),Clusters!A:C,3,0)</f>
        <v>C3</v>
      </c>
      <c r="C1124" s="36">
        <f>VLOOKUP(LEFT(A1124,8),Clusters!A:D,2,0)</f>
        <v>31</v>
      </c>
      <c r="O1124" s="36">
        <f>IFERROR(VLOOKUP(LEFT(A1124,8),'Development Priority'!A:B,2,0),"")</f>
        <v>928</v>
      </c>
      <c r="P1124" s="8" t="str">
        <f>IFERROR(VLOOKUP(LEFT($A1124,8),POR!$A:$R,2,0),"")</f>
        <v/>
      </c>
      <c r="Q1124" s="8" t="str">
        <f>IFERROR(VLOOKUP(LEFT($A1124,8),POR!$A:$R,3,0),"")</f>
        <v/>
      </c>
      <c r="R1124" s="8" t="str">
        <f>IFERROR(VLOOKUP(LEFT($A1124,8),POR!$A:$R,4,0),"")</f>
        <v/>
      </c>
      <c r="S1124" s="8" t="str">
        <f>IFERROR(VLOOKUP(LEFT($A1124,8),POR!$A:$R,5,0),"")</f>
        <v/>
      </c>
      <c r="T1124" s="8" t="str">
        <f>IFERROR(VLOOKUP(LEFT($A1124,8),POR!$A:$R,6,0),"")</f>
        <v/>
      </c>
      <c r="U1124" s="8" t="str">
        <f>IFERROR(VLOOKUP(LEFT($A1124,8),POR!$A:$R,7,0),"")</f>
        <v/>
      </c>
      <c r="V1124" s="8" t="str">
        <f>IFERROR(VLOOKUP(LEFT($A1124,8),POR!$A:$R,8,0),"")</f>
        <v/>
      </c>
      <c r="W1124" s="8" t="str">
        <f>IFERROR(VLOOKUP(LEFT($A1124,8),POR!$A:$R,9,0),"")</f>
        <v/>
      </c>
      <c r="X1124" s="8" t="str">
        <f>IFERROR(VLOOKUP(LEFT($A1124,8),POR!$A:$R,10,0),"")</f>
        <v/>
      </c>
      <c r="Y1124" s="8" t="str">
        <f>IFERROR(VLOOKUP(LEFT($A1124,8),POR!$A:$R,11,0),"")</f>
        <v/>
      </c>
      <c r="Z1124" s="8" t="str">
        <f>IFERROR(VLOOKUP(LEFT($A1124,8),POR!$A:$R,12,0),"")</f>
        <v/>
      </c>
      <c r="AA1124" s="8" t="str">
        <f>IFERROR(VLOOKUP(LEFT($A1124,8),POR!$A:$R,13,0),"")</f>
        <v/>
      </c>
      <c r="AB1124" s="8" t="str">
        <f>IFERROR(VLOOKUP(LEFT($A1124,8),POR!$A:$R,14,0),"")</f>
        <v/>
      </c>
      <c r="AC1124" s="8" t="str">
        <f>IFERROR(VLOOKUP(LEFT($A1124,8),POR!$A:$R,15,0),"")</f>
        <v/>
      </c>
      <c r="AD1124" s="8" t="str">
        <f>IFERROR(VLOOKUP(LEFT($A1124,8),POR!$A:$R,16,0),"")</f>
        <v/>
      </c>
      <c r="AE1124" s="8" t="str">
        <f>IFERROR(VLOOKUP(LEFT($A1124,8),POR!$A:$R,17,0),"")</f>
        <v/>
      </c>
      <c r="AF1124" s="8" t="str">
        <f>IFERROR(VLOOKUP(LEFT($A1124,8),POR!$A:$R,18,0),"")</f>
        <v/>
      </c>
      <c r="AG1124" s="36" t="str">
        <f>IFERROR(VLOOKUP(A1124,NSD!F:G,2,0),"")</f>
        <v/>
      </c>
    </row>
    <row r="1125" spans="1:33">
      <c r="A1125" s="49" t="s">
        <v>4468</v>
      </c>
      <c r="B1125" s="36" t="str">
        <f>VLOOKUP(LEFT(A1125,8),Clusters!A:C,3,0)</f>
        <v>C4</v>
      </c>
      <c r="C1125" s="36">
        <f>VLOOKUP(LEFT(A1125,8),Clusters!A:D,2,0)</f>
        <v>45</v>
      </c>
      <c r="O1125" s="36">
        <f>IFERROR(VLOOKUP(LEFT(A1125,8),'Development Priority'!A:B,2,0),"")</f>
        <v>643</v>
      </c>
      <c r="P1125" s="8" t="str">
        <f>IFERROR(VLOOKUP(LEFT($A1125,8),POR!$A:$R,2,0),"")</f>
        <v/>
      </c>
      <c r="Q1125" s="8" t="str">
        <f>IFERROR(VLOOKUP(LEFT($A1125,8),POR!$A:$R,3,0),"")</f>
        <v/>
      </c>
      <c r="R1125" s="8" t="str">
        <f>IFERROR(VLOOKUP(LEFT($A1125,8),POR!$A:$R,4,0),"")</f>
        <v/>
      </c>
      <c r="S1125" s="8" t="str">
        <f>IFERROR(VLOOKUP(LEFT($A1125,8),POR!$A:$R,5,0),"")</f>
        <v/>
      </c>
      <c r="T1125" s="8" t="str">
        <f>IFERROR(VLOOKUP(LEFT($A1125,8),POR!$A:$R,6,0),"")</f>
        <v/>
      </c>
      <c r="U1125" s="8" t="str">
        <f>IFERROR(VLOOKUP(LEFT($A1125,8),POR!$A:$R,7,0),"")</f>
        <v/>
      </c>
      <c r="V1125" s="8" t="str">
        <f>IFERROR(VLOOKUP(LEFT($A1125,8),POR!$A:$R,8,0),"")</f>
        <v/>
      </c>
      <c r="W1125" s="8" t="str">
        <f>IFERROR(VLOOKUP(LEFT($A1125,8),POR!$A:$R,9,0),"")</f>
        <v/>
      </c>
      <c r="X1125" s="8" t="str">
        <f>IFERROR(VLOOKUP(LEFT($A1125,8),POR!$A:$R,10,0),"")</f>
        <v/>
      </c>
      <c r="Y1125" s="8" t="str">
        <f>IFERROR(VLOOKUP(LEFT($A1125,8),POR!$A:$R,11,0),"")</f>
        <v/>
      </c>
      <c r="Z1125" s="8" t="str">
        <f>IFERROR(VLOOKUP(LEFT($A1125,8),POR!$A:$R,12,0),"")</f>
        <v/>
      </c>
      <c r="AA1125" s="8" t="str">
        <f>IFERROR(VLOOKUP(LEFT($A1125,8),POR!$A:$R,13,0),"")</f>
        <v/>
      </c>
      <c r="AB1125" s="8" t="str">
        <f>IFERROR(VLOOKUP(LEFT($A1125,8),POR!$A:$R,14,0),"")</f>
        <v/>
      </c>
      <c r="AC1125" s="8" t="str">
        <f>IFERROR(VLOOKUP(LEFT($A1125,8),POR!$A:$R,15,0),"")</f>
        <v/>
      </c>
      <c r="AD1125" s="8" t="str">
        <f>IFERROR(VLOOKUP(LEFT($A1125,8),POR!$A:$R,16,0),"")</f>
        <v/>
      </c>
      <c r="AE1125" s="8" t="str">
        <f>IFERROR(VLOOKUP(LEFT($A1125,8),POR!$A:$R,17,0),"")</f>
        <v/>
      </c>
      <c r="AF1125" s="8" t="str">
        <f>IFERROR(VLOOKUP(LEFT($A1125,8),POR!$A:$R,18,0),"")</f>
        <v/>
      </c>
      <c r="AG1125" s="36" t="str">
        <f>IFERROR(VLOOKUP(A1125,NSD!F:G,2,0),"")</f>
        <v/>
      </c>
    </row>
    <row r="1126" spans="1:33">
      <c r="A1126" s="49" t="s">
        <v>2537</v>
      </c>
      <c r="B1126" s="36" t="str">
        <f>VLOOKUP(LEFT(A1126,8),Clusters!A:C,3,0)</f>
        <v>C4</v>
      </c>
      <c r="C1126" s="36">
        <f>VLOOKUP(LEFT(A1126,8),Clusters!A:D,2,0)</f>
        <v>45</v>
      </c>
      <c r="O1126" s="36">
        <f>IFERROR(VLOOKUP(LEFT(A1126,8),'Development Priority'!A:B,2,0),"")</f>
        <v>643</v>
      </c>
      <c r="P1126" s="8" t="str">
        <f>IFERROR(VLOOKUP(LEFT($A1126,8),POR!$A:$R,2,0),"")</f>
        <v/>
      </c>
      <c r="Q1126" s="8" t="str">
        <f>IFERROR(VLOOKUP(LEFT($A1126,8),POR!$A:$R,3,0),"")</f>
        <v/>
      </c>
      <c r="R1126" s="8" t="str">
        <f>IFERROR(VLOOKUP(LEFT($A1126,8),POR!$A:$R,4,0),"")</f>
        <v/>
      </c>
      <c r="S1126" s="8" t="str">
        <f>IFERROR(VLOOKUP(LEFT($A1126,8),POR!$A:$R,5,0),"")</f>
        <v/>
      </c>
      <c r="T1126" s="8" t="str">
        <f>IFERROR(VLOOKUP(LEFT($A1126,8),POR!$A:$R,6,0),"")</f>
        <v/>
      </c>
      <c r="U1126" s="8" t="str">
        <f>IFERROR(VLOOKUP(LEFT($A1126,8),POR!$A:$R,7,0),"")</f>
        <v/>
      </c>
      <c r="V1126" s="8" t="str">
        <f>IFERROR(VLOOKUP(LEFT($A1126,8),POR!$A:$R,8,0),"")</f>
        <v/>
      </c>
      <c r="W1126" s="8" t="str">
        <f>IFERROR(VLOOKUP(LEFT($A1126,8),POR!$A:$R,9,0),"")</f>
        <v/>
      </c>
      <c r="X1126" s="8" t="str">
        <f>IFERROR(VLOOKUP(LEFT($A1126,8),POR!$A:$R,10,0),"")</f>
        <v/>
      </c>
      <c r="Y1126" s="8" t="str">
        <f>IFERROR(VLOOKUP(LEFT($A1126,8),POR!$A:$R,11,0),"")</f>
        <v/>
      </c>
      <c r="Z1126" s="8" t="str">
        <f>IFERROR(VLOOKUP(LEFT($A1126,8),POR!$A:$R,12,0),"")</f>
        <v/>
      </c>
      <c r="AA1126" s="8" t="str">
        <f>IFERROR(VLOOKUP(LEFT($A1126,8),POR!$A:$R,13,0),"")</f>
        <v/>
      </c>
      <c r="AB1126" s="8" t="str">
        <f>IFERROR(VLOOKUP(LEFT($A1126,8),POR!$A:$R,14,0),"")</f>
        <v/>
      </c>
      <c r="AC1126" s="8" t="str">
        <f>IFERROR(VLOOKUP(LEFT($A1126,8),POR!$A:$R,15,0),"")</f>
        <v/>
      </c>
      <c r="AD1126" s="8" t="str">
        <f>IFERROR(VLOOKUP(LEFT($A1126,8),POR!$A:$R,16,0),"")</f>
        <v/>
      </c>
      <c r="AE1126" s="8" t="str">
        <f>IFERROR(VLOOKUP(LEFT($A1126,8),POR!$A:$R,17,0),"")</f>
        <v/>
      </c>
      <c r="AF1126" s="8" t="str">
        <f>IFERROR(VLOOKUP(LEFT($A1126,8),POR!$A:$R,18,0),"")</f>
        <v/>
      </c>
      <c r="AG1126" s="36" t="str">
        <f>IFERROR(VLOOKUP(A1126,NSD!F:G,2,0),"")</f>
        <v/>
      </c>
    </row>
    <row r="1127" spans="1:33">
      <c r="A1127" s="49" t="s">
        <v>2945</v>
      </c>
      <c r="B1127" s="36" t="str">
        <f>VLOOKUP(LEFT(A1127,8),Clusters!A:C,3,0)</f>
        <v>C4</v>
      </c>
      <c r="C1127" s="36">
        <f>VLOOKUP(LEFT(A1127,8),Clusters!A:D,2,0)</f>
        <v>45</v>
      </c>
      <c r="O1127" s="36">
        <f>IFERROR(VLOOKUP(LEFT(A1127,8),'Development Priority'!A:B,2,0),"")</f>
        <v>643</v>
      </c>
      <c r="P1127" s="8" t="str">
        <f>IFERROR(VLOOKUP(LEFT($A1127,8),POR!$A:$R,2,0),"")</f>
        <v/>
      </c>
      <c r="Q1127" s="8" t="str">
        <f>IFERROR(VLOOKUP(LEFT($A1127,8),POR!$A:$R,3,0),"")</f>
        <v/>
      </c>
      <c r="R1127" s="8" t="str">
        <f>IFERROR(VLOOKUP(LEFT($A1127,8),POR!$A:$R,4,0),"")</f>
        <v/>
      </c>
      <c r="S1127" s="8" t="str">
        <f>IFERROR(VLOOKUP(LEFT($A1127,8),POR!$A:$R,5,0),"")</f>
        <v/>
      </c>
      <c r="T1127" s="8" t="str">
        <f>IFERROR(VLOOKUP(LEFT($A1127,8),POR!$A:$R,6,0),"")</f>
        <v/>
      </c>
      <c r="U1127" s="8" t="str">
        <f>IFERROR(VLOOKUP(LEFT($A1127,8),POR!$A:$R,7,0),"")</f>
        <v/>
      </c>
      <c r="V1127" s="8" t="str">
        <f>IFERROR(VLOOKUP(LEFT($A1127,8),POR!$A:$R,8,0),"")</f>
        <v/>
      </c>
      <c r="W1127" s="8" t="str">
        <f>IFERROR(VLOOKUP(LEFT($A1127,8),POR!$A:$R,9,0),"")</f>
        <v/>
      </c>
      <c r="X1127" s="8" t="str">
        <f>IFERROR(VLOOKUP(LEFT($A1127,8),POR!$A:$R,10,0),"")</f>
        <v/>
      </c>
      <c r="Y1127" s="8" t="str">
        <f>IFERROR(VLOOKUP(LEFT($A1127,8),POR!$A:$R,11,0),"")</f>
        <v/>
      </c>
      <c r="Z1127" s="8" t="str">
        <f>IFERROR(VLOOKUP(LEFT($A1127,8),POR!$A:$R,12,0),"")</f>
        <v/>
      </c>
      <c r="AA1127" s="8" t="str">
        <f>IFERROR(VLOOKUP(LEFT($A1127,8),POR!$A:$R,13,0),"")</f>
        <v/>
      </c>
      <c r="AB1127" s="8" t="str">
        <f>IFERROR(VLOOKUP(LEFT($A1127,8),POR!$A:$R,14,0),"")</f>
        <v/>
      </c>
      <c r="AC1127" s="8" t="str">
        <f>IFERROR(VLOOKUP(LEFT($A1127,8),POR!$A:$R,15,0),"")</f>
        <v/>
      </c>
      <c r="AD1127" s="8" t="str">
        <f>IFERROR(VLOOKUP(LEFT($A1127,8),POR!$A:$R,16,0),"")</f>
        <v/>
      </c>
      <c r="AE1127" s="8" t="str">
        <f>IFERROR(VLOOKUP(LEFT($A1127,8),POR!$A:$R,17,0),"")</f>
        <v/>
      </c>
      <c r="AF1127" s="8" t="str">
        <f>IFERROR(VLOOKUP(LEFT($A1127,8),POR!$A:$R,18,0),"")</f>
        <v/>
      </c>
      <c r="AG1127" s="36" t="str">
        <f>IFERROR(VLOOKUP(A1127,NSD!F:G,2,0),"")</f>
        <v/>
      </c>
    </row>
    <row r="1128" spans="1:33">
      <c r="A1128" s="49" t="s">
        <v>3824</v>
      </c>
      <c r="B1128" s="36" t="str">
        <f>VLOOKUP(LEFT(A1128,8),Clusters!A:C,3,0)</f>
        <v>C3</v>
      </c>
      <c r="C1128" s="36">
        <f>VLOOKUP(LEFT(A1128,8),Clusters!A:D,2,0)</f>
        <v>31</v>
      </c>
      <c r="O1128" s="36">
        <f>IFERROR(VLOOKUP(LEFT(A1128,8),'Development Priority'!A:B,2,0),"")</f>
        <v>674</v>
      </c>
      <c r="P1128" s="8" t="str">
        <f>IFERROR(VLOOKUP(LEFT($A1128,8),POR!$A:$R,2,0),"")</f>
        <v/>
      </c>
      <c r="Q1128" s="8" t="str">
        <f>IFERROR(VLOOKUP(LEFT($A1128,8),POR!$A:$R,3,0),"")</f>
        <v/>
      </c>
      <c r="R1128" s="8" t="str">
        <f>IFERROR(VLOOKUP(LEFT($A1128,8),POR!$A:$R,4,0),"")</f>
        <v/>
      </c>
      <c r="S1128" s="8" t="str">
        <f>IFERROR(VLOOKUP(LEFT($A1128,8),POR!$A:$R,5,0),"")</f>
        <v/>
      </c>
      <c r="T1128" s="8" t="str">
        <f>IFERROR(VLOOKUP(LEFT($A1128,8),POR!$A:$R,6,0),"")</f>
        <v/>
      </c>
      <c r="U1128" s="8" t="str">
        <f>IFERROR(VLOOKUP(LEFT($A1128,8),POR!$A:$R,7,0),"")</f>
        <v/>
      </c>
      <c r="V1128" s="8" t="str">
        <f>IFERROR(VLOOKUP(LEFT($A1128,8),POR!$A:$R,8,0),"")</f>
        <v/>
      </c>
      <c r="W1128" s="8" t="str">
        <f>IFERROR(VLOOKUP(LEFT($A1128,8),POR!$A:$R,9,0),"")</f>
        <v/>
      </c>
      <c r="X1128" s="8" t="str">
        <f>IFERROR(VLOOKUP(LEFT($A1128,8),POR!$A:$R,10,0),"")</f>
        <v/>
      </c>
      <c r="Y1128" s="8" t="str">
        <f>IFERROR(VLOOKUP(LEFT($A1128,8),POR!$A:$R,11,0),"")</f>
        <v/>
      </c>
      <c r="Z1128" s="8" t="str">
        <f>IFERROR(VLOOKUP(LEFT($A1128,8),POR!$A:$R,12,0),"")</f>
        <v/>
      </c>
      <c r="AA1128" s="8" t="str">
        <f>IFERROR(VLOOKUP(LEFT($A1128,8),POR!$A:$R,13,0),"")</f>
        <v/>
      </c>
      <c r="AB1128" s="8" t="str">
        <f>IFERROR(VLOOKUP(LEFT($A1128,8),POR!$A:$R,14,0),"")</f>
        <v/>
      </c>
      <c r="AC1128" s="8" t="str">
        <f>IFERROR(VLOOKUP(LEFT($A1128,8),POR!$A:$R,15,0),"")</f>
        <v/>
      </c>
      <c r="AD1128" s="8" t="str">
        <f>IFERROR(VLOOKUP(LEFT($A1128,8),POR!$A:$R,16,0),"")</f>
        <v/>
      </c>
      <c r="AE1128" s="8" t="str">
        <f>IFERROR(VLOOKUP(LEFT($A1128,8),POR!$A:$R,17,0),"")</f>
        <v/>
      </c>
      <c r="AF1128" s="8" t="str">
        <f>IFERROR(VLOOKUP(LEFT($A1128,8),POR!$A:$R,18,0),"")</f>
        <v/>
      </c>
      <c r="AG1128" s="36" t="str">
        <f>IFERROR(VLOOKUP(A1128,NSD!F:G,2,0),"")</f>
        <v/>
      </c>
    </row>
    <row r="1129" spans="1:33">
      <c r="A1129" s="49" t="s">
        <v>4310</v>
      </c>
      <c r="B1129" s="36" t="str">
        <f>VLOOKUP(LEFT(A1129,8),Clusters!A:C,3,0)</f>
        <v>C3</v>
      </c>
      <c r="C1129" s="36">
        <f>VLOOKUP(LEFT(A1129,8),Clusters!A:D,2,0)</f>
        <v>31</v>
      </c>
      <c r="O1129" s="36">
        <f>IFERROR(VLOOKUP(LEFT(A1129,8),'Development Priority'!A:B,2,0),"")</f>
        <v>674</v>
      </c>
      <c r="P1129" s="8" t="str">
        <f>IFERROR(VLOOKUP(LEFT($A1129,8),POR!$A:$R,2,0),"")</f>
        <v/>
      </c>
      <c r="Q1129" s="8" t="str">
        <f>IFERROR(VLOOKUP(LEFT($A1129,8),POR!$A:$R,3,0),"")</f>
        <v/>
      </c>
      <c r="R1129" s="8" t="str">
        <f>IFERROR(VLOOKUP(LEFT($A1129,8),POR!$A:$R,4,0),"")</f>
        <v/>
      </c>
      <c r="S1129" s="8" t="str">
        <f>IFERROR(VLOOKUP(LEFT($A1129,8),POR!$A:$R,5,0),"")</f>
        <v/>
      </c>
      <c r="T1129" s="8" t="str">
        <f>IFERROR(VLOOKUP(LEFT($A1129,8),POR!$A:$R,6,0),"")</f>
        <v/>
      </c>
      <c r="U1129" s="8" t="str">
        <f>IFERROR(VLOOKUP(LEFT($A1129,8),POR!$A:$R,7,0),"")</f>
        <v/>
      </c>
      <c r="V1129" s="8" t="str">
        <f>IFERROR(VLOOKUP(LEFT($A1129,8),POR!$A:$R,8,0),"")</f>
        <v/>
      </c>
      <c r="W1129" s="8" t="str">
        <f>IFERROR(VLOOKUP(LEFT($A1129,8),POR!$A:$R,9,0),"")</f>
        <v/>
      </c>
      <c r="X1129" s="8" t="str">
        <f>IFERROR(VLOOKUP(LEFT($A1129,8),POR!$A:$R,10,0),"")</f>
        <v/>
      </c>
      <c r="Y1129" s="8" t="str">
        <f>IFERROR(VLOOKUP(LEFT($A1129,8),POR!$A:$R,11,0),"")</f>
        <v/>
      </c>
      <c r="Z1129" s="8" t="str">
        <f>IFERROR(VLOOKUP(LEFT($A1129,8),POR!$A:$R,12,0),"")</f>
        <v/>
      </c>
      <c r="AA1129" s="8" t="str">
        <f>IFERROR(VLOOKUP(LEFT($A1129,8),POR!$A:$R,13,0),"")</f>
        <v/>
      </c>
      <c r="AB1129" s="8" t="str">
        <f>IFERROR(VLOOKUP(LEFT($A1129,8),POR!$A:$R,14,0),"")</f>
        <v/>
      </c>
      <c r="AC1129" s="8" t="str">
        <f>IFERROR(VLOOKUP(LEFT($A1129,8),POR!$A:$R,15,0),"")</f>
        <v/>
      </c>
      <c r="AD1129" s="8" t="str">
        <f>IFERROR(VLOOKUP(LEFT($A1129,8),POR!$A:$R,16,0),"")</f>
        <v/>
      </c>
      <c r="AE1129" s="8" t="str">
        <f>IFERROR(VLOOKUP(LEFT($A1129,8),POR!$A:$R,17,0),"")</f>
        <v/>
      </c>
      <c r="AF1129" s="8" t="str">
        <f>IFERROR(VLOOKUP(LEFT($A1129,8),POR!$A:$R,18,0),"")</f>
        <v/>
      </c>
      <c r="AG1129" s="36" t="str">
        <f>IFERROR(VLOOKUP(A1129,NSD!F:G,2,0),"")</f>
        <v/>
      </c>
    </row>
    <row r="1130" spans="1:33">
      <c r="A1130" s="49" t="s">
        <v>4133</v>
      </c>
      <c r="B1130" s="36" t="str">
        <f>VLOOKUP(LEFT(A1130,8),Clusters!A:C,3,0)</f>
        <v>C3</v>
      </c>
      <c r="C1130" s="36">
        <f>VLOOKUP(LEFT(A1130,8),Clusters!A:D,2,0)</f>
        <v>31</v>
      </c>
      <c r="O1130" s="36">
        <f>IFERROR(VLOOKUP(LEFT(A1130,8),'Development Priority'!A:B,2,0),"")</f>
        <v>674</v>
      </c>
      <c r="P1130" s="8" t="str">
        <f>IFERROR(VLOOKUP(LEFT($A1130,8),POR!$A:$R,2,0),"")</f>
        <v/>
      </c>
      <c r="Q1130" s="8" t="str">
        <f>IFERROR(VLOOKUP(LEFT($A1130,8),POR!$A:$R,3,0),"")</f>
        <v/>
      </c>
      <c r="R1130" s="8" t="str">
        <f>IFERROR(VLOOKUP(LEFT($A1130,8),POR!$A:$R,4,0),"")</f>
        <v/>
      </c>
      <c r="S1130" s="8" t="str">
        <f>IFERROR(VLOOKUP(LEFT($A1130,8),POR!$A:$R,5,0),"")</f>
        <v/>
      </c>
      <c r="T1130" s="8" t="str">
        <f>IFERROR(VLOOKUP(LEFT($A1130,8),POR!$A:$R,6,0),"")</f>
        <v/>
      </c>
      <c r="U1130" s="8" t="str">
        <f>IFERROR(VLOOKUP(LEFT($A1130,8),POR!$A:$R,7,0),"")</f>
        <v/>
      </c>
      <c r="V1130" s="8" t="str">
        <f>IFERROR(VLOOKUP(LEFT($A1130,8),POR!$A:$R,8,0),"")</f>
        <v/>
      </c>
      <c r="W1130" s="8" t="str">
        <f>IFERROR(VLOOKUP(LEFT($A1130,8),POR!$A:$R,9,0),"")</f>
        <v/>
      </c>
      <c r="X1130" s="8" t="str">
        <f>IFERROR(VLOOKUP(LEFT($A1130,8),POR!$A:$R,10,0),"")</f>
        <v/>
      </c>
      <c r="Y1130" s="8" t="str">
        <f>IFERROR(VLOOKUP(LEFT($A1130,8),POR!$A:$R,11,0),"")</f>
        <v/>
      </c>
      <c r="Z1130" s="8" t="str">
        <f>IFERROR(VLOOKUP(LEFT($A1130,8),POR!$A:$R,12,0),"")</f>
        <v/>
      </c>
      <c r="AA1130" s="8" t="str">
        <f>IFERROR(VLOOKUP(LEFT($A1130,8),POR!$A:$R,13,0),"")</f>
        <v/>
      </c>
      <c r="AB1130" s="8" t="str">
        <f>IFERROR(VLOOKUP(LEFT($A1130,8),POR!$A:$R,14,0),"")</f>
        <v/>
      </c>
      <c r="AC1130" s="8" t="str">
        <f>IFERROR(VLOOKUP(LEFT($A1130,8),POR!$A:$R,15,0),"")</f>
        <v/>
      </c>
      <c r="AD1130" s="8" t="str">
        <f>IFERROR(VLOOKUP(LEFT($A1130,8),POR!$A:$R,16,0),"")</f>
        <v/>
      </c>
      <c r="AE1130" s="8" t="str">
        <f>IFERROR(VLOOKUP(LEFT($A1130,8),POR!$A:$R,17,0),"")</f>
        <v/>
      </c>
      <c r="AF1130" s="8" t="str">
        <f>IFERROR(VLOOKUP(LEFT($A1130,8),POR!$A:$R,18,0),"")</f>
        <v/>
      </c>
      <c r="AG1130" s="36" t="str">
        <f>IFERROR(VLOOKUP(A1130,NSD!F:G,2,0),"")</f>
        <v/>
      </c>
    </row>
    <row r="1131" spans="1:33">
      <c r="A1131" s="49" t="s">
        <v>3482</v>
      </c>
      <c r="B1131" s="36" t="str">
        <f>VLOOKUP(LEFT(A1131,8),Clusters!A:C,3,0)</f>
        <v>C3</v>
      </c>
      <c r="C1131" s="36">
        <f>VLOOKUP(LEFT(A1131,8),Clusters!A:D,2,0)</f>
        <v>33</v>
      </c>
      <c r="O1131" s="36">
        <f>IFERROR(VLOOKUP(LEFT(A1131,8),'Development Priority'!A:B,2,0),"")</f>
        <v>370</v>
      </c>
      <c r="P1131" s="8" t="str">
        <f>IFERROR(VLOOKUP(LEFT($A1131,8),POR!$A:$R,2,0),"")</f>
        <v/>
      </c>
      <c r="Q1131" s="8" t="str">
        <f>IFERROR(VLOOKUP(LEFT($A1131,8),POR!$A:$R,3,0),"")</f>
        <v/>
      </c>
      <c r="R1131" s="8" t="str">
        <f>IFERROR(VLOOKUP(LEFT($A1131,8),POR!$A:$R,4,0),"")</f>
        <v/>
      </c>
      <c r="S1131" s="8" t="str">
        <f>IFERROR(VLOOKUP(LEFT($A1131,8),POR!$A:$R,5,0),"")</f>
        <v/>
      </c>
      <c r="T1131" s="8" t="str">
        <f>IFERROR(VLOOKUP(LEFT($A1131,8),POR!$A:$R,6,0),"")</f>
        <v/>
      </c>
      <c r="U1131" s="8" t="str">
        <f>IFERROR(VLOOKUP(LEFT($A1131,8),POR!$A:$R,7,0),"")</f>
        <v/>
      </c>
      <c r="V1131" s="8" t="str">
        <f>IFERROR(VLOOKUP(LEFT($A1131,8),POR!$A:$R,8,0),"")</f>
        <v/>
      </c>
      <c r="W1131" s="8" t="str">
        <f>IFERROR(VLOOKUP(LEFT($A1131,8),POR!$A:$R,9,0),"")</f>
        <v/>
      </c>
      <c r="X1131" s="8" t="str">
        <f>IFERROR(VLOOKUP(LEFT($A1131,8),POR!$A:$R,10,0),"")</f>
        <v/>
      </c>
      <c r="Y1131" s="8" t="str">
        <f>IFERROR(VLOOKUP(LEFT($A1131,8),POR!$A:$R,11,0),"")</f>
        <v/>
      </c>
      <c r="Z1131" s="8" t="str">
        <f>IFERROR(VLOOKUP(LEFT($A1131,8),POR!$A:$R,12,0),"")</f>
        <v/>
      </c>
      <c r="AA1131" s="8" t="str">
        <f>IFERROR(VLOOKUP(LEFT($A1131,8),POR!$A:$R,13,0),"")</f>
        <v/>
      </c>
      <c r="AB1131" s="8" t="str">
        <f>IFERROR(VLOOKUP(LEFT($A1131,8),POR!$A:$R,14,0),"")</f>
        <v/>
      </c>
      <c r="AC1131" s="8" t="str">
        <f>IFERROR(VLOOKUP(LEFT($A1131,8),POR!$A:$R,15,0),"")</f>
        <v/>
      </c>
      <c r="AD1131" s="8" t="str">
        <f>IFERROR(VLOOKUP(LEFT($A1131,8),POR!$A:$R,16,0),"")</f>
        <v/>
      </c>
      <c r="AE1131" s="8" t="str">
        <f>IFERROR(VLOOKUP(LEFT($A1131,8),POR!$A:$R,17,0),"")</f>
        <v/>
      </c>
      <c r="AF1131" s="8" t="str">
        <f>IFERROR(VLOOKUP(LEFT($A1131,8),POR!$A:$R,18,0),"")</f>
        <v/>
      </c>
      <c r="AG1131" s="36" t="str">
        <f>IFERROR(VLOOKUP(A1131,NSD!F:G,2,0),"")</f>
        <v/>
      </c>
    </row>
    <row r="1132" spans="1:33">
      <c r="A1132" s="49" t="s">
        <v>2136</v>
      </c>
      <c r="B1132" s="36" t="str">
        <f>VLOOKUP(LEFT(A1132,8),Clusters!A:C,3,0)</f>
        <v>C3</v>
      </c>
      <c r="C1132" s="36">
        <f>VLOOKUP(LEFT(A1132,8),Clusters!A:D,2,0)</f>
        <v>33</v>
      </c>
      <c r="O1132" s="36">
        <f>IFERROR(VLOOKUP(LEFT(A1132,8),'Development Priority'!A:B,2,0),"")</f>
        <v>370</v>
      </c>
      <c r="P1132" s="8" t="str">
        <f>IFERROR(VLOOKUP(LEFT($A1132,8),POR!$A:$R,2,0),"")</f>
        <v/>
      </c>
      <c r="Q1132" s="8" t="str">
        <f>IFERROR(VLOOKUP(LEFT($A1132,8),POR!$A:$R,3,0),"")</f>
        <v/>
      </c>
      <c r="R1132" s="8" t="str">
        <f>IFERROR(VLOOKUP(LEFT($A1132,8),POR!$A:$R,4,0),"")</f>
        <v/>
      </c>
      <c r="S1132" s="8" t="str">
        <f>IFERROR(VLOOKUP(LEFT($A1132,8),POR!$A:$R,5,0),"")</f>
        <v/>
      </c>
      <c r="T1132" s="8" t="str">
        <f>IFERROR(VLOOKUP(LEFT($A1132,8),POR!$A:$R,6,0),"")</f>
        <v/>
      </c>
      <c r="U1132" s="8" t="str">
        <f>IFERROR(VLOOKUP(LEFT($A1132,8),POR!$A:$R,7,0),"")</f>
        <v/>
      </c>
      <c r="V1132" s="8" t="str">
        <f>IFERROR(VLOOKUP(LEFT($A1132,8),POR!$A:$R,8,0),"")</f>
        <v/>
      </c>
      <c r="W1132" s="8" t="str">
        <f>IFERROR(VLOOKUP(LEFT($A1132,8),POR!$A:$R,9,0),"")</f>
        <v/>
      </c>
      <c r="X1132" s="8" t="str">
        <f>IFERROR(VLOOKUP(LEFT($A1132,8),POR!$A:$R,10,0),"")</f>
        <v/>
      </c>
      <c r="Y1132" s="8" t="str">
        <f>IFERROR(VLOOKUP(LEFT($A1132,8),POR!$A:$R,11,0),"")</f>
        <v/>
      </c>
      <c r="Z1132" s="8" t="str">
        <f>IFERROR(VLOOKUP(LEFT($A1132,8),POR!$A:$R,12,0),"")</f>
        <v/>
      </c>
      <c r="AA1132" s="8" t="str">
        <f>IFERROR(VLOOKUP(LEFT($A1132,8),POR!$A:$R,13,0),"")</f>
        <v/>
      </c>
      <c r="AB1132" s="8" t="str">
        <f>IFERROR(VLOOKUP(LEFT($A1132,8),POR!$A:$R,14,0),"")</f>
        <v/>
      </c>
      <c r="AC1132" s="8" t="str">
        <f>IFERROR(VLOOKUP(LEFT($A1132,8),POR!$A:$R,15,0),"")</f>
        <v/>
      </c>
      <c r="AD1132" s="8" t="str">
        <f>IFERROR(VLOOKUP(LEFT($A1132,8),POR!$A:$R,16,0),"")</f>
        <v/>
      </c>
      <c r="AE1132" s="8" t="str">
        <f>IFERROR(VLOOKUP(LEFT($A1132,8),POR!$A:$R,17,0),"")</f>
        <v/>
      </c>
      <c r="AF1132" s="8" t="str">
        <f>IFERROR(VLOOKUP(LEFT($A1132,8),POR!$A:$R,18,0),"")</f>
        <v/>
      </c>
      <c r="AG1132" s="36" t="str">
        <f>IFERROR(VLOOKUP(A1132,NSD!F:G,2,0),"")</f>
        <v/>
      </c>
    </row>
    <row r="1133" spans="1:33">
      <c r="A1133" s="49" t="s">
        <v>5076</v>
      </c>
      <c r="B1133" s="36" t="str">
        <f>VLOOKUP(LEFT(A1133,8),Clusters!A:C,3,0)</f>
        <v>C3</v>
      </c>
      <c r="C1133" s="36">
        <f>VLOOKUP(LEFT(A1133,8),Clusters!A:D,2,0)</f>
        <v>33</v>
      </c>
      <c r="O1133" s="36">
        <f>IFERROR(VLOOKUP(LEFT(A1133,8),'Development Priority'!A:B,2,0),"")</f>
        <v>370</v>
      </c>
      <c r="P1133" s="8" t="str">
        <f>IFERROR(VLOOKUP(LEFT($A1133,8),POR!$A:$R,2,0),"")</f>
        <v/>
      </c>
      <c r="Q1133" s="8" t="str">
        <f>IFERROR(VLOOKUP(LEFT($A1133,8),POR!$A:$R,3,0),"")</f>
        <v/>
      </c>
      <c r="R1133" s="8" t="str">
        <f>IFERROR(VLOOKUP(LEFT($A1133,8),POR!$A:$R,4,0),"")</f>
        <v/>
      </c>
      <c r="S1133" s="8" t="str">
        <f>IFERROR(VLOOKUP(LEFT($A1133,8),POR!$A:$R,5,0),"")</f>
        <v/>
      </c>
      <c r="T1133" s="8" t="str">
        <f>IFERROR(VLOOKUP(LEFT($A1133,8),POR!$A:$R,6,0),"")</f>
        <v/>
      </c>
      <c r="U1133" s="8" t="str">
        <f>IFERROR(VLOOKUP(LEFT($A1133,8),POR!$A:$R,7,0),"")</f>
        <v/>
      </c>
      <c r="V1133" s="8" t="str">
        <f>IFERROR(VLOOKUP(LEFT($A1133,8),POR!$A:$R,8,0),"")</f>
        <v/>
      </c>
      <c r="W1133" s="8" t="str">
        <f>IFERROR(VLOOKUP(LEFT($A1133,8),POR!$A:$R,9,0),"")</f>
        <v/>
      </c>
      <c r="X1133" s="8" t="str">
        <f>IFERROR(VLOOKUP(LEFT($A1133,8),POR!$A:$R,10,0),"")</f>
        <v/>
      </c>
      <c r="Y1133" s="8" t="str">
        <f>IFERROR(VLOOKUP(LEFT($A1133,8),POR!$A:$R,11,0),"")</f>
        <v/>
      </c>
      <c r="Z1133" s="8" t="str">
        <f>IFERROR(VLOOKUP(LEFT($A1133,8),POR!$A:$R,12,0),"")</f>
        <v/>
      </c>
      <c r="AA1133" s="8" t="str">
        <f>IFERROR(VLOOKUP(LEFT($A1133,8),POR!$A:$R,13,0),"")</f>
        <v/>
      </c>
      <c r="AB1133" s="8" t="str">
        <f>IFERROR(VLOOKUP(LEFT($A1133,8),POR!$A:$R,14,0),"")</f>
        <v/>
      </c>
      <c r="AC1133" s="8" t="str">
        <f>IFERROR(VLOOKUP(LEFT($A1133,8),POR!$A:$R,15,0),"")</f>
        <v/>
      </c>
      <c r="AD1133" s="8" t="str">
        <f>IFERROR(VLOOKUP(LEFT($A1133,8),POR!$A:$R,16,0),"")</f>
        <v/>
      </c>
      <c r="AE1133" s="8" t="str">
        <f>IFERROR(VLOOKUP(LEFT($A1133,8),POR!$A:$R,17,0),"")</f>
        <v/>
      </c>
      <c r="AF1133" s="8" t="str">
        <f>IFERROR(VLOOKUP(LEFT($A1133,8),POR!$A:$R,18,0),"")</f>
        <v/>
      </c>
      <c r="AG1133" s="36" t="str">
        <f>IFERROR(VLOOKUP(A1133,NSD!F:G,2,0),"")</f>
        <v/>
      </c>
    </row>
    <row r="1134" spans="1:33">
      <c r="A1134" s="49" t="s">
        <v>4889</v>
      </c>
      <c r="B1134" s="36" t="str">
        <f>VLOOKUP(LEFT(A1134,8),Clusters!A:C,3,0)</f>
        <v>C3</v>
      </c>
      <c r="C1134" s="36">
        <f>VLOOKUP(LEFT(A1134,8),Clusters!A:D,2,0)</f>
        <v>32</v>
      </c>
      <c r="O1134" s="36">
        <f>IFERROR(VLOOKUP(LEFT(A1134,8),'Development Priority'!A:B,2,0),"")</f>
        <v>415</v>
      </c>
      <c r="P1134" s="8" t="str">
        <f>IFERROR(VLOOKUP(LEFT($A1134,8),POR!$A:$R,2,0),"")</f>
        <v/>
      </c>
      <c r="Q1134" s="8" t="str">
        <f>IFERROR(VLOOKUP(LEFT($A1134,8),POR!$A:$R,3,0),"")</f>
        <v/>
      </c>
      <c r="R1134" s="8" t="str">
        <f>IFERROR(VLOOKUP(LEFT($A1134,8),POR!$A:$R,4,0),"")</f>
        <v/>
      </c>
      <c r="S1134" s="8" t="str">
        <f>IFERROR(VLOOKUP(LEFT($A1134,8),POR!$A:$R,5,0),"")</f>
        <v/>
      </c>
      <c r="T1134" s="8" t="str">
        <f>IFERROR(VLOOKUP(LEFT($A1134,8),POR!$A:$R,6,0),"")</f>
        <v/>
      </c>
      <c r="U1134" s="8" t="str">
        <f>IFERROR(VLOOKUP(LEFT($A1134,8),POR!$A:$R,7,0),"")</f>
        <v/>
      </c>
      <c r="V1134" s="8" t="str">
        <f>IFERROR(VLOOKUP(LEFT($A1134,8),POR!$A:$R,8,0),"")</f>
        <v/>
      </c>
      <c r="W1134" s="8" t="str">
        <f>IFERROR(VLOOKUP(LEFT($A1134,8),POR!$A:$R,9,0),"")</f>
        <v/>
      </c>
      <c r="X1134" s="8" t="str">
        <f>IFERROR(VLOOKUP(LEFT($A1134,8),POR!$A:$R,10,0),"")</f>
        <v/>
      </c>
      <c r="Y1134" s="8" t="str">
        <f>IFERROR(VLOOKUP(LEFT($A1134,8),POR!$A:$R,11,0),"")</f>
        <v/>
      </c>
      <c r="Z1134" s="8" t="str">
        <f>IFERROR(VLOOKUP(LEFT($A1134,8),POR!$A:$R,12,0),"")</f>
        <v/>
      </c>
      <c r="AA1134" s="8" t="str">
        <f>IFERROR(VLOOKUP(LEFT($A1134,8),POR!$A:$R,13,0),"")</f>
        <v/>
      </c>
      <c r="AB1134" s="8" t="str">
        <f>IFERROR(VLOOKUP(LEFT($A1134,8),POR!$A:$R,14,0),"")</f>
        <v/>
      </c>
      <c r="AC1134" s="8" t="str">
        <f>IFERROR(VLOOKUP(LEFT($A1134,8),POR!$A:$R,15,0),"")</f>
        <v/>
      </c>
      <c r="AD1134" s="8" t="str">
        <f>IFERROR(VLOOKUP(LEFT($A1134,8),POR!$A:$R,16,0),"")</f>
        <v/>
      </c>
      <c r="AE1134" s="8" t="str">
        <f>IFERROR(VLOOKUP(LEFT($A1134,8),POR!$A:$R,17,0),"")</f>
        <v/>
      </c>
      <c r="AF1134" s="8" t="str">
        <f>IFERROR(VLOOKUP(LEFT($A1134,8),POR!$A:$R,18,0),"")</f>
        <v/>
      </c>
      <c r="AG1134" s="36" t="str">
        <f>IFERROR(VLOOKUP(A1134,NSD!F:G,2,0),"")</f>
        <v/>
      </c>
    </row>
    <row r="1135" spans="1:33">
      <c r="A1135" s="49" t="s">
        <v>3044</v>
      </c>
      <c r="B1135" s="36" t="str">
        <f>VLOOKUP(LEFT(A1135,8),Clusters!A:C,3,0)</f>
        <v>C3</v>
      </c>
      <c r="C1135" s="36">
        <f>VLOOKUP(LEFT(A1135,8),Clusters!A:D,2,0)</f>
        <v>32</v>
      </c>
      <c r="O1135" s="36">
        <f>IFERROR(VLOOKUP(LEFT(A1135,8),'Development Priority'!A:B,2,0),"")</f>
        <v>415</v>
      </c>
      <c r="P1135" s="8" t="str">
        <f>IFERROR(VLOOKUP(LEFT($A1135,8),POR!$A:$R,2,0),"")</f>
        <v/>
      </c>
      <c r="Q1135" s="8" t="str">
        <f>IFERROR(VLOOKUP(LEFT($A1135,8),POR!$A:$R,3,0),"")</f>
        <v/>
      </c>
      <c r="R1135" s="8" t="str">
        <f>IFERROR(VLOOKUP(LEFT($A1135,8),POR!$A:$R,4,0),"")</f>
        <v/>
      </c>
      <c r="S1135" s="8" t="str">
        <f>IFERROR(VLOOKUP(LEFT($A1135,8),POR!$A:$R,5,0),"")</f>
        <v/>
      </c>
      <c r="T1135" s="8" t="str">
        <f>IFERROR(VLOOKUP(LEFT($A1135,8),POR!$A:$R,6,0),"")</f>
        <v/>
      </c>
      <c r="U1135" s="8" t="str">
        <f>IFERROR(VLOOKUP(LEFT($A1135,8),POR!$A:$R,7,0),"")</f>
        <v/>
      </c>
      <c r="V1135" s="8" t="str">
        <f>IFERROR(VLOOKUP(LEFT($A1135,8),POR!$A:$R,8,0),"")</f>
        <v/>
      </c>
      <c r="W1135" s="8" t="str">
        <f>IFERROR(VLOOKUP(LEFT($A1135,8),POR!$A:$R,9,0),"")</f>
        <v/>
      </c>
      <c r="X1135" s="8" t="str">
        <f>IFERROR(VLOOKUP(LEFT($A1135,8),POR!$A:$R,10,0),"")</f>
        <v/>
      </c>
      <c r="Y1135" s="8" t="str">
        <f>IFERROR(VLOOKUP(LEFT($A1135,8),POR!$A:$R,11,0),"")</f>
        <v/>
      </c>
      <c r="Z1135" s="8" t="str">
        <f>IFERROR(VLOOKUP(LEFT($A1135,8),POR!$A:$R,12,0),"")</f>
        <v/>
      </c>
      <c r="AA1135" s="8" t="str">
        <f>IFERROR(VLOOKUP(LEFT($A1135,8),POR!$A:$R,13,0),"")</f>
        <v/>
      </c>
      <c r="AB1135" s="8" t="str">
        <f>IFERROR(VLOOKUP(LEFT($A1135,8),POR!$A:$R,14,0),"")</f>
        <v/>
      </c>
      <c r="AC1135" s="8" t="str">
        <f>IFERROR(VLOOKUP(LEFT($A1135,8),POR!$A:$R,15,0),"")</f>
        <v/>
      </c>
      <c r="AD1135" s="8" t="str">
        <f>IFERROR(VLOOKUP(LEFT($A1135,8),POR!$A:$R,16,0),"")</f>
        <v/>
      </c>
      <c r="AE1135" s="8" t="str">
        <f>IFERROR(VLOOKUP(LEFT($A1135,8),POR!$A:$R,17,0),"")</f>
        <v/>
      </c>
      <c r="AF1135" s="8" t="str">
        <f>IFERROR(VLOOKUP(LEFT($A1135,8),POR!$A:$R,18,0),"")</f>
        <v/>
      </c>
      <c r="AG1135" s="36" t="str">
        <f>IFERROR(VLOOKUP(A1135,NSD!F:G,2,0),"")</f>
        <v/>
      </c>
    </row>
    <row r="1136" spans="1:33">
      <c r="A1136" s="49" t="s">
        <v>4888</v>
      </c>
      <c r="B1136" s="36" t="str">
        <f>VLOOKUP(LEFT(A1136,8),Clusters!A:C,3,0)</f>
        <v>C3</v>
      </c>
      <c r="C1136" s="36">
        <f>VLOOKUP(LEFT(A1136,8),Clusters!A:D,2,0)</f>
        <v>32</v>
      </c>
      <c r="O1136" s="36">
        <f>IFERROR(VLOOKUP(LEFT(A1136,8),'Development Priority'!A:B,2,0),"")</f>
        <v>415</v>
      </c>
      <c r="P1136" s="8" t="str">
        <f>IFERROR(VLOOKUP(LEFT($A1136,8),POR!$A:$R,2,0),"")</f>
        <v/>
      </c>
      <c r="Q1136" s="8" t="str">
        <f>IFERROR(VLOOKUP(LEFT($A1136,8),POR!$A:$R,3,0),"")</f>
        <v/>
      </c>
      <c r="R1136" s="8" t="str">
        <f>IFERROR(VLOOKUP(LEFT($A1136,8),POR!$A:$R,4,0),"")</f>
        <v/>
      </c>
      <c r="S1136" s="8" t="str">
        <f>IFERROR(VLOOKUP(LEFT($A1136,8),POR!$A:$R,5,0),"")</f>
        <v/>
      </c>
      <c r="T1136" s="8" t="str">
        <f>IFERROR(VLOOKUP(LEFT($A1136,8),POR!$A:$R,6,0),"")</f>
        <v/>
      </c>
      <c r="U1136" s="8" t="str">
        <f>IFERROR(VLOOKUP(LEFT($A1136,8),POR!$A:$R,7,0),"")</f>
        <v/>
      </c>
      <c r="V1136" s="8" t="str">
        <f>IFERROR(VLOOKUP(LEFT($A1136,8),POR!$A:$R,8,0),"")</f>
        <v/>
      </c>
      <c r="W1136" s="8" t="str">
        <f>IFERROR(VLOOKUP(LEFT($A1136,8),POR!$A:$R,9,0),"")</f>
        <v/>
      </c>
      <c r="X1136" s="8" t="str">
        <f>IFERROR(VLOOKUP(LEFT($A1136,8),POR!$A:$R,10,0),"")</f>
        <v/>
      </c>
      <c r="Y1136" s="8" t="str">
        <f>IFERROR(VLOOKUP(LEFT($A1136,8),POR!$A:$R,11,0),"")</f>
        <v/>
      </c>
      <c r="Z1136" s="8" t="str">
        <f>IFERROR(VLOOKUP(LEFT($A1136,8),POR!$A:$R,12,0),"")</f>
        <v/>
      </c>
      <c r="AA1136" s="8" t="str">
        <f>IFERROR(VLOOKUP(LEFT($A1136,8),POR!$A:$R,13,0),"")</f>
        <v/>
      </c>
      <c r="AB1136" s="8" t="str">
        <f>IFERROR(VLOOKUP(LEFT($A1136,8),POR!$A:$R,14,0),"")</f>
        <v/>
      </c>
      <c r="AC1136" s="8" t="str">
        <f>IFERROR(VLOOKUP(LEFT($A1136,8),POR!$A:$R,15,0),"")</f>
        <v/>
      </c>
      <c r="AD1136" s="8" t="str">
        <f>IFERROR(VLOOKUP(LEFT($A1136,8),POR!$A:$R,16,0),"")</f>
        <v/>
      </c>
      <c r="AE1136" s="8" t="str">
        <f>IFERROR(VLOOKUP(LEFT($A1136,8),POR!$A:$R,17,0),"")</f>
        <v/>
      </c>
      <c r="AF1136" s="8" t="str">
        <f>IFERROR(VLOOKUP(LEFT($A1136,8),POR!$A:$R,18,0),"")</f>
        <v/>
      </c>
      <c r="AG1136" s="36" t="str">
        <f>IFERROR(VLOOKUP(A1136,NSD!F:G,2,0),"")</f>
        <v/>
      </c>
    </row>
    <row r="1137" spans="1:33">
      <c r="A1137" s="49" t="s">
        <v>2199</v>
      </c>
      <c r="B1137" s="36" t="str">
        <f>VLOOKUP(LEFT(A1137,8),Clusters!A:C,3,0)</f>
        <v>C3</v>
      </c>
      <c r="C1137" s="36">
        <f>VLOOKUP(LEFT(A1137,8),Clusters!A:D,2,0)</f>
        <v>33</v>
      </c>
      <c r="O1137" s="36">
        <f>IFERROR(VLOOKUP(LEFT(A1137,8),'Development Priority'!A:B,2,0),"")</f>
        <v>811</v>
      </c>
      <c r="P1137" s="8" t="str">
        <f>IFERROR(VLOOKUP(LEFT($A1137,8),POR!$A:$R,2,0),"")</f>
        <v/>
      </c>
      <c r="Q1137" s="8" t="str">
        <f>IFERROR(VLOOKUP(LEFT($A1137,8),POR!$A:$R,3,0),"")</f>
        <v/>
      </c>
      <c r="R1137" s="8" t="str">
        <f>IFERROR(VLOOKUP(LEFT($A1137,8),POR!$A:$R,4,0),"")</f>
        <v/>
      </c>
      <c r="S1137" s="8" t="str">
        <f>IFERROR(VLOOKUP(LEFT($A1137,8),POR!$A:$R,5,0),"")</f>
        <v/>
      </c>
      <c r="T1137" s="8" t="str">
        <f>IFERROR(VLOOKUP(LEFT($A1137,8),POR!$A:$R,6,0),"")</f>
        <v/>
      </c>
      <c r="U1137" s="8" t="str">
        <f>IFERROR(VLOOKUP(LEFT($A1137,8),POR!$A:$R,7,0),"")</f>
        <v/>
      </c>
      <c r="V1137" s="8" t="str">
        <f>IFERROR(VLOOKUP(LEFT($A1137,8),POR!$A:$R,8,0),"")</f>
        <v/>
      </c>
      <c r="W1137" s="8" t="str">
        <f>IFERROR(VLOOKUP(LEFT($A1137,8),POR!$A:$R,9,0),"")</f>
        <v/>
      </c>
      <c r="X1137" s="8" t="str">
        <f>IFERROR(VLOOKUP(LEFT($A1137,8),POR!$A:$R,10,0),"")</f>
        <v/>
      </c>
      <c r="Y1137" s="8" t="str">
        <f>IFERROR(VLOOKUP(LEFT($A1137,8),POR!$A:$R,11,0),"")</f>
        <v/>
      </c>
      <c r="Z1137" s="8" t="str">
        <f>IFERROR(VLOOKUP(LEFT($A1137,8),POR!$A:$R,12,0),"")</f>
        <v/>
      </c>
      <c r="AA1137" s="8" t="str">
        <f>IFERROR(VLOOKUP(LEFT($A1137,8),POR!$A:$R,13,0),"")</f>
        <v/>
      </c>
      <c r="AB1137" s="8" t="str">
        <f>IFERROR(VLOOKUP(LEFT($A1137,8),POR!$A:$R,14,0),"")</f>
        <v/>
      </c>
      <c r="AC1137" s="8" t="str">
        <f>IFERROR(VLOOKUP(LEFT($A1137,8),POR!$A:$R,15,0),"")</f>
        <v/>
      </c>
      <c r="AD1137" s="8" t="str">
        <f>IFERROR(VLOOKUP(LEFT($A1137,8),POR!$A:$R,16,0),"")</f>
        <v/>
      </c>
      <c r="AE1137" s="8" t="str">
        <f>IFERROR(VLOOKUP(LEFT($A1137,8),POR!$A:$R,17,0),"")</f>
        <v/>
      </c>
      <c r="AF1137" s="8" t="str">
        <f>IFERROR(VLOOKUP(LEFT($A1137,8),POR!$A:$R,18,0),"")</f>
        <v/>
      </c>
      <c r="AG1137" s="36" t="str">
        <f>IFERROR(VLOOKUP(A1137,NSD!F:G,2,0),"")</f>
        <v/>
      </c>
    </row>
    <row r="1138" spans="1:33">
      <c r="A1138" s="49" t="s">
        <v>3105</v>
      </c>
      <c r="B1138" s="36" t="str">
        <f>VLOOKUP(LEFT(A1138,8),Clusters!A:C,3,0)</f>
        <v>C3</v>
      </c>
      <c r="C1138" s="36">
        <f>VLOOKUP(LEFT(A1138,8),Clusters!A:D,2,0)</f>
        <v>33</v>
      </c>
      <c r="O1138" s="36">
        <f>IFERROR(VLOOKUP(LEFT(A1138,8),'Development Priority'!A:B,2,0),"")</f>
        <v>811</v>
      </c>
      <c r="P1138" s="8" t="str">
        <f>IFERROR(VLOOKUP(LEFT($A1138,8),POR!$A:$R,2,0),"")</f>
        <v/>
      </c>
      <c r="Q1138" s="8" t="str">
        <f>IFERROR(VLOOKUP(LEFT($A1138,8),POR!$A:$R,3,0),"")</f>
        <v/>
      </c>
      <c r="R1138" s="8" t="str">
        <f>IFERROR(VLOOKUP(LEFT($A1138,8),POR!$A:$R,4,0),"")</f>
        <v/>
      </c>
      <c r="S1138" s="8" t="str">
        <f>IFERROR(VLOOKUP(LEFT($A1138,8),POR!$A:$R,5,0),"")</f>
        <v/>
      </c>
      <c r="T1138" s="8" t="str">
        <f>IFERROR(VLOOKUP(LEFT($A1138,8),POR!$A:$R,6,0),"")</f>
        <v/>
      </c>
      <c r="U1138" s="8" t="str">
        <f>IFERROR(VLOOKUP(LEFT($A1138,8),POR!$A:$R,7,0),"")</f>
        <v/>
      </c>
      <c r="V1138" s="8" t="str">
        <f>IFERROR(VLOOKUP(LEFT($A1138,8),POR!$A:$R,8,0),"")</f>
        <v/>
      </c>
      <c r="W1138" s="8" t="str">
        <f>IFERROR(VLOOKUP(LEFT($A1138,8),POR!$A:$R,9,0),"")</f>
        <v/>
      </c>
      <c r="X1138" s="8" t="str">
        <f>IFERROR(VLOOKUP(LEFT($A1138,8),POR!$A:$R,10,0),"")</f>
        <v/>
      </c>
      <c r="Y1138" s="8" t="str">
        <f>IFERROR(VLOOKUP(LEFT($A1138,8),POR!$A:$R,11,0),"")</f>
        <v/>
      </c>
      <c r="Z1138" s="8" t="str">
        <f>IFERROR(VLOOKUP(LEFT($A1138,8),POR!$A:$R,12,0),"")</f>
        <v/>
      </c>
      <c r="AA1138" s="8" t="str">
        <f>IFERROR(VLOOKUP(LEFT($A1138,8),POR!$A:$R,13,0),"")</f>
        <v/>
      </c>
      <c r="AB1138" s="8" t="str">
        <f>IFERROR(VLOOKUP(LEFT($A1138,8),POR!$A:$R,14,0),"")</f>
        <v/>
      </c>
      <c r="AC1138" s="8" t="str">
        <f>IFERROR(VLOOKUP(LEFT($A1138,8),POR!$A:$R,15,0),"")</f>
        <v/>
      </c>
      <c r="AD1138" s="8" t="str">
        <f>IFERROR(VLOOKUP(LEFT($A1138,8),POR!$A:$R,16,0),"")</f>
        <v/>
      </c>
      <c r="AE1138" s="8" t="str">
        <f>IFERROR(VLOOKUP(LEFT($A1138,8),POR!$A:$R,17,0),"")</f>
        <v/>
      </c>
      <c r="AF1138" s="8" t="str">
        <f>IFERROR(VLOOKUP(LEFT($A1138,8),POR!$A:$R,18,0),"")</f>
        <v/>
      </c>
      <c r="AG1138" s="36" t="str">
        <f>IFERROR(VLOOKUP(A1138,NSD!F:G,2,0),"")</f>
        <v/>
      </c>
    </row>
    <row r="1139" spans="1:33">
      <c r="A1139" s="49" t="s">
        <v>2207</v>
      </c>
      <c r="B1139" s="36" t="str">
        <f>VLOOKUP(LEFT(A1139,8),Clusters!A:C,3,0)</f>
        <v>C3</v>
      </c>
      <c r="C1139" s="36">
        <f>VLOOKUP(LEFT(A1139,8),Clusters!A:D,2,0)</f>
        <v>33</v>
      </c>
      <c r="O1139" s="36">
        <f>IFERROR(VLOOKUP(LEFT(A1139,8),'Development Priority'!A:B,2,0),"")</f>
        <v>811</v>
      </c>
      <c r="P1139" s="8" t="str">
        <f>IFERROR(VLOOKUP(LEFT($A1139,8),POR!$A:$R,2,0),"")</f>
        <v/>
      </c>
      <c r="Q1139" s="8" t="str">
        <f>IFERROR(VLOOKUP(LEFT($A1139,8),POR!$A:$R,3,0),"")</f>
        <v/>
      </c>
      <c r="R1139" s="8" t="str">
        <f>IFERROR(VLOOKUP(LEFT($A1139,8),POR!$A:$R,4,0),"")</f>
        <v/>
      </c>
      <c r="S1139" s="8" t="str">
        <f>IFERROR(VLOOKUP(LEFT($A1139,8),POR!$A:$R,5,0),"")</f>
        <v/>
      </c>
      <c r="T1139" s="8" t="str">
        <f>IFERROR(VLOOKUP(LEFT($A1139,8),POR!$A:$R,6,0),"")</f>
        <v/>
      </c>
      <c r="U1139" s="8" t="str">
        <f>IFERROR(VLOOKUP(LEFT($A1139,8),POR!$A:$R,7,0),"")</f>
        <v/>
      </c>
      <c r="V1139" s="8" t="str">
        <f>IFERROR(VLOOKUP(LEFT($A1139,8),POR!$A:$R,8,0),"")</f>
        <v/>
      </c>
      <c r="W1139" s="8" t="str">
        <f>IFERROR(VLOOKUP(LEFT($A1139,8),POR!$A:$R,9,0),"")</f>
        <v/>
      </c>
      <c r="X1139" s="8" t="str">
        <f>IFERROR(VLOOKUP(LEFT($A1139,8),POR!$A:$R,10,0),"")</f>
        <v/>
      </c>
      <c r="Y1139" s="8" t="str">
        <f>IFERROR(VLOOKUP(LEFT($A1139,8),POR!$A:$R,11,0),"")</f>
        <v/>
      </c>
      <c r="Z1139" s="8" t="str">
        <f>IFERROR(VLOOKUP(LEFT($A1139,8),POR!$A:$R,12,0),"")</f>
        <v/>
      </c>
      <c r="AA1139" s="8" t="str">
        <f>IFERROR(VLOOKUP(LEFT($A1139,8),POR!$A:$R,13,0),"")</f>
        <v/>
      </c>
      <c r="AB1139" s="8" t="str">
        <f>IFERROR(VLOOKUP(LEFT($A1139,8),POR!$A:$R,14,0),"")</f>
        <v/>
      </c>
      <c r="AC1139" s="8" t="str">
        <f>IFERROR(VLOOKUP(LEFT($A1139,8),POR!$A:$R,15,0),"")</f>
        <v/>
      </c>
      <c r="AD1139" s="8" t="str">
        <f>IFERROR(VLOOKUP(LEFT($A1139,8),POR!$A:$R,16,0),"")</f>
        <v/>
      </c>
      <c r="AE1139" s="8" t="str">
        <f>IFERROR(VLOOKUP(LEFT($A1139,8),POR!$A:$R,17,0),"")</f>
        <v/>
      </c>
      <c r="AF1139" s="8" t="str">
        <f>IFERROR(VLOOKUP(LEFT($A1139,8),POR!$A:$R,18,0),"")</f>
        <v/>
      </c>
      <c r="AG1139" s="36" t="str">
        <f>IFERROR(VLOOKUP(A1139,NSD!F:G,2,0),"")</f>
        <v/>
      </c>
    </row>
    <row r="1140" spans="1:33">
      <c r="A1140" s="49" t="s">
        <v>2697</v>
      </c>
      <c r="B1140" s="36" t="str">
        <f>VLOOKUP(LEFT(A1140,8),Clusters!A:C,3,0)</f>
        <v>C4</v>
      </c>
      <c r="C1140" s="36">
        <f>VLOOKUP(LEFT(A1140,8),Clusters!A:D,2,0)</f>
        <v>45</v>
      </c>
      <c r="O1140" s="36">
        <f>IFERROR(VLOOKUP(LEFT(A1140,8),'Development Priority'!A:B,2,0),"")</f>
        <v>804</v>
      </c>
      <c r="P1140" s="8" t="str">
        <f>IFERROR(VLOOKUP(LEFT($A1140,8),POR!$A:$R,2,0),"")</f>
        <v/>
      </c>
      <c r="Q1140" s="8" t="str">
        <f>IFERROR(VLOOKUP(LEFT($A1140,8),POR!$A:$R,3,0),"")</f>
        <v/>
      </c>
      <c r="R1140" s="8" t="str">
        <f>IFERROR(VLOOKUP(LEFT($A1140,8),POR!$A:$R,4,0),"")</f>
        <v/>
      </c>
      <c r="S1140" s="8" t="str">
        <f>IFERROR(VLOOKUP(LEFT($A1140,8),POR!$A:$R,5,0),"")</f>
        <v/>
      </c>
      <c r="T1140" s="8" t="str">
        <f>IFERROR(VLOOKUP(LEFT($A1140,8),POR!$A:$R,6,0),"")</f>
        <v/>
      </c>
      <c r="U1140" s="8" t="str">
        <f>IFERROR(VLOOKUP(LEFT($A1140,8),POR!$A:$R,7,0),"")</f>
        <v/>
      </c>
      <c r="V1140" s="8" t="str">
        <f>IFERROR(VLOOKUP(LEFT($A1140,8),POR!$A:$R,8,0),"")</f>
        <v/>
      </c>
      <c r="W1140" s="8" t="str">
        <f>IFERROR(VLOOKUP(LEFT($A1140,8),POR!$A:$R,9,0),"")</f>
        <v/>
      </c>
      <c r="X1140" s="8" t="str">
        <f>IFERROR(VLOOKUP(LEFT($A1140,8),POR!$A:$R,10,0),"")</f>
        <v/>
      </c>
      <c r="Y1140" s="8" t="str">
        <f>IFERROR(VLOOKUP(LEFT($A1140,8),POR!$A:$R,11,0),"")</f>
        <v/>
      </c>
      <c r="Z1140" s="8" t="str">
        <f>IFERROR(VLOOKUP(LEFT($A1140,8),POR!$A:$R,12,0),"")</f>
        <v/>
      </c>
      <c r="AA1140" s="8" t="str">
        <f>IFERROR(VLOOKUP(LEFT($A1140,8),POR!$A:$R,13,0),"")</f>
        <v/>
      </c>
      <c r="AB1140" s="8" t="str">
        <f>IFERROR(VLOOKUP(LEFT($A1140,8),POR!$A:$R,14,0),"")</f>
        <v/>
      </c>
      <c r="AC1140" s="8" t="str">
        <f>IFERROR(VLOOKUP(LEFT($A1140,8),POR!$A:$R,15,0),"")</f>
        <v/>
      </c>
      <c r="AD1140" s="8" t="str">
        <f>IFERROR(VLOOKUP(LEFT($A1140,8),POR!$A:$R,16,0),"")</f>
        <v/>
      </c>
      <c r="AE1140" s="8" t="str">
        <f>IFERROR(VLOOKUP(LEFT($A1140,8),POR!$A:$R,17,0),"")</f>
        <v/>
      </c>
      <c r="AF1140" s="8" t="str">
        <f>IFERROR(VLOOKUP(LEFT($A1140,8),POR!$A:$R,18,0),"")</f>
        <v/>
      </c>
      <c r="AG1140" s="36" t="str">
        <f>IFERROR(VLOOKUP(A1140,NSD!F:G,2,0),"")</f>
        <v/>
      </c>
    </row>
    <row r="1141" spans="1:33">
      <c r="A1141" s="49" t="s">
        <v>4745</v>
      </c>
      <c r="B1141" s="36" t="str">
        <f>VLOOKUP(LEFT(A1141,8),Clusters!A:C,3,0)</f>
        <v>C4</v>
      </c>
      <c r="C1141" s="36">
        <f>VLOOKUP(LEFT(A1141,8),Clusters!A:D,2,0)</f>
        <v>45</v>
      </c>
      <c r="O1141" s="36">
        <f>IFERROR(VLOOKUP(LEFT(A1141,8),'Development Priority'!A:B,2,0),"")</f>
        <v>804</v>
      </c>
      <c r="P1141" s="8" t="str">
        <f>IFERROR(VLOOKUP(LEFT($A1141,8),POR!$A:$R,2,0),"")</f>
        <v/>
      </c>
      <c r="Q1141" s="8" t="str">
        <f>IFERROR(VLOOKUP(LEFT($A1141,8),POR!$A:$R,3,0),"")</f>
        <v/>
      </c>
      <c r="R1141" s="8" t="str">
        <f>IFERROR(VLOOKUP(LEFT($A1141,8),POR!$A:$R,4,0),"")</f>
        <v/>
      </c>
      <c r="S1141" s="8" t="str">
        <f>IFERROR(VLOOKUP(LEFT($A1141,8),POR!$A:$R,5,0),"")</f>
        <v/>
      </c>
      <c r="T1141" s="8" t="str">
        <f>IFERROR(VLOOKUP(LEFT($A1141,8),POR!$A:$R,6,0),"")</f>
        <v/>
      </c>
      <c r="U1141" s="8" t="str">
        <f>IFERROR(VLOOKUP(LEFT($A1141,8),POR!$A:$R,7,0),"")</f>
        <v/>
      </c>
      <c r="V1141" s="8" t="str">
        <f>IFERROR(VLOOKUP(LEFT($A1141,8),POR!$A:$R,8,0),"")</f>
        <v/>
      </c>
      <c r="W1141" s="8" t="str">
        <f>IFERROR(VLOOKUP(LEFT($A1141,8),POR!$A:$R,9,0),"")</f>
        <v/>
      </c>
      <c r="X1141" s="8" t="str">
        <f>IFERROR(VLOOKUP(LEFT($A1141,8),POR!$A:$R,10,0),"")</f>
        <v/>
      </c>
      <c r="Y1141" s="8" t="str">
        <f>IFERROR(VLOOKUP(LEFT($A1141,8),POR!$A:$R,11,0),"")</f>
        <v/>
      </c>
      <c r="Z1141" s="8" t="str">
        <f>IFERROR(VLOOKUP(LEFT($A1141,8),POR!$A:$R,12,0),"")</f>
        <v/>
      </c>
      <c r="AA1141" s="8" t="str">
        <f>IFERROR(VLOOKUP(LEFT($A1141,8),POR!$A:$R,13,0),"")</f>
        <v/>
      </c>
      <c r="AB1141" s="8" t="str">
        <f>IFERROR(VLOOKUP(LEFT($A1141,8),POR!$A:$R,14,0),"")</f>
        <v/>
      </c>
      <c r="AC1141" s="8" t="str">
        <f>IFERROR(VLOOKUP(LEFT($A1141,8),POR!$A:$R,15,0),"")</f>
        <v/>
      </c>
      <c r="AD1141" s="8" t="str">
        <f>IFERROR(VLOOKUP(LEFT($A1141,8),POR!$A:$R,16,0),"")</f>
        <v/>
      </c>
      <c r="AE1141" s="8" t="str">
        <f>IFERROR(VLOOKUP(LEFT($A1141,8),POR!$A:$R,17,0),"")</f>
        <v/>
      </c>
      <c r="AF1141" s="8" t="str">
        <f>IFERROR(VLOOKUP(LEFT($A1141,8),POR!$A:$R,18,0),"")</f>
        <v/>
      </c>
      <c r="AG1141" s="36" t="str">
        <f>IFERROR(VLOOKUP(A1141,NSD!F:G,2,0),"")</f>
        <v/>
      </c>
    </row>
    <row r="1142" spans="1:33">
      <c r="A1142" s="49" t="s">
        <v>3643</v>
      </c>
      <c r="B1142" s="36" t="str">
        <f>VLOOKUP(LEFT(A1142,8),Clusters!A:C,3,0)</f>
        <v>C4</v>
      </c>
      <c r="C1142" s="36">
        <f>VLOOKUP(LEFT(A1142,8),Clusters!A:D,2,0)</f>
        <v>45</v>
      </c>
      <c r="O1142" s="36">
        <f>IFERROR(VLOOKUP(LEFT(A1142,8),'Development Priority'!A:B,2,0),"")</f>
        <v>804</v>
      </c>
      <c r="P1142" s="8" t="str">
        <f>IFERROR(VLOOKUP(LEFT($A1142,8),POR!$A:$R,2,0),"")</f>
        <v/>
      </c>
      <c r="Q1142" s="8" t="str">
        <f>IFERROR(VLOOKUP(LEFT($A1142,8),POR!$A:$R,3,0),"")</f>
        <v/>
      </c>
      <c r="R1142" s="8" t="str">
        <f>IFERROR(VLOOKUP(LEFT($A1142,8),POR!$A:$R,4,0),"")</f>
        <v/>
      </c>
      <c r="S1142" s="8" t="str">
        <f>IFERROR(VLOOKUP(LEFT($A1142,8),POR!$A:$R,5,0),"")</f>
        <v/>
      </c>
      <c r="T1142" s="8" t="str">
        <f>IFERROR(VLOOKUP(LEFT($A1142,8),POR!$A:$R,6,0),"")</f>
        <v/>
      </c>
      <c r="U1142" s="8" t="str">
        <f>IFERROR(VLOOKUP(LEFT($A1142,8),POR!$A:$R,7,0),"")</f>
        <v/>
      </c>
      <c r="V1142" s="8" t="str">
        <f>IFERROR(VLOOKUP(LEFT($A1142,8),POR!$A:$R,8,0),"")</f>
        <v/>
      </c>
      <c r="W1142" s="8" t="str">
        <f>IFERROR(VLOOKUP(LEFT($A1142,8),POR!$A:$R,9,0),"")</f>
        <v/>
      </c>
      <c r="X1142" s="8" t="str">
        <f>IFERROR(VLOOKUP(LEFT($A1142,8),POR!$A:$R,10,0),"")</f>
        <v/>
      </c>
      <c r="Y1142" s="8" t="str">
        <f>IFERROR(VLOOKUP(LEFT($A1142,8),POR!$A:$R,11,0),"")</f>
        <v/>
      </c>
      <c r="Z1142" s="8" t="str">
        <f>IFERROR(VLOOKUP(LEFT($A1142,8),POR!$A:$R,12,0),"")</f>
        <v/>
      </c>
      <c r="AA1142" s="8" t="str">
        <f>IFERROR(VLOOKUP(LEFT($A1142,8),POR!$A:$R,13,0),"")</f>
        <v/>
      </c>
      <c r="AB1142" s="8" t="str">
        <f>IFERROR(VLOOKUP(LEFT($A1142,8),POR!$A:$R,14,0),"")</f>
        <v/>
      </c>
      <c r="AC1142" s="8" t="str">
        <f>IFERROR(VLOOKUP(LEFT($A1142,8),POR!$A:$R,15,0),"")</f>
        <v/>
      </c>
      <c r="AD1142" s="8" t="str">
        <f>IFERROR(VLOOKUP(LEFT($A1142,8),POR!$A:$R,16,0),"")</f>
        <v/>
      </c>
      <c r="AE1142" s="8" t="str">
        <f>IFERROR(VLOOKUP(LEFT($A1142,8),POR!$A:$R,17,0),"")</f>
        <v/>
      </c>
      <c r="AF1142" s="8" t="str">
        <f>IFERROR(VLOOKUP(LEFT($A1142,8),POR!$A:$R,18,0),"")</f>
        <v/>
      </c>
      <c r="AG1142" s="36" t="str">
        <f>IFERROR(VLOOKUP(A1142,NSD!F:G,2,0),"")</f>
        <v/>
      </c>
    </row>
    <row r="1143" spans="1:33">
      <c r="A1143" s="49" t="s">
        <v>4765</v>
      </c>
      <c r="B1143" s="36" t="str">
        <f>VLOOKUP(LEFT(A1143,8),Clusters!A:C,3,0)</f>
        <v>C3</v>
      </c>
      <c r="C1143" s="36">
        <f>VLOOKUP(LEFT(A1143,8),Clusters!A:D,2,0)</f>
        <v>31</v>
      </c>
      <c r="O1143" s="36">
        <f>IFERROR(VLOOKUP(LEFT(A1143,8),'Development Priority'!A:B,2,0),"")</f>
        <v>699</v>
      </c>
      <c r="P1143" s="8" t="str">
        <f>IFERROR(VLOOKUP(LEFT($A1143,8),POR!$A:$R,2,0),"")</f>
        <v/>
      </c>
      <c r="Q1143" s="8" t="str">
        <f>IFERROR(VLOOKUP(LEFT($A1143,8),POR!$A:$R,3,0),"")</f>
        <v/>
      </c>
      <c r="R1143" s="8" t="str">
        <f>IFERROR(VLOOKUP(LEFT($A1143,8),POR!$A:$R,4,0),"")</f>
        <v/>
      </c>
      <c r="S1143" s="8" t="str">
        <f>IFERROR(VLOOKUP(LEFT($A1143,8),POR!$A:$R,5,0),"")</f>
        <v/>
      </c>
      <c r="T1143" s="8" t="str">
        <f>IFERROR(VLOOKUP(LEFT($A1143,8),POR!$A:$R,6,0),"")</f>
        <v/>
      </c>
      <c r="U1143" s="8" t="str">
        <f>IFERROR(VLOOKUP(LEFT($A1143,8),POR!$A:$R,7,0),"")</f>
        <v/>
      </c>
      <c r="V1143" s="8" t="str">
        <f>IFERROR(VLOOKUP(LEFT($A1143,8),POR!$A:$R,8,0),"")</f>
        <v/>
      </c>
      <c r="W1143" s="8" t="str">
        <f>IFERROR(VLOOKUP(LEFT($A1143,8),POR!$A:$R,9,0),"")</f>
        <v/>
      </c>
      <c r="X1143" s="8" t="str">
        <f>IFERROR(VLOOKUP(LEFT($A1143,8),POR!$A:$R,10,0),"")</f>
        <v/>
      </c>
      <c r="Y1143" s="8" t="str">
        <f>IFERROR(VLOOKUP(LEFT($A1143,8),POR!$A:$R,11,0),"")</f>
        <v/>
      </c>
      <c r="Z1143" s="8" t="str">
        <f>IFERROR(VLOOKUP(LEFT($A1143,8),POR!$A:$R,12,0),"")</f>
        <v/>
      </c>
      <c r="AA1143" s="8" t="str">
        <f>IFERROR(VLOOKUP(LEFT($A1143,8),POR!$A:$R,13,0),"")</f>
        <v/>
      </c>
      <c r="AB1143" s="8" t="str">
        <f>IFERROR(VLOOKUP(LEFT($A1143,8),POR!$A:$R,14,0),"")</f>
        <v/>
      </c>
      <c r="AC1143" s="8" t="str">
        <f>IFERROR(VLOOKUP(LEFT($A1143,8),POR!$A:$R,15,0),"")</f>
        <v/>
      </c>
      <c r="AD1143" s="8" t="str">
        <f>IFERROR(VLOOKUP(LEFT($A1143,8),POR!$A:$R,16,0),"")</f>
        <v/>
      </c>
      <c r="AE1143" s="8" t="str">
        <f>IFERROR(VLOOKUP(LEFT($A1143,8),POR!$A:$R,17,0),"")</f>
        <v/>
      </c>
      <c r="AF1143" s="8" t="str">
        <f>IFERROR(VLOOKUP(LEFT($A1143,8),POR!$A:$R,18,0),"")</f>
        <v/>
      </c>
      <c r="AG1143" s="36" t="str">
        <f>IFERROR(VLOOKUP(A1143,NSD!F:G,2,0),"")</f>
        <v/>
      </c>
    </row>
    <row r="1144" spans="1:33">
      <c r="A1144" s="49" t="s">
        <v>2327</v>
      </c>
      <c r="B1144" s="36" t="str">
        <f>VLOOKUP(LEFT(A1144,8),Clusters!A:C,3,0)</f>
        <v>C3</v>
      </c>
      <c r="C1144" s="36">
        <f>VLOOKUP(LEFT(A1144,8),Clusters!A:D,2,0)</f>
        <v>31</v>
      </c>
      <c r="O1144" s="36">
        <f>IFERROR(VLOOKUP(LEFT(A1144,8),'Development Priority'!A:B,2,0),"")</f>
        <v>699</v>
      </c>
      <c r="P1144" s="8" t="str">
        <f>IFERROR(VLOOKUP(LEFT($A1144,8),POR!$A:$R,2,0),"")</f>
        <v/>
      </c>
      <c r="Q1144" s="8" t="str">
        <f>IFERROR(VLOOKUP(LEFT($A1144,8),POR!$A:$R,3,0),"")</f>
        <v/>
      </c>
      <c r="R1144" s="8" t="str">
        <f>IFERROR(VLOOKUP(LEFT($A1144,8),POR!$A:$R,4,0),"")</f>
        <v/>
      </c>
      <c r="S1144" s="8" t="str">
        <f>IFERROR(VLOOKUP(LEFT($A1144,8),POR!$A:$R,5,0),"")</f>
        <v/>
      </c>
      <c r="T1144" s="8" t="str">
        <f>IFERROR(VLOOKUP(LEFT($A1144,8),POR!$A:$R,6,0),"")</f>
        <v/>
      </c>
      <c r="U1144" s="8" t="str">
        <f>IFERROR(VLOOKUP(LEFT($A1144,8),POR!$A:$R,7,0),"")</f>
        <v/>
      </c>
      <c r="V1144" s="8" t="str">
        <f>IFERROR(VLOOKUP(LEFT($A1144,8),POR!$A:$R,8,0),"")</f>
        <v/>
      </c>
      <c r="W1144" s="8" t="str">
        <f>IFERROR(VLOOKUP(LEFT($A1144,8),POR!$A:$R,9,0),"")</f>
        <v/>
      </c>
      <c r="X1144" s="8" t="str">
        <f>IFERROR(VLOOKUP(LEFT($A1144,8),POR!$A:$R,10,0),"")</f>
        <v/>
      </c>
      <c r="Y1144" s="8" t="str">
        <f>IFERROR(VLOOKUP(LEFT($A1144,8),POR!$A:$R,11,0),"")</f>
        <v/>
      </c>
      <c r="Z1144" s="8" t="str">
        <f>IFERROR(VLOOKUP(LEFT($A1144,8),POR!$A:$R,12,0),"")</f>
        <v/>
      </c>
      <c r="AA1144" s="8" t="str">
        <f>IFERROR(VLOOKUP(LEFT($A1144,8),POR!$A:$R,13,0),"")</f>
        <v/>
      </c>
      <c r="AB1144" s="8" t="str">
        <f>IFERROR(VLOOKUP(LEFT($A1144,8),POR!$A:$R,14,0),"")</f>
        <v/>
      </c>
      <c r="AC1144" s="8" t="str">
        <f>IFERROR(VLOOKUP(LEFT($A1144,8),POR!$A:$R,15,0),"")</f>
        <v/>
      </c>
      <c r="AD1144" s="8" t="str">
        <f>IFERROR(VLOOKUP(LEFT($A1144,8),POR!$A:$R,16,0),"")</f>
        <v/>
      </c>
      <c r="AE1144" s="8" t="str">
        <f>IFERROR(VLOOKUP(LEFT($A1144,8),POR!$A:$R,17,0),"")</f>
        <v/>
      </c>
      <c r="AF1144" s="8" t="str">
        <f>IFERROR(VLOOKUP(LEFT($A1144,8),POR!$A:$R,18,0),"")</f>
        <v/>
      </c>
      <c r="AG1144" s="36" t="str">
        <f>IFERROR(VLOOKUP(A1144,NSD!F:G,2,0),"")</f>
        <v/>
      </c>
    </row>
    <row r="1145" spans="1:33">
      <c r="A1145" s="49" t="s">
        <v>4788</v>
      </c>
      <c r="B1145" s="36" t="str">
        <f>VLOOKUP(LEFT(A1145,8),Clusters!A:C,3,0)</f>
        <v>C3</v>
      </c>
      <c r="C1145" s="36">
        <f>VLOOKUP(LEFT(A1145,8),Clusters!A:D,2,0)</f>
        <v>31</v>
      </c>
      <c r="O1145" s="36">
        <f>IFERROR(VLOOKUP(LEFT(A1145,8),'Development Priority'!A:B,2,0),"")</f>
        <v>699</v>
      </c>
      <c r="P1145" s="8" t="str">
        <f>IFERROR(VLOOKUP(LEFT($A1145,8),POR!$A:$R,2,0),"")</f>
        <v/>
      </c>
      <c r="Q1145" s="8" t="str">
        <f>IFERROR(VLOOKUP(LEFT($A1145,8),POR!$A:$R,3,0),"")</f>
        <v/>
      </c>
      <c r="R1145" s="8" t="str">
        <f>IFERROR(VLOOKUP(LEFT($A1145,8),POR!$A:$R,4,0),"")</f>
        <v/>
      </c>
      <c r="S1145" s="8" t="str">
        <f>IFERROR(VLOOKUP(LEFT($A1145,8),POR!$A:$R,5,0),"")</f>
        <v/>
      </c>
      <c r="T1145" s="8" t="str">
        <f>IFERROR(VLOOKUP(LEFT($A1145,8),POR!$A:$R,6,0),"")</f>
        <v/>
      </c>
      <c r="U1145" s="8" t="str">
        <f>IFERROR(VLOOKUP(LEFT($A1145,8),POR!$A:$R,7,0),"")</f>
        <v/>
      </c>
      <c r="V1145" s="8" t="str">
        <f>IFERROR(VLOOKUP(LEFT($A1145,8),POR!$A:$R,8,0),"")</f>
        <v/>
      </c>
      <c r="W1145" s="8" t="str">
        <f>IFERROR(VLOOKUP(LEFT($A1145,8),POR!$A:$R,9,0),"")</f>
        <v/>
      </c>
      <c r="X1145" s="8" t="str">
        <f>IFERROR(VLOOKUP(LEFT($A1145,8),POR!$A:$R,10,0),"")</f>
        <v/>
      </c>
      <c r="Y1145" s="8" t="str">
        <f>IFERROR(VLOOKUP(LEFT($A1145,8),POR!$A:$R,11,0),"")</f>
        <v/>
      </c>
      <c r="Z1145" s="8" t="str">
        <f>IFERROR(VLOOKUP(LEFT($A1145,8),POR!$A:$R,12,0),"")</f>
        <v/>
      </c>
      <c r="AA1145" s="8" t="str">
        <f>IFERROR(VLOOKUP(LEFT($A1145,8),POR!$A:$R,13,0),"")</f>
        <v/>
      </c>
      <c r="AB1145" s="8" t="str">
        <f>IFERROR(VLOOKUP(LEFT($A1145,8),POR!$A:$R,14,0),"")</f>
        <v/>
      </c>
      <c r="AC1145" s="8" t="str">
        <f>IFERROR(VLOOKUP(LEFT($A1145,8),POR!$A:$R,15,0),"")</f>
        <v/>
      </c>
      <c r="AD1145" s="8" t="str">
        <f>IFERROR(VLOOKUP(LEFT($A1145,8),POR!$A:$R,16,0),"")</f>
        <v/>
      </c>
      <c r="AE1145" s="8" t="str">
        <f>IFERROR(VLOOKUP(LEFT($A1145,8),POR!$A:$R,17,0),"")</f>
        <v/>
      </c>
      <c r="AF1145" s="8" t="str">
        <f>IFERROR(VLOOKUP(LEFT($A1145,8),POR!$A:$R,18,0),"")</f>
        <v/>
      </c>
      <c r="AG1145" s="36" t="str">
        <f>IFERROR(VLOOKUP(A1145,NSD!F:G,2,0),"")</f>
        <v/>
      </c>
    </row>
    <row r="1146" spans="1:33">
      <c r="A1146" s="49" t="s">
        <v>2843</v>
      </c>
      <c r="B1146" s="36" t="str">
        <f>VLOOKUP(LEFT(A1146,8),Clusters!A:C,3,0)</f>
        <v>C3</v>
      </c>
      <c r="C1146" s="36">
        <f>VLOOKUP(LEFT(A1146,8),Clusters!A:D,2,0)</f>
        <v>31</v>
      </c>
      <c r="O1146" s="36">
        <f>IFERROR(VLOOKUP(LEFT(A1146,8),'Development Priority'!A:B,2,0),"")</f>
        <v>699</v>
      </c>
      <c r="P1146" s="8" t="str">
        <f>IFERROR(VLOOKUP(LEFT($A1146,8),POR!$A:$R,2,0),"")</f>
        <v/>
      </c>
      <c r="Q1146" s="8" t="str">
        <f>IFERROR(VLOOKUP(LEFT($A1146,8),POR!$A:$R,3,0),"")</f>
        <v/>
      </c>
      <c r="R1146" s="8" t="str">
        <f>IFERROR(VLOOKUP(LEFT($A1146,8),POR!$A:$R,4,0),"")</f>
        <v/>
      </c>
      <c r="S1146" s="8" t="str">
        <f>IFERROR(VLOOKUP(LEFT($A1146,8),POR!$A:$R,5,0),"")</f>
        <v/>
      </c>
      <c r="T1146" s="8" t="str">
        <f>IFERROR(VLOOKUP(LEFT($A1146,8),POR!$A:$R,6,0),"")</f>
        <v/>
      </c>
      <c r="U1146" s="8" t="str">
        <f>IFERROR(VLOOKUP(LEFT($A1146,8),POR!$A:$R,7,0),"")</f>
        <v/>
      </c>
      <c r="V1146" s="8" t="str">
        <f>IFERROR(VLOOKUP(LEFT($A1146,8),POR!$A:$R,8,0),"")</f>
        <v/>
      </c>
      <c r="W1146" s="8" t="str">
        <f>IFERROR(VLOOKUP(LEFT($A1146,8),POR!$A:$R,9,0),"")</f>
        <v/>
      </c>
      <c r="X1146" s="8" t="str">
        <f>IFERROR(VLOOKUP(LEFT($A1146,8),POR!$A:$R,10,0),"")</f>
        <v/>
      </c>
      <c r="Y1146" s="8" t="str">
        <f>IFERROR(VLOOKUP(LEFT($A1146,8),POR!$A:$R,11,0),"")</f>
        <v/>
      </c>
      <c r="Z1146" s="8" t="str">
        <f>IFERROR(VLOOKUP(LEFT($A1146,8),POR!$A:$R,12,0),"")</f>
        <v/>
      </c>
      <c r="AA1146" s="8" t="str">
        <f>IFERROR(VLOOKUP(LEFT($A1146,8),POR!$A:$R,13,0),"")</f>
        <v/>
      </c>
      <c r="AB1146" s="8" t="str">
        <f>IFERROR(VLOOKUP(LEFT($A1146,8),POR!$A:$R,14,0),"")</f>
        <v/>
      </c>
      <c r="AC1146" s="8" t="str">
        <f>IFERROR(VLOOKUP(LEFT($A1146,8),POR!$A:$R,15,0),"")</f>
        <v/>
      </c>
      <c r="AD1146" s="8" t="str">
        <f>IFERROR(VLOOKUP(LEFT($A1146,8),POR!$A:$R,16,0),"")</f>
        <v/>
      </c>
      <c r="AE1146" s="8" t="str">
        <f>IFERROR(VLOOKUP(LEFT($A1146,8),POR!$A:$R,17,0),"")</f>
        <v/>
      </c>
      <c r="AF1146" s="8" t="str">
        <f>IFERROR(VLOOKUP(LEFT($A1146,8),POR!$A:$R,18,0),"")</f>
        <v/>
      </c>
      <c r="AG1146" s="36" t="str">
        <f>IFERROR(VLOOKUP(A1146,NSD!F:G,2,0),"")</f>
        <v/>
      </c>
    </row>
    <row r="1147" spans="1:33">
      <c r="A1147" s="49" t="s">
        <v>2208</v>
      </c>
      <c r="B1147" s="36" t="str">
        <f>VLOOKUP(LEFT(A1147,8),Clusters!A:C,3,0)</f>
        <v>C4</v>
      </c>
      <c r="C1147" s="36">
        <f>VLOOKUP(LEFT(A1147,8),Clusters!A:D,2,0)</f>
        <v>4</v>
      </c>
      <c r="O1147" s="36">
        <f>IFERROR(VLOOKUP(LEFT(A1147,8),'Development Priority'!A:B,2,0),"")</f>
        <v>1041</v>
      </c>
      <c r="P1147" s="8" t="str">
        <f>IFERROR(VLOOKUP(LEFT($A1147,8),POR!$A:$R,2,0),"")</f>
        <v/>
      </c>
      <c r="Q1147" s="8" t="str">
        <f>IFERROR(VLOOKUP(LEFT($A1147,8),POR!$A:$R,3,0),"")</f>
        <v/>
      </c>
      <c r="R1147" s="8" t="str">
        <f>IFERROR(VLOOKUP(LEFT($A1147,8),POR!$A:$R,4,0),"")</f>
        <v/>
      </c>
      <c r="S1147" s="8" t="str">
        <f>IFERROR(VLOOKUP(LEFT($A1147,8),POR!$A:$R,5,0),"")</f>
        <v/>
      </c>
      <c r="T1147" s="8" t="str">
        <f>IFERROR(VLOOKUP(LEFT($A1147,8),POR!$A:$R,6,0),"")</f>
        <v/>
      </c>
      <c r="U1147" s="8" t="str">
        <f>IFERROR(VLOOKUP(LEFT($A1147,8),POR!$A:$R,7,0),"")</f>
        <v/>
      </c>
      <c r="V1147" s="8" t="str">
        <f>IFERROR(VLOOKUP(LEFT($A1147,8),POR!$A:$R,8,0),"")</f>
        <v/>
      </c>
      <c r="W1147" s="8" t="str">
        <f>IFERROR(VLOOKUP(LEFT($A1147,8),POR!$A:$R,9,0),"")</f>
        <v/>
      </c>
      <c r="X1147" s="8" t="str">
        <f>IFERROR(VLOOKUP(LEFT($A1147,8),POR!$A:$R,10,0),"")</f>
        <v/>
      </c>
      <c r="Y1147" s="8" t="str">
        <f>IFERROR(VLOOKUP(LEFT($A1147,8),POR!$A:$R,11,0),"")</f>
        <v/>
      </c>
      <c r="Z1147" s="8" t="str">
        <f>IFERROR(VLOOKUP(LEFT($A1147,8),POR!$A:$R,12,0),"")</f>
        <v/>
      </c>
      <c r="AA1147" s="8" t="str">
        <f>IFERROR(VLOOKUP(LEFT($A1147,8),POR!$A:$R,13,0),"")</f>
        <v/>
      </c>
      <c r="AB1147" s="8" t="str">
        <f>IFERROR(VLOOKUP(LEFT($A1147,8),POR!$A:$R,14,0),"")</f>
        <v/>
      </c>
      <c r="AC1147" s="8" t="str">
        <f>IFERROR(VLOOKUP(LEFT($A1147,8),POR!$A:$R,15,0),"")</f>
        <v/>
      </c>
      <c r="AD1147" s="8" t="str">
        <f>IFERROR(VLOOKUP(LEFT($A1147,8),POR!$A:$R,16,0),"")</f>
        <v/>
      </c>
      <c r="AE1147" s="8">
        <f>IFERROR(VLOOKUP(LEFT($A1147,8),POR!$A:$R,17,0),"")</f>
        <v>42760</v>
      </c>
      <c r="AF1147" s="8" t="str">
        <f>IFERROR(VLOOKUP(LEFT($A1147,8),POR!$A:$R,18,0),"")</f>
        <v/>
      </c>
      <c r="AG1147" s="36" t="str">
        <f>IFERROR(VLOOKUP(A1147,NSD!F:G,2,0),"")</f>
        <v/>
      </c>
    </row>
    <row r="1148" spans="1:33">
      <c r="A1148" s="49" t="s">
        <v>4010</v>
      </c>
      <c r="B1148" s="36" t="str">
        <f>VLOOKUP(LEFT(A1148,8),Clusters!A:C,3,0)</f>
        <v>C4</v>
      </c>
      <c r="C1148" s="36">
        <f>VLOOKUP(LEFT(A1148,8),Clusters!A:D,2,0)</f>
        <v>44</v>
      </c>
      <c r="O1148" s="36">
        <f>IFERROR(VLOOKUP(LEFT(A1148,8),'Development Priority'!A:B,2,0),"")</f>
        <v>146</v>
      </c>
      <c r="P1148" s="8" t="str">
        <f>IFERROR(VLOOKUP(LEFT($A1148,8),POR!$A:$R,2,0),"")</f>
        <v/>
      </c>
      <c r="Q1148" s="8" t="str">
        <f>IFERROR(VLOOKUP(LEFT($A1148,8),POR!$A:$R,3,0),"")</f>
        <v/>
      </c>
      <c r="R1148" s="8" t="str">
        <f>IFERROR(VLOOKUP(LEFT($A1148,8),POR!$A:$R,4,0),"")</f>
        <v/>
      </c>
      <c r="S1148" s="8" t="str">
        <f>IFERROR(VLOOKUP(LEFT($A1148,8),POR!$A:$R,5,0),"")</f>
        <v/>
      </c>
      <c r="T1148" s="8">
        <f>IFERROR(VLOOKUP(LEFT($A1148,8),POR!$A:$R,6,0),"")</f>
        <v>43098.666666666701</v>
      </c>
      <c r="U1148" s="8" t="str">
        <f>IFERROR(VLOOKUP(LEFT($A1148,8),POR!$A:$R,7,0),"")</f>
        <v/>
      </c>
      <c r="V1148" s="8" t="str">
        <f>IFERROR(VLOOKUP(LEFT($A1148,8),POR!$A:$R,8,0),"")</f>
        <v/>
      </c>
      <c r="W1148" s="8" t="str">
        <f>IFERROR(VLOOKUP(LEFT($A1148,8),POR!$A:$R,9,0),"")</f>
        <v/>
      </c>
      <c r="X1148" s="8" t="str">
        <f>IFERROR(VLOOKUP(LEFT($A1148,8),POR!$A:$R,10,0),"")</f>
        <v/>
      </c>
      <c r="Y1148" s="8" t="str">
        <f>IFERROR(VLOOKUP(LEFT($A1148,8),POR!$A:$R,11,0),"")</f>
        <v/>
      </c>
      <c r="Z1148" s="8" t="str">
        <f>IFERROR(VLOOKUP(LEFT($A1148,8),POR!$A:$R,12,0),"")</f>
        <v/>
      </c>
      <c r="AA1148" s="8" t="str">
        <f>IFERROR(VLOOKUP(LEFT($A1148,8),POR!$A:$R,13,0),"")</f>
        <v/>
      </c>
      <c r="AB1148" s="8" t="str">
        <f>IFERROR(VLOOKUP(LEFT($A1148,8),POR!$A:$R,14,0),"")</f>
        <v/>
      </c>
      <c r="AC1148" s="8" t="str">
        <f>IFERROR(VLOOKUP(LEFT($A1148,8),POR!$A:$R,15,0),"")</f>
        <v/>
      </c>
      <c r="AD1148" s="8" t="str">
        <f>IFERROR(VLOOKUP(LEFT($A1148,8),POR!$A:$R,16,0),"")</f>
        <v/>
      </c>
      <c r="AE1148" s="8" t="str">
        <f>IFERROR(VLOOKUP(LEFT($A1148,8),POR!$A:$R,17,0),"")</f>
        <v/>
      </c>
      <c r="AF1148" s="8" t="str">
        <f>IFERROR(VLOOKUP(LEFT($A1148,8),POR!$A:$R,18,0),"")</f>
        <v/>
      </c>
      <c r="AG1148" s="36" t="str">
        <f>IFERROR(VLOOKUP(A1148,NSD!F:G,2,0),"")</f>
        <v/>
      </c>
    </row>
    <row r="1149" spans="1:33">
      <c r="A1149" s="49" t="s">
        <v>2128</v>
      </c>
      <c r="B1149" s="36" t="str">
        <f>VLOOKUP(LEFT(A1149,8),Clusters!A:C,3,0)</f>
        <v>C4</v>
      </c>
      <c r="C1149" s="36">
        <f>VLOOKUP(LEFT(A1149,8),Clusters!A:D,2,0)</f>
        <v>44</v>
      </c>
      <c r="O1149" s="36">
        <f>IFERROR(VLOOKUP(LEFT(A1149,8),'Development Priority'!A:B,2,0),"")</f>
        <v>146</v>
      </c>
      <c r="P1149" s="8" t="str">
        <f>IFERROR(VLOOKUP(LEFT($A1149,8),POR!$A:$R,2,0),"")</f>
        <v/>
      </c>
      <c r="Q1149" s="8" t="str">
        <f>IFERROR(VLOOKUP(LEFT($A1149,8),POR!$A:$R,3,0),"")</f>
        <v/>
      </c>
      <c r="R1149" s="8" t="str">
        <f>IFERROR(VLOOKUP(LEFT($A1149,8),POR!$A:$R,4,0),"")</f>
        <v/>
      </c>
      <c r="S1149" s="8" t="str">
        <f>IFERROR(VLOOKUP(LEFT($A1149,8),POR!$A:$R,5,0),"")</f>
        <v/>
      </c>
      <c r="T1149" s="8">
        <f>IFERROR(VLOOKUP(LEFT($A1149,8),POR!$A:$R,6,0),"")</f>
        <v>43098.666666666701</v>
      </c>
      <c r="U1149" s="8" t="str">
        <f>IFERROR(VLOOKUP(LEFT($A1149,8),POR!$A:$R,7,0),"")</f>
        <v/>
      </c>
      <c r="V1149" s="8" t="str">
        <f>IFERROR(VLOOKUP(LEFT($A1149,8),POR!$A:$R,8,0),"")</f>
        <v/>
      </c>
      <c r="W1149" s="8" t="str">
        <f>IFERROR(VLOOKUP(LEFT($A1149,8),POR!$A:$R,9,0),"")</f>
        <v/>
      </c>
      <c r="X1149" s="8" t="str">
        <f>IFERROR(VLOOKUP(LEFT($A1149,8),POR!$A:$R,10,0),"")</f>
        <v/>
      </c>
      <c r="Y1149" s="8" t="str">
        <f>IFERROR(VLOOKUP(LEFT($A1149,8),POR!$A:$R,11,0),"")</f>
        <v/>
      </c>
      <c r="Z1149" s="8" t="str">
        <f>IFERROR(VLOOKUP(LEFT($A1149,8),POR!$A:$R,12,0),"")</f>
        <v/>
      </c>
      <c r="AA1149" s="8" t="str">
        <f>IFERROR(VLOOKUP(LEFT($A1149,8),POR!$A:$R,13,0),"")</f>
        <v/>
      </c>
      <c r="AB1149" s="8" t="str">
        <f>IFERROR(VLOOKUP(LEFT($A1149,8),POR!$A:$R,14,0),"")</f>
        <v/>
      </c>
      <c r="AC1149" s="8" t="str">
        <f>IFERROR(VLOOKUP(LEFT($A1149,8),POR!$A:$R,15,0),"")</f>
        <v/>
      </c>
      <c r="AD1149" s="8" t="str">
        <f>IFERROR(VLOOKUP(LEFT($A1149,8),POR!$A:$R,16,0),"")</f>
        <v/>
      </c>
      <c r="AE1149" s="8" t="str">
        <f>IFERROR(VLOOKUP(LEFT($A1149,8),POR!$A:$R,17,0),"")</f>
        <v/>
      </c>
      <c r="AF1149" s="8" t="str">
        <f>IFERROR(VLOOKUP(LEFT($A1149,8),POR!$A:$R,18,0),"")</f>
        <v/>
      </c>
      <c r="AG1149" s="36" t="str">
        <f>IFERROR(VLOOKUP(A1149,NSD!F:G,2,0),"")</f>
        <v/>
      </c>
    </row>
    <row r="1150" spans="1:33">
      <c r="A1150" s="49" t="s">
        <v>2614</v>
      </c>
      <c r="B1150" s="36" t="str">
        <f>VLOOKUP(LEFT(A1150,8),Clusters!A:C,3,0)</f>
        <v>C4</v>
      </c>
      <c r="C1150" s="36">
        <f>VLOOKUP(LEFT(A1150,8),Clusters!A:D,2,0)</f>
        <v>44</v>
      </c>
      <c r="O1150" s="36">
        <f>IFERROR(VLOOKUP(LEFT(A1150,8),'Development Priority'!A:B,2,0),"")</f>
        <v>146</v>
      </c>
      <c r="P1150" s="8" t="str">
        <f>IFERROR(VLOOKUP(LEFT($A1150,8),POR!$A:$R,2,0),"")</f>
        <v/>
      </c>
      <c r="Q1150" s="8" t="str">
        <f>IFERROR(VLOOKUP(LEFT($A1150,8),POR!$A:$R,3,0),"")</f>
        <v/>
      </c>
      <c r="R1150" s="8" t="str">
        <f>IFERROR(VLOOKUP(LEFT($A1150,8),POR!$A:$R,4,0),"")</f>
        <v/>
      </c>
      <c r="S1150" s="8" t="str">
        <f>IFERROR(VLOOKUP(LEFT($A1150,8),POR!$A:$R,5,0),"")</f>
        <v/>
      </c>
      <c r="T1150" s="8">
        <f>IFERROR(VLOOKUP(LEFT($A1150,8),POR!$A:$R,6,0),"")</f>
        <v>43098.666666666701</v>
      </c>
      <c r="U1150" s="8" t="str">
        <f>IFERROR(VLOOKUP(LEFT($A1150,8),POR!$A:$R,7,0),"")</f>
        <v/>
      </c>
      <c r="V1150" s="8" t="str">
        <f>IFERROR(VLOOKUP(LEFT($A1150,8),POR!$A:$R,8,0),"")</f>
        <v/>
      </c>
      <c r="W1150" s="8" t="str">
        <f>IFERROR(VLOOKUP(LEFT($A1150,8),POR!$A:$R,9,0),"")</f>
        <v/>
      </c>
      <c r="X1150" s="8" t="str">
        <f>IFERROR(VLOOKUP(LEFT($A1150,8),POR!$A:$R,10,0),"")</f>
        <v/>
      </c>
      <c r="Y1150" s="8" t="str">
        <f>IFERROR(VLOOKUP(LEFT($A1150,8),POR!$A:$R,11,0),"")</f>
        <v/>
      </c>
      <c r="Z1150" s="8" t="str">
        <f>IFERROR(VLOOKUP(LEFT($A1150,8),POR!$A:$R,12,0),"")</f>
        <v/>
      </c>
      <c r="AA1150" s="8" t="str">
        <f>IFERROR(VLOOKUP(LEFT($A1150,8),POR!$A:$R,13,0),"")</f>
        <v/>
      </c>
      <c r="AB1150" s="8" t="str">
        <f>IFERROR(VLOOKUP(LEFT($A1150,8),POR!$A:$R,14,0),"")</f>
        <v/>
      </c>
      <c r="AC1150" s="8" t="str">
        <f>IFERROR(VLOOKUP(LEFT($A1150,8),POR!$A:$R,15,0),"")</f>
        <v/>
      </c>
      <c r="AD1150" s="8" t="str">
        <f>IFERROR(VLOOKUP(LEFT($A1150,8),POR!$A:$R,16,0),"")</f>
        <v/>
      </c>
      <c r="AE1150" s="8" t="str">
        <f>IFERROR(VLOOKUP(LEFT($A1150,8),POR!$A:$R,17,0),"")</f>
        <v/>
      </c>
      <c r="AF1150" s="8" t="str">
        <f>IFERROR(VLOOKUP(LEFT($A1150,8),POR!$A:$R,18,0),"")</f>
        <v/>
      </c>
      <c r="AG1150" s="36" t="str">
        <f>IFERROR(VLOOKUP(A1150,NSD!F:G,2,0),"")</f>
        <v/>
      </c>
    </row>
    <row r="1151" spans="1:33">
      <c r="A1151" s="49" t="s">
        <v>3946</v>
      </c>
      <c r="B1151" s="36" t="str">
        <f>VLOOKUP(LEFT(A1151,8),Clusters!A:C,3,0)</f>
        <v>C2</v>
      </c>
      <c r="C1151" s="36">
        <f>VLOOKUP(LEFT(A1151,8),Clusters!A:D,2,0)</f>
        <v>24</v>
      </c>
      <c r="O1151" s="36">
        <f>IFERROR(VLOOKUP(LEFT(A1151,8),'Development Priority'!A:B,2,0),"")</f>
        <v>121</v>
      </c>
      <c r="P1151" s="8" t="str">
        <f>IFERROR(VLOOKUP(LEFT($A1151,8),POR!$A:$R,2,0),"")</f>
        <v/>
      </c>
      <c r="Q1151" s="8" t="str">
        <f>IFERROR(VLOOKUP(LEFT($A1151,8),POR!$A:$R,3,0),"")</f>
        <v/>
      </c>
      <c r="R1151" s="8" t="str">
        <f>IFERROR(VLOOKUP(LEFT($A1151,8),POR!$A:$R,4,0),"")</f>
        <v/>
      </c>
      <c r="S1151" s="8" t="str">
        <f>IFERROR(VLOOKUP(LEFT($A1151,8),POR!$A:$R,5,0),"")</f>
        <v/>
      </c>
      <c r="T1151" s="8">
        <f>IFERROR(VLOOKUP(LEFT($A1151,8),POR!$A:$R,6,0),"")</f>
        <v>42792.666666666701</v>
      </c>
      <c r="U1151" s="8" t="str">
        <f>IFERROR(VLOOKUP(LEFT($A1151,8),POR!$A:$R,7,0),"")</f>
        <v/>
      </c>
      <c r="V1151" s="8" t="str">
        <f>IFERROR(VLOOKUP(LEFT($A1151,8),POR!$A:$R,8,0),"")</f>
        <v/>
      </c>
      <c r="W1151" s="8" t="str">
        <f>IFERROR(VLOOKUP(LEFT($A1151,8),POR!$A:$R,9,0),"")</f>
        <v/>
      </c>
      <c r="X1151" s="8" t="str">
        <f>IFERROR(VLOOKUP(LEFT($A1151,8),POR!$A:$R,10,0),"")</f>
        <v/>
      </c>
      <c r="Y1151" s="8" t="str">
        <f>IFERROR(VLOOKUP(LEFT($A1151,8),POR!$A:$R,11,0),"")</f>
        <v/>
      </c>
      <c r="Z1151" s="8" t="str">
        <f>IFERROR(VLOOKUP(LEFT($A1151,8),POR!$A:$R,12,0),"")</f>
        <v/>
      </c>
      <c r="AA1151" s="8" t="str">
        <f>IFERROR(VLOOKUP(LEFT($A1151,8),POR!$A:$R,13,0),"")</f>
        <v/>
      </c>
      <c r="AB1151" s="8" t="str">
        <f>IFERROR(VLOOKUP(LEFT($A1151,8),POR!$A:$R,14,0),"")</f>
        <v/>
      </c>
      <c r="AC1151" s="8" t="str">
        <f>IFERROR(VLOOKUP(LEFT($A1151,8),POR!$A:$R,15,0),"")</f>
        <v/>
      </c>
      <c r="AD1151" s="8" t="str">
        <f>IFERROR(VLOOKUP(LEFT($A1151,8),POR!$A:$R,16,0),"")</f>
        <v/>
      </c>
      <c r="AE1151" s="8" t="str">
        <f>IFERROR(VLOOKUP(LEFT($A1151,8),POR!$A:$R,17,0),"")</f>
        <v/>
      </c>
      <c r="AF1151" s="8" t="str">
        <f>IFERROR(VLOOKUP(LEFT($A1151,8),POR!$A:$R,18,0),"")</f>
        <v/>
      </c>
      <c r="AG1151" s="36" t="str">
        <f>IFERROR(VLOOKUP(A1151,NSD!F:G,2,0),"")</f>
        <v/>
      </c>
    </row>
    <row r="1152" spans="1:33">
      <c r="A1152" s="49" t="s">
        <v>4599</v>
      </c>
      <c r="B1152" s="36" t="str">
        <f>VLOOKUP(LEFT(A1152,8),Clusters!A:C,3,0)</f>
        <v>C2</v>
      </c>
      <c r="C1152" s="36">
        <f>VLOOKUP(LEFT(A1152,8),Clusters!A:D,2,0)</f>
        <v>24</v>
      </c>
      <c r="O1152" s="36">
        <f>IFERROR(VLOOKUP(LEFT(A1152,8),'Development Priority'!A:B,2,0),"")</f>
        <v>121</v>
      </c>
      <c r="P1152" s="8" t="str">
        <f>IFERROR(VLOOKUP(LEFT($A1152,8),POR!$A:$R,2,0),"")</f>
        <v/>
      </c>
      <c r="Q1152" s="8" t="str">
        <f>IFERROR(VLOOKUP(LEFT($A1152,8),POR!$A:$R,3,0),"")</f>
        <v/>
      </c>
      <c r="R1152" s="8" t="str">
        <f>IFERROR(VLOOKUP(LEFT($A1152,8),POR!$A:$R,4,0),"")</f>
        <v/>
      </c>
      <c r="S1152" s="8" t="str">
        <f>IFERROR(VLOOKUP(LEFT($A1152,8),POR!$A:$R,5,0),"")</f>
        <v/>
      </c>
      <c r="T1152" s="8">
        <f>IFERROR(VLOOKUP(LEFT($A1152,8),POR!$A:$R,6,0),"")</f>
        <v>42792.666666666701</v>
      </c>
      <c r="U1152" s="8" t="str">
        <f>IFERROR(VLOOKUP(LEFT($A1152,8),POR!$A:$R,7,0),"")</f>
        <v/>
      </c>
      <c r="V1152" s="8" t="str">
        <f>IFERROR(VLOOKUP(LEFT($A1152,8),POR!$A:$R,8,0),"")</f>
        <v/>
      </c>
      <c r="W1152" s="8" t="str">
        <f>IFERROR(VLOOKUP(LEFT($A1152,8),POR!$A:$R,9,0),"")</f>
        <v/>
      </c>
      <c r="X1152" s="8" t="str">
        <f>IFERROR(VLOOKUP(LEFT($A1152,8),POR!$A:$R,10,0),"")</f>
        <v/>
      </c>
      <c r="Y1152" s="8" t="str">
        <f>IFERROR(VLOOKUP(LEFT($A1152,8),POR!$A:$R,11,0),"")</f>
        <v/>
      </c>
      <c r="Z1152" s="8" t="str">
        <f>IFERROR(VLOOKUP(LEFT($A1152,8),POR!$A:$R,12,0),"")</f>
        <v/>
      </c>
      <c r="AA1152" s="8" t="str">
        <f>IFERROR(VLOOKUP(LEFT($A1152,8),POR!$A:$R,13,0),"")</f>
        <v/>
      </c>
      <c r="AB1152" s="8" t="str">
        <f>IFERROR(VLOOKUP(LEFT($A1152,8),POR!$A:$R,14,0),"")</f>
        <v/>
      </c>
      <c r="AC1152" s="8" t="str">
        <f>IFERROR(VLOOKUP(LEFT($A1152,8),POR!$A:$R,15,0),"")</f>
        <v/>
      </c>
      <c r="AD1152" s="8" t="str">
        <f>IFERROR(VLOOKUP(LEFT($A1152,8),POR!$A:$R,16,0),"")</f>
        <v/>
      </c>
      <c r="AE1152" s="8" t="str">
        <f>IFERROR(VLOOKUP(LEFT($A1152,8),POR!$A:$R,17,0),"")</f>
        <v/>
      </c>
      <c r="AF1152" s="8" t="str">
        <f>IFERROR(VLOOKUP(LEFT($A1152,8),POR!$A:$R,18,0),"")</f>
        <v/>
      </c>
      <c r="AG1152" s="36" t="str">
        <f>IFERROR(VLOOKUP(A1152,NSD!F:G,2,0),"")</f>
        <v/>
      </c>
    </row>
    <row r="1153" spans="1:33" ht="30">
      <c r="A1153" s="49" t="s">
        <v>4479</v>
      </c>
      <c r="B1153" s="36" t="str">
        <f>VLOOKUP(LEFT(A1153,8),Clusters!A:C,3,0)</f>
        <v>C2</v>
      </c>
      <c r="C1153" s="36">
        <f>VLOOKUP(LEFT(A1153,8),Clusters!A:D,2,0)</f>
        <v>24</v>
      </c>
      <c r="D1153" t="s">
        <v>1594</v>
      </c>
      <c r="I1153" s="38" t="s">
        <v>1813</v>
      </c>
      <c r="J1153" s="50">
        <v>42816</v>
      </c>
      <c r="K1153" s="9" t="s">
        <v>5301</v>
      </c>
      <c r="L1153" s="9" t="s">
        <v>1595</v>
      </c>
      <c r="M1153" t="s">
        <v>1598</v>
      </c>
      <c r="O1153" s="36">
        <f>IFERROR(VLOOKUP(LEFT(A1153,8),'Development Priority'!A:B,2,0),"")</f>
        <v>121</v>
      </c>
      <c r="P1153" s="8" t="str">
        <f>IFERROR(VLOOKUP(LEFT($A1153,8),POR!$A:$R,2,0),"")</f>
        <v/>
      </c>
      <c r="Q1153" s="8" t="str">
        <f>IFERROR(VLOOKUP(LEFT($A1153,8),POR!$A:$R,3,0),"")</f>
        <v/>
      </c>
      <c r="R1153" s="8" t="str">
        <f>IFERROR(VLOOKUP(LEFT($A1153,8),POR!$A:$R,4,0),"")</f>
        <v/>
      </c>
      <c r="S1153" s="8" t="str">
        <f>IFERROR(VLOOKUP(LEFT($A1153,8),POR!$A:$R,5,0),"")</f>
        <v/>
      </c>
      <c r="T1153" s="8">
        <f>IFERROR(VLOOKUP(LEFT($A1153,8),POR!$A:$R,6,0),"")</f>
        <v>42792.666666666701</v>
      </c>
      <c r="U1153" s="8" t="str">
        <f>IFERROR(VLOOKUP(LEFT($A1153,8),POR!$A:$R,7,0),"")</f>
        <v/>
      </c>
      <c r="V1153" s="8" t="str">
        <f>IFERROR(VLOOKUP(LEFT($A1153,8),POR!$A:$R,8,0),"")</f>
        <v/>
      </c>
      <c r="W1153" s="8" t="str">
        <f>IFERROR(VLOOKUP(LEFT($A1153,8),POR!$A:$R,9,0),"")</f>
        <v/>
      </c>
      <c r="X1153" s="8" t="str">
        <f>IFERROR(VLOOKUP(LEFT($A1153,8),POR!$A:$R,10,0),"")</f>
        <v/>
      </c>
      <c r="Y1153" s="8" t="str">
        <f>IFERROR(VLOOKUP(LEFT($A1153,8),POR!$A:$R,11,0),"")</f>
        <v/>
      </c>
      <c r="Z1153" s="8" t="str">
        <f>IFERROR(VLOOKUP(LEFT($A1153,8),POR!$A:$R,12,0),"")</f>
        <v/>
      </c>
      <c r="AA1153" s="8" t="str">
        <f>IFERROR(VLOOKUP(LEFT($A1153,8),POR!$A:$R,13,0),"")</f>
        <v/>
      </c>
      <c r="AB1153" s="8" t="str">
        <f>IFERROR(VLOOKUP(LEFT($A1153,8),POR!$A:$R,14,0),"")</f>
        <v/>
      </c>
      <c r="AC1153" s="8" t="str">
        <f>IFERROR(VLOOKUP(LEFT($A1153,8),POR!$A:$R,15,0),"")</f>
        <v/>
      </c>
      <c r="AD1153" s="8" t="str">
        <f>IFERROR(VLOOKUP(LEFT($A1153,8),POR!$A:$R,16,0),"")</f>
        <v/>
      </c>
      <c r="AE1153" s="8" t="str">
        <f>IFERROR(VLOOKUP(LEFT($A1153,8),POR!$A:$R,17,0),"")</f>
        <v/>
      </c>
      <c r="AF1153" s="8" t="str">
        <f>IFERROR(VLOOKUP(LEFT($A1153,8),POR!$A:$R,18,0),"")</f>
        <v/>
      </c>
      <c r="AG1153" s="36" t="str">
        <f>IFERROR(VLOOKUP(A1153,NSD!F:G,2,0),"")</f>
        <v/>
      </c>
    </row>
    <row r="1154" spans="1:33">
      <c r="A1154" s="49" t="s">
        <v>4020</v>
      </c>
      <c r="B1154" s="36" t="str">
        <f>VLOOKUP(LEFT(A1154,8),Clusters!A:C,3,0)</f>
        <v>C2</v>
      </c>
      <c r="C1154" s="36">
        <f>VLOOKUP(LEFT(A1154,8),Clusters!A:D,2,0)</f>
        <v>24</v>
      </c>
      <c r="O1154" s="36">
        <f>IFERROR(VLOOKUP(LEFT(A1154,8),'Development Priority'!A:B,2,0),"")</f>
        <v>722</v>
      </c>
      <c r="P1154" s="8" t="str">
        <f>IFERROR(VLOOKUP(LEFT($A1154,8),POR!$A:$R,2,0),"")</f>
        <v/>
      </c>
      <c r="Q1154" s="8" t="str">
        <f>IFERROR(VLOOKUP(LEFT($A1154,8),POR!$A:$R,3,0),"")</f>
        <v/>
      </c>
      <c r="R1154" s="8" t="str">
        <f>IFERROR(VLOOKUP(LEFT($A1154,8),POR!$A:$R,4,0),"")</f>
        <v/>
      </c>
      <c r="S1154" s="8" t="str">
        <f>IFERROR(VLOOKUP(LEFT($A1154,8),POR!$A:$R,5,0),"")</f>
        <v/>
      </c>
      <c r="T1154" s="8" t="str">
        <f>IFERROR(VLOOKUP(LEFT($A1154,8),POR!$A:$R,6,0),"")</f>
        <v/>
      </c>
      <c r="U1154" s="8" t="str">
        <f>IFERROR(VLOOKUP(LEFT($A1154,8),POR!$A:$R,7,0),"")</f>
        <v/>
      </c>
      <c r="V1154" s="8">
        <f>IFERROR(VLOOKUP(LEFT($A1154,8),POR!$A:$R,8,0),"")</f>
        <v>42895</v>
      </c>
      <c r="W1154" s="8" t="str">
        <f>IFERROR(VLOOKUP(LEFT($A1154,8),POR!$A:$R,9,0),"")</f>
        <v/>
      </c>
      <c r="X1154" s="8" t="str">
        <f>IFERROR(VLOOKUP(LEFT($A1154,8),POR!$A:$R,10,0),"")</f>
        <v/>
      </c>
      <c r="Y1154" s="8" t="str">
        <f>IFERROR(VLOOKUP(LEFT($A1154,8),POR!$A:$R,11,0),"")</f>
        <v/>
      </c>
      <c r="Z1154" s="8" t="str">
        <f>IFERROR(VLOOKUP(LEFT($A1154,8),POR!$A:$R,12,0),"")</f>
        <v/>
      </c>
      <c r="AA1154" s="8" t="str">
        <f>IFERROR(VLOOKUP(LEFT($A1154,8),POR!$A:$R,13,0),"")</f>
        <v/>
      </c>
      <c r="AB1154" s="8" t="str">
        <f>IFERROR(VLOOKUP(LEFT($A1154,8),POR!$A:$R,14,0),"")</f>
        <v/>
      </c>
      <c r="AC1154" s="8" t="str">
        <f>IFERROR(VLOOKUP(LEFT($A1154,8),POR!$A:$R,15,0),"")</f>
        <v/>
      </c>
      <c r="AD1154" s="8" t="str">
        <f>IFERROR(VLOOKUP(LEFT($A1154,8),POR!$A:$R,16,0),"")</f>
        <v/>
      </c>
      <c r="AE1154" s="8" t="str">
        <f>IFERROR(VLOOKUP(LEFT($A1154,8),POR!$A:$R,17,0),"")</f>
        <v/>
      </c>
      <c r="AF1154" s="8" t="str">
        <f>IFERROR(VLOOKUP(LEFT($A1154,8),POR!$A:$R,18,0),"")</f>
        <v/>
      </c>
      <c r="AG1154" s="36" t="str">
        <f>IFERROR(VLOOKUP(A1154,NSD!F:G,2,0),"")</f>
        <v/>
      </c>
    </row>
    <row r="1155" spans="1:33">
      <c r="A1155" s="49" t="s">
        <v>3951</v>
      </c>
      <c r="B1155" s="36" t="str">
        <f>VLOOKUP(LEFT(A1155,8),Clusters!A:C,3,0)</f>
        <v>C2</v>
      </c>
      <c r="C1155" s="36">
        <f>VLOOKUP(LEFT(A1155,8),Clusters!A:D,2,0)</f>
        <v>24</v>
      </c>
      <c r="O1155" s="36">
        <f>IFERROR(VLOOKUP(LEFT(A1155,8),'Development Priority'!A:B,2,0),"")</f>
        <v>722</v>
      </c>
      <c r="P1155" s="8" t="str">
        <f>IFERROR(VLOOKUP(LEFT($A1155,8),POR!$A:$R,2,0),"")</f>
        <v/>
      </c>
      <c r="Q1155" s="8" t="str">
        <f>IFERROR(VLOOKUP(LEFT($A1155,8),POR!$A:$R,3,0),"")</f>
        <v/>
      </c>
      <c r="R1155" s="8" t="str">
        <f>IFERROR(VLOOKUP(LEFT($A1155,8),POR!$A:$R,4,0),"")</f>
        <v/>
      </c>
      <c r="S1155" s="8" t="str">
        <f>IFERROR(VLOOKUP(LEFT($A1155,8),POR!$A:$R,5,0),"")</f>
        <v/>
      </c>
      <c r="T1155" s="8" t="str">
        <f>IFERROR(VLOOKUP(LEFT($A1155,8),POR!$A:$R,6,0),"")</f>
        <v/>
      </c>
      <c r="U1155" s="8" t="str">
        <f>IFERROR(VLOOKUP(LEFT($A1155,8),POR!$A:$R,7,0),"")</f>
        <v/>
      </c>
      <c r="V1155" s="8">
        <f>IFERROR(VLOOKUP(LEFT($A1155,8),POR!$A:$R,8,0),"")</f>
        <v>42895</v>
      </c>
      <c r="W1155" s="8" t="str">
        <f>IFERROR(VLOOKUP(LEFT($A1155,8),POR!$A:$R,9,0),"")</f>
        <v/>
      </c>
      <c r="X1155" s="8" t="str">
        <f>IFERROR(VLOOKUP(LEFT($A1155,8),POR!$A:$R,10,0),"")</f>
        <v/>
      </c>
      <c r="Y1155" s="8" t="str">
        <f>IFERROR(VLOOKUP(LEFT($A1155,8),POR!$A:$R,11,0),"")</f>
        <v/>
      </c>
      <c r="Z1155" s="8" t="str">
        <f>IFERROR(VLOOKUP(LEFT($A1155,8),POR!$A:$R,12,0),"")</f>
        <v/>
      </c>
      <c r="AA1155" s="8" t="str">
        <f>IFERROR(VLOOKUP(LEFT($A1155,8),POR!$A:$R,13,0),"")</f>
        <v/>
      </c>
      <c r="AB1155" s="8" t="str">
        <f>IFERROR(VLOOKUP(LEFT($A1155,8),POR!$A:$R,14,0),"")</f>
        <v/>
      </c>
      <c r="AC1155" s="8" t="str">
        <f>IFERROR(VLOOKUP(LEFT($A1155,8),POR!$A:$R,15,0),"")</f>
        <v/>
      </c>
      <c r="AD1155" s="8" t="str">
        <f>IFERROR(VLOOKUP(LEFT($A1155,8),POR!$A:$R,16,0),"")</f>
        <v/>
      </c>
      <c r="AE1155" s="8" t="str">
        <f>IFERROR(VLOOKUP(LEFT($A1155,8),POR!$A:$R,17,0),"")</f>
        <v/>
      </c>
      <c r="AF1155" s="8" t="str">
        <f>IFERROR(VLOOKUP(LEFT($A1155,8),POR!$A:$R,18,0),"")</f>
        <v/>
      </c>
      <c r="AG1155" s="36" t="str">
        <f>IFERROR(VLOOKUP(A1155,NSD!F:G,2,0),"")</f>
        <v/>
      </c>
    </row>
    <row r="1156" spans="1:33">
      <c r="A1156" s="49" t="s">
        <v>4150</v>
      </c>
      <c r="B1156" s="36" t="str">
        <f>VLOOKUP(LEFT(A1156,8),Clusters!A:C,3,0)</f>
        <v>C2</v>
      </c>
      <c r="C1156" s="36">
        <f>VLOOKUP(LEFT(A1156,8),Clusters!A:D,2,0)</f>
        <v>24</v>
      </c>
      <c r="O1156" s="36">
        <f>IFERROR(VLOOKUP(LEFT(A1156,8),'Development Priority'!A:B,2,0),"")</f>
        <v>722</v>
      </c>
      <c r="P1156" s="8" t="str">
        <f>IFERROR(VLOOKUP(LEFT($A1156,8),POR!$A:$R,2,0),"")</f>
        <v/>
      </c>
      <c r="Q1156" s="8" t="str">
        <f>IFERROR(VLOOKUP(LEFT($A1156,8),POR!$A:$R,3,0),"")</f>
        <v/>
      </c>
      <c r="R1156" s="8" t="str">
        <f>IFERROR(VLOOKUP(LEFT($A1156,8),POR!$A:$R,4,0),"")</f>
        <v/>
      </c>
      <c r="S1156" s="8" t="str">
        <f>IFERROR(VLOOKUP(LEFT($A1156,8),POR!$A:$R,5,0),"")</f>
        <v/>
      </c>
      <c r="T1156" s="8" t="str">
        <f>IFERROR(VLOOKUP(LEFT($A1156,8),POR!$A:$R,6,0),"")</f>
        <v/>
      </c>
      <c r="U1156" s="8" t="str">
        <f>IFERROR(VLOOKUP(LEFT($A1156,8),POR!$A:$R,7,0),"")</f>
        <v/>
      </c>
      <c r="V1156" s="8">
        <f>IFERROR(VLOOKUP(LEFT($A1156,8),POR!$A:$R,8,0),"")</f>
        <v>42895</v>
      </c>
      <c r="W1156" s="8" t="str">
        <f>IFERROR(VLOOKUP(LEFT($A1156,8),POR!$A:$R,9,0),"")</f>
        <v/>
      </c>
      <c r="X1156" s="8" t="str">
        <f>IFERROR(VLOOKUP(LEFT($A1156,8),POR!$A:$R,10,0),"")</f>
        <v/>
      </c>
      <c r="Y1156" s="8" t="str">
        <f>IFERROR(VLOOKUP(LEFT($A1156,8),POR!$A:$R,11,0),"")</f>
        <v/>
      </c>
      <c r="Z1156" s="8" t="str">
        <f>IFERROR(VLOOKUP(LEFT($A1156,8),POR!$A:$R,12,0),"")</f>
        <v/>
      </c>
      <c r="AA1156" s="8" t="str">
        <f>IFERROR(VLOOKUP(LEFT($A1156,8),POR!$A:$R,13,0),"")</f>
        <v/>
      </c>
      <c r="AB1156" s="8" t="str">
        <f>IFERROR(VLOOKUP(LEFT($A1156,8),POR!$A:$R,14,0),"")</f>
        <v/>
      </c>
      <c r="AC1156" s="8" t="str">
        <f>IFERROR(VLOOKUP(LEFT($A1156,8),POR!$A:$R,15,0),"")</f>
        <v/>
      </c>
      <c r="AD1156" s="8" t="str">
        <f>IFERROR(VLOOKUP(LEFT($A1156,8),POR!$A:$R,16,0),"")</f>
        <v/>
      </c>
      <c r="AE1156" s="8" t="str">
        <f>IFERROR(VLOOKUP(LEFT($A1156,8),POR!$A:$R,17,0),"")</f>
        <v/>
      </c>
      <c r="AF1156" s="8" t="str">
        <f>IFERROR(VLOOKUP(LEFT($A1156,8),POR!$A:$R,18,0),"")</f>
        <v/>
      </c>
      <c r="AG1156" s="36" t="str">
        <f>IFERROR(VLOOKUP(A1156,NSD!F:G,2,0),"")</f>
        <v/>
      </c>
    </row>
    <row r="1157" spans="1:33">
      <c r="A1157" s="49" t="s">
        <v>5107</v>
      </c>
      <c r="B1157" s="36" t="str">
        <f>VLOOKUP(LEFT(A1157,8),Clusters!A:C,3,0)</f>
        <v>C2</v>
      </c>
      <c r="C1157" s="36">
        <f>VLOOKUP(LEFT(A1157,8),Clusters!A:D,2,0)</f>
        <v>24</v>
      </c>
      <c r="O1157" s="36">
        <f>IFERROR(VLOOKUP(LEFT(A1157,8),'Development Priority'!A:B,2,0),"")</f>
        <v>495</v>
      </c>
      <c r="P1157" s="8" t="str">
        <f>IFERROR(VLOOKUP(LEFT($A1157,8),POR!$A:$R,2,0),"")</f>
        <v/>
      </c>
      <c r="Q1157" s="8" t="str">
        <f>IFERROR(VLOOKUP(LEFT($A1157,8),POR!$A:$R,3,0),"")</f>
        <v/>
      </c>
      <c r="R1157" s="8" t="str">
        <f>IFERROR(VLOOKUP(LEFT($A1157,8),POR!$A:$R,4,0),"")</f>
        <v/>
      </c>
      <c r="S1157" s="8" t="str">
        <f>IFERROR(VLOOKUP(LEFT($A1157,8),POR!$A:$R,5,0),"")</f>
        <v/>
      </c>
      <c r="T1157" s="8" t="str">
        <f>IFERROR(VLOOKUP(LEFT($A1157,8),POR!$A:$R,6,0),"")</f>
        <v/>
      </c>
      <c r="U1157" s="8" t="str">
        <f>IFERROR(VLOOKUP(LEFT($A1157,8),POR!$A:$R,7,0),"")</f>
        <v/>
      </c>
      <c r="V1157" s="8" t="str">
        <f>IFERROR(VLOOKUP(LEFT($A1157,8),POR!$A:$R,8,0),"")</f>
        <v/>
      </c>
      <c r="W1157" s="8" t="str">
        <f>IFERROR(VLOOKUP(LEFT($A1157,8),POR!$A:$R,9,0),"")</f>
        <v/>
      </c>
      <c r="X1157" s="8" t="str">
        <f>IFERROR(VLOOKUP(LEFT($A1157,8),POR!$A:$R,10,0),"")</f>
        <v/>
      </c>
      <c r="Y1157" s="8" t="str">
        <f>IFERROR(VLOOKUP(LEFT($A1157,8),POR!$A:$R,11,0),"")</f>
        <v/>
      </c>
      <c r="Z1157" s="8" t="str">
        <f>IFERROR(VLOOKUP(LEFT($A1157,8),POR!$A:$R,12,0),"")</f>
        <v/>
      </c>
      <c r="AA1157" s="8" t="str">
        <f>IFERROR(VLOOKUP(LEFT($A1157,8),POR!$A:$R,13,0),"")</f>
        <v/>
      </c>
      <c r="AB1157" s="8" t="str">
        <f>IFERROR(VLOOKUP(LEFT($A1157,8),POR!$A:$R,14,0),"")</f>
        <v/>
      </c>
      <c r="AC1157" s="8" t="str">
        <f>IFERROR(VLOOKUP(LEFT($A1157,8),POR!$A:$R,15,0),"")</f>
        <v/>
      </c>
      <c r="AD1157" s="8" t="str">
        <f>IFERROR(VLOOKUP(LEFT($A1157,8),POR!$A:$R,16,0),"")</f>
        <v/>
      </c>
      <c r="AE1157" s="8" t="str">
        <f>IFERROR(VLOOKUP(LEFT($A1157,8),POR!$A:$R,17,0),"")</f>
        <v/>
      </c>
      <c r="AF1157" s="8" t="str">
        <f>IFERROR(VLOOKUP(LEFT($A1157,8),POR!$A:$R,18,0),"")</f>
        <v/>
      </c>
      <c r="AG1157" s="36" t="str">
        <f>IFERROR(VLOOKUP(A1157,NSD!F:G,2,0),"")</f>
        <v/>
      </c>
    </row>
    <row r="1158" spans="1:33">
      <c r="A1158" s="49" t="s">
        <v>4956</v>
      </c>
      <c r="B1158" s="36" t="str">
        <f>VLOOKUP(LEFT(A1158,8),Clusters!A:C,3,0)</f>
        <v>C2</v>
      </c>
      <c r="C1158" s="36">
        <f>VLOOKUP(LEFT(A1158,8),Clusters!A:D,2,0)</f>
        <v>24</v>
      </c>
      <c r="O1158" s="36">
        <f>IFERROR(VLOOKUP(LEFT(A1158,8),'Development Priority'!A:B,2,0),"")</f>
        <v>495</v>
      </c>
      <c r="P1158" s="8" t="str">
        <f>IFERROR(VLOOKUP(LEFT($A1158,8),POR!$A:$R,2,0),"")</f>
        <v/>
      </c>
      <c r="Q1158" s="8" t="str">
        <f>IFERROR(VLOOKUP(LEFT($A1158,8),POR!$A:$R,3,0),"")</f>
        <v/>
      </c>
      <c r="R1158" s="8" t="str">
        <f>IFERROR(VLOOKUP(LEFT($A1158,8),POR!$A:$R,4,0),"")</f>
        <v/>
      </c>
      <c r="S1158" s="8" t="str">
        <f>IFERROR(VLOOKUP(LEFT($A1158,8),POR!$A:$R,5,0),"")</f>
        <v/>
      </c>
      <c r="T1158" s="8" t="str">
        <f>IFERROR(VLOOKUP(LEFT($A1158,8),POR!$A:$R,6,0),"")</f>
        <v/>
      </c>
      <c r="U1158" s="8" t="str">
        <f>IFERROR(VLOOKUP(LEFT($A1158,8),POR!$A:$R,7,0),"")</f>
        <v/>
      </c>
      <c r="V1158" s="8" t="str">
        <f>IFERROR(VLOOKUP(LEFT($A1158,8),POR!$A:$R,8,0),"")</f>
        <v/>
      </c>
      <c r="W1158" s="8" t="str">
        <f>IFERROR(VLOOKUP(LEFT($A1158,8),POR!$A:$R,9,0),"")</f>
        <v/>
      </c>
      <c r="X1158" s="8" t="str">
        <f>IFERROR(VLOOKUP(LEFT($A1158,8),POR!$A:$R,10,0),"")</f>
        <v/>
      </c>
      <c r="Y1158" s="8" t="str">
        <f>IFERROR(VLOOKUP(LEFT($A1158,8),POR!$A:$R,11,0),"")</f>
        <v/>
      </c>
      <c r="Z1158" s="8" t="str">
        <f>IFERROR(VLOOKUP(LEFT($A1158,8),POR!$A:$R,12,0),"")</f>
        <v/>
      </c>
      <c r="AA1158" s="8" t="str">
        <f>IFERROR(VLOOKUP(LEFT($A1158,8),POR!$A:$R,13,0),"")</f>
        <v/>
      </c>
      <c r="AB1158" s="8" t="str">
        <f>IFERROR(VLOOKUP(LEFT($A1158,8),POR!$A:$R,14,0),"")</f>
        <v/>
      </c>
      <c r="AC1158" s="8" t="str">
        <f>IFERROR(VLOOKUP(LEFT($A1158,8),POR!$A:$R,15,0),"")</f>
        <v/>
      </c>
      <c r="AD1158" s="8" t="str">
        <f>IFERROR(VLOOKUP(LEFT($A1158,8),POR!$A:$R,16,0),"")</f>
        <v/>
      </c>
      <c r="AE1158" s="8" t="str">
        <f>IFERROR(VLOOKUP(LEFT($A1158,8),POR!$A:$R,17,0),"")</f>
        <v/>
      </c>
      <c r="AF1158" s="8" t="str">
        <f>IFERROR(VLOOKUP(LEFT($A1158,8),POR!$A:$R,18,0),"")</f>
        <v/>
      </c>
      <c r="AG1158" s="36" t="str">
        <f>IFERROR(VLOOKUP(A1158,NSD!F:G,2,0),"")</f>
        <v/>
      </c>
    </row>
    <row r="1159" spans="1:33">
      <c r="A1159" s="49" t="s">
        <v>2094</v>
      </c>
      <c r="B1159" s="36" t="str">
        <f>VLOOKUP(LEFT(A1159,8),Clusters!A:C,3,0)</f>
        <v>C2</v>
      </c>
      <c r="C1159" s="36">
        <f>VLOOKUP(LEFT(A1159,8),Clusters!A:D,2,0)</f>
        <v>24</v>
      </c>
      <c r="O1159" s="36">
        <f>IFERROR(VLOOKUP(LEFT(A1159,8),'Development Priority'!A:B,2,0),"")</f>
        <v>495</v>
      </c>
      <c r="P1159" s="8" t="str">
        <f>IFERROR(VLOOKUP(LEFT($A1159,8),POR!$A:$R,2,0),"")</f>
        <v/>
      </c>
      <c r="Q1159" s="8" t="str">
        <f>IFERROR(VLOOKUP(LEFT($A1159,8),POR!$A:$R,3,0),"")</f>
        <v/>
      </c>
      <c r="R1159" s="8" t="str">
        <f>IFERROR(VLOOKUP(LEFT($A1159,8),POR!$A:$R,4,0),"")</f>
        <v/>
      </c>
      <c r="S1159" s="8" t="str">
        <f>IFERROR(VLOOKUP(LEFT($A1159,8),POR!$A:$R,5,0),"")</f>
        <v/>
      </c>
      <c r="T1159" s="8" t="str">
        <f>IFERROR(VLOOKUP(LEFT($A1159,8),POR!$A:$R,6,0),"")</f>
        <v/>
      </c>
      <c r="U1159" s="8" t="str">
        <f>IFERROR(VLOOKUP(LEFT($A1159,8),POR!$A:$R,7,0),"")</f>
        <v/>
      </c>
      <c r="V1159" s="8" t="str">
        <f>IFERROR(VLOOKUP(LEFT($A1159,8),POR!$A:$R,8,0),"")</f>
        <v/>
      </c>
      <c r="W1159" s="8" t="str">
        <f>IFERROR(VLOOKUP(LEFT($A1159,8),POR!$A:$R,9,0),"")</f>
        <v/>
      </c>
      <c r="X1159" s="8" t="str">
        <f>IFERROR(VLOOKUP(LEFT($A1159,8),POR!$A:$R,10,0),"")</f>
        <v/>
      </c>
      <c r="Y1159" s="8" t="str">
        <f>IFERROR(VLOOKUP(LEFT($A1159,8),POR!$A:$R,11,0),"")</f>
        <v/>
      </c>
      <c r="Z1159" s="8" t="str">
        <f>IFERROR(VLOOKUP(LEFT($A1159,8),POR!$A:$R,12,0),"")</f>
        <v/>
      </c>
      <c r="AA1159" s="8" t="str">
        <f>IFERROR(VLOOKUP(LEFT($A1159,8),POR!$A:$R,13,0),"")</f>
        <v/>
      </c>
      <c r="AB1159" s="8" t="str">
        <f>IFERROR(VLOOKUP(LEFT($A1159,8),POR!$A:$R,14,0),"")</f>
        <v/>
      </c>
      <c r="AC1159" s="8" t="str">
        <f>IFERROR(VLOOKUP(LEFT($A1159,8),POR!$A:$R,15,0),"")</f>
        <v/>
      </c>
      <c r="AD1159" s="8" t="str">
        <f>IFERROR(VLOOKUP(LEFT($A1159,8),POR!$A:$R,16,0),"")</f>
        <v/>
      </c>
      <c r="AE1159" s="8" t="str">
        <f>IFERROR(VLOOKUP(LEFT($A1159,8),POR!$A:$R,17,0),"")</f>
        <v/>
      </c>
      <c r="AF1159" s="8" t="str">
        <f>IFERROR(VLOOKUP(LEFT($A1159,8),POR!$A:$R,18,0),"")</f>
        <v/>
      </c>
      <c r="AG1159" s="36" t="str">
        <f>IFERROR(VLOOKUP(A1159,NSD!F:G,2,0),"")</f>
        <v/>
      </c>
    </row>
    <row r="1160" spans="1:33">
      <c r="A1160" s="49" t="s">
        <v>2209</v>
      </c>
      <c r="B1160" s="36" t="str">
        <f>VLOOKUP(LEFT(A1160,8),Clusters!A:C,3,0)</f>
        <v>C1</v>
      </c>
      <c r="C1160" s="36">
        <f>VLOOKUP(LEFT(A1160,8),Clusters!A:D,2,0)</f>
        <v>13</v>
      </c>
      <c r="O1160" s="36">
        <f>IFERROR(VLOOKUP(LEFT(A1160,8),'Development Priority'!A:B,2,0),"")</f>
        <v>987</v>
      </c>
      <c r="P1160" s="8" t="str">
        <f>IFERROR(VLOOKUP(LEFT($A1160,8),POR!$A:$R,2,0),"")</f>
        <v/>
      </c>
      <c r="Q1160" s="8" t="str">
        <f>IFERROR(VLOOKUP(LEFT($A1160,8),POR!$A:$R,3,0),"")</f>
        <v/>
      </c>
      <c r="R1160" s="8" t="str">
        <f>IFERROR(VLOOKUP(LEFT($A1160,8),POR!$A:$R,4,0),"")</f>
        <v/>
      </c>
      <c r="S1160" s="8" t="str">
        <f>IFERROR(VLOOKUP(LEFT($A1160,8),POR!$A:$R,5,0),"")</f>
        <v/>
      </c>
      <c r="T1160" s="8" t="str">
        <f>IFERROR(VLOOKUP(LEFT($A1160,8),POR!$A:$R,6,0),"")</f>
        <v/>
      </c>
      <c r="U1160" s="8" t="str">
        <f>IFERROR(VLOOKUP(LEFT($A1160,8),POR!$A:$R,7,0),"")</f>
        <v/>
      </c>
      <c r="V1160" s="8" t="str">
        <f>IFERROR(VLOOKUP(LEFT($A1160,8),POR!$A:$R,8,0),"")</f>
        <v/>
      </c>
      <c r="W1160" s="8" t="str">
        <f>IFERROR(VLOOKUP(LEFT($A1160,8),POR!$A:$R,9,0),"")</f>
        <v/>
      </c>
      <c r="X1160" s="8" t="str">
        <f>IFERROR(VLOOKUP(LEFT($A1160,8),POR!$A:$R,10,0),"")</f>
        <v/>
      </c>
      <c r="Y1160" s="8" t="str">
        <f>IFERROR(VLOOKUP(LEFT($A1160,8),POR!$A:$R,11,0),"")</f>
        <v/>
      </c>
      <c r="Z1160" s="8" t="str">
        <f>IFERROR(VLOOKUP(LEFT($A1160,8),POR!$A:$R,12,0),"")</f>
        <v/>
      </c>
      <c r="AA1160" s="8" t="str">
        <f>IFERROR(VLOOKUP(LEFT($A1160,8),POR!$A:$R,13,0),"")</f>
        <v/>
      </c>
      <c r="AB1160" s="8" t="str">
        <f>IFERROR(VLOOKUP(LEFT($A1160,8),POR!$A:$R,14,0),"")</f>
        <v/>
      </c>
      <c r="AC1160" s="8" t="str">
        <f>IFERROR(VLOOKUP(LEFT($A1160,8),POR!$A:$R,15,0),"")</f>
        <v/>
      </c>
      <c r="AD1160" s="8" t="str">
        <f>IFERROR(VLOOKUP(LEFT($A1160,8),POR!$A:$R,16,0),"")</f>
        <v/>
      </c>
      <c r="AE1160" s="8" t="str">
        <f>IFERROR(VLOOKUP(LEFT($A1160,8),POR!$A:$R,17,0),"")</f>
        <v/>
      </c>
      <c r="AF1160" s="8" t="str">
        <f>IFERROR(VLOOKUP(LEFT($A1160,8),POR!$A:$R,18,0),"")</f>
        <v/>
      </c>
      <c r="AG1160" s="36" t="str">
        <f>IFERROR(VLOOKUP(A1160,NSD!F:G,2,0),"")</f>
        <v/>
      </c>
    </row>
    <row r="1161" spans="1:33">
      <c r="A1161" s="49" t="s">
        <v>2210</v>
      </c>
      <c r="B1161" s="36" t="str">
        <f>VLOOKUP(LEFT(A1161,8),Clusters!A:C,3,0)</f>
        <v>C1</v>
      </c>
      <c r="C1161" s="36">
        <f>VLOOKUP(LEFT(A1161,8),Clusters!A:D,2,0)</f>
        <v>13</v>
      </c>
      <c r="O1161" s="36">
        <f>IFERROR(VLOOKUP(LEFT(A1161,8),'Development Priority'!A:B,2,0),"")</f>
        <v>1027</v>
      </c>
      <c r="P1161" s="8" t="str">
        <f>IFERROR(VLOOKUP(LEFT($A1161,8),POR!$A:$R,2,0),"")</f>
        <v/>
      </c>
      <c r="Q1161" s="8" t="str">
        <f>IFERROR(VLOOKUP(LEFT($A1161,8),POR!$A:$R,3,0),"")</f>
        <v/>
      </c>
      <c r="R1161" s="8" t="str">
        <f>IFERROR(VLOOKUP(LEFT($A1161,8),POR!$A:$R,4,0),"")</f>
        <v/>
      </c>
      <c r="S1161" s="8" t="str">
        <f>IFERROR(VLOOKUP(LEFT($A1161,8),POR!$A:$R,5,0),"")</f>
        <v/>
      </c>
      <c r="T1161" s="8" t="str">
        <f>IFERROR(VLOOKUP(LEFT($A1161,8),POR!$A:$R,6,0),"")</f>
        <v/>
      </c>
      <c r="U1161" s="8" t="str">
        <f>IFERROR(VLOOKUP(LEFT($A1161,8),POR!$A:$R,7,0),"")</f>
        <v/>
      </c>
      <c r="V1161" s="8" t="str">
        <f>IFERROR(VLOOKUP(LEFT($A1161,8),POR!$A:$R,8,0),"")</f>
        <v/>
      </c>
      <c r="W1161" s="8" t="str">
        <f>IFERROR(VLOOKUP(LEFT($A1161,8),POR!$A:$R,9,0),"")</f>
        <v/>
      </c>
      <c r="X1161" s="8" t="str">
        <f>IFERROR(VLOOKUP(LEFT($A1161,8),POR!$A:$R,10,0),"")</f>
        <v/>
      </c>
      <c r="Y1161" s="8" t="str">
        <f>IFERROR(VLOOKUP(LEFT($A1161,8),POR!$A:$R,11,0),"")</f>
        <v/>
      </c>
      <c r="Z1161" s="8" t="str">
        <f>IFERROR(VLOOKUP(LEFT($A1161,8),POR!$A:$R,12,0),"")</f>
        <v/>
      </c>
      <c r="AA1161" s="8" t="str">
        <f>IFERROR(VLOOKUP(LEFT($A1161,8),POR!$A:$R,13,0),"")</f>
        <v/>
      </c>
      <c r="AB1161" s="8" t="str">
        <f>IFERROR(VLOOKUP(LEFT($A1161,8),POR!$A:$R,14,0),"")</f>
        <v/>
      </c>
      <c r="AC1161" s="8" t="str">
        <f>IFERROR(VLOOKUP(LEFT($A1161,8),POR!$A:$R,15,0),"")</f>
        <v/>
      </c>
      <c r="AD1161" s="8" t="str">
        <f>IFERROR(VLOOKUP(LEFT($A1161,8),POR!$A:$R,16,0),"")</f>
        <v/>
      </c>
      <c r="AE1161" s="8" t="str">
        <f>IFERROR(VLOOKUP(LEFT($A1161,8),POR!$A:$R,17,0),"")</f>
        <v/>
      </c>
      <c r="AF1161" s="8" t="str">
        <f>IFERROR(VLOOKUP(LEFT($A1161,8),POR!$A:$R,18,0),"")</f>
        <v/>
      </c>
      <c r="AG1161" s="36" t="str">
        <f>IFERROR(VLOOKUP(A1161,NSD!F:G,2,0),"")</f>
        <v/>
      </c>
    </row>
    <row r="1162" spans="1:33">
      <c r="A1162" s="49" t="s">
        <v>2211</v>
      </c>
      <c r="B1162" s="36" t="str">
        <f>VLOOKUP(LEFT(A1162,8),Clusters!A:C,3,0)</f>
        <v>C1</v>
      </c>
      <c r="C1162" s="36">
        <f>VLOOKUP(LEFT(A1162,8),Clusters!A:D,2,0)</f>
        <v>13</v>
      </c>
      <c r="O1162" s="36">
        <f>IFERROR(VLOOKUP(LEFT(A1162,8),'Development Priority'!A:B,2,0),"")</f>
        <v>1021</v>
      </c>
      <c r="P1162" s="8" t="str">
        <f>IFERROR(VLOOKUP(LEFT($A1162,8),POR!$A:$R,2,0),"")</f>
        <v/>
      </c>
      <c r="Q1162" s="8" t="str">
        <f>IFERROR(VLOOKUP(LEFT($A1162,8),POR!$A:$R,3,0),"")</f>
        <v/>
      </c>
      <c r="R1162" s="8" t="str">
        <f>IFERROR(VLOOKUP(LEFT($A1162,8),POR!$A:$R,4,0),"")</f>
        <v/>
      </c>
      <c r="S1162" s="8" t="str">
        <f>IFERROR(VLOOKUP(LEFT($A1162,8),POR!$A:$R,5,0),"")</f>
        <v/>
      </c>
      <c r="T1162" s="8" t="str">
        <f>IFERROR(VLOOKUP(LEFT($A1162,8),POR!$A:$R,6,0),"")</f>
        <v/>
      </c>
      <c r="U1162" s="8" t="str">
        <f>IFERROR(VLOOKUP(LEFT($A1162,8),POR!$A:$R,7,0),"")</f>
        <v/>
      </c>
      <c r="V1162" s="8" t="str">
        <f>IFERROR(VLOOKUP(LEFT($A1162,8),POR!$A:$R,8,0),"")</f>
        <v/>
      </c>
      <c r="W1162" s="8" t="str">
        <f>IFERROR(VLOOKUP(LEFT($A1162,8),POR!$A:$R,9,0),"")</f>
        <v/>
      </c>
      <c r="X1162" s="8" t="str">
        <f>IFERROR(VLOOKUP(LEFT($A1162,8),POR!$A:$R,10,0),"")</f>
        <v/>
      </c>
      <c r="Y1162" s="8" t="str">
        <f>IFERROR(VLOOKUP(LEFT($A1162,8),POR!$A:$R,11,0),"")</f>
        <v/>
      </c>
      <c r="Z1162" s="8" t="str">
        <f>IFERROR(VLOOKUP(LEFT($A1162,8),POR!$A:$R,12,0),"")</f>
        <v/>
      </c>
      <c r="AA1162" s="8" t="str">
        <f>IFERROR(VLOOKUP(LEFT($A1162,8),POR!$A:$R,13,0),"")</f>
        <v/>
      </c>
      <c r="AB1162" s="8" t="str">
        <f>IFERROR(VLOOKUP(LEFT($A1162,8),POR!$A:$R,14,0),"")</f>
        <v/>
      </c>
      <c r="AC1162" s="8" t="str">
        <f>IFERROR(VLOOKUP(LEFT($A1162,8),POR!$A:$R,15,0),"")</f>
        <v/>
      </c>
      <c r="AD1162" s="8" t="str">
        <f>IFERROR(VLOOKUP(LEFT($A1162,8),POR!$A:$R,16,0),"")</f>
        <v/>
      </c>
      <c r="AE1162" s="8" t="str">
        <f>IFERROR(VLOOKUP(LEFT($A1162,8),POR!$A:$R,17,0),"")</f>
        <v/>
      </c>
      <c r="AF1162" s="8" t="str">
        <f>IFERROR(VLOOKUP(LEFT($A1162,8),POR!$A:$R,18,0),"")</f>
        <v/>
      </c>
      <c r="AG1162" s="36" t="str">
        <f>IFERROR(VLOOKUP(A1162,NSD!F:G,2,0),"")</f>
        <v/>
      </c>
    </row>
    <row r="1163" spans="1:33">
      <c r="A1163" s="49" t="s">
        <v>2212</v>
      </c>
      <c r="B1163" s="36" t="str">
        <f>VLOOKUP(LEFT(A1163,8),Clusters!A:C,3,0)</f>
        <v>C1</v>
      </c>
      <c r="C1163" s="36">
        <f>VLOOKUP(LEFT(A1163,8),Clusters!A:D,2,0)</f>
        <v>13</v>
      </c>
      <c r="O1163" s="36">
        <f>IFERROR(VLOOKUP(LEFT(A1163,8),'Development Priority'!A:B,2,0),"")</f>
        <v>1079</v>
      </c>
      <c r="P1163" s="8" t="str">
        <f>IFERROR(VLOOKUP(LEFT($A1163,8),POR!$A:$R,2,0),"")</f>
        <v/>
      </c>
      <c r="Q1163" s="8" t="str">
        <f>IFERROR(VLOOKUP(LEFT($A1163,8),POR!$A:$R,3,0),"")</f>
        <v/>
      </c>
      <c r="R1163" s="8" t="str">
        <f>IFERROR(VLOOKUP(LEFT($A1163,8),POR!$A:$R,4,0),"")</f>
        <v/>
      </c>
      <c r="S1163" s="8" t="str">
        <f>IFERROR(VLOOKUP(LEFT($A1163,8),POR!$A:$R,5,0),"")</f>
        <v/>
      </c>
      <c r="T1163" s="8" t="str">
        <f>IFERROR(VLOOKUP(LEFT($A1163,8),POR!$A:$R,6,0),"")</f>
        <v/>
      </c>
      <c r="U1163" s="8" t="str">
        <f>IFERROR(VLOOKUP(LEFT($A1163,8),POR!$A:$R,7,0),"")</f>
        <v/>
      </c>
      <c r="V1163" s="8" t="str">
        <f>IFERROR(VLOOKUP(LEFT($A1163,8),POR!$A:$R,8,0),"")</f>
        <v/>
      </c>
      <c r="W1163" s="8" t="str">
        <f>IFERROR(VLOOKUP(LEFT($A1163,8),POR!$A:$R,9,0),"")</f>
        <v/>
      </c>
      <c r="X1163" s="8" t="str">
        <f>IFERROR(VLOOKUP(LEFT($A1163,8),POR!$A:$R,10,0),"")</f>
        <v/>
      </c>
      <c r="Y1163" s="8" t="str">
        <f>IFERROR(VLOOKUP(LEFT($A1163,8),POR!$A:$R,11,0),"")</f>
        <v/>
      </c>
      <c r="Z1163" s="8" t="str">
        <f>IFERROR(VLOOKUP(LEFT($A1163,8),POR!$A:$R,12,0),"")</f>
        <v/>
      </c>
      <c r="AA1163" s="8" t="str">
        <f>IFERROR(VLOOKUP(LEFT($A1163,8),POR!$A:$R,13,0),"")</f>
        <v/>
      </c>
      <c r="AB1163" s="8" t="str">
        <f>IFERROR(VLOOKUP(LEFT($A1163,8),POR!$A:$R,14,0),"")</f>
        <v/>
      </c>
      <c r="AC1163" s="8" t="str">
        <f>IFERROR(VLOOKUP(LEFT($A1163,8),POR!$A:$R,15,0),"")</f>
        <v/>
      </c>
      <c r="AD1163" s="8" t="str">
        <f>IFERROR(VLOOKUP(LEFT($A1163,8),POR!$A:$R,16,0),"")</f>
        <v/>
      </c>
      <c r="AE1163" s="8" t="str">
        <f>IFERROR(VLOOKUP(LEFT($A1163,8),POR!$A:$R,17,0),"")</f>
        <v/>
      </c>
      <c r="AF1163" s="8" t="str">
        <f>IFERROR(VLOOKUP(LEFT($A1163,8),POR!$A:$R,18,0),"")</f>
        <v/>
      </c>
      <c r="AG1163" s="36" t="str">
        <f>IFERROR(VLOOKUP(A1163,NSD!F:G,2,0),"")</f>
        <v/>
      </c>
    </row>
    <row r="1164" spans="1:33">
      <c r="A1164" s="49" t="s">
        <v>2213</v>
      </c>
      <c r="B1164" s="36" t="str">
        <f>VLOOKUP(LEFT(A1164,8),Clusters!A:C,3,0)</f>
        <v>C1</v>
      </c>
      <c r="C1164" s="36">
        <f>VLOOKUP(LEFT(A1164,8),Clusters!A:D,2,0)</f>
        <v>13</v>
      </c>
      <c r="O1164" s="36">
        <f>IFERROR(VLOOKUP(LEFT(A1164,8),'Development Priority'!A:B,2,0),"")</f>
        <v>981</v>
      </c>
      <c r="P1164" s="8" t="str">
        <f>IFERROR(VLOOKUP(LEFT($A1164,8),POR!$A:$R,2,0),"")</f>
        <v/>
      </c>
      <c r="Q1164" s="8" t="str">
        <f>IFERROR(VLOOKUP(LEFT($A1164,8),POR!$A:$R,3,0),"")</f>
        <v/>
      </c>
      <c r="R1164" s="8" t="str">
        <f>IFERROR(VLOOKUP(LEFT($A1164,8),POR!$A:$R,4,0),"")</f>
        <v/>
      </c>
      <c r="S1164" s="8" t="str">
        <f>IFERROR(VLOOKUP(LEFT($A1164,8),POR!$A:$R,5,0),"")</f>
        <v/>
      </c>
      <c r="T1164" s="8" t="str">
        <f>IFERROR(VLOOKUP(LEFT($A1164,8),POR!$A:$R,6,0),"")</f>
        <v/>
      </c>
      <c r="U1164" s="8" t="str">
        <f>IFERROR(VLOOKUP(LEFT($A1164,8),POR!$A:$R,7,0),"")</f>
        <v/>
      </c>
      <c r="V1164" s="8" t="str">
        <f>IFERROR(VLOOKUP(LEFT($A1164,8),POR!$A:$R,8,0),"")</f>
        <v/>
      </c>
      <c r="W1164" s="8" t="str">
        <f>IFERROR(VLOOKUP(LEFT($A1164,8),POR!$A:$R,9,0),"")</f>
        <v/>
      </c>
      <c r="X1164" s="8" t="str">
        <f>IFERROR(VLOOKUP(LEFT($A1164,8),POR!$A:$R,10,0),"")</f>
        <v/>
      </c>
      <c r="Y1164" s="8" t="str">
        <f>IFERROR(VLOOKUP(LEFT($A1164,8),POR!$A:$R,11,0),"")</f>
        <v/>
      </c>
      <c r="Z1164" s="8" t="str">
        <f>IFERROR(VLOOKUP(LEFT($A1164,8),POR!$A:$R,12,0),"")</f>
        <v/>
      </c>
      <c r="AA1164" s="8" t="str">
        <f>IFERROR(VLOOKUP(LEFT($A1164,8),POR!$A:$R,13,0),"")</f>
        <v/>
      </c>
      <c r="AB1164" s="8" t="str">
        <f>IFERROR(VLOOKUP(LEFT($A1164,8),POR!$A:$R,14,0),"")</f>
        <v/>
      </c>
      <c r="AC1164" s="8" t="str">
        <f>IFERROR(VLOOKUP(LEFT($A1164,8),POR!$A:$R,15,0),"")</f>
        <v/>
      </c>
      <c r="AD1164" s="8" t="str">
        <f>IFERROR(VLOOKUP(LEFT($A1164,8),POR!$A:$R,16,0),"")</f>
        <v/>
      </c>
      <c r="AE1164" s="8" t="str">
        <f>IFERROR(VLOOKUP(LEFT($A1164,8),POR!$A:$R,17,0),"")</f>
        <v/>
      </c>
      <c r="AF1164" s="8" t="str">
        <f>IFERROR(VLOOKUP(LEFT($A1164,8),POR!$A:$R,18,0),"")</f>
        <v/>
      </c>
      <c r="AG1164" s="36" t="str">
        <f>IFERROR(VLOOKUP(A1164,NSD!F:G,2,0),"")</f>
        <v/>
      </c>
    </row>
    <row r="1165" spans="1:33">
      <c r="A1165" s="49" t="s">
        <v>2214</v>
      </c>
      <c r="B1165" s="36" t="str">
        <f>VLOOKUP(LEFT(A1165,8),Clusters!A:C,3,0)</f>
        <v>C1</v>
      </c>
      <c r="C1165" s="36">
        <f>VLOOKUP(LEFT(A1165,8),Clusters!A:D,2,0)</f>
        <v>13</v>
      </c>
      <c r="O1165" s="36">
        <f>IFERROR(VLOOKUP(LEFT(A1165,8),'Development Priority'!A:B,2,0),"")</f>
        <v>1098</v>
      </c>
      <c r="P1165" s="8" t="str">
        <f>IFERROR(VLOOKUP(LEFT($A1165,8),POR!$A:$R,2,0),"")</f>
        <v/>
      </c>
      <c r="Q1165" s="8" t="str">
        <f>IFERROR(VLOOKUP(LEFT($A1165,8),POR!$A:$R,3,0),"")</f>
        <v/>
      </c>
      <c r="R1165" s="8" t="str">
        <f>IFERROR(VLOOKUP(LEFT($A1165,8),POR!$A:$R,4,0),"")</f>
        <v/>
      </c>
      <c r="S1165" s="8" t="str">
        <f>IFERROR(VLOOKUP(LEFT($A1165,8),POR!$A:$R,5,0),"")</f>
        <v/>
      </c>
      <c r="T1165" s="8" t="str">
        <f>IFERROR(VLOOKUP(LEFT($A1165,8),POR!$A:$R,6,0),"")</f>
        <v/>
      </c>
      <c r="U1165" s="8" t="str">
        <f>IFERROR(VLOOKUP(LEFT($A1165,8),POR!$A:$R,7,0),"")</f>
        <v/>
      </c>
      <c r="V1165" s="8" t="str">
        <f>IFERROR(VLOOKUP(LEFT($A1165,8),POR!$A:$R,8,0),"")</f>
        <v/>
      </c>
      <c r="W1165" s="8" t="str">
        <f>IFERROR(VLOOKUP(LEFT($A1165,8),POR!$A:$R,9,0),"")</f>
        <v/>
      </c>
      <c r="X1165" s="8" t="str">
        <f>IFERROR(VLOOKUP(LEFT($A1165,8),POR!$A:$R,10,0),"")</f>
        <v/>
      </c>
      <c r="Y1165" s="8" t="str">
        <f>IFERROR(VLOOKUP(LEFT($A1165,8),POR!$A:$R,11,0),"")</f>
        <v/>
      </c>
      <c r="Z1165" s="8" t="str">
        <f>IFERROR(VLOOKUP(LEFT($A1165,8),POR!$A:$R,12,0),"")</f>
        <v/>
      </c>
      <c r="AA1165" s="8" t="str">
        <f>IFERROR(VLOOKUP(LEFT($A1165,8),POR!$A:$R,13,0),"")</f>
        <v/>
      </c>
      <c r="AB1165" s="8" t="str">
        <f>IFERROR(VLOOKUP(LEFT($A1165,8),POR!$A:$R,14,0),"")</f>
        <v/>
      </c>
      <c r="AC1165" s="8" t="str">
        <f>IFERROR(VLOOKUP(LEFT($A1165,8),POR!$A:$R,15,0),"")</f>
        <v/>
      </c>
      <c r="AD1165" s="8" t="str">
        <f>IFERROR(VLOOKUP(LEFT($A1165,8),POR!$A:$R,16,0),"")</f>
        <v/>
      </c>
      <c r="AE1165" s="8" t="str">
        <f>IFERROR(VLOOKUP(LEFT($A1165,8),POR!$A:$R,17,0),"")</f>
        <v/>
      </c>
      <c r="AF1165" s="8" t="str">
        <f>IFERROR(VLOOKUP(LEFT($A1165,8),POR!$A:$R,18,0),"")</f>
        <v/>
      </c>
      <c r="AG1165" s="36" t="str">
        <f>IFERROR(VLOOKUP(A1165,NSD!F:G,2,0),"")</f>
        <v/>
      </c>
    </row>
    <row r="1166" spans="1:33">
      <c r="A1166" s="49" t="s">
        <v>2215</v>
      </c>
      <c r="B1166" s="36" t="str">
        <f>VLOOKUP(LEFT(A1166,8),Clusters!A:C,3,0)</f>
        <v>C1</v>
      </c>
      <c r="C1166" s="36">
        <f>VLOOKUP(LEFT(A1166,8),Clusters!A:D,2,0)</f>
        <v>13</v>
      </c>
      <c r="O1166" s="36">
        <f>IFERROR(VLOOKUP(LEFT(A1166,8),'Development Priority'!A:B,2,0),"")</f>
        <v>1042</v>
      </c>
      <c r="P1166" s="8" t="str">
        <f>IFERROR(VLOOKUP(LEFT($A1166,8),POR!$A:$R,2,0),"")</f>
        <v/>
      </c>
      <c r="Q1166" s="8" t="str">
        <f>IFERROR(VLOOKUP(LEFT($A1166,8),POR!$A:$R,3,0),"")</f>
        <v/>
      </c>
      <c r="R1166" s="8" t="str">
        <f>IFERROR(VLOOKUP(LEFT($A1166,8),POR!$A:$R,4,0),"")</f>
        <v/>
      </c>
      <c r="S1166" s="8" t="str">
        <f>IFERROR(VLOOKUP(LEFT($A1166,8),POR!$A:$R,5,0),"")</f>
        <v/>
      </c>
      <c r="T1166" s="8" t="str">
        <f>IFERROR(VLOOKUP(LEFT($A1166,8),POR!$A:$R,6,0),"")</f>
        <v/>
      </c>
      <c r="U1166" s="8" t="str">
        <f>IFERROR(VLOOKUP(LEFT($A1166,8),POR!$A:$R,7,0),"")</f>
        <v/>
      </c>
      <c r="V1166" s="8" t="str">
        <f>IFERROR(VLOOKUP(LEFT($A1166,8),POR!$A:$R,8,0),"")</f>
        <v/>
      </c>
      <c r="W1166" s="8" t="str">
        <f>IFERROR(VLOOKUP(LEFT($A1166,8),POR!$A:$R,9,0),"")</f>
        <v/>
      </c>
      <c r="X1166" s="8" t="str">
        <f>IFERROR(VLOOKUP(LEFT($A1166,8),POR!$A:$R,10,0),"")</f>
        <v/>
      </c>
      <c r="Y1166" s="8" t="str">
        <f>IFERROR(VLOOKUP(LEFT($A1166,8),POR!$A:$R,11,0),"")</f>
        <v/>
      </c>
      <c r="Z1166" s="8" t="str">
        <f>IFERROR(VLOOKUP(LEFT($A1166,8),POR!$A:$R,12,0),"")</f>
        <v/>
      </c>
      <c r="AA1166" s="8" t="str">
        <f>IFERROR(VLOOKUP(LEFT($A1166,8),POR!$A:$R,13,0),"")</f>
        <v/>
      </c>
      <c r="AB1166" s="8" t="str">
        <f>IFERROR(VLOOKUP(LEFT($A1166,8),POR!$A:$R,14,0),"")</f>
        <v/>
      </c>
      <c r="AC1166" s="8" t="str">
        <f>IFERROR(VLOOKUP(LEFT($A1166,8),POR!$A:$R,15,0),"")</f>
        <v/>
      </c>
      <c r="AD1166" s="8" t="str">
        <f>IFERROR(VLOOKUP(LEFT($A1166,8),POR!$A:$R,16,0),"")</f>
        <v/>
      </c>
      <c r="AE1166" s="8" t="str">
        <f>IFERROR(VLOOKUP(LEFT($A1166,8),POR!$A:$R,17,0),"")</f>
        <v/>
      </c>
      <c r="AF1166" s="8" t="str">
        <f>IFERROR(VLOOKUP(LEFT($A1166,8),POR!$A:$R,18,0),"")</f>
        <v/>
      </c>
      <c r="AG1166" s="36" t="str">
        <f>IFERROR(VLOOKUP(A1166,NSD!F:G,2,0),"")</f>
        <v/>
      </c>
    </row>
    <row r="1167" spans="1:33">
      <c r="A1167" s="49" t="s">
        <v>2216</v>
      </c>
      <c r="B1167" s="36" t="str">
        <f>VLOOKUP(LEFT(A1167,8),Clusters!A:C,3,0)</f>
        <v>C1</v>
      </c>
      <c r="C1167" s="36">
        <f>VLOOKUP(LEFT(A1167,8),Clusters!A:D,2,0)</f>
        <v>13</v>
      </c>
      <c r="O1167" s="36">
        <f>IFERROR(VLOOKUP(LEFT(A1167,8),'Development Priority'!A:B,2,0),"")</f>
        <v>1017</v>
      </c>
      <c r="P1167" s="8" t="str">
        <f>IFERROR(VLOOKUP(LEFT($A1167,8),POR!$A:$R,2,0),"")</f>
        <v/>
      </c>
      <c r="Q1167" s="8" t="str">
        <f>IFERROR(VLOOKUP(LEFT($A1167,8),POR!$A:$R,3,0),"")</f>
        <v/>
      </c>
      <c r="R1167" s="8" t="str">
        <f>IFERROR(VLOOKUP(LEFT($A1167,8),POR!$A:$R,4,0),"")</f>
        <v/>
      </c>
      <c r="S1167" s="8" t="str">
        <f>IFERROR(VLOOKUP(LEFT($A1167,8),POR!$A:$R,5,0),"")</f>
        <v/>
      </c>
      <c r="T1167" s="8" t="str">
        <f>IFERROR(VLOOKUP(LEFT($A1167,8),POR!$A:$R,6,0),"")</f>
        <v/>
      </c>
      <c r="U1167" s="8" t="str">
        <f>IFERROR(VLOOKUP(LEFT($A1167,8),POR!$A:$R,7,0),"")</f>
        <v/>
      </c>
      <c r="V1167" s="8" t="str">
        <f>IFERROR(VLOOKUP(LEFT($A1167,8),POR!$A:$R,8,0),"")</f>
        <v/>
      </c>
      <c r="W1167" s="8" t="str">
        <f>IFERROR(VLOOKUP(LEFT($A1167,8),POR!$A:$R,9,0),"")</f>
        <v/>
      </c>
      <c r="X1167" s="8" t="str">
        <f>IFERROR(VLOOKUP(LEFT($A1167,8),POR!$A:$R,10,0),"")</f>
        <v/>
      </c>
      <c r="Y1167" s="8" t="str">
        <f>IFERROR(VLOOKUP(LEFT($A1167,8),POR!$A:$R,11,0),"")</f>
        <v/>
      </c>
      <c r="Z1167" s="8" t="str">
        <f>IFERROR(VLOOKUP(LEFT($A1167,8),POR!$A:$R,12,0),"")</f>
        <v/>
      </c>
      <c r="AA1167" s="8" t="str">
        <f>IFERROR(VLOOKUP(LEFT($A1167,8),POR!$A:$R,13,0),"")</f>
        <v/>
      </c>
      <c r="AB1167" s="8" t="str">
        <f>IFERROR(VLOOKUP(LEFT($A1167,8),POR!$A:$R,14,0),"")</f>
        <v/>
      </c>
      <c r="AC1167" s="8" t="str">
        <f>IFERROR(VLOOKUP(LEFT($A1167,8),POR!$A:$R,15,0),"")</f>
        <v/>
      </c>
      <c r="AD1167" s="8" t="str">
        <f>IFERROR(VLOOKUP(LEFT($A1167,8),POR!$A:$R,16,0),"")</f>
        <v/>
      </c>
      <c r="AE1167" s="8" t="str">
        <f>IFERROR(VLOOKUP(LEFT($A1167,8),POR!$A:$R,17,0),"")</f>
        <v/>
      </c>
      <c r="AF1167" s="8" t="str">
        <f>IFERROR(VLOOKUP(LEFT($A1167,8),POR!$A:$R,18,0),"")</f>
        <v/>
      </c>
      <c r="AG1167" s="36" t="str">
        <f>IFERROR(VLOOKUP(A1167,NSD!F:G,2,0),"")</f>
        <v/>
      </c>
    </row>
    <row r="1168" spans="1:33">
      <c r="A1168" s="49" t="s">
        <v>2217</v>
      </c>
      <c r="B1168" s="36" t="str">
        <f>VLOOKUP(LEFT(A1168,8),Clusters!A:C,3,0)</f>
        <v>C1</v>
      </c>
      <c r="C1168" s="36">
        <f>VLOOKUP(LEFT(A1168,8),Clusters!A:D,2,0)</f>
        <v>13</v>
      </c>
      <c r="O1168" s="36">
        <f>IFERROR(VLOOKUP(LEFT(A1168,8),'Development Priority'!A:B,2,0),"")</f>
        <v>1097</v>
      </c>
      <c r="P1168" s="8" t="str">
        <f>IFERROR(VLOOKUP(LEFT($A1168,8),POR!$A:$R,2,0),"")</f>
        <v/>
      </c>
      <c r="Q1168" s="8" t="str">
        <f>IFERROR(VLOOKUP(LEFT($A1168,8),POR!$A:$R,3,0),"")</f>
        <v/>
      </c>
      <c r="R1168" s="8" t="str">
        <f>IFERROR(VLOOKUP(LEFT($A1168,8),POR!$A:$R,4,0),"")</f>
        <v/>
      </c>
      <c r="S1168" s="8" t="str">
        <f>IFERROR(VLOOKUP(LEFT($A1168,8),POR!$A:$R,5,0),"")</f>
        <v/>
      </c>
      <c r="T1168" s="8" t="str">
        <f>IFERROR(VLOOKUP(LEFT($A1168,8),POR!$A:$R,6,0),"")</f>
        <v/>
      </c>
      <c r="U1168" s="8" t="str">
        <f>IFERROR(VLOOKUP(LEFT($A1168,8),POR!$A:$R,7,0),"")</f>
        <v/>
      </c>
      <c r="V1168" s="8" t="str">
        <f>IFERROR(VLOOKUP(LEFT($A1168,8),POR!$A:$R,8,0),"")</f>
        <v/>
      </c>
      <c r="W1168" s="8" t="str">
        <f>IFERROR(VLOOKUP(LEFT($A1168,8),POR!$A:$R,9,0),"")</f>
        <v/>
      </c>
      <c r="X1168" s="8" t="str">
        <f>IFERROR(VLOOKUP(LEFT($A1168,8),POR!$A:$R,10,0),"")</f>
        <v/>
      </c>
      <c r="Y1168" s="8" t="str">
        <f>IFERROR(VLOOKUP(LEFT($A1168,8),POR!$A:$R,11,0),"")</f>
        <v/>
      </c>
      <c r="Z1168" s="8" t="str">
        <f>IFERROR(VLOOKUP(LEFT($A1168,8),POR!$A:$R,12,0),"")</f>
        <v/>
      </c>
      <c r="AA1168" s="8" t="str">
        <f>IFERROR(VLOOKUP(LEFT($A1168,8),POR!$A:$R,13,0),"")</f>
        <v/>
      </c>
      <c r="AB1168" s="8" t="str">
        <f>IFERROR(VLOOKUP(LEFT($A1168,8),POR!$A:$R,14,0),"")</f>
        <v/>
      </c>
      <c r="AC1168" s="8" t="str">
        <f>IFERROR(VLOOKUP(LEFT($A1168,8),POR!$A:$R,15,0),"")</f>
        <v/>
      </c>
      <c r="AD1168" s="8" t="str">
        <f>IFERROR(VLOOKUP(LEFT($A1168,8),POR!$A:$R,16,0),"")</f>
        <v/>
      </c>
      <c r="AE1168" s="8" t="str">
        <f>IFERROR(VLOOKUP(LEFT($A1168,8),POR!$A:$R,17,0),"")</f>
        <v/>
      </c>
      <c r="AF1168" s="8" t="str">
        <f>IFERROR(VLOOKUP(LEFT($A1168,8),POR!$A:$R,18,0),"")</f>
        <v/>
      </c>
      <c r="AG1168" s="36" t="str">
        <f>IFERROR(VLOOKUP(A1168,NSD!F:G,2,0),"")</f>
        <v/>
      </c>
    </row>
    <row r="1169" spans="1:33">
      <c r="A1169" s="49" t="s">
        <v>2569</v>
      </c>
      <c r="B1169" s="36" t="str">
        <f>VLOOKUP(LEFT(A1169,8),Clusters!A:C,3,0)</f>
        <v>C2</v>
      </c>
      <c r="C1169" s="36">
        <f>VLOOKUP(LEFT(A1169,8),Clusters!A:D,2,0)</f>
        <v>22</v>
      </c>
      <c r="O1169" s="36">
        <f>IFERROR(VLOOKUP(LEFT(A1169,8),'Development Priority'!A:B,2,0),"")</f>
        <v>937</v>
      </c>
      <c r="P1169" s="8" t="str">
        <f>IFERROR(VLOOKUP(LEFT($A1169,8),POR!$A:$R,2,0),"")</f>
        <v/>
      </c>
      <c r="Q1169" s="8" t="str">
        <f>IFERROR(VLOOKUP(LEFT($A1169,8),POR!$A:$R,3,0),"")</f>
        <v/>
      </c>
      <c r="R1169" s="8" t="str">
        <f>IFERROR(VLOOKUP(LEFT($A1169,8),POR!$A:$R,4,0),"")</f>
        <v/>
      </c>
      <c r="S1169" s="8" t="str">
        <f>IFERROR(VLOOKUP(LEFT($A1169,8),POR!$A:$R,5,0),"")</f>
        <v/>
      </c>
      <c r="T1169" s="8" t="str">
        <f>IFERROR(VLOOKUP(LEFT($A1169,8),POR!$A:$R,6,0),"")</f>
        <v/>
      </c>
      <c r="U1169" s="8" t="str">
        <f>IFERROR(VLOOKUP(LEFT($A1169,8),POR!$A:$R,7,0),"")</f>
        <v/>
      </c>
      <c r="V1169" s="8" t="str">
        <f>IFERROR(VLOOKUP(LEFT($A1169,8),POR!$A:$R,8,0),"")</f>
        <v/>
      </c>
      <c r="W1169" s="8" t="str">
        <f>IFERROR(VLOOKUP(LEFT($A1169,8),POR!$A:$R,9,0),"")</f>
        <v/>
      </c>
      <c r="X1169" s="8" t="str">
        <f>IFERROR(VLOOKUP(LEFT($A1169,8),POR!$A:$R,10,0),"")</f>
        <v/>
      </c>
      <c r="Y1169" s="8" t="str">
        <f>IFERROR(VLOOKUP(LEFT($A1169,8),POR!$A:$R,11,0),"")</f>
        <v/>
      </c>
      <c r="Z1169" s="8" t="str">
        <f>IFERROR(VLOOKUP(LEFT($A1169,8),POR!$A:$R,12,0),"")</f>
        <v/>
      </c>
      <c r="AA1169" s="8" t="str">
        <f>IFERROR(VLOOKUP(LEFT($A1169,8),POR!$A:$R,13,0),"")</f>
        <v/>
      </c>
      <c r="AB1169" s="8" t="str">
        <f>IFERROR(VLOOKUP(LEFT($A1169,8),POR!$A:$R,14,0),"")</f>
        <v/>
      </c>
      <c r="AC1169" s="8" t="str">
        <f>IFERROR(VLOOKUP(LEFT($A1169,8),POR!$A:$R,15,0),"")</f>
        <v/>
      </c>
      <c r="AD1169" s="8" t="str">
        <f>IFERROR(VLOOKUP(LEFT($A1169,8),POR!$A:$R,16,0),"")</f>
        <v/>
      </c>
      <c r="AE1169" s="8" t="str">
        <f>IFERROR(VLOOKUP(LEFT($A1169,8),POR!$A:$R,17,0),"")</f>
        <v/>
      </c>
      <c r="AF1169" s="8" t="str">
        <f>IFERROR(VLOOKUP(LEFT($A1169,8),POR!$A:$R,18,0),"")</f>
        <v/>
      </c>
      <c r="AG1169" s="36" t="str">
        <f>IFERROR(VLOOKUP(A1169,NSD!F:G,2,0),"")</f>
        <v/>
      </c>
    </row>
    <row r="1170" spans="1:33">
      <c r="A1170" s="49" t="s">
        <v>4672</v>
      </c>
      <c r="B1170" s="36" t="str">
        <f>VLOOKUP(LEFT(A1170,8),Clusters!A:C,3,0)</f>
        <v>C2</v>
      </c>
      <c r="C1170" s="36">
        <f>VLOOKUP(LEFT(A1170,8),Clusters!A:D,2,0)</f>
        <v>22</v>
      </c>
      <c r="O1170" s="36">
        <f>IFERROR(VLOOKUP(LEFT(A1170,8),'Development Priority'!A:B,2,0),"")</f>
        <v>937</v>
      </c>
      <c r="P1170" s="8" t="str">
        <f>IFERROR(VLOOKUP(LEFT($A1170,8),POR!$A:$R,2,0),"")</f>
        <v/>
      </c>
      <c r="Q1170" s="8" t="str">
        <f>IFERROR(VLOOKUP(LEFT($A1170,8),POR!$A:$R,3,0),"")</f>
        <v/>
      </c>
      <c r="R1170" s="8" t="str">
        <f>IFERROR(VLOOKUP(LEFT($A1170,8),POR!$A:$R,4,0),"")</f>
        <v/>
      </c>
      <c r="S1170" s="8" t="str">
        <f>IFERROR(VLOOKUP(LEFT($A1170,8),POR!$A:$R,5,0),"")</f>
        <v/>
      </c>
      <c r="T1170" s="8" t="str">
        <f>IFERROR(VLOOKUP(LEFT($A1170,8),POR!$A:$R,6,0),"")</f>
        <v/>
      </c>
      <c r="U1170" s="8" t="str">
        <f>IFERROR(VLOOKUP(LEFT($A1170,8),POR!$A:$R,7,0),"")</f>
        <v/>
      </c>
      <c r="V1170" s="8" t="str">
        <f>IFERROR(VLOOKUP(LEFT($A1170,8),POR!$A:$R,8,0),"")</f>
        <v/>
      </c>
      <c r="W1170" s="8" t="str">
        <f>IFERROR(VLOOKUP(LEFT($A1170,8),POR!$A:$R,9,0),"")</f>
        <v/>
      </c>
      <c r="X1170" s="8" t="str">
        <f>IFERROR(VLOOKUP(LEFT($A1170,8),POR!$A:$R,10,0),"")</f>
        <v/>
      </c>
      <c r="Y1170" s="8" t="str">
        <f>IFERROR(VLOOKUP(LEFT($A1170,8),POR!$A:$R,11,0),"")</f>
        <v/>
      </c>
      <c r="Z1170" s="8" t="str">
        <f>IFERROR(VLOOKUP(LEFT($A1170,8),POR!$A:$R,12,0),"")</f>
        <v/>
      </c>
      <c r="AA1170" s="8" t="str">
        <f>IFERROR(VLOOKUP(LEFT($A1170,8),POR!$A:$R,13,0),"")</f>
        <v/>
      </c>
      <c r="AB1170" s="8" t="str">
        <f>IFERROR(VLOOKUP(LEFT($A1170,8),POR!$A:$R,14,0),"")</f>
        <v/>
      </c>
      <c r="AC1170" s="8" t="str">
        <f>IFERROR(VLOOKUP(LEFT($A1170,8),POR!$A:$R,15,0),"")</f>
        <v/>
      </c>
      <c r="AD1170" s="8" t="str">
        <f>IFERROR(VLOOKUP(LEFT($A1170,8),POR!$A:$R,16,0),"")</f>
        <v/>
      </c>
      <c r="AE1170" s="8" t="str">
        <f>IFERROR(VLOOKUP(LEFT($A1170,8),POR!$A:$R,17,0),"")</f>
        <v/>
      </c>
      <c r="AF1170" s="8" t="str">
        <f>IFERROR(VLOOKUP(LEFT($A1170,8),POR!$A:$R,18,0),"")</f>
        <v/>
      </c>
      <c r="AG1170" s="36" t="str">
        <f>IFERROR(VLOOKUP(A1170,NSD!F:G,2,0),"")</f>
        <v/>
      </c>
    </row>
    <row r="1171" spans="1:33">
      <c r="A1171" s="49" t="s">
        <v>2592</v>
      </c>
      <c r="B1171" s="36" t="str">
        <f>VLOOKUP(LEFT(A1171,8),Clusters!A:C,3,0)</f>
        <v>C2</v>
      </c>
      <c r="C1171" s="36">
        <f>VLOOKUP(LEFT(A1171,8),Clusters!A:D,2,0)</f>
        <v>22</v>
      </c>
      <c r="O1171" s="36">
        <f>IFERROR(VLOOKUP(LEFT(A1171,8),'Development Priority'!A:B,2,0),"")</f>
        <v>937</v>
      </c>
      <c r="P1171" s="8" t="str">
        <f>IFERROR(VLOOKUP(LEFT($A1171,8),POR!$A:$R,2,0),"")</f>
        <v/>
      </c>
      <c r="Q1171" s="8" t="str">
        <f>IFERROR(VLOOKUP(LEFT($A1171,8),POR!$A:$R,3,0),"")</f>
        <v/>
      </c>
      <c r="R1171" s="8" t="str">
        <f>IFERROR(VLOOKUP(LEFT($A1171,8),POR!$A:$R,4,0),"")</f>
        <v/>
      </c>
      <c r="S1171" s="8" t="str">
        <f>IFERROR(VLOOKUP(LEFT($A1171,8),POR!$A:$R,5,0),"")</f>
        <v/>
      </c>
      <c r="T1171" s="8" t="str">
        <f>IFERROR(VLOOKUP(LEFT($A1171,8),POR!$A:$R,6,0),"")</f>
        <v/>
      </c>
      <c r="U1171" s="8" t="str">
        <f>IFERROR(VLOOKUP(LEFT($A1171,8),POR!$A:$R,7,0),"")</f>
        <v/>
      </c>
      <c r="V1171" s="8" t="str">
        <f>IFERROR(VLOOKUP(LEFT($A1171,8),POR!$A:$R,8,0),"")</f>
        <v/>
      </c>
      <c r="W1171" s="8" t="str">
        <f>IFERROR(VLOOKUP(LEFT($A1171,8),POR!$A:$R,9,0),"")</f>
        <v/>
      </c>
      <c r="X1171" s="8" t="str">
        <f>IFERROR(VLOOKUP(LEFT($A1171,8),POR!$A:$R,10,0),"")</f>
        <v/>
      </c>
      <c r="Y1171" s="8" t="str">
        <f>IFERROR(VLOOKUP(LEFT($A1171,8),POR!$A:$R,11,0),"")</f>
        <v/>
      </c>
      <c r="Z1171" s="8" t="str">
        <f>IFERROR(VLOOKUP(LEFT($A1171,8),POR!$A:$R,12,0),"")</f>
        <v/>
      </c>
      <c r="AA1171" s="8" t="str">
        <f>IFERROR(VLOOKUP(LEFT($A1171,8),POR!$A:$R,13,0),"")</f>
        <v/>
      </c>
      <c r="AB1171" s="8" t="str">
        <f>IFERROR(VLOOKUP(LEFT($A1171,8),POR!$A:$R,14,0),"")</f>
        <v/>
      </c>
      <c r="AC1171" s="8" t="str">
        <f>IFERROR(VLOOKUP(LEFT($A1171,8),POR!$A:$R,15,0),"")</f>
        <v/>
      </c>
      <c r="AD1171" s="8" t="str">
        <f>IFERROR(VLOOKUP(LEFT($A1171,8),POR!$A:$R,16,0),"")</f>
        <v/>
      </c>
      <c r="AE1171" s="8" t="str">
        <f>IFERROR(VLOOKUP(LEFT($A1171,8),POR!$A:$R,17,0),"")</f>
        <v/>
      </c>
      <c r="AF1171" s="8" t="str">
        <f>IFERROR(VLOOKUP(LEFT($A1171,8),POR!$A:$R,18,0),"")</f>
        <v/>
      </c>
      <c r="AG1171" s="36" t="str">
        <f>IFERROR(VLOOKUP(A1171,NSD!F:G,2,0),"")</f>
        <v/>
      </c>
    </row>
    <row r="1172" spans="1:33">
      <c r="A1172" s="49" t="s">
        <v>2159</v>
      </c>
      <c r="B1172" s="36" t="str">
        <f>VLOOKUP(LEFT(A1172,8),Clusters!A:C,3,0)</f>
        <v>C2</v>
      </c>
      <c r="C1172" s="36">
        <f>VLOOKUP(LEFT(A1172,8),Clusters!A:D,2,0)</f>
        <v>22</v>
      </c>
      <c r="O1172" s="36">
        <f>IFERROR(VLOOKUP(LEFT(A1172,8),'Development Priority'!A:B,2,0),"")</f>
        <v>937</v>
      </c>
      <c r="P1172" s="8" t="str">
        <f>IFERROR(VLOOKUP(LEFT($A1172,8),POR!$A:$R,2,0),"")</f>
        <v/>
      </c>
      <c r="Q1172" s="8" t="str">
        <f>IFERROR(VLOOKUP(LEFT($A1172,8),POR!$A:$R,3,0),"")</f>
        <v/>
      </c>
      <c r="R1172" s="8" t="str">
        <f>IFERROR(VLOOKUP(LEFT($A1172,8),POR!$A:$R,4,0),"")</f>
        <v/>
      </c>
      <c r="S1172" s="8" t="str">
        <f>IFERROR(VLOOKUP(LEFT($A1172,8),POR!$A:$R,5,0),"")</f>
        <v/>
      </c>
      <c r="T1172" s="8" t="str">
        <f>IFERROR(VLOOKUP(LEFT($A1172,8),POR!$A:$R,6,0),"")</f>
        <v/>
      </c>
      <c r="U1172" s="8" t="str">
        <f>IFERROR(VLOOKUP(LEFT($A1172,8),POR!$A:$R,7,0),"")</f>
        <v/>
      </c>
      <c r="V1172" s="8" t="str">
        <f>IFERROR(VLOOKUP(LEFT($A1172,8),POR!$A:$R,8,0),"")</f>
        <v/>
      </c>
      <c r="W1172" s="8" t="str">
        <f>IFERROR(VLOOKUP(LEFT($A1172,8),POR!$A:$R,9,0),"")</f>
        <v/>
      </c>
      <c r="X1172" s="8" t="str">
        <f>IFERROR(VLOOKUP(LEFT($A1172,8),POR!$A:$R,10,0),"")</f>
        <v/>
      </c>
      <c r="Y1172" s="8" t="str">
        <f>IFERROR(VLOOKUP(LEFT($A1172,8),POR!$A:$R,11,0),"")</f>
        <v/>
      </c>
      <c r="Z1172" s="8" t="str">
        <f>IFERROR(VLOOKUP(LEFT($A1172,8),POR!$A:$R,12,0),"")</f>
        <v/>
      </c>
      <c r="AA1172" s="8" t="str">
        <f>IFERROR(VLOOKUP(LEFT($A1172,8),POR!$A:$R,13,0),"")</f>
        <v/>
      </c>
      <c r="AB1172" s="8" t="str">
        <f>IFERROR(VLOOKUP(LEFT($A1172,8),POR!$A:$R,14,0),"")</f>
        <v/>
      </c>
      <c r="AC1172" s="8" t="str">
        <f>IFERROR(VLOOKUP(LEFT($A1172,8),POR!$A:$R,15,0),"")</f>
        <v/>
      </c>
      <c r="AD1172" s="8" t="str">
        <f>IFERROR(VLOOKUP(LEFT($A1172,8),POR!$A:$R,16,0),"")</f>
        <v/>
      </c>
      <c r="AE1172" s="8" t="str">
        <f>IFERROR(VLOOKUP(LEFT($A1172,8),POR!$A:$R,17,0),"")</f>
        <v/>
      </c>
      <c r="AF1172" s="8" t="str">
        <f>IFERROR(VLOOKUP(LEFT($A1172,8),POR!$A:$R,18,0),"")</f>
        <v/>
      </c>
      <c r="AG1172" s="36" t="str">
        <f>IFERROR(VLOOKUP(A1172,NSD!F:G,2,0),"")</f>
        <v/>
      </c>
    </row>
    <row r="1173" spans="1:33">
      <c r="A1173" s="49" t="s">
        <v>1934</v>
      </c>
      <c r="B1173" s="36" t="str">
        <f>VLOOKUP(LEFT(A1173,8),Clusters!A:C,3,0)</f>
        <v>C1</v>
      </c>
      <c r="C1173" s="36">
        <f>VLOOKUP(LEFT(A1173,8),Clusters!A:D,2,0)</f>
        <v>14</v>
      </c>
      <c r="O1173" s="36">
        <f>IFERROR(VLOOKUP(LEFT(A1173,8),'Development Priority'!A:B,2,0),"")</f>
        <v>101</v>
      </c>
      <c r="P1173" s="8" t="str">
        <f>IFERROR(VLOOKUP(LEFT($A1173,8),POR!$A:$R,2,0),"")</f>
        <v/>
      </c>
      <c r="Q1173" s="8" t="str">
        <f>IFERROR(VLOOKUP(LEFT($A1173,8),POR!$A:$R,3,0),"")</f>
        <v/>
      </c>
      <c r="R1173" s="8" t="str">
        <f>IFERROR(VLOOKUP(LEFT($A1173,8),POR!$A:$R,4,0),"")</f>
        <v/>
      </c>
      <c r="S1173" s="8" t="str">
        <f>IFERROR(VLOOKUP(LEFT($A1173,8),POR!$A:$R,5,0),"")</f>
        <v/>
      </c>
      <c r="T1173" s="8">
        <f>IFERROR(VLOOKUP(LEFT($A1173,8),POR!$A:$R,6,0),"")</f>
        <v>42827.708333333299</v>
      </c>
      <c r="U1173" s="8" t="str">
        <f>IFERROR(VLOOKUP(LEFT($A1173,8),POR!$A:$R,7,0),"")</f>
        <v/>
      </c>
      <c r="V1173" s="8">
        <f>IFERROR(VLOOKUP(LEFT($A1173,8),POR!$A:$R,8,0),"")</f>
        <v>42828</v>
      </c>
      <c r="W1173" s="8" t="str">
        <f>IFERROR(VLOOKUP(LEFT($A1173,8),POR!$A:$R,9,0),"")</f>
        <v/>
      </c>
      <c r="X1173" s="8" t="str">
        <f>IFERROR(VLOOKUP(LEFT($A1173,8),POR!$A:$R,10,0),"")</f>
        <v/>
      </c>
      <c r="Y1173" s="8" t="str">
        <f>IFERROR(VLOOKUP(LEFT($A1173,8),POR!$A:$R,11,0),"")</f>
        <v/>
      </c>
      <c r="Z1173" s="8" t="str">
        <f>IFERROR(VLOOKUP(LEFT($A1173,8),POR!$A:$R,12,0),"")</f>
        <v/>
      </c>
      <c r="AA1173" s="8" t="str">
        <f>IFERROR(VLOOKUP(LEFT($A1173,8),POR!$A:$R,13,0),"")</f>
        <v/>
      </c>
      <c r="AB1173" s="8" t="str">
        <f>IFERROR(VLOOKUP(LEFT($A1173,8),POR!$A:$R,14,0),"")</f>
        <v/>
      </c>
      <c r="AC1173" s="8" t="str">
        <f>IFERROR(VLOOKUP(LEFT($A1173,8),POR!$A:$R,15,0),"")</f>
        <v/>
      </c>
      <c r="AD1173" s="8" t="str">
        <f>IFERROR(VLOOKUP(LEFT($A1173,8),POR!$A:$R,16,0),"")</f>
        <v/>
      </c>
      <c r="AE1173" s="8" t="str">
        <f>IFERROR(VLOOKUP(LEFT($A1173,8),POR!$A:$R,17,0),"")</f>
        <v/>
      </c>
      <c r="AF1173" s="8" t="str">
        <f>IFERROR(VLOOKUP(LEFT($A1173,8),POR!$A:$R,18,0),"")</f>
        <v/>
      </c>
      <c r="AG1173" s="36" t="str">
        <f>IFERROR(VLOOKUP(A1173,NSD!F:G,2,0),"")</f>
        <v>PH11112</v>
      </c>
    </row>
    <row r="1174" spans="1:33">
      <c r="A1174" s="49" t="s">
        <v>2585</v>
      </c>
      <c r="B1174" s="36" t="str">
        <f>VLOOKUP(LEFT(A1174,8),Clusters!A:C,3,0)</f>
        <v>C1</v>
      </c>
      <c r="C1174" s="36">
        <f>VLOOKUP(LEFT(A1174,8),Clusters!A:D,2,0)</f>
        <v>14</v>
      </c>
      <c r="O1174" s="36">
        <f>IFERROR(VLOOKUP(LEFT(A1174,8),'Development Priority'!A:B,2,0),"")</f>
        <v>101</v>
      </c>
      <c r="P1174" s="8" t="str">
        <f>IFERROR(VLOOKUP(LEFT($A1174,8),POR!$A:$R,2,0),"")</f>
        <v/>
      </c>
      <c r="Q1174" s="8" t="str">
        <f>IFERROR(VLOOKUP(LEFT($A1174,8),POR!$A:$R,3,0),"")</f>
        <v/>
      </c>
      <c r="R1174" s="8" t="str">
        <f>IFERROR(VLOOKUP(LEFT($A1174,8),POR!$A:$R,4,0),"")</f>
        <v/>
      </c>
      <c r="S1174" s="8" t="str">
        <f>IFERROR(VLOOKUP(LEFT($A1174,8),POR!$A:$R,5,0),"")</f>
        <v/>
      </c>
      <c r="T1174" s="8">
        <f>IFERROR(VLOOKUP(LEFT($A1174,8),POR!$A:$R,6,0),"")</f>
        <v>42827.708333333299</v>
      </c>
      <c r="U1174" s="8" t="str">
        <f>IFERROR(VLOOKUP(LEFT($A1174,8),POR!$A:$R,7,0),"")</f>
        <v/>
      </c>
      <c r="V1174" s="8">
        <f>IFERROR(VLOOKUP(LEFT($A1174,8),POR!$A:$R,8,0),"")</f>
        <v>42828</v>
      </c>
      <c r="W1174" s="8" t="str">
        <f>IFERROR(VLOOKUP(LEFT($A1174,8),POR!$A:$R,9,0),"")</f>
        <v/>
      </c>
      <c r="X1174" s="8" t="str">
        <f>IFERROR(VLOOKUP(LEFT($A1174,8),POR!$A:$R,10,0),"")</f>
        <v/>
      </c>
      <c r="Y1174" s="8" t="str">
        <f>IFERROR(VLOOKUP(LEFT($A1174,8),POR!$A:$R,11,0),"")</f>
        <v/>
      </c>
      <c r="Z1174" s="8" t="str">
        <f>IFERROR(VLOOKUP(LEFT($A1174,8),POR!$A:$R,12,0),"")</f>
        <v/>
      </c>
      <c r="AA1174" s="8" t="str">
        <f>IFERROR(VLOOKUP(LEFT($A1174,8),POR!$A:$R,13,0),"")</f>
        <v/>
      </c>
      <c r="AB1174" s="8" t="str">
        <f>IFERROR(VLOOKUP(LEFT($A1174,8),POR!$A:$R,14,0),"")</f>
        <v/>
      </c>
      <c r="AC1174" s="8" t="str">
        <f>IFERROR(VLOOKUP(LEFT($A1174,8),POR!$A:$R,15,0),"")</f>
        <v/>
      </c>
      <c r="AD1174" s="8" t="str">
        <f>IFERROR(VLOOKUP(LEFT($A1174,8),POR!$A:$R,16,0),"")</f>
        <v/>
      </c>
      <c r="AE1174" s="8" t="str">
        <f>IFERROR(VLOOKUP(LEFT($A1174,8),POR!$A:$R,17,0),"")</f>
        <v/>
      </c>
      <c r="AF1174" s="8" t="str">
        <f>IFERROR(VLOOKUP(LEFT($A1174,8),POR!$A:$R,18,0),"")</f>
        <v/>
      </c>
      <c r="AG1174" s="36" t="str">
        <f>IFERROR(VLOOKUP(A1174,NSD!F:G,2,0),"")</f>
        <v/>
      </c>
    </row>
    <row r="1175" spans="1:33">
      <c r="A1175" s="49" t="s">
        <v>2623</v>
      </c>
      <c r="B1175" s="36" t="str">
        <f>VLOOKUP(LEFT(A1175,8),Clusters!A:C,3,0)</f>
        <v>C1</v>
      </c>
      <c r="C1175" s="36">
        <f>VLOOKUP(LEFT(A1175,8),Clusters!A:D,2,0)</f>
        <v>14</v>
      </c>
      <c r="O1175" s="36">
        <f>IFERROR(VLOOKUP(LEFT(A1175,8),'Development Priority'!A:B,2,0),"")</f>
        <v>101</v>
      </c>
      <c r="P1175" s="8" t="str">
        <f>IFERROR(VLOOKUP(LEFT($A1175,8),POR!$A:$R,2,0),"")</f>
        <v/>
      </c>
      <c r="Q1175" s="8" t="str">
        <f>IFERROR(VLOOKUP(LEFT($A1175,8),POR!$A:$R,3,0),"")</f>
        <v/>
      </c>
      <c r="R1175" s="8" t="str">
        <f>IFERROR(VLOOKUP(LEFT($A1175,8),POR!$A:$R,4,0),"")</f>
        <v/>
      </c>
      <c r="S1175" s="8" t="str">
        <f>IFERROR(VLOOKUP(LEFT($A1175,8),POR!$A:$R,5,0),"")</f>
        <v/>
      </c>
      <c r="T1175" s="8">
        <f>IFERROR(VLOOKUP(LEFT($A1175,8),POR!$A:$R,6,0),"")</f>
        <v>42827.708333333299</v>
      </c>
      <c r="U1175" s="8" t="str">
        <f>IFERROR(VLOOKUP(LEFT($A1175,8),POR!$A:$R,7,0),"")</f>
        <v/>
      </c>
      <c r="V1175" s="8">
        <f>IFERROR(VLOOKUP(LEFT($A1175,8),POR!$A:$R,8,0),"")</f>
        <v>42828</v>
      </c>
      <c r="W1175" s="8" t="str">
        <f>IFERROR(VLOOKUP(LEFT($A1175,8),POR!$A:$R,9,0),"")</f>
        <v/>
      </c>
      <c r="X1175" s="8" t="str">
        <f>IFERROR(VLOOKUP(LEFT($A1175,8),POR!$A:$R,10,0),"")</f>
        <v/>
      </c>
      <c r="Y1175" s="8" t="str">
        <f>IFERROR(VLOOKUP(LEFT($A1175,8),POR!$A:$R,11,0),"")</f>
        <v/>
      </c>
      <c r="Z1175" s="8" t="str">
        <f>IFERROR(VLOOKUP(LEFT($A1175,8),POR!$A:$R,12,0),"")</f>
        <v/>
      </c>
      <c r="AA1175" s="8" t="str">
        <f>IFERROR(VLOOKUP(LEFT($A1175,8),POR!$A:$R,13,0),"")</f>
        <v/>
      </c>
      <c r="AB1175" s="8" t="str">
        <f>IFERROR(VLOOKUP(LEFT($A1175,8),POR!$A:$R,14,0),"")</f>
        <v/>
      </c>
      <c r="AC1175" s="8" t="str">
        <f>IFERROR(VLOOKUP(LEFT($A1175,8),POR!$A:$R,15,0),"")</f>
        <v/>
      </c>
      <c r="AD1175" s="8" t="str">
        <f>IFERROR(VLOOKUP(LEFT($A1175,8),POR!$A:$R,16,0),"")</f>
        <v/>
      </c>
      <c r="AE1175" s="8" t="str">
        <f>IFERROR(VLOOKUP(LEFT($A1175,8),POR!$A:$R,17,0),"")</f>
        <v/>
      </c>
      <c r="AF1175" s="8" t="str">
        <f>IFERROR(VLOOKUP(LEFT($A1175,8),POR!$A:$R,18,0),"")</f>
        <v/>
      </c>
      <c r="AG1175" s="36" t="str">
        <f>IFERROR(VLOOKUP(A1175,NSD!F:G,2,0),"")</f>
        <v/>
      </c>
    </row>
    <row r="1176" spans="1:33">
      <c r="A1176" s="49" t="s">
        <v>4976</v>
      </c>
      <c r="B1176" s="36" t="str">
        <f>VLOOKUP(LEFT(A1176,8),Clusters!A:C,3,0)</f>
        <v>C1</v>
      </c>
      <c r="C1176" s="36">
        <f>VLOOKUP(LEFT(A1176,8),Clusters!A:D,2,0)</f>
        <v>14</v>
      </c>
      <c r="O1176" s="36">
        <f>IFERROR(VLOOKUP(LEFT(A1176,8),'Development Priority'!A:B,2,0),"")</f>
        <v>101</v>
      </c>
      <c r="P1176" s="8" t="str">
        <f>IFERROR(VLOOKUP(LEFT($A1176,8),POR!$A:$R,2,0),"")</f>
        <v/>
      </c>
      <c r="Q1176" s="8" t="str">
        <f>IFERROR(VLOOKUP(LEFT($A1176,8),POR!$A:$R,3,0),"")</f>
        <v/>
      </c>
      <c r="R1176" s="8" t="str">
        <f>IFERROR(VLOOKUP(LEFT($A1176,8),POR!$A:$R,4,0),"")</f>
        <v/>
      </c>
      <c r="S1176" s="8" t="str">
        <f>IFERROR(VLOOKUP(LEFT($A1176,8),POR!$A:$R,5,0),"")</f>
        <v/>
      </c>
      <c r="T1176" s="8">
        <f>IFERROR(VLOOKUP(LEFT($A1176,8),POR!$A:$R,6,0),"")</f>
        <v>42827.708333333299</v>
      </c>
      <c r="U1176" s="8" t="str">
        <f>IFERROR(VLOOKUP(LEFT($A1176,8),POR!$A:$R,7,0),"")</f>
        <v/>
      </c>
      <c r="V1176" s="8">
        <f>IFERROR(VLOOKUP(LEFT($A1176,8),POR!$A:$R,8,0),"")</f>
        <v>42828</v>
      </c>
      <c r="W1176" s="8" t="str">
        <f>IFERROR(VLOOKUP(LEFT($A1176,8),POR!$A:$R,9,0),"")</f>
        <v/>
      </c>
      <c r="X1176" s="8" t="str">
        <f>IFERROR(VLOOKUP(LEFT($A1176,8),POR!$A:$R,10,0),"")</f>
        <v/>
      </c>
      <c r="Y1176" s="8" t="str">
        <f>IFERROR(VLOOKUP(LEFT($A1176,8),POR!$A:$R,11,0),"")</f>
        <v/>
      </c>
      <c r="Z1176" s="8" t="str">
        <f>IFERROR(VLOOKUP(LEFT($A1176,8),POR!$A:$R,12,0),"")</f>
        <v/>
      </c>
      <c r="AA1176" s="8" t="str">
        <f>IFERROR(VLOOKUP(LEFT($A1176,8),POR!$A:$R,13,0),"")</f>
        <v/>
      </c>
      <c r="AB1176" s="8" t="str">
        <f>IFERROR(VLOOKUP(LEFT($A1176,8),POR!$A:$R,14,0),"")</f>
        <v/>
      </c>
      <c r="AC1176" s="8" t="str">
        <f>IFERROR(VLOOKUP(LEFT($A1176,8),POR!$A:$R,15,0),"")</f>
        <v/>
      </c>
      <c r="AD1176" s="8" t="str">
        <f>IFERROR(VLOOKUP(LEFT($A1176,8),POR!$A:$R,16,0),"")</f>
        <v/>
      </c>
      <c r="AE1176" s="8" t="str">
        <f>IFERROR(VLOOKUP(LEFT($A1176,8),POR!$A:$R,17,0),"")</f>
        <v/>
      </c>
      <c r="AF1176" s="8" t="str">
        <f>IFERROR(VLOOKUP(LEFT($A1176,8),POR!$A:$R,18,0),"")</f>
        <v/>
      </c>
      <c r="AG1176" s="36" t="str">
        <f>IFERROR(VLOOKUP(A1176,NSD!F:G,2,0),"")</f>
        <v/>
      </c>
    </row>
    <row r="1177" spans="1:33">
      <c r="A1177" s="49" t="s">
        <v>3295</v>
      </c>
      <c r="B1177" s="36" t="str">
        <f>VLOOKUP(LEFT(A1177,8),Clusters!A:C,3,0)</f>
        <v>C1</v>
      </c>
      <c r="C1177" s="36">
        <f>VLOOKUP(LEFT(A1177,8),Clusters!A:D,2,0)</f>
        <v>14</v>
      </c>
      <c r="O1177" s="36">
        <f>IFERROR(VLOOKUP(LEFT(A1177,8),'Development Priority'!A:B,2,0),"")</f>
        <v>101</v>
      </c>
      <c r="P1177" s="8" t="str">
        <f>IFERROR(VLOOKUP(LEFT($A1177,8),POR!$A:$R,2,0),"")</f>
        <v/>
      </c>
      <c r="Q1177" s="8" t="str">
        <f>IFERROR(VLOOKUP(LEFT($A1177,8),POR!$A:$R,3,0),"")</f>
        <v/>
      </c>
      <c r="R1177" s="8" t="str">
        <f>IFERROR(VLOOKUP(LEFT($A1177,8),POR!$A:$R,4,0),"")</f>
        <v/>
      </c>
      <c r="S1177" s="8" t="str">
        <f>IFERROR(VLOOKUP(LEFT($A1177,8),POR!$A:$R,5,0),"")</f>
        <v/>
      </c>
      <c r="T1177" s="8">
        <f>IFERROR(VLOOKUP(LEFT($A1177,8),POR!$A:$R,6,0),"")</f>
        <v>42827.708333333299</v>
      </c>
      <c r="U1177" s="8" t="str">
        <f>IFERROR(VLOOKUP(LEFT($A1177,8),POR!$A:$R,7,0),"")</f>
        <v/>
      </c>
      <c r="V1177" s="8">
        <f>IFERROR(VLOOKUP(LEFT($A1177,8),POR!$A:$R,8,0),"")</f>
        <v>42828</v>
      </c>
      <c r="W1177" s="8" t="str">
        <f>IFERROR(VLOOKUP(LEFT($A1177,8),POR!$A:$R,9,0),"")</f>
        <v/>
      </c>
      <c r="X1177" s="8" t="str">
        <f>IFERROR(VLOOKUP(LEFT($A1177,8),POR!$A:$R,10,0),"")</f>
        <v/>
      </c>
      <c r="Y1177" s="8" t="str">
        <f>IFERROR(VLOOKUP(LEFT($A1177,8),POR!$A:$R,11,0),"")</f>
        <v/>
      </c>
      <c r="Z1177" s="8" t="str">
        <f>IFERROR(VLOOKUP(LEFT($A1177,8),POR!$A:$R,12,0),"")</f>
        <v/>
      </c>
      <c r="AA1177" s="8" t="str">
        <f>IFERROR(VLOOKUP(LEFT($A1177,8),POR!$A:$R,13,0),"")</f>
        <v/>
      </c>
      <c r="AB1177" s="8" t="str">
        <f>IFERROR(VLOOKUP(LEFT($A1177,8),POR!$A:$R,14,0),"")</f>
        <v/>
      </c>
      <c r="AC1177" s="8" t="str">
        <f>IFERROR(VLOOKUP(LEFT($A1177,8),POR!$A:$R,15,0),"")</f>
        <v/>
      </c>
      <c r="AD1177" s="8" t="str">
        <f>IFERROR(VLOOKUP(LEFT($A1177,8),POR!$A:$R,16,0),"")</f>
        <v/>
      </c>
      <c r="AE1177" s="8" t="str">
        <f>IFERROR(VLOOKUP(LEFT($A1177,8),POR!$A:$R,17,0),"")</f>
        <v/>
      </c>
      <c r="AF1177" s="8" t="str">
        <f>IFERROR(VLOOKUP(LEFT($A1177,8),POR!$A:$R,18,0),"")</f>
        <v/>
      </c>
      <c r="AG1177" s="36" t="str">
        <f>IFERROR(VLOOKUP(A1177,NSD!F:G,2,0),"")</f>
        <v/>
      </c>
    </row>
    <row r="1178" spans="1:33">
      <c r="A1178" s="49" t="s">
        <v>4426</v>
      </c>
      <c r="B1178" s="36" t="str">
        <f>VLOOKUP(LEFT(A1178,8),Clusters!A:C,3,0)</f>
        <v>C1</v>
      </c>
      <c r="C1178" s="36">
        <f>VLOOKUP(LEFT(A1178,8),Clusters!A:D,2,0)</f>
        <v>14</v>
      </c>
      <c r="O1178" s="36">
        <f>IFERROR(VLOOKUP(LEFT(A1178,8),'Development Priority'!A:B,2,0),"")</f>
        <v>132</v>
      </c>
      <c r="P1178" s="8" t="str">
        <f>IFERROR(VLOOKUP(LEFT($A1178,8),POR!$A:$R,2,0),"")</f>
        <v/>
      </c>
      <c r="Q1178" s="8" t="str">
        <f>IFERROR(VLOOKUP(LEFT($A1178,8),POR!$A:$R,3,0),"")</f>
        <v/>
      </c>
      <c r="R1178" s="8" t="str">
        <f>IFERROR(VLOOKUP(LEFT($A1178,8),POR!$A:$R,4,0),"")</f>
        <v/>
      </c>
      <c r="S1178" s="8" t="str">
        <f>IFERROR(VLOOKUP(LEFT($A1178,8),POR!$A:$R,5,0),"")</f>
        <v/>
      </c>
      <c r="T1178" s="8">
        <f>IFERROR(VLOOKUP(LEFT($A1178,8),POR!$A:$R,6,0),"")</f>
        <v>42861.708333333299</v>
      </c>
      <c r="U1178" s="8" t="str">
        <f>IFERROR(VLOOKUP(LEFT($A1178,8),POR!$A:$R,7,0),"")</f>
        <v/>
      </c>
      <c r="V1178" s="8">
        <f>IFERROR(VLOOKUP(LEFT($A1178,8),POR!$A:$R,8,0),"")</f>
        <v>42862</v>
      </c>
      <c r="W1178" s="8" t="str">
        <f>IFERROR(VLOOKUP(LEFT($A1178,8),POR!$A:$R,9,0),"")</f>
        <v/>
      </c>
      <c r="X1178" s="8" t="str">
        <f>IFERROR(VLOOKUP(LEFT($A1178,8),POR!$A:$R,10,0),"")</f>
        <v/>
      </c>
      <c r="Y1178" s="8" t="str">
        <f>IFERROR(VLOOKUP(LEFT($A1178,8),POR!$A:$R,11,0),"")</f>
        <v/>
      </c>
      <c r="Z1178" s="8" t="str">
        <f>IFERROR(VLOOKUP(LEFT($A1178,8),POR!$A:$R,12,0),"")</f>
        <v/>
      </c>
      <c r="AA1178" s="8" t="str">
        <f>IFERROR(VLOOKUP(LEFT($A1178,8),POR!$A:$R,13,0),"")</f>
        <v/>
      </c>
      <c r="AB1178" s="8" t="str">
        <f>IFERROR(VLOOKUP(LEFT($A1178,8),POR!$A:$R,14,0),"")</f>
        <v/>
      </c>
      <c r="AC1178" s="8" t="str">
        <f>IFERROR(VLOOKUP(LEFT($A1178,8),POR!$A:$R,15,0),"")</f>
        <v/>
      </c>
      <c r="AD1178" s="8" t="str">
        <f>IFERROR(VLOOKUP(LEFT($A1178,8),POR!$A:$R,16,0),"")</f>
        <v/>
      </c>
      <c r="AE1178" s="8" t="str">
        <f>IFERROR(VLOOKUP(LEFT($A1178,8),POR!$A:$R,17,0),"")</f>
        <v/>
      </c>
      <c r="AF1178" s="8" t="str">
        <f>IFERROR(VLOOKUP(LEFT($A1178,8),POR!$A:$R,18,0),"")</f>
        <v/>
      </c>
      <c r="AG1178" s="36" t="str">
        <f>IFERROR(VLOOKUP(A1178,NSD!F:G,2,0),"")</f>
        <v/>
      </c>
    </row>
    <row r="1179" spans="1:33">
      <c r="A1179" s="49" t="s">
        <v>3728</v>
      </c>
      <c r="B1179" s="36" t="str">
        <f>VLOOKUP(LEFT(A1179,8),Clusters!A:C,3,0)</f>
        <v>C1</v>
      </c>
      <c r="C1179" s="36">
        <f>VLOOKUP(LEFT(A1179,8),Clusters!A:D,2,0)</f>
        <v>14</v>
      </c>
      <c r="O1179" s="36">
        <f>IFERROR(VLOOKUP(LEFT(A1179,8),'Development Priority'!A:B,2,0),"")</f>
        <v>132</v>
      </c>
      <c r="P1179" s="8" t="str">
        <f>IFERROR(VLOOKUP(LEFT($A1179,8),POR!$A:$R,2,0),"")</f>
        <v/>
      </c>
      <c r="Q1179" s="8" t="str">
        <f>IFERROR(VLOOKUP(LEFT($A1179,8),POR!$A:$R,3,0),"")</f>
        <v/>
      </c>
      <c r="R1179" s="8" t="str">
        <f>IFERROR(VLOOKUP(LEFT($A1179,8),POR!$A:$R,4,0),"")</f>
        <v/>
      </c>
      <c r="S1179" s="8" t="str">
        <f>IFERROR(VLOOKUP(LEFT($A1179,8),POR!$A:$R,5,0),"")</f>
        <v/>
      </c>
      <c r="T1179" s="8">
        <f>IFERROR(VLOOKUP(LEFT($A1179,8),POR!$A:$R,6,0),"")</f>
        <v>42861.708333333299</v>
      </c>
      <c r="U1179" s="8" t="str">
        <f>IFERROR(VLOOKUP(LEFT($A1179,8),POR!$A:$R,7,0),"")</f>
        <v/>
      </c>
      <c r="V1179" s="8">
        <f>IFERROR(VLOOKUP(LEFT($A1179,8),POR!$A:$R,8,0),"")</f>
        <v>42862</v>
      </c>
      <c r="W1179" s="8" t="str">
        <f>IFERROR(VLOOKUP(LEFT($A1179,8),POR!$A:$R,9,0),"")</f>
        <v/>
      </c>
      <c r="X1179" s="8" t="str">
        <f>IFERROR(VLOOKUP(LEFT($A1179,8),POR!$A:$R,10,0),"")</f>
        <v/>
      </c>
      <c r="Y1179" s="8" t="str">
        <f>IFERROR(VLOOKUP(LEFT($A1179,8),POR!$A:$R,11,0),"")</f>
        <v/>
      </c>
      <c r="Z1179" s="8" t="str">
        <f>IFERROR(VLOOKUP(LEFT($A1179,8),POR!$A:$R,12,0),"")</f>
        <v/>
      </c>
      <c r="AA1179" s="8" t="str">
        <f>IFERROR(VLOOKUP(LEFT($A1179,8),POR!$A:$R,13,0),"")</f>
        <v/>
      </c>
      <c r="AB1179" s="8" t="str">
        <f>IFERROR(VLOOKUP(LEFT($A1179,8),POR!$A:$R,14,0),"")</f>
        <v/>
      </c>
      <c r="AC1179" s="8" t="str">
        <f>IFERROR(VLOOKUP(LEFT($A1179,8),POR!$A:$R,15,0),"")</f>
        <v/>
      </c>
      <c r="AD1179" s="8" t="str">
        <f>IFERROR(VLOOKUP(LEFT($A1179,8),POR!$A:$R,16,0),"")</f>
        <v/>
      </c>
      <c r="AE1179" s="8" t="str">
        <f>IFERROR(VLOOKUP(LEFT($A1179,8),POR!$A:$R,17,0),"")</f>
        <v/>
      </c>
      <c r="AF1179" s="8" t="str">
        <f>IFERROR(VLOOKUP(LEFT($A1179,8),POR!$A:$R,18,0),"")</f>
        <v/>
      </c>
      <c r="AG1179" s="36" t="str">
        <f>IFERROR(VLOOKUP(A1179,NSD!F:G,2,0),"")</f>
        <v/>
      </c>
    </row>
    <row r="1180" spans="1:33">
      <c r="A1180" s="49" t="s">
        <v>5088</v>
      </c>
      <c r="B1180" s="36" t="str">
        <f>VLOOKUP(LEFT(A1180,8),Clusters!A:C,3,0)</f>
        <v>C2</v>
      </c>
      <c r="C1180" s="36">
        <f>VLOOKUP(LEFT(A1180,8),Clusters!A:D,2,0)</f>
        <v>22</v>
      </c>
      <c r="O1180" s="36">
        <f>IFERROR(VLOOKUP(LEFT(A1180,8),'Development Priority'!A:B,2,0),"")</f>
        <v>186</v>
      </c>
      <c r="P1180" s="8" t="str">
        <f>IFERROR(VLOOKUP(LEFT($A1180,8),POR!$A:$R,2,0),"")</f>
        <v/>
      </c>
      <c r="Q1180" s="8" t="str">
        <f>IFERROR(VLOOKUP(LEFT($A1180,8),POR!$A:$R,3,0),"")</f>
        <v/>
      </c>
      <c r="R1180" s="8" t="str">
        <f>IFERROR(VLOOKUP(LEFT($A1180,8),POR!$A:$R,4,0),"")</f>
        <v/>
      </c>
      <c r="S1180" s="8" t="str">
        <f>IFERROR(VLOOKUP(LEFT($A1180,8),POR!$A:$R,5,0),"")</f>
        <v/>
      </c>
      <c r="T1180" s="8" t="str">
        <f>IFERROR(VLOOKUP(LEFT($A1180,8),POR!$A:$R,6,0),"")</f>
        <v/>
      </c>
      <c r="U1180" s="8" t="str">
        <f>IFERROR(VLOOKUP(LEFT($A1180,8),POR!$A:$R,7,0),"")</f>
        <v/>
      </c>
      <c r="V1180" s="8">
        <f>IFERROR(VLOOKUP(LEFT($A1180,8),POR!$A:$R,8,0),"")</f>
        <v>42831</v>
      </c>
      <c r="W1180" s="8" t="str">
        <f>IFERROR(VLOOKUP(LEFT($A1180,8),POR!$A:$R,9,0),"")</f>
        <v/>
      </c>
      <c r="X1180" s="8" t="str">
        <f>IFERROR(VLOOKUP(LEFT($A1180,8),POR!$A:$R,10,0),"")</f>
        <v/>
      </c>
      <c r="Y1180" s="8" t="str">
        <f>IFERROR(VLOOKUP(LEFT($A1180,8),POR!$A:$R,11,0),"")</f>
        <v/>
      </c>
      <c r="Z1180" s="8" t="str">
        <f>IFERROR(VLOOKUP(LEFT($A1180,8),POR!$A:$R,12,0),"")</f>
        <v/>
      </c>
      <c r="AA1180" s="8" t="str">
        <f>IFERROR(VLOOKUP(LEFT($A1180,8),POR!$A:$R,13,0),"")</f>
        <v/>
      </c>
      <c r="AB1180" s="8" t="str">
        <f>IFERROR(VLOOKUP(LEFT($A1180,8),POR!$A:$R,14,0),"")</f>
        <v/>
      </c>
      <c r="AC1180" s="8" t="str">
        <f>IFERROR(VLOOKUP(LEFT($A1180,8),POR!$A:$R,15,0),"")</f>
        <v/>
      </c>
      <c r="AD1180" s="8" t="str">
        <f>IFERROR(VLOOKUP(LEFT($A1180,8),POR!$A:$R,16,0),"")</f>
        <v/>
      </c>
      <c r="AE1180" s="8" t="str">
        <f>IFERROR(VLOOKUP(LEFT($A1180,8),POR!$A:$R,17,0),"")</f>
        <v/>
      </c>
      <c r="AF1180" s="8" t="str">
        <f>IFERROR(VLOOKUP(LEFT($A1180,8),POR!$A:$R,18,0),"")</f>
        <v/>
      </c>
      <c r="AG1180" s="36" t="str">
        <f>IFERROR(VLOOKUP(A1180,NSD!F:G,2,0),"")</f>
        <v/>
      </c>
    </row>
    <row r="1181" spans="1:33">
      <c r="A1181" s="49" t="s">
        <v>4439</v>
      </c>
      <c r="B1181" s="36" t="str">
        <f>VLOOKUP(LEFT(A1181,8),Clusters!A:C,3,0)</f>
        <v>C2</v>
      </c>
      <c r="C1181" s="36">
        <f>VLOOKUP(LEFT(A1181,8),Clusters!A:D,2,0)</f>
        <v>22</v>
      </c>
      <c r="O1181" s="36">
        <f>IFERROR(VLOOKUP(LEFT(A1181,8),'Development Priority'!A:B,2,0),"")</f>
        <v>186</v>
      </c>
      <c r="P1181" s="8" t="str">
        <f>IFERROR(VLOOKUP(LEFT($A1181,8),POR!$A:$R,2,0),"")</f>
        <v/>
      </c>
      <c r="Q1181" s="8" t="str">
        <f>IFERROR(VLOOKUP(LEFT($A1181,8),POR!$A:$R,3,0),"")</f>
        <v/>
      </c>
      <c r="R1181" s="8" t="str">
        <f>IFERROR(VLOOKUP(LEFT($A1181,8),POR!$A:$R,4,0),"")</f>
        <v/>
      </c>
      <c r="S1181" s="8" t="str">
        <f>IFERROR(VLOOKUP(LEFT($A1181,8),POR!$A:$R,5,0),"")</f>
        <v/>
      </c>
      <c r="T1181" s="8" t="str">
        <f>IFERROR(VLOOKUP(LEFT($A1181,8),POR!$A:$R,6,0),"")</f>
        <v/>
      </c>
      <c r="U1181" s="8" t="str">
        <f>IFERROR(VLOOKUP(LEFT($A1181,8),POR!$A:$R,7,0),"")</f>
        <v/>
      </c>
      <c r="V1181" s="8">
        <f>IFERROR(VLOOKUP(LEFT($A1181,8),POR!$A:$R,8,0),"")</f>
        <v>42831</v>
      </c>
      <c r="W1181" s="8" t="str">
        <f>IFERROR(VLOOKUP(LEFT($A1181,8),POR!$A:$R,9,0),"")</f>
        <v/>
      </c>
      <c r="X1181" s="8" t="str">
        <f>IFERROR(VLOOKUP(LEFT($A1181,8),POR!$A:$R,10,0),"")</f>
        <v/>
      </c>
      <c r="Y1181" s="8" t="str">
        <f>IFERROR(VLOOKUP(LEFT($A1181,8),POR!$A:$R,11,0),"")</f>
        <v/>
      </c>
      <c r="Z1181" s="8" t="str">
        <f>IFERROR(VLOOKUP(LEFT($A1181,8),POR!$A:$R,12,0),"")</f>
        <v/>
      </c>
      <c r="AA1181" s="8" t="str">
        <f>IFERROR(VLOOKUP(LEFT($A1181,8),POR!$A:$R,13,0),"")</f>
        <v/>
      </c>
      <c r="AB1181" s="8" t="str">
        <f>IFERROR(VLOOKUP(LEFT($A1181,8),POR!$A:$R,14,0),"")</f>
        <v/>
      </c>
      <c r="AC1181" s="8" t="str">
        <f>IFERROR(VLOOKUP(LEFT($A1181,8),POR!$A:$R,15,0),"")</f>
        <v/>
      </c>
      <c r="AD1181" s="8" t="str">
        <f>IFERROR(VLOOKUP(LEFT($A1181,8),POR!$A:$R,16,0),"")</f>
        <v/>
      </c>
      <c r="AE1181" s="8" t="str">
        <f>IFERROR(VLOOKUP(LEFT($A1181,8),POR!$A:$R,17,0),"")</f>
        <v/>
      </c>
      <c r="AF1181" s="8" t="str">
        <f>IFERROR(VLOOKUP(LEFT($A1181,8),POR!$A:$R,18,0),"")</f>
        <v/>
      </c>
      <c r="AG1181" s="36" t="str">
        <f>IFERROR(VLOOKUP(A1181,NSD!F:G,2,0),"")</f>
        <v/>
      </c>
    </row>
    <row r="1182" spans="1:33">
      <c r="A1182" s="49" t="s">
        <v>3798</v>
      </c>
      <c r="B1182" s="36" t="str">
        <f>VLOOKUP(LEFT(A1182,8),Clusters!A:C,3,0)</f>
        <v>C2</v>
      </c>
      <c r="C1182" s="36">
        <f>VLOOKUP(LEFT(A1182,8),Clusters!A:D,2,0)</f>
        <v>22</v>
      </c>
      <c r="O1182" s="36">
        <f>IFERROR(VLOOKUP(LEFT(A1182,8),'Development Priority'!A:B,2,0),"")</f>
        <v>186</v>
      </c>
      <c r="P1182" s="8" t="str">
        <f>IFERROR(VLOOKUP(LEFT($A1182,8),POR!$A:$R,2,0),"")</f>
        <v/>
      </c>
      <c r="Q1182" s="8" t="str">
        <f>IFERROR(VLOOKUP(LEFT($A1182,8),POR!$A:$R,3,0),"")</f>
        <v/>
      </c>
      <c r="R1182" s="8" t="str">
        <f>IFERROR(VLOOKUP(LEFT($A1182,8),POR!$A:$R,4,0),"")</f>
        <v/>
      </c>
      <c r="S1182" s="8" t="str">
        <f>IFERROR(VLOOKUP(LEFT($A1182,8),POR!$A:$R,5,0),"")</f>
        <v/>
      </c>
      <c r="T1182" s="8" t="str">
        <f>IFERROR(VLOOKUP(LEFT($A1182,8),POR!$A:$R,6,0),"")</f>
        <v/>
      </c>
      <c r="U1182" s="8" t="str">
        <f>IFERROR(VLOOKUP(LEFT($A1182,8),POR!$A:$R,7,0),"")</f>
        <v/>
      </c>
      <c r="V1182" s="8">
        <f>IFERROR(VLOOKUP(LEFT($A1182,8),POR!$A:$R,8,0),"")</f>
        <v>42831</v>
      </c>
      <c r="W1182" s="8" t="str">
        <f>IFERROR(VLOOKUP(LEFT($A1182,8),POR!$A:$R,9,0),"")</f>
        <v/>
      </c>
      <c r="X1182" s="8" t="str">
        <f>IFERROR(VLOOKUP(LEFT($A1182,8),POR!$A:$R,10,0),"")</f>
        <v/>
      </c>
      <c r="Y1182" s="8" t="str">
        <f>IFERROR(VLOOKUP(LEFT($A1182,8),POR!$A:$R,11,0),"")</f>
        <v/>
      </c>
      <c r="Z1182" s="8" t="str">
        <f>IFERROR(VLOOKUP(LEFT($A1182,8),POR!$A:$R,12,0),"")</f>
        <v/>
      </c>
      <c r="AA1182" s="8" t="str">
        <f>IFERROR(VLOOKUP(LEFT($A1182,8),POR!$A:$R,13,0),"")</f>
        <v/>
      </c>
      <c r="AB1182" s="8" t="str">
        <f>IFERROR(VLOOKUP(LEFT($A1182,8),POR!$A:$R,14,0),"")</f>
        <v/>
      </c>
      <c r="AC1182" s="8" t="str">
        <f>IFERROR(VLOOKUP(LEFT($A1182,8),POR!$A:$R,15,0),"")</f>
        <v/>
      </c>
      <c r="AD1182" s="8" t="str">
        <f>IFERROR(VLOOKUP(LEFT($A1182,8),POR!$A:$R,16,0),"")</f>
        <v/>
      </c>
      <c r="AE1182" s="8" t="str">
        <f>IFERROR(VLOOKUP(LEFT($A1182,8),POR!$A:$R,17,0),"")</f>
        <v/>
      </c>
      <c r="AF1182" s="8" t="str">
        <f>IFERROR(VLOOKUP(LEFT($A1182,8),POR!$A:$R,18,0),"")</f>
        <v/>
      </c>
      <c r="AG1182" s="36" t="str">
        <f>IFERROR(VLOOKUP(A1182,NSD!F:G,2,0),"")</f>
        <v/>
      </c>
    </row>
    <row r="1183" spans="1:33">
      <c r="A1183" s="49" t="s">
        <v>3371</v>
      </c>
      <c r="B1183" s="36" t="str">
        <f>VLOOKUP(LEFT(A1183,8),Clusters!A:C,3,0)</f>
        <v>C1</v>
      </c>
      <c r="C1183" s="36">
        <f>VLOOKUP(LEFT(A1183,8),Clusters!A:D,2,0)</f>
        <v>14</v>
      </c>
      <c r="O1183" s="36">
        <f>IFERROR(VLOOKUP(LEFT(A1183,8),'Development Priority'!A:B,2,0),"")</f>
        <v>232</v>
      </c>
      <c r="P1183" s="8" t="str">
        <f>IFERROR(VLOOKUP(LEFT($A1183,8),POR!$A:$R,2,0),"")</f>
        <v/>
      </c>
      <c r="Q1183" s="8" t="str">
        <f>IFERROR(VLOOKUP(LEFT($A1183,8),POR!$A:$R,3,0),"")</f>
        <v/>
      </c>
      <c r="R1183" s="8" t="str">
        <f>IFERROR(VLOOKUP(LEFT($A1183,8),POR!$A:$R,4,0),"")</f>
        <v/>
      </c>
      <c r="S1183" s="8" t="str">
        <f>IFERROR(VLOOKUP(LEFT($A1183,8),POR!$A:$R,5,0),"")</f>
        <v/>
      </c>
      <c r="T1183" s="8">
        <f>IFERROR(VLOOKUP(LEFT($A1183,8),POR!$A:$R,6,0),"")</f>
        <v>42894.708333333299</v>
      </c>
      <c r="U1183" s="8" t="str">
        <f>IFERROR(VLOOKUP(LEFT($A1183,8),POR!$A:$R,7,0),"")</f>
        <v/>
      </c>
      <c r="V1183" s="8">
        <f>IFERROR(VLOOKUP(LEFT($A1183,8),POR!$A:$R,8,0),"")</f>
        <v>42895</v>
      </c>
      <c r="W1183" s="8" t="str">
        <f>IFERROR(VLOOKUP(LEFT($A1183,8),POR!$A:$R,9,0),"")</f>
        <v/>
      </c>
      <c r="X1183" s="8" t="str">
        <f>IFERROR(VLOOKUP(LEFT($A1183,8),POR!$A:$R,10,0),"")</f>
        <v/>
      </c>
      <c r="Y1183" s="8" t="str">
        <f>IFERROR(VLOOKUP(LEFT($A1183,8),POR!$A:$R,11,0),"")</f>
        <v/>
      </c>
      <c r="Z1183" s="8" t="str">
        <f>IFERROR(VLOOKUP(LEFT($A1183,8),POR!$A:$R,12,0),"")</f>
        <v/>
      </c>
      <c r="AA1183" s="8" t="str">
        <f>IFERROR(VLOOKUP(LEFT($A1183,8),POR!$A:$R,13,0),"")</f>
        <v/>
      </c>
      <c r="AB1183" s="8" t="str">
        <f>IFERROR(VLOOKUP(LEFT($A1183,8),POR!$A:$R,14,0),"")</f>
        <v/>
      </c>
      <c r="AC1183" s="8" t="str">
        <f>IFERROR(VLOOKUP(LEFT($A1183,8),POR!$A:$R,15,0),"")</f>
        <v/>
      </c>
      <c r="AD1183" s="8" t="str">
        <f>IFERROR(VLOOKUP(LEFT($A1183,8),POR!$A:$R,16,0),"")</f>
        <v/>
      </c>
      <c r="AE1183" s="8" t="str">
        <f>IFERROR(VLOOKUP(LEFT($A1183,8),POR!$A:$R,17,0),"")</f>
        <v/>
      </c>
      <c r="AF1183" s="8" t="str">
        <f>IFERROR(VLOOKUP(LEFT($A1183,8),POR!$A:$R,18,0),"")</f>
        <v/>
      </c>
      <c r="AG1183" s="36" t="str">
        <f>IFERROR(VLOOKUP(A1183,NSD!F:G,2,0),"")</f>
        <v/>
      </c>
    </row>
    <row r="1184" spans="1:33">
      <c r="A1184" s="49" t="s">
        <v>3601</v>
      </c>
      <c r="B1184" s="36" t="str">
        <f>VLOOKUP(LEFT(A1184,8),Clusters!A:C,3,0)</f>
        <v>C1</v>
      </c>
      <c r="C1184" s="36">
        <f>VLOOKUP(LEFT(A1184,8),Clusters!A:D,2,0)</f>
        <v>14</v>
      </c>
      <c r="O1184" s="36">
        <f>IFERROR(VLOOKUP(LEFT(A1184,8),'Development Priority'!A:B,2,0),"")</f>
        <v>232</v>
      </c>
      <c r="P1184" s="8" t="str">
        <f>IFERROR(VLOOKUP(LEFT($A1184,8),POR!$A:$R,2,0),"")</f>
        <v/>
      </c>
      <c r="Q1184" s="8" t="str">
        <f>IFERROR(VLOOKUP(LEFT($A1184,8),POR!$A:$R,3,0),"")</f>
        <v/>
      </c>
      <c r="R1184" s="8" t="str">
        <f>IFERROR(VLOOKUP(LEFT($A1184,8),POR!$A:$R,4,0),"")</f>
        <v/>
      </c>
      <c r="S1184" s="8" t="str">
        <f>IFERROR(VLOOKUP(LEFT($A1184,8),POR!$A:$R,5,0),"")</f>
        <v/>
      </c>
      <c r="T1184" s="8">
        <f>IFERROR(VLOOKUP(LEFT($A1184,8),POR!$A:$R,6,0),"")</f>
        <v>42894.708333333299</v>
      </c>
      <c r="U1184" s="8" t="str">
        <f>IFERROR(VLOOKUP(LEFT($A1184,8),POR!$A:$R,7,0),"")</f>
        <v/>
      </c>
      <c r="V1184" s="8">
        <f>IFERROR(VLOOKUP(LEFT($A1184,8),POR!$A:$R,8,0),"")</f>
        <v>42895</v>
      </c>
      <c r="W1184" s="8" t="str">
        <f>IFERROR(VLOOKUP(LEFT($A1184,8),POR!$A:$R,9,0),"")</f>
        <v/>
      </c>
      <c r="X1184" s="8" t="str">
        <f>IFERROR(VLOOKUP(LEFT($A1184,8),POR!$A:$R,10,0),"")</f>
        <v/>
      </c>
      <c r="Y1184" s="8" t="str">
        <f>IFERROR(VLOOKUP(LEFT($A1184,8),POR!$A:$R,11,0),"")</f>
        <v/>
      </c>
      <c r="Z1184" s="8" t="str">
        <f>IFERROR(VLOOKUP(LEFT($A1184,8),POR!$A:$R,12,0),"")</f>
        <v/>
      </c>
      <c r="AA1184" s="8" t="str">
        <f>IFERROR(VLOOKUP(LEFT($A1184,8),POR!$A:$R,13,0),"")</f>
        <v/>
      </c>
      <c r="AB1184" s="8" t="str">
        <f>IFERROR(VLOOKUP(LEFT($A1184,8),POR!$A:$R,14,0),"")</f>
        <v/>
      </c>
      <c r="AC1184" s="8" t="str">
        <f>IFERROR(VLOOKUP(LEFT($A1184,8),POR!$A:$R,15,0),"")</f>
        <v/>
      </c>
      <c r="AD1184" s="8" t="str">
        <f>IFERROR(VLOOKUP(LEFT($A1184,8),POR!$A:$R,16,0),"")</f>
        <v/>
      </c>
      <c r="AE1184" s="8" t="str">
        <f>IFERROR(VLOOKUP(LEFT($A1184,8),POR!$A:$R,17,0),"")</f>
        <v/>
      </c>
      <c r="AF1184" s="8" t="str">
        <f>IFERROR(VLOOKUP(LEFT($A1184,8),POR!$A:$R,18,0),"")</f>
        <v/>
      </c>
      <c r="AG1184" s="36" t="str">
        <f>IFERROR(VLOOKUP(A1184,NSD!F:G,2,0),"")</f>
        <v/>
      </c>
    </row>
    <row r="1185" spans="1:33">
      <c r="A1185" s="49" t="s">
        <v>3334</v>
      </c>
      <c r="B1185" s="36" t="str">
        <f>VLOOKUP(LEFT(A1185,8),Clusters!A:C,3,0)</f>
        <v>C1</v>
      </c>
      <c r="C1185" s="36">
        <f>VLOOKUP(LEFT(A1185,8),Clusters!A:D,2,0)</f>
        <v>14</v>
      </c>
      <c r="O1185" s="36">
        <f>IFERROR(VLOOKUP(LEFT(A1185,8),'Development Priority'!A:B,2,0),"")</f>
        <v>232</v>
      </c>
      <c r="P1185" s="8" t="str">
        <f>IFERROR(VLOOKUP(LEFT($A1185,8),POR!$A:$R,2,0),"")</f>
        <v/>
      </c>
      <c r="Q1185" s="8" t="str">
        <f>IFERROR(VLOOKUP(LEFT($A1185,8),POR!$A:$R,3,0),"")</f>
        <v/>
      </c>
      <c r="R1185" s="8" t="str">
        <f>IFERROR(VLOOKUP(LEFT($A1185,8),POR!$A:$R,4,0),"")</f>
        <v/>
      </c>
      <c r="S1185" s="8" t="str">
        <f>IFERROR(VLOOKUP(LEFT($A1185,8),POR!$A:$R,5,0),"")</f>
        <v/>
      </c>
      <c r="T1185" s="8">
        <f>IFERROR(VLOOKUP(LEFT($A1185,8),POR!$A:$R,6,0),"")</f>
        <v>42894.708333333299</v>
      </c>
      <c r="U1185" s="8" t="str">
        <f>IFERROR(VLOOKUP(LEFT($A1185,8),POR!$A:$R,7,0),"")</f>
        <v/>
      </c>
      <c r="V1185" s="8">
        <f>IFERROR(VLOOKUP(LEFT($A1185,8),POR!$A:$R,8,0),"")</f>
        <v>42895</v>
      </c>
      <c r="W1185" s="8" t="str">
        <f>IFERROR(VLOOKUP(LEFT($A1185,8),POR!$A:$R,9,0),"")</f>
        <v/>
      </c>
      <c r="X1185" s="8" t="str">
        <f>IFERROR(VLOOKUP(LEFT($A1185,8),POR!$A:$R,10,0),"")</f>
        <v/>
      </c>
      <c r="Y1185" s="8" t="str">
        <f>IFERROR(VLOOKUP(LEFT($A1185,8),POR!$A:$R,11,0),"")</f>
        <v/>
      </c>
      <c r="Z1185" s="8" t="str">
        <f>IFERROR(VLOOKUP(LEFT($A1185,8),POR!$A:$R,12,0),"")</f>
        <v/>
      </c>
      <c r="AA1185" s="8" t="str">
        <f>IFERROR(VLOOKUP(LEFT($A1185,8),POR!$A:$R,13,0),"")</f>
        <v/>
      </c>
      <c r="AB1185" s="8" t="str">
        <f>IFERROR(VLOOKUP(LEFT($A1185,8),POR!$A:$R,14,0),"")</f>
        <v/>
      </c>
      <c r="AC1185" s="8" t="str">
        <f>IFERROR(VLOOKUP(LEFT($A1185,8),POR!$A:$R,15,0),"")</f>
        <v/>
      </c>
      <c r="AD1185" s="8" t="str">
        <f>IFERROR(VLOOKUP(LEFT($A1185,8),POR!$A:$R,16,0),"")</f>
        <v/>
      </c>
      <c r="AE1185" s="8" t="str">
        <f>IFERROR(VLOOKUP(LEFT($A1185,8),POR!$A:$R,17,0),"")</f>
        <v/>
      </c>
      <c r="AF1185" s="8" t="str">
        <f>IFERROR(VLOOKUP(LEFT($A1185,8),POR!$A:$R,18,0),"")</f>
        <v/>
      </c>
      <c r="AG1185" s="36" t="str">
        <f>IFERROR(VLOOKUP(A1185,NSD!F:G,2,0),"")</f>
        <v/>
      </c>
    </row>
    <row r="1186" spans="1:33">
      <c r="A1186" s="49" t="s">
        <v>2762</v>
      </c>
      <c r="B1186" s="36" t="str">
        <f>VLOOKUP(LEFT(A1186,8),Clusters!A:C,3,0)</f>
        <v>C1</v>
      </c>
      <c r="C1186" s="36">
        <f>VLOOKUP(LEFT(A1186,8),Clusters!A:D,2,0)</f>
        <v>14</v>
      </c>
      <c r="O1186" s="36">
        <f>IFERROR(VLOOKUP(LEFT(A1186,8),'Development Priority'!A:B,2,0),"")</f>
        <v>232</v>
      </c>
      <c r="P1186" s="8" t="str">
        <f>IFERROR(VLOOKUP(LEFT($A1186,8),POR!$A:$R,2,0),"")</f>
        <v/>
      </c>
      <c r="Q1186" s="8" t="str">
        <f>IFERROR(VLOOKUP(LEFT($A1186,8),POR!$A:$R,3,0),"")</f>
        <v/>
      </c>
      <c r="R1186" s="8" t="str">
        <f>IFERROR(VLOOKUP(LEFT($A1186,8),POR!$A:$R,4,0),"")</f>
        <v/>
      </c>
      <c r="S1186" s="8" t="str">
        <f>IFERROR(VLOOKUP(LEFT($A1186,8),POR!$A:$R,5,0),"")</f>
        <v/>
      </c>
      <c r="T1186" s="8">
        <f>IFERROR(VLOOKUP(LEFT($A1186,8),POR!$A:$R,6,0),"")</f>
        <v>42894.708333333299</v>
      </c>
      <c r="U1186" s="8" t="str">
        <f>IFERROR(VLOOKUP(LEFT($A1186,8),POR!$A:$R,7,0),"")</f>
        <v/>
      </c>
      <c r="V1186" s="8">
        <f>IFERROR(VLOOKUP(LEFT($A1186,8),POR!$A:$R,8,0),"")</f>
        <v>42895</v>
      </c>
      <c r="W1186" s="8" t="str">
        <f>IFERROR(VLOOKUP(LEFT($A1186,8),POR!$A:$R,9,0),"")</f>
        <v/>
      </c>
      <c r="X1186" s="8" t="str">
        <f>IFERROR(VLOOKUP(LEFT($A1186,8),POR!$A:$R,10,0),"")</f>
        <v/>
      </c>
      <c r="Y1186" s="8" t="str">
        <f>IFERROR(VLOOKUP(LEFT($A1186,8),POR!$A:$R,11,0),"")</f>
        <v/>
      </c>
      <c r="Z1186" s="8" t="str">
        <f>IFERROR(VLOOKUP(LEFT($A1186,8),POR!$A:$R,12,0),"")</f>
        <v/>
      </c>
      <c r="AA1186" s="8" t="str">
        <f>IFERROR(VLOOKUP(LEFT($A1186,8),POR!$A:$R,13,0),"")</f>
        <v/>
      </c>
      <c r="AB1186" s="8" t="str">
        <f>IFERROR(VLOOKUP(LEFT($A1186,8),POR!$A:$R,14,0),"")</f>
        <v/>
      </c>
      <c r="AC1186" s="8" t="str">
        <f>IFERROR(VLOOKUP(LEFT($A1186,8),POR!$A:$R,15,0),"")</f>
        <v/>
      </c>
      <c r="AD1186" s="8" t="str">
        <f>IFERROR(VLOOKUP(LEFT($A1186,8),POR!$A:$R,16,0),"")</f>
        <v/>
      </c>
      <c r="AE1186" s="8" t="str">
        <f>IFERROR(VLOOKUP(LEFT($A1186,8),POR!$A:$R,17,0),"")</f>
        <v/>
      </c>
      <c r="AF1186" s="8" t="str">
        <f>IFERROR(VLOOKUP(LEFT($A1186,8),POR!$A:$R,18,0),"")</f>
        <v/>
      </c>
      <c r="AG1186" s="36" t="str">
        <f>IFERROR(VLOOKUP(A1186,NSD!F:G,2,0),"")</f>
        <v/>
      </c>
    </row>
    <row r="1187" spans="1:33">
      <c r="A1187" s="49" t="s">
        <v>3829</v>
      </c>
      <c r="B1187" s="36" t="str">
        <f>VLOOKUP(LEFT(A1187,8),Clusters!A:C,3,0)</f>
        <v>C1</v>
      </c>
      <c r="C1187" s="36">
        <f>VLOOKUP(LEFT(A1187,8),Clusters!A:D,2,0)</f>
        <v>14</v>
      </c>
      <c r="F1187" t="s">
        <v>1594</v>
      </c>
      <c r="I1187" s="38" t="s">
        <v>5341</v>
      </c>
      <c r="J1187" s="50">
        <v>42816</v>
      </c>
      <c r="K1187" s="9" t="s">
        <v>5342</v>
      </c>
      <c r="L1187" s="9" t="s">
        <v>1594</v>
      </c>
      <c r="M1187" t="s">
        <v>1592</v>
      </c>
      <c r="O1187" s="36">
        <f>IFERROR(VLOOKUP(LEFT(A1187,8),'Development Priority'!A:B,2,0),"")</f>
        <v>232</v>
      </c>
      <c r="P1187" s="8" t="str">
        <f>IFERROR(VLOOKUP(LEFT($A1187,8),POR!$A:$R,2,0),"")</f>
        <v/>
      </c>
      <c r="Q1187" s="8" t="str">
        <f>IFERROR(VLOOKUP(LEFT($A1187,8),POR!$A:$R,3,0),"")</f>
        <v/>
      </c>
      <c r="R1187" s="8" t="str">
        <f>IFERROR(VLOOKUP(LEFT($A1187,8),POR!$A:$R,4,0),"")</f>
        <v/>
      </c>
      <c r="S1187" s="8" t="str">
        <f>IFERROR(VLOOKUP(LEFT($A1187,8),POR!$A:$R,5,0),"")</f>
        <v/>
      </c>
      <c r="T1187" s="8">
        <f>IFERROR(VLOOKUP(LEFT($A1187,8),POR!$A:$R,6,0),"")</f>
        <v>42894.708333333299</v>
      </c>
      <c r="U1187" s="8" t="str">
        <f>IFERROR(VLOOKUP(LEFT($A1187,8),POR!$A:$R,7,0),"")</f>
        <v/>
      </c>
      <c r="V1187" s="8">
        <f>IFERROR(VLOOKUP(LEFT($A1187,8),POR!$A:$R,8,0),"")</f>
        <v>42895</v>
      </c>
      <c r="W1187" s="8" t="str">
        <f>IFERROR(VLOOKUP(LEFT($A1187,8),POR!$A:$R,9,0),"")</f>
        <v/>
      </c>
      <c r="X1187" s="8" t="str">
        <f>IFERROR(VLOOKUP(LEFT($A1187,8),POR!$A:$R,10,0),"")</f>
        <v/>
      </c>
      <c r="Y1187" s="8" t="str">
        <f>IFERROR(VLOOKUP(LEFT($A1187,8),POR!$A:$R,11,0),"")</f>
        <v/>
      </c>
      <c r="Z1187" s="8" t="str">
        <f>IFERROR(VLOOKUP(LEFT($A1187,8),POR!$A:$R,12,0),"")</f>
        <v/>
      </c>
      <c r="AA1187" s="8" t="str">
        <f>IFERROR(VLOOKUP(LEFT($A1187,8),POR!$A:$R,13,0),"")</f>
        <v/>
      </c>
      <c r="AB1187" s="8" t="str">
        <f>IFERROR(VLOOKUP(LEFT($A1187,8),POR!$A:$R,14,0),"")</f>
        <v/>
      </c>
      <c r="AC1187" s="8" t="str">
        <f>IFERROR(VLOOKUP(LEFT($A1187,8),POR!$A:$R,15,0),"")</f>
        <v/>
      </c>
      <c r="AD1187" s="8" t="str">
        <f>IFERROR(VLOOKUP(LEFT($A1187,8),POR!$A:$R,16,0),"")</f>
        <v/>
      </c>
      <c r="AE1187" s="8" t="str">
        <f>IFERROR(VLOOKUP(LEFT($A1187,8),POR!$A:$R,17,0),"")</f>
        <v/>
      </c>
      <c r="AF1187" s="8" t="str">
        <f>IFERROR(VLOOKUP(LEFT($A1187,8),POR!$A:$R,18,0),"")</f>
        <v/>
      </c>
      <c r="AG1187" s="36" t="str">
        <f>IFERROR(VLOOKUP(A1187,NSD!F:G,2,0),"")</f>
        <v/>
      </c>
    </row>
    <row r="1188" spans="1:33">
      <c r="A1188" s="49" t="s">
        <v>3565</v>
      </c>
      <c r="B1188" s="36" t="str">
        <f>VLOOKUP(LEFT(A1188,8),Clusters!A:C,3,0)</f>
        <v>C1</v>
      </c>
      <c r="C1188" s="36">
        <f>VLOOKUP(LEFT(A1188,8),Clusters!A:D,2,0)</f>
        <v>14</v>
      </c>
      <c r="O1188" s="36">
        <f>IFERROR(VLOOKUP(LEFT(A1188,8),'Development Priority'!A:B,2,0),"")</f>
        <v>232</v>
      </c>
      <c r="P1188" s="8" t="str">
        <f>IFERROR(VLOOKUP(LEFT($A1188,8),POR!$A:$R,2,0),"")</f>
        <v/>
      </c>
      <c r="Q1188" s="8" t="str">
        <f>IFERROR(VLOOKUP(LEFT($A1188,8),POR!$A:$R,3,0),"")</f>
        <v/>
      </c>
      <c r="R1188" s="8" t="str">
        <f>IFERROR(VLOOKUP(LEFT($A1188,8),POR!$A:$R,4,0),"")</f>
        <v/>
      </c>
      <c r="S1188" s="8" t="str">
        <f>IFERROR(VLOOKUP(LEFT($A1188,8),POR!$A:$R,5,0),"")</f>
        <v/>
      </c>
      <c r="T1188" s="8">
        <f>IFERROR(VLOOKUP(LEFT($A1188,8),POR!$A:$R,6,0),"")</f>
        <v>42894.708333333299</v>
      </c>
      <c r="U1188" s="8" t="str">
        <f>IFERROR(VLOOKUP(LEFT($A1188,8),POR!$A:$R,7,0),"")</f>
        <v/>
      </c>
      <c r="V1188" s="8">
        <f>IFERROR(VLOOKUP(LEFT($A1188,8),POR!$A:$R,8,0),"")</f>
        <v>42895</v>
      </c>
      <c r="W1188" s="8" t="str">
        <f>IFERROR(VLOOKUP(LEFT($A1188,8),POR!$A:$R,9,0),"")</f>
        <v/>
      </c>
      <c r="X1188" s="8" t="str">
        <f>IFERROR(VLOOKUP(LEFT($A1188,8),POR!$A:$R,10,0),"")</f>
        <v/>
      </c>
      <c r="Y1188" s="8" t="str">
        <f>IFERROR(VLOOKUP(LEFT($A1188,8),POR!$A:$R,11,0),"")</f>
        <v/>
      </c>
      <c r="Z1188" s="8" t="str">
        <f>IFERROR(VLOOKUP(LEFT($A1188,8),POR!$A:$R,12,0),"")</f>
        <v/>
      </c>
      <c r="AA1188" s="8" t="str">
        <f>IFERROR(VLOOKUP(LEFT($A1188,8),POR!$A:$R,13,0),"")</f>
        <v/>
      </c>
      <c r="AB1188" s="8" t="str">
        <f>IFERROR(VLOOKUP(LEFT($A1188,8),POR!$A:$R,14,0),"")</f>
        <v/>
      </c>
      <c r="AC1188" s="8" t="str">
        <f>IFERROR(VLOOKUP(LEFT($A1188,8),POR!$A:$R,15,0),"")</f>
        <v/>
      </c>
      <c r="AD1188" s="8" t="str">
        <f>IFERROR(VLOOKUP(LEFT($A1188,8),POR!$A:$R,16,0),"")</f>
        <v/>
      </c>
      <c r="AE1188" s="8" t="str">
        <f>IFERROR(VLOOKUP(LEFT($A1188,8),POR!$A:$R,17,0),"")</f>
        <v/>
      </c>
      <c r="AF1188" s="8" t="str">
        <f>IFERROR(VLOOKUP(LEFT($A1188,8),POR!$A:$R,18,0),"")</f>
        <v/>
      </c>
      <c r="AG1188" s="36" t="str">
        <f>IFERROR(VLOOKUP(A1188,NSD!F:G,2,0),"")</f>
        <v/>
      </c>
    </row>
    <row r="1189" spans="1:33">
      <c r="A1189" s="49" t="s">
        <v>3992</v>
      </c>
      <c r="B1189" s="36" t="str">
        <f>VLOOKUP(LEFT(A1189,8),Clusters!A:C,3,0)</f>
        <v>C1</v>
      </c>
      <c r="C1189" s="36">
        <f>VLOOKUP(LEFT(A1189,8),Clusters!A:D,2,0)</f>
        <v>14</v>
      </c>
      <c r="O1189" s="36">
        <f>IFERROR(VLOOKUP(LEFT(A1189,8),'Development Priority'!A:B,2,0),"")</f>
        <v>248</v>
      </c>
      <c r="P1189" s="8" t="str">
        <f>IFERROR(VLOOKUP(LEFT($A1189,8),POR!$A:$R,2,0),"")</f>
        <v/>
      </c>
      <c r="Q1189" s="8" t="str">
        <f>IFERROR(VLOOKUP(LEFT($A1189,8),POR!$A:$R,3,0),"")</f>
        <v/>
      </c>
      <c r="R1189" s="8" t="str">
        <f>IFERROR(VLOOKUP(LEFT($A1189,8),POR!$A:$R,4,0),"")</f>
        <v/>
      </c>
      <c r="S1189" s="8" t="str">
        <f>IFERROR(VLOOKUP(LEFT($A1189,8),POR!$A:$R,5,0),"")</f>
        <v/>
      </c>
      <c r="T1189" s="8" t="str">
        <f>IFERROR(VLOOKUP(LEFT($A1189,8),POR!$A:$R,6,0),"")</f>
        <v/>
      </c>
      <c r="U1189" s="8" t="str">
        <f>IFERROR(VLOOKUP(LEFT($A1189,8),POR!$A:$R,7,0),"")</f>
        <v/>
      </c>
      <c r="V1189" s="8">
        <f>IFERROR(VLOOKUP(LEFT($A1189,8),POR!$A:$R,8,0),"")</f>
        <v>42901</v>
      </c>
      <c r="W1189" s="8" t="str">
        <f>IFERROR(VLOOKUP(LEFT($A1189,8),POR!$A:$R,9,0),"")</f>
        <v/>
      </c>
      <c r="X1189" s="8" t="str">
        <f>IFERROR(VLOOKUP(LEFT($A1189,8),POR!$A:$R,10,0),"")</f>
        <v/>
      </c>
      <c r="Y1189" s="8" t="str">
        <f>IFERROR(VLOOKUP(LEFT($A1189,8),POR!$A:$R,11,0),"")</f>
        <v/>
      </c>
      <c r="Z1189" s="8" t="str">
        <f>IFERROR(VLOOKUP(LEFT($A1189,8),POR!$A:$R,12,0),"")</f>
        <v/>
      </c>
      <c r="AA1189" s="8" t="str">
        <f>IFERROR(VLOOKUP(LEFT($A1189,8),POR!$A:$R,13,0),"")</f>
        <v/>
      </c>
      <c r="AB1189" s="8" t="str">
        <f>IFERROR(VLOOKUP(LEFT($A1189,8),POR!$A:$R,14,0),"")</f>
        <v/>
      </c>
      <c r="AC1189" s="8" t="str">
        <f>IFERROR(VLOOKUP(LEFT($A1189,8),POR!$A:$R,15,0),"")</f>
        <v/>
      </c>
      <c r="AD1189" s="8" t="str">
        <f>IFERROR(VLOOKUP(LEFT($A1189,8),POR!$A:$R,16,0),"")</f>
        <v/>
      </c>
      <c r="AE1189" s="8" t="str">
        <f>IFERROR(VLOOKUP(LEFT($A1189,8),POR!$A:$R,17,0),"")</f>
        <v/>
      </c>
      <c r="AF1189" s="8" t="str">
        <f>IFERROR(VLOOKUP(LEFT($A1189,8),POR!$A:$R,18,0),"")</f>
        <v/>
      </c>
      <c r="AG1189" s="36" t="str">
        <f>IFERROR(VLOOKUP(A1189,NSD!F:G,2,0),"")</f>
        <v/>
      </c>
    </row>
    <row r="1190" spans="1:33">
      <c r="A1190" s="49" t="s">
        <v>2827</v>
      </c>
      <c r="B1190" s="36" t="str">
        <f>VLOOKUP(LEFT(A1190,8),Clusters!A:C,3,0)</f>
        <v>C1</v>
      </c>
      <c r="C1190" s="36">
        <f>VLOOKUP(LEFT(A1190,8),Clusters!A:D,2,0)</f>
        <v>14</v>
      </c>
      <c r="O1190" s="36">
        <f>IFERROR(VLOOKUP(LEFT(A1190,8),'Development Priority'!A:B,2,0),"")</f>
        <v>248</v>
      </c>
      <c r="P1190" s="8" t="str">
        <f>IFERROR(VLOOKUP(LEFT($A1190,8),POR!$A:$R,2,0),"")</f>
        <v/>
      </c>
      <c r="Q1190" s="8" t="str">
        <f>IFERROR(VLOOKUP(LEFT($A1190,8),POR!$A:$R,3,0),"")</f>
        <v/>
      </c>
      <c r="R1190" s="8" t="str">
        <f>IFERROR(VLOOKUP(LEFT($A1190,8),POR!$A:$R,4,0),"")</f>
        <v/>
      </c>
      <c r="S1190" s="8" t="str">
        <f>IFERROR(VLOOKUP(LEFT($A1190,8),POR!$A:$R,5,0),"")</f>
        <v/>
      </c>
      <c r="T1190" s="8" t="str">
        <f>IFERROR(VLOOKUP(LEFT($A1190,8),POR!$A:$R,6,0),"")</f>
        <v/>
      </c>
      <c r="U1190" s="8" t="str">
        <f>IFERROR(VLOOKUP(LEFT($A1190,8),POR!$A:$R,7,0),"")</f>
        <v/>
      </c>
      <c r="V1190" s="8">
        <f>IFERROR(VLOOKUP(LEFT($A1190,8),POR!$A:$R,8,0),"")</f>
        <v>42901</v>
      </c>
      <c r="W1190" s="8" t="str">
        <f>IFERROR(VLOOKUP(LEFT($A1190,8),POR!$A:$R,9,0),"")</f>
        <v/>
      </c>
      <c r="X1190" s="8" t="str">
        <f>IFERROR(VLOOKUP(LEFT($A1190,8),POR!$A:$R,10,0),"")</f>
        <v/>
      </c>
      <c r="Y1190" s="8" t="str">
        <f>IFERROR(VLOOKUP(LEFT($A1190,8),POR!$A:$R,11,0),"")</f>
        <v/>
      </c>
      <c r="Z1190" s="8" t="str">
        <f>IFERROR(VLOOKUP(LEFT($A1190,8),POR!$A:$R,12,0),"")</f>
        <v/>
      </c>
      <c r="AA1190" s="8" t="str">
        <f>IFERROR(VLOOKUP(LEFT($A1190,8),POR!$A:$R,13,0),"")</f>
        <v/>
      </c>
      <c r="AB1190" s="8" t="str">
        <f>IFERROR(VLOOKUP(LEFT($A1190,8),POR!$A:$R,14,0),"")</f>
        <v/>
      </c>
      <c r="AC1190" s="8" t="str">
        <f>IFERROR(VLOOKUP(LEFT($A1190,8),POR!$A:$R,15,0),"")</f>
        <v/>
      </c>
      <c r="AD1190" s="8" t="str">
        <f>IFERROR(VLOOKUP(LEFT($A1190,8),POR!$A:$R,16,0),"")</f>
        <v/>
      </c>
      <c r="AE1190" s="8" t="str">
        <f>IFERROR(VLOOKUP(LEFT($A1190,8),POR!$A:$R,17,0),"")</f>
        <v/>
      </c>
      <c r="AF1190" s="8" t="str">
        <f>IFERROR(VLOOKUP(LEFT($A1190,8),POR!$A:$R,18,0),"")</f>
        <v/>
      </c>
      <c r="AG1190" s="36" t="str">
        <f>IFERROR(VLOOKUP(A1190,NSD!F:G,2,0),"")</f>
        <v/>
      </c>
    </row>
    <row r="1191" spans="1:33">
      <c r="A1191" s="49" t="s">
        <v>3713</v>
      </c>
      <c r="B1191" s="36" t="str">
        <f>VLOOKUP(LEFT(A1191,8),Clusters!A:C,3,0)</f>
        <v>C1</v>
      </c>
      <c r="C1191" s="36">
        <f>VLOOKUP(LEFT(A1191,8),Clusters!A:D,2,0)</f>
        <v>14</v>
      </c>
      <c r="O1191" s="36">
        <f>IFERROR(VLOOKUP(LEFT(A1191,8),'Development Priority'!A:B,2,0),"")</f>
        <v>248</v>
      </c>
      <c r="P1191" s="8" t="str">
        <f>IFERROR(VLOOKUP(LEFT($A1191,8),POR!$A:$R,2,0),"")</f>
        <v/>
      </c>
      <c r="Q1191" s="8" t="str">
        <f>IFERROR(VLOOKUP(LEFT($A1191,8),POR!$A:$R,3,0),"")</f>
        <v/>
      </c>
      <c r="R1191" s="8" t="str">
        <f>IFERROR(VLOOKUP(LEFT($A1191,8),POR!$A:$R,4,0),"")</f>
        <v/>
      </c>
      <c r="S1191" s="8" t="str">
        <f>IFERROR(VLOOKUP(LEFT($A1191,8),POR!$A:$R,5,0),"")</f>
        <v/>
      </c>
      <c r="T1191" s="8" t="str">
        <f>IFERROR(VLOOKUP(LEFT($A1191,8),POR!$A:$R,6,0),"")</f>
        <v/>
      </c>
      <c r="U1191" s="8" t="str">
        <f>IFERROR(VLOOKUP(LEFT($A1191,8),POR!$A:$R,7,0),"")</f>
        <v/>
      </c>
      <c r="V1191" s="8">
        <f>IFERROR(VLOOKUP(LEFT($A1191,8),POR!$A:$R,8,0),"")</f>
        <v>42901</v>
      </c>
      <c r="W1191" s="8" t="str">
        <f>IFERROR(VLOOKUP(LEFT($A1191,8),POR!$A:$R,9,0),"")</f>
        <v/>
      </c>
      <c r="X1191" s="8" t="str">
        <f>IFERROR(VLOOKUP(LEFT($A1191,8),POR!$A:$R,10,0),"")</f>
        <v/>
      </c>
      <c r="Y1191" s="8" t="str">
        <f>IFERROR(VLOOKUP(LEFT($A1191,8),POR!$A:$R,11,0),"")</f>
        <v/>
      </c>
      <c r="Z1191" s="8" t="str">
        <f>IFERROR(VLOOKUP(LEFT($A1191,8),POR!$A:$R,12,0),"")</f>
        <v/>
      </c>
      <c r="AA1191" s="8" t="str">
        <f>IFERROR(VLOOKUP(LEFT($A1191,8),POR!$A:$R,13,0),"")</f>
        <v/>
      </c>
      <c r="AB1191" s="8" t="str">
        <f>IFERROR(VLOOKUP(LEFT($A1191,8),POR!$A:$R,14,0),"")</f>
        <v/>
      </c>
      <c r="AC1191" s="8" t="str">
        <f>IFERROR(VLOOKUP(LEFT($A1191,8),POR!$A:$R,15,0),"")</f>
        <v/>
      </c>
      <c r="AD1191" s="8" t="str">
        <f>IFERROR(VLOOKUP(LEFT($A1191,8),POR!$A:$R,16,0),"")</f>
        <v/>
      </c>
      <c r="AE1191" s="8" t="str">
        <f>IFERROR(VLOOKUP(LEFT($A1191,8),POR!$A:$R,17,0),"")</f>
        <v/>
      </c>
      <c r="AF1191" s="8" t="str">
        <f>IFERROR(VLOOKUP(LEFT($A1191,8),POR!$A:$R,18,0),"")</f>
        <v/>
      </c>
      <c r="AG1191" s="36" t="str">
        <f>IFERROR(VLOOKUP(A1191,NSD!F:G,2,0),"")</f>
        <v/>
      </c>
    </row>
    <row r="1192" spans="1:33">
      <c r="A1192" s="49" t="s">
        <v>4381</v>
      </c>
      <c r="B1192" s="36" t="str">
        <f>VLOOKUP(LEFT(A1192,8),Clusters!A:C,3,0)</f>
        <v>C1</v>
      </c>
      <c r="C1192" s="36">
        <f>VLOOKUP(LEFT(A1192,8),Clusters!A:D,2,0)</f>
        <v>14</v>
      </c>
      <c r="O1192" s="36">
        <f>IFERROR(VLOOKUP(LEFT(A1192,8),'Development Priority'!A:B,2,0),"")</f>
        <v>248</v>
      </c>
      <c r="P1192" s="8" t="str">
        <f>IFERROR(VLOOKUP(LEFT($A1192,8),POR!$A:$R,2,0),"")</f>
        <v/>
      </c>
      <c r="Q1192" s="8" t="str">
        <f>IFERROR(VLOOKUP(LEFT($A1192,8),POR!$A:$R,3,0),"")</f>
        <v/>
      </c>
      <c r="R1192" s="8" t="str">
        <f>IFERROR(VLOOKUP(LEFT($A1192,8),POR!$A:$R,4,0),"")</f>
        <v/>
      </c>
      <c r="S1192" s="8" t="str">
        <f>IFERROR(VLOOKUP(LEFT($A1192,8),POR!$A:$R,5,0),"")</f>
        <v/>
      </c>
      <c r="T1192" s="8" t="str">
        <f>IFERROR(VLOOKUP(LEFT($A1192,8),POR!$A:$R,6,0),"")</f>
        <v/>
      </c>
      <c r="U1192" s="8" t="str">
        <f>IFERROR(VLOOKUP(LEFT($A1192,8),POR!$A:$R,7,0),"")</f>
        <v/>
      </c>
      <c r="V1192" s="8">
        <f>IFERROR(VLOOKUP(LEFT($A1192,8),POR!$A:$R,8,0),"")</f>
        <v>42901</v>
      </c>
      <c r="W1192" s="8" t="str">
        <f>IFERROR(VLOOKUP(LEFT($A1192,8),POR!$A:$R,9,0),"")</f>
        <v/>
      </c>
      <c r="X1192" s="8" t="str">
        <f>IFERROR(VLOOKUP(LEFT($A1192,8),POR!$A:$R,10,0),"")</f>
        <v/>
      </c>
      <c r="Y1192" s="8" t="str">
        <f>IFERROR(VLOOKUP(LEFT($A1192,8),POR!$A:$R,11,0),"")</f>
        <v/>
      </c>
      <c r="Z1192" s="8" t="str">
        <f>IFERROR(VLOOKUP(LEFT($A1192,8),POR!$A:$R,12,0),"")</f>
        <v/>
      </c>
      <c r="AA1192" s="8" t="str">
        <f>IFERROR(VLOOKUP(LEFT($A1192,8),POR!$A:$R,13,0),"")</f>
        <v/>
      </c>
      <c r="AB1192" s="8" t="str">
        <f>IFERROR(VLOOKUP(LEFT($A1192,8),POR!$A:$R,14,0),"")</f>
        <v/>
      </c>
      <c r="AC1192" s="8" t="str">
        <f>IFERROR(VLOOKUP(LEFT($A1192,8),POR!$A:$R,15,0),"")</f>
        <v/>
      </c>
      <c r="AD1192" s="8" t="str">
        <f>IFERROR(VLOOKUP(LEFT($A1192,8),POR!$A:$R,16,0),"")</f>
        <v/>
      </c>
      <c r="AE1192" s="8" t="str">
        <f>IFERROR(VLOOKUP(LEFT($A1192,8),POR!$A:$R,17,0),"")</f>
        <v/>
      </c>
      <c r="AF1192" s="8" t="str">
        <f>IFERROR(VLOOKUP(LEFT($A1192,8),POR!$A:$R,18,0),"")</f>
        <v/>
      </c>
      <c r="AG1192" s="36" t="str">
        <f>IFERROR(VLOOKUP(A1192,NSD!F:G,2,0),"")</f>
        <v/>
      </c>
    </row>
    <row r="1193" spans="1:33">
      <c r="A1193" s="49" t="s">
        <v>2218</v>
      </c>
      <c r="B1193" s="36" t="str">
        <f>VLOOKUP(LEFT(A1193,8),Clusters!A:C,3,0)</f>
        <v>C1</v>
      </c>
      <c r="C1193" s="36">
        <f>VLOOKUP(LEFT(A1193,8),Clusters!A:D,2,0)</f>
        <v>13</v>
      </c>
      <c r="O1193" s="36">
        <f>IFERROR(VLOOKUP(LEFT(A1193,8),'Development Priority'!A:B,2,0),"")</f>
        <v>1034</v>
      </c>
      <c r="P1193" s="8" t="str">
        <f>IFERROR(VLOOKUP(LEFT($A1193,8),POR!$A:$R,2,0),"")</f>
        <v/>
      </c>
      <c r="Q1193" s="8" t="str">
        <f>IFERROR(VLOOKUP(LEFT($A1193,8),POR!$A:$R,3,0),"")</f>
        <v/>
      </c>
      <c r="R1193" s="8" t="str">
        <f>IFERROR(VLOOKUP(LEFT($A1193,8),POR!$A:$R,4,0),"")</f>
        <v/>
      </c>
      <c r="S1193" s="8" t="str">
        <f>IFERROR(VLOOKUP(LEFT($A1193,8),POR!$A:$R,5,0),"")</f>
        <v/>
      </c>
      <c r="T1193" s="8" t="str">
        <f>IFERROR(VLOOKUP(LEFT($A1193,8),POR!$A:$R,6,0),"")</f>
        <v/>
      </c>
      <c r="U1193" s="8" t="str">
        <f>IFERROR(VLOOKUP(LEFT($A1193,8),POR!$A:$R,7,0),"")</f>
        <v/>
      </c>
      <c r="V1193" s="8" t="str">
        <f>IFERROR(VLOOKUP(LEFT($A1193,8),POR!$A:$R,8,0),"")</f>
        <v/>
      </c>
      <c r="W1193" s="8" t="str">
        <f>IFERROR(VLOOKUP(LEFT($A1193,8),POR!$A:$R,9,0),"")</f>
        <v/>
      </c>
      <c r="X1193" s="8" t="str">
        <f>IFERROR(VLOOKUP(LEFT($A1193,8),POR!$A:$R,10,0),"")</f>
        <v/>
      </c>
      <c r="Y1193" s="8" t="str">
        <f>IFERROR(VLOOKUP(LEFT($A1193,8),POR!$A:$R,11,0),"")</f>
        <v/>
      </c>
      <c r="Z1193" s="8" t="str">
        <f>IFERROR(VLOOKUP(LEFT($A1193,8),POR!$A:$R,12,0),"")</f>
        <v/>
      </c>
      <c r="AA1193" s="8" t="str">
        <f>IFERROR(VLOOKUP(LEFT($A1193,8),POR!$A:$R,13,0),"")</f>
        <v/>
      </c>
      <c r="AB1193" s="8" t="str">
        <f>IFERROR(VLOOKUP(LEFT($A1193,8),POR!$A:$R,14,0),"")</f>
        <v/>
      </c>
      <c r="AC1193" s="8" t="str">
        <f>IFERROR(VLOOKUP(LEFT($A1193,8),POR!$A:$R,15,0),"")</f>
        <v/>
      </c>
      <c r="AD1193" s="8" t="str">
        <f>IFERROR(VLOOKUP(LEFT($A1193,8),POR!$A:$R,16,0),"")</f>
        <v/>
      </c>
      <c r="AE1193" s="8" t="str">
        <f>IFERROR(VLOOKUP(LEFT($A1193,8),POR!$A:$R,17,0),"")</f>
        <v/>
      </c>
      <c r="AF1193" s="8" t="str">
        <f>IFERROR(VLOOKUP(LEFT($A1193,8),POR!$A:$R,18,0),"")</f>
        <v/>
      </c>
      <c r="AG1193" s="36" t="str">
        <f>IFERROR(VLOOKUP(A1193,NSD!F:G,2,0),"")</f>
        <v/>
      </c>
    </row>
    <row r="1194" spans="1:33">
      <c r="A1194" s="49" t="s">
        <v>2219</v>
      </c>
      <c r="B1194" s="36" t="str">
        <f>VLOOKUP(LEFT(A1194,8),Clusters!A:C,3,0)</f>
        <v>C1</v>
      </c>
      <c r="C1194" s="36">
        <f>VLOOKUP(LEFT(A1194,8),Clusters!A:D,2,0)</f>
        <v>13</v>
      </c>
      <c r="O1194" s="36">
        <f>IFERROR(VLOOKUP(LEFT(A1194,8),'Development Priority'!A:B,2,0),"")</f>
        <v>927</v>
      </c>
      <c r="P1194" s="8" t="str">
        <f>IFERROR(VLOOKUP(LEFT($A1194,8),POR!$A:$R,2,0),"")</f>
        <v/>
      </c>
      <c r="Q1194" s="8" t="str">
        <f>IFERROR(VLOOKUP(LEFT($A1194,8),POR!$A:$R,3,0),"")</f>
        <v/>
      </c>
      <c r="R1194" s="8" t="str">
        <f>IFERROR(VLOOKUP(LEFT($A1194,8),POR!$A:$R,4,0),"")</f>
        <v/>
      </c>
      <c r="S1194" s="8" t="str">
        <f>IFERROR(VLOOKUP(LEFT($A1194,8),POR!$A:$R,5,0),"")</f>
        <v/>
      </c>
      <c r="T1194" s="8" t="str">
        <f>IFERROR(VLOOKUP(LEFT($A1194,8),POR!$A:$R,6,0),"")</f>
        <v/>
      </c>
      <c r="U1194" s="8" t="str">
        <f>IFERROR(VLOOKUP(LEFT($A1194,8),POR!$A:$R,7,0),"")</f>
        <v/>
      </c>
      <c r="V1194" s="8" t="str">
        <f>IFERROR(VLOOKUP(LEFT($A1194,8),POR!$A:$R,8,0),"")</f>
        <v/>
      </c>
      <c r="W1194" s="8" t="str">
        <f>IFERROR(VLOOKUP(LEFT($A1194,8),POR!$A:$R,9,0),"")</f>
        <v/>
      </c>
      <c r="X1194" s="8" t="str">
        <f>IFERROR(VLOOKUP(LEFT($A1194,8),POR!$A:$R,10,0),"")</f>
        <v/>
      </c>
      <c r="Y1194" s="8" t="str">
        <f>IFERROR(VLOOKUP(LEFT($A1194,8),POR!$A:$R,11,0),"")</f>
        <v/>
      </c>
      <c r="Z1194" s="8" t="str">
        <f>IFERROR(VLOOKUP(LEFT($A1194,8),POR!$A:$R,12,0),"")</f>
        <v/>
      </c>
      <c r="AA1194" s="8" t="str">
        <f>IFERROR(VLOOKUP(LEFT($A1194,8),POR!$A:$R,13,0),"")</f>
        <v/>
      </c>
      <c r="AB1194" s="8" t="str">
        <f>IFERROR(VLOOKUP(LEFT($A1194,8),POR!$A:$R,14,0),"")</f>
        <v/>
      </c>
      <c r="AC1194" s="8" t="str">
        <f>IFERROR(VLOOKUP(LEFT($A1194,8),POR!$A:$R,15,0),"")</f>
        <v/>
      </c>
      <c r="AD1194" s="8" t="str">
        <f>IFERROR(VLOOKUP(LEFT($A1194,8),POR!$A:$R,16,0),"")</f>
        <v/>
      </c>
      <c r="AE1194" s="8" t="str">
        <f>IFERROR(VLOOKUP(LEFT($A1194,8),POR!$A:$R,17,0),"")</f>
        <v/>
      </c>
      <c r="AF1194" s="8" t="str">
        <f>IFERROR(VLOOKUP(LEFT($A1194,8),POR!$A:$R,18,0),"")</f>
        <v/>
      </c>
      <c r="AG1194" s="36" t="str">
        <f>IFERROR(VLOOKUP(A1194,NSD!F:G,2,0),"")</f>
        <v/>
      </c>
    </row>
    <row r="1195" spans="1:33">
      <c r="A1195" s="49" t="s">
        <v>2220</v>
      </c>
      <c r="B1195" s="36" t="str">
        <f>VLOOKUP(LEFT(A1195,8),Clusters!A:C,3,0)</f>
        <v>C1</v>
      </c>
      <c r="C1195" s="36">
        <f>VLOOKUP(LEFT(A1195,8),Clusters!A:D,2,0)</f>
        <v>13</v>
      </c>
      <c r="O1195" s="36">
        <f>IFERROR(VLOOKUP(LEFT(A1195,8),'Development Priority'!A:B,2,0),"")</f>
        <v>745</v>
      </c>
      <c r="P1195" s="8" t="str">
        <f>IFERROR(VLOOKUP(LEFT($A1195,8),POR!$A:$R,2,0),"")</f>
        <v/>
      </c>
      <c r="Q1195" s="8" t="str">
        <f>IFERROR(VLOOKUP(LEFT($A1195,8),POR!$A:$R,3,0),"")</f>
        <v/>
      </c>
      <c r="R1195" s="8" t="str">
        <f>IFERROR(VLOOKUP(LEFT($A1195,8),POR!$A:$R,4,0),"")</f>
        <v/>
      </c>
      <c r="S1195" s="8" t="str">
        <f>IFERROR(VLOOKUP(LEFT($A1195,8),POR!$A:$R,5,0),"")</f>
        <v/>
      </c>
      <c r="T1195" s="8" t="str">
        <f>IFERROR(VLOOKUP(LEFT($A1195,8),POR!$A:$R,6,0),"")</f>
        <v/>
      </c>
      <c r="U1195" s="8" t="str">
        <f>IFERROR(VLOOKUP(LEFT($A1195,8),POR!$A:$R,7,0),"")</f>
        <v/>
      </c>
      <c r="V1195" s="8" t="str">
        <f>IFERROR(VLOOKUP(LEFT($A1195,8),POR!$A:$R,8,0),"")</f>
        <v/>
      </c>
      <c r="W1195" s="8" t="str">
        <f>IFERROR(VLOOKUP(LEFT($A1195,8),POR!$A:$R,9,0),"")</f>
        <v/>
      </c>
      <c r="X1195" s="8" t="str">
        <f>IFERROR(VLOOKUP(LEFT($A1195,8),POR!$A:$R,10,0),"")</f>
        <v/>
      </c>
      <c r="Y1195" s="8" t="str">
        <f>IFERROR(VLOOKUP(LEFT($A1195,8),POR!$A:$R,11,0),"")</f>
        <v/>
      </c>
      <c r="Z1195" s="8" t="str">
        <f>IFERROR(VLOOKUP(LEFT($A1195,8),POR!$A:$R,12,0),"")</f>
        <v/>
      </c>
      <c r="AA1195" s="8" t="str">
        <f>IFERROR(VLOOKUP(LEFT($A1195,8),POR!$A:$R,13,0),"")</f>
        <v/>
      </c>
      <c r="AB1195" s="8" t="str">
        <f>IFERROR(VLOOKUP(LEFT($A1195,8),POR!$A:$R,14,0),"")</f>
        <v/>
      </c>
      <c r="AC1195" s="8" t="str">
        <f>IFERROR(VLOOKUP(LEFT($A1195,8),POR!$A:$R,15,0),"")</f>
        <v/>
      </c>
      <c r="AD1195" s="8" t="str">
        <f>IFERROR(VLOOKUP(LEFT($A1195,8),POR!$A:$R,16,0),"")</f>
        <v/>
      </c>
      <c r="AE1195" s="8" t="str">
        <f>IFERROR(VLOOKUP(LEFT($A1195,8),POR!$A:$R,17,0),"")</f>
        <v/>
      </c>
      <c r="AF1195" s="8" t="str">
        <f>IFERROR(VLOOKUP(LEFT($A1195,8),POR!$A:$R,18,0),"")</f>
        <v/>
      </c>
      <c r="AG1195" s="36" t="str">
        <f>IFERROR(VLOOKUP(A1195,NSD!F:G,2,0),"")</f>
        <v/>
      </c>
    </row>
    <row r="1196" spans="1:33">
      <c r="A1196" s="49" t="s">
        <v>2221</v>
      </c>
      <c r="B1196" s="36" t="str">
        <f>VLOOKUP(LEFT(A1196,8),Clusters!A:C,3,0)</f>
        <v>C1</v>
      </c>
      <c r="C1196" s="36">
        <f>VLOOKUP(LEFT(A1196,8),Clusters!A:D,2,0)</f>
        <v>13</v>
      </c>
      <c r="O1196" s="36">
        <f>IFERROR(VLOOKUP(LEFT(A1196,8),'Development Priority'!A:B,2,0),"")</f>
        <v>646</v>
      </c>
      <c r="P1196" s="8" t="str">
        <f>IFERROR(VLOOKUP(LEFT($A1196,8),POR!$A:$R,2,0),"")</f>
        <v/>
      </c>
      <c r="Q1196" s="8" t="str">
        <f>IFERROR(VLOOKUP(LEFT($A1196,8),POR!$A:$R,3,0),"")</f>
        <v/>
      </c>
      <c r="R1196" s="8" t="str">
        <f>IFERROR(VLOOKUP(LEFT($A1196,8),POR!$A:$R,4,0),"")</f>
        <v/>
      </c>
      <c r="S1196" s="8" t="str">
        <f>IFERROR(VLOOKUP(LEFT($A1196,8),POR!$A:$R,5,0),"")</f>
        <v/>
      </c>
      <c r="T1196" s="8" t="str">
        <f>IFERROR(VLOOKUP(LEFT($A1196,8),POR!$A:$R,6,0),"")</f>
        <v/>
      </c>
      <c r="U1196" s="8" t="str">
        <f>IFERROR(VLOOKUP(LEFT($A1196,8),POR!$A:$R,7,0),"")</f>
        <v/>
      </c>
      <c r="V1196" s="8" t="str">
        <f>IFERROR(VLOOKUP(LEFT($A1196,8),POR!$A:$R,8,0),"")</f>
        <v/>
      </c>
      <c r="W1196" s="8" t="str">
        <f>IFERROR(VLOOKUP(LEFT($A1196,8),POR!$A:$R,9,0),"")</f>
        <v/>
      </c>
      <c r="X1196" s="8" t="str">
        <f>IFERROR(VLOOKUP(LEFT($A1196,8),POR!$A:$R,10,0),"")</f>
        <v/>
      </c>
      <c r="Y1196" s="8" t="str">
        <f>IFERROR(VLOOKUP(LEFT($A1196,8),POR!$A:$R,11,0),"")</f>
        <v/>
      </c>
      <c r="Z1196" s="8" t="str">
        <f>IFERROR(VLOOKUP(LEFT($A1196,8),POR!$A:$R,12,0),"")</f>
        <v/>
      </c>
      <c r="AA1196" s="8" t="str">
        <f>IFERROR(VLOOKUP(LEFT($A1196,8),POR!$A:$R,13,0),"")</f>
        <v/>
      </c>
      <c r="AB1196" s="8" t="str">
        <f>IFERROR(VLOOKUP(LEFT($A1196,8),POR!$A:$R,14,0),"")</f>
        <v/>
      </c>
      <c r="AC1196" s="8" t="str">
        <f>IFERROR(VLOOKUP(LEFT($A1196,8),POR!$A:$R,15,0),"")</f>
        <v/>
      </c>
      <c r="AD1196" s="8" t="str">
        <f>IFERROR(VLOOKUP(LEFT($A1196,8),POR!$A:$R,16,0),"")</f>
        <v/>
      </c>
      <c r="AE1196" s="8" t="str">
        <f>IFERROR(VLOOKUP(LEFT($A1196,8),POR!$A:$R,17,0),"")</f>
        <v/>
      </c>
      <c r="AF1196" s="8" t="str">
        <f>IFERROR(VLOOKUP(LEFT($A1196,8),POR!$A:$R,18,0),"")</f>
        <v/>
      </c>
      <c r="AG1196" s="36" t="str">
        <f>IFERROR(VLOOKUP(A1196,NSD!F:G,2,0),"")</f>
        <v/>
      </c>
    </row>
    <row r="1197" spans="1:33">
      <c r="A1197" s="49" t="s">
        <v>2222</v>
      </c>
      <c r="B1197" s="36" t="str">
        <f>VLOOKUP(LEFT(A1197,8),Clusters!A:C,3,0)</f>
        <v>C1</v>
      </c>
      <c r="C1197" s="36">
        <f>VLOOKUP(LEFT(A1197,8),Clusters!A:D,2,0)</f>
        <v>13</v>
      </c>
      <c r="O1197" s="36">
        <f>IFERROR(VLOOKUP(LEFT(A1197,8),'Development Priority'!A:B,2,0),"")</f>
        <v>838</v>
      </c>
      <c r="P1197" s="8" t="str">
        <f>IFERROR(VLOOKUP(LEFT($A1197,8),POR!$A:$R,2,0),"")</f>
        <v/>
      </c>
      <c r="Q1197" s="8" t="str">
        <f>IFERROR(VLOOKUP(LEFT($A1197,8),POR!$A:$R,3,0),"")</f>
        <v/>
      </c>
      <c r="R1197" s="8" t="str">
        <f>IFERROR(VLOOKUP(LEFT($A1197,8),POR!$A:$R,4,0),"")</f>
        <v/>
      </c>
      <c r="S1197" s="8" t="str">
        <f>IFERROR(VLOOKUP(LEFT($A1197,8),POR!$A:$R,5,0),"")</f>
        <v/>
      </c>
      <c r="T1197" s="8" t="str">
        <f>IFERROR(VLOOKUP(LEFT($A1197,8),POR!$A:$R,6,0),"")</f>
        <v/>
      </c>
      <c r="U1197" s="8" t="str">
        <f>IFERROR(VLOOKUP(LEFT($A1197,8),POR!$A:$R,7,0),"")</f>
        <v/>
      </c>
      <c r="V1197" s="8" t="str">
        <f>IFERROR(VLOOKUP(LEFT($A1197,8),POR!$A:$R,8,0),"")</f>
        <v/>
      </c>
      <c r="W1197" s="8" t="str">
        <f>IFERROR(VLOOKUP(LEFT($A1197,8),POR!$A:$R,9,0),"")</f>
        <v/>
      </c>
      <c r="X1197" s="8" t="str">
        <f>IFERROR(VLOOKUP(LEFT($A1197,8),POR!$A:$R,10,0),"")</f>
        <v/>
      </c>
      <c r="Y1197" s="8" t="str">
        <f>IFERROR(VLOOKUP(LEFT($A1197,8),POR!$A:$R,11,0),"")</f>
        <v/>
      </c>
      <c r="Z1197" s="8" t="str">
        <f>IFERROR(VLOOKUP(LEFT($A1197,8),POR!$A:$R,12,0),"")</f>
        <v/>
      </c>
      <c r="AA1197" s="8" t="str">
        <f>IFERROR(VLOOKUP(LEFT($A1197,8),POR!$A:$R,13,0),"")</f>
        <v/>
      </c>
      <c r="AB1197" s="8" t="str">
        <f>IFERROR(VLOOKUP(LEFT($A1197,8),POR!$A:$R,14,0),"")</f>
        <v/>
      </c>
      <c r="AC1197" s="8" t="str">
        <f>IFERROR(VLOOKUP(LEFT($A1197,8),POR!$A:$R,15,0),"")</f>
        <v/>
      </c>
      <c r="AD1197" s="8" t="str">
        <f>IFERROR(VLOOKUP(LEFT($A1197,8),POR!$A:$R,16,0),"")</f>
        <v/>
      </c>
      <c r="AE1197" s="8" t="str">
        <f>IFERROR(VLOOKUP(LEFT($A1197,8),POR!$A:$R,17,0),"")</f>
        <v/>
      </c>
      <c r="AF1197" s="8" t="str">
        <f>IFERROR(VLOOKUP(LEFT($A1197,8),POR!$A:$R,18,0),"")</f>
        <v/>
      </c>
      <c r="AG1197" s="36" t="str">
        <f>IFERROR(VLOOKUP(A1197,NSD!F:G,2,0),"")</f>
        <v/>
      </c>
    </row>
    <row r="1198" spans="1:33">
      <c r="A1198" s="49" t="s">
        <v>2223</v>
      </c>
      <c r="B1198" s="36" t="str">
        <f>VLOOKUP(LEFT(A1198,8),Clusters!A:C,3,0)</f>
        <v>C1</v>
      </c>
      <c r="C1198" s="36">
        <f>VLOOKUP(LEFT(A1198,8),Clusters!A:D,2,0)</f>
        <v>13</v>
      </c>
      <c r="O1198" s="36">
        <f>IFERROR(VLOOKUP(LEFT(A1198,8),'Development Priority'!A:B,2,0),"")</f>
        <v>1068</v>
      </c>
      <c r="P1198" s="8" t="str">
        <f>IFERROR(VLOOKUP(LEFT($A1198,8),POR!$A:$R,2,0),"")</f>
        <v/>
      </c>
      <c r="Q1198" s="8" t="str">
        <f>IFERROR(VLOOKUP(LEFT($A1198,8),POR!$A:$R,3,0),"")</f>
        <v/>
      </c>
      <c r="R1198" s="8" t="str">
        <f>IFERROR(VLOOKUP(LEFT($A1198,8),POR!$A:$R,4,0),"")</f>
        <v/>
      </c>
      <c r="S1198" s="8" t="str">
        <f>IFERROR(VLOOKUP(LEFT($A1198,8),POR!$A:$R,5,0),"")</f>
        <v/>
      </c>
      <c r="T1198" s="8" t="str">
        <f>IFERROR(VLOOKUP(LEFT($A1198,8),POR!$A:$R,6,0),"")</f>
        <v/>
      </c>
      <c r="U1198" s="8" t="str">
        <f>IFERROR(VLOOKUP(LEFT($A1198,8),POR!$A:$R,7,0),"")</f>
        <v/>
      </c>
      <c r="V1198" s="8" t="str">
        <f>IFERROR(VLOOKUP(LEFT($A1198,8),POR!$A:$R,8,0),"")</f>
        <v/>
      </c>
      <c r="W1198" s="8" t="str">
        <f>IFERROR(VLOOKUP(LEFT($A1198,8),POR!$A:$R,9,0),"")</f>
        <v/>
      </c>
      <c r="X1198" s="8" t="str">
        <f>IFERROR(VLOOKUP(LEFT($A1198,8),POR!$A:$R,10,0),"")</f>
        <v/>
      </c>
      <c r="Y1198" s="8" t="str">
        <f>IFERROR(VLOOKUP(LEFT($A1198,8),POR!$A:$R,11,0),"")</f>
        <v/>
      </c>
      <c r="Z1198" s="8" t="str">
        <f>IFERROR(VLOOKUP(LEFT($A1198,8),POR!$A:$R,12,0),"")</f>
        <v/>
      </c>
      <c r="AA1198" s="8" t="str">
        <f>IFERROR(VLOOKUP(LEFT($A1198,8),POR!$A:$R,13,0),"")</f>
        <v/>
      </c>
      <c r="AB1198" s="8" t="str">
        <f>IFERROR(VLOOKUP(LEFT($A1198,8),POR!$A:$R,14,0),"")</f>
        <v/>
      </c>
      <c r="AC1198" s="8" t="str">
        <f>IFERROR(VLOOKUP(LEFT($A1198,8),POR!$A:$R,15,0),"")</f>
        <v/>
      </c>
      <c r="AD1198" s="8" t="str">
        <f>IFERROR(VLOOKUP(LEFT($A1198,8),POR!$A:$R,16,0),"")</f>
        <v/>
      </c>
      <c r="AE1198" s="8" t="str">
        <f>IFERROR(VLOOKUP(LEFT($A1198,8),POR!$A:$R,17,0),"")</f>
        <v/>
      </c>
      <c r="AF1198" s="8" t="str">
        <f>IFERROR(VLOOKUP(LEFT($A1198,8),POR!$A:$R,18,0),"")</f>
        <v/>
      </c>
      <c r="AG1198" s="36" t="str">
        <f>IFERROR(VLOOKUP(A1198,NSD!F:G,2,0),"")</f>
        <v/>
      </c>
    </row>
    <row r="1199" spans="1:33">
      <c r="A1199" s="49" t="s">
        <v>2224</v>
      </c>
      <c r="B1199" s="36" t="str">
        <f>VLOOKUP(LEFT(A1199,8),Clusters!A:C,3,0)</f>
        <v>C1</v>
      </c>
      <c r="C1199" s="36">
        <f>VLOOKUP(LEFT(A1199,8),Clusters!A:D,2,0)</f>
        <v>13</v>
      </c>
      <c r="O1199" s="36">
        <f>IFERROR(VLOOKUP(LEFT(A1199,8),'Development Priority'!A:B,2,0),"")</f>
        <v>1087</v>
      </c>
      <c r="P1199" s="8" t="str">
        <f>IFERROR(VLOOKUP(LEFT($A1199,8),POR!$A:$R,2,0),"")</f>
        <v/>
      </c>
      <c r="Q1199" s="8" t="str">
        <f>IFERROR(VLOOKUP(LEFT($A1199,8),POR!$A:$R,3,0),"")</f>
        <v/>
      </c>
      <c r="R1199" s="8" t="str">
        <f>IFERROR(VLOOKUP(LEFT($A1199,8),POR!$A:$R,4,0),"")</f>
        <v/>
      </c>
      <c r="S1199" s="8" t="str">
        <f>IFERROR(VLOOKUP(LEFT($A1199,8),POR!$A:$R,5,0),"")</f>
        <v/>
      </c>
      <c r="T1199" s="8" t="str">
        <f>IFERROR(VLOOKUP(LEFT($A1199,8),POR!$A:$R,6,0),"")</f>
        <v/>
      </c>
      <c r="U1199" s="8" t="str">
        <f>IFERROR(VLOOKUP(LEFT($A1199,8),POR!$A:$R,7,0),"")</f>
        <v/>
      </c>
      <c r="V1199" s="8" t="str">
        <f>IFERROR(VLOOKUP(LEFT($A1199,8),POR!$A:$R,8,0),"")</f>
        <v/>
      </c>
      <c r="W1199" s="8" t="str">
        <f>IFERROR(VLOOKUP(LEFT($A1199,8),POR!$A:$R,9,0),"")</f>
        <v/>
      </c>
      <c r="X1199" s="8" t="str">
        <f>IFERROR(VLOOKUP(LEFT($A1199,8),POR!$A:$R,10,0),"")</f>
        <v/>
      </c>
      <c r="Y1199" s="8" t="str">
        <f>IFERROR(VLOOKUP(LEFT($A1199,8),POR!$A:$R,11,0),"")</f>
        <v/>
      </c>
      <c r="Z1199" s="8" t="str">
        <f>IFERROR(VLOOKUP(LEFT($A1199,8),POR!$A:$R,12,0),"")</f>
        <v/>
      </c>
      <c r="AA1199" s="8" t="str">
        <f>IFERROR(VLOOKUP(LEFT($A1199,8),POR!$A:$R,13,0),"")</f>
        <v/>
      </c>
      <c r="AB1199" s="8" t="str">
        <f>IFERROR(VLOOKUP(LEFT($A1199,8),POR!$A:$R,14,0),"")</f>
        <v/>
      </c>
      <c r="AC1199" s="8" t="str">
        <f>IFERROR(VLOOKUP(LEFT($A1199,8),POR!$A:$R,15,0),"")</f>
        <v/>
      </c>
      <c r="AD1199" s="8" t="str">
        <f>IFERROR(VLOOKUP(LEFT($A1199,8),POR!$A:$R,16,0),"")</f>
        <v/>
      </c>
      <c r="AE1199" s="8" t="str">
        <f>IFERROR(VLOOKUP(LEFT($A1199,8),POR!$A:$R,17,0),"")</f>
        <v/>
      </c>
      <c r="AF1199" s="8" t="str">
        <f>IFERROR(VLOOKUP(LEFT($A1199,8),POR!$A:$R,18,0),"")</f>
        <v/>
      </c>
      <c r="AG1199" s="36" t="str">
        <f>IFERROR(VLOOKUP(A1199,NSD!F:G,2,0),"")</f>
        <v/>
      </c>
    </row>
    <row r="1200" spans="1:33">
      <c r="A1200" s="49" t="s">
        <v>2225</v>
      </c>
      <c r="B1200" s="36" t="str">
        <f>VLOOKUP(LEFT(A1200,8),Clusters!A:C,3,0)</f>
        <v>C1</v>
      </c>
      <c r="C1200" s="36">
        <f>VLOOKUP(LEFT(A1200,8),Clusters!A:D,2,0)</f>
        <v>13</v>
      </c>
      <c r="O1200" s="36">
        <f>IFERROR(VLOOKUP(LEFT(A1200,8),'Development Priority'!A:B,2,0),"")</f>
        <v>1148</v>
      </c>
      <c r="P1200" s="8" t="str">
        <f>IFERROR(VLOOKUP(LEFT($A1200,8),POR!$A:$R,2,0),"")</f>
        <v/>
      </c>
      <c r="Q1200" s="8" t="str">
        <f>IFERROR(VLOOKUP(LEFT($A1200,8),POR!$A:$R,3,0),"")</f>
        <v/>
      </c>
      <c r="R1200" s="8" t="str">
        <f>IFERROR(VLOOKUP(LEFT($A1200,8),POR!$A:$R,4,0),"")</f>
        <v/>
      </c>
      <c r="S1200" s="8" t="str">
        <f>IFERROR(VLOOKUP(LEFT($A1200,8),POR!$A:$R,5,0),"")</f>
        <v/>
      </c>
      <c r="T1200" s="8" t="str">
        <f>IFERROR(VLOOKUP(LEFT($A1200,8),POR!$A:$R,6,0),"")</f>
        <v/>
      </c>
      <c r="U1200" s="8" t="str">
        <f>IFERROR(VLOOKUP(LEFT($A1200,8),POR!$A:$R,7,0),"")</f>
        <v/>
      </c>
      <c r="V1200" s="8" t="str">
        <f>IFERROR(VLOOKUP(LEFT($A1200,8),POR!$A:$R,8,0),"")</f>
        <v/>
      </c>
      <c r="W1200" s="8" t="str">
        <f>IFERROR(VLOOKUP(LEFT($A1200,8),POR!$A:$R,9,0),"")</f>
        <v/>
      </c>
      <c r="X1200" s="8" t="str">
        <f>IFERROR(VLOOKUP(LEFT($A1200,8),POR!$A:$R,10,0),"")</f>
        <v/>
      </c>
      <c r="Y1200" s="8" t="str">
        <f>IFERROR(VLOOKUP(LEFT($A1200,8),POR!$A:$R,11,0),"")</f>
        <v/>
      </c>
      <c r="Z1200" s="8" t="str">
        <f>IFERROR(VLOOKUP(LEFT($A1200,8),POR!$A:$R,12,0),"")</f>
        <v/>
      </c>
      <c r="AA1200" s="8" t="str">
        <f>IFERROR(VLOOKUP(LEFT($A1200,8),POR!$A:$R,13,0),"")</f>
        <v/>
      </c>
      <c r="AB1200" s="8" t="str">
        <f>IFERROR(VLOOKUP(LEFT($A1200,8),POR!$A:$R,14,0),"")</f>
        <v/>
      </c>
      <c r="AC1200" s="8" t="str">
        <f>IFERROR(VLOOKUP(LEFT($A1200,8),POR!$A:$R,15,0),"")</f>
        <v/>
      </c>
      <c r="AD1200" s="8" t="str">
        <f>IFERROR(VLOOKUP(LEFT($A1200,8),POR!$A:$R,16,0),"")</f>
        <v/>
      </c>
      <c r="AE1200" s="8" t="str">
        <f>IFERROR(VLOOKUP(LEFT($A1200,8),POR!$A:$R,17,0),"")</f>
        <v/>
      </c>
      <c r="AF1200" s="8" t="str">
        <f>IFERROR(VLOOKUP(LEFT($A1200,8),POR!$A:$R,18,0),"")</f>
        <v/>
      </c>
      <c r="AG1200" s="36" t="str">
        <f>IFERROR(VLOOKUP(A1200,NSD!F:G,2,0),"")</f>
        <v/>
      </c>
    </row>
    <row r="1201" spans="1:33">
      <c r="A1201" s="49" t="s">
        <v>2226</v>
      </c>
      <c r="B1201" s="36" t="str">
        <f>VLOOKUP(LEFT(A1201,8),Clusters!A:C,3,0)</f>
        <v>C1</v>
      </c>
      <c r="C1201" s="36">
        <f>VLOOKUP(LEFT(A1201,8),Clusters!A:D,2,0)</f>
        <v>13</v>
      </c>
      <c r="O1201" s="36">
        <f>IFERROR(VLOOKUP(LEFT(A1201,8),'Development Priority'!A:B,2,0),"")</f>
        <v>960</v>
      </c>
      <c r="P1201" s="8" t="str">
        <f>IFERROR(VLOOKUP(LEFT($A1201,8),POR!$A:$R,2,0),"")</f>
        <v/>
      </c>
      <c r="Q1201" s="8" t="str">
        <f>IFERROR(VLOOKUP(LEFT($A1201,8),POR!$A:$R,3,0),"")</f>
        <v/>
      </c>
      <c r="R1201" s="8" t="str">
        <f>IFERROR(VLOOKUP(LEFT($A1201,8),POR!$A:$R,4,0),"")</f>
        <v/>
      </c>
      <c r="S1201" s="8" t="str">
        <f>IFERROR(VLOOKUP(LEFT($A1201,8),POR!$A:$R,5,0),"")</f>
        <v/>
      </c>
      <c r="T1201" s="8" t="str">
        <f>IFERROR(VLOOKUP(LEFT($A1201,8),POR!$A:$R,6,0),"")</f>
        <v/>
      </c>
      <c r="U1201" s="8" t="str">
        <f>IFERROR(VLOOKUP(LEFT($A1201,8),POR!$A:$R,7,0),"")</f>
        <v/>
      </c>
      <c r="V1201" s="8" t="str">
        <f>IFERROR(VLOOKUP(LEFT($A1201,8),POR!$A:$R,8,0),"")</f>
        <v/>
      </c>
      <c r="W1201" s="8" t="str">
        <f>IFERROR(VLOOKUP(LEFT($A1201,8),POR!$A:$R,9,0),"")</f>
        <v/>
      </c>
      <c r="X1201" s="8" t="str">
        <f>IFERROR(VLOOKUP(LEFT($A1201,8),POR!$A:$R,10,0),"")</f>
        <v/>
      </c>
      <c r="Y1201" s="8" t="str">
        <f>IFERROR(VLOOKUP(LEFT($A1201,8),POR!$A:$R,11,0),"")</f>
        <v/>
      </c>
      <c r="Z1201" s="8" t="str">
        <f>IFERROR(VLOOKUP(LEFT($A1201,8),POR!$A:$R,12,0),"")</f>
        <v/>
      </c>
      <c r="AA1201" s="8" t="str">
        <f>IFERROR(VLOOKUP(LEFT($A1201,8),POR!$A:$R,13,0),"")</f>
        <v/>
      </c>
      <c r="AB1201" s="8" t="str">
        <f>IFERROR(VLOOKUP(LEFT($A1201,8),POR!$A:$R,14,0),"")</f>
        <v/>
      </c>
      <c r="AC1201" s="8" t="str">
        <f>IFERROR(VLOOKUP(LEFT($A1201,8),POR!$A:$R,15,0),"")</f>
        <v/>
      </c>
      <c r="AD1201" s="8" t="str">
        <f>IFERROR(VLOOKUP(LEFT($A1201,8),POR!$A:$R,16,0),"")</f>
        <v/>
      </c>
      <c r="AE1201" s="8" t="str">
        <f>IFERROR(VLOOKUP(LEFT($A1201,8),POR!$A:$R,17,0),"")</f>
        <v/>
      </c>
      <c r="AF1201" s="8" t="str">
        <f>IFERROR(VLOOKUP(LEFT($A1201,8),POR!$A:$R,18,0),"")</f>
        <v/>
      </c>
      <c r="AG1201" s="36" t="str">
        <f>IFERROR(VLOOKUP(A1201,NSD!F:G,2,0),"")</f>
        <v/>
      </c>
    </row>
    <row r="1202" spans="1:33">
      <c r="A1202" s="49" t="s">
        <v>2227</v>
      </c>
      <c r="B1202" s="36" t="str">
        <f>VLOOKUP(LEFT(A1202,8),Clusters!A:C,3,0)</f>
        <v>C1</v>
      </c>
      <c r="C1202" s="36">
        <f>VLOOKUP(LEFT(A1202,8),Clusters!A:D,2,0)</f>
        <v>13</v>
      </c>
      <c r="O1202" s="36">
        <f>IFERROR(VLOOKUP(LEFT(A1202,8),'Development Priority'!A:B,2,0),"")</f>
        <v>1069</v>
      </c>
      <c r="P1202" s="8" t="str">
        <f>IFERROR(VLOOKUP(LEFT($A1202,8),POR!$A:$R,2,0),"")</f>
        <v/>
      </c>
      <c r="Q1202" s="8" t="str">
        <f>IFERROR(VLOOKUP(LEFT($A1202,8),POR!$A:$R,3,0),"")</f>
        <v/>
      </c>
      <c r="R1202" s="8" t="str">
        <f>IFERROR(VLOOKUP(LEFT($A1202,8),POR!$A:$R,4,0),"")</f>
        <v/>
      </c>
      <c r="S1202" s="8" t="str">
        <f>IFERROR(VLOOKUP(LEFT($A1202,8),POR!$A:$R,5,0),"")</f>
        <v/>
      </c>
      <c r="T1202" s="8" t="str">
        <f>IFERROR(VLOOKUP(LEFT($A1202,8),POR!$A:$R,6,0),"")</f>
        <v/>
      </c>
      <c r="U1202" s="8" t="str">
        <f>IFERROR(VLOOKUP(LEFT($A1202,8),POR!$A:$R,7,0),"")</f>
        <v/>
      </c>
      <c r="V1202" s="8" t="str">
        <f>IFERROR(VLOOKUP(LEFT($A1202,8),POR!$A:$R,8,0),"")</f>
        <v/>
      </c>
      <c r="W1202" s="8" t="str">
        <f>IFERROR(VLOOKUP(LEFT($A1202,8),POR!$A:$R,9,0),"")</f>
        <v/>
      </c>
      <c r="X1202" s="8" t="str">
        <f>IFERROR(VLOOKUP(LEFT($A1202,8),POR!$A:$R,10,0),"")</f>
        <v/>
      </c>
      <c r="Y1202" s="8" t="str">
        <f>IFERROR(VLOOKUP(LEFT($A1202,8),POR!$A:$R,11,0),"")</f>
        <v/>
      </c>
      <c r="Z1202" s="8" t="str">
        <f>IFERROR(VLOOKUP(LEFT($A1202,8),POR!$A:$R,12,0),"")</f>
        <v/>
      </c>
      <c r="AA1202" s="8" t="str">
        <f>IFERROR(VLOOKUP(LEFT($A1202,8),POR!$A:$R,13,0),"")</f>
        <v/>
      </c>
      <c r="AB1202" s="8" t="str">
        <f>IFERROR(VLOOKUP(LEFT($A1202,8),POR!$A:$R,14,0),"")</f>
        <v/>
      </c>
      <c r="AC1202" s="8" t="str">
        <f>IFERROR(VLOOKUP(LEFT($A1202,8),POR!$A:$R,15,0),"")</f>
        <v/>
      </c>
      <c r="AD1202" s="8" t="str">
        <f>IFERROR(VLOOKUP(LEFT($A1202,8),POR!$A:$R,16,0),"")</f>
        <v/>
      </c>
      <c r="AE1202" s="8" t="str">
        <f>IFERROR(VLOOKUP(LEFT($A1202,8),POR!$A:$R,17,0),"")</f>
        <v/>
      </c>
      <c r="AF1202" s="8" t="str">
        <f>IFERROR(VLOOKUP(LEFT($A1202,8),POR!$A:$R,18,0),"")</f>
        <v/>
      </c>
      <c r="AG1202" s="36" t="str">
        <f>IFERROR(VLOOKUP(A1202,NSD!F:G,2,0),"")</f>
        <v/>
      </c>
    </row>
    <row r="1203" spans="1:33">
      <c r="A1203" s="49" t="s">
        <v>2547</v>
      </c>
      <c r="B1203" s="36" t="str">
        <f>VLOOKUP(LEFT(A1203,8),Clusters!A:C,3,0)</f>
        <v>C5</v>
      </c>
      <c r="C1203" s="36">
        <f>VLOOKUP(LEFT(A1203,8),Clusters!A:D,2,0)</f>
        <v>54</v>
      </c>
      <c r="O1203" s="36">
        <f>IFERROR(VLOOKUP(LEFT(A1203,8),'Development Priority'!A:B,2,0),"")</f>
        <v>102</v>
      </c>
      <c r="P1203" s="8" t="str">
        <f>IFERROR(VLOOKUP(LEFT($A1203,8),POR!$A:$R,2,0),"")</f>
        <v/>
      </c>
      <c r="Q1203" s="8" t="str">
        <f>IFERROR(VLOOKUP(LEFT($A1203,8),POR!$A:$R,3,0),"")</f>
        <v/>
      </c>
      <c r="R1203" s="8" t="str">
        <f>IFERROR(VLOOKUP(LEFT($A1203,8),POR!$A:$R,4,0),"")</f>
        <v/>
      </c>
      <c r="S1203" s="8" t="str">
        <f>IFERROR(VLOOKUP(LEFT($A1203,8),POR!$A:$R,5,0),"")</f>
        <v/>
      </c>
      <c r="T1203" s="8">
        <f>IFERROR(VLOOKUP(LEFT($A1203,8),POR!$A:$R,6,0),"")</f>
        <v>42998.708333333299</v>
      </c>
      <c r="U1203" s="8" t="str">
        <f>IFERROR(VLOOKUP(LEFT($A1203,8),POR!$A:$R,7,0),"")</f>
        <v/>
      </c>
      <c r="V1203" s="8" t="str">
        <f>IFERROR(VLOOKUP(LEFT($A1203,8),POR!$A:$R,8,0),"")</f>
        <v/>
      </c>
      <c r="W1203" s="8" t="str">
        <f>IFERROR(VLOOKUP(LEFT($A1203,8),POR!$A:$R,9,0),"")</f>
        <v/>
      </c>
      <c r="X1203" s="8" t="str">
        <f>IFERROR(VLOOKUP(LEFT($A1203,8),POR!$A:$R,10,0),"")</f>
        <v/>
      </c>
      <c r="Y1203" s="8" t="str">
        <f>IFERROR(VLOOKUP(LEFT($A1203,8),POR!$A:$R,11,0),"")</f>
        <v/>
      </c>
      <c r="Z1203" s="8" t="str">
        <f>IFERROR(VLOOKUP(LEFT($A1203,8),POR!$A:$R,12,0),"")</f>
        <v/>
      </c>
      <c r="AA1203" s="8" t="str">
        <f>IFERROR(VLOOKUP(LEFT($A1203,8),POR!$A:$R,13,0),"")</f>
        <v/>
      </c>
      <c r="AB1203" s="8" t="str">
        <f>IFERROR(VLOOKUP(LEFT($A1203,8),POR!$A:$R,14,0),"")</f>
        <v/>
      </c>
      <c r="AC1203" s="8" t="str">
        <f>IFERROR(VLOOKUP(LEFT($A1203,8),POR!$A:$R,15,0),"")</f>
        <v/>
      </c>
      <c r="AD1203" s="8" t="str">
        <f>IFERROR(VLOOKUP(LEFT($A1203,8),POR!$A:$R,16,0),"")</f>
        <v/>
      </c>
      <c r="AE1203" s="8" t="str">
        <f>IFERROR(VLOOKUP(LEFT($A1203,8),POR!$A:$R,17,0),"")</f>
        <v/>
      </c>
      <c r="AF1203" s="8" t="str">
        <f>IFERROR(VLOOKUP(LEFT($A1203,8),POR!$A:$R,18,0),"")</f>
        <v/>
      </c>
      <c r="AG1203" s="36" t="str">
        <f>IFERROR(VLOOKUP(A1203,NSD!F:G,2,0),"")</f>
        <v/>
      </c>
    </row>
    <row r="1204" spans="1:33">
      <c r="A1204" s="49" t="s">
        <v>2713</v>
      </c>
      <c r="B1204" s="36" t="str">
        <f>VLOOKUP(LEFT(A1204,8),Clusters!A:C,3,0)</f>
        <v>C5</v>
      </c>
      <c r="C1204" s="36">
        <f>VLOOKUP(LEFT(A1204,8),Clusters!A:D,2,0)</f>
        <v>54</v>
      </c>
      <c r="O1204" s="36">
        <f>IFERROR(VLOOKUP(LEFT(A1204,8),'Development Priority'!A:B,2,0),"")</f>
        <v>102</v>
      </c>
      <c r="P1204" s="8" t="str">
        <f>IFERROR(VLOOKUP(LEFT($A1204,8),POR!$A:$R,2,0),"")</f>
        <v/>
      </c>
      <c r="Q1204" s="8" t="str">
        <f>IFERROR(VLOOKUP(LEFT($A1204,8),POR!$A:$R,3,0),"")</f>
        <v/>
      </c>
      <c r="R1204" s="8" t="str">
        <f>IFERROR(VLOOKUP(LEFT($A1204,8),POR!$A:$R,4,0),"")</f>
        <v/>
      </c>
      <c r="S1204" s="8" t="str">
        <f>IFERROR(VLOOKUP(LEFT($A1204,8),POR!$A:$R,5,0),"")</f>
        <v/>
      </c>
      <c r="T1204" s="8">
        <f>IFERROR(VLOOKUP(LEFT($A1204,8),POR!$A:$R,6,0),"")</f>
        <v>42998.708333333299</v>
      </c>
      <c r="U1204" s="8" t="str">
        <f>IFERROR(VLOOKUP(LEFT($A1204,8),POR!$A:$R,7,0),"")</f>
        <v/>
      </c>
      <c r="V1204" s="8" t="str">
        <f>IFERROR(VLOOKUP(LEFT($A1204,8),POR!$A:$R,8,0),"")</f>
        <v/>
      </c>
      <c r="W1204" s="8" t="str">
        <f>IFERROR(VLOOKUP(LEFT($A1204,8),POR!$A:$R,9,0),"")</f>
        <v/>
      </c>
      <c r="X1204" s="8" t="str">
        <f>IFERROR(VLOOKUP(LEFT($A1204,8),POR!$A:$R,10,0),"")</f>
        <v/>
      </c>
      <c r="Y1204" s="8" t="str">
        <f>IFERROR(VLOOKUP(LEFT($A1204,8),POR!$A:$R,11,0),"")</f>
        <v/>
      </c>
      <c r="Z1204" s="8" t="str">
        <f>IFERROR(VLOOKUP(LEFT($A1204,8),POR!$A:$R,12,0),"")</f>
        <v/>
      </c>
      <c r="AA1204" s="8" t="str">
        <f>IFERROR(VLOOKUP(LEFT($A1204,8),POR!$A:$R,13,0),"")</f>
        <v/>
      </c>
      <c r="AB1204" s="8" t="str">
        <f>IFERROR(VLOOKUP(LEFT($A1204,8),POR!$A:$R,14,0),"")</f>
        <v/>
      </c>
      <c r="AC1204" s="8" t="str">
        <f>IFERROR(VLOOKUP(LEFT($A1204,8),POR!$A:$R,15,0),"")</f>
        <v/>
      </c>
      <c r="AD1204" s="8" t="str">
        <f>IFERROR(VLOOKUP(LEFT($A1204,8),POR!$A:$R,16,0),"")</f>
        <v/>
      </c>
      <c r="AE1204" s="8" t="str">
        <f>IFERROR(VLOOKUP(LEFT($A1204,8),POR!$A:$R,17,0),"")</f>
        <v/>
      </c>
      <c r="AF1204" s="8" t="str">
        <f>IFERROR(VLOOKUP(LEFT($A1204,8),POR!$A:$R,18,0),"")</f>
        <v/>
      </c>
      <c r="AG1204" s="36" t="str">
        <f>IFERROR(VLOOKUP(A1204,NSD!F:G,2,0),"")</f>
        <v/>
      </c>
    </row>
    <row r="1205" spans="1:33">
      <c r="A1205" s="49" t="s">
        <v>2568</v>
      </c>
      <c r="B1205" s="36" t="str">
        <f>VLOOKUP(LEFT(A1205,8),Clusters!A:C,3,0)</f>
        <v>C5</v>
      </c>
      <c r="C1205" s="36">
        <f>VLOOKUP(LEFT(A1205,8),Clusters!A:D,2,0)</f>
        <v>54</v>
      </c>
      <c r="O1205" s="36">
        <f>IFERROR(VLOOKUP(LEFT(A1205,8),'Development Priority'!A:B,2,0),"")</f>
        <v>211</v>
      </c>
      <c r="P1205" s="8" t="str">
        <f>IFERROR(VLOOKUP(LEFT($A1205,8),POR!$A:$R,2,0),"")</f>
        <v/>
      </c>
      <c r="Q1205" s="8" t="str">
        <f>IFERROR(VLOOKUP(LEFT($A1205,8),POR!$A:$R,3,0),"")</f>
        <v/>
      </c>
      <c r="R1205" s="8" t="str">
        <f>IFERROR(VLOOKUP(LEFT($A1205,8),POR!$A:$R,4,0),"")</f>
        <v/>
      </c>
      <c r="S1205" s="8" t="str">
        <f>IFERROR(VLOOKUP(LEFT($A1205,8),POR!$A:$R,5,0),"")</f>
        <v/>
      </c>
      <c r="T1205" s="8" t="str">
        <f>IFERROR(VLOOKUP(LEFT($A1205,8),POR!$A:$R,6,0),"")</f>
        <v/>
      </c>
      <c r="U1205" s="8" t="str">
        <f>IFERROR(VLOOKUP(LEFT($A1205,8),POR!$A:$R,7,0),"")</f>
        <v/>
      </c>
      <c r="V1205" s="8" t="str">
        <f>IFERROR(VLOOKUP(LEFT($A1205,8),POR!$A:$R,8,0),"")</f>
        <v/>
      </c>
      <c r="W1205" s="8" t="str">
        <f>IFERROR(VLOOKUP(LEFT($A1205,8),POR!$A:$R,9,0),"")</f>
        <v/>
      </c>
      <c r="X1205" s="8" t="str">
        <f>IFERROR(VLOOKUP(LEFT($A1205,8),POR!$A:$R,10,0),"")</f>
        <v/>
      </c>
      <c r="Y1205" s="8" t="str">
        <f>IFERROR(VLOOKUP(LEFT($A1205,8),POR!$A:$R,11,0),"")</f>
        <v/>
      </c>
      <c r="Z1205" s="8" t="str">
        <f>IFERROR(VLOOKUP(LEFT($A1205,8),POR!$A:$R,12,0),"")</f>
        <v/>
      </c>
      <c r="AA1205" s="8" t="str">
        <f>IFERROR(VLOOKUP(LEFT($A1205,8),POR!$A:$R,13,0),"")</f>
        <v/>
      </c>
      <c r="AB1205" s="8" t="str">
        <f>IFERROR(VLOOKUP(LEFT($A1205,8),POR!$A:$R,14,0),"")</f>
        <v/>
      </c>
      <c r="AC1205" s="8" t="str">
        <f>IFERROR(VLOOKUP(LEFT($A1205,8),POR!$A:$R,15,0),"")</f>
        <v/>
      </c>
      <c r="AD1205" s="8" t="str">
        <f>IFERROR(VLOOKUP(LEFT($A1205,8),POR!$A:$R,16,0),"")</f>
        <v/>
      </c>
      <c r="AE1205" s="8" t="str">
        <f>IFERROR(VLOOKUP(LEFT($A1205,8),POR!$A:$R,17,0),"")</f>
        <v/>
      </c>
      <c r="AF1205" s="8" t="str">
        <f>IFERROR(VLOOKUP(LEFT($A1205,8),POR!$A:$R,18,0),"")</f>
        <v/>
      </c>
      <c r="AG1205" s="36" t="str">
        <f>IFERROR(VLOOKUP(A1205,NSD!F:G,2,0),"")</f>
        <v/>
      </c>
    </row>
    <row r="1206" spans="1:33">
      <c r="A1206" s="49" t="s">
        <v>3997</v>
      </c>
      <c r="B1206" s="36" t="str">
        <f>VLOOKUP(LEFT(A1206,8),Clusters!A:C,3,0)</f>
        <v>C5</v>
      </c>
      <c r="C1206" s="36">
        <f>VLOOKUP(LEFT(A1206,8),Clusters!A:D,2,0)</f>
        <v>54</v>
      </c>
      <c r="O1206" s="36">
        <f>IFERROR(VLOOKUP(LEFT(A1206,8),'Development Priority'!A:B,2,0),"")</f>
        <v>211</v>
      </c>
      <c r="P1206" s="8" t="str">
        <f>IFERROR(VLOOKUP(LEFT($A1206,8),POR!$A:$R,2,0),"")</f>
        <v/>
      </c>
      <c r="Q1206" s="8" t="str">
        <f>IFERROR(VLOOKUP(LEFT($A1206,8),POR!$A:$R,3,0),"")</f>
        <v/>
      </c>
      <c r="R1206" s="8" t="str">
        <f>IFERROR(VLOOKUP(LEFT($A1206,8),POR!$A:$R,4,0),"")</f>
        <v/>
      </c>
      <c r="S1206" s="8" t="str">
        <f>IFERROR(VLOOKUP(LEFT($A1206,8),POR!$A:$R,5,0),"")</f>
        <v/>
      </c>
      <c r="T1206" s="8" t="str">
        <f>IFERROR(VLOOKUP(LEFT($A1206,8),POR!$A:$R,6,0),"")</f>
        <v/>
      </c>
      <c r="U1206" s="8" t="str">
        <f>IFERROR(VLOOKUP(LEFT($A1206,8),POR!$A:$R,7,0),"")</f>
        <v/>
      </c>
      <c r="V1206" s="8" t="str">
        <f>IFERROR(VLOOKUP(LEFT($A1206,8),POR!$A:$R,8,0),"")</f>
        <v/>
      </c>
      <c r="W1206" s="8" t="str">
        <f>IFERROR(VLOOKUP(LEFT($A1206,8),POR!$A:$R,9,0),"")</f>
        <v/>
      </c>
      <c r="X1206" s="8" t="str">
        <f>IFERROR(VLOOKUP(LEFT($A1206,8),POR!$A:$R,10,0),"")</f>
        <v/>
      </c>
      <c r="Y1206" s="8" t="str">
        <f>IFERROR(VLOOKUP(LEFT($A1206,8),POR!$A:$R,11,0),"")</f>
        <v/>
      </c>
      <c r="Z1206" s="8" t="str">
        <f>IFERROR(VLOOKUP(LEFT($A1206,8),POR!$A:$R,12,0),"")</f>
        <v/>
      </c>
      <c r="AA1206" s="8" t="str">
        <f>IFERROR(VLOOKUP(LEFT($A1206,8),POR!$A:$R,13,0),"")</f>
        <v/>
      </c>
      <c r="AB1206" s="8" t="str">
        <f>IFERROR(VLOOKUP(LEFT($A1206,8),POR!$A:$R,14,0),"")</f>
        <v/>
      </c>
      <c r="AC1206" s="8" t="str">
        <f>IFERROR(VLOOKUP(LEFT($A1206,8),POR!$A:$R,15,0),"")</f>
        <v/>
      </c>
      <c r="AD1206" s="8" t="str">
        <f>IFERROR(VLOOKUP(LEFT($A1206,8),POR!$A:$R,16,0),"")</f>
        <v/>
      </c>
      <c r="AE1206" s="8" t="str">
        <f>IFERROR(VLOOKUP(LEFT($A1206,8),POR!$A:$R,17,0),"")</f>
        <v/>
      </c>
      <c r="AF1206" s="8" t="str">
        <f>IFERROR(VLOOKUP(LEFT($A1206,8),POR!$A:$R,18,0),"")</f>
        <v/>
      </c>
      <c r="AG1206" s="36" t="str">
        <f>IFERROR(VLOOKUP(A1206,NSD!F:G,2,0),"")</f>
        <v/>
      </c>
    </row>
    <row r="1207" spans="1:33">
      <c r="A1207" s="49" t="s">
        <v>4121</v>
      </c>
      <c r="B1207" s="36" t="str">
        <f>VLOOKUP(LEFT(A1207,8),Clusters!A:C,3,0)</f>
        <v>C5</v>
      </c>
      <c r="C1207" s="36">
        <f>VLOOKUP(LEFT(A1207,8),Clusters!A:D,2,0)</f>
        <v>54</v>
      </c>
      <c r="O1207" s="36">
        <f>IFERROR(VLOOKUP(LEFT(A1207,8),'Development Priority'!A:B,2,0),"")</f>
        <v>211</v>
      </c>
      <c r="P1207" s="8" t="str">
        <f>IFERROR(VLOOKUP(LEFT($A1207,8),POR!$A:$R,2,0),"")</f>
        <v/>
      </c>
      <c r="Q1207" s="8" t="str">
        <f>IFERROR(VLOOKUP(LEFT($A1207,8),POR!$A:$R,3,0),"")</f>
        <v/>
      </c>
      <c r="R1207" s="8" t="str">
        <f>IFERROR(VLOOKUP(LEFT($A1207,8),POR!$A:$R,4,0),"")</f>
        <v/>
      </c>
      <c r="S1207" s="8" t="str">
        <f>IFERROR(VLOOKUP(LEFT($A1207,8),POR!$A:$R,5,0),"")</f>
        <v/>
      </c>
      <c r="T1207" s="8" t="str">
        <f>IFERROR(VLOOKUP(LEFT($A1207,8),POR!$A:$R,6,0),"")</f>
        <v/>
      </c>
      <c r="U1207" s="8" t="str">
        <f>IFERROR(VLOOKUP(LEFT($A1207,8),POR!$A:$R,7,0),"")</f>
        <v/>
      </c>
      <c r="V1207" s="8" t="str">
        <f>IFERROR(VLOOKUP(LEFT($A1207,8),POR!$A:$R,8,0),"")</f>
        <v/>
      </c>
      <c r="W1207" s="8" t="str">
        <f>IFERROR(VLOOKUP(LEFT($A1207,8),POR!$A:$R,9,0),"")</f>
        <v/>
      </c>
      <c r="X1207" s="8" t="str">
        <f>IFERROR(VLOOKUP(LEFT($A1207,8),POR!$A:$R,10,0),"")</f>
        <v/>
      </c>
      <c r="Y1207" s="8" t="str">
        <f>IFERROR(VLOOKUP(LEFT($A1207,8),POR!$A:$R,11,0),"")</f>
        <v/>
      </c>
      <c r="Z1207" s="8" t="str">
        <f>IFERROR(VLOOKUP(LEFT($A1207,8),POR!$A:$R,12,0),"")</f>
        <v/>
      </c>
      <c r="AA1207" s="8" t="str">
        <f>IFERROR(VLOOKUP(LEFT($A1207,8),POR!$A:$R,13,0),"")</f>
        <v/>
      </c>
      <c r="AB1207" s="8" t="str">
        <f>IFERROR(VLOOKUP(LEFT($A1207,8),POR!$A:$R,14,0),"")</f>
        <v/>
      </c>
      <c r="AC1207" s="8" t="str">
        <f>IFERROR(VLOOKUP(LEFT($A1207,8),POR!$A:$R,15,0),"")</f>
        <v/>
      </c>
      <c r="AD1207" s="8" t="str">
        <f>IFERROR(VLOOKUP(LEFT($A1207,8),POR!$A:$R,16,0),"")</f>
        <v/>
      </c>
      <c r="AE1207" s="8" t="str">
        <f>IFERROR(VLOOKUP(LEFT($A1207,8),POR!$A:$R,17,0),"")</f>
        <v/>
      </c>
      <c r="AF1207" s="8" t="str">
        <f>IFERROR(VLOOKUP(LEFT($A1207,8),POR!$A:$R,18,0),"")</f>
        <v/>
      </c>
      <c r="AG1207" s="36" t="str">
        <f>IFERROR(VLOOKUP(A1207,NSD!F:G,2,0),"")</f>
        <v/>
      </c>
    </row>
    <row r="1208" spans="1:33">
      <c r="A1208" s="49" t="s">
        <v>4531</v>
      </c>
      <c r="B1208" s="36" t="str">
        <f>VLOOKUP(LEFT(A1208,8),Clusters!A:C,3,0)</f>
        <v>C5</v>
      </c>
      <c r="C1208" s="36">
        <f>VLOOKUP(LEFT(A1208,8),Clusters!A:D,2,0)</f>
        <v>54</v>
      </c>
      <c r="O1208" s="36">
        <f>IFERROR(VLOOKUP(LEFT(A1208,8),'Development Priority'!A:B,2,0),"")</f>
        <v>117</v>
      </c>
      <c r="P1208" s="8" t="str">
        <f>IFERROR(VLOOKUP(LEFT($A1208,8),POR!$A:$R,2,0),"")</f>
        <v/>
      </c>
      <c r="Q1208" s="8" t="str">
        <f>IFERROR(VLOOKUP(LEFT($A1208,8),POR!$A:$R,3,0),"")</f>
        <v/>
      </c>
      <c r="R1208" s="8" t="str">
        <f>IFERROR(VLOOKUP(LEFT($A1208,8),POR!$A:$R,4,0),"")</f>
        <v/>
      </c>
      <c r="S1208" s="8" t="str">
        <f>IFERROR(VLOOKUP(LEFT($A1208,8),POR!$A:$R,5,0),"")</f>
        <v/>
      </c>
      <c r="T1208" s="8">
        <f>IFERROR(VLOOKUP(LEFT($A1208,8),POR!$A:$R,6,0),"")</f>
        <v>42777.666666666701</v>
      </c>
      <c r="U1208" s="8" t="str">
        <f>IFERROR(VLOOKUP(LEFT($A1208,8),POR!$A:$R,7,0),"")</f>
        <v/>
      </c>
      <c r="V1208" s="8" t="str">
        <f>IFERROR(VLOOKUP(LEFT($A1208,8),POR!$A:$R,8,0),"")</f>
        <v/>
      </c>
      <c r="W1208" s="8" t="str">
        <f>IFERROR(VLOOKUP(LEFT($A1208,8),POR!$A:$R,9,0),"")</f>
        <v/>
      </c>
      <c r="X1208" s="8" t="str">
        <f>IFERROR(VLOOKUP(LEFT($A1208,8),POR!$A:$R,10,0),"")</f>
        <v/>
      </c>
      <c r="Y1208" s="8" t="str">
        <f>IFERROR(VLOOKUP(LEFT($A1208,8),POR!$A:$R,11,0),"")</f>
        <v/>
      </c>
      <c r="Z1208" s="8" t="str">
        <f>IFERROR(VLOOKUP(LEFT($A1208,8),POR!$A:$R,12,0),"")</f>
        <v/>
      </c>
      <c r="AA1208" s="8" t="str">
        <f>IFERROR(VLOOKUP(LEFT($A1208,8),POR!$A:$R,13,0),"")</f>
        <v/>
      </c>
      <c r="AB1208" s="8" t="str">
        <f>IFERROR(VLOOKUP(LEFT($A1208,8),POR!$A:$R,14,0),"")</f>
        <v/>
      </c>
      <c r="AC1208" s="8" t="str">
        <f>IFERROR(VLOOKUP(LEFT($A1208,8),POR!$A:$R,15,0),"")</f>
        <v/>
      </c>
      <c r="AD1208" s="8" t="str">
        <f>IFERROR(VLOOKUP(LEFT($A1208,8),POR!$A:$R,16,0),"")</f>
        <v/>
      </c>
      <c r="AE1208" s="8" t="str">
        <f>IFERROR(VLOOKUP(LEFT($A1208,8),POR!$A:$R,17,0),"")</f>
        <v/>
      </c>
      <c r="AF1208" s="8" t="str">
        <f>IFERROR(VLOOKUP(LEFT($A1208,8),POR!$A:$R,18,0),"")</f>
        <v/>
      </c>
      <c r="AG1208" s="36" t="str">
        <f>IFERROR(VLOOKUP(A1208,NSD!F:G,2,0),"")</f>
        <v/>
      </c>
    </row>
    <row r="1209" spans="1:33">
      <c r="A1209" s="49" t="s">
        <v>4942</v>
      </c>
      <c r="B1209" s="36" t="str">
        <f>VLOOKUP(LEFT(A1209,8),Clusters!A:C,3,0)</f>
        <v>C5</v>
      </c>
      <c r="C1209" s="36">
        <f>VLOOKUP(LEFT(A1209,8),Clusters!A:D,2,0)</f>
        <v>54</v>
      </c>
      <c r="O1209" s="36">
        <f>IFERROR(VLOOKUP(LEFT(A1209,8),'Development Priority'!A:B,2,0),"")</f>
        <v>743</v>
      </c>
      <c r="P1209" s="8" t="str">
        <f>IFERROR(VLOOKUP(LEFT($A1209,8),POR!$A:$R,2,0),"")</f>
        <v/>
      </c>
      <c r="Q1209" s="8" t="str">
        <f>IFERROR(VLOOKUP(LEFT($A1209,8),POR!$A:$R,3,0),"")</f>
        <v/>
      </c>
      <c r="R1209" s="8" t="str">
        <f>IFERROR(VLOOKUP(LEFT($A1209,8),POR!$A:$R,4,0),"")</f>
        <v/>
      </c>
      <c r="S1209" s="8" t="str">
        <f>IFERROR(VLOOKUP(LEFT($A1209,8),POR!$A:$R,5,0),"")</f>
        <v/>
      </c>
      <c r="T1209" s="8" t="str">
        <f>IFERROR(VLOOKUP(LEFT($A1209,8),POR!$A:$R,6,0),"")</f>
        <v/>
      </c>
      <c r="U1209" s="8" t="str">
        <f>IFERROR(VLOOKUP(LEFT($A1209,8),POR!$A:$R,7,0),"")</f>
        <v/>
      </c>
      <c r="V1209" s="8" t="str">
        <f>IFERROR(VLOOKUP(LEFT($A1209,8),POR!$A:$R,8,0),"")</f>
        <v/>
      </c>
      <c r="W1209" s="8" t="str">
        <f>IFERROR(VLOOKUP(LEFT($A1209,8),POR!$A:$R,9,0),"")</f>
        <v/>
      </c>
      <c r="X1209" s="8" t="str">
        <f>IFERROR(VLOOKUP(LEFT($A1209,8),POR!$A:$R,10,0),"")</f>
        <v/>
      </c>
      <c r="Y1209" s="8" t="str">
        <f>IFERROR(VLOOKUP(LEFT($A1209,8),POR!$A:$R,11,0),"")</f>
        <v/>
      </c>
      <c r="Z1209" s="8" t="str">
        <f>IFERROR(VLOOKUP(LEFT($A1209,8),POR!$A:$R,12,0),"")</f>
        <v/>
      </c>
      <c r="AA1209" s="8" t="str">
        <f>IFERROR(VLOOKUP(LEFT($A1209,8),POR!$A:$R,13,0),"")</f>
        <v/>
      </c>
      <c r="AB1209" s="8" t="str">
        <f>IFERROR(VLOOKUP(LEFT($A1209,8),POR!$A:$R,14,0),"")</f>
        <v/>
      </c>
      <c r="AC1209" s="8" t="str">
        <f>IFERROR(VLOOKUP(LEFT($A1209,8),POR!$A:$R,15,0),"")</f>
        <v/>
      </c>
      <c r="AD1209" s="8" t="str">
        <f>IFERROR(VLOOKUP(LEFT($A1209,8),POR!$A:$R,16,0),"")</f>
        <v/>
      </c>
      <c r="AE1209" s="8" t="str">
        <f>IFERROR(VLOOKUP(LEFT($A1209,8),POR!$A:$R,17,0),"")</f>
        <v/>
      </c>
      <c r="AF1209" s="8" t="str">
        <f>IFERROR(VLOOKUP(LEFT($A1209,8),POR!$A:$R,18,0),"")</f>
        <v/>
      </c>
      <c r="AG1209" s="36" t="str">
        <f>IFERROR(VLOOKUP(A1209,NSD!F:G,2,0),"")</f>
        <v/>
      </c>
    </row>
    <row r="1210" spans="1:33">
      <c r="A1210" s="49" t="s">
        <v>3652</v>
      </c>
      <c r="B1210" s="36" t="str">
        <f>VLOOKUP(LEFT(A1210,8),Clusters!A:C,3,0)</f>
        <v>C5</v>
      </c>
      <c r="C1210" s="36">
        <f>VLOOKUP(LEFT(A1210,8),Clusters!A:D,2,0)</f>
        <v>54</v>
      </c>
      <c r="O1210" s="36">
        <f>IFERROR(VLOOKUP(LEFT(A1210,8),'Development Priority'!A:B,2,0),"")</f>
        <v>743</v>
      </c>
      <c r="P1210" s="8" t="str">
        <f>IFERROR(VLOOKUP(LEFT($A1210,8),POR!$A:$R,2,0),"")</f>
        <v/>
      </c>
      <c r="Q1210" s="8" t="str">
        <f>IFERROR(VLOOKUP(LEFT($A1210,8),POR!$A:$R,3,0),"")</f>
        <v/>
      </c>
      <c r="R1210" s="8" t="str">
        <f>IFERROR(VLOOKUP(LEFT($A1210,8),POR!$A:$R,4,0),"")</f>
        <v/>
      </c>
      <c r="S1210" s="8" t="str">
        <f>IFERROR(VLOOKUP(LEFT($A1210,8),POR!$A:$R,5,0),"")</f>
        <v/>
      </c>
      <c r="T1210" s="8" t="str">
        <f>IFERROR(VLOOKUP(LEFT($A1210,8),POR!$A:$R,6,0),"")</f>
        <v/>
      </c>
      <c r="U1210" s="8" t="str">
        <f>IFERROR(VLOOKUP(LEFT($A1210,8),POR!$A:$R,7,0),"")</f>
        <v/>
      </c>
      <c r="V1210" s="8" t="str">
        <f>IFERROR(VLOOKUP(LEFT($A1210,8),POR!$A:$R,8,0),"")</f>
        <v/>
      </c>
      <c r="W1210" s="8" t="str">
        <f>IFERROR(VLOOKUP(LEFT($A1210,8),POR!$A:$R,9,0),"")</f>
        <v/>
      </c>
      <c r="X1210" s="8" t="str">
        <f>IFERROR(VLOOKUP(LEFT($A1210,8),POR!$A:$R,10,0),"")</f>
        <v/>
      </c>
      <c r="Y1210" s="8" t="str">
        <f>IFERROR(VLOOKUP(LEFT($A1210,8),POR!$A:$R,11,0),"")</f>
        <v/>
      </c>
      <c r="Z1210" s="8" t="str">
        <f>IFERROR(VLOOKUP(LEFT($A1210,8),POR!$A:$R,12,0),"")</f>
        <v/>
      </c>
      <c r="AA1210" s="8" t="str">
        <f>IFERROR(VLOOKUP(LEFT($A1210,8),POR!$A:$R,13,0),"")</f>
        <v/>
      </c>
      <c r="AB1210" s="8" t="str">
        <f>IFERROR(VLOOKUP(LEFT($A1210,8),POR!$A:$R,14,0),"")</f>
        <v/>
      </c>
      <c r="AC1210" s="8" t="str">
        <f>IFERROR(VLOOKUP(LEFT($A1210,8),POR!$A:$R,15,0),"")</f>
        <v/>
      </c>
      <c r="AD1210" s="8" t="str">
        <f>IFERROR(VLOOKUP(LEFT($A1210,8),POR!$A:$R,16,0),"")</f>
        <v/>
      </c>
      <c r="AE1210" s="8" t="str">
        <f>IFERROR(VLOOKUP(LEFT($A1210,8),POR!$A:$R,17,0),"")</f>
        <v/>
      </c>
      <c r="AF1210" s="8" t="str">
        <f>IFERROR(VLOOKUP(LEFT($A1210,8),POR!$A:$R,18,0),"")</f>
        <v/>
      </c>
      <c r="AG1210" s="36" t="str">
        <f>IFERROR(VLOOKUP(A1210,NSD!F:G,2,0),"")</f>
        <v/>
      </c>
    </row>
    <row r="1211" spans="1:33">
      <c r="A1211" s="49" t="s">
        <v>4498</v>
      </c>
      <c r="B1211" s="36" t="str">
        <f>VLOOKUP(LEFT(A1211,8),Clusters!A:C,3,0)</f>
        <v>C5</v>
      </c>
      <c r="C1211" s="36">
        <f>VLOOKUP(LEFT(A1211,8),Clusters!A:D,2,0)</f>
        <v>54</v>
      </c>
      <c r="O1211" s="36">
        <f>IFERROR(VLOOKUP(LEFT(A1211,8),'Development Priority'!A:B,2,0),"")</f>
        <v>743</v>
      </c>
      <c r="P1211" s="8" t="str">
        <f>IFERROR(VLOOKUP(LEFT($A1211,8),POR!$A:$R,2,0),"")</f>
        <v/>
      </c>
      <c r="Q1211" s="8" t="str">
        <f>IFERROR(VLOOKUP(LEFT($A1211,8),POR!$A:$R,3,0),"")</f>
        <v/>
      </c>
      <c r="R1211" s="8" t="str">
        <f>IFERROR(VLOOKUP(LEFT($A1211,8),POR!$A:$R,4,0),"")</f>
        <v/>
      </c>
      <c r="S1211" s="8" t="str">
        <f>IFERROR(VLOOKUP(LEFT($A1211,8),POR!$A:$R,5,0),"")</f>
        <v/>
      </c>
      <c r="T1211" s="8" t="str">
        <f>IFERROR(VLOOKUP(LEFT($A1211,8),POR!$A:$R,6,0),"")</f>
        <v/>
      </c>
      <c r="U1211" s="8" t="str">
        <f>IFERROR(VLOOKUP(LEFT($A1211,8),POR!$A:$R,7,0),"")</f>
        <v/>
      </c>
      <c r="V1211" s="8" t="str">
        <f>IFERROR(VLOOKUP(LEFT($A1211,8),POR!$A:$R,8,0),"")</f>
        <v/>
      </c>
      <c r="W1211" s="8" t="str">
        <f>IFERROR(VLOOKUP(LEFT($A1211,8),POR!$A:$R,9,0),"")</f>
        <v/>
      </c>
      <c r="X1211" s="8" t="str">
        <f>IFERROR(VLOOKUP(LEFT($A1211,8),POR!$A:$R,10,0),"")</f>
        <v/>
      </c>
      <c r="Y1211" s="8" t="str">
        <f>IFERROR(VLOOKUP(LEFT($A1211,8),POR!$A:$R,11,0),"")</f>
        <v/>
      </c>
      <c r="Z1211" s="8" t="str">
        <f>IFERROR(VLOOKUP(LEFT($A1211,8),POR!$A:$R,12,0),"")</f>
        <v/>
      </c>
      <c r="AA1211" s="8" t="str">
        <f>IFERROR(VLOOKUP(LEFT($A1211,8),POR!$A:$R,13,0),"")</f>
        <v/>
      </c>
      <c r="AB1211" s="8" t="str">
        <f>IFERROR(VLOOKUP(LEFT($A1211,8),POR!$A:$R,14,0),"")</f>
        <v/>
      </c>
      <c r="AC1211" s="8" t="str">
        <f>IFERROR(VLOOKUP(LEFT($A1211,8),POR!$A:$R,15,0),"")</f>
        <v/>
      </c>
      <c r="AD1211" s="8" t="str">
        <f>IFERROR(VLOOKUP(LEFT($A1211,8),POR!$A:$R,16,0),"")</f>
        <v/>
      </c>
      <c r="AE1211" s="8" t="str">
        <f>IFERROR(VLOOKUP(LEFT($A1211,8),POR!$A:$R,17,0),"")</f>
        <v/>
      </c>
      <c r="AF1211" s="8" t="str">
        <f>IFERROR(VLOOKUP(LEFT($A1211,8),POR!$A:$R,18,0),"")</f>
        <v/>
      </c>
      <c r="AG1211" s="36" t="str">
        <f>IFERROR(VLOOKUP(A1211,NSD!F:G,2,0),"")</f>
        <v/>
      </c>
    </row>
    <row r="1212" spans="1:33">
      <c r="A1212" s="49" t="s">
        <v>3252</v>
      </c>
      <c r="B1212" s="79" t="str">
        <f>VLOOKUP(LEFT(A1212,8),Clusters!A:C,3,0)</f>
        <v>C5</v>
      </c>
      <c r="C1212" s="79">
        <f>VLOOKUP(LEFT(A1212,8),Clusters!A:D,2,0)</f>
        <v>54</v>
      </c>
      <c r="O1212" s="79">
        <f>IFERROR(VLOOKUP(LEFT(A1212,8),'Development Priority'!A:B,2,0),"")</f>
        <v>41</v>
      </c>
      <c r="P1212" s="80" t="str">
        <f>IFERROR(VLOOKUP(LEFT($A1212,8),POR!$A:$R,2,0),"")</f>
        <v/>
      </c>
      <c r="Q1212" s="80" t="str">
        <f>IFERROR(VLOOKUP(LEFT($A1212,8),POR!$A:$R,3,0),"")</f>
        <v/>
      </c>
      <c r="R1212" s="80" t="str">
        <f>IFERROR(VLOOKUP(LEFT($A1212,8),POR!$A:$R,4,0),"")</f>
        <v/>
      </c>
      <c r="S1212" s="80" t="str">
        <f>IFERROR(VLOOKUP(LEFT($A1212,8),POR!$A:$R,5,0),"")</f>
        <v/>
      </c>
      <c r="T1212" s="8">
        <f>IFERROR(VLOOKUP(LEFT($A1212,8),POR!$A:$R,6,0),"")</f>
        <v>42777.666666666701</v>
      </c>
      <c r="U1212" s="8" t="str">
        <f>IFERROR(VLOOKUP(LEFT($A1212,8),POR!$A:$R,7,0),"")</f>
        <v/>
      </c>
      <c r="V1212" s="8" t="str">
        <f>IFERROR(VLOOKUP(LEFT($A1212,8),POR!$A:$R,8,0),"")</f>
        <v/>
      </c>
      <c r="W1212" s="8" t="str">
        <f>IFERROR(VLOOKUP(LEFT($A1212,8),POR!$A:$R,9,0),"")</f>
        <v/>
      </c>
      <c r="X1212" s="8" t="str">
        <f>IFERROR(VLOOKUP(LEFT($A1212,8),POR!$A:$R,10,0),"")</f>
        <v/>
      </c>
      <c r="Y1212" s="8" t="str">
        <f>IFERROR(VLOOKUP(LEFT($A1212,8),POR!$A:$R,11,0),"")</f>
        <v/>
      </c>
      <c r="Z1212" s="8" t="str">
        <f>IFERROR(VLOOKUP(LEFT($A1212,8),POR!$A:$R,12,0),"")</f>
        <v/>
      </c>
      <c r="AA1212" s="8" t="str">
        <f>IFERROR(VLOOKUP(LEFT($A1212,8),POR!$A:$R,13,0),"")</f>
        <v/>
      </c>
      <c r="AB1212" s="8" t="str">
        <f>IFERROR(VLOOKUP(LEFT($A1212,8),POR!$A:$R,14,0),"")</f>
        <v/>
      </c>
      <c r="AC1212" s="8" t="str">
        <f>IFERROR(VLOOKUP(LEFT($A1212,8),POR!$A:$R,15,0),"")</f>
        <v/>
      </c>
      <c r="AD1212" s="8" t="str">
        <f>IFERROR(VLOOKUP(LEFT($A1212,8),POR!$A:$R,16,0),"")</f>
        <v/>
      </c>
      <c r="AE1212" s="8" t="str">
        <f>IFERROR(VLOOKUP(LEFT($A1212,8),POR!$A:$R,17,0),"")</f>
        <v/>
      </c>
      <c r="AF1212" s="8" t="str">
        <f>IFERROR(VLOOKUP(LEFT($A1212,8),POR!$A:$R,18,0),"")</f>
        <v/>
      </c>
      <c r="AG1212" s="36" t="str">
        <f>IFERROR(VLOOKUP(A1212,NSD!F:G,2,0),"")</f>
        <v/>
      </c>
    </row>
    <row r="1213" spans="1:33">
      <c r="A1213" s="11" t="s">
        <v>4303</v>
      </c>
      <c r="B1213" s="36" t="str">
        <f>VLOOKUP(LEFT(A1213,8),Clusters!A:C,3,0)</f>
        <v>C5</v>
      </c>
      <c r="C1213" s="36">
        <f>VLOOKUP(LEFT(A1213,8),Clusters!A:D,2,0)</f>
        <v>54</v>
      </c>
      <c r="D1213" s="11"/>
      <c r="E1213" s="11"/>
      <c r="F1213" s="11"/>
      <c r="G1213" s="11"/>
      <c r="H1213" s="11"/>
      <c r="I1213" s="37"/>
      <c r="J1213" s="41"/>
      <c r="K1213" s="10"/>
      <c r="L1213" s="10"/>
      <c r="M1213" s="11"/>
      <c r="N1213" s="10"/>
      <c r="O1213" s="36">
        <f>IFERROR(VLOOKUP(LEFT(A1213,8),'Development Priority'!A:B,2,0),"")</f>
        <v>224</v>
      </c>
      <c r="P1213" s="8" t="str">
        <f>IFERROR(VLOOKUP(LEFT($A1213,8),POR!$A:$R,2,0),"")</f>
        <v/>
      </c>
      <c r="Q1213" s="8" t="str">
        <f>IFERROR(VLOOKUP(LEFT($A1213,8),POR!$A:$R,3,0),"")</f>
        <v/>
      </c>
      <c r="R1213" s="8" t="str">
        <f>IFERROR(VLOOKUP(LEFT($A1213,8),POR!$A:$R,4,0),"")</f>
        <v/>
      </c>
      <c r="S1213" s="8" t="str">
        <f>IFERROR(VLOOKUP(LEFT($A1213,8),POR!$A:$R,5,0),"")</f>
        <v/>
      </c>
      <c r="T1213" s="8">
        <f>IFERROR(VLOOKUP(LEFT($A1213,8),POR!$A:$R,6,0),"")</f>
        <v>42893.708333333299</v>
      </c>
      <c r="U1213" s="8" t="str">
        <f>IFERROR(VLOOKUP(LEFT($A1213,8),POR!$A:$R,7,0),"")</f>
        <v/>
      </c>
      <c r="V1213" s="8">
        <f>IFERROR(VLOOKUP(LEFT($A1213,8),POR!$A:$R,8,0),"")</f>
        <v>42894</v>
      </c>
      <c r="W1213" s="8" t="str">
        <f>IFERROR(VLOOKUP(LEFT($A1213,8),POR!$A:$R,9,0),"")</f>
        <v/>
      </c>
      <c r="X1213" s="8" t="str">
        <f>IFERROR(VLOOKUP(LEFT($A1213,8),POR!$A:$R,10,0),"")</f>
        <v/>
      </c>
      <c r="Y1213" s="8" t="str">
        <f>IFERROR(VLOOKUP(LEFT($A1213,8),POR!$A:$R,11,0),"")</f>
        <v/>
      </c>
      <c r="Z1213" s="8" t="str">
        <f>IFERROR(VLOOKUP(LEFT($A1213,8),POR!$A:$R,12,0),"")</f>
        <v/>
      </c>
      <c r="AA1213" s="8" t="str">
        <f>IFERROR(VLOOKUP(LEFT($A1213,8),POR!$A:$R,13,0),"")</f>
        <v/>
      </c>
      <c r="AB1213" s="8" t="str">
        <f>IFERROR(VLOOKUP(LEFT($A1213,8),POR!$A:$R,14,0),"")</f>
        <v/>
      </c>
      <c r="AC1213" s="8" t="str">
        <f>IFERROR(VLOOKUP(LEFT($A1213,8),POR!$A:$R,15,0),"")</f>
        <v/>
      </c>
      <c r="AD1213" s="8" t="str">
        <f>IFERROR(VLOOKUP(LEFT($A1213,8),POR!$A:$R,16,0),"")</f>
        <v/>
      </c>
      <c r="AE1213" s="8" t="str">
        <f>IFERROR(VLOOKUP(LEFT($A1213,8),POR!$A:$R,17,0),"")</f>
        <v/>
      </c>
      <c r="AF1213" s="8" t="str">
        <f>IFERROR(VLOOKUP(LEFT($A1213,8),POR!$A:$R,18,0),"")</f>
        <v/>
      </c>
      <c r="AG1213" s="36" t="str">
        <f>IFERROR(VLOOKUP(A1213,NSD!F:G,2,0),"")</f>
        <v/>
      </c>
    </row>
    <row r="1214" spans="1:33">
      <c r="A1214" s="11" t="s">
        <v>4236</v>
      </c>
      <c r="B1214" s="36" t="str">
        <f>VLOOKUP(LEFT(A1214,8),Clusters!A:C,3,0)</f>
        <v>C5</v>
      </c>
      <c r="C1214" s="36">
        <f>VLOOKUP(LEFT(A1214,8),Clusters!A:D,2,0)</f>
        <v>54</v>
      </c>
      <c r="D1214" s="11"/>
      <c r="E1214" s="11"/>
      <c r="F1214" s="11"/>
      <c r="G1214" s="11"/>
      <c r="H1214" s="11"/>
      <c r="I1214" s="37"/>
      <c r="J1214" s="41"/>
      <c r="K1214" s="10"/>
      <c r="L1214" s="10"/>
      <c r="M1214" s="11"/>
      <c r="N1214" s="10"/>
      <c r="O1214" s="36">
        <f>IFERROR(VLOOKUP(LEFT(A1214,8),'Development Priority'!A:B,2,0),"")</f>
        <v>224</v>
      </c>
      <c r="P1214" s="8" t="str">
        <f>IFERROR(VLOOKUP(LEFT($A1214,8),POR!$A:$R,2,0),"")</f>
        <v/>
      </c>
      <c r="Q1214" s="8" t="str">
        <f>IFERROR(VLOOKUP(LEFT($A1214,8),POR!$A:$R,3,0),"")</f>
        <v/>
      </c>
      <c r="R1214" s="8" t="str">
        <f>IFERROR(VLOOKUP(LEFT($A1214,8),POR!$A:$R,4,0),"")</f>
        <v/>
      </c>
      <c r="S1214" s="8" t="str">
        <f>IFERROR(VLOOKUP(LEFT($A1214,8),POR!$A:$R,5,0),"")</f>
        <v/>
      </c>
      <c r="T1214" s="8">
        <f>IFERROR(VLOOKUP(LEFT($A1214,8),POR!$A:$R,6,0),"")</f>
        <v>42893.708333333299</v>
      </c>
      <c r="U1214" s="8" t="str">
        <f>IFERROR(VLOOKUP(LEFT($A1214,8),POR!$A:$R,7,0),"")</f>
        <v/>
      </c>
      <c r="V1214" s="8">
        <f>IFERROR(VLOOKUP(LEFT($A1214,8),POR!$A:$R,8,0),"")</f>
        <v>42894</v>
      </c>
      <c r="W1214" s="8" t="str">
        <f>IFERROR(VLOOKUP(LEFT($A1214,8),POR!$A:$R,9,0),"")</f>
        <v/>
      </c>
      <c r="X1214" s="8" t="str">
        <f>IFERROR(VLOOKUP(LEFT($A1214,8),POR!$A:$R,10,0),"")</f>
        <v/>
      </c>
      <c r="Y1214" s="8" t="str">
        <f>IFERROR(VLOOKUP(LEFT($A1214,8),POR!$A:$R,11,0),"")</f>
        <v/>
      </c>
      <c r="Z1214" s="8" t="str">
        <f>IFERROR(VLOOKUP(LEFT($A1214,8),POR!$A:$R,12,0),"")</f>
        <v/>
      </c>
      <c r="AA1214" s="8" t="str">
        <f>IFERROR(VLOOKUP(LEFT($A1214,8),POR!$A:$R,13,0),"")</f>
        <v/>
      </c>
      <c r="AB1214" s="8" t="str">
        <f>IFERROR(VLOOKUP(LEFT($A1214,8),POR!$A:$R,14,0),"")</f>
        <v/>
      </c>
      <c r="AC1214" s="8" t="str">
        <f>IFERROR(VLOOKUP(LEFT($A1214,8),POR!$A:$R,15,0),"")</f>
        <v/>
      </c>
      <c r="AD1214" s="8" t="str">
        <f>IFERROR(VLOOKUP(LEFT($A1214,8),POR!$A:$R,16,0),"")</f>
        <v/>
      </c>
      <c r="AE1214" s="8" t="str">
        <f>IFERROR(VLOOKUP(LEFT($A1214,8),POR!$A:$R,17,0),"")</f>
        <v/>
      </c>
      <c r="AF1214" s="8" t="str">
        <f>IFERROR(VLOOKUP(LEFT($A1214,8),POR!$A:$R,18,0),"")</f>
        <v/>
      </c>
      <c r="AG1214" s="36" t="str">
        <f>IFERROR(VLOOKUP(A1214,NSD!F:G,2,0),"")</f>
        <v/>
      </c>
    </row>
    <row r="1215" spans="1:33">
      <c r="A1215" s="11" t="s">
        <v>2591</v>
      </c>
      <c r="B1215" s="36" t="str">
        <f>VLOOKUP(LEFT(A1215,8),Clusters!A:C,3,0)</f>
        <v>C5</v>
      </c>
      <c r="C1215" s="36">
        <f>VLOOKUP(LEFT(A1215,8),Clusters!A:D,2,0)</f>
        <v>54</v>
      </c>
      <c r="D1215" s="11"/>
      <c r="E1215" s="11"/>
      <c r="F1215" s="11"/>
      <c r="G1215" s="11"/>
      <c r="H1215" s="11"/>
      <c r="I1215" s="37"/>
      <c r="J1215" s="41"/>
      <c r="K1215" s="10"/>
      <c r="L1215" s="10"/>
      <c r="M1215" s="11"/>
      <c r="N1215" s="10"/>
      <c r="O1215" s="36">
        <f>IFERROR(VLOOKUP(LEFT(A1215,8),'Development Priority'!A:B,2,0),"")</f>
        <v>224</v>
      </c>
      <c r="P1215" s="8" t="str">
        <f>IFERROR(VLOOKUP(LEFT($A1215,8),POR!$A:$R,2,0),"")</f>
        <v/>
      </c>
      <c r="Q1215" s="8" t="str">
        <f>IFERROR(VLOOKUP(LEFT($A1215,8),POR!$A:$R,3,0),"")</f>
        <v/>
      </c>
      <c r="R1215" s="8" t="str">
        <f>IFERROR(VLOOKUP(LEFT($A1215,8),POR!$A:$R,4,0),"")</f>
        <v/>
      </c>
      <c r="S1215" s="8" t="str">
        <f>IFERROR(VLOOKUP(LEFT($A1215,8),POR!$A:$R,5,0),"")</f>
        <v/>
      </c>
      <c r="T1215" s="8">
        <f>IFERROR(VLOOKUP(LEFT($A1215,8),POR!$A:$R,6,0),"")</f>
        <v>42893.708333333299</v>
      </c>
      <c r="U1215" s="8" t="str">
        <f>IFERROR(VLOOKUP(LEFT($A1215,8),POR!$A:$R,7,0),"")</f>
        <v/>
      </c>
      <c r="V1215" s="8">
        <f>IFERROR(VLOOKUP(LEFT($A1215,8),POR!$A:$R,8,0),"")</f>
        <v>42894</v>
      </c>
      <c r="W1215" s="8" t="str">
        <f>IFERROR(VLOOKUP(LEFT($A1215,8),POR!$A:$R,9,0),"")</f>
        <v/>
      </c>
      <c r="X1215" s="8" t="str">
        <f>IFERROR(VLOOKUP(LEFT($A1215,8),POR!$A:$R,10,0),"")</f>
        <v/>
      </c>
      <c r="Y1215" s="8" t="str">
        <f>IFERROR(VLOOKUP(LEFT($A1215,8),POR!$A:$R,11,0),"")</f>
        <v/>
      </c>
      <c r="Z1215" s="8" t="str">
        <f>IFERROR(VLOOKUP(LEFT($A1215,8),POR!$A:$R,12,0),"")</f>
        <v/>
      </c>
      <c r="AA1215" s="8" t="str">
        <f>IFERROR(VLOOKUP(LEFT($A1215,8),POR!$A:$R,13,0),"")</f>
        <v/>
      </c>
      <c r="AB1215" s="8" t="str">
        <f>IFERROR(VLOOKUP(LEFT($A1215,8),POR!$A:$R,14,0),"")</f>
        <v/>
      </c>
      <c r="AC1215" s="8" t="str">
        <f>IFERROR(VLOOKUP(LEFT($A1215,8),POR!$A:$R,15,0),"")</f>
        <v/>
      </c>
      <c r="AD1215" s="8" t="str">
        <f>IFERROR(VLOOKUP(LEFT($A1215,8),POR!$A:$R,16,0),"")</f>
        <v/>
      </c>
      <c r="AE1215" s="8" t="str">
        <f>IFERROR(VLOOKUP(LEFT($A1215,8),POR!$A:$R,17,0),"")</f>
        <v/>
      </c>
      <c r="AF1215" s="8" t="str">
        <f>IFERROR(VLOOKUP(LEFT($A1215,8),POR!$A:$R,18,0),"")</f>
        <v/>
      </c>
      <c r="AG1215" s="36" t="str">
        <f>IFERROR(VLOOKUP(A1215,NSD!F:G,2,0),"")</f>
        <v/>
      </c>
    </row>
    <row r="1216" spans="1:33">
      <c r="A1216" s="49" t="s">
        <v>2228</v>
      </c>
      <c r="B1216" s="81" t="str">
        <f>VLOOKUP(LEFT(A1216,8),Clusters!A:C,3,0)</f>
        <v>C1</v>
      </c>
      <c r="C1216" s="81">
        <f>VLOOKUP(LEFT(A1216,8),Clusters!A:D,2,0)</f>
        <v>14</v>
      </c>
      <c r="O1216" s="81">
        <f>IFERROR(VLOOKUP(LEFT(A1216,8),'Development Priority'!A:B,2,0),"")</f>
        <v>1029</v>
      </c>
      <c r="P1216" s="82" t="str">
        <f>IFERROR(VLOOKUP(LEFT($A1216,8),POR!$A:$R,2,0),"")</f>
        <v/>
      </c>
      <c r="Q1216" s="82" t="str">
        <f>IFERROR(VLOOKUP(LEFT($A1216,8),POR!$A:$R,3,0),"")</f>
        <v/>
      </c>
      <c r="R1216" s="82" t="str">
        <f>IFERROR(VLOOKUP(LEFT($A1216,8),POR!$A:$R,4,0),"")</f>
        <v/>
      </c>
      <c r="S1216" s="82" t="str">
        <f>IFERROR(VLOOKUP(LEFT($A1216,8),POR!$A:$R,5,0),"")</f>
        <v/>
      </c>
      <c r="T1216" s="8" t="str">
        <f>IFERROR(VLOOKUP(LEFT($A1216,8),POR!$A:$R,6,0),"")</f>
        <v/>
      </c>
      <c r="U1216" s="8" t="str">
        <f>IFERROR(VLOOKUP(LEFT($A1216,8),POR!$A:$R,7,0),"")</f>
        <v/>
      </c>
      <c r="V1216" s="8" t="str">
        <f>IFERROR(VLOOKUP(LEFT($A1216,8),POR!$A:$R,8,0),"")</f>
        <v/>
      </c>
      <c r="W1216" s="8" t="str">
        <f>IFERROR(VLOOKUP(LEFT($A1216,8),POR!$A:$R,9,0),"")</f>
        <v/>
      </c>
      <c r="X1216" s="8" t="str">
        <f>IFERROR(VLOOKUP(LEFT($A1216,8),POR!$A:$R,10,0),"")</f>
        <v/>
      </c>
      <c r="Y1216" s="8" t="str">
        <f>IFERROR(VLOOKUP(LEFT($A1216,8),POR!$A:$R,11,0),"")</f>
        <v/>
      </c>
      <c r="Z1216" s="8" t="str">
        <f>IFERROR(VLOOKUP(LEFT($A1216,8),POR!$A:$R,12,0),"")</f>
        <v/>
      </c>
      <c r="AA1216" s="8" t="str">
        <f>IFERROR(VLOOKUP(LEFT($A1216,8),POR!$A:$R,13,0),"")</f>
        <v/>
      </c>
      <c r="AB1216" s="8" t="str">
        <f>IFERROR(VLOOKUP(LEFT($A1216,8),POR!$A:$R,14,0),"")</f>
        <v/>
      </c>
      <c r="AC1216" s="8" t="str">
        <f>IFERROR(VLOOKUP(LEFT($A1216,8),POR!$A:$R,15,0),"")</f>
        <v/>
      </c>
      <c r="AD1216" s="8" t="str">
        <f>IFERROR(VLOOKUP(LEFT($A1216,8),POR!$A:$R,16,0),"")</f>
        <v/>
      </c>
      <c r="AE1216" s="8" t="str">
        <f>IFERROR(VLOOKUP(LEFT($A1216,8),POR!$A:$R,17,0),"")</f>
        <v/>
      </c>
      <c r="AF1216" s="8" t="str">
        <f>IFERROR(VLOOKUP(LEFT($A1216,8),POR!$A:$R,18,0),"")</f>
        <v/>
      </c>
      <c r="AG1216" s="36" t="str">
        <f>IFERROR(VLOOKUP(A1216,NSD!F:G,2,0),"")</f>
        <v/>
      </c>
    </row>
    <row r="1217" spans="1:33">
      <c r="A1217" s="49" t="s">
        <v>2110</v>
      </c>
      <c r="B1217" s="36" t="str">
        <f>VLOOKUP(LEFT(A1217,8),Clusters!A:C,3,0)</f>
        <v>C5</v>
      </c>
      <c r="C1217" s="36">
        <f>VLOOKUP(LEFT(A1217,8),Clusters!A:D,2,0)</f>
        <v>54</v>
      </c>
      <c r="O1217" s="36">
        <f>IFERROR(VLOOKUP(LEFT(A1217,8),'Development Priority'!A:B,2,0),"")</f>
        <v>301</v>
      </c>
      <c r="P1217" s="8" t="str">
        <f>IFERROR(VLOOKUP(LEFT($A1217,8),POR!$A:$R,2,0),"")</f>
        <v/>
      </c>
      <c r="Q1217" s="8" t="str">
        <f>IFERROR(VLOOKUP(LEFT($A1217,8),POR!$A:$R,3,0),"")</f>
        <v/>
      </c>
      <c r="R1217" s="8" t="str">
        <f>IFERROR(VLOOKUP(LEFT($A1217,8),POR!$A:$R,4,0),"")</f>
        <v/>
      </c>
      <c r="S1217" s="8" t="str">
        <f>IFERROR(VLOOKUP(LEFT($A1217,8),POR!$A:$R,5,0),"")</f>
        <v/>
      </c>
      <c r="T1217" s="8" t="str">
        <f>IFERROR(VLOOKUP(LEFT($A1217,8),POR!$A:$R,6,0),"")</f>
        <v/>
      </c>
      <c r="U1217" s="8" t="str">
        <f>IFERROR(VLOOKUP(LEFT($A1217,8),POR!$A:$R,7,0),"")</f>
        <v/>
      </c>
      <c r="V1217" s="8" t="str">
        <f>IFERROR(VLOOKUP(LEFT($A1217,8),POR!$A:$R,8,0),"")</f>
        <v/>
      </c>
      <c r="W1217" s="8" t="str">
        <f>IFERROR(VLOOKUP(LEFT($A1217,8),POR!$A:$R,9,0),"")</f>
        <v/>
      </c>
      <c r="X1217" s="8" t="str">
        <f>IFERROR(VLOOKUP(LEFT($A1217,8),POR!$A:$R,10,0),"")</f>
        <v/>
      </c>
      <c r="Y1217" s="8" t="str">
        <f>IFERROR(VLOOKUP(LEFT($A1217,8),POR!$A:$R,11,0),"")</f>
        <v/>
      </c>
      <c r="Z1217" s="8" t="str">
        <f>IFERROR(VLOOKUP(LEFT($A1217,8),POR!$A:$R,12,0),"")</f>
        <v/>
      </c>
      <c r="AA1217" s="8" t="str">
        <f>IFERROR(VLOOKUP(LEFT($A1217,8),POR!$A:$R,13,0),"")</f>
        <v/>
      </c>
      <c r="AB1217" s="8" t="str">
        <f>IFERROR(VLOOKUP(LEFT($A1217,8),POR!$A:$R,14,0),"")</f>
        <v/>
      </c>
      <c r="AC1217" s="8" t="str">
        <f>IFERROR(VLOOKUP(LEFT($A1217,8),POR!$A:$R,15,0),"")</f>
        <v/>
      </c>
      <c r="AD1217" s="8" t="str">
        <f>IFERROR(VLOOKUP(LEFT($A1217,8),POR!$A:$R,16,0),"")</f>
        <v/>
      </c>
      <c r="AE1217" s="8" t="str">
        <f>IFERROR(VLOOKUP(LEFT($A1217,8),POR!$A:$R,17,0),"")</f>
        <v/>
      </c>
      <c r="AF1217" s="8" t="str">
        <f>IFERROR(VLOOKUP(LEFT($A1217,8),POR!$A:$R,18,0),"")</f>
        <v/>
      </c>
      <c r="AG1217" s="36" t="str">
        <f>IFERROR(VLOOKUP(A1217,NSD!F:G,2,0),"")</f>
        <v/>
      </c>
    </row>
    <row r="1218" spans="1:33">
      <c r="A1218" s="49" t="s">
        <v>4710</v>
      </c>
      <c r="B1218" s="36" t="str">
        <f>VLOOKUP(LEFT(A1218,8),Clusters!A:C,3,0)</f>
        <v>C5</v>
      </c>
      <c r="C1218" s="36">
        <f>VLOOKUP(LEFT(A1218,8),Clusters!A:D,2,0)</f>
        <v>54</v>
      </c>
      <c r="O1218" s="36">
        <f>IFERROR(VLOOKUP(LEFT(A1218,8),'Development Priority'!A:B,2,0),"")</f>
        <v>301</v>
      </c>
      <c r="P1218" s="8" t="str">
        <f>IFERROR(VLOOKUP(LEFT($A1218,8),POR!$A:$R,2,0),"")</f>
        <v/>
      </c>
      <c r="Q1218" s="8" t="str">
        <f>IFERROR(VLOOKUP(LEFT($A1218,8),POR!$A:$R,3,0),"")</f>
        <v/>
      </c>
      <c r="R1218" s="8" t="str">
        <f>IFERROR(VLOOKUP(LEFT($A1218,8),POR!$A:$R,4,0),"")</f>
        <v/>
      </c>
      <c r="S1218" s="8" t="str">
        <f>IFERROR(VLOOKUP(LEFT($A1218,8),POR!$A:$R,5,0),"")</f>
        <v/>
      </c>
      <c r="T1218" s="8" t="str">
        <f>IFERROR(VLOOKUP(LEFT($A1218,8),POR!$A:$R,6,0),"")</f>
        <v/>
      </c>
      <c r="U1218" s="8" t="str">
        <f>IFERROR(VLOOKUP(LEFT($A1218,8),POR!$A:$R,7,0),"")</f>
        <v/>
      </c>
      <c r="V1218" s="8" t="str">
        <f>IFERROR(VLOOKUP(LEFT($A1218,8),POR!$A:$R,8,0),"")</f>
        <v/>
      </c>
      <c r="W1218" s="8" t="str">
        <f>IFERROR(VLOOKUP(LEFT($A1218,8),POR!$A:$R,9,0),"")</f>
        <v/>
      </c>
      <c r="X1218" s="8" t="str">
        <f>IFERROR(VLOOKUP(LEFT($A1218,8),POR!$A:$R,10,0),"")</f>
        <v/>
      </c>
      <c r="Y1218" s="8" t="str">
        <f>IFERROR(VLOOKUP(LEFT($A1218,8),POR!$A:$R,11,0),"")</f>
        <v/>
      </c>
      <c r="Z1218" s="8" t="str">
        <f>IFERROR(VLOOKUP(LEFT($A1218,8),POR!$A:$R,12,0),"")</f>
        <v/>
      </c>
      <c r="AA1218" s="8" t="str">
        <f>IFERROR(VLOOKUP(LEFT($A1218,8),POR!$A:$R,13,0),"")</f>
        <v/>
      </c>
      <c r="AB1218" s="8" t="str">
        <f>IFERROR(VLOOKUP(LEFT($A1218,8),POR!$A:$R,14,0),"")</f>
        <v/>
      </c>
      <c r="AC1218" s="8" t="str">
        <f>IFERROR(VLOOKUP(LEFT($A1218,8),POR!$A:$R,15,0),"")</f>
        <v/>
      </c>
      <c r="AD1218" s="8" t="str">
        <f>IFERROR(VLOOKUP(LEFT($A1218,8),POR!$A:$R,16,0),"")</f>
        <v/>
      </c>
      <c r="AE1218" s="8" t="str">
        <f>IFERROR(VLOOKUP(LEFT($A1218,8),POR!$A:$R,17,0),"")</f>
        <v/>
      </c>
      <c r="AF1218" s="8" t="str">
        <f>IFERROR(VLOOKUP(LEFT($A1218,8),POR!$A:$R,18,0),"")</f>
        <v/>
      </c>
      <c r="AG1218" s="36" t="str">
        <f>IFERROR(VLOOKUP(A1218,NSD!F:G,2,0),"")</f>
        <v/>
      </c>
    </row>
    <row r="1219" spans="1:33">
      <c r="A1219" s="49" t="s">
        <v>4203</v>
      </c>
      <c r="B1219" s="36" t="str">
        <f>VLOOKUP(LEFT(A1219,8),Clusters!A:C,3,0)</f>
        <v>C5</v>
      </c>
      <c r="C1219" s="36">
        <f>VLOOKUP(LEFT(A1219,8),Clusters!A:D,2,0)</f>
        <v>54</v>
      </c>
      <c r="O1219" s="36">
        <f>IFERROR(VLOOKUP(LEFT(A1219,8),'Development Priority'!A:B,2,0),"")</f>
        <v>301</v>
      </c>
      <c r="P1219" s="8" t="str">
        <f>IFERROR(VLOOKUP(LEFT($A1219,8),POR!$A:$R,2,0),"")</f>
        <v/>
      </c>
      <c r="Q1219" s="8" t="str">
        <f>IFERROR(VLOOKUP(LEFT($A1219,8),POR!$A:$R,3,0),"")</f>
        <v/>
      </c>
      <c r="R1219" s="8" t="str">
        <f>IFERROR(VLOOKUP(LEFT($A1219,8),POR!$A:$R,4,0),"")</f>
        <v/>
      </c>
      <c r="S1219" s="8" t="str">
        <f>IFERROR(VLOOKUP(LEFT($A1219,8),POR!$A:$R,5,0),"")</f>
        <v/>
      </c>
      <c r="T1219" s="8" t="str">
        <f>IFERROR(VLOOKUP(LEFT($A1219,8),POR!$A:$R,6,0),"")</f>
        <v/>
      </c>
      <c r="U1219" s="8" t="str">
        <f>IFERROR(VLOOKUP(LEFT($A1219,8),POR!$A:$R,7,0),"")</f>
        <v/>
      </c>
      <c r="V1219" s="8" t="str">
        <f>IFERROR(VLOOKUP(LEFT($A1219,8),POR!$A:$R,8,0),"")</f>
        <v/>
      </c>
      <c r="W1219" s="8" t="str">
        <f>IFERROR(VLOOKUP(LEFT($A1219,8),POR!$A:$R,9,0),"")</f>
        <v/>
      </c>
      <c r="X1219" s="8" t="str">
        <f>IFERROR(VLOOKUP(LEFT($A1219,8),POR!$A:$R,10,0),"")</f>
        <v/>
      </c>
      <c r="Y1219" s="8" t="str">
        <f>IFERROR(VLOOKUP(LEFT($A1219,8),POR!$A:$R,11,0),"")</f>
        <v/>
      </c>
      <c r="Z1219" s="8" t="str">
        <f>IFERROR(VLOOKUP(LEFT($A1219,8),POR!$A:$R,12,0),"")</f>
        <v/>
      </c>
      <c r="AA1219" s="8" t="str">
        <f>IFERROR(VLOOKUP(LEFT($A1219,8),POR!$A:$R,13,0),"")</f>
        <v/>
      </c>
      <c r="AB1219" s="8" t="str">
        <f>IFERROR(VLOOKUP(LEFT($A1219,8),POR!$A:$R,14,0),"")</f>
        <v/>
      </c>
      <c r="AC1219" s="8" t="str">
        <f>IFERROR(VLOOKUP(LEFT($A1219,8),POR!$A:$R,15,0),"")</f>
        <v/>
      </c>
      <c r="AD1219" s="8" t="str">
        <f>IFERROR(VLOOKUP(LEFT($A1219,8),POR!$A:$R,16,0),"")</f>
        <v/>
      </c>
      <c r="AE1219" s="8" t="str">
        <f>IFERROR(VLOOKUP(LEFT($A1219,8),POR!$A:$R,17,0),"")</f>
        <v/>
      </c>
      <c r="AF1219" s="8" t="str">
        <f>IFERROR(VLOOKUP(LEFT($A1219,8),POR!$A:$R,18,0),"")</f>
        <v/>
      </c>
      <c r="AG1219" s="36" t="str">
        <f>IFERROR(VLOOKUP(A1219,NSD!F:G,2,0),"")</f>
        <v/>
      </c>
    </row>
    <row r="1220" spans="1:33">
      <c r="A1220" s="11" t="s">
        <v>4992</v>
      </c>
      <c r="B1220" s="36" t="str">
        <f>VLOOKUP(LEFT(A1220,8),Clusters!A:C,3,0)</f>
        <v>C5</v>
      </c>
      <c r="C1220" s="36">
        <f>VLOOKUP(LEFT(A1220,8),Clusters!A:D,2,0)</f>
        <v>54</v>
      </c>
      <c r="D1220" s="11"/>
      <c r="E1220" s="11"/>
      <c r="F1220" s="11"/>
      <c r="G1220" s="11"/>
      <c r="H1220" s="11" t="s">
        <v>1594</v>
      </c>
      <c r="I1220" s="37"/>
      <c r="J1220" s="28">
        <v>42816</v>
      </c>
      <c r="K1220" s="10" t="s">
        <v>5304</v>
      </c>
      <c r="L1220" s="10"/>
      <c r="M1220" s="11"/>
      <c r="N1220" s="10"/>
      <c r="O1220" s="36">
        <f>IFERROR(VLOOKUP(LEFT(A1220,8),'Development Priority'!A:B,2,0),"")</f>
        <v>449</v>
      </c>
      <c r="P1220" s="8" t="str">
        <f>IFERROR(VLOOKUP(LEFT($A1220,8),POR!$A:$R,2,0),"")</f>
        <v/>
      </c>
      <c r="Q1220" s="8" t="str">
        <f>IFERROR(VLOOKUP(LEFT($A1220,8),POR!$A:$R,3,0),"")</f>
        <v/>
      </c>
      <c r="R1220" s="8" t="str">
        <f>IFERROR(VLOOKUP(LEFT($A1220,8),POR!$A:$R,4,0),"")</f>
        <v/>
      </c>
      <c r="S1220" s="8" t="str">
        <f>IFERROR(VLOOKUP(LEFT($A1220,8),POR!$A:$R,5,0),"")</f>
        <v/>
      </c>
      <c r="T1220" s="8" t="str">
        <f>IFERROR(VLOOKUP(LEFT($A1220,8),POR!$A:$R,6,0),"")</f>
        <v/>
      </c>
      <c r="U1220" s="8" t="str">
        <f>IFERROR(VLOOKUP(LEFT($A1220,8),POR!$A:$R,7,0),"")</f>
        <v/>
      </c>
      <c r="V1220" s="8">
        <f>IFERROR(VLOOKUP(LEFT($A1220,8),POR!$A:$R,8,0),"")</f>
        <v>42774</v>
      </c>
      <c r="W1220" s="8" t="str">
        <f>IFERROR(VLOOKUP(LEFT($A1220,8),POR!$A:$R,9,0),"")</f>
        <v/>
      </c>
      <c r="X1220" s="8" t="str">
        <f>IFERROR(VLOOKUP(LEFT($A1220,8),POR!$A:$R,10,0),"")</f>
        <v/>
      </c>
      <c r="Y1220" s="8" t="str">
        <f>IFERROR(VLOOKUP(LEFT($A1220,8),POR!$A:$R,11,0),"")</f>
        <v/>
      </c>
      <c r="Z1220" s="8" t="str">
        <f>IFERROR(VLOOKUP(LEFT($A1220,8),POR!$A:$R,12,0),"")</f>
        <v/>
      </c>
      <c r="AA1220" s="8" t="str">
        <f>IFERROR(VLOOKUP(LEFT($A1220,8),POR!$A:$R,13,0),"")</f>
        <v/>
      </c>
      <c r="AB1220" s="8" t="str">
        <f>IFERROR(VLOOKUP(LEFT($A1220,8),POR!$A:$R,14,0),"")</f>
        <v/>
      </c>
      <c r="AC1220" s="8" t="str">
        <f>IFERROR(VLOOKUP(LEFT($A1220,8),POR!$A:$R,15,0),"")</f>
        <v/>
      </c>
      <c r="AD1220" s="8" t="str">
        <f>IFERROR(VLOOKUP(LEFT($A1220,8),POR!$A:$R,16,0),"")</f>
        <v/>
      </c>
      <c r="AE1220" s="8" t="str">
        <f>IFERROR(VLOOKUP(LEFT($A1220,8),POR!$A:$R,17,0),"")</f>
        <v/>
      </c>
      <c r="AF1220" s="8" t="str">
        <f>IFERROR(VLOOKUP(LEFT($A1220,8),POR!$A:$R,18,0),"")</f>
        <v/>
      </c>
      <c r="AG1220" s="36" t="str">
        <f>IFERROR(VLOOKUP(A1220,NSD!F:G,2,0),"")</f>
        <v/>
      </c>
    </row>
    <row r="1221" spans="1:33" ht="45">
      <c r="A1221" s="11" t="s">
        <v>3721</v>
      </c>
      <c r="B1221" s="36" t="str">
        <f>VLOOKUP(LEFT(A1221,8),Clusters!A:C,3,0)</f>
        <v>C5</v>
      </c>
      <c r="C1221" s="36">
        <f>VLOOKUP(LEFT(A1221,8),Clusters!A:D,2,0)</f>
        <v>54</v>
      </c>
      <c r="D1221" s="11"/>
      <c r="E1221" s="11" t="s">
        <v>1594</v>
      </c>
      <c r="F1221" s="11"/>
      <c r="G1221" s="11"/>
      <c r="H1221" s="11"/>
      <c r="I1221" s="37"/>
      <c r="J1221" s="28">
        <v>42816</v>
      </c>
      <c r="K1221" s="39" t="s">
        <v>5305</v>
      </c>
      <c r="L1221" s="10" t="s">
        <v>1595</v>
      </c>
      <c r="M1221" s="11" t="s">
        <v>1598</v>
      </c>
      <c r="N1221" s="10"/>
      <c r="O1221" s="36">
        <f>IFERROR(VLOOKUP(LEFT(A1221,8),'Development Priority'!A:B,2,0),"")</f>
        <v>449</v>
      </c>
      <c r="P1221" s="8" t="str">
        <f>IFERROR(VLOOKUP(LEFT($A1221,8),POR!$A:$R,2,0),"")</f>
        <v/>
      </c>
      <c r="Q1221" s="8" t="str">
        <f>IFERROR(VLOOKUP(LEFT($A1221,8),POR!$A:$R,3,0),"")</f>
        <v/>
      </c>
      <c r="R1221" s="8" t="str">
        <f>IFERROR(VLOOKUP(LEFT($A1221,8),POR!$A:$R,4,0),"")</f>
        <v/>
      </c>
      <c r="S1221" s="8" t="str">
        <f>IFERROR(VLOOKUP(LEFT($A1221,8),POR!$A:$R,5,0),"")</f>
        <v/>
      </c>
      <c r="T1221" s="8" t="str">
        <f>IFERROR(VLOOKUP(LEFT($A1221,8),POR!$A:$R,6,0),"")</f>
        <v/>
      </c>
      <c r="U1221" s="8" t="str">
        <f>IFERROR(VLOOKUP(LEFT($A1221,8),POR!$A:$R,7,0),"")</f>
        <v/>
      </c>
      <c r="V1221" s="8">
        <f>IFERROR(VLOOKUP(LEFT($A1221,8),POR!$A:$R,8,0),"")</f>
        <v>42774</v>
      </c>
      <c r="W1221" s="8" t="str">
        <f>IFERROR(VLOOKUP(LEFT($A1221,8),POR!$A:$R,9,0),"")</f>
        <v/>
      </c>
      <c r="X1221" s="8" t="str">
        <f>IFERROR(VLOOKUP(LEFT($A1221,8),POR!$A:$R,10,0),"")</f>
        <v/>
      </c>
      <c r="Y1221" s="8" t="str">
        <f>IFERROR(VLOOKUP(LEFT($A1221,8),POR!$A:$R,11,0),"")</f>
        <v/>
      </c>
      <c r="Z1221" s="8" t="str">
        <f>IFERROR(VLOOKUP(LEFT($A1221,8),POR!$A:$R,12,0),"")</f>
        <v/>
      </c>
      <c r="AA1221" s="8" t="str">
        <f>IFERROR(VLOOKUP(LEFT($A1221,8),POR!$A:$R,13,0),"")</f>
        <v/>
      </c>
      <c r="AB1221" s="8" t="str">
        <f>IFERROR(VLOOKUP(LEFT($A1221,8),POR!$A:$R,14,0),"")</f>
        <v/>
      </c>
      <c r="AC1221" s="8" t="str">
        <f>IFERROR(VLOOKUP(LEFT($A1221,8),POR!$A:$R,15,0),"")</f>
        <v/>
      </c>
      <c r="AD1221" s="8" t="str">
        <f>IFERROR(VLOOKUP(LEFT($A1221,8),POR!$A:$R,16,0),"")</f>
        <v/>
      </c>
      <c r="AE1221" s="8" t="str">
        <f>IFERROR(VLOOKUP(LEFT($A1221,8),POR!$A:$R,17,0),"")</f>
        <v/>
      </c>
      <c r="AF1221" s="8" t="str">
        <f>IFERROR(VLOOKUP(LEFT($A1221,8),POR!$A:$R,18,0),"")</f>
        <v/>
      </c>
      <c r="AG1221" s="36" t="str">
        <f>IFERROR(VLOOKUP(A1221,NSD!F:G,2,0),"")</f>
        <v/>
      </c>
    </row>
    <row r="1222" spans="1:33">
      <c r="A1222" s="49" t="s">
        <v>2751</v>
      </c>
      <c r="B1222" s="36" t="str">
        <f>VLOOKUP(LEFT(A1222,8),Clusters!A:C,3,0)</f>
        <v>C5</v>
      </c>
      <c r="C1222" s="36">
        <f>VLOOKUP(LEFT(A1222,8),Clusters!A:D,2,0)</f>
        <v>54</v>
      </c>
      <c r="O1222" s="36">
        <f>IFERROR(VLOOKUP(LEFT(A1222,8),'Development Priority'!A:B,2,0),"")</f>
        <v>936</v>
      </c>
      <c r="P1222" s="8" t="str">
        <f>IFERROR(VLOOKUP(LEFT($A1222,8),POR!$A:$R,2,0),"")</f>
        <v/>
      </c>
      <c r="Q1222" s="8" t="str">
        <f>IFERROR(VLOOKUP(LEFT($A1222,8),POR!$A:$R,3,0),"")</f>
        <v/>
      </c>
      <c r="R1222" s="8" t="str">
        <f>IFERROR(VLOOKUP(LEFT($A1222,8),POR!$A:$R,4,0),"")</f>
        <v/>
      </c>
      <c r="S1222" s="8" t="str">
        <f>IFERROR(VLOOKUP(LEFT($A1222,8),POR!$A:$R,5,0),"")</f>
        <v/>
      </c>
      <c r="T1222" s="8" t="str">
        <f>IFERROR(VLOOKUP(LEFT($A1222,8),POR!$A:$R,6,0),"")</f>
        <v/>
      </c>
      <c r="U1222" s="8" t="str">
        <f>IFERROR(VLOOKUP(LEFT($A1222,8),POR!$A:$R,7,0),"")</f>
        <v/>
      </c>
      <c r="V1222" s="8">
        <f>IFERROR(VLOOKUP(LEFT($A1222,8),POR!$A:$R,8,0),"")</f>
        <v>42828</v>
      </c>
      <c r="W1222" s="8" t="str">
        <f>IFERROR(VLOOKUP(LEFT($A1222,8),POR!$A:$R,9,0),"")</f>
        <v/>
      </c>
      <c r="X1222" s="8" t="str">
        <f>IFERROR(VLOOKUP(LEFT($A1222,8),POR!$A:$R,10,0),"")</f>
        <v/>
      </c>
      <c r="Y1222" s="8" t="str">
        <f>IFERROR(VLOOKUP(LEFT($A1222,8),POR!$A:$R,11,0),"")</f>
        <v/>
      </c>
      <c r="Z1222" s="8" t="str">
        <f>IFERROR(VLOOKUP(LEFT($A1222,8),POR!$A:$R,12,0),"")</f>
        <v/>
      </c>
      <c r="AA1222" s="8" t="str">
        <f>IFERROR(VLOOKUP(LEFT($A1222,8),POR!$A:$R,13,0),"")</f>
        <v/>
      </c>
      <c r="AB1222" s="8" t="str">
        <f>IFERROR(VLOOKUP(LEFT($A1222,8),POR!$A:$R,14,0),"")</f>
        <v/>
      </c>
      <c r="AC1222" s="8" t="str">
        <f>IFERROR(VLOOKUP(LEFT($A1222,8),POR!$A:$R,15,0),"")</f>
        <v/>
      </c>
      <c r="AD1222" s="8" t="str">
        <f>IFERROR(VLOOKUP(LEFT($A1222,8),POR!$A:$R,16,0),"")</f>
        <v/>
      </c>
      <c r="AE1222" s="8" t="str">
        <f>IFERROR(VLOOKUP(LEFT($A1222,8),POR!$A:$R,17,0),"")</f>
        <v/>
      </c>
      <c r="AF1222" s="8" t="str">
        <f>IFERROR(VLOOKUP(LEFT($A1222,8),POR!$A:$R,18,0),"")</f>
        <v/>
      </c>
      <c r="AG1222" s="36" t="str">
        <f>IFERROR(VLOOKUP(A1222,NSD!F:G,2,0),"")</f>
        <v/>
      </c>
    </row>
    <row r="1223" spans="1:33">
      <c r="A1223" s="49" t="s">
        <v>2401</v>
      </c>
      <c r="B1223" s="36" t="str">
        <f>VLOOKUP(LEFT(A1223,8),Clusters!A:C,3,0)</f>
        <v>C5</v>
      </c>
      <c r="C1223" s="36">
        <f>VLOOKUP(LEFT(A1223,8),Clusters!A:D,2,0)</f>
        <v>54</v>
      </c>
      <c r="O1223" s="36">
        <f>IFERROR(VLOOKUP(LEFT(A1223,8),'Development Priority'!A:B,2,0),"")</f>
        <v>936</v>
      </c>
      <c r="P1223" s="8" t="str">
        <f>IFERROR(VLOOKUP(LEFT($A1223,8),POR!$A:$R,2,0),"")</f>
        <v/>
      </c>
      <c r="Q1223" s="8" t="str">
        <f>IFERROR(VLOOKUP(LEFT($A1223,8),POR!$A:$R,3,0),"")</f>
        <v/>
      </c>
      <c r="R1223" s="8" t="str">
        <f>IFERROR(VLOOKUP(LEFT($A1223,8),POR!$A:$R,4,0),"")</f>
        <v/>
      </c>
      <c r="S1223" s="8" t="str">
        <f>IFERROR(VLOOKUP(LEFT($A1223,8),POR!$A:$R,5,0),"")</f>
        <v/>
      </c>
      <c r="T1223" s="8" t="str">
        <f>IFERROR(VLOOKUP(LEFT($A1223,8),POR!$A:$R,6,0),"")</f>
        <v/>
      </c>
      <c r="U1223" s="8" t="str">
        <f>IFERROR(VLOOKUP(LEFT($A1223,8),POR!$A:$R,7,0),"")</f>
        <v/>
      </c>
      <c r="V1223" s="8">
        <f>IFERROR(VLOOKUP(LEFT($A1223,8),POR!$A:$R,8,0),"")</f>
        <v>42828</v>
      </c>
      <c r="W1223" s="8" t="str">
        <f>IFERROR(VLOOKUP(LEFT($A1223,8),POR!$A:$R,9,0),"")</f>
        <v/>
      </c>
      <c r="X1223" s="8" t="str">
        <f>IFERROR(VLOOKUP(LEFT($A1223,8),POR!$A:$R,10,0),"")</f>
        <v/>
      </c>
      <c r="Y1223" s="8" t="str">
        <f>IFERROR(VLOOKUP(LEFT($A1223,8),POR!$A:$R,11,0),"")</f>
        <v/>
      </c>
      <c r="Z1223" s="8" t="str">
        <f>IFERROR(VLOOKUP(LEFT($A1223,8),POR!$A:$R,12,0),"")</f>
        <v/>
      </c>
      <c r="AA1223" s="8" t="str">
        <f>IFERROR(VLOOKUP(LEFT($A1223,8),POR!$A:$R,13,0),"")</f>
        <v/>
      </c>
      <c r="AB1223" s="8" t="str">
        <f>IFERROR(VLOOKUP(LEFT($A1223,8),POR!$A:$R,14,0),"")</f>
        <v/>
      </c>
      <c r="AC1223" s="8" t="str">
        <f>IFERROR(VLOOKUP(LEFT($A1223,8),POR!$A:$R,15,0),"")</f>
        <v/>
      </c>
      <c r="AD1223" s="8" t="str">
        <f>IFERROR(VLOOKUP(LEFT($A1223,8),POR!$A:$R,16,0),"")</f>
        <v/>
      </c>
      <c r="AE1223" s="8" t="str">
        <f>IFERROR(VLOOKUP(LEFT($A1223,8),POR!$A:$R,17,0),"")</f>
        <v/>
      </c>
      <c r="AF1223" s="8" t="str">
        <f>IFERROR(VLOOKUP(LEFT($A1223,8),POR!$A:$R,18,0),"")</f>
        <v/>
      </c>
      <c r="AG1223" s="36" t="str">
        <f>IFERROR(VLOOKUP(A1223,NSD!F:G,2,0),"")</f>
        <v/>
      </c>
    </row>
    <row r="1224" spans="1:33">
      <c r="A1224" s="49" t="s">
        <v>2229</v>
      </c>
      <c r="B1224" s="36" t="str">
        <f>VLOOKUP(LEFT(A1224,8),Clusters!A:C,3,0)</f>
        <v>C1</v>
      </c>
      <c r="C1224" s="36">
        <f>VLOOKUP(LEFT(A1224,8),Clusters!A:D,2,0)</f>
        <v>13</v>
      </c>
      <c r="O1224" s="36">
        <f>IFERROR(VLOOKUP(LEFT(A1224,8),'Development Priority'!A:B,2,0),"")</f>
        <v>1048</v>
      </c>
      <c r="P1224" s="8" t="str">
        <f>IFERROR(VLOOKUP(LEFT($A1224,8),POR!$A:$R,2,0),"")</f>
        <v/>
      </c>
      <c r="Q1224" s="8" t="str">
        <f>IFERROR(VLOOKUP(LEFT($A1224,8),POR!$A:$R,3,0),"")</f>
        <v/>
      </c>
      <c r="R1224" s="8" t="str">
        <f>IFERROR(VLOOKUP(LEFT($A1224,8),POR!$A:$R,4,0),"")</f>
        <v/>
      </c>
      <c r="S1224" s="8" t="str">
        <f>IFERROR(VLOOKUP(LEFT($A1224,8),POR!$A:$R,5,0),"")</f>
        <v/>
      </c>
      <c r="T1224" s="8" t="str">
        <f>IFERROR(VLOOKUP(LEFT($A1224,8),POR!$A:$R,6,0),"")</f>
        <v/>
      </c>
      <c r="U1224" s="8" t="str">
        <f>IFERROR(VLOOKUP(LEFT($A1224,8),POR!$A:$R,7,0),"")</f>
        <v/>
      </c>
      <c r="V1224" s="8" t="str">
        <f>IFERROR(VLOOKUP(LEFT($A1224,8),POR!$A:$R,8,0),"")</f>
        <v/>
      </c>
      <c r="W1224" s="8" t="str">
        <f>IFERROR(VLOOKUP(LEFT($A1224,8),POR!$A:$R,9,0),"")</f>
        <v/>
      </c>
      <c r="X1224" s="8" t="str">
        <f>IFERROR(VLOOKUP(LEFT($A1224,8),POR!$A:$R,10,0),"")</f>
        <v/>
      </c>
      <c r="Y1224" s="8" t="str">
        <f>IFERROR(VLOOKUP(LEFT($A1224,8),POR!$A:$R,11,0),"")</f>
        <v/>
      </c>
      <c r="Z1224" s="8" t="str">
        <f>IFERROR(VLOOKUP(LEFT($A1224,8),POR!$A:$R,12,0),"")</f>
        <v/>
      </c>
      <c r="AA1224" s="8" t="str">
        <f>IFERROR(VLOOKUP(LEFT($A1224,8),POR!$A:$R,13,0),"")</f>
        <v/>
      </c>
      <c r="AB1224" s="8" t="str">
        <f>IFERROR(VLOOKUP(LEFT($A1224,8),POR!$A:$R,14,0),"")</f>
        <v/>
      </c>
      <c r="AC1224" s="8" t="str">
        <f>IFERROR(VLOOKUP(LEFT($A1224,8),POR!$A:$R,15,0),"")</f>
        <v/>
      </c>
      <c r="AD1224" s="8" t="str">
        <f>IFERROR(VLOOKUP(LEFT($A1224,8),POR!$A:$R,16,0),"")</f>
        <v/>
      </c>
      <c r="AE1224" s="8" t="str">
        <f>IFERROR(VLOOKUP(LEFT($A1224,8),POR!$A:$R,17,0),"")</f>
        <v/>
      </c>
      <c r="AF1224" s="8" t="str">
        <f>IFERROR(VLOOKUP(LEFT($A1224,8),POR!$A:$R,18,0),"")</f>
        <v/>
      </c>
      <c r="AG1224" s="36" t="str">
        <f>IFERROR(VLOOKUP(A1224,NSD!F:G,2,0),"")</f>
        <v/>
      </c>
    </row>
    <row r="1225" spans="1:33">
      <c r="A1225" s="49" t="s">
        <v>2230</v>
      </c>
      <c r="B1225" s="36" t="str">
        <f>VLOOKUP(LEFT(A1225,8),Clusters!A:C,3,0)</f>
        <v>C1</v>
      </c>
      <c r="C1225" s="36">
        <f>VLOOKUP(LEFT(A1225,8),Clusters!A:D,2,0)</f>
        <v>13</v>
      </c>
      <c r="O1225" s="36">
        <f>IFERROR(VLOOKUP(LEFT(A1225,8),'Development Priority'!A:B,2,0),"")</f>
        <v>1059</v>
      </c>
      <c r="P1225" s="8" t="str">
        <f>IFERROR(VLOOKUP(LEFT($A1225,8),POR!$A:$R,2,0),"")</f>
        <v/>
      </c>
      <c r="Q1225" s="8" t="str">
        <f>IFERROR(VLOOKUP(LEFT($A1225,8),POR!$A:$R,3,0),"")</f>
        <v/>
      </c>
      <c r="R1225" s="8" t="str">
        <f>IFERROR(VLOOKUP(LEFT($A1225,8),POR!$A:$R,4,0),"")</f>
        <v/>
      </c>
      <c r="S1225" s="8" t="str">
        <f>IFERROR(VLOOKUP(LEFT($A1225,8),POR!$A:$R,5,0),"")</f>
        <v/>
      </c>
      <c r="T1225" s="8" t="str">
        <f>IFERROR(VLOOKUP(LEFT($A1225,8),POR!$A:$R,6,0),"")</f>
        <v/>
      </c>
      <c r="U1225" s="8" t="str">
        <f>IFERROR(VLOOKUP(LEFT($A1225,8),POR!$A:$R,7,0),"")</f>
        <v/>
      </c>
      <c r="V1225" s="8" t="str">
        <f>IFERROR(VLOOKUP(LEFT($A1225,8),POR!$A:$R,8,0),"")</f>
        <v/>
      </c>
      <c r="W1225" s="8" t="str">
        <f>IFERROR(VLOOKUP(LEFT($A1225,8),POR!$A:$R,9,0),"")</f>
        <v/>
      </c>
      <c r="X1225" s="8" t="str">
        <f>IFERROR(VLOOKUP(LEFT($A1225,8),POR!$A:$R,10,0),"")</f>
        <v/>
      </c>
      <c r="Y1225" s="8" t="str">
        <f>IFERROR(VLOOKUP(LEFT($A1225,8),POR!$A:$R,11,0),"")</f>
        <v/>
      </c>
      <c r="Z1225" s="8" t="str">
        <f>IFERROR(VLOOKUP(LEFT($A1225,8),POR!$A:$R,12,0),"")</f>
        <v/>
      </c>
      <c r="AA1225" s="8" t="str">
        <f>IFERROR(VLOOKUP(LEFT($A1225,8),POR!$A:$R,13,0),"")</f>
        <v/>
      </c>
      <c r="AB1225" s="8" t="str">
        <f>IFERROR(VLOOKUP(LEFT($A1225,8),POR!$A:$R,14,0),"")</f>
        <v/>
      </c>
      <c r="AC1225" s="8" t="str">
        <f>IFERROR(VLOOKUP(LEFT($A1225,8),POR!$A:$R,15,0),"")</f>
        <v/>
      </c>
      <c r="AD1225" s="8" t="str">
        <f>IFERROR(VLOOKUP(LEFT($A1225,8),POR!$A:$R,16,0),"")</f>
        <v/>
      </c>
      <c r="AE1225" s="8" t="str">
        <f>IFERROR(VLOOKUP(LEFT($A1225,8),POR!$A:$R,17,0),"")</f>
        <v/>
      </c>
      <c r="AF1225" s="8" t="str">
        <f>IFERROR(VLOOKUP(LEFT($A1225,8),POR!$A:$R,18,0),"")</f>
        <v/>
      </c>
      <c r="AG1225" s="36" t="str">
        <f>IFERROR(VLOOKUP(A1225,NSD!F:G,2,0),"")</f>
        <v/>
      </c>
    </row>
    <row r="1226" spans="1:33">
      <c r="A1226" s="49" t="s">
        <v>2231</v>
      </c>
      <c r="B1226" s="36" t="str">
        <f>VLOOKUP(LEFT(A1226,8),Clusters!A:C,3,0)</f>
        <v>C1</v>
      </c>
      <c r="C1226" s="36">
        <f>VLOOKUP(LEFT(A1226,8),Clusters!A:D,2,0)</f>
        <v>13</v>
      </c>
      <c r="O1226" s="36">
        <f>IFERROR(VLOOKUP(LEFT(A1226,8),'Development Priority'!A:B,2,0),"")</f>
        <v>1007</v>
      </c>
      <c r="P1226" s="8" t="str">
        <f>IFERROR(VLOOKUP(LEFT($A1226,8),POR!$A:$R,2,0),"")</f>
        <v/>
      </c>
      <c r="Q1226" s="8" t="str">
        <f>IFERROR(VLOOKUP(LEFT($A1226,8),POR!$A:$R,3,0),"")</f>
        <v/>
      </c>
      <c r="R1226" s="8" t="str">
        <f>IFERROR(VLOOKUP(LEFT($A1226,8),POR!$A:$R,4,0),"")</f>
        <v/>
      </c>
      <c r="S1226" s="8" t="str">
        <f>IFERROR(VLOOKUP(LEFT($A1226,8),POR!$A:$R,5,0),"")</f>
        <v/>
      </c>
      <c r="T1226" s="8" t="str">
        <f>IFERROR(VLOOKUP(LEFT($A1226,8),POR!$A:$R,6,0),"")</f>
        <v/>
      </c>
      <c r="U1226" s="8" t="str">
        <f>IFERROR(VLOOKUP(LEFT($A1226,8),POR!$A:$R,7,0),"")</f>
        <v/>
      </c>
      <c r="V1226" s="8" t="str">
        <f>IFERROR(VLOOKUP(LEFT($A1226,8),POR!$A:$R,8,0),"")</f>
        <v/>
      </c>
      <c r="W1226" s="8" t="str">
        <f>IFERROR(VLOOKUP(LEFT($A1226,8),POR!$A:$R,9,0),"")</f>
        <v/>
      </c>
      <c r="X1226" s="8" t="str">
        <f>IFERROR(VLOOKUP(LEFT($A1226,8),POR!$A:$R,10,0),"")</f>
        <v/>
      </c>
      <c r="Y1226" s="8" t="str">
        <f>IFERROR(VLOOKUP(LEFT($A1226,8),POR!$A:$R,11,0),"")</f>
        <v/>
      </c>
      <c r="Z1226" s="8" t="str">
        <f>IFERROR(VLOOKUP(LEFT($A1226,8),POR!$A:$R,12,0),"")</f>
        <v/>
      </c>
      <c r="AA1226" s="8" t="str">
        <f>IFERROR(VLOOKUP(LEFT($A1226,8),POR!$A:$R,13,0),"")</f>
        <v/>
      </c>
      <c r="AB1226" s="8" t="str">
        <f>IFERROR(VLOOKUP(LEFT($A1226,8),POR!$A:$R,14,0),"")</f>
        <v/>
      </c>
      <c r="AC1226" s="8" t="str">
        <f>IFERROR(VLOOKUP(LEFT($A1226,8),POR!$A:$R,15,0),"")</f>
        <v/>
      </c>
      <c r="AD1226" s="8" t="str">
        <f>IFERROR(VLOOKUP(LEFT($A1226,8),POR!$A:$R,16,0),"")</f>
        <v/>
      </c>
      <c r="AE1226" s="8" t="str">
        <f>IFERROR(VLOOKUP(LEFT($A1226,8),POR!$A:$R,17,0),"")</f>
        <v/>
      </c>
      <c r="AF1226" s="8" t="str">
        <f>IFERROR(VLOOKUP(LEFT($A1226,8),POR!$A:$R,18,0),"")</f>
        <v/>
      </c>
      <c r="AG1226" s="36" t="str">
        <f>IFERROR(VLOOKUP(A1226,NSD!F:G,2,0),"")</f>
        <v/>
      </c>
    </row>
    <row r="1227" spans="1:33">
      <c r="A1227" s="49" t="s">
        <v>2232</v>
      </c>
      <c r="B1227" s="36" t="str">
        <f>VLOOKUP(LEFT(A1227,8),Clusters!A:C,3,0)</f>
        <v>C1</v>
      </c>
      <c r="C1227" s="36">
        <f>VLOOKUP(LEFT(A1227,8),Clusters!A:D,2,0)</f>
        <v>13</v>
      </c>
      <c r="O1227" s="36">
        <f>IFERROR(VLOOKUP(LEFT(A1227,8),'Development Priority'!A:B,2,0),"")</f>
        <v>1096</v>
      </c>
      <c r="P1227" s="8" t="str">
        <f>IFERROR(VLOOKUP(LEFT($A1227,8),POR!$A:$R,2,0),"")</f>
        <v/>
      </c>
      <c r="Q1227" s="8" t="str">
        <f>IFERROR(VLOOKUP(LEFT($A1227,8),POR!$A:$R,3,0),"")</f>
        <v/>
      </c>
      <c r="R1227" s="8" t="str">
        <f>IFERROR(VLOOKUP(LEFT($A1227,8),POR!$A:$R,4,0),"")</f>
        <v/>
      </c>
      <c r="S1227" s="8" t="str">
        <f>IFERROR(VLOOKUP(LEFT($A1227,8),POR!$A:$R,5,0),"")</f>
        <v/>
      </c>
      <c r="T1227" s="8" t="str">
        <f>IFERROR(VLOOKUP(LEFT($A1227,8),POR!$A:$R,6,0),"")</f>
        <v/>
      </c>
      <c r="U1227" s="8" t="str">
        <f>IFERROR(VLOOKUP(LEFT($A1227,8),POR!$A:$R,7,0),"")</f>
        <v/>
      </c>
      <c r="V1227" s="8" t="str">
        <f>IFERROR(VLOOKUP(LEFT($A1227,8),POR!$A:$R,8,0),"")</f>
        <v/>
      </c>
      <c r="W1227" s="8" t="str">
        <f>IFERROR(VLOOKUP(LEFT($A1227,8),POR!$A:$R,9,0),"")</f>
        <v/>
      </c>
      <c r="X1227" s="8" t="str">
        <f>IFERROR(VLOOKUP(LEFT($A1227,8),POR!$A:$R,10,0),"")</f>
        <v/>
      </c>
      <c r="Y1227" s="8" t="str">
        <f>IFERROR(VLOOKUP(LEFT($A1227,8),POR!$A:$R,11,0),"")</f>
        <v/>
      </c>
      <c r="Z1227" s="8" t="str">
        <f>IFERROR(VLOOKUP(LEFT($A1227,8),POR!$A:$R,12,0),"")</f>
        <v/>
      </c>
      <c r="AA1227" s="8" t="str">
        <f>IFERROR(VLOOKUP(LEFT($A1227,8),POR!$A:$R,13,0),"")</f>
        <v/>
      </c>
      <c r="AB1227" s="8" t="str">
        <f>IFERROR(VLOOKUP(LEFT($A1227,8),POR!$A:$R,14,0),"")</f>
        <v/>
      </c>
      <c r="AC1227" s="8" t="str">
        <f>IFERROR(VLOOKUP(LEFT($A1227,8),POR!$A:$R,15,0),"")</f>
        <v/>
      </c>
      <c r="AD1227" s="8" t="str">
        <f>IFERROR(VLOOKUP(LEFT($A1227,8),POR!$A:$R,16,0),"")</f>
        <v/>
      </c>
      <c r="AE1227" s="8" t="str">
        <f>IFERROR(VLOOKUP(LEFT($A1227,8),POR!$A:$R,17,0),"")</f>
        <v/>
      </c>
      <c r="AF1227" s="8" t="str">
        <f>IFERROR(VLOOKUP(LEFT($A1227,8),POR!$A:$R,18,0),"")</f>
        <v/>
      </c>
      <c r="AG1227" s="36" t="str">
        <f>IFERROR(VLOOKUP(A1227,NSD!F:G,2,0),"")</f>
        <v/>
      </c>
    </row>
    <row r="1228" spans="1:33">
      <c r="A1228" s="49" t="s">
        <v>2233</v>
      </c>
      <c r="B1228" s="36" t="str">
        <f>VLOOKUP(LEFT(A1228,8),Clusters!A:C,3,0)</f>
        <v>C1</v>
      </c>
      <c r="C1228" s="36">
        <f>VLOOKUP(LEFT(A1228,8),Clusters!A:D,2,0)</f>
        <v>13</v>
      </c>
      <c r="O1228" s="36">
        <f>IFERROR(VLOOKUP(LEFT(A1228,8),'Development Priority'!A:B,2,0),"")</f>
        <v>1065</v>
      </c>
      <c r="P1228" s="8" t="str">
        <f>IFERROR(VLOOKUP(LEFT($A1228,8),POR!$A:$R,2,0),"")</f>
        <v/>
      </c>
      <c r="Q1228" s="8" t="str">
        <f>IFERROR(VLOOKUP(LEFT($A1228,8),POR!$A:$R,3,0),"")</f>
        <v/>
      </c>
      <c r="R1228" s="8" t="str">
        <f>IFERROR(VLOOKUP(LEFT($A1228,8),POR!$A:$R,4,0),"")</f>
        <v/>
      </c>
      <c r="S1228" s="8" t="str">
        <f>IFERROR(VLOOKUP(LEFT($A1228,8),POR!$A:$R,5,0),"")</f>
        <v/>
      </c>
      <c r="T1228" s="8" t="str">
        <f>IFERROR(VLOOKUP(LEFT($A1228,8),POR!$A:$R,6,0),"")</f>
        <v/>
      </c>
      <c r="U1228" s="8" t="str">
        <f>IFERROR(VLOOKUP(LEFT($A1228,8),POR!$A:$R,7,0),"")</f>
        <v/>
      </c>
      <c r="V1228" s="8" t="str">
        <f>IFERROR(VLOOKUP(LEFT($A1228,8),POR!$A:$R,8,0),"")</f>
        <v/>
      </c>
      <c r="W1228" s="8" t="str">
        <f>IFERROR(VLOOKUP(LEFT($A1228,8),POR!$A:$R,9,0),"")</f>
        <v/>
      </c>
      <c r="X1228" s="8" t="str">
        <f>IFERROR(VLOOKUP(LEFT($A1228,8),POR!$A:$R,10,0),"")</f>
        <v/>
      </c>
      <c r="Y1228" s="8" t="str">
        <f>IFERROR(VLOOKUP(LEFT($A1228,8),POR!$A:$R,11,0),"")</f>
        <v/>
      </c>
      <c r="Z1228" s="8" t="str">
        <f>IFERROR(VLOOKUP(LEFT($A1228,8),POR!$A:$R,12,0),"")</f>
        <v/>
      </c>
      <c r="AA1228" s="8" t="str">
        <f>IFERROR(VLOOKUP(LEFT($A1228,8),POR!$A:$R,13,0),"")</f>
        <v/>
      </c>
      <c r="AB1228" s="8" t="str">
        <f>IFERROR(VLOOKUP(LEFT($A1228,8),POR!$A:$R,14,0),"")</f>
        <v/>
      </c>
      <c r="AC1228" s="8" t="str">
        <f>IFERROR(VLOOKUP(LEFT($A1228,8),POR!$A:$R,15,0),"")</f>
        <v/>
      </c>
      <c r="AD1228" s="8" t="str">
        <f>IFERROR(VLOOKUP(LEFT($A1228,8),POR!$A:$R,16,0),"")</f>
        <v/>
      </c>
      <c r="AE1228" s="8" t="str">
        <f>IFERROR(VLOOKUP(LEFT($A1228,8),POR!$A:$R,17,0),"")</f>
        <v/>
      </c>
      <c r="AF1228" s="8" t="str">
        <f>IFERROR(VLOOKUP(LEFT($A1228,8),POR!$A:$R,18,0),"")</f>
        <v/>
      </c>
      <c r="AG1228" s="36" t="str">
        <f>IFERROR(VLOOKUP(A1228,NSD!F:G,2,0),"")</f>
        <v/>
      </c>
    </row>
    <row r="1229" spans="1:33">
      <c r="A1229" s="49" t="s">
        <v>2234</v>
      </c>
      <c r="B1229" s="36" t="str">
        <f>VLOOKUP(LEFT(A1229,8),Clusters!A:C,3,0)</f>
        <v>C2</v>
      </c>
      <c r="C1229" s="36">
        <f>VLOOKUP(LEFT(A1229,8),Clusters!A:D,2,0)</f>
        <v>22</v>
      </c>
      <c r="O1229" s="36">
        <f>IFERROR(VLOOKUP(LEFT(A1229,8),'Development Priority'!A:B,2,0),"")</f>
        <v>1045</v>
      </c>
      <c r="P1229" s="8" t="str">
        <f>IFERROR(VLOOKUP(LEFT($A1229,8),POR!$A:$R,2,0),"")</f>
        <v/>
      </c>
      <c r="Q1229" s="8" t="str">
        <f>IFERROR(VLOOKUP(LEFT($A1229,8),POR!$A:$R,3,0),"")</f>
        <v/>
      </c>
      <c r="R1229" s="8" t="str">
        <f>IFERROR(VLOOKUP(LEFT($A1229,8),POR!$A:$R,4,0),"")</f>
        <v/>
      </c>
      <c r="S1229" s="8" t="str">
        <f>IFERROR(VLOOKUP(LEFT($A1229,8),POR!$A:$R,5,0),"")</f>
        <v/>
      </c>
      <c r="T1229" s="8" t="str">
        <f>IFERROR(VLOOKUP(LEFT($A1229,8),POR!$A:$R,6,0),"")</f>
        <v/>
      </c>
      <c r="U1229" s="8" t="str">
        <f>IFERROR(VLOOKUP(LEFT($A1229,8),POR!$A:$R,7,0),"")</f>
        <v/>
      </c>
      <c r="V1229" s="8" t="str">
        <f>IFERROR(VLOOKUP(LEFT($A1229,8),POR!$A:$R,8,0),"")</f>
        <v/>
      </c>
      <c r="W1229" s="8" t="str">
        <f>IFERROR(VLOOKUP(LEFT($A1229,8),POR!$A:$R,9,0),"")</f>
        <v/>
      </c>
      <c r="X1229" s="8" t="str">
        <f>IFERROR(VLOOKUP(LEFT($A1229,8),POR!$A:$R,10,0),"")</f>
        <v/>
      </c>
      <c r="Y1229" s="8" t="str">
        <f>IFERROR(VLOOKUP(LEFT($A1229,8),POR!$A:$R,11,0),"")</f>
        <v/>
      </c>
      <c r="Z1229" s="8" t="str">
        <f>IFERROR(VLOOKUP(LEFT($A1229,8),POR!$A:$R,12,0),"")</f>
        <v/>
      </c>
      <c r="AA1229" s="8" t="str">
        <f>IFERROR(VLOOKUP(LEFT($A1229,8),POR!$A:$R,13,0),"")</f>
        <v/>
      </c>
      <c r="AB1229" s="8" t="str">
        <f>IFERROR(VLOOKUP(LEFT($A1229,8),POR!$A:$R,14,0),"")</f>
        <v/>
      </c>
      <c r="AC1229" s="8" t="str">
        <f>IFERROR(VLOOKUP(LEFT($A1229,8),POR!$A:$R,15,0),"")</f>
        <v/>
      </c>
      <c r="AD1229" s="8" t="str">
        <f>IFERROR(VLOOKUP(LEFT($A1229,8),POR!$A:$R,16,0),"")</f>
        <v/>
      </c>
      <c r="AE1229" s="8" t="str">
        <f>IFERROR(VLOOKUP(LEFT($A1229,8),POR!$A:$R,17,0),"")</f>
        <v/>
      </c>
      <c r="AF1229" s="8" t="str">
        <f>IFERROR(VLOOKUP(LEFT($A1229,8),POR!$A:$R,18,0),"")</f>
        <v/>
      </c>
      <c r="AG1229" s="36" t="str">
        <f>IFERROR(VLOOKUP(A1229,NSD!F:G,2,0),"")</f>
        <v/>
      </c>
    </row>
    <row r="1230" spans="1:33">
      <c r="A1230" s="49" t="s">
        <v>2235</v>
      </c>
      <c r="B1230" s="36" t="str">
        <f>VLOOKUP(LEFT(A1230,8),Clusters!A:C,3,0)</f>
        <v>C1</v>
      </c>
      <c r="C1230" s="36">
        <f>VLOOKUP(LEFT(A1230,8),Clusters!A:D,2,0)</f>
        <v>13</v>
      </c>
      <c r="O1230" s="36">
        <f>IFERROR(VLOOKUP(LEFT(A1230,8),'Development Priority'!A:B,2,0),"")</f>
        <v>1149</v>
      </c>
      <c r="P1230" s="8" t="str">
        <f>IFERROR(VLOOKUP(LEFT($A1230,8),POR!$A:$R,2,0),"")</f>
        <v/>
      </c>
      <c r="Q1230" s="8" t="str">
        <f>IFERROR(VLOOKUP(LEFT($A1230,8),POR!$A:$R,3,0),"")</f>
        <v/>
      </c>
      <c r="R1230" s="8" t="str">
        <f>IFERROR(VLOOKUP(LEFT($A1230,8),POR!$A:$R,4,0),"")</f>
        <v/>
      </c>
      <c r="S1230" s="8" t="str">
        <f>IFERROR(VLOOKUP(LEFT($A1230,8),POR!$A:$R,5,0),"")</f>
        <v/>
      </c>
      <c r="T1230" s="8" t="str">
        <f>IFERROR(VLOOKUP(LEFT($A1230,8),POR!$A:$R,6,0),"")</f>
        <v/>
      </c>
      <c r="U1230" s="8" t="str">
        <f>IFERROR(VLOOKUP(LEFT($A1230,8),POR!$A:$R,7,0),"")</f>
        <v/>
      </c>
      <c r="V1230" s="8" t="str">
        <f>IFERROR(VLOOKUP(LEFT($A1230,8),POR!$A:$R,8,0),"")</f>
        <v/>
      </c>
      <c r="W1230" s="8" t="str">
        <f>IFERROR(VLOOKUP(LEFT($A1230,8),POR!$A:$R,9,0),"")</f>
        <v/>
      </c>
      <c r="X1230" s="8" t="str">
        <f>IFERROR(VLOOKUP(LEFT($A1230,8),POR!$A:$R,10,0),"")</f>
        <v/>
      </c>
      <c r="Y1230" s="8" t="str">
        <f>IFERROR(VLOOKUP(LEFT($A1230,8),POR!$A:$R,11,0),"")</f>
        <v/>
      </c>
      <c r="Z1230" s="8" t="str">
        <f>IFERROR(VLOOKUP(LEFT($A1230,8),POR!$A:$R,12,0),"")</f>
        <v/>
      </c>
      <c r="AA1230" s="8" t="str">
        <f>IFERROR(VLOOKUP(LEFT($A1230,8),POR!$A:$R,13,0),"")</f>
        <v/>
      </c>
      <c r="AB1230" s="8" t="str">
        <f>IFERROR(VLOOKUP(LEFT($A1230,8),POR!$A:$R,14,0),"")</f>
        <v/>
      </c>
      <c r="AC1230" s="8" t="str">
        <f>IFERROR(VLOOKUP(LEFT($A1230,8),POR!$A:$R,15,0),"")</f>
        <v/>
      </c>
      <c r="AD1230" s="8" t="str">
        <f>IFERROR(VLOOKUP(LEFT($A1230,8),POR!$A:$R,16,0),"")</f>
        <v/>
      </c>
      <c r="AE1230" s="8" t="str">
        <f>IFERROR(VLOOKUP(LEFT($A1230,8),POR!$A:$R,17,0),"")</f>
        <v/>
      </c>
      <c r="AF1230" s="8" t="str">
        <f>IFERROR(VLOOKUP(LEFT($A1230,8),POR!$A:$R,18,0),"")</f>
        <v/>
      </c>
      <c r="AG1230" s="36" t="str">
        <f>IFERROR(VLOOKUP(A1230,NSD!F:G,2,0),"")</f>
        <v/>
      </c>
    </row>
    <row r="1231" spans="1:33">
      <c r="A1231" s="49" t="s">
        <v>2236</v>
      </c>
      <c r="B1231" s="36" t="str">
        <f>VLOOKUP(LEFT(A1231,8),Clusters!A:C,3,0)</f>
        <v>C1</v>
      </c>
      <c r="C1231" s="36">
        <f>VLOOKUP(LEFT(A1231,8),Clusters!A:D,2,0)</f>
        <v>13</v>
      </c>
      <c r="O1231" s="36">
        <f>IFERROR(VLOOKUP(LEFT(A1231,8),'Development Priority'!A:B,2,0),"")</f>
        <v>959</v>
      </c>
      <c r="P1231" s="8" t="str">
        <f>IFERROR(VLOOKUP(LEFT($A1231,8),POR!$A:$R,2,0),"")</f>
        <v/>
      </c>
      <c r="Q1231" s="8" t="str">
        <f>IFERROR(VLOOKUP(LEFT($A1231,8),POR!$A:$R,3,0),"")</f>
        <v/>
      </c>
      <c r="R1231" s="8" t="str">
        <f>IFERROR(VLOOKUP(LEFT($A1231,8),POR!$A:$R,4,0),"")</f>
        <v/>
      </c>
      <c r="S1231" s="8" t="str">
        <f>IFERROR(VLOOKUP(LEFT($A1231,8),POR!$A:$R,5,0),"")</f>
        <v/>
      </c>
      <c r="T1231" s="8" t="str">
        <f>IFERROR(VLOOKUP(LEFT($A1231,8),POR!$A:$R,6,0),"")</f>
        <v/>
      </c>
      <c r="U1231" s="8" t="str">
        <f>IFERROR(VLOOKUP(LEFT($A1231,8),POR!$A:$R,7,0),"")</f>
        <v/>
      </c>
      <c r="V1231" s="8" t="str">
        <f>IFERROR(VLOOKUP(LEFT($A1231,8),POR!$A:$R,8,0),"")</f>
        <v/>
      </c>
      <c r="W1231" s="8" t="str">
        <f>IFERROR(VLOOKUP(LEFT($A1231,8),POR!$A:$R,9,0),"")</f>
        <v/>
      </c>
      <c r="X1231" s="8" t="str">
        <f>IFERROR(VLOOKUP(LEFT($A1231,8),POR!$A:$R,10,0),"")</f>
        <v/>
      </c>
      <c r="Y1231" s="8" t="str">
        <f>IFERROR(VLOOKUP(LEFT($A1231,8),POR!$A:$R,11,0),"")</f>
        <v/>
      </c>
      <c r="Z1231" s="8" t="str">
        <f>IFERROR(VLOOKUP(LEFT($A1231,8),POR!$A:$R,12,0),"")</f>
        <v/>
      </c>
      <c r="AA1231" s="8" t="str">
        <f>IFERROR(VLOOKUP(LEFT($A1231,8),POR!$A:$R,13,0),"")</f>
        <v/>
      </c>
      <c r="AB1231" s="8" t="str">
        <f>IFERROR(VLOOKUP(LEFT($A1231,8),POR!$A:$R,14,0),"")</f>
        <v/>
      </c>
      <c r="AC1231" s="8" t="str">
        <f>IFERROR(VLOOKUP(LEFT($A1231,8),POR!$A:$R,15,0),"")</f>
        <v/>
      </c>
      <c r="AD1231" s="8" t="str">
        <f>IFERROR(VLOOKUP(LEFT($A1231,8),POR!$A:$R,16,0),"")</f>
        <v/>
      </c>
      <c r="AE1231" s="8" t="str">
        <f>IFERROR(VLOOKUP(LEFT($A1231,8),POR!$A:$R,17,0),"")</f>
        <v/>
      </c>
      <c r="AF1231" s="8" t="str">
        <f>IFERROR(VLOOKUP(LEFT($A1231,8),POR!$A:$R,18,0),"")</f>
        <v/>
      </c>
      <c r="AG1231" s="36" t="str">
        <f>IFERROR(VLOOKUP(A1231,NSD!F:G,2,0),"")</f>
        <v/>
      </c>
    </row>
    <row r="1232" spans="1:33">
      <c r="A1232" s="49" t="s">
        <v>2237</v>
      </c>
      <c r="B1232" s="36" t="str">
        <f>VLOOKUP(LEFT(A1232,8),Clusters!A:C,3,0)</f>
        <v>C1</v>
      </c>
      <c r="C1232" s="36">
        <f>VLOOKUP(LEFT(A1232,8),Clusters!A:D,2,0)</f>
        <v>13</v>
      </c>
      <c r="O1232" s="36">
        <f>IFERROR(VLOOKUP(LEFT(A1232,8),'Development Priority'!A:B,2,0),"")</f>
        <v>1047</v>
      </c>
      <c r="P1232" s="8" t="str">
        <f>IFERROR(VLOOKUP(LEFT($A1232,8),POR!$A:$R,2,0),"")</f>
        <v/>
      </c>
      <c r="Q1232" s="8" t="str">
        <f>IFERROR(VLOOKUP(LEFT($A1232,8),POR!$A:$R,3,0),"")</f>
        <v/>
      </c>
      <c r="R1232" s="8" t="str">
        <f>IFERROR(VLOOKUP(LEFT($A1232,8),POR!$A:$R,4,0),"")</f>
        <v/>
      </c>
      <c r="S1232" s="8" t="str">
        <f>IFERROR(VLOOKUP(LEFT($A1232,8),POR!$A:$R,5,0),"")</f>
        <v/>
      </c>
      <c r="T1232" s="8" t="str">
        <f>IFERROR(VLOOKUP(LEFT($A1232,8),POR!$A:$R,6,0),"")</f>
        <v/>
      </c>
      <c r="U1232" s="8" t="str">
        <f>IFERROR(VLOOKUP(LEFT($A1232,8),POR!$A:$R,7,0),"")</f>
        <v/>
      </c>
      <c r="V1232" s="8" t="str">
        <f>IFERROR(VLOOKUP(LEFT($A1232,8),POR!$A:$R,8,0),"")</f>
        <v/>
      </c>
      <c r="W1232" s="8" t="str">
        <f>IFERROR(VLOOKUP(LEFT($A1232,8),POR!$A:$R,9,0),"")</f>
        <v/>
      </c>
      <c r="X1232" s="8" t="str">
        <f>IFERROR(VLOOKUP(LEFT($A1232,8),POR!$A:$R,10,0),"")</f>
        <v/>
      </c>
      <c r="Y1232" s="8" t="str">
        <f>IFERROR(VLOOKUP(LEFT($A1232,8),POR!$A:$R,11,0),"")</f>
        <v/>
      </c>
      <c r="Z1232" s="8" t="str">
        <f>IFERROR(VLOOKUP(LEFT($A1232,8),POR!$A:$R,12,0),"")</f>
        <v/>
      </c>
      <c r="AA1232" s="8" t="str">
        <f>IFERROR(VLOOKUP(LEFT($A1232,8),POR!$A:$R,13,0),"")</f>
        <v/>
      </c>
      <c r="AB1232" s="8" t="str">
        <f>IFERROR(VLOOKUP(LEFT($A1232,8),POR!$A:$R,14,0),"")</f>
        <v/>
      </c>
      <c r="AC1232" s="8" t="str">
        <f>IFERROR(VLOOKUP(LEFT($A1232,8),POR!$A:$R,15,0),"")</f>
        <v/>
      </c>
      <c r="AD1232" s="8" t="str">
        <f>IFERROR(VLOOKUP(LEFT($A1232,8),POR!$A:$R,16,0),"")</f>
        <v/>
      </c>
      <c r="AE1232" s="8" t="str">
        <f>IFERROR(VLOOKUP(LEFT($A1232,8),POR!$A:$R,17,0),"")</f>
        <v/>
      </c>
      <c r="AF1232" s="8" t="str">
        <f>IFERROR(VLOOKUP(LEFT($A1232,8),POR!$A:$R,18,0),"")</f>
        <v/>
      </c>
      <c r="AG1232" s="36" t="str">
        <f>IFERROR(VLOOKUP(A1232,NSD!F:G,2,0),"")</f>
        <v/>
      </c>
    </row>
    <row r="1233" spans="1:33">
      <c r="A1233" s="49" t="s">
        <v>2154</v>
      </c>
      <c r="B1233" s="36" t="str">
        <f>VLOOKUP(LEFT(A1233,8),Clusters!A:C,3,0)</f>
        <v>C6</v>
      </c>
      <c r="C1233" s="36">
        <f>VLOOKUP(LEFT(A1233,8),Clusters!A:D,2,0)</f>
        <v>63</v>
      </c>
      <c r="O1233" s="36">
        <f>IFERROR(VLOOKUP(LEFT(A1233,8),'Development Priority'!A:B,2,0),"")</f>
        <v>394</v>
      </c>
      <c r="P1233" s="8" t="str">
        <f>IFERROR(VLOOKUP(LEFT($A1233,8),POR!$A:$R,2,0),"")</f>
        <v/>
      </c>
      <c r="Q1233" s="8" t="str">
        <f>IFERROR(VLOOKUP(LEFT($A1233,8),POR!$A:$R,3,0),"")</f>
        <v/>
      </c>
      <c r="R1233" s="8" t="str">
        <f>IFERROR(VLOOKUP(LEFT($A1233,8),POR!$A:$R,4,0),"")</f>
        <v/>
      </c>
      <c r="S1233" s="8" t="str">
        <f>IFERROR(VLOOKUP(LEFT($A1233,8),POR!$A:$R,5,0),"")</f>
        <v/>
      </c>
      <c r="T1233" s="8" t="str">
        <f>IFERROR(VLOOKUP(LEFT($A1233,8),POR!$A:$R,6,0),"")</f>
        <v/>
      </c>
      <c r="U1233" s="8" t="str">
        <f>IFERROR(VLOOKUP(LEFT($A1233,8),POR!$A:$R,7,0),"")</f>
        <v/>
      </c>
      <c r="V1233" s="8">
        <f>IFERROR(VLOOKUP(LEFT($A1233,8),POR!$A:$R,8,0),"")</f>
        <v>42744</v>
      </c>
      <c r="W1233" s="8" t="str">
        <f>IFERROR(VLOOKUP(LEFT($A1233,8),POR!$A:$R,9,0),"")</f>
        <v/>
      </c>
      <c r="X1233" s="8" t="str">
        <f>IFERROR(VLOOKUP(LEFT($A1233,8),POR!$A:$R,10,0),"")</f>
        <v/>
      </c>
      <c r="Y1233" s="8" t="str">
        <f>IFERROR(VLOOKUP(LEFT($A1233,8),POR!$A:$R,11,0),"")</f>
        <v/>
      </c>
      <c r="Z1233" s="8" t="str">
        <f>IFERROR(VLOOKUP(LEFT($A1233,8),POR!$A:$R,12,0),"")</f>
        <v/>
      </c>
      <c r="AA1233" s="8" t="str">
        <f>IFERROR(VLOOKUP(LEFT($A1233,8),POR!$A:$R,13,0),"")</f>
        <v/>
      </c>
      <c r="AB1233" s="8" t="str">
        <f>IFERROR(VLOOKUP(LEFT($A1233,8),POR!$A:$R,14,0),"")</f>
        <v/>
      </c>
      <c r="AC1233" s="8" t="str">
        <f>IFERROR(VLOOKUP(LEFT($A1233,8),POR!$A:$R,15,0),"")</f>
        <v/>
      </c>
      <c r="AD1233" s="8" t="str">
        <f>IFERROR(VLOOKUP(LEFT($A1233,8),POR!$A:$R,16,0),"")</f>
        <v/>
      </c>
      <c r="AE1233" s="8" t="str">
        <f>IFERROR(VLOOKUP(LEFT($A1233,8),POR!$A:$R,17,0),"")</f>
        <v/>
      </c>
      <c r="AF1233" s="8" t="str">
        <f>IFERROR(VLOOKUP(LEFT($A1233,8),POR!$A:$R,18,0),"")</f>
        <v/>
      </c>
      <c r="AG1233" s="36" t="str">
        <f>IFERROR(VLOOKUP(A1233,NSD!F:G,2,0),"")</f>
        <v/>
      </c>
    </row>
    <row r="1234" spans="1:33">
      <c r="A1234" s="49" t="s">
        <v>4487</v>
      </c>
      <c r="B1234" s="36" t="str">
        <f>VLOOKUP(LEFT(A1234,8),Clusters!A:C,3,0)</f>
        <v>C6</v>
      </c>
      <c r="C1234" s="36">
        <f>VLOOKUP(LEFT(A1234,8),Clusters!A:D,2,0)</f>
        <v>63</v>
      </c>
      <c r="O1234" s="36">
        <f>IFERROR(VLOOKUP(LEFT(A1234,8),'Development Priority'!A:B,2,0),"")</f>
        <v>394</v>
      </c>
      <c r="P1234" s="8" t="str">
        <f>IFERROR(VLOOKUP(LEFT($A1234,8),POR!$A:$R,2,0),"")</f>
        <v/>
      </c>
      <c r="Q1234" s="8" t="str">
        <f>IFERROR(VLOOKUP(LEFT($A1234,8),POR!$A:$R,3,0),"")</f>
        <v/>
      </c>
      <c r="R1234" s="8" t="str">
        <f>IFERROR(VLOOKUP(LEFT($A1234,8),POR!$A:$R,4,0),"")</f>
        <v/>
      </c>
      <c r="S1234" s="8" t="str">
        <f>IFERROR(VLOOKUP(LEFT($A1234,8),POR!$A:$R,5,0),"")</f>
        <v/>
      </c>
      <c r="T1234" s="8" t="str">
        <f>IFERROR(VLOOKUP(LEFT($A1234,8),POR!$A:$R,6,0),"")</f>
        <v/>
      </c>
      <c r="U1234" s="8" t="str">
        <f>IFERROR(VLOOKUP(LEFT($A1234,8),POR!$A:$R,7,0),"")</f>
        <v/>
      </c>
      <c r="V1234" s="8">
        <f>IFERROR(VLOOKUP(LEFT($A1234,8),POR!$A:$R,8,0),"")</f>
        <v>42744</v>
      </c>
      <c r="W1234" s="8" t="str">
        <f>IFERROR(VLOOKUP(LEFT($A1234,8),POR!$A:$R,9,0),"")</f>
        <v/>
      </c>
      <c r="X1234" s="8" t="str">
        <f>IFERROR(VLOOKUP(LEFT($A1234,8),POR!$A:$R,10,0),"")</f>
        <v/>
      </c>
      <c r="Y1234" s="8" t="str">
        <f>IFERROR(VLOOKUP(LEFT($A1234,8),POR!$A:$R,11,0),"")</f>
        <v/>
      </c>
      <c r="Z1234" s="8" t="str">
        <f>IFERROR(VLOOKUP(LEFT($A1234,8),POR!$A:$R,12,0),"")</f>
        <v/>
      </c>
      <c r="AA1234" s="8" t="str">
        <f>IFERROR(VLOOKUP(LEFT($A1234,8),POR!$A:$R,13,0),"")</f>
        <v/>
      </c>
      <c r="AB1234" s="8" t="str">
        <f>IFERROR(VLOOKUP(LEFT($A1234,8),POR!$A:$R,14,0),"")</f>
        <v/>
      </c>
      <c r="AC1234" s="8" t="str">
        <f>IFERROR(VLOOKUP(LEFT($A1234,8),POR!$A:$R,15,0),"")</f>
        <v/>
      </c>
      <c r="AD1234" s="8" t="str">
        <f>IFERROR(VLOOKUP(LEFT($A1234,8),POR!$A:$R,16,0),"")</f>
        <v/>
      </c>
      <c r="AE1234" s="8" t="str">
        <f>IFERROR(VLOOKUP(LEFT($A1234,8),POR!$A:$R,17,0),"")</f>
        <v/>
      </c>
      <c r="AF1234" s="8" t="str">
        <f>IFERROR(VLOOKUP(LEFT($A1234,8),POR!$A:$R,18,0),"")</f>
        <v/>
      </c>
      <c r="AG1234" s="36" t="str">
        <f>IFERROR(VLOOKUP(A1234,NSD!F:G,2,0),"")</f>
        <v/>
      </c>
    </row>
    <row r="1235" spans="1:33">
      <c r="A1235" s="49" t="s">
        <v>2238</v>
      </c>
      <c r="B1235" s="36" t="str">
        <f>VLOOKUP(LEFT(A1235,8),Clusters!A:C,3,0)</f>
        <v>C1</v>
      </c>
      <c r="C1235" s="36">
        <f>VLOOKUP(LEFT(A1235,8),Clusters!A:D,2,0)</f>
        <v>13</v>
      </c>
      <c r="O1235" s="36">
        <f>IFERROR(VLOOKUP(LEFT(A1235,8),'Development Priority'!A:B,2,0),"")</f>
        <v>926</v>
      </c>
      <c r="P1235" s="8" t="str">
        <f>IFERROR(VLOOKUP(LEFT($A1235,8),POR!$A:$R,2,0),"")</f>
        <v/>
      </c>
      <c r="Q1235" s="8" t="str">
        <f>IFERROR(VLOOKUP(LEFT($A1235,8),POR!$A:$R,3,0),"")</f>
        <v/>
      </c>
      <c r="R1235" s="8" t="str">
        <f>IFERROR(VLOOKUP(LEFT($A1235,8),POR!$A:$R,4,0),"")</f>
        <v/>
      </c>
      <c r="S1235" s="8" t="str">
        <f>IFERROR(VLOOKUP(LEFT($A1235,8),POR!$A:$R,5,0),"")</f>
        <v/>
      </c>
      <c r="T1235" s="8" t="str">
        <f>IFERROR(VLOOKUP(LEFT($A1235,8),POR!$A:$R,6,0),"")</f>
        <v/>
      </c>
      <c r="U1235" s="8" t="str">
        <f>IFERROR(VLOOKUP(LEFT($A1235,8),POR!$A:$R,7,0),"")</f>
        <v/>
      </c>
      <c r="V1235" s="8" t="str">
        <f>IFERROR(VLOOKUP(LEFT($A1235,8),POR!$A:$R,8,0),"")</f>
        <v/>
      </c>
      <c r="W1235" s="8" t="str">
        <f>IFERROR(VLOOKUP(LEFT($A1235,8),POR!$A:$R,9,0),"")</f>
        <v/>
      </c>
      <c r="X1235" s="8" t="str">
        <f>IFERROR(VLOOKUP(LEFT($A1235,8),POR!$A:$R,10,0),"")</f>
        <v/>
      </c>
      <c r="Y1235" s="8" t="str">
        <f>IFERROR(VLOOKUP(LEFT($A1235,8),POR!$A:$R,11,0),"")</f>
        <v/>
      </c>
      <c r="Z1235" s="8" t="str">
        <f>IFERROR(VLOOKUP(LEFT($A1235,8),POR!$A:$R,12,0),"")</f>
        <v/>
      </c>
      <c r="AA1235" s="8" t="str">
        <f>IFERROR(VLOOKUP(LEFT($A1235,8),POR!$A:$R,13,0),"")</f>
        <v/>
      </c>
      <c r="AB1235" s="8" t="str">
        <f>IFERROR(VLOOKUP(LEFT($A1235,8),POR!$A:$R,14,0),"")</f>
        <v/>
      </c>
      <c r="AC1235" s="8" t="str">
        <f>IFERROR(VLOOKUP(LEFT($A1235,8),POR!$A:$R,15,0),"")</f>
        <v/>
      </c>
      <c r="AD1235" s="8" t="str">
        <f>IFERROR(VLOOKUP(LEFT($A1235,8),POR!$A:$R,16,0),"")</f>
        <v/>
      </c>
      <c r="AE1235" s="8" t="str">
        <f>IFERROR(VLOOKUP(LEFT($A1235,8),POR!$A:$R,17,0),"")</f>
        <v/>
      </c>
      <c r="AF1235" s="8" t="str">
        <f>IFERROR(VLOOKUP(LEFT($A1235,8),POR!$A:$R,18,0),"")</f>
        <v/>
      </c>
      <c r="AG1235" s="36" t="str">
        <f>IFERROR(VLOOKUP(A1235,NSD!F:G,2,0),"")</f>
        <v/>
      </c>
    </row>
    <row r="1236" spans="1:33">
      <c r="A1236" s="49" t="s">
        <v>2239</v>
      </c>
      <c r="B1236" s="36" t="str">
        <f>VLOOKUP(LEFT(A1236,8),Clusters!A:C,3,0)</f>
        <v>C1</v>
      </c>
      <c r="C1236" s="36">
        <f>VLOOKUP(LEFT(A1236,8),Clusters!A:D,2,0)</f>
        <v>13</v>
      </c>
      <c r="O1236" s="36">
        <f>IFERROR(VLOOKUP(LEFT(A1236,8),'Development Priority'!A:B,2,0),"")</f>
        <v>850</v>
      </c>
      <c r="P1236" s="8" t="str">
        <f>IFERROR(VLOOKUP(LEFT($A1236,8),POR!$A:$R,2,0),"")</f>
        <v/>
      </c>
      <c r="Q1236" s="8" t="str">
        <f>IFERROR(VLOOKUP(LEFT($A1236,8),POR!$A:$R,3,0),"")</f>
        <v/>
      </c>
      <c r="R1236" s="8" t="str">
        <f>IFERROR(VLOOKUP(LEFT($A1236,8),POR!$A:$R,4,0),"")</f>
        <v/>
      </c>
      <c r="S1236" s="8" t="str">
        <f>IFERROR(VLOOKUP(LEFT($A1236,8),POR!$A:$R,5,0),"")</f>
        <v/>
      </c>
      <c r="T1236" s="8" t="str">
        <f>IFERROR(VLOOKUP(LEFT($A1236,8),POR!$A:$R,6,0),"")</f>
        <v/>
      </c>
      <c r="U1236" s="8" t="str">
        <f>IFERROR(VLOOKUP(LEFT($A1236,8),POR!$A:$R,7,0),"")</f>
        <v/>
      </c>
      <c r="V1236" s="8" t="str">
        <f>IFERROR(VLOOKUP(LEFT($A1236,8),POR!$A:$R,8,0),"")</f>
        <v/>
      </c>
      <c r="W1236" s="8" t="str">
        <f>IFERROR(VLOOKUP(LEFT($A1236,8),POR!$A:$R,9,0),"")</f>
        <v/>
      </c>
      <c r="X1236" s="8" t="str">
        <f>IFERROR(VLOOKUP(LEFT($A1236,8),POR!$A:$R,10,0),"")</f>
        <v/>
      </c>
      <c r="Y1236" s="8" t="str">
        <f>IFERROR(VLOOKUP(LEFT($A1236,8),POR!$A:$R,11,0),"")</f>
        <v/>
      </c>
      <c r="Z1236" s="8" t="str">
        <f>IFERROR(VLOOKUP(LEFT($A1236,8),POR!$A:$R,12,0),"")</f>
        <v/>
      </c>
      <c r="AA1236" s="8" t="str">
        <f>IFERROR(VLOOKUP(LEFT($A1236,8),POR!$A:$R,13,0),"")</f>
        <v/>
      </c>
      <c r="AB1236" s="8" t="str">
        <f>IFERROR(VLOOKUP(LEFT($A1236,8),POR!$A:$R,14,0),"")</f>
        <v/>
      </c>
      <c r="AC1236" s="8" t="str">
        <f>IFERROR(VLOOKUP(LEFT($A1236,8),POR!$A:$R,15,0),"")</f>
        <v/>
      </c>
      <c r="AD1236" s="8" t="str">
        <f>IFERROR(VLOOKUP(LEFT($A1236,8),POR!$A:$R,16,0),"")</f>
        <v/>
      </c>
      <c r="AE1236" s="8" t="str">
        <f>IFERROR(VLOOKUP(LEFT($A1236,8),POR!$A:$R,17,0),"")</f>
        <v/>
      </c>
      <c r="AF1236" s="8" t="str">
        <f>IFERROR(VLOOKUP(LEFT($A1236,8),POR!$A:$R,18,0),"")</f>
        <v/>
      </c>
      <c r="AG1236" s="36" t="str">
        <f>IFERROR(VLOOKUP(A1236,NSD!F:G,2,0),"")</f>
        <v/>
      </c>
    </row>
    <row r="1237" spans="1:33">
      <c r="A1237" s="49" t="s">
        <v>2240</v>
      </c>
      <c r="B1237" s="36" t="str">
        <f>VLOOKUP(LEFT(A1237,8),Clusters!A:C,3,0)</f>
        <v>C1</v>
      </c>
      <c r="C1237" s="36">
        <f>VLOOKUP(LEFT(A1237,8),Clusters!A:D,2,0)</f>
        <v>13</v>
      </c>
      <c r="O1237" s="36">
        <f>IFERROR(VLOOKUP(LEFT(A1237,8),'Development Priority'!A:B,2,0),"")</f>
        <v>992</v>
      </c>
      <c r="P1237" s="8" t="str">
        <f>IFERROR(VLOOKUP(LEFT($A1237,8),POR!$A:$R,2,0),"")</f>
        <v/>
      </c>
      <c r="Q1237" s="8" t="str">
        <f>IFERROR(VLOOKUP(LEFT($A1237,8),POR!$A:$R,3,0),"")</f>
        <v/>
      </c>
      <c r="R1237" s="8" t="str">
        <f>IFERROR(VLOOKUP(LEFT($A1237,8),POR!$A:$R,4,0),"")</f>
        <v/>
      </c>
      <c r="S1237" s="8" t="str">
        <f>IFERROR(VLOOKUP(LEFT($A1237,8),POR!$A:$R,5,0),"")</f>
        <v/>
      </c>
      <c r="T1237" s="8" t="str">
        <f>IFERROR(VLOOKUP(LEFT($A1237,8),POR!$A:$R,6,0),"")</f>
        <v/>
      </c>
      <c r="U1237" s="8" t="str">
        <f>IFERROR(VLOOKUP(LEFT($A1237,8),POR!$A:$R,7,0),"")</f>
        <v/>
      </c>
      <c r="V1237" s="8" t="str">
        <f>IFERROR(VLOOKUP(LEFT($A1237,8),POR!$A:$R,8,0),"")</f>
        <v/>
      </c>
      <c r="W1237" s="8" t="str">
        <f>IFERROR(VLOOKUP(LEFT($A1237,8),POR!$A:$R,9,0),"")</f>
        <v/>
      </c>
      <c r="X1237" s="8" t="str">
        <f>IFERROR(VLOOKUP(LEFT($A1237,8),POR!$A:$R,10,0),"")</f>
        <v/>
      </c>
      <c r="Y1237" s="8" t="str">
        <f>IFERROR(VLOOKUP(LEFT($A1237,8),POR!$A:$R,11,0),"")</f>
        <v/>
      </c>
      <c r="Z1237" s="8" t="str">
        <f>IFERROR(VLOOKUP(LEFT($A1237,8),POR!$A:$R,12,0),"")</f>
        <v/>
      </c>
      <c r="AA1237" s="8" t="str">
        <f>IFERROR(VLOOKUP(LEFT($A1237,8),POR!$A:$R,13,0),"")</f>
        <v/>
      </c>
      <c r="AB1237" s="8" t="str">
        <f>IFERROR(VLOOKUP(LEFT($A1237,8),POR!$A:$R,14,0),"")</f>
        <v/>
      </c>
      <c r="AC1237" s="8" t="str">
        <f>IFERROR(VLOOKUP(LEFT($A1237,8),POR!$A:$R,15,0),"")</f>
        <v/>
      </c>
      <c r="AD1237" s="8" t="str">
        <f>IFERROR(VLOOKUP(LEFT($A1237,8),POR!$A:$R,16,0),"")</f>
        <v/>
      </c>
      <c r="AE1237" s="8" t="str">
        <f>IFERROR(VLOOKUP(LEFT($A1237,8),POR!$A:$R,17,0),"")</f>
        <v/>
      </c>
      <c r="AF1237" s="8" t="str">
        <f>IFERROR(VLOOKUP(LEFT($A1237,8),POR!$A:$R,18,0),"")</f>
        <v/>
      </c>
      <c r="AG1237" s="36" t="str">
        <f>IFERROR(VLOOKUP(A1237,NSD!F:G,2,0),"")</f>
        <v/>
      </c>
    </row>
    <row r="1238" spans="1:33">
      <c r="A1238" s="49" t="s">
        <v>2241</v>
      </c>
      <c r="B1238" s="36" t="str">
        <f>VLOOKUP(LEFT(A1238,8),Clusters!A:C,3,0)</f>
        <v>C1</v>
      </c>
      <c r="C1238" s="36">
        <f>VLOOKUP(LEFT(A1238,8),Clusters!A:D,2,0)</f>
        <v>13</v>
      </c>
      <c r="O1238" s="36">
        <f>IFERROR(VLOOKUP(LEFT(A1238,8),'Development Priority'!A:B,2,0),"")</f>
        <v>837</v>
      </c>
      <c r="P1238" s="8" t="str">
        <f>IFERROR(VLOOKUP(LEFT($A1238,8),POR!$A:$R,2,0),"")</f>
        <v/>
      </c>
      <c r="Q1238" s="8" t="str">
        <f>IFERROR(VLOOKUP(LEFT($A1238,8),POR!$A:$R,3,0),"")</f>
        <v/>
      </c>
      <c r="R1238" s="8" t="str">
        <f>IFERROR(VLOOKUP(LEFT($A1238,8),POR!$A:$R,4,0),"")</f>
        <v/>
      </c>
      <c r="S1238" s="8" t="str">
        <f>IFERROR(VLOOKUP(LEFT($A1238,8),POR!$A:$R,5,0),"")</f>
        <v/>
      </c>
      <c r="T1238" s="8" t="str">
        <f>IFERROR(VLOOKUP(LEFT($A1238,8),POR!$A:$R,6,0),"")</f>
        <v/>
      </c>
      <c r="U1238" s="8" t="str">
        <f>IFERROR(VLOOKUP(LEFT($A1238,8),POR!$A:$R,7,0),"")</f>
        <v/>
      </c>
      <c r="V1238" s="8" t="str">
        <f>IFERROR(VLOOKUP(LEFT($A1238,8),POR!$A:$R,8,0),"")</f>
        <v/>
      </c>
      <c r="W1238" s="8" t="str">
        <f>IFERROR(VLOOKUP(LEFT($A1238,8),POR!$A:$R,9,0),"")</f>
        <v/>
      </c>
      <c r="X1238" s="8" t="str">
        <f>IFERROR(VLOOKUP(LEFT($A1238,8),POR!$A:$R,10,0),"")</f>
        <v/>
      </c>
      <c r="Y1238" s="8" t="str">
        <f>IFERROR(VLOOKUP(LEFT($A1238,8),POR!$A:$R,11,0),"")</f>
        <v/>
      </c>
      <c r="Z1238" s="8" t="str">
        <f>IFERROR(VLOOKUP(LEFT($A1238,8),POR!$A:$R,12,0),"")</f>
        <v/>
      </c>
      <c r="AA1238" s="8" t="str">
        <f>IFERROR(VLOOKUP(LEFT($A1238,8),POR!$A:$R,13,0),"")</f>
        <v/>
      </c>
      <c r="AB1238" s="8" t="str">
        <f>IFERROR(VLOOKUP(LEFT($A1238,8),POR!$A:$R,14,0),"")</f>
        <v/>
      </c>
      <c r="AC1238" s="8" t="str">
        <f>IFERROR(VLOOKUP(LEFT($A1238,8),POR!$A:$R,15,0),"")</f>
        <v/>
      </c>
      <c r="AD1238" s="8" t="str">
        <f>IFERROR(VLOOKUP(LEFT($A1238,8),POR!$A:$R,16,0),"")</f>
        <v/>
      </c>
      <c r="AE1238" s="8" t="str">
        <f>IFERROR(VLOOKUP(LEFT($A1238,8),POR!$A:$R,17,0),"")</f>
        <v/>
      </c>
      <c r="AF1238" s="8" t="str">
        <f>IFERROR(VLOOKUP(LEFT($A1238,8),POR!$A:$R,18,0),"")</f>
        <v/>
      </c>
      <c r="AG1238" s="36" t="str">
        <f>IFERROR(VLOOKUP(A1238,NSD!F:G,2,0),"")</f>
        <v/>
      </c>
    </row>
    <row r="1239" spans="1:33">
      <c r="A1239" s="49" t="s">
        <v>2242</v>
      </c>
      <c r="B1239" s="36" t="str">
        <f>VLOOKUP(LEFT(A1239,8),Clusters!A:C,3,0)</f>
        <v>C1</v>
      </c>
      <c r="C1239" s="36">
        <f>VLOOKUP(LEFT(A1239,8),Clusters!A:D,2,0)</f>
        <v>13</v>
      </c>
      <c r="O1239" s="36">
        <f>IFERROR(VLOOKUP(LEFT(A1239,8),'Development Priority'!A:B,2,0),"")</f>
        <v>898</v>
      </c>
      <c r="P1239" s="8" t="str">
        <f>IFERROR(VLOOKUP(LEFT($A1239,8),POR!$A:$R,2,0),"")</f>
        <v/>
      </c>
      <c r="Q1239" s="8" t="str">
        <f>IFERROR(VLOOKUP(LEFT($A1239,8),POR!$A:$R,3,0),"")</f>
        <v/>
      </c>
      <c r="R1239" s="8" t="str">
        <f>IFERROR(VLOOKUP(LEFT($A1239,8),POR!$A:$R,4,0),"")</f>
        <v/>
      </c>
      <c r="S1239" s="8" t="str">
        <f>IFERROR(VLOOKUP(LEFT($A1239,8),POR!$A:$R,5,0),"")</f>
        <v/>
      </c>
      <c r="T1239" s="8" t="str">
        <f>IFERROR(VLOOKUP(LEFT($A1239,8),POR!$A:$R,6,0),"")</f>
        <v/>
      </c>
      <c r="U1239" s="8" t="str">
        <f>IFERROR(VLOOKUP(LEFT($A1239,8),POR!$A:$R,7,0),"")</f>
        <v/>
      </c>
      <c r="V1239" s="8" t="str">
        <f>IFERROR(VLOOKUP(LEFT($A1239,8),POR!$A:$R,8,0),"")</f>
        <v/>
      </c>
      <c r="W1239" s="8" t="str">
        <f>IFERROR(VLOOKUP(LEFT($A1239,8),POR!$A:$R,9,0),"")</f>
        <v/>
      </c>
      <c r="X1239" s="8" t="str">
        <f>IFERROR(VLOOKUP(LEFT($A1239,8),POR!$A:$R,10,0),"")</f>
        <v/>
      </c>
      <c r="Y1239" s="8" t="str">
        <f>IFERROR(VLOOKUP(LEFT($A1239,8),POR!$A:$R,11,0),"")</f>
        <v/>
      </c>
      <c r="Z1239" s="8" t="str">
        <f>IFERROR(VLOOKUP(LEFT($A1239,8),POR!$A:$R,12,0),"")</f>
        <v/>
      </c>
      <c r="AA1239" s="8" t="str">
        <f>IFERROR(VLOOKUP(LEFT($A1239,8),POR!$A:$R,13,0),"")</f>
        <v/>
      </c>
      <c r="AB1239" s="8" t="str">
        <f>IFERROR(VLOOKUP(LEFT($A1239,8),POR!$A:$R,14,0),"")</f>
        <v/>
      </c>
      <c r="AC1239" s="8" t="str">
        <f>IFERROR(VLOOKUP(LEFT($A1239,8),POR!$A:$R,15,0),"")</f>
        <v/>
      </c>
      <c r="AD1239" s="8" t="str">
        <f>IFERROR(VLOOKUP(LEFT($A1239,8),POR!$A:$R,16,0),"")</f>
        <v/>
      </c>
      <c r="AE1239" s="8" t="str">
        <f>IFERROR(VLOOKUP(LEFT($A1239,8),POR!$A:$R,17,0),"")</f>
        <v/>
      </c>
      <c r="AF1239" s="8" t="str">
        <f>IFERROR(VLOOKUP(LEFT($A1239,8),POR!$A:$R,18,0),"")</f>
        <v/>
      </c>
      <c r="AG1239" s="36" t="str">
        <f>IFERROR(VLOOKUP(A1239,NSD!F:G,2,0),"")</f>
        <v/>
      </c>
    </row>
    <row r="1240" spans="1:33">
      <c r="A1240" s="49" t="s">
        <v>2243</v>
      </c>
      <c r="B1240" s="36" t="str">
        <f>VLOOKUP(LEFT(A1240,8),Clusters!A:C,3,0)</f>
        <v>C1</v>
      </c>
      <c r="C1240" s="36">
        <f>VLOOKUP(LEFT(A1240,8),Clusters!A:D,2,0)</f>
        <v>13</v>
      </c>
      <c r="O1240" s="36">
        <f>IFERROR(VLOOKUP(LEFT(A1240,8),'Development Priority'!A:B,2,0),"")</f>
        <v>1016</v>
      </c>
      <c r="P1240" s="8" t="str">
        <f>IFERROR(VLOOKUP(LEFT($A1240,8),POR!$A:$R,2,0),"")</f>
        <v/>
      </c>
      <c r="Q1240" s="8" t="str">
        <f>IFERROR(VLOOKUP(LEFT($A1240,8),POR!$A:$R,3,0),"")</f>
        <v/>
      </c>
      <c r="R1240" s="8" t="str">
        <f>IFERROR(VLOOKUP(LEFT($A1240,8),POR!$A:$R,4,0),"")</f>
        <v/>
      </c>
      <c r="S1240" s="8" t="str">
        <f>IFERROR(VLOOKUP(LEFT($A1240,8),POR!$A:$R,5,0),"")</f>
        <v/>
      </c>
      <c r="T1240" s="8" t="str">
        <f>IFERROR(VLOOKUP(LEFT($A1240,8),POR!$A:$R,6,0),"")</f>
        <v/>
      </c>
      <c r="U1240" s="8" t="str">
        <f>IFERROR(VLOOKUP(LEFT($A1240,8),POR!$A:$R,7,0),"")</f>
        <v/>
      </c>
      <c r="V1240" s="8" t="str">
        <f>IFERROR(VLOOKUP(LEFT($A1240,8),POR!$A:$R,8,0),"")</f>
        <v/>
      </c>
      <c r="W1240" s="8" t="str">
        <f>IFERROR(VLOOKUP(LEFT($A1240,8),POR!$A:$R,9,0),"")</f>
        <v/>
      </c>
      <c r="X1240" s="8" t="str">
        <f>IFERROR(VLOOKUP(LEFT($A1240,8),POR!$A:$R,10,0),"")</f>
        <v/>
      </c>
      <c r="Y1240" s="8" t="str">
        <f>IFERROR(VLOOKUP(LEFT($A1240,8),POR!$A:$R,11,0),"")</f>
        <v/>
      </c>
      <c r="Z1240" s="8" t="str">
        <f>IFERROR(VLOOKUP(LEFT($A1240,8),POR!$A:$R,12,0),"")</f>
        <v/>
      </c>
      <c r="AA1240" s="8" t="str">
        <f>IFERROR(VLOOKUP(LEFT($A1240,8),POR!$A:$R,13,0),"")</f>
        <v/>
      </c>
      <c r="AB1240" s="8" t="str">
        <f>IFERROR(VLOOKUP(LEFT($A1240,8),POR!$A:$R,14,0),"")</f>
        <v/>
      </c>
      <c r="AC1240" s="8" t="str">
        <f>IFERROR(VLOOKUP(LEFT($A1240,8),POR!$A:$R,15,0),"")</f>
        <v/>
      </c>
      <c r="AD1240" s="8" t="str">
        <f>IFERROR(VLOOKUP(LEFT($A1240,8),POR!$A:$R,16,0),"")</f>
        <v/>
      </c>
      <c r="AE1240" s="8" t="str">
        <f>IFERROR(VLOOKUP(LEFT($A1240,8),POR!$A:$R,17,0),"")</f>
        <v/>
      </c>
      <c r="AF1240" s="8" t="str">
        <f>IFERROR(VLOOKUP(LEFT($A1240,8),POR!$A:$R,18,0),"")</f>
        <v/>
      </c>
      <c r="AG1240" s="36" t="str">
        <f>IFERROR(VLOOKUP(A1240,NSD!F:G,2,0),"")</f>
        <v/>
      </c>
    </row>
    <row r="1241" spans="1:33">
      <c r="A1241" s="49" t="s">
        <v>4989</v>
      </c>
      <c r="B1241" s="36" t="str">
        <f>VLOOKUP(LEFT(A1241,8),Clusters!A:C,3,0)</f>
        <v>C4</v>
      </c>
      <c r="C1241" s="36">
        <f>VLOOKUP(LEFT(A1241,8),Clusters!A:D,2,0)</f>
        <v>43</v>
      </c>
      <c r="O1241" s="36">
        <f>IFERROR(VLOOKUP(LEFT(A1241,8),'Development Priority'!A:B,2,0),"")</f>
        <v>454</v>
      </c>
      <c r="P1241" s="8" t="str">
        <f>IFERROR(VLOOKUP(LEFT($A1241,8),POR!$A:$R,2,0),"")</f>
        <v/>
      </c>
      <c r="Q1241" s="8" t="str">
        <f>IFERROR(VLOOKUP(LEFT($A1241,8),POR!$A:$R,3,0),"")</f>
        <v/>
      </c>
      <c r="R1241" s="8" t="str">
        <f>IFERROR(VLOOKUP(LEFT($A1241,8),POR!$A:$R,4,0),"")</f>
        <v/>
      </c>
      <c r="S1241" s="8" t="str">
        <f>IFERROR(VLOOKUP(LEFT($A1241,8),POR!$A:$R,5,0),"")</f>
        <v/>
      </c>
      <c r="T1241" s="8">
        <f>IFERROR(VLOOKUP(LEFT($A1241,8),POR!$A:$R,6,0),"")</f>
        <v>42788.666666666701</v>
      </c>
      <c r="U1241" s="8" t="str">
        <f>IFERROR(VLOOKUP(LEFT($A1241,8),POR!$A:$R,7,0),"")</f>
        <v/>
      </c>
      <c r="V1241" s="8" t="str">
        <f>IFERROR(VLOOKUP(LEFT($A1241,8),POR!$A:$R,8,0),"")</f>
        <v/>
      </c>
      <c r="W1241" s="8" t="str">
        <f>IFERROR(VLOOKUP(LEFT($A1241,8),POR!$A:$R,9,0),"")</f>
        <v/>
      </c>
      <c r="X1241" s="8" t="str">
        <f>IFERROR(VLOOKUP(LEFT($A1241,8),POR!$A:$R,10,0),"")</f>
        <v/>
      </c>
      <c r="Y1241" s="8" t="str">
        <f>IFERROR(VLOOKUP(LEFT($A1241,8),POR!$A:$R,11,0),"")</f>
        <v/>
      </c>
      <c r="Z1241" s="8" t="str">
        <f>IFERROR(VLOOKUP(LEFT($A1241,8),POR!$A:$R,12,0),"")</f>
        <v/>
      </c>
      <c r="AA1241" s="8" t="str">
        <f>IFERROR(VLOOKUP(LEFT($A1241,8),POR!$A:$R,13,0),"")</f>
        <v/>
      </c>
      <c r="AB1241" s="8" t="str">
        <f>IFERROR(VLOOKUP(LEFT($A1241,8),POR!$A:$R,14,0),"")</f>
        <v/>
      </c>
      <c r="AC1241" s="8" t="str">
        <f>IFERROR(VLOOKUP(LEFT($A1241,8),POR!$A:$R,15,0),"")</f>
        <v/>
      </c>
      <c r="AD1241" s="8" t="str">
        <f>IFERROR(VLOOKUP(LEFT($A1241,8),POR!$A:$R,16,0),"")</f>
        <v/>
      </c>
      <c r="AE1241" s="8" t="str">
        <f>IFERROR(VLOOKUP(LEFT($A1241,8),POR!$A:$R,17,0),"")</f>
        <v/>
      </c>
      <c r="AF1241" s="8" t="str">
        <f>IFERROR(VLOOKUP(LEFT($A1241,8),POR!$A:$R,18,0),"")</f>
        <v/>
      </c>
      <c r="AG1241" s="36" t="str">
        <f>IFERROR(VLOOKUP(A1241,NSD!F:G,2,0),"")</f>
        <v/>
      </c>
    </row>
    <row r="1242" spans="1:33">
      <c r="A1242" s="49" t="s">
        <v>4824</v>
      </c>
      <c r="B1242" s="36" t="str">
        <f>VLOOKUP(LEFT(A1242,8),Clusters!A:C,3,0)</f>
        <v>C4</v>
      </c>
      <c r="C1242" s="36">
        <f>VLOOKUP(LEFT(A1242,8),Clusters!A:D,2,0)</f>
        <v>43</v>
      </c>
      <c r="O1242" s="36">
        <f>IFERROR(VLOOKUP(LEFT(A1242,8),'Development Priority'!A:B,2,0),"")</f>
        <v>454</v>
      </c>
      <c r="P1242" s="8" t="str">
        <f>IFERROR(VLOOKUP(LEFT($A1242,8),POR!$A:$R,2,0),"")</f>
        <v/>
      </c>
      <c r="Q1242" s="8" t="str">
        <f>IFERROR(VLOOKUP(LEFT($A1242,8),POR!$A:$R,3,0),"")</f>
        <v/>
      </c>
      <c r="R1242" s="8" t="str">
        <f>IFERROR(VLOOKUP(LEFT($A1242,8),POR!$A:$R,4,0),"")</f>
        <v/>
      </c>
      <c r="S1242" s="8" t="str">
        <f>IFERROR(VLOOKUP(LEFT($A1242,8),POR!$A:$R,5,0),"")</f>
        <v/>
      </c>
      <c r="T1242" s="8">
        <f>IFERROR(VLOOKUP(LEFT($A1242,8),POR!$A:$R,6,0),"")</f>
        <v>42788.666666666701</v>
      </c>
      <c r="U1242" s="8" t="str">
        <f>IFERROR(VLOOKUP(LEFT($A1242,8),POR!$A:$R,7,0),"")</f>
        <v/>
      </c>
      <c r="V1242" s="8" t="str">
        <f>IFERROR(VLOOKUP(LEFT($A1242,8),POR!$A:$R,8,0),"")</f>
        <v/>
      </c>
      <c r="W1242" s="8" t="str">
        <f>IFERROR(VLOOKUP(LEFT($A1242,8),POR!$A:$R,9,0),"")</f>
        <v/>
      </c>
      <c r="X1242" s="8" t="str">
        <f>IFERROR(VLOOKUP(LEFT($A1242,8),POR!$A:$R,10,0),"")</f>
        <v/>
      </c>
      <c r="Y1242" s="8" t="str">
        <f>IFERROR(VLOOKUP(LEFT($A1242,8),POR!$A:$R,11,0),"")</f>
        <v/>
      </c>
      <c r="Z1242" s="8" t="str">
        <f>IFERROR(VLOOKUP(LEFT($A1242,8),POR!$A:$R,12,0),"")</f>
        <v/>
      </c>
      <c r="AA1242" s="8" t="str">
        <f>IFERROR(VLOOKUP(LEFT($A1242,8),POR!$A:$R,13,0),"")</f>
        <v/>
      </c>
      <c r="AB1242" s="8" t="str">
        <f>IFERROR(VLOOKUP(LEFT($A1242,8),POR!$A:$R,14,0),"")</f>
        <v/>
      </c>
      <c r="AC1242" s="8" t="str">
        <f>IFERROR(VLOOKUP(LEFT($A1242,8),POR!$A:$R,15,0),"")</f>
        <v/>
      </c>
      <c r="AD1242" s="8" t="str">
        <f>IFERROR(VLOOKUP(LEFT($A1242,8),POR!$A:$R,16,0),"")</f>
        <v/>
      </c>
      <c r="AE1242" s="8" t="str">
        <f>IFERROR(VLOOKUP(LEFT($A1242,8),POR!$A:$R,17,0),"")</f>
        <v/>
      </c>
      <c r="AF1242" s="8" t="str">
        <f>IFERROR(VLOOKUP(LEFT($A1242,8),POR!$A:$R,18,0),"")</f>
        <v/>
      </c>
      <c r="AG1242" s="36" t="str">
        <f>IFERROR(VLOOKUP(A1242,NSD!F:G,2,0),"")</f>
        <v/>
      </c>
    </row>
    <row r="1243" spans="1:33">
      <c r="A1243" s="49" t="s">
        <v>3852</v>
      </c>
      <c r="B1243" s="36" t="str">
        <f>VLOOKUP(LEFT(A1243,8),Clusters!A:C,3,0)</f>
        <v>C4</v>
      </c>
      <c r="C1243" s="36">
        <f>VLOOKUP(LEFT(A1243,8),Clusters!A:D,2,0)</f>
        <v>43</v>
      </c>
      <c r="O1243" s="36">
        <f>IFERROR(VLOOKUP(LEFT(A1243,8),'Development Priority'!A:B,2,0),"")</f>
        <v>454</v>
      </c>
      <c r="P1243" s="8" t="str">
        <f>IFERROR(VLOOKUP(LEFT($A1243,8),POR!$A:$R,2,0),"")</f>
        <v/>
      </c>
      <c r="Q1243" s="8" t="str">
        <f>IFERROR(VLOOKUP(LEFT($A1243,8),POR!$A:$R,3,0),"")</f>
        <v/>
      </c>
      <c r="R1243" s="8" t="str">
        <f>IFERROR(VLOOKUP(LEFT($A1243,8),POR!$A:$R,4,0),"")</f>
        <v/>
      </c>
      <c r="S1243" s="8" t="str">
        <f>IFERROR(VLOOKUP(LEFT($A1243,8),POR!$A:$R,5,0),"")</f>
        <v/>
      </c>
      <c r="T1243" s="8">
        <f>IFERROR(VLOOKUP(LEFT($A1243,8),POR!$A:$R,6,0),"")</f>
        <v>42788.666666666701</v>
      </c>
      <c r="U1243" s="8" t="str">
        <f>IFERROR(VLOOKUP(LEFT($A1243,8),POR!$A:$R,7,0),"")</f>
        <v/>
      </c>
      <c r="V1243" s="8" t="str">
        <f>IFERROR(VLOOKUP(LEFT($A1243,8),POR!$A:$R,8,0),"")</f>
        <v/>
      </c>
      <c r="W1243" s="8" t="str">
        <f>IFERROR(VLOOKUP(LEFT($A1243,8),POR!$A:$R,9,0),"")</f>
        <v/>
      </c>
      <c r="X1243" s="8" t="str">
        <f>IFERROR(VLOOKUP(LEFT($A1243,8),POR!$A:$R,10,0),"")</f>
        <v/>
      </c>
      <c r="Y1243" s="8" t="str">
        <f>IFERROR(VLOOKUP(LEFT($A1243,8),POR!$A:$R,11,0),"")</f>
        <v/>
      </c>
      <c r="Z1243" s="8" t="str">
        <f>IFERROR(VLOOKUP(LEFT($A1243,8),POR!$A:$R,12,0),"")</f>
        <v/>
      </c>
      <c r="AA1243" s="8" t="str">
        <f>IFERROR(VLOOKUP(LEFT($A1243,8),POR!$A:$R,13,0),"")</f>
        <v/>
      </c>
      <c r="AB1243" s="8" t="str">
        <f>IFERROR(VLOOKUP(LEFT($A1243,8),POR!$A:$R,14,0),"")</f>
        <v/>
      </c>
      <c r="AC1243" s="8" t="str">
        <f>IFERROR(VLOOKUP(LEFT($A1243,8),POR!$A:$R,15,0),"")</f>
        <v/>
      </c>
      <c r="AD1243" s="8" t="str">
        <f>IFERROR(VLOOKUP(LEFT($A1243,8),POR!$A:$R,16,0),"")</f>
        <v/>
      </c>
      <c r="AE1243" s="8" t="str">
        <f>IFERROR(VLOOKUP(LEFT($A1243,8),POR!$A:$R,17,0),"")</f>
        <v/>
      </c>
      <c r="AF1243" s="8" t="str">
        <f>IFERROR(VLOOKUP(LEFT($A1243,8),POR!$A:$R,18,0),"")</f>
        <v/>
      </c>
      <c r="AG1243" s="36" t="str">
        <f>IFERROR(VLOOKUP(A1243,NSD!F:G,2,0),"")</f>
        <v/>
      </c>
    </row>
    <row r="1244" spans="1:33">
      <c r="A1244" s="49" t="s">
        <v>3444</v>
      </c>
      <c r="B1244" s="36" t="str">
        <f>VLOOKUP(LEFT(A1244,8),Clusters!A:C,3,0)</f>
        <v>C5</v>
      </c>
      <c r="C1244" s="36">
        <f>VLOOKUP(LEFT(A1244,8),Clusters!A:D,2,0)</f>
        <v>53</v>
      </c>
      <c r="O1244" s="36">
        <f>IFERROR(VLOOKUP(LEFT(A1244,8),'Development Priority'!A:B,2,0),"")</f>
        <v>739</v>
      </c>
      <c r="P1244" s="8" t="str">
        <f>IFERROR(VLOOKUP(LEFT($A1244,8),POR!$A:$R,2,0),"")</f>
        <v/>
      </c>
      <c r="Q1244" s="8" t="str">
        <f>IFERROR(VLOOKUP(LEFT($A1244,8),POR!$A:$R,3,0),"")</f>
        <v/>
      </c>
      <c r="R1244" s="8" t="str">
        <f>IFERROR(VLOOKUP(LEFT($A1244,8),POR!$A:$R,4,0),"")</f>
        <v/>
      </c>
      <c r="S1244" s="8" t="str">
        <f>IFERROR(VLOOKUP(LEFT($A1244,8),POR!$A:$R,5,0),"")</f>
        <v/>
      </c>
      <c r="T1244" s="8" t="str">
        <f>IFERROR(VLOOKUP(LEFT($A1244,8),POR!$A:$R,6,0),"")</f>
        <v/>
      </c>
      <c r="U1244" s="8" t="str">
        <f>IFERROR(VLOOKUP(LEFT($A1244,8),POR!$A:$R,7,0),"")</f>
        <v/>
      </c>
      <c r="V1244" s="8">
        <f>IFERROR(VLOOKUP(LEFT($A1244,8),POR!$A:$R,8,0),"")</f>
        <v>43070</v>
      </c>
      <c r="W1244" s="8" t="str">
        <f>IFERROR(VLOOKUP(LEFT($A1244,8),POR!$A:$R,9,0),"")</f>
        <v/>
      </c>
      <c r="X1244" s="8" t="str">
        <f>IFERROR(VLOOKUP(LEFT($A1244,8),POR!$A:$R,10,0),"")</f>
        <v/>
      </c>
      <c r="Y1244" s="8" t="str">
        <f>IFERROR(VLOOKUP(LEFT($A1244,8),POR!$A:$R,11,0),"")</f>
        <v/>
      </c>
      <c r="Z1244" s="8" t="str">
        <f>IFERROR(VLOOKUP(LEFT($A1244,8),POR!$A:$R,12,0),"")</f>
        <v/>
      </c>
      <c r="AA1244" s="8" t="str">
        <f>IFERROR(VLOOKUP(LEFT($A1244,8),POR!$A:$R,13,0),"")</f>
        <v/>
      </c>
      <c r="AB1244" s="8" t="str">
        <f>IFERROR(VLOOKUP(LEFT($A1244,8),POR!$A:$R,14,0),"")</f>
        <v/>
      </c>
      <c r="AC1244" s="8" t="str">
        <f>IFERROR(VLOOKUP(LEFT($A1244,8),POR!$A:$R,15,0),"")</f>
        <v/>
      </c>
      <c r="AD1244" s="8" t="str">
        <f>IFERROR(VLOOKUP(LEFT($A1244,8),POR!$A:$R,16,0),"")</f>
        <v/>
      </c>
      <c r="AE1244" s="8" t="str">
        <f>IFERROR(VLOOKUP(LEFT($A1244,8),POR!$A:$R,17,0),"")</f>
        <v/>
      </c>
      <c r="AF1244" s="8" t="str">
        <f>IFERROR(VLOOKUP(LEFT($A1244,8),POR!$A:$R,18,0),"")</f>
        <v/>
      </c>
      <c r="AG1244" s="36" t="str">
        <f>IFERROR(VLOOKUP(A1244,NSD!F:G,2,0),"")</f>
        <v/>
      </c>
    </row>
    <row r="1245" spans="1:33">
      <c r="A1245" s="49" t="s">
        <v>2810</v>
      </c>
      <c r="B1245" s="36" t="str">
        <f>VLOOKUP(LEFT(A1245,8),Clusters!A:C,3,0)</f>
        <v>C5</v>
      </c>
      <c r="C1245" s="36">
        <f>VLOOKUP(LEFT(A1245,8),Clusters!A:D,2,0)</f>
        <v>53</v>
      </c>
      <c r="O1245" s="36">
        <f>IFERROR(VLOOKUP(LEFT(A1245,8),'Development Priority'!A:B,2,0),"")</f>
        <v>739</v>
      </c>
      <c r="P1245" s="8" t="str">
        <f>IFERROR(VLOOKUP(LEFT($A1245,8),POR!$A:$R,2,0),"")</f>
        <v/>
      </c>
      <c r="Q1245" s="8" t="str">
        <f>IFERROR(VLOOKUP(LEFT($A1245,8),POR!$A:$R,3,0),"")</f>
        <v/>
      </c>
      <c r="R1245" s="8" t="str">
        <f>IFERROR(VLOOKUP(LEFT($A1245,8),POR!$A:$R,4,0),"")</f>
        <v/>
      </c>
      <c r="S1245" s="8" t="str">
        <f>IFERROR(VLOOKUP(LEFT($A1245,8),POR!$A:$R,5,0),"")</f>
        <v/>
      </c>
      <c r="T1245" s="8" t="str">
        <f>IFERROR(VLOOKUP(LEFT($A1245,8),POR!$A:$R,6,0),"")</f>
        <v/>
      </c>
      <c r="U1245" s="8" t="str">
        <f>IFERROR(VLOOKUP(LEFT($A1245,8),POR!$A:$R,7,0),"")</f>
        <v/>
      </c>
      <c r="V1245" s="8">
        <f>IFERROR(VLOOKUP(LEFT($A1245,8),POR!$A:$R,8,0),"")</f>
        <v>43070</v>
      </c>
      <c r="W1245" s="8" t="str">
        <f>IFERROR(VLOOKUP(LEFT($A1245,8),POR!$A:$R,9,0),"")</f>
        <v/>
      </c>
      <c r="X1245" s="8" t="str">
        <f>IFERROR(VLOOKUP(LEFT($A1245,8),POR!$A:$R,10,0),"")</f>
        <v/>
      </c>
      <c r="Y1245" s="8" t="str">
        <f>IFERROR(VLOOKUP(LEFT($A1245,8),POR!$A:$R,11,0),"")</f>
        <v/>
      </c>
      <c r="Z1245" s="8" t="str">
        <f>IFERROR(VLOOKUP(LEFT($A1245,8),POR!$A:$R,12,0),"")</f>
        <v/>
      </c>
      <c r="AA1245" s="8" t="str">
        <f>IFERROR(VLOOKUP(LEFT($A1245,8),POR!$A:$R,13,0),"")</f>
        <v/>
      </c>
      <c r="AB1245" s="8" t="str">
        <f>IFERROR(VLOOKUP(LEFT($A1245,8),POR!$A:$R,14,0),"")</f>
        <v/>
      </c>
      <c r="AC1245" s="8" t="str">
        <f>IFERROR(VLOOKUP(LEFT($A1245,8),POR!$A:$R,15,0),"")</f>
        <v/>
      </c>
      <c r="AD1245" s="8" t="str">
        <f>IFERROR(VLOOKUP(LEFT($A1245,8),POR!$A:$R,16,0),"")</f>
        <v/>
      </c>
      <c r="AE1245" s="8" t="str">
        <f>IFERROR(VLOOKUP(LEFT($A1245,8),POR!$A:$R,17,0),"")</f>
        <v/>
      </c>
      <c r="AF1245" s="8" t="str">
        <f>IFERROR(VLOOKUP(LEFT($A1245,8),POR!$A:$R,18,0),"")</f>
        <v/>
      </c>
      <c r="AG1245" s="36" t="str">
        <f>IFERROR(VLOOKUP(A1245,NSD!F:G,2,0),"")</f>
        <v/>
      </c>
    </row>
    <row r="1246" spans="1:33">
      <c r="A1246" s="49" t="s">
        <v>2540</v>
      </c>
      <c r="B1246" s="36" t="str">
        <f>VLOOKUP(LEFT(A1246,8),Clusters!A:C,3,0)</f>
        <v>C2</v>
      </c>
      <c r="C1246" s="36">
        <f>VLOOKUP(LEFT(A1246,8),Clusters!A:D,2,0)</f>
        <v>24</v>
      </c>
      <c r="O1246" s="36">
        <f>IFERROR(VLOOKUP(LEFT(A1246,8),'Development Priority'!A:B,2,0),"")</f>
        <v>571</v>
      </c>
      <c r="P1246" s="8" t="str">
        <f>IFERROR(VLOOKUP(LEFT($A1246,8),POR!$A:$R,2,0),"")</f>
        <v/>
      </c>
      <c r="Q1246" s="8" t="str">
        <f>IFERROR(VLOOKUP(LEFT($A1246,8),POR!$A:$R,3,0),"")</f>
        <v/>
      </c>
      <c r="R1246" s="8" t="str">
        <f>IFERROR(VLOOKUP(LEFT($A1246,8),POR!$A:$R,4,0),"")</f>
        <v/>
      </c>
      <c r="S1246" s="8" t="str">
        <f>IFERROR(VLOOKUP(LEFT($A1246,8),POR!$A:$R,5,0),"")</f>
        <v/>
      </c>
      <c r="T1246" s="8" t="str">
        <f>IFERROR(VLOOKUP(LEFT($A1246,8),POR!$A:$R,6,0),"")</f>
        <v/>
      </c>
      <c r="U1246" s="8" t="str">
        <f>IFERROR(VLOOKUP(LEFT($A1246,8),POR!$A:$R,7,0),"")</f>
        <v/>
      </c>
      <c r="V1246" s="8" t="str">
        <f>IFERROR(VLOOKUP(LEFT($A1246,8),POR!$A:$R,8,0),"")</f>
        <v/>
      </c>
      <c r="W1246" s="8" t="str">
        <f>IFERROR(VLOOKUP(LEFT($A1246,8),POR!$A:$R,9,0),"")</f>
        <v/>
      </c>
      <c r="X1246" s="8" t="str">
        <f>IFERROR(VLOOKUP(LEFT($A1246,8),POR!$A:$R,10,0),"")</f>
        <v/>
      </c>
      <c r="Y1246" s="8" t="str">
        <f>IFERROR(VLOOKUP(LEFT($A1246,8),POR!$A:$R,11,0),"")</f>
        <v/>
      </c>
      <c r="Z1246" s="8" t="str">
        <f>IFERROR(VLOOKUP(LEFT($A1246,8),POR!$A:$R,12,0),"")</f>
        <v/>
      </c>
      <c r="AA1246" s="8" t="str">
        <f>IFERROR(VLOOKUP(LEFT($A1246,8),POR!$A:$R,13,0),"")</f>
        <v/>
      </c>
      <c r="AB1246" s="8" t="str">
        <f>IFERROR(VLOOKUP(LEFT($A1246,8),POR!$A:$R,14,0),"")</f>
        <v/>
      </c>
      <c r="AC1246" s="8" t="str">
        <f>IFERROR(VLOOKUP(LEFT($A1246,8),POR!$A:$R,15,0),"")</f>
        <v/>
      </c>
      <c r="AD1246" s="8" t="str">
        <f>IFERROR(VLOOKUP(LEFT($A1246,8),POR!$A:$R,16,0),"")</f>
        <v/>
      </c>
      <c r="AE1246" s="8" t="str">
        <f>IFERROR(VLOOKUP(LEFT($A1246,8),POR!$A:$R,17,0),"")</f>
        <v/>
      </c>
      <c r="AF1246" s="8" t="str">
        <f>IFERROR(VLOOKUP(LEFT($A1246,8),POR!$A:$R,18,0),"")</f>
        <v/>
      </c>
      <c r="AG1246" s="36" t="str">
        <f>IFERROR(VLOOKUP(A1246,NSD!F:G,2,0),"")</f>
        <v/>
      </c>
    </row>
    <row r="1247" spans="1:33">
      <c r="A1247" s="49" t="s">
        <v>4233</v>
      </c>
      <c r="B1247" s="36" t="str">
        <f>VLOOKUP(LEFT(A1247,8),Clusters!A:C,3,0)</f>
        <v>C2</v>
      </c>
      <c r="C1247" s="36">
        <f>VLOOKUP(LEFT(A1247,8),Clusters!A:D,2,0)</f>
        <v>24</v>
      </c>
      <c r="O1247" s="36">
        <f>IFERROR(VLOOKUP(LEFT(A1247,8),'Development Priority'!A:B,2,0),"")</f>
        <v>571</v>
      </c>
      <c r="P1247" s="8" t="str">
        <f>IFERROR(VLOOKUP(LEFT($A1247,8),POR!$A:$R,2,0),"")</f>
        <v/>
      </c>
      <c r="Q1247" s="8" t="str">
        <f>IFERROR(VLOOKUP(LEFT($A1247,8),POR!$A:$R,3,0),"")</f>
        <v/>
      </c>
      <c r="R1247" s="8" t="str">
        <f>IFERROR(VLOOKUP(LEFT($A1247,8),POR!$A:$R,4,0),"")</f>
        <v/>
      </c>
      <c r="S1247" s="8" t="str">
        <f>IFERROR(VLOOKUP(LEFT($A1247,8),POR!$A:$R,5,0),"")</f>
        <v/>
      </c>
      <c r="T1247" s="8" t="str">
        <f>IFERROR(VLOOKUP(LEFT($A1247,8),POR!$A:$R,6,0),"")</f>
        <v/>
      </c>
      <c r="U1247" s="8" t="str">
        <f>IFERROR(VLOOKUP(LEFT($A1247,8),POR!$A:$R,7,0),"")</f>
        <v/>
      </c>
      <c r="V1247" s="8" t="str">
        <f>IFERROR(VLOOKUP(LEFT($A1247,8),POR!$A:$R,8,0),"")</f>
        <v/>
      </c>
      <c r="W1247" s="8" t="str">
        <f>IFERROR(VLOOKUP(LEFT($A1247,8),POR!$A:$R,9,0),"")</f>
        <v/>
      </c>
      <c r="X1247" s="8" t="str">
        <f>IFERROR(VLOOKUP(LEFT($A1247,8),POR!$A:$R,10,0),"")</f>
        <v/>
      </c>
      <c r="Y1247" s="8" t="str">
        <f>IFERROR(VLOOKUP(LEFT($A1247,8),POR!$A:$R,11,0),"")</f>
        <v/>
      </c>
      <c r="Z1247" s="8" t="str">
        <f>IFERROR(VLOOKUP(LEFT($A1247,8),POR!$A:$R,12,0),"")</f>
        <v/>
      </c>
      <c r="AA1247" s="8" t="str">
        <f>IFERROR(VLOOKUP(LEFT($A1247,8),POR!$A:$R,13,0),"")</f>
        <v/>
      </c>
      <c r="AB1247" s="8" t="str">
        <f>IFERROR(VLOOKUP(LEFT($A1247,8),POR!$A:$R,14,0),"")</f>
        <v/>
      </c>
      <c r="AC1247" s="8" t="str">
        <f>IFERROR(VLOOKUP(LEFT($A1247,8),POR!$A:$R,15,0),"")</f>
        <v/>
      </c>
      <c r="AD1247" s="8" t="str">
        <f>IFERROR(VLOOKUP(LEFT($A1247,8),POR!$A:$R,16,0),"")</f>
        <v/>
      </c>
      <c r="AE1247" s="8" t="str">
        <f>IFERROR(VLOOKUP(LEFT($A1247,8),POR!$A:$R,17,0),"")</f>
        <v/>
      </c>
      <c r="AF1247" s="8" t="str">
        <f>IFERROR(VLOOKUP(LEFT($A1247,8),POR!$A:$R,18,0),"")</f>
        <v/>
      </c>
      <c r="AG1247" s="36" t="str">
        <f>IFERROR(VLOOKUP(A1247,NSD!F:G,2,0),"")</f>
        <v/>
      </c>
    </row>
    <row r="1248" spans="1:33">
      <c r="A1248" s="49" t="s">
        <v>3641</v>
      </c>
      <c r="B1248" s="36" t="str">
        <f>VLOOKUP(LEFT(A1248,8),Clusters!A:C,3,0)</f>
        <v>C2</v>
      </c>
      <c r="C1248" s="36">
        <f>VLOOKUP(LEFT(A1248,8),Clusters!A:D,2,0)</f>
        <v>24</v>
      </c>
      <c r="O1248" s="36">
        <f>IFERROR(VLOOKUP(LEFT(A1248,8),'Development Priority'!A:B,2,0),"")</f>
        <v>571</v>
      </c>
      <c r="P1248" s="8" t="str">
        <f>IFERROR(VLOOKUP(LEFT($A1248,8),POR!$A:$R,2,0),"")</f>
        <v/>
      </c>
      <c r="Q1248" s="8" t="str">
        <f>IFERROR(VLOOKUP(LEFT($A1248,8),POR!$A:$R,3,0),"")</f>
        <v/>
      </c>
      <c r="R1248" s="8" t="str">
        <f>IFERROR(VLOOKUP(LEFT($A1248,8),POR!$A:$R,4,0),"")</f>
        <v/>
      </c>
      <c r="S1248" s="8" t="str">
        <f>IFERROR(VLOOKUP(LEFT($A1248,8),POR!$A:$R,5,0),"")</f>
        <v/>
      </c>
      <c r="T1248" s="8" t="str">
        <f>IFERROR(VLOOKUP(LEFT($A1248,8),POR!$A:$R,6,0),"")</f>
        <v/>
      </c>
      <c r="U1248" s="8" t="str">
        <f>IFERROR(VLOOKUP(LEFT($A1248,8),POR!$A:$R,7,0),"")</f>
        <v/>
      </c>
      <c r="V1248" s="8" t="str">
        <f>IFERROR(VLOOKUP(LEFT($A1248,8),POR!$A:$R,8,0),"")</f>
        <v/>
      </c>
      <c r="W1248" s="8" t="str">
        <f>IFERROR(VLOOKUP(LEFT($A1248,8),POR!$A:$R,9,0),"")</f>
        <v/>
      </c>
      <c r="X1248" s="8" t="str">
        <f>IFERROR(VLOOKUP(LEFT($A1248,8),POR!$A:$R,10,0),"")</f>
        <v/>
      </c>
      <c r="Y1248" s="8" t="str">
        <f>IFERROR(VLOOKUP(LEFT($A1248,8),POR!$A:$R,11,0),"")</f>
        <v/>
      </c>
      <c r="Z1248" s="8" t="str">
        <f>IFERROR(VLOOKUP(LEFT($A1248,8),POR!$A:$R,12,0),"")</f>
        <v/>
      </c>
      <c r="AA1248" s="8" t="str">
        <f>IFERROR(VLOOKUP(LEFT($A1248,8),POR!$A:$R,13,0),"")</f>
        <v/>
      </c>
      <c r="AB1248" s="8" t="str">
        <f>IFERROR(VLOOKUP(LEFT($A1248,8),POR!$A:$R,14,0),"")</f>
        <v/>
      </c>
      <c r="AC1248" s="8" t="str">
        <f>IFERROR(VLOOKUP(LEFT($A1248,8),POR!$A:$R,15,0),"")</f>
        <v/>
      </c>
      <c r="AD1248" s="8" t="str">
        <f>IFERROR(VLOOKUP(LEFT($A1248,8),POR!$A:$R,16,0),"")</f>
        <v/>
      </c>
      <c r="AE1248" s="8" t="str">
        <f>IFERROR(VLOOKUP(LEFT($A1248,8),POR!$A:$R,17,0),"")</f>
        <v/>
      </c>
      <c r="AF1248" s="8" t="str">
        <f>IFERROR(VLOOKUP(LEFT($A1248,8),POR!$A:$R,18,0),"")</f>
        <v/>
      </c>
      <c r="AG1248" s="36" t="str">
        <f>IFERROR(VLOOKUP(A1248,NSD!F:G,2,0),"")</f>
        <v/>
      </c>
    </row>
    <row r="1249" spans="1:33">
      <c r="A1249" s="49" t="s">
        <v>4406</v>
      </c>
      <c r="B1249" s="36" t="str">
        <f>VLOOKUP(LEFT(A1249,8),Clusters!A:C,3,0)</f>
        <v>C2</v>
      </c>
      <c r="C1249" s="36">
        <f>VLOOKUP(LEFT(A1249,8),Clusters!A:D,2,0)</f>
        <v>25</v>
      </c>
      <c r="O1249" s="36">
        <f>IFERROR(VLOOKUP(LEFT(A1249,8),'Development Priority'!A:B,2,0),"")</f>
        <v>187</v>
      </c>
      <c r="P1249" s="8" t="str">
        <f>IFERROR(VLOOKUP(LEFT($A1249,8),POR!$A:$R,2,0),"")</f>
        <v/>
      </c>
      <c r="Q1249" s="8" t="str">
        <f>IFERROR(VLOOKUP(LEFT($A1249,8),POR!$A:$R,3,0),"")</f>
        <v/>
      </c>
      <c r="R1249" s="8" t="str">
        <f>IFERROR(VLOOKUP(LEFT($A1249,8),POR!$A:$R,4,0),"")</f>
        <v/>
      </c>
      <c r="S1249" s="8" t="str">
        <f>IFERROR(VLOOKUP(LEFT($A1249,8),POR!$A:$R,5,0),"")</f>
        <v/>
      </c>
      <c r="T1249" s="8" t="str">
        <f>IFERROR(VLOOKUP(LEFT($A1249,8),POR!$A:$R,6,0),"")</f>
        <v/>
      </c>
      <c r="U1249" s="8" t="str">
        <f>IFERROR(VLOOKUP(LEFT($A1249,8),POR!$A:$R,7,0),"")</f>
        <v/>
      </c>
      <c r="V1249" s="8" t="str">
        <f>IFERROR(VLOOKUP(LEFT($A1249,8),POR!$A:$R,8,0),"")</f>
        <v/>
      </c>
      <c r="W1249" s="8" t="str">
        <f>IFERROR(VLOOKUP(LEFT($A1249,8),POR!$A:$R,9,0),"")</f>
        <v/>
      </c>
      <c r="X1249" s="8" t="str">
        <f>IFERROR(VLOOKUP(LEFT($A1249,8),POR!$A:$R,10,0),"")</f>
        <v/>
      </c>
      <c r="Y1249" s="8" t="str">
        <f>IFERROR(VLOOKUP(LEFT($A1249,8),POR!$A:$R,11,0),"")</f>
        <v/>
      </c>
      <c r="Z1249" s="8" t="str">
        <f>IFERROR(VLOOKUP(LEFT($A1249,8),POR!$A:$R,12,0),"")</f>
        <v/>
      </c>
      <c r="AA1249" s="8" t="str">
        <f>IFERROR(VLOOKUP(LEFT($A1249,8),POR!$A:$R,13,0),"")</f>
        <v/>
      </c>
      <c r="AB1249" s="8" t="str">
        <f>IFERROR(VLOOKUP(LEFT($A1249,8),POR!$A:$R,14,0),"")</f>
        <v/>
      </c>
      <c r="AC1249" s="8" t="str">
        <f>IFERROR(VLOOKUP(LEFT($A1249,8),POR!$A:$R,15,0),"")</f>
        <v/>
      </c>
      <c r="AD1249" s="8" t="str">
        <f>IFERROR(VLOOKUP(LEFT($A1249,8),POR!$A:$R,16,0),"")</f>
        <v/>
      </c>
      <c r="AE1249" s="8" t="str">
        <f>IFERROR(VLOOKUP(LEFT($A1249,8),POR!$A:$R,17,0),"")</f>
        <v/>
      </c>
      <c r="AF1249" s="8" t="str">
        <f>IFERROR(VLOOKUP(LEFT($A1249,8),POR!$A:$R,18,0),"")</f>
        <v/>
      </c>
      <c r="AG1249" s="36" t="str">
        <f>IFERROR(VLOOKUP(A1249,NSD!F:G,2,0),"")</f>
        <v/>
      </c>
    </row>
    <row r="1250" spans="1:33">
      <c r="A1250" s="49" t="s">
        <v>2316</v>
      </c>
      <c r="B1250" s="36" t="str">
        <f>VLOOKUP(LEFT(A1250,8),Clusters!A:C,3,0)</f>
        <v>C2</v>
      </c>
      <c r="C1250" s="36">
        <f>VLOOKUP(LEFT(A1250,8),Clusters!A:D,2,0)</f>
        <v>25</v>
      </c>
      <c r="O1250" s="36">
        <f>IFERROR(VLOOKUP(LEFT(A1250,8),'Development Priority'!A:B,2,0),"")</f>
        <v>187</v>
      </c>
      <c r="P1250" s="8" t="str">
        <f>IFERROR(VLOOKUP(LEFT($A1250,8),POR!$A:$R,2,0),"")</f>
        <v/>
      </c>
      <c r="Q1250" s="8" t="str">
        <f>IFERROR(VLOOKUP(LEFT($A1250,8),POR!$A:$R,3,0),"")</f>
        <v/>
      </c>
      <c r="R1250" s="8" t="str">
        <f>IFERROR(VLOOKUP(LEFT($A1250,8),POR!$A:$R,4,0),"")</f>
        <v/>
      </c>
      <c r="S1250" s="8" t="str">
        <f>IFERROR(VLOOKUP(LEFT($A1250,8),POR!$A:$R,5,0),"")</f>
        <v/>
      </c>
      <c r="T1250" s="8" t="str">
        <f>IFERROR(VLOOKUP(LEFT($A1250,8),POR!$A:$R,6,0),"")</f>
        <v/>
      </c>
      <c r="U1250" s="8" t="str">
        <f>IFERROR(VLOOKUP(LEFT($A1250,8),POR!$A:$R,7,0),"")</f>
        <v/>
      </c>
      <c r="V1250" s="8" t="str">
        <f>IFERROR(VLOOKUP(LEFT($A1250,8),POR!$A:$R,8,0),"")</f>
        <v/>
      </c>
      <c r="W1250" s="8" t="str">
        <f>IFERROR(VLOOKUP(LEFT($A1250,8),POR!$A:$R,9,0),"")</f>
        <v/>
      </c>
      <c r="X1250" s="8" t="str">
        <f>IFERROR(VLOOKUP(LEFT($A1250,8),POR!$A:$R,10,0),"")</f>
        <v/>
      </c>
      <c r="Y1250" s="8" t="str">
        <f>IFERROR(VLOOKUP(LEFT($A1250,8),POR!$A:$R,11,0),"")</f>
        <v/>
      </c>
      <c r="Z1250" s="8" t="str">
        <f>IFERROR(VLOOKUP(LEFT($A1250,8),POR!$A:$R,12,0),"")</f>
        <v/>
      </c>
      <c r="AA1250" s="8" t="str">
        <f>IFERROR(VLOOKUP(LEFT($A1250,8),POR!$A:$R,13,0),"")</f>
        <v/>
      </c>
      <c r="AB1250" s="8" t="str">
        <f>IFERROR(VLOOKUP(LEFT($A1250,8),POR!$A:$R,14,0),"")</f>
        <v/>
      </c>
      <c r="AC1250" s="8" t="str">
        <f>IFERROR(VLOOKUP(LEFT($A1250,8),POR!$A:$R,15,0),"")</f>
        <v/>
      </c>
      <c r="AD1250" s="8" t="str">
        <f>IFERROR(VLOOKUP(LEFT($A1250,8),POR!$A:$R,16,0),"")</f>
        <v/>
      </c>
      <c r="AE1250" s="8" t="str">
        <f>IFERROR(VLOOKUP(LEFT($A1250,8),POR!$A:$R,17,0),"")</f>
        <v/>
      </c>
      <c r="AF1250" s="8" t="str">
        <f>IFERROR(VLOOKUP(LEFT($A1250,8),POR!$A:$R,18,0),"")</f>
        <v/>
      </c>
      <c r="AG1250" s="36" t="str">
        <f>IFERROR(VLOOKUP(A1250,NSD!F:G,2,0),"")</f>
        <v/>
      </c>
    </row>
    <row r="1251" spans="1:33">
      <c r="A1251" s="49" t="s">
        <v>3492</v>
      </c>
      <c r="B1251" s="36" t="str">
        <f>VLOOKUP(LEFT(A1251,8),Clusters!A:C,3,0)</f>
        <v>C2</v>
      </c>
      <c r="C1251" s="36">
        <f>VLOOKUP(LEFT(A1251,8),Clusters!A:D,2,0)</f>
        <v>25</v>
      </c>
      <c r="O1251" s="36">
        <f>IFERROR(VLOOKUP(LEFT(A1251,8),'Development Priority'!A:B,2,0),"")</f>
        <v>733</v>
      </c>
      <c r="P1251" s="8" t="str">
        <f>IFERROR(VLOOKUP(LEFT($A1251,8),POR!$A:$R,2,0),"")</f>
        <v/>
      </c>
      <c r="Q1251" s="8" t="str">
        <f>IFERROR(VLOOKUP(LEFT($A1251,8),POR!$A:$R,3,0),"")</f>
        <v/>
      </c>
      <c r="R1251" s="8" t="str">
        <f>IFERROR(VLOOKUP(LEFT($A1251,8),POR!$A:$R,4,0),"")</f>
        <v/>
      </c>
      <c r="S1251" s="8" t="str">
        <f>IFERROR(VLOOKUP(LEFT($A1251,8),POR!$A:$R,5,0),"")</f>
        <v/>
      </c>
      <c r="T1251" s="8" t="str">
        <f>IFERROR(VLOOKUP(LEFT($A1251,8),POR!$A:$R,6,0),"")</f>
        <v/>
      </c>
      <c r="U1251" s="8" t="str">
        <f>IFERROR(VLOOKUP(LEFT($A1251,8),POR!$A:$R,7,0),"")</f>
        <v/>
      </c>
      <c r="V1251" s="8" t="str">
        <f>IFERROR(VLOOKUP(LEFT($A1251,8),POR!$A:$R,8,0),"")</f>
        <v/>
      </c>
      <c r="W1251" s="8" t="str">
        <f>IFERROR(VLOOKUP(LEFT($A1251,8),POR!$A:$R,9,0),"")</f>
        <v/>
      </c>
      <c r="X1251" s="8" t="str">
        <f>IFERROR(VLOOKUP(LEFT($A1251,8),POR!$A:$R,10,0),"")</f>
        <v/>
      </c>
      <c r="Y1251" s="8" t="str">
        <f>IFERROR(VLOOKUP(LEFT($A1251,8),POR!$A:$R,11,0),"")</f>
        <v/>
      </c>
      <c r="Z1251" s="8" t="str">
        <f>IFERROR(VLOOKUP(LEFT($A1251,8),POR!$A:$R,12,0),"")</f>
        <v/>
      </c>
      <c r="AA1251" s="8" t="str">
        <f>IFERROR(VLOOKUP(LEFT($A1251,8),POR!$A:$R,13,0),"")</f>
        <v/>
      </c>
      <c r="AB1251" s="8" t="str">
        <f>IFERROR(VLOOKUP(LEFT($A1251,8),POR!$A:$R,14,0),"")</f>
        <v/>
      </c>
      <c r="AC1251" s="8" t="str">
        <f>IFERROR(VLOOKUP(LEFT($A1251,8),POR!$A:$R,15,0),"")</f>
        <v/>
      </c>
      <c r="AD1251" s="8" t="str">
        <f>IFERROR(VLOOKUP(LEFT($A1251,8),POR!$A:$R,16,0),"")</f>
        <v/>
      </c>
      <c r="AE1251" s="8" t="str">
        <f>IFERROR(VLOOKUP(LEFT($A1251,8),POR!$A:$R,17,0),"")</f>
        <v/>
      </c>
      <c r="AF1251" s="8" t="str">
        <f>IFERROR(VLOOKUP(LEFT($A1251,8),POR!$A:$R,18,0),"")</f>
        <v/>
      </c>
      <c r="AG1251" s="36" t="str">
        <f>IFERROR(VLOOKUP(A1251,NSD!F:G,2,0),"")</f>
        <v/>
      </c>
    </row>
    <row r="1252" spans="1:33">
      <c r="A1252" s="49" t="s">
        <v>2281</v>
      </c>
      <c r="B1252" s="36" t="str">
        <f>VLOOKUP(LEFT(A1252,8),Clusters!A:C,3,0)</f>
        <v>C2</v>
      </c>
      <c r="C1252" s="36">
        <f>VLOOKUP(LEFT(A1252,8),Clusters!A:D,2,0)</f>
        <v>25</v>
      </c>
      <c r="O1252" s="36">
        <f>IFERROR(VLOOKUP(LEFT(A1252,8),'Development Priority'!A:B,2,0),"")</f>
        <v>733</v>
      </c>
      <c r="P1252" s="8" t="str">
        <f>IFERROR(VLOOKUP(LEFT($A1252,8),POR!$A:$R,2,0),"")</f>
        <v/>
      </c>
      <c r="Q1252" s="8" t="str">
        <f>IFERROR(VLOOKUP(LEFT($A1252,8),POR!$A:$R,3,0),"")</f>
        <v/>
      </c>
      <c r="R1252" s="8" t="str">
        <f>IFERROR(VLOOKUP(LEFT($A1252,8),POR!$A:$R,4,0),"")</f>
        <v/>
      </c>
      <c r="S1252" s="8" t="str">
        <f>IFERROR(VLOOKUP(LEFT($A1252,8),POR!$A:$R,5,0),"")</f>
        <v/>
      </c>
      <c r="T1252" s="8" t="str">
        <f>IFERROR(VLOOKUP(LEFT($A1252,8),POR!$A:$R,6,0),"")</f>
        <v/>
      </c>
      <c r="U1252" s="8" t="str">
        <f>IFERROR(VLOOKUP(LEFT($A1252,8),POR!$A:$R,7,0),"")</f>
        <v/>
      </c>
      <c r="V1252" s="8" t="str">
        <f>IFERROR(VLOOKUP(LEFT($A1252,8),POR!$A:$R,8,0),"")</f>
        <v/>
      </c>
      <c r="W1252" s="8" t="str">
        <f>IFERROR(VLOOKUP(LEFT($A1252,8),POR!$A:$R,9,0),"")</f>
        <v/>
      </c>
      <c r="X1252" s="8" t="str">
        <f>IFERROR(VLOOKUP(LEFT($A1252,8),POR!$A:$R,10,0),"")</f>
        <v/>
      </c>
      <c r="Y1252" s="8" t="str">
        <f>IFERROR(VLOOKUP(LEFT($A1252,8),POR!$A:$R,11,0),"")</f>
        <v/>
      </c>
      <c r="Z1252" s="8" t="str">
        <f>IFERROR(VLOOKUP(LEFT($A1252,8),POR!$A:$R,12,0),"")</f>
        <v/>
      </c>
      <c r="AA1252" s="8" t="str">
        <f>IFERROR(VLOOKUP(LEFT($A1252,8),POR!$A:$R,13,0),"")</f>
        <v/>
      </c>
      <c r="AB1252" s="8" t="str">
        <f>IFERROR(VLOOKUP(LEFT($A1252,8),POR!$A:$R,14,0),"")</f>
        <v/>
      </c>
      <c r="AC1252" s="8" t="str">
        <f>IFERROR(VLOOKUP(LEFT($A1252,8),POR!$A:$R,15,0),"")</f>
        <v/>
      </c>
      <c r="AD1252" s="8" t="str">
        <f>IFERROR(VLOOKUP(LEFT($A1252,8),POR!$A:$R,16,0),"")</f>
        <v/>
      </c>
      <c r="AE1252" s="8" t="str">
        <f>IFERROR(VLOOKUP(LEFT($A1252,8),POR!$A:$R,17,0),"")</f>
        <v/>
      </c>
      <c r="AF1252" s="8" t="str">
        <f>IFERROR(VLOOKUP(LEFT($A1252,8),POR!$A:$R,18,0),"")</f>
        <v/>
      </c>
      <c r="AG1252" s="36" t="str">
        <f>IFERROR(VLOOKUP(A1252,NSD!F:G,2,0),"")</f>
        <v/>
      </c>
    </row>
    <row r="1253" spans="1:33">
      <c r="A1253" s="49" t="s">
        <v>3289</v>
      </c>
      <c r="B1253" s="36" t="str">
        <f>VLOOKUP(LEFT(A1253,8),Clusters!A:C,3,0)</f>
        <v>C2</v>
      </c>
      <c r="C1253" s="36">
        <f>VLOOKUP(LEFT(A1253,8),Clusters!A:D,2,0)</f>
        <v>25</v>
      </c>
      <c r="O1253" s="36">
        <f>IFERROR(VLOOKUP(LEFT(A1253,8),'Development Priority'!A:B,2,0),"")</f>
        <v>733</v>
      </c>
      <c r="P1253" s="8" t="str">
        <f>IFERROR(VLOOKUP(LEFT($A1253,8),POR!$A:$R,2,0),"")</f>
        <v/>
      </c>
      <c r="Q1253" s="8" t="str">
        <f>IFERROR(VLOOKUP(LEFT($A1253,8),POR!$A:$R,3,0),"")</f>
        <v/>
      </c>
      <c r="R1253" s="8" t="str">
        <f>IFERROR(VLOOKUP(LEFT($A1253,8),POR!$A:$R,4,0),"")</f>
        <v/>
      </c>
      <c r="S1253" s="8" t="str">
        <f>IFERROR(VLOOKUP(LEFT($A1253,8),POR!$A:$R,5,0),"")</f>
        <v/>
      </c>
      <c r="T1253" s="8" t="str">
        <f>IFERROR(VLOOKUP(LEFT($A1253,8),POR!$A:$R,6,0),"")</f>
        <v/>
      </c>
      <c r="U1253" s="8" t="str">
        <f>IFERROR(VLOOKUP(LEFT($A1253,8),POR!$A:$R,7,0),"")</f>
        <v/>
      </c>
      <c r="V1253" s="8" t="str">
        <f>IFERROR(VLOOKUP(LEFT($A1253,8),POR!$A:$R,8,0),"")</f>
        <v/>
      </c>
      <c r="W1253" s="8" t="str">
        <f>IFERROR(VLOOKUP(LEFT($A1253,8),POR!$A:$R,9,0),"")</f>
        <v/>
      </c>
      <c r="X1253" s="8" t="str">
        <f>IFERROR(VLOOKUP(LEFT($A1253,8),POR!$A:$R,10,0),"")</f>
        <v/>
      </c>
      <c r="Y1253" s="8" t="str">
        <f>IFERROR(VLOOKUP(LEFT($A1253,8),POR!$A:$R,11,0),"")</f>
        <v/>
      </c>
      <c r="Z1253" s="8" t="str">
        <f>IFERROR(VLOOKUP(LEFT($A1253,8),POR!$A:$R,12,0),"")</f>
        <v/>
      </c>
      <c r="AA1253" s="8" t="str">
        <f>IFERROR(VLOOKUP(LEFT($A1253,8),POR!$A:$R,13,0),"")</f>
        <v/>
      </c>
      <c r="AB1253" s="8" t="str">
        <f>IFERROR(VLOOKUP(LEFT($A1253,8),POR!$A:$R,14,0),"")</f>
        <v/>
      </c>
      <c r="AC1253" s="8" t="str">
        <f>IFERROR(VLOOKUP(LEFT($A1253,8),POR!$A:$R,15,0),"")</f>
        <v/>
      </c>
      <c r="AD1253" s="8" t="str">
        <f>IFERROR(VLOOKUP(LEFT($A1253,8),POR!$A:$R,16,0),"")</f>
        <v/>
      </c>
      <c r="AE1253" s="8" t="str">
        <f>IFERROR(VLOOKUP(LEFT($A1253,8),POR!$A:$R,17,0),"")</f>
        <v/>
      </c>
      <c r="AF1253" s="8" t="str">
        <f>IFERROR(VLOOKUP(LEFT($A1253,8),POR!$A:$R,18,0),"")</f>
        <v/>
      </c>
      <c r="AG1253" s="36" t="str">
        <f>IFERROR(VLOOKUP(A1253,NSD!F:G,2,0),"")</f>
        <v/>
      </c>
    </row>
    <row r="1254" spans="1:33">
      <c r="A1254" s="49" t="s">
        <v>3856</v>
      </c>
      <c r="B1254" s="36" t="str">
        <f>VLOOKUP(LEFT(A1254,8),Clusters!A:C,3,0)</f>
        <v>C2</v>
      </c>
      <c r="C1254" s="36">
        <f>VLOOKUP(LEFT(A1254,8),Clusters!A:D,2,0)</f>
        <v>25</v>
      </c>
      <c r="O1254" s="36">
        <f>IFERROR(VLOOKUP(LEFT(A1254,8),'Development Priority'!A:B,2,0),"")</f>
        <v>213</v>
      </c>
      <c r="P1254" s="8" t="str">
        <f>IFERROR(VLOOKUP(LEFT($A1254,8),POR!$A:$R,2,0),"")</f>
        <v/>
      </c>
      <c r="Q1254" s="8" t="str">
        <f>IFERROR(VLOOKUP(LEFT($A1254,8),POR!$A:$R,3,0),"")</f>
        <v/>
      </c>
      <c r="R1254" s="8" t="str">
        <f>IFERROR(VLOOKUP(LEFT($A1254,8),POR!$A:$R,4,0),"")</f>
        <v/>
      </c>
      <c r="S1254" s="8" t="str">
        <f>IFERROR(VLOOKUP(LEFT($A1254,8),POR!$A:$R,5,0),"")</f>
        <v/>
      </c>
      <c r="T1254" s="8" t="str">
        <f>IFERROR(VLOOKUP(LEFT($A1254,8),POR!$A:$R,6,0),"")</f>
        <v/>
      </c>
      <c r="U1254" s="8" t="str">
        <f>IFERROR(VLOOKUP(LEFT($A1254,8),POR!$A:$R,7,0),"")</f>
        <v/>
      </c>
      <c r="V1254" s="8">
        <f>IFERROR(VLOOKUP(LEFT($A1254,8),POR!$A:$R,8,0),"")</f>
        <v>43099</v>
      </c>
      <c r="W1254" s="8" t="str">
        <f>IFERROR(VLOOKUP(LEFT($A1254,8),POR!$A:$R,9,0),"")</f>
        <v/>
      </c>
      <c r="X1254" s="8" t="str">
        <f>IFERROR(VLOOKUP(LEFT($A1254,8),POR!$A:$R,10,0),"")</f>
        <v/>
      </c>
      <c r="Y1254" s="8" t="str">
        <f>IFERROR(VLOOKUP(LEFT($A1254,8),POR!$A:$R,11,0),"")</f>
        <v/>
      </c>
      <c r="Z1254" s="8" t="str">
        <f>IFERROR(VLOOKUP(LEFT($A1254,8),POR!$A:$R,12,0),"")</f>
        <v/>
      </c>
      <c r="AA1254" s="8" t="str">
        <f>IFERROR(VLOOKUP(LEFT($A1254,8),POR!$A:$R,13,0),"")</f>
        <v/>
      </c>
      <c r="AB1254" s="8" t="str">
        <f>IFERROR(VLOOKUP(LEFT($A1254,8),POR!$A:$R,14,0),"")</f>
        <v/>
      </c>
      <c r="AC1254" s="8" t="str">
        <f>IFERROR(VLOOKUP(LEFT($A1254,8),POR!$A:$R,15,0),"")</f>
        <v/>
      </c>
      <c r="AD1254" s="8" t="str">
        <f>IFERROR(VLOOKUP(LEFT($A1254,8),POR!$A:$R,16,0),"")</f>
        <v/>
      </c>
      <c r="AE1254" s="8" t="str">
        <f>IFERROR(VLOOKUP(LEFT($A1254,8),POR!$A:$R,17,0),"")</f>
        <v/>
      </c>
      <c r="AF1254" s="8" t="str">
        <f>IFERROR(VLOOKUP(LEFT($A1254,8),POR!$A:$R,18,0),"")</f>
        <v/>
      </c>
      <c r="AG1254" s="36" t="str">
        <f>IFERROR(VLOOKUP(A1254,NSD!F:G,2,0),"")</f>
        <v/>
      </c>
    </row>
    <row r="1255" spans="1:33">
      <c r="A1255" s="49" t="s">
        <v>4332</v>
      </c>
      <c r="B1255" s="36" t="str">
        <f>VLOOKUP(LEFT(A1255,8),Clusters!A:C,3,0)</f>
        <v>C2</v>
      </c>
      <c r="C1255" s="36">
        <f>VLOOKUP(LEFT(A1255,8),Clusters!A:D,2,0)</f>
        <v>25</v>
      </c>
      <c r="O1255" s="36">
        <f>IFERROR(VLOOKUP(LEFT(A1255,8),'Development Priority'!A:B,2,0),"")</f>
        <v>213</v>
      </c>
      <c r="P1255" s="8" t="str">
        <f>IFERROR(VLOOKUP(LEFT($A1255,8),POR!$A:$R,2,0),"")</f>
        <v/>
      </c>
      <c r="Q1255" s="8" t="str">
        <f>IFERROR(VLOOKUP(LEFT($A1255,8),POR!$A:$R,3,0),"")</f>
        <v/>
      </c>
      <c r="R1255" s="8" t="str">
        <f>IFERROR(VLOOKUP(LEFT($A1255,8),POR!$A:$R,4,0),"")</f>
        <v/>
      </c>
      <c r="S1255" s="8" t="str">
        <f>IFERROR(VLOOKUP(LEFT($A1255,8),POR!$A:$R,5,0),"")</f>
        <v/>
      </c>
      <c r="T1255" s="8" t="str">
        <f>IFERROR(VLOOKUP(LEFT($A1255,8),POR!$A:$R,6,0),"")</f>
        <v/>
      </c>
      <c r="U1255" s="8" t="str">
        <f>IFERROR(VLOOKUP(LEFT($A1255,8),POR!$A:$R,7,0),"")</f>
        <v/>
      </c>
      <c r="V1255" s="8">
        <f>IFERROR(VLOOKUP(LEFT($A1255,8),POR!$A:$R,8,0),"")</f>
        <v>43099</v>
      </c>
      <c r="W1255" s="8" t="str">
        <f>IFERROR(VLOOKUP(LEFT($A1255,8),POR!$A:$R,9,0),"")</f>
        <v/>
      </c>
      <c r="X1255" s="8" t="str">
        <f>IFERROR(VLOOKUP(LEFT($A1255,8),POR!$A:$R,10,0),"")</f>
        <v/>
      </c>
      <c r="Y1255" s="8" t="str">
        <f>IFERROR(VLOOKUP(LEFT($A1255,8),POR!$A:$R,11,0),"")</f>
        <v/>
      </c>
      <c r="Z1255" s="8" t="str">
        <f>IFERROR(VLOOKUP(LEFT($A1255,8),POR!$A:$R,12,0),"")</f>
        <v/>
      </c>
      <c r="AA1255" s="8" t="str">
        <f>IFERROR(VLOOKUP(LEFT($A1255,8),POR!$A:$R,13,0),"")</f>
        <v/>
      </c>
      <c r="AB1255" s="8" t="str">
        <f>IFERROR(VLOOKUP(LEFT($A1255,8),POR!$A:$R,14,0),"")</f>
        <v/>
      </c>
      <c r="AC1255" s="8" t="str">
        <f>IFERROR(VLOOKUP(LEFT($A1255,8),POR!$A:$R,15,0),"")</f>
        <v/>
      </c>
      <c r="AD1255" s="8" t="str">
        <f>IFERROR(VLOOKUP(LEFT($A1255,8),POR!$A:$R,16,0),"")</f>
        <v/>
      </c>
      <c r="AE1255" s="8" t="str">
        <f>IFERROR(VLOOKUP(LEFT($A1255,8),POR!$A:$R,17,0),"")</f>
        <v/>
      </c>
      <c r="AF1255" s="8" t="str">
        <f>IFERROR(VLOOKUP(LEFT($A1255,8),POR!$A:$R,18,0),"")</f>
        <v/>
      </c>
      <c r="AG1255" s="36" t="str">
        <f>IFERROR(VLOOKUP(A1255,NSD!F:G,2,0),"")</f>
        <v/>
      </c>
    </row>
    <row r="1256" spans="1:33">
      <c r="A1256" s="49" t="s">
        <v>4296</v>
      </c>
      <c r="B1256" s="36" t="str">
        <f>VLOOKUP(LEFT(A1256,8),Clusters!A:C,3,0)</f>
        <v>C2</v>
      </c>
      <c r="C1256" s="36">
        <f>VLOOKUP(LEFT(A1256,8),Clusters!A:D,2,0)</f>
        <v>25</v>
      </c>
      <c r="O1256" s="36">
        <f>IFERROR(VLOOKUP(LEFT(A1256,8),'Development Priority'!A:B,2,0),"")</f>
        <v>213</v>
      </c>
      <c r="P1256" s="8" t="str">
        <f>IFERROR(VLOOKUP(LEFT($A1256,8),POR!$A:$R,2,0),"")</f>
        <v/>
      </c>
      <c r="Q1256" s="8" t="str">
        <f>IFERROR(VLOOKUP(LEFT($A1256,8),POR!$A:$R,3,0),"")</f>
        <v/>
      </c>
      <c r="R1256" s="8" t="str">
        <f>IFERROR(VLOOKUP(LEFT($A1256,8),POR!$A:$R,4,0),"")</f>
        <v/>
      </c>
      <c r="S1256" s="8" t="str">
        <f>IFERROR(VLOOKUP(LEFT($A1256,8),POR!$A:$R,5,0),"")</f>
        <v/>
      </c>
      <c r="T1256" s="8" t="str">
        <f>IFERROR(VLOOKUP(LEFT($A1256,8),POR!$A:$R,6,0),"")</f>
        <v/>
      </c>
      <c r="U1256" s="8" t="str">
        <f>IFERROR(VLOOKUP(LEFT($A1256,8),POR!$A:$R,7,0),"")</f>
        <v/>
      </c>
      <c r="V1256" s="8">
        <f>IFERROR(VLOOKUP(LEFT($A1256,8),POR!$A:$R,8,0),"")</f>
        <v>43099</v>
      </c>
      <c r="W1256" s="8" t="str">
        <f>IFERROR(VLOOKUP(LEFT($A1256,8),POR!$A:$R,9,0),"")</f>
        <v/>
      </c>
      <c r="X1256" s="8" t="str">
        <f>IFERROR(VLOOKUP(LEFT($A1256,8),POR!$A:$R,10,0),"")</f>
        <v/>
      </c>
      <c r="Y1256" s="8" t="str">
        <f>IFERROR(VLOOKUP(LEFT($A1256,8),POR!$A:$R,11,0),"")</f>
        <v/>
      </c>
      <c r="Z1256" s="8" t="str">
        <f>IFERROR(VLOOKUP(LEFT($A1256,8),POR!$A:$R,12,0),"")</f>
        <v/>
      </c>
      <c r="AA1256" s="8" t="str">
        <f>IFERROR(VLOOKUP(LEFT($A1256,8),POR!$A:$R,13,0),"")</f>
        <v/>
      </c>
      <c r="AB1256" s="8" t="str">
        <f>IFERROR(VLOOKUP(LEFT($A1256,8),POR!$A:$R,14,0),"")</f>
        <v/>
      </c>
      <c r="AC1256" s="8" t="str">
        <f>IFERROR(VLOOKUP(LEFT($A1256,8),POR!$A:$R,15,0),"")</f>
        <v/>
      </c>
      <c r="AD1256" s="8" t="str">
        <f>IFERROR(VLOOKUP(LEFT($A1256,8),POR!$A:$R,16,0),"")</f>
        <v/>
      </c>
      <c r="AE1256" s="8" t="str">
        <f>IFERROR(VLOOKUP(LEFT($A1256,8),POR!$A:$R,17,0),"")</f>
        <v/>
      </c>
      <c r="AF1256" s="8" t="str">
        <f>IFERROR(VLOOKUP(LEFT($A1256,8),POR!$A:$R,18,0),"")</f>
        <v/>
      </c>
      <c r="AG1256" s="36" t="str">
        <f>IFERROR(VLOOKUP(A1256,NSD!F:G,2,0),"")</f>
        <v/>
      </c>
    </row>
    <row r="1257" spans="1:33">
      <c r="A1257" s="49" t="s">
        <v>3965</v>
      </c>
      <c r="B1257" s="36" t="str">
        <f>VLOOKUP(LEFT(A1257,8),Clusters!A:C,3,0)</f>
        <v>C2</v>
      </c>
      <c r="C1257" s="36">
        <f>VLOOKUP(LEFT(A1257,8),Clusters!A:D,2,0)</f>
        <v>25</v>
      </c>
      <c r="O1257" s="36">
        <f>IFERROR(VLOOKUP(LEFT(A1257,8),'Development Priority'!A:B,2,0),"")</f>
        <v>349</v>
      </c>
      <c r="P1257" s="8" t="str">
        <f>IFERROR(VLOOKUP(LEFT($A1257,8),POR!$A:$R,2,0),"")</f>
        <v/>
      </c>
      <c r="Q1257" s="8" t="str">
        <f>IFERROR(VLOOKUP(LEFT($A1257,8),POR!$A:$R,3,0),"")</f>
        <v/>
      </c>
      <c r="R1257" s="8" t="str">
        <f>IFERROR(VLOOKUP(LEFT($A1257,8),POR!$A:$R,4,0),"")</f>
        <v/>
      </c>
      <c r="S1257" s="8" t="str">
        <f>IFERROR(VLOOKUP(LEFT($A1257,8),POR!$A:$R,5,0),"")</f>
        <v/>
      </c>
      <c r="T1257" s="8">
        <f>IFERROR(VLOOKUP(LEFT($A1257,8),POR!$A:$R,6,0),"")</f>
        <v>42887.708333333299</v>
      </c>
      <c r="U1257" s="8" t="str">
        <f>IFERROR(VLOOKUP(LEFT($A1257,8),POR!$A:$R,7,0),"")</f>
        <v/>
      </c>
      <c r="V1257" s="8">
        <f>IFERROR(VLOOKUP(LEFT($A1257,8),POR!$A:$R,8,0),"")</f>
        <v>42888</v>
      </c>
      <c r="W1257" s="8" t="str">
        <f>IFERROR(VLOOKUP(LEFT($A1257,8),POR!$A:$R,9,0),"")</f>
        <v/>
      </c>
      <c r="X1257" s="8" t="str">
        <f>IFERROR(VLOOKUP(LEFT($A1257,8),POR!$A:$R,10,0),"")</f>
        <v/>
      </c>
      <c r="Y1257" s="8" t="str">
        <f>IFERROR(VLOOKUP(LEFT($A1257,8),POR!$A:$R,11,0),"")</f>
        <v/>
      </c>
      <c r="Z1257" s="8" t="str">
        <f>IFERROR(VLOOKUP(LEFT($A1257,8),POR!$A:$R,12,0),"")</f>
        <v/>
      </c>
      <c r="AA1257" s="8" t="str">
        <f>IFERROR(VLOOKUP(LEFT($A1257,8),POR!$A:$R,13,0),"")</f>
        <v/>
      </c>
      <c r="AB1257" s="8" t="str">
        <f>IFERROR(VLOOKUP(LEFT($A1257,8),POR!$A:$R,14,0),"")</f>
        <v/>
      </c>
      <c r="AC1257" s="8" t="str">
        <f>IFERROR(VLOOKUP(LEFT($A1257,8),POR!$A:$R,15,0),"")</f>
        <v/>
      </c>
      <c r="AD1257" s="8" t="str">
        <f>IFERROR(VLOOKUP(LEFT($A1257,8),POR!$A:$R,16,0),"")</f>
        <v/>
      </c>
      <c r="AE1257" s="8" t="str">
        <f>IFERROR(VLOOKUP(LEFT($A1257,8),POR!$A:$R,17,0),"")</f>
        <v/>
      </c>
      <c r="AF1257" s="8" t="str">
        <f>IFERROR(VLOOKUP(LEFT($A1257,8),POR!$A:$R,18,0),"")</f>
        <v/>
      </c>
      <c r="AG1257" s="36" t="str">
        <f>IFERROR(VLOOKUP(A1257,NSD!F:G,2,0),"")</f>
        <v/>
      </c>
    </row>
    <row r="1258" spans="1:33">
      <c r="A1258" s="49" t="s">
        <v>4620</v>
      </c>
      <c r="B1258" s="36" t="str">
        <f>VLOOKUP(LEFT(A1258,8),Clusters!A:C,3,0)</f>
        <v>C2</v>
      </c>
      <c r="C1258" s="36">
        <f>VLOOKUP(LEFT(A1258,8),Clusters!A:D,2,0)</f>
        <v>25</v>
      </c>
      <c r="O1258" s="36">
        <f>IFERROR(VLOOKUP(LEFT(A1258,8),'Development Priority'!A:B,2,0),"")</f>
        <v>349</v>
      </c>
      <c r="P1258" s="8" t="str">
        <f>IFERROR(VLOOKUP(LEFT($A1258,8),POR!$A:$R,2,0),"")</f>
        <v/>
      </c>
      <c r="Q1258" s="8" t="str">
        <f>IFERROR(VLOOKUP(LEFT($A1258,8),POR!$A:$R,3,0),"")</f>
        <v/>
      </c>
      <c r="R1258" s="8" t="str">
        <f>IFERROR(VLOOKUP(LEFT($A1258,8),POR!$A:$R,4,0),"")</f>
        <v/>
      </c>
      <c r="S1258" s="8" t="str">
        <f>IFERROR(VLOOKUP(LEFT($A1258,8),POR!$A:$R,5,0),"")</f>
        <v/>
      </c>
      <c r="T1258" s="8">
        <f>IFERROR(VLOOKUP(LEFT($A1258,8),POR!$A:$R,6,0),"")</f>
        <v>42887.708333333299</v>
      </c>
      <c r="U1258" s="8" t="str">
        <f>IFERROR(VLOOKUP(LEFT($A1258,8),POR!$A:$R,7,0),"")</f>
        <v/>
      </c>
      <c r="V1258" s="8">
        <f>IFERROR(VLOOKUP(LEFT($A1258,8),POR!$A:$R,8,0),"")</f>
        <v>42888</v>
      </c>
      <c r="W1258" s="8" t="str">
        <f>IFERROR(VLOOKUP(LEFT($A1258,8),POR!$A:$R,9,0),"")</f>
        <v/>
      </c>
      <c r="X1258" s="8" t="str">
        <f>IFERROR(VLOOKUP(LEFT($A1258,8),POR!$A:$R,10,0),"")</f>
        <v/>
      </c>
      <c r="Y1258" s="8" t="str">
        <f>IFERROR(VLOOKUP(LEFT($A1258,8),POR!$A:$R,11,0),"")</f>
        <v/>
      </c>
      <c r="Z1258" s="8" t="str">
        <f>IFERROR(VLOOKUP(LEFT($A1258,8),POR!$A:$R,12,0),"")</f>
        <v/>
      </c>
      <c r="AA1258" s="8" t="str">
        <f>IFERROR(VLOOKUP(LEFT($A1258,8),POR!$A:$R,13,0),"")</f>
        <v/>
      </c>
      <c r="AB1258" s="8" t="str">
        <f>IFERROR(VLOOKUP(LEFT($A1258,8),POR!$A:$R,14,0),"")</f>
        <v/>
      </c>
      <c r="AC1258" s="8" t="str">
        <f>IFERROR(VLOOKUP(LEFT($A1258,8),POR!$A:$R,15,0),"")</f>
        <v/>
      </c>
      <c r="AD1258" s="8" t="str">
        <f>IFERROR(VLOOKUP(LEFT($A1258,8),POR!$A:$R,16,0),"")</f>
        <v/>
      </c>
      <c r="AE1258" s="8" t="str">
        <f>IFERROR(VLOOKUP(LEFT($A1258,8),POR!$A:$R,17,0),"")</f>
        <v/>
      </c>
      <c r="AF1258" s="8" t="str">
        <f>IFERROR(VLOOKUP(LEFT($A1258,8),POR!$A:$R,18,0),"")</f>
        <v/>
      </c>
      <c r="AG1258" s="36" t="str">
        <f>IFERROR(VLOOKUP(A1258,NSD!F:G,2,0),"")</f>
        <v/>
      </c>
    </row>
    <row r="1259" spans="1:33">
      <c r="A1259" s="49" t="s">
        <v>4632</v>
      </c>
      <c r="B1259" s="36" t="str">
        <f>VLOOKUP(LEFT(A1259,8),Clusters!A:C,3,0)</f>
        <v>C2</v>
      </c>
      <c r="C1259" s="36">
        <f>VLOOKUP(LEFT(A1259,8),Clusters!A:D,2,0)</f>
        <v>25</v>
      </c>
      <c r="O1259" s="36">
        <f>IFERROR(VLOOKUP(LEFT(A1259,8),'Development Priority'!A:B,2,0),"")</f>
        <v>349</v>
      </c>
      <c r="P1259" s="8" t="str">
        <f>IFERROR(VLOOKUP(LEFT($A1259,8),POR!$A:$R,2,0),"")</f>
        <v/>
      </c>
      <c r="Q1259" s="8" t="str">
        <f>IFERROR(VLOOKUP(LEFT($A1259,8),POR!$A:$R,3,0),"")</f>
        <v/>
      </c>
      <c r="R1259" s="8" t="str">
        <f>IFERROR(VLOOKUP(LEFT($A1259,8),POR!$A:$R,4,0),"")</f>
        <v/>
      </c>
      <c r="S1259" s="8" t="str">
        <f>IFERROR(VLOOKUP(LEFT($A1259,8),POR!$A:$R,5,0),"")</f>
        <v/>
      </c>
      <c r="T1259" s="8">
        <f>IFERROR(VLOOKUP(LEFT($A1259,8),POR!$A:$R,6,0),"")</f>
        <v>42887.708333333299</v>
      </c>
      <c r="U1259" s="8" t="str">
        <f>IFERROR(VLOOKUP(LEFT($A1259,8),POR!$A:$R,7,0),"")</f>
        <v/>
      </c>
      <c r="V1259" s="8">
        <f>IFERROR(VLOOKUP(LEFT($A1259,8),POR!$A:$R,8,0),"")</f>
        <v>42888</v>
      </c>
      <c r="W1259" s="8" t="str">
        <f>IFERROR(VLOOKUP(LEFT($A1259,8),POR!$A:$R,9,0),"")</f>
        <v/>
      </c>
      <c r="X1259" s="8" t="str">
        <f>IFERROR(VLOOKUP(LEFT($A1259,8),POR!$A:$R,10,0),"")</f>
        <v/>
      </c>
      <c r="Y1259" s="8" t="str">
        <f>IFERROR(VLOOKUP(LEFT($A1259,8),POR!$A:$R,11,0),"")</f>
        <v/>
      </c>
      <c r="Z1259" s="8" t="str">
        <f>IFERROR(VLOOKUP(LEFT($A1259,8),POR!$A:$R,12,0),"")</f>
        <v/>
      </c>
      <c r="AA1259" s="8" t="str">
        <f>IFERROR(VLOOKUP(LEFT($A1259,8),POR!$A:$R,13,0),"")</f>
        <v/>
      </c>
      <c r="AB1259" s="8" t="str">
        <f>IFERROR(VLOOKUP(LEFT($A1259,8),POR!$A:$R,14,0),"")</f>
        <v/>
      </c>
      <c r="AC1259" s="8" t="str">
        <f>IFERROR(VLOOKUP(LEFT($A1259,8),POR!$A:$R,15,0),"")</f>
        <v/>
      </c>
      <c r="AD1259" s="8" t="str">
        <f>IFERROR(VLOOKUP(LEFT($A1259,8),POR!$A:$R,16,0),"")</f>
        <v/>
      </c>
      <c r="AE1259" s="8" t="str">
        <f>IFERROR(VLOOKUP(LEFT($A1259,8),POR!$A:$R,17,0),"")</f>
        <v/>
      </c>
      <c r="AF1259" s="8" t="str">
        <f>IFERROR(VLOOKUP(LEFT($A1259,8),POR!$A:$R,18,0),"")</f>
        <v/>
      </c>
      <c r="AG1259" s="36" t="str">
        <f>IFERROR(VLOOKUP(A1259,NSD!F:G,2,0),"")</f>
        <v/>
      </c>
    </row>
    <row r="1260" spans="1:33">
      <c r="A1260" s="49" t="s">
        <v>3426</v>
      </c>
      <c r="B1260" s="36" t="str">
        <f>VLOOKUP(LEFT(A1260,8),Clusters!A:C,3,0)</f>
        <v>C2</v>
      </c>
      <c r="C1260" s="36">
        <f>VLOOKUP(LEFT(A1260,8),Clusters!A:D,2,0)</f>
        <v>25</v>
      </c>
      <c r="O1260" s="36">
        <f>IFERROR(VLOOKUP(LEFT(A1260,8),'Development Priority'!A:B,2,0),"")</f>
        <v>349</v>
      </c>
      <c r="P1260" s="8" t="str">
        <f>IFERROR(VLOOKUP(LEFT($A1260,8),POR!$A:$R,2,0),"")</f>
        <v/>
      </c>
      <c r="Q1260" s="8" t="str">
        <f>IFERROR(VLOOKUP(LEFT($A1260,8),POR!$A:$R,3,0),"")</f>
        <v/>
      </c>
      <c r="R1260" s="8" t="str">
        <f>IFERROR(VLOOKUP(LEFT($A1260,8),POR!$A:$R,4,0),"")</f>
        <v/>
      </c>
      <c r="S1260" s="8" t="str">
        <f>IFERROR(VLOOKUP(LEFT($A1260,8),POR!$A:$R,5,0),"")</f>
        <v/>
      </c>
      <c r="T1260" s="8">
        <f>IFERROR(VLOOKUP(LEFT($A1260,8),POR!$A:$R,6,0),"")</f>
        <v>42887.708333333299</v>
      </c>
      <c r="U1260" s="8" t="str">
        <f>IFERROR(VLOOKUP(LEFT($A1260,8),POR!$A:$R,7,0),"")</f>
        <v/>
      </c>
      <c r="V1260" s="8">
        <f>IFERROR(VLOOKUP(LEFT($A1260,8),POR!$A:$R,8,0),"")</f>
        <v>42888</v>
      </c>
      <c r="W1260" s="8" t="str">
        <f>IFERROR(VLOOKUP(LEFT($A1260,8),POR!$A:$R,9,0),"")</f>
        <v/>
      </c>
      <c r="X1260" s="8" t="str">
        <f>IFERROR(VLOOKUP(LEFT($A1260,8),POR!$A:$R,10,0),"")</f>
        <v/>
      </c>
      <c r="Y1260" s="8" t="str">
        <f>IFERROR(VLOOKUP(LEFT($A1260,8),POR!$A:$R,11,0),"")</f>
        <v/>
      </c>
      <c r="Z1260" s="8" t="str">
        <f>IFERROR(VLOOKUP(LEFT($A1260,8),POR!$A:$R,12,0),"")</f>
        <v/>
      </c>
      <c r="AA1260" s="8" t="str">
        <f>IFERROR(VLOOKUP(LEFT($A1260,8),POR!$A:$R,13,0),"")</f>
        <v/>
      </c>
      <c r="AB1260" s="8" t="str">
        <f>IFERROR(VLOOKUP(LEFT($A1260,8),POR!$A:$R,14,0),"")</f>
        <v/>
      </c>
      <c r="AC1260" s="8" t="str">
        <f>IFERROR(VLOOKUP(LEFT($A1260,8),POR!$A:$R,15,0),"")</f>
        <v/>
      </c>
      <c r="AD1260" s="8" t="str">
        <f>IFERROR(VLOOKUP(LEFT($A1260,8),POR!$A:$R,16,0),"")</f>
        <v/>
      </c>
      <c r="AE1260" s="8" t="str">
        <f>IFERROR(VLOOKUP(LEFT($A1260,8),POR!$A:$R,17,0),"")</f>
        <v/>
      </c>
      <c r="AF1260" s="8" t="str">
        <f>IFERROR(VLOOKUP(LEFT($A1260,8),POR!$A:$R,18,0),"")</f>
        <v/>
      </c>
      <c r="AG1260" s="36" t="str">
        <f>IFERROR(VLOOKUP(A1260,NSD!F:G,2,0),"")</f>
        <v/>
      </c>
    </row>
    <row r="1261" spans="1:33">
      <c r="A1261" s="49" t="s">
        <v>4128</v>
      </c>
      <c r="B1261" s="36" t="str">
        <f>VLOOKUP(LEFT(A1261,8),Clusters!A:C,3,0)</f>
        <v>C2</v>
      </c>
      <c r="C1261" s="36">
        <f>VLOOKUP(LEFT(A1261,8),Clusters!A:D,2,0)</f>
        <v>25</v>
      </c>
      <c r="O1261" s="36">
        <f>IFERROR(VLOOKUP(LEFT(A1261,8),'Development Priority'!A:B,2,0),"")</f>
        <v>349</v>
      </c>
      <c r="P1261" s="8" t="str">
        <f>IFERROR(VLOOKUP(LEFT($A1261,8),POR!$A:$R,2,0),"")</f>
        <v/>
      </c>
      <c r="Q1261" s="8" t="str">
        <f>IFERROR(VLOOKUP(LEFT($A1261,8),POR!$A:$R,3,0),"")</f>
        <v/>
      </c>
      <c r="R1261" s="8" t="str">
        <f>IFERROR(VLOOKUP(LEFT($A1261,8),POR!$A:$R,4,0),"")</f>
        <v/>
      </c>
      <c r="S1261" s="8" t="str">
        <f>IFERROR(VLOOKUP(LEFT($A1261,8),POR!$A:$R,5,0),"")</f>
        <v/>
      </c>
      <c r="T1261" s="8">
        <f>IFERROR(VLOOKUP(LEFT($A1261,8),POR!$A:$R,6,0),"")</f>
        <v>42887.708333333299</v>
      </c>
      <c r="U1261" s="8" t="str">
        <f>IFERROR(VLOOKUP(LEFT($A1261,8),POR!$A:$R,7,0),"")</f>
        <v/>
      </c>
      <c r="V1261" s="8">
        <f>IFERROR(VLOOKUP(LEFT($A1261,8),POR!$A:$R,8,0),"")</f>
        <v>42888</v>
      </c>
      <c r="W1261" s="8" t="str">
        <f>IFERROR(VLOOKUP(LEFT($A1261,8),POR!$A:$R,9,0),"")</f>
        <v/>
      </c>
      <c r="X1261" s="8" t="str">
        <f>IFERROR(VLOOKUP(LEFT($A1261,8),POR!$A:$R,10,0),"")</f>
        <v/>
      </c>
      <c r="Y1261" s="8" t="str">
        <f>IFERROR(VLOOKUP(LEFT($A1261,8),POR!$A:$R,11,0),"")</f>
        <v/>
      </c>
      <c r="Z1261" s="8" t="str">
        <f>IFERROR(VLOOKUP(LEFT($A1261,8),POR!$A:$R,12,0),"")</f>
        <v/>
      </c>
      <c r="AA1261" s="8" t="str">
        <f>IFERROR(VLOOKUP(LEFT($A1261,8),POR!$A:$R,13,0),"")</f>
        <v/>
      </c>
      <c r="AB1261" s="8" t="str">
        <f>IFERROR(VLOOKUP(LEFT($A1261,8),POR!$A:$R,14,0),"")</f>
        <v/>
      </c>
      <c r="AC1261" s="8" t="str">
        <f>IFERROR(VLOOKUP(LEFT($A1261,8),POR!$A:$R,15,0),"")</f>
        <v/>
      </c>
      <c r="AD1261" s="8" t="str">
        <f>IFERROR(VLOOKUP(LEFT($A1261,8),POR!$A:$R,16,0),"")</f>
        <v/>
      </c>
      <c r="AE1261" s="8" t="str">
        <f>IFERROR(VLOOKUP(LEFT($A1261,8),POR!$A:$R,17,0),"")</f>
        <v/>
      </c>
      <c r="AF1261" s="8" t="str">
        <f>IFERROR(VLOOKUP(LEFT($A1261,8),POR!$A:$R,18,0),"")</f>
        <v/>
      </c>
      <c r="AG1261" s="36" t="str">
        <f>IFERROR(VLOOKUP(A1261,NSD!F:G,2,0),"")</f>
        <v/>
      </c>
    </row>
    <row r="1262" spans="1:33">
      <c r="A1262" s="49" t="s">
        <v>4405</v>
      </c>
      <c r="B1262" s="36" t="str">
        <f>VLOOKUP(LEFT(A1262,8),Clusters!A:C,3,0)</f>
        <v>C2</v>
      </c>
      <c r="C1262" s="36">
        <f>VLOOKUP(LEFT(A1262,8),Clusters!A:D,2,0)</f>
        <v>25</v>
      </c>
      <c r="O1262" s="36">
        <f>IFERROR(VLOOKUP(LEFT(A1262,8),'Development Priority'!A:B,2,0),"")</f>
        <v>349</v>
      </c>
      <c r="P1262" s="8" t="str">
        <f>IFERROR(VLOOKUP(LEFT($A1262,8),POR!$A:$R,2,0),"")</f>
        <v/>
      </c>
      <c r="Q1262" s="8" t="str">
        <f>IFERROR(VLOOKUP(LEFT($A1262,8),POR!$A:$R,3,0),"")</f>
        <v/>
      </c>
      <c r="R1262" s="8" t="str">
        <f>IFERROR(VLOOKUP(LEFT($A1262,8),POR!$A:$R,4,0),"")</f>
        <v/>
      </c>
      <c r="S1262" s="8" t="str">
        <f>IFERROR(VLOOKUP(LEFT($A1262,8),POR!$A:$R,5,0),"")</f>
        <v/>
      </c>
      <c r="T1262" s="8">
        <f>IFERROR(VLOOKUP(LEFT($A1262,8),POR!$A:$R,6,0),"")</f>
        <v>42887.708333333299</v>
      </c>
      <c r="U1262" s="8" t="str">
        <f>IFERROR(VLOOKUP(LEFT($A1262,8),POR!$A:$R,7,0),"")</f>
        <v/>
      </c>
      <c r="V1262" s="8">
        <f>IFERROR(VLOOKUP(LEFT($A1262,8),POR!$A:$R,8,0),"")</f>
        <v>42888</v>
      </c>
      <c r="W1262" s="8" t="str">
        <f>IFERROR(VLOOKUP(LEFT($A1262,8),POR!$A:$R,9,0),"")</f>
        <v/>
      </c>
      <c r="X1262" s="8" t="str">
        <f>IFERROR(VLOOKUP(LEFT($A1262,8),POR!$A:$R,10,0),"")</f>
        <v/>
      </c>
      <c r="Y1262" s="8" t="str">
        <f>IFERROR(VLOOKUP(LEFT($A1262,8),POR!$A:$R,11,0),"")</f>
        <v/>
      </c>
      <c r="Z1262" s="8" t="str">
        <f>IFERROR(VLOOKUP(LEFT($A1262,8),POR!$A:$R,12,0),"")</f>
        <v/>
      </c>
      <c r="AA1262" s="8" t="str">
        <f>IFERROR(VLOOKUP(LEFT($A1262,8),POR!$A:$R,13,0),"")</f>
        <v/>
      </c>
      <c r="AB1262" s="8" t="str">
        <f>IFERROR(VLOOKUP(LEFT($A1262,8),POR!$A:$R,14,0),"")</f>
        <v/>
      </c>
      <c r="AC1262" s="8" t="str">
        <f>IFERROR(VLOOKUP(LEFT($A1262,8),POR!$A:$R,15,0),"")</f>
        <v/>
      </c>
      <c r="AD1262" s="8" t="str">
        <f>IFERROR(VLOOKUP(LEFT($A1262,8),POR!$A:$R,16,0),"")</f>
        <v/>
      </c>
      <c r="AE1262" s="8" t="str">
        <f>IFERROR(VLOOKUP(LEFT($A1262,8),POR!$A:$R,17,0),"")</f>
        <v/>
      </c>
      <c r="AF1262" s="8" t="str">
        <f>IFERROR(VLOOKUP(LEFT($A1262,8),POR!$A:$R,18,0),"")</f>
        <v/>
      </c>
      <c r="AG1262" s="36" t="str">
        <f>IFERROR(VLOOKUP(A1262,NSD!F:G,2,0),"")</f>
        <v/>
      </c>
    </row>
    <row r="1263" spans="1:33">
      <c r="A1263" s="49" t="s">
        <v>2488</v>
      </c>
      <c r="B1263" s="36" t="str">
        <f>VLOOKUP(LEFT(A1263,8),Clusters!A:C,3,0)</f>
        <v>C2</v>
      </c>
      <c r="C1263" s="36">
        <f>VLOOKUP(LEFT(A1263,8),Clusters!A:D,2,0)</f>
        <v>25</v>
      </c>
      <c r="O1263" s="36">
        <f>IFERROR(VLOOKUP(LEFT(A1263,8),'Development Priority'!A:B,2,0),"")</f>
        <v>890</v>
      </c>
      <c r="P1263" s="8" t="str">
        <f>IFERROR(VLOOKUP(LEFT($A1263,8),POR!$A:$R,2,0),"")</f>
        <v/>
      </c>
      <c r="Q1263" s="8" t="str">
        <f>IFERROR(VLOOKUP(LEFT($A1263,8),POR!$A:$R,3,0),"")</f>
        <v/>
      </c>
      <c r="R1263" s="8" t="str">
        <f>IFERROR(VLOOKUP(LEFT($A1263,8),POR!$A:$R,4,0),"")</f>
        <v/>
      </c>
      <c r="S1263" s="8" t="str">
        <f>IFERROR(VLOOKUP(LEFT($A1263,8),POR!$A:$R,5,0),"")</f>
        <v/>
      </c>
      <c r="T1263" s="8" t="str">
        <f>IFERROR(VLOOKUP(LEFT($A1263,8),POR!$A:$R,6,0),"")</f>
        <v/>
      </c>
      <c r="U1263" s="8" t="str">
        <f>IFERROR(VLOOKUP(LEFT($A1263,8),POR!$A:$R,7,0),"")</f>
        <v/>
      </c>
      <c r="V1263" s="8" t="str">
        <f>IFERROR(VLOOKUP(LEFT($A1263,8),POR!$A:$R,8,0),"")</f>
        <v/>
      </c>
      <c r="W1263" s="8" t="str">
        <f>IFERROR(VLOOKUP(LEFT($A1263,8),POR!$A:$R,9,0),"")</f>
        <v/>
      </c>
      <c r="X1263" s="8" t="str">
        <f>IFERROR(VLOOKUP(LEFT($A1263,8),POR!$A:$R,10,0),"")</f>
        <v/>
      </c>
      <c r="Y1263" s="8" t="str">
        <f>IFERROR(VLOOKUP(LEFT($A1263,8),POR!$A:$R,11,0),"")</f>
        <v/>
      </c>
      <c r="Z1263" s="8" t="str">
        <f>IFERROR(VLOOKUP(LEFT($A1263,8),POR!$A:$R,12,0),"")</f>
        <v/>
      </c>
      <c r="AA1263" s="8" t="str">
        <f>IFERROR(VLOOKUP(LEFT($A1263,8),POR!$A:$R,13,0),"")</f>
        <v/>
      </c>
      <c r="AB1263" s="8" t="str">
        <f>IFERROR(VLOOKUP(LEFT($A1263,8),POR!$A:$R,14,0),"")</f>
        <v/>
      </c>
      <c r="AC1263" s="8" t="str">
        <f>IFERROR(VLOOKUP(LEFT($A1263,8),POR!$A:$R,15,0),"")</f>
        <v/>
      </c>
      <c r="AD1263" s="8" t="str">
        <f>IFERROR(VLOOKUP(LEFT($A1263,8),POR!$A:$R,16,0),"")</f>
        <v/>
      </c>
      <c r="AE1263" s="8" t="str">
        <f>IFERROR(VLOOKUP(LEFT($A1263,8),POR!$A:$R,17,0),"")</f>
        <v/>
      </c>
      <c r="AF1263" s="8" t="str">
        <f>IFERROR(VLOOKUP(LEFT($A1263,8),POR!$A:$R,18,0),"")</f>
        <v/>
      </c>
      <c r="AG1263" s="36" t="str">
        <f>IFERROR(VLOOKUP(A1263,NSD!F:G,2,0),"")</f>
        <v/>
      </c>
    </row>
    <row r="1264" spans="1:33">
      <c r="A1264" s="49" t="s">
        <v>3848</v>
      </c>
      <c r="B1264" s="36" t="str">
        <f>VLOOKUP(LEFT(A1264,8),Clusters!A:C,3,0)</f>
        <v>C2</v>
      </c>
      <c r="C1264" s="36">
        <f>VLOOKUP(LEFT(A1264,8),Clusters!A:D,2,0)</f>
        <v>25</v>
      </c>
      <c r="O1264" s="36">
        <f>IFERROR(VLOOKUP(LEFT(A1264,8),'Development Priority'!A:B,2,0),"")</f>
        <v>890</v>
      </c>
      <c r="P1264" s="8" t="str">
        <f>IFERROR(VLOOKUP(LEFT($A1264,8),POR!$A:$R,2,0),"")</f>
        <v/>
      </c>
      <c r="Q1264" s="8" t="str">
        <f>IFERROR(VLOOKUP(LEFT($A1264,8),POR!$A:$R,3,0),"")</f>
        <v/>
      </c>
      <c r="R1264" s="8" t="str">
        <f>IFERROR(VLOOKUP(LEFT($A1264,8),POR!$A:$R,4,0),"")</f>
        <v/>
      </c>
      <c r="S1264" s="8" t="str">
        <f>IFERROR(VLOOKUP(LEFT($A1264,8),POR!$A:$R,5,0),"")</f>
        <v/>
      </c>
      <c r="T1264" s="8" t="str">
        <f>IFERROR(VLOOKUP(LEFT($A1264,8),POR!$A:$R,6,0),"")</f>
        <v/>
      </c>
      <c r="U1264" s="8" t="str">
        <f>IFERROR(VLOOKUP(LEFT($A1264,8),POR!$A:$R,7,0),"")</f>
        <v/>
      </c>
      <c r="V1264" s="8" t="str">
        <f>IFERROR(VLOOKUP(LEFT($A1264,8),POR!$A:$R,8,0),"")</f>
        <v/>
      </c>
      <c r="W1264" s="8" t="str">
        <f>IFERROR(VLOOKUP(LEFT($A1264,8),POR!$A:$R,9,0),"")</f>
        <v/>
      </c>
      <c r="X1264" s="8" t="str">
        <f>IFERROR(VLOOKUP(LEFT($A1264,8),POR!$A:$R,10,0),"")</f>
        <v/>
      </c>
      <c r="Y1264" s="8" t="str">
        <f>IFERROR(VLOOKUP(LEFT($A1264,8),POR!$A:$R,11,0),"")</f>
        <v/>
      </c>
      <c r="Z1264" s="8" t="str">
        <f>IFERROR(VLOOKUP(LEFT($A1264,8),POR!$A:$R,12,0),"")</f>
        <v/>
      </c>
      <c r="AA1264" s="8" t="str">
        <f>IFERROR(VLOOKUP(LEFT($A1264,8),POR!$A:$R,13,0),"")</f>
        <v/>
      </c>
      <c r="AB1264" s="8" t="str">
        <f>IFERROR(VLOOKUP(LEFT($A1264,8),POR!$A:$R,14,0),"")</f>
        <v/>
      </c>
      <c r="AC1264" s="8" t="str">
        <f>IFERROR(VLOOKUP(LEFT($A1264,8),POR!$A:$R,15,0),"")</f>
        <v/>
      </c>
      <c r="AD1264" s="8" t="str">
        <f>IFERROR(VLOOKUP(LEFT($A1264,8),POR!$A:$R,16,0),"")</f>
        <v/>
      </c>
      <c r="AE1264" s="8" t="str">
        <f>IFERROR(VLOOKUP(LEFT($A1264,8),POR!$A:$R,17,0),"")</f>
        <v/>
      </c>
      <c r="AF1264" s="8" t="str">
        <f>IFERROR(VLOOKUP(LEFT($A1264,8),POR!$A:$R,18,0),"")</f>
        <v/>
      </c>
      <c r="AG1264" s="36" t="str">
        <f>IFERROR(VLOOKUP(A1264,NSD!F:G,2,0),"")</f>
        <v/>
      </c>
    </row>
    <row r="1265" spans="1:33">
      <c r="A1265" s="49" t="s">
        <v>3172</v>
      </c>
      <c r="B1265" s="36" t="str">
        <f>VLOOKUP(LEFT(A1265,8),Clusters!A:C,3,0)</f>
        <v>C2</v>
      </c>
      <c r="C1265" s="36">
        <f>VLOOKUP(LEFT(A1265,8),Clusters!A:D,2,0)</f>
        <v>25</v>
      </c>
      <c r="O1265" s="36">
        <f>IFERROR(VLOOKUP(LEFT(A1265,8),'Development Priority'!A:B,2,0),"")</f>
        <v>890</v>
      </c>
      <c r="P1265" s="8" t="str">
        <f>IFERROR(VLOOKUP(LEFT($A1265,8),POR!$A:$R,2,0),"")</f>
        <v/>
      </c>
      <c r="Q1265" s="8" t="str">
        <f>IFERROR(VLOOKUP(LEFT($A1265,8),POR!$A:$R,3,0),"")</f>
        <v/>
      </c>
      <c r="R1265" s="8" t="str">
        <f>IFERROR(VLOOKUP(LEFT($A1265,8),POR!$A:$R,4,0),"")</f>
        <v/>
      </c>
      <c r="S1265" s="8" t="str">
        <f>IFERROR(VLOOKUP(LEFT($A1265,8),POR!$A:$R,5,0),"")</f>
        <v/>
      </c>
      <c r="T1265" s="8" t="str">
        <f>IFERROR(VLOOKUP(LEFT($A1265,8),POR!$A:$R,6,0),"")</f>
        <v/>
      </c>
      <c r="U1265" s="8" t="str">
        <f>IFERROR(VLOOKUP(LEFT($A1265,8),POR!$A:$R,7,0),"")</f>
        <v/>
      </c>
      <c r="V1265" s="8" t="str">
        <f>IFERROR(VLOOKUP(LEFT($A1265,8),POR!$A:$R,8,0),"")</f>
        <v/>
      </c>
      <c r="W1265" s="8" t="str">
        <f>IFERROR(VLOOKUP(LEFT($A1265,8),POR!$A:$R,9,0),"")</f>
        <v/>
      </c>
      <c r="X1265" s="8" t="str">
        <f>IFERROR(VLOOKUP(LEFT($A1265,8),POR!$A:$R,10,0),"")</f>
        <v/>
      </c>
      <c r="Y1265" s="8" t="str">
        <f>IFERROR(VLOOKUP(LEFT($A1265,8),POR!$A:$R,11,0),"")</f>
        <v/>
      </c>
      <c r="Z1265" s="8" t="str">
        <f>IFERROR(VLOOKUP(LEFT($A1265,8),POR!$A:$R,12,0),"")</f>
        <v/>
      </c>
      <c r="AA1265" s="8" t="str">
        <f>IFERROR(VLOOKUP(LEFT($A1265,8),POR!$A:$R,13,0),"")</f>
        <v/>
      </c>
      <c r="AB1265" s="8" t="str">
        <f>IFERROR(VLOOKUP(LEFT($A1265,8),POR!$A:$R,14,0),"")</f>
        <v/>
      </c>
      <c r="AC1265" s="8" t="str">
        <f>IFERROR(VLOOKUP(LEFT($A1265,8),POR!$A:$R,15,0),"")</f>
        <v/>
      </c>
      <c r="AD1265" s="8" t="str">
        <f>IFERROR(VLOOKUP(LEFT($A1265,8),POR!$A:$R,16,0),"")</f>
        <v/>
      </c>
      <c r="AE1265" s="8" t="str">
        <f>IFERROR(VLOOKUP(LEFT($A1265,8),POR!$A:$R,17,0),"")</f>
        <v/>
      </c>
      <c r="AF1265" s="8" t="str">
        <f>IFERROR(VLOOKUP(LEFT($A1265,8),POR!$A:$R,18,0),"")</f>
        <v/>
      </c>
      <c r="AG1265" s="36" t="str">
        <f>IFERROR(VLOOKUP(A1265,NSD!F:G,2,0),"")</f>
        <v/>
      </c>
    </row>
    <row r="1266" spans="1:33">
      <c r="A1266" s="49" t="s">
        <v>2087</v>
      </c>
      <c r="B1266" s="36" t="str">
        <f>VLOOKUP(LEFT(A1266,8),Clusters!A:C,3,0)</f>
        <v>C2</v>
      </c>
      <c r="C1266" s="36">
        <f>VLOOKUP(LEFT(A1266,8),Clusters!A:D,2,0)</f>
        <v>25</v>
      </c>
      <c r="O1266" s="36">
        <f>IFERROR(VLOOKUP(LEFT(A1266,8),'Development Priority'!A:B,2,0),"")</f>
        <v>162</v>
      </c>
      <c r="P1266" s="8" t="str">
        <f>IFERROR(VLOOKUP(LEFT($A1266,8),POR!$A:$R,2,0),"")</f>
        <v/>
      </c>
      <c r="Q1266" s="8" t="str">
        <f>IFERROR(VLOOKUP(LEFT($A1266,8),POR!$A:$R,3,0),"")</f>
        <v/>
      </c>
      <c r="R1266" s="8" t="str">
        <f>IFERROR(VLOOKUP(LEFT($A1266,8),POR!$A:$R,4,0),"")</f>
        <v/>
      </c>
      <c r="S1266" s="8" t="str">
        <f>IFERROR(VLOOKUP(LEFT($A1266,8),POR!$A:$R,5,0),"")</f>
        <v/>
      </c>
      <c r="T1266" s="8">
        <f>IFERROR(VLOOKUP(LEFT($A1266,8),POR!$A:$R,6,0),"")</f>
        <v>42863.708333333299</v>
      </c>
      <c r="U1266" s="8" t="str">
        <f>IFERROR(VLOOKUP(LEFT($A1266,8),POR!$A:$R,7,0),"")</f>
        <v/>
      </c>
      <c r="V1266" s="8">
        <f>IFERROR(VLOOKUP(LEFT($A1266,8),POR!$A:$R,8,0),"")</f>
        <v>42864</v>
      </c>
      <c r="W1266" s="8" t="str">
        <f>IFERROR(VLOOKUP(LEFT($A1266,8),POR!$A:$R,9,0),"")</f>
        <v/>
      </c>
      <c r="X1266" s="8" t="str">
        <f>IFERROR(VLOOKUP(LEFT($A1266,8),POR!$A:$R,10,0),"")</f>
        <v/>
      </c>
      <c r="Y1266" s="8" t="str">
        <f>IFERROR(VLOOKUP(LEFT($A1266,8),POR!$A:$R,11,0),"")</f>
        <v/>
      </c>
      <c r="Z1266" s="8" t="str">
        <f>IFERROR(VLOOKUP(LEFT($A1266,8),POR!$A:$R,12,0),"")</f>
        <v/>
      </c>
      <c r="AA1266" s="8" t="str">
        <f>IFERROR(VLOOKUP(LEFT($A1266,8),POR!$A:$R,13,0),"")</f>
        <v/>
      </c>
      <c r="AB1266" s="8" t="str">
        <f>IFERROR(VLOOKUP(LEFT($A1266,8),POR!$A:$R,14,0),"")</f>
        <v/>
      </c>
      <c r="AC1266" s="8" t="str">
        <f>IFERROR(VLOOKUP(LEFT($A1266,8),POR!$A:$R,15,0),"")</f>
        <v/>
      </c>
      <c r="AD1266" s="8" t="str">
        <f>IFERROR(VLOOKUP(LEFT($A1266,8),POR!$A:$R,16,0),"")</f>
        <v/>
      </c>
      <c r="AE1266" s="8" t="str">
        <f>IFERROR(VLOOKUP(LEFT($A1266,8),POR!$A:$R,17,0),"")</f>
        <v/>
      </c>
      <c r="AF1266" s="8" t="str">
        <f>IFERROR(VLOOKUP(LEFT($A1266,8),POR!$A:$R,18,0),"")</f>
        <v/>
      </c>
      <c r="AG1266" s="36" t="str">
        <f>IFERROR(VLOOKUP(A1266,NSD!F:G,2,0),"")</f>
        <v/>
      </c>
    </row>
    <row r="1267" spans="1:33">
      <c r="A1267" s="49" t="s">
        <v>4025</v>
      </c>
      <c r="B1267" s="36" t="str">
        <f>VLOOKUP(LEFT(A1267,8),Clusters!A:C,3,0)</f>
        <v>C2</v>
      </c>
      <c r="C1267" s="36">
        <f>VLOOKUP(LEFT(A1267,8),Clusters!A:D,2,0)</f>
        <v>25</v>
      </c>
      <c r="O1267" s="36">
        <f>IFERROR(VLOOKUP(LEFT(A1267,8),'Development Priority'!A:B,2,0),"")</f>
        <v>162</v>
      </c>
      <c r="P1267" s="8" t="str">
        <f>IFERROR(VLOOKUP(LEFT($A1267,8),POR!$A:$R,2,0),"")</f>
        <v/>
      </c>
      <c r="Q1267" s="8" t="str">
        <f>IFERROR(VLOOKUP(LEFT($A1267,8),POR!$A:$R,3,0),"")</f>
        <v/>
      </c>
      <c r="R1267" s="8" t="str">
        <f>IFERROR(VLOOKUP(LEFT($A1267,8),POR!$A:$R,4,0),"")</f>
        <v/>
      </c>
      <c r="S1267" s="8" t="str">
        <f>IFERROR(VLOOKUP(LEFT($A1267,8),POR!$A:$R,5,0),"")</f>
        <v/>
      </c>
      <c r="T1267" s="8">
        <f>IFERROR(VLOOKUP(LEFT($A1267,8),POR!$A:$R,6,0),"")</f>
        <v>42863.708333333299</v>
      </c>
      <c r="U1267" s="8" t="str">
        <f>IFERROR(VLOOKUP(LEFT($A1267,8),POR!$A:$R,7,0),"")</f>
        <v/>
      </c>
      <c r="V1267" s="8">
        <f>IFERROR(VLOOKUP(LEFT($A1267,8),POR!$A:$R,8,0),"")</f>
        <v>42864</v>
      </c>
      <c r="W1267" s="8" t="str">
        <f>IFERROR(VLOOKUP(LEFT($A1267,8),POR!$A:$R,9,0),"")</f>
        <v/>
      </c>
      <c r="X1267" s="8" t="str">
        <f>IFERROR(VLOOKUP(LEFT($A1267,8),POR!$A:$R,10,0),"")</f>
        <v/>
      </c>
      <c r="Y1267" s="8" t="str">
        <f>IFERROR(VLOOKUP(LEFT($A1267,8),POR!$A:$R,11,0),"")</f>
        <v/>
      </c>
      <c r="Z1267" s="8" t="str">
        <f>IFERROR(VLOOKUP(LEFT($A1267,8),POR!$A:$R,12,0),"")</f>
        <v/>
      </c>
      <c r="AA1267" s="8" t="str">
        <f>IFERROR(VLOOKUP(LEFT($A1267,8),POR!$A:$R,13,0),"")</f>
        <v/>
      </c>
      <c r="AB1267" s="8" t="str">
        <f>IFERROR(VLOOKUP(LEFT($A1267,8),POR!$A:$R,14,0),"")</f>
        <v/>
      </c>
      <c r="AC1267" s="8" t="str">
        <f>IFERROR(VLOOKUP(LEFT($A1267,8),POR!$A:$R,15,0),"")</f>
        <v/>
      </c>
      <c r="AD1267" s="8" t="str">
        <f>IFERROR(VLOOKUP(LEFT($A1267,8),POR!$A:$R,16,0),"")</f>
        <v/>
      </c>
      <c r="AE1267" s="8" t="str">
        <f>IFERROR(VLOOKUP(LEFT($A1267,8),POR!$A:$R,17,0),"")</f>
        <v/>
      </c>
      <c r="AF1267" s="8" t="str">
        <f>IFERROR(VLOOKUP(LEFT($A1267,8),POR!$A:$R,18,0),"")</f>
        <v/>
      </c>
      <c r="AG1267" s="36" t="str">
        <f>IFERROR(VLOOKUP(A1267,NSD!F:G,2,0),"")</f>
        <v/>
      </c>
    </row>
    <row r="1268" spans="1:33">
      <c r="A1268" s="49" t="s">
        <v>4335</v>
      </c>
      <c r="B1268" s="36" t="str">
        <f>VLOOKUP(LEFT(A1268,8),Clusters!A:C,3,0)</f>
        <v>C2</v>
      </c>
      <c r="C1268" s="36">
        <f>VLOOKUP(LEFT(A1268,8),Clusters!A:D,2,0)</f>
        <v>25</v>
      </c>
      <c r="O1268" s="36">
        <f>IFERROR(VLOOKUP(LEFT(A1268,8),'Development Priority'!A:B,2,0),"")</f>
        <v>162</v>
      </c>
      <c r="P1268" s="8" t="str">
        <f>IFERROR(VLOOKUP(LEFT($A1268,8),POR!$A:$R,2,0),"")</f>
        <v/>
      </c>
      <c r="Q1268" s="8" t="str">
        <f>IFERROR(VLOOKUP(LEFT($A1268,8),POR!$A:$R,3,0),"")</f>
        <v/>
      </c>
      <c r="R1268" s="8" t="str">
        <f>IFERROR(VLOOKUP(LEFT($A1268,8),POR!$A:$R,4,0),"")</f>
        <v/>
      </c>
      <c r="S1268" s="8" t="str">
        <f>IFERROR(VLOOKUP(LEFT($A1268,8),POR!$A:$R,5,0),"")</f>
        <v/>
      </c>
      <c r="T1268" s="8">
        <f>IFERROR(VLOOKUP(LEFT($A1268,8),POR!$A:$R,6,0),"")</f>
        <v>42863.708333333299</v>
      </c>
      <c r="U1268" s="8" t="str">
        <f>IFERROR(VLOOKUP(LEFT($A1268,8),POR!$A:$R,7,0),"")</f>
        <v/>
      </c>
      <c r="V1268" s="8">
        <f>IFERROR(VLOOKUP(LEFT($A1268,8),POR!$A:$R,8,0),"")</f>
        <v>42864</v>
      </c>
      <c r="W1268" s="8" t="str">
        <f>IFERROR(VLOOKUP(LEFT($A1268,8),POR!$A:$R,9,0),"")</f>
        <v/>
      </c>
      <c r="X1268" s="8" t="str">
        <f>IFERROR(VLOOKUP(LEFT($A1268,8),POR!$A:$R,10,0),"")</f>
        <v/>
      </c>
      <c r="Y1268" s="8" t="str">
        <f>IFERROR(VLOOKUP(LEFT($A1268,8),POR!$A:$R,11,0),"")</f>
        <v/>
      </c>
      <c r="Z1268" s="8" t="str">
        <f>IFERROR(VLOOKUP(LEFT($A1268,8),POR!$A:$R,12,0),"")</f>
        <v/>
      </c>
      <c r="AA1268" s="8" t="str">
        <f>IFERROR(VLOOKUP(LEFT($A1268,8),POR!$A:$R,13,0),"")</f>
        <v/>
      </c>
      <c r="AB1268" s="8" t="str">
        <f>IFERROR(VLOOKUP(LEFT($A1268,8),POR!$A:$R,14,0),"")</f>
        <v/>
      </c>
      <c r="AC1268" s="8" t="str">
        <f>IFERROR(VLOOKUP(LEFT($A1268,8),POR!$A:$R,15,0),"")</f>
        <v/>
      </c>
      <c r="AD1268" s="8" t="str">
        <f>IFERROR(VLOOKUP(LEFT($A1268,8),POR!$A:$R,16,0),"")</f>
        <v/>
      </c>
      <c r="AE1268" s="8" t="str">
        <f>IFERROR(VLOOKUP(LEFT($A1268,8),POR!$A:$R,17,0),"")</f>
        <v/>
      </c>
      <c r="AF1268" s="8" t="str">
        <f>IFERROR(VLOOKUP(LEFT($A1268,8),POR!$A:$R,18,0),"")</f>
        <v/>
      </c>
      <c r="AG1268" s="36" t="str">
        <f>IFERROR(VLOOKUP(A1268,NSD!F:G,2,0),"")</f>
        <v/>
      </c>
    </row>
    <row r="1269" spans="1:33">
      <c r="A1269" s="49" t="s">
        <v>3678</v>
      </c>
      <c r="B1269" s="36" t="str">
        <f>VLOOKUP(LEFT(A1269,8),Clusters!A:C,3,0)</f>
        <v>C2</v>
      </c>
      <c r="C1269" s="36">
        <f>VLOOKUP(LEFT(A1269,8),Clusters!A:D,2,0)</f>
        <v>25</v>
      </c>
      <c r="O1269" s="36">
        <f>IFERROR(VLOOKUP(LEFT(A1269,8),'Development Priority'!A:B,2,0),"")</f>
        <v>624</v>
      </c>
      <c r="P1269" s="8" t="str">
        <f>IFERROR(VLOOKUP(LEFT($A1269,8),POR!$A:$R,2,0),"")</f>
        <v/>
      </c>
      <c r="Q1269" s="8" t="str">
        <f>IFERROR(VLOOKUP(LEFT($A1269,8),POR!$A:$R,3,0),"")</f>
        <v/>
      </c>
      <c r="R1269" s="8" t="str">
        <f>IFERROR(VLOOKUP(LEFT($A1269,8),POR!$A:$R,4,0),"")</f>
        <v/>
      </c>
      <c r="S1269" s="8" t="str">
        <f>IFERROR(VLOOKUP(LEFT($A1269,8),POR!$A:$R,5,0),"")</f>
        <v/>
      </c>
      <c r="T1269" s="8">
        <f>IFERROR(VLOOKUP(LEFT($A1269,8),POR!$A:$R,6,0),"")</f>
        <v>42788.666666666701</v>
      </c>
      <c r="U1269" s="8" t="str">
        <f>IFERROR(VLOOKUP(LEFT($A1269,8),POR!$A:$R,7,0),"")</f>
        <v/>
      </c>
      <c r="V1269" s="8">
        <f>IFERROR(VLOOKUP(LEFT($A1269,8),POR!$A:$R,8,0),"")</f>
        <v>42748</v>
      </c>
      <c r="W1269" s="8" t="str">
        <f>IFERROR(VLOOKUP(LEFT($A1269,8),POR!$A:$R,9,0),"")</f>
        <v/>
      </c>
      <c r="X1269" s="8" t="str">
        <f>IFERROR(VLOOKUP(LEFT($A1269,8),POR!$A:$R,10,0),"")</f>
        <v/>
      </c>
      <c r="Y1269" s="8" t="str">
        <f>IFERROR(VLOOKUP(LEFT($A1269,8),POR!$A:$R,11,0),"")</f>
        <v/>
      </c>
      <c r="Z1269" s="8" t="str">
        <f>IFERROR(VLOOKUP(LEFT($A1269,8),POR!$A:$R,12,0),"")</f>
        <v/>
      </c>
      <c r="AA1269" s="8" t="str">
        <f>IFERROR(VLOOKUP(LEFT($A1269,8),POR!$A:$R,13,0),"")</f>
        <v/>
      </c>
      <c r="AB1269" s="8" t="str">
        <f>IFERROR(VLOOKUP(LEFT($A1269,8),POR!$A:$R,14,0),"")</f>
        <v/>
      </c>
      <c r="AC1269" s="8" t="str">
        <f>IFERROR(VLOOKUP(LEFT($A1269,8),POR!$A:$R,15,0),"")</f>
        <v/>
      </c>
      <c r="AD1269" s="8" t="str">
        <f>IFERROR(VLOOKUP(LEFT($A1269,8),POR!$A:$R,16,0),"")</f>
        <v/>
      </c>
      <c r="AE1269" s="8" t="str">
        <f>IFERROR(VLOOKUP(LEFT($A1269,8),POR!$A:$R,17,0),"")</f>
        <v/>
      </c>
      <c r="AF1269" s="8" t="str">
        <f>IFERROR(VLOOKUP(LEFT($A1269,8),POR!$A:$R,18,0),"")</f>
        <v/>
      </c>
      <c r="AG1269" s="36" t="str">
        <f>IFERROR(VLOOKUP(A1269,NSD!F:G,2,0),"")</f>
        <v/>
      </c>
    </row>
    <row r="1270" spans="1:33">
      <c r="A1270" s="49" t="s">
        <v>2057</v>
      </c>
      <c r="B1270" s="36" t="str">
        <f>VLOOKUP(LEFT(A1270,8),Clusters!A:C,3,0)</f>
        <v>C2</v>
      </c>
      <c r="C1270" s="36">
        <f>VLOOKUP(LEFT(A1270,8),Clusters!A:D,2,0)</f>
        <v>25</v>
      </c>
      <c r="O1270" s="36">
        <f>IFERROR(VLOOKUP(LEFT(A1270,8),'Development Priority'!A:B,2,0),"")</f>
        <v>624</v>
      </c>
      <c r="P1270" s="8" t="str">
        <f>IFERROR(VLOOKUP(LEFT($A1270,8),POR!$A:$R,2,0),"")</f>
        <v/>
      </c>
      <c r="Q1270" s="8" t="str">
        <f>IFERROR(VLOOKUP(LEFT($A1270,8),POR!$A:$R,3,0),"")</f>
        <v/>
      </c>
      <c r="R1270" s="8" t="str">
        <f>IFERROR(VLOOKUP(LEFT($A1270,8),POR!$A:$R,4,0),"")</f>
        <v/>
      </c>
      <c r="S1270" s="8" t="str">
        <f>IFERROR(VLOOKUP(LEFT($A1270,8),POR!$A:$R,5,0),"")</f>
        <v/>
      </c>
      <c r="T1270" s="8">
        <f>IFERROR(VLOOKUP(LEFT($A1270,8),POR!$A:$R,6,0),"")</f>
        <v>42788.666666666701</v>
      </c>
      <c r="U1270" s="8" t="str">
        <f>IFERROR(VLOOKUP(LEFT($A1270,8),POR!$A:$R,7,0),"")</f>
        <v/>
      </c>
      <c r="V1270" s="8">
        <f>IFERROR(VLOOKUP(LEFT($A1270,8),POR!$A:$R,8,0),"")</f>
        <v>42748</v>
      </c>
      <c r="W1270" s="8" t="str">
        <f>IFERROR(VLOOKUP(LEFT($A1270,8),POR!$A:$R,9,0),"")</f>
        <v/>
      </c>
      <c r="X1270" s="8" t="str">
        <f>IFERROR(VLOOKUP(LEFT($A1270,8),POR!$A:$R,10,0),"")</f>
        <v/>
      </c>
      <c r="Y1270" s="8" t="str">
        <f>IFERROR(VLOOKUP(LEFT($A1270,8),POR!$A:$R,11,0),"")</f>
        <v/>
      </c>
      <c r="Z1270" s="8" t="str">
        <f>IFERROR(VLOOKUP(LEFT($A1270,8),POR!$A:$R,12,0),"")</f>
        <v/>
      </c>
      <c r="AA1270" s="8" t="str">
        <f>IFERROR(VLOOKUP(LEFT($A1270,8),POR!$A:$R,13,0),"")</f>
        <v/>
      </c>
      <c r="AB1270" s="8" t="str">
        <f>IFERROR(VLOOKUP(LEFT($A1270,8),POR!$A:$R,14,0),"")</f>
        <v/>
      </c>
      <c r="AC1270" s="8" t="str">
        <f>IFERROR(VLOOKUP(LEFT($A1270,8),POR!$A:$R,15,0),"")</f>
        <v/>
      </c>
      <c r="AD1270" s="8" t="str">
        <f>IFERROR(VLOOKUP(LEFT($A1270,8),POR!$A:$R,16,0),"")</f>
        <v/>
      </c>
      <c r="AE1270" s="8" t="str">
        <f>IFERROR(VLOOKUP(LEFT($A1270,8),POR!$A:$R,17,0),"")</f>
        <v/>
      </c>
      <c r="AF1270" s="8" t="str">
        <f>IFERROR(VLOOKUP(LEFT($A1270,8),POR!$A:$R,18,0),"")</f>
        <v/>
      </c>
      <c r="AG1270" s="36" t="str">
        <f>IFERROR(VLOOKUP(A1270,NSD!F:G,2,0),"")</f>
        <v/>
      </c>
    </row>
    <row r="1271" spans="1:33">
      <c r="A1271" s="49" t="s">
        <v>4471</v>
      </c>
      <c r="B1271" s="36" t="str">
        <f>VLOOKUP(LEFT(A1271,8),Clusters!A:C,3,0)</f>
        <v>C2</v>
      </c>
      <c r="C1271" s="36">
        <f>VLOOKUP(LEFT(A1271,8),Clusters!A:D,2,0)</f>
        <v>25</v>
      </c>
      <c r="O1271" s="36">
        <f>IFERROR(VLOOKUP(LEFT(A1271,8),'Development Priority'!A:B,2,0),"")</f>
        <v>624</v>
      </c>
      <c r="P1271" s="8" t="str">
        <f>IFERROR(VLOOKUP(LEFT($A1271,8),POR!$A:$R,2,0),"")</f>
        <v/>
      </c>
      <c r="Q1271" s="8" t="str">
        <f>IFERROR(VLOOKUP(LEFT($A1271,8),POR!$A:$R,3,0),"")</f>
        <v/>
      </c>
      <c r="R1271" s="8" t="str">
        <f>IFERROR(VLOOKUP(LEFT($A1271,8),POR!$A:$R,4,0),"")</f>
        <v/>
      </c>
      <c r="S1271" s="8" t="str">
        <f>IFERROR(VLOOKUP(LEFT($A1271,8),POR!$A:$R,5,0),"")</f>
        <v/>
      </c>
      <c r="T1271" s="8">
        <f>IFERROR(VLOOKUP(LEFT($A1271,8),POR!$A:$R,6,0),"")</f>
        <v>42788.666666666701</v>
      </c>
      <c r="U1271" s="8" t="str">
        <f>IFERROR(VLOOKUP(LEFT($A1271,8),POR!$A:$R,7,0),"")</f>
        <v/>
      </c>
      <c r="V1271" s="8">
        <f>IFERROR(VLOOKUP(LEFT($A1271,8),POR!$A:$R,8,0),"")</f>
        <v>42748</v>
      </c>
      <c r="W1271" s="8" t="str">
        <f>IFERROR(VLOOKUP(LEFT($A1271,8),POR!$A:$R,9,0),"")</f>
        <v/>
      </c>
      <c r="X1271" s="8" t="str">
        <f>IFERROR(VLOOKUP(LEFT($A1271,8),POR!$A:$R,10,0),"")</f>
        <v/>
      </c>
      <c r="Y1271" s="8" t="str">
        <f>IFERROR(VLOOKUP(LEFT($A1271,8),POR!$A:$R,11,0),"")</f>
        <v/>
      </c>
      <c r="Z1271" s="8" t="str">
        <f>IFERROR(VLOOKUP(LEFT($A1271,8),POR!$A:$R,12,0),"")</f>
        <v/>
      </c>
      <c r="AA1271" s="8" t="str">
        <f>IFERROR(VLOOKUP(LEFT($A1271,8),POR!$A:$R,13,0),"")</f>
        <v/>
      </c>
      <c r="AB1271" s="8" t="str">
        <f>IFERROR(VLOOKUP(LEFT($A1271,8),POR!$A:$R,14,0),"")</f>
        <v/>
      </c>
      <c r="AC1271" s="8" t="str">
        <f>IFERROR(VLOOKUP(LEFT($A1271,8),POR!$A:$R,15,0),"")</f>
        <v/>
      </c>
      <c r="AD1271" s="8" t="str">
        <f>IFERROR(VLOOKUP(LEFT($A1271,8),POR!$A:$R,16,0),"")</f>
        <v/>
      </c>
      <c r="AE1271" s="8" t="str">
        <f>IFERROR(VLOOKUP(LEFT($A1271,8),POR!$A:$R,17,0),"")</f>
        <v/>
      </c>
      <c r="AF1271" s="8" t="str">
        <f>IFERROR(VLOOKUP(LEFT($A1271,8),POR!$A:$R,18,0),"")</f>
        <v/>
      </c>
      <c r="AG1271" s="36" t="str">
        <f>IFERROR(VLOOKUP(A1271,NSD!F:G,2,0),"")</f>
        <v/>
      </c>
    </row>
    <row r="1272" spans="1:33">
      <c r="A1272" s="49" t="s">
        <v>2493</v>
      </c>
      <c r="B1272" s="36" t="str">
        <f>VLOOKUP(LEFT(A1272,8),Clusters!A:C,3,0)</f>
        <v>C2</v>
      </c>
      <c r="C1272" s="36">
        <f>VLOOKUP(LEFT(A1272,8),Clusters!A:D,2,0)</f>
        <v>25</v>
      </c>
      <c r="O1272" s="36">
        <f>IFERROR(VLOOKUP(LEFT(A1272,8),'Development Priority'!A:B,2,0),"")</f>
        <v>677</v>
      </c>
      <c r="P1272" s="8" t="str">
        <f>IFERROR(VLOOKUP(LEFT($A1272,8),POR!$A:$R,2,0),"")</f>
        <v/>
      </c>
      <c r="Q1272" s="8" t="str">
        <f>IFERROR(VLOOKUP(LEFT($A1272,8),POR!$A:$R,3,0),"")</f>
        <v/>
      </c>
      <c r="R1272" s="8" t="str">
        <f>IFERROR(VLOOKUP(LEFT($A1272,8),POR!$A:$R,4,0),"")</f>
        <v/>
      </c>
      <c r="S1272" s="8" t="str">
        <f>IFERROR(VLOOKUP(LEFT($A1272,8),POR!$A:$R,5,0),"")</f>
        <v/>
      </c>
      <c r="T1272" s="8" t="str">
        <f>IFERROR(VLOOKUP(LEFT($A1272,8),POR!$A:$R,6,0),"")</f>
        <v/>
      </c>
      <c r="U1272" s="8" t="str">
        <f>IFERROR(VLOOKUP(LEFT($A1272,8),POR!$A:$R,7,0),"")</f>
        <v/>
      </c>
      <c r="V1272" s="8">
        <f>IFERROR(VLOOKUP(LEFT($A1272,8),POR!$A:$R,8,0),"")</f>
        <v>42776</v>
      </c>
      <c r="W1272" s="8" t="str">
        <f>IFERROR(VLOOKUP(LEFT($A1272,8),POR!$A:$R,9,0),"")</f>
        <v/>
      </c>
      <c r="X1272" s="8" t="str">
        <f>IFERROR(VLOOKUP(LEFT($A1272,8),POR!$A:$R,10,0),"")</f>
        <v/>
      </c>
      <c r="Y1272" s="8" t="str">
        <f>IFERROR(VLOOKUP(LEFT($A1272,8),POR!$A:$R,11,0),"")</f>
        <v/>
      </c>
      <c r="Z1272" s="8" t="str">
        <f>IFERROR(VLOOKUP(LEFT($A1272,8),POR!$A:$R,12,0),"")</f>
        <v/>
      </c>
      <c r="AA1272" s="8" t="str">
        <f>IFERROR(VLOOKUP(LEFT($A1272,8),POR!$A:$R,13,0),"")</f>
        <v/>
      </c>
      <c r="AB1272" s="8" t="str">
        <f>IFERROR(VLOOKUP(LEFT($A1272,8),POR!$A:$R,14,0),"")</f>
        <v/>
      </c>
      <c r="AC1272" s="8" t="str">
        <f>IFERROR(VLOOKUP(LEFT($A1272,8),POR!$A:$R,15,0),"")</f>
        <v/>
      </c>
      <c r="AD1272" s="8" t="str">
        <f>IFERROR(VLOOKUP(LEFT($A1272,8),POR!$A:$R,16,0),"")</f>
        <v/>
      </c>
      <c r="AE1272" s="8" t="str">
        <f>IFERROR(VLOOKUP(LEFT($A1272,8),POR!$A:$R,17,0),"")</f>
        <v/>
      </c>
      <c r="AF1272" s="8" t="str">
        <f>IFERROR(VLOOKUP(LEFT($A1272,8),POR!$A:$R,18,0),"")</f>
        <v/>
      </c>
      <c r="AG1272" s="36" t="str">
        <f>IFERROR(VLOOKUP(A1272,NSD!F:G,2,0),"")</f>
        <v/>
      </c>
    </row>
    <row r="1273" spans="1:33">
      <c r="A1273" s="49" t="s">
        <v>4648</v>
      </c>
      <c r="B1273" s="36" t="str">
        <f>VLOOKUP(LEFT(A1273,8),Clusters!A:C,3,0)</f>
        <v>C2</v>
      </c>
      <c r="C1273" s="36">
        <f>VLOOKUP(LEFT(A1273,8),Clusters!A:D,2,0)</f>
        <v>25</v>
      </c>
      <c r="O1273" s="36">
        <f>IFERROR(VLOOKUP(LEFT(A1273,8),'Development Priority'!A:B,2,0),"")</f>
        <v>677</v>
      </c>
      <c r="P1273" s="8" t="str">
        <f>IFERROR(VLOOKUP(LEFT($A1273,8),POR!$A:$R,2,0),"")</f>
        <v/>
      </c>
      <c r="Q1273" s="8" t="str">
        <f>IFERROR(VLOOKUP(LEFT($A1273,8),POR!$A:$R,3,0),"")</f>
        <v/>
      </c>
      <c r="R1273" s="8" t="str">
        <f>IFERROR(VLOOKUP(LEFT($A1273,8),POR!$A:$R,4,0),"")</f>
        <v/>
      </c>
      <c r="S1273" s="8" t="str">
        <f>IFERROR(VLOOKUP(LEFT($A1273,8),POR!$A:$R,5,0),"")</f>
        <v/>
      </c>
      <c r="T1273" s="8" t="str">
        <f>IFERROR(VLOOKUP(LEFT($A1273,8),POR!$A:$R,6,0),"")</f>
        <v/>
      </c>
      <c r="U1273" s="8" t="str">
        <f>IFERROR(VLOOKUP(LEFT($A1273,8),POR!$A:$R,7,0),"")</f>
        <v/>
      </c>
      <c r="V1273" s="8">
        <f>IFERROR(VLOOKUP(LEFT($A1273,8),POR!$A:$R,8,0),"")</f>
        <v>42776</v>
      </c>
      <c r="W1273" s="8" t="str">
        <f>IFERROR(VLOOKUP(LEFT($A1273,8),POR!$A:$R,9,0),"")</f>
        <v/>
      </c>
      <c r="X1273" s="8" t="str">
        <f>IFERROR(VLOOKUP(LEFT($A1273,8),POR!$A:$R,10,0),"")</f>
        <v/>
      </c>
      <c r="Y1273" s="8" t="str">
        <f>IFERROR(VLOOKUP(LEFT($A1273,8),POR!$A:$R,11,0),"")</f>
        <v/>
      </c>
      <c r="Z1273" s="8" t="str">
        <f>IFERROR(VLOOKUP(LEFT($A1273,8),POR!$A:$R,12,0),"")</f>
        <v/>
      </c>
      <c r="AA1273" s="8" t="str">
        <f>IFERROR(VLOOKUP(LEFT($A1273,8),POR!$A:$R,13,0),"")</f>
        <v/>
      </c>
      <c r="AB1273" s="8" t="str">
        <f>IFERROR(VLOOKUP(LEFT($A1273,8),POR!$A:$R,14,0),"")</f>
        <v/>
      </c>
      <c r="AC1273" s="8" t="str">
        <f>IFERROR(VLOOKUP(LEFT($A1273,8),POR!$A:$R,15,0),"")</f>
        <v/>
      </c>
      <c r="AD1273" s="8" t="str">
        <f>IFERROR(VLOOKUP(LEFT($A1273,8),POR!$A:$R,16,0),"")</f>
        <v/>
      </c>
      <c r="AE1273" s="8" t="str">
        <f>IFERROR(VLOOKUP(LEFT($A1273,8),POR!$A:$R,17,0),"")</f>
        <v/>
      </c>
      <c r="AF1273" s="8" t="str">
        <f>IFERROR(VLOOKUP(LEFT($A1273,8),POR!$A:$R,18,0),"")</f>
        <v/>
      </c>
      <c r="AG1273" s="36" t="str">
        <f>IFERROR(VLOOKUP(A1273,NSD!F:G,2,0),"")</f>
        <v/>
      </c>
    </row>
    <row r="1274" spans="1:33">
      <c r="A1274" s="49" t="s">
        <v>3309</v>
      </c>
      <c r="B1274" s="36" t="str">
        <f>VLOOKUP(LEFT(A1274,8),Clusters!A:C,3,0)</f>
        <v>C2</v>
      </c>
      <c r="C1274" s="36">
        <f>VLOOKUP(LEFT(A1274,8),Clusters!A:D,2,0)</f>
        <v>25</v>
      </c>
      <c r="O1274" s="36">
        <f>IFERROR(VLOOKUP(LEFT(A1274,8),'Development Priority'!A:B,2,0),"")</f>
        <v>677</v>
      </c>
      <c r="P1274" s="8" t="str">
        <f>IFERROR(VLOOKUP(LEFT($A1274,8),POR!$A:$R,2,0),"")</f>
        <v/>
      </c>
      <c r="Q1274" s="8" t="str">
        <f>IFERROR(VLOOKUP(LEFT($A1274,8),POR!$A:$R,3,0),"")</f>
        <v/>
      </c>
      <c r="R1274" s="8" t="str">
        <f>IFERROR(VLOOKUP(LEFT($A1274,8),POR!$A:$R,4,0),"")</f>
        <v/>
      </c>
      <c r="S1274" s="8" t="str">
        <f>IFERROR(VLOOKUP(LEFT($A1274,8),POR!$A:$R,5,0),"")</f>
        <v/>
      </c>
      <c r="T1274" s="8" t="str">
        <f>IFERROR(VLOOKUP(LEFT($A1274,8),POR!$A:$R,6,0),"")</f>
        <v/>
      </c>
      <c r="U1274" s="8" t="str">
        <f>IFERROR(VLOOKUP(LEFT($A1274,8),POR!$A:$R,7,0),"")</f>
        <v/>
      </c>
      <c r="V1274" s="8">
        <f>IFERROR(VLOOKUP(LEFT($A1274,8),POR!$A:$R,8,0),"")</f>
        <v>42776</v>
      </c>
      <c r="W1274" s="8" t="str">
        <f>IFERROR(VLOOKUP(LEFT($A1274,8),POR!$A:$R,9,0),"")</f>
        <v/>
      </c>
      <c r="X1274" s="8" t="str">
        <f>IFERROR(VLOOKUP(LEFT($A1274,8),POR!$A:$R,10,0),"")</f>
        <v/>
      </c>
      <c r="Y1274" s="8" t="str">
        <f>IFERROR(VLOOKUP(LEFT($A1274,8),POR!$A:$R,11,0),"")</f>
        <v/>
      </c>
      <c r="Z1274" s="8" t="str">
        <f>IFERROR(VLOOKUP(LEFT($A1274,8),POR!$A:$R,12,0),"")</f>
        <v/>
      </c>
      <c r="AA1274" s="8" t="str">
        <f>IFERROR(VLOOKUP(LEFT($A1274,8),POR!$A:$R,13,0),"")</f>
        <v/>
      </c>
      <c r="AB1274" s="8" t="str">
        <f>IFERROR(VLOOKUP(LEFT($A1274,8),POR!$A:$R,14,0),"")</f>
        <v/>
      </c>
      <c r="AC1274" s="8" t="str">
        <f>IFERROR(VLOOKUP(LEFT($A1274,8),POR!$A:$R,15,0),"")</f>
        <v/>
      </c>
      <c r="AD1274" s="8" t="str">
        <f>IFERROR(VLOOKUP(LEFT($A1274,8),POR!$A:$R,16,0),"")</f>
        <v/>
      </c>
      <c r="AE1274" s="8" t="str">
        <f>IFERROR(VLOOKUP(LEFT($A1274,8),POR!$A:$R,17,0),"")</f>
        <v/>
      </c>
      <c r="AF1274" s="8" t="str">
        <f>IFERROR(VLOOKUP(LEFT($A1274,8),POR!$A:$R,18,0),"")</f>
        <v/>
      </c>
      <c r="AG1274" s="36" t="str">
        <f>IFERROR(VLOOKUP(A1274,NSD!F:G,2,0),"")</f>
        <v/>
      </c>
    </row>
    <row r="1275" spans="1:33">
      <c r="A1275" s="49" t="s">
        <v>2689</v>
      </c>
      <c r="B1275" s="36" t="str">
        <f>VLOOKUP(LEFT(A1275,8),Clusters!A:C,3,0)</f>
        <v>C2</v>
      </c>
      <c r="C1275" s="36">
        <f>VLOOKUP(LEFT(A1275,8),Clusters!A:D,2,0)</f>
        <v>24</v>
      </c>
      <c r="O1275" s="36">
        <f>IFERROR(VLOOKUP(LEFT(A1275,8),'Development Priority'!A:B,2,0),"")</f>
        <v>796</v>
      </c>
      <c r="P1275" s="8" t="str">
        <f>IFERROR(VLOOKUP(LEFT($A1275,8),POR!$A:$R,2,0),"")</f>
        <v/>
      </c>
      <c r="Q1275" s="8" t="str">
        <f>IFERROR(VLOOKUP(LEFT($A1275,8),POR!$A:$R,3,0),"")</f>
        <v/>
      </c>
      <c r="R1275" s="8" t="str">
        <f>IFERROR(VLOOKUP(LEFT($A1275,8),POR!$A:$R,4,0),"")</f>
        <v/>
      </c>
      <c r="S1275" s="8" t="str">
        <f>IFERROR(VLOOKUP(LEFT($A1275,8),POR!$A:$R,5,0),"")</f>
        <v/>
      </c>
      <c r="T1275" s="8" t="str">
        <f>IFERROR(VLOOKUP(LEFT($A1275,8),POR!$A:$R,6,0),"")</f>
        <v/>
      </c>
      <c r="U1275" s="8" t="str">
        <f>IFERROR(VLOOKUP(LEFT($A1275,8),POR!$A:$R,7,0),"")</f>
        <v/>
      </c>
      <c r="V1275" s="8">
        <f>IFERROR(VLOOKUP(LEFT($A1275,8),POR!$A:$R,8,0),"")</f>
        <v>42757</v>
      </c>
      <c r="W1275" s="8" t="str">
        <f>IFERROR(VLOOKUP(LEFT($A1275,8),POR!$A:$R,9,0),"")</f>
        <v/>
      </c>
      <c r="X1275" s="8" t="str">
        <f>IFERROR(VLOOKUP(LEFT($A1275,8),POR!$A:$R,10,0),"")</f>
        <v/>
      </c>
      <c r="Y1275" s="8" t="str">
        <f>IFERROR(VLOOKUP(LEFT($A1275,8),POR!$A:$R,11,0),"")</f>
        <v/>
      </c>
      <c r="Z1275" s="8" t="str">
        <f>IFERROR(VLOOKUP(LEFT($A1275,8),POR!$A:$R,12,0),"")</f>
        <v/>
      </c>
      <c r="AA1275" s="8" t="str">
        <f>IFERROR(VLOOKUP(LEFT($A1275,8),POR!$A:$R,13,0),"")</f>
        <v/>
      </c>
      <c r="AB1275" s="8" t="str">
        <f>IFERROR(VLOOKUP(LEFT($A1275,8),POR!$A:$R,14,0),"")</f>
        <v/>
      </c>
      <c r="AC1275" s="8" t="str">
        <f>IFERROR(VLOOKUP(LEFT($A1275,8),POR!$A:$R,15,0),"")</f>
        <v/>
      </c>
      <c r="AD1275" s="8" t="str">
        <f>IFERROR(VLOOKUP(LEFT($A1275,8),POR!$A:$R,16,0),"")</f>
        <v/>
      </c>
      <c r="AE1275" s="8" t="str">
        <f>IFERROR(VLOOKUP(LEFT($A1275,8),POR!$A:$R,17,0),"")</f>
        <v/>
      </c>
      <c r="AF1275" s="8" t="str">
        <f>IFERROR(VLOOKUP(LEFT($A1275,8),POR!$A:$R,18,0),"")</f>
        <v/>
      </c>
      <c r="AG1275" s="36" t="str">
        <f>IFERROR(VLOOKUP(A1275,NSD!F:G,2,0),"")</f>
        <v/>
      </c>
    </row>
    <row r="1276" spans="1:33">
      <c r="A1276" s="49" t="s">
        <v>4217</v>
      </c>
      <c r="B1276" s="36" t="str">
        <f>VLOOKUP(LEFT(A1276,8),Clusters!A:C,3,0)</f>
        <v>C2</v>
      </c>
      <c r="C1276" s="36">
        <f>VLOOKUP(LEFT(A1276,8),Clusters!A:D,2,0)</f>
        <v>24</v>
      </c>
      <c r="O1276" s="36">
        <f>IFERROR(VLOOKUP(LEFT(A1276,8),'Development Priority'!A:B,2,0),"")</f>
        <v>796</v>
      </c>
      <c r="P1276" s="8" t="str">
        <f>IFERROR(VLOOKUP(LEFT($A1276,8),POR!$A:$R,2,0),"")</f>
        <v/>
      </c>
      <c r="Q1276" s="8" t="str">
        <f>IFERROR(VLOOKUP(LEFT($A1276,8),POR!$A:$R,3,0),"")</f>
        <v/>
      </c>
      <c r="R1276" s="8" t="str">
        <f>IFERROR(VLOOKUP(LEFT($A1276,8),POR!$A:$R,4,0),"")</f>
        <v/>
      </c>
      <c r="S1276" s="8" t="str">
        <f>IFERROR(VLOOKUP(LEFT($A1276,8),POR!$A:$R,5,0),"")</f>
        <v/>
      </c>
      <c r="T1276" s="8" t="str">
        <f>IFERROR(VLOOKUP(LEFT($A1276,8),POR!$A:$R,6,0),"")</f>
        <v/>
      </c>
      <c r="U1276" s="8" t="str">
        <f>IFERROR(VLOOKUP(LEFT($A1276,8),POR!$A:$R,7,0),"")</f>
        <v/>
      </c>
      <c r="V1276" s="8">
        <f>IFERROR(VLOOKUP(LEFT($A1276,8),POR!$A:$R,8,0),"")</f>
        <v>42757</v>
      </c>
      <c r="W1276" s="8" t="str">
        <f>IFERROR(VLOOKUP(LEFT($A1276,8),POR!$A:$R,9,0),"")</f>
        <v/>
      </c>
      <c r="X1276" s="8" t="str">
        <f>IFERROR(VLOOKUP(LEFT($A1276,8),POR!$A:$R,10,0),"")</f>
        <v/>
      </c>
      <c r="Y1276" s="8" t="str">
        <f>IFERROR(VLOOKUP(LEFT($A1276,8),POR!$A:$R,11,0),"")</f>
        <v/>
      </c>
      <c r="Z1276" s="8" t="str">
        <f>IFERROR(VLOOKUP(LEFT($A1276,8),POR!$A:$R,12,0),"")</f>
        <v/>
      </c>
      <c r="AA1276" s="8" t="str">
        <f>IFERROR(VLOOKUP(LEFT($A1276,8),POR!$A:$R,13,0),"")</f>
        <v/>
      </c>
      <c r="AB1276" s="8" t="str">
        <f>IFERROR(VLOOKUP(LEFT($A1276,8),POR!$A:$R,14,0),"")</f>
        <v/>
      </c>
      <c r="AC1276" s="8" t="str">
        <f>IFERROR(VLOOKUP(LEFT($A1276,8),POR!$A:$R,15,0),"")</f>
        <v/>
      </c>
      <c r="AD1276" s="8" t="str">
        <f>IFERROR(VLOOKUP(LEFT($A1276,8),POR!$A:$R,16,0),"")</f>
        <v/>
      </c>
      <c r="AE1276" s="8" t="str">
        <f>IFERROR(VLOOKUP(LEFT($A1276,8),POR!$A:$R,17,0),"")</f>
        <v/>
      </c>
      <c r="AF1276" s="8" t="str">
        <f>IFERROR(VLOOKUP(LEFT($A1276,8),POR!$A:$R,18,0),"")</f>
        <v/>
      </c>
      <c r="AG1276" s="36" t="str">
        <f>IFERROR(VLOOKUP(A1276,NSD!F:G,2,0),"")</f>
        <v/>
      </c>
    </row>
    <row r="1277" spans="1:33">
      <c r="A1277" s="49" t="s">
        <v>3827</v>
      </c>
      <c r="B1277" s="36" t="str">
        <f>VLOOKUP(LEFT(A1277,8),Clusters!A:C,3,0)</f>
        <v>C2</v>
      </c>
      <c r="C1277" s="36">
        <f>VLOOKUP(LEFT(A1277,8),Clusters!A:D,2,0)</f>
        <v>24</v>
      </c>
      <c r="O1277" s="36">
        <f>IFERROR(VLOOKUP(LEFT(A1277,8),'Development Priority'!A:B,2,0),"")</f>
        <v>796</v>
      </c>
      <c r="P1277" s="8" t="str">
        <f>IFERROR(VLOOKUP(LEFT($A1277,8),POR!$A:$R,2,0),"")</f>
        <v/>
      </c>
      <c r="Q1277" s="8" t="str">
        <f>IFERROR(VLOOKUP(LEFT($A1277,8),POR!$A:$R,3,0),"")</f>
        <v/>
      </c>
      <c r="R1277" s="8" t="str">
        <f>IFERROR(VLOOKUP(LEFT($A1277,8),POR!$A:$R,4,0),"")</f>
        <v/>
      </c>
      <c r="S1277" s="8" t="str">
        <f>IFERROR(VLOOKUP(LEFT($A1277,8),POR!$A:$R,5,0),"")</f>
        <v/>
      </c>
      <c r="T1277" s="8" t="str">
        <f>IFERROR(VLOOKUP(LEFT($A1277,8),POR!$A:$R,6,0),"")</f>
        <v/>
      </c>
      <c r="U1277" s="8" t="str">
        <f>IFERROR(VLOOKUP(LEFT($A1277,8),POR!$A:$R,7,0),"")</f>
        <v/>
      </c>
      <c r="V1277" s="8">
        <f>IFERROR(VLOOKUP(LEFT($A1277,8),POR!$A:$R,8,0),"")</f>
        <v>42757</v>
      </c>
      <c r="W1277" s="8" t="str">
        <f>IFERROR(VLOOKUP(LEFT($A1277,8),POR!$A:$R,9,0),"")</f>
        <v/>
      </c>
      <c r="X1277" s="8" t="str">
        <f>IFERROR(VLOOKUP(LEFT($A1277,8),POR!$A:$R,10,0),"")</f>
        <v/>
      </c>
      <c r="Y1277" s="8" t="str">
        <f>IFERROR(VLOOKUP(LEFT($A1277,8),POR!$A:$R,11,0),"")</f>
        <v/>
      </c>
      <c r="Z1277" s="8" t="str">
        <f>IFERROR(VLOOKUP(LEFT($A1277,8),POR!$A:$R,12,0),"")</f>
        <v/>
      </c>
      <c r="AA1277" s="8" t="str">
        <f>IFERROR(VLOOKUP(LEFT($A1277,8),POR!$A:$R,13,0),"")</f>
        <v/>
      </c>
      <c r="AB1277" s="8" t="str">
        <f>IFERROR(VLOOKUP(LEFT($A1277,8),POR!$A:$R,14,0),"")</f>
        <v/>
      </c>
      <c r="AC1277" s="8" t="str">
        <f>IFERROR(VLOOKUP(LEFT($A1277,8),POR!$A:$R,15,0),"")</f>
        <v/>
      </c>
      <c r="AD1277" s="8" t="str">
        <f>IFERROR(VLOOKUP(LEFT($A1277,8),POR!$A:$R,16,0),"")</f>
        <v/>
      </c>
      <c r="AE1277" s="8" t="str">
        <f>IFERROR(VLOOKUP(LEFT($A1277,8),POR!$A:$R,17,0),"")</f>
        <v/>
      </c>
      <c r="AF1277" s="8" t="str">
        <f>IFERROR(VLOOKUP(LEFT($A1277,8),POR!$A:$R,18,0),"")</f>
        <v/>
      </c>
      <c r="AG1277" s="36" t="str">
        <f>IFERROR(VLOOKUP(A1277,NSD!F:G,2,0),"")</f>
        <v/>
      </c>
    </row>
    <row r="1278" spans="1:33">
      <c r="A1278" s="49" t="s">
        <v>2291</v>
      </c>
      <c r="B1278" s="36" t="str">
        <f>VLOOKUP(LEFT(A1278,8),Clusters!A:C,3,0)</f>
        <v>C1</v>
      </c>
      <c r="C1278" s="36">
        <f>VLOOKUP(LEFT(A1278,8),Clusters!A:D,2,0)</f>
        <v>14</v>
      </c>
      <c r="O1278" s="36">
        <f>IFERROR(VLOOKUP(LEFT(A1278,8),'Development Priority'!A:B,2,0),"")</f>
        <v>645</v>
      </c>
      <c r="P1278" s="8" t="str">
        <f>IFERROR(VLOOKUP(LEFT($A1278,8),POR!$A:$R,2,0),"")</f>
        <v/>
      </c>
      <c r="Q1278" s="8" t="str">
        <f>IFERROR(VLOOKUP(LEFT($A1278,8),POR!$A:$R,3,0),"")</f>
        <v/>
      </c>
      <c r="R1278" s="8" t="str">
        <f>IFERROR(VLOOKUP(LEFT($A1278,8),POR!$A:$R,4,0),"")</f>
        <v/>
      </c>
      <c r="S1278" s="8" t="str">
        <f>IFERROR(VLOOKUP(LEFT($A1278,8),POR!$A:$R,5,0),"")</f>
        <v/>
      </c>
      <c r="T1278" s="8" t="str">
        <f>IFERROR(VLOOKUP(LEFT($A1278,8),POR!$A:$R,6,0),"")</f>
        <v/>
      </c>
      <c r="U1278" s="8" t="str">
        <f>IFERROR(VLOOKUP(LEFT($A1278,8),POR!$A:$R,7,0),"")</f>
        <v/>
      </c>
      <c r="V1278" s="8" t="str">
        <f>IFERROR(VLOOKUP(LEFT($A1278,8),POR!$A:$R,8,0),"")</f>
        <v/>
      </c>
      <c r="W1278" s="8" t="str">
        <f>IFERROR(VLOOKUP(LEFT($A1278,8),POR!$A:$R,9,0),"")</f>
        <v/>
      </c>
      <c r="X1278" s="8" t="str">
        <f>IFERROR(VLOOKUP(LEFT($A1278,8),POR!$A:$R,10,0),"")</f>
        <v/>
      </c>
      <c r="Y1278" s="8" t="str">
        <f>IFERROR(VLOOKUP(LEFT($A1278,8),POR!$A:$R,11,0),"")</f>
        <v/>
      </c>
      <c r="Z1278" s="8" t="str">
        <f>IFERROR(VLOOKUP(LEFT($A1278,8),POR!$A:$R,12,0),"")</f>
        <v/>
      </c>
      <c r="AA1278" s="8" t="str">
        <f>IFERROR(VLOOKUP(LEFT($A1278,8),POR!$A:$R,13,0),"")</f>
        <v/>
      </c>
      <c r="AB1278" s="8" t="str">
        <f>IFERROR(VLOOKUP(LEFT($A1278,8),POR!$A:$R,14,0),"")</f>
        <v/>
      </c>
      <c r="AC1278" s="8" t="str">
        <f>IFERROR(VLOOKUP(LEFT($A1278,8),POR!$A:$R,15,0),"")</f>
        <v/>
      </c>
      <c r="AD1278" s="8" t="str">
        <f>IFERROR(VLOOKUP(LEFT($A1278,8),POR!$A:$R,16,0),"")</f>
        <v/>
      </c>
      <c r="AE1278" s="8" t="str">
        <f>IFERROR(VLOOKUP(LEFT($A1278,8),POR!$A:$R,17,0),"")</f>
        <v/>
      </c>
      <c r="AF1278" s="8" t="str">
        <f>IFERROR(VLOOKUP(LEFT($A1278,8),POR!$A:$R,18,0),"")</f>
        <v/>
      </c>
      <c r="AG1278" s="36" t="str">
        <f>IFERROR(VLOOKUP(A1278,NSD!F:G,2,0),"")</f>
        <v/>
      </c>
    </row>
    <row r="1279" spans="1:33">
      <c r="A1279" s="49" t="s">
        <v>4312</v>
      </c>
      <c r="B1279" s="36" t="str">
        <f>VLOOKUP(LEFT(A1279,8),Clusters!A:C,3,0)</f>
        <v>C1</v>
      </c>
      <c r="C1279" s="36">
        <f>VLOOKUP(LEFT(A1279,8),Clusters!A:D,2,0)</f>
        <v>14</v>
      </c>
      <c r="O1279" s="36">
        <f>IFERROR(VLOOKUP(LEFT(A1279,8),'Development Priority'!A:B,2,0),"")</f>
        <v>645</v>
      </c>
      <c r="P1279" s="8" t="str">
        <f>IFERROR(VLOOKUP(LEFT($A1279,8),POR!$A:$R,2,0),"")</f>
        <v/>
      </c>
      <c r="Q1279" s="8" t="str">
        <f>IFERROR(VLOOKUP(LEFT($A1279,8),POR!$A:$R,3,0),"")</f>
        <v/>
      </c>
      <c r="R1279" s="8" t="str">
        <f>IFERROR(VLOOKUP(LEFT($A1279,8),POR!$A:$R,4,0),"")</f>
        <v/>
      </c>
      <c r="S1279" s="8" t="str">
        <f>IFERROR(VLOOKUP(LEFT($A1279,8),POR!$A:$R,5,0),"")</f>
        <v/>
      </c>
      <c r="T1279" s="8" t="str">
        <f>IFERROR(VLOOKUP(LEFT($A1279,8),POR!$A:$R,6,0),"")</f>
        <v/>
      </c>
      <c r="U1279" s="8" t="str">
        <f>IFERROR(VLOOKUP(LEFT($A1279,8),POR!$A:$R,7,0),"")</f>
        <v/>
      </c>
      <c r="V1279" s="8" t="str">
        <f>IFERROR(VLOOKUP(LEFT($A1279,8),POR!$A:$R,8,0),"")</f>
        <v/>
      </c>
      <c r="W1279" s="8" t="str">
        <f>IFERROR(VLOOKUP(LEFT($A1279,8),POR!$A:$R,9,0),"")</f>
        <v/>
      </c>
      <c r="X1279" s="8" t="str">
        <f>IFERROR(VLOOKUP(LEFT($A1279,8),POR!$A:$R,10,0),"")</f>
        <v/>
      </c>
      <c r="Y1279" s="8" t="str">
        <f>IFERROR(VLOOKUP(LEFT($A1279,8),POR!$A:$R,11,0),"")</f>
        <v/>
      </c>
      <c r="Z1279" s="8" t="str">
        <f>IFERROR(VLOOKUP(LEFT($A1279,8),POR!$A:$R,12,0),"")</f>
        <v/>
      </c>
      <c r="AA1279" s="8" t="str">
        <f>IFERROR(VLOOKUP(LEFT($A1279,8),POR!$A:$R,13,0),"")</f>
        <v/>
      </c>
      <c r="AB1279" s="8" t="str">
        <f>IFERROR(VLOOKUP(LEFT($A1279,8),POR!$A:$R,14,0),"")</f>
        <v/>
      </c>
      <c r="AC1279" s="8" t="str">
        <f>IFERROR(VLOOKUP(LEFT($A1279,8),POR!$A:$R,15,0),"")</f>
        <v/>
      </c>
      <c r="AD1279" s="8" t="str">
        <f>IFERROR(VLOOKUP(LEFT($A1279,8),POR!$A:$R,16,0),"")</f>
        <v/>
      </c>
      <c r="AE1279" s="8" t="str">
        <f>IFERROR(VLOOKUP(LEFT($A1279,8),POR!$A:$R,17,0),"")</f>
        <v/>
      </c>
      <c r="AF1279" s="8" t="str">
        <f>IFERROR(VLOOKUP(LEFT($A1279,8),POR!$A:$R,18,0),"")</f>
        <v/>
      </c>
      <c r="AG1279" s="36" t="str">
        <f>IFERROR(VLOOKUP(A1279,NSD!F:G,2,0),"")</f>
        <v/>
      </c>
    </row>
    <row r="1280" spans="1:33">
      <c r="A1280" s="49" t="s">
        <v>3761</v>
      </c>
      <c r="B1280" s="36" t="str">
        <f>VLOOKUP(LEFT(A1280,8),Clusters!A:C,3,0)</f>
        <v>C1</v>
      </c>
      <c r="C1280" s="36">
        <f>VLOOKUP(LEFT(A1280,8),Clusters!A:D,2,0)</f>
        <v>14</v>
      </c>
      <c r="O1280" s="36">
        <f>IFERROR(VLOOKUP(LEFT(A1280,8),'Development Priority'!A:B,2,0),"")</f>
        <v>645</v>
      </c>
      <c r="P1280" s="8" t="str">
        <f>IFERROR(VLOOKUP(LEFT($A1280,8),POR!$A:$R,2,0),"")</f>
        <v/>
      </c>
      <c r="Q1280" s="8" t="str">
        <f>IFERROR(VLOOKUP(LEFT($A1280,8),POR!$A:$R,3,0),"")</f>
        <v/>
      </c>
      <c r="R1280" s="8" t="str">
        <f>IFERROR(VLOOKUP(LEFT($A1280,8),POR!$A:$R,4,0),"")</f>
        <v/>
      </c>
      <c r="S1280" s="8" t="str">
        <f>IFERROR(VLOOKUP(LEFT($A1280,8),POR!$A:$R,5,0),"")</f>
        <v/>
      </c>
      <c r="T1280" s="8" t="str">
        <f>IFERROR(VLOOKUP(LEFT($A1280,8),POR!$A:$R,6,0),"")</f>
        <v/>
      </c>
      <c r="U1280" s="8" t="str">
        <f>IFERROR(VLOOKUP(LEFT($A1280,8),POR!$A:$R,7,0),"")</f>
        <v/>
      </c>
      <c r="V1280" s="8" t="str">
        <f>IFERROR(VLOOKUP(LEFT($A1280,8),POR!$A:$R,8,0),"")</f>
        <v/>
      </c>
      <c r="W1280" s="8" t="str">
        <f>IFERROR(VLOOKUP(LEFT($A1280,8),POR!$A:$R,9,0),"")</f>
        <v/>
      </c>
      <c r="X1280" s="8" t="str">
        <f>IFERROR(VLOOKUP(LEFT($A1280,8),POR!$A:$R,10,0),"")</f>
        <v/>
      </c>
      <c r="Y1280" s="8" t="str">
        <f>IFERROR(VLOOKUP(LEFT($A1280,8),POR!$A:$R,11,0),"")</f>
        <v/>
      </c>
      <c r="Z1280" s="8" t="str">
        <f>IFERROR(VLOOKUP(LEFT($A1280,8),POR!$A:$R,12,0),"")</f>
        <v/>
      </c>
      <c r="AA1280" s="8" t="str">
        <f>IFERROR(VLOOKUP(LEFT($A1280,8),POR!$A:$R,13,0),"")</f>
        <v/>
      </c>
      <c r="AB1280" s="8" t="str">
        <f>IFERROR(VLOOKUP(LEFT($A1280,8),POR!$A:$R,14,0),"")</f>
        <v/>
      </c>
      <c r="AC1280" s="8" t="str">
        <f>IFERROR(VLOOKUP(LEFT($A1280,8),POR!$A:$R,15,0),"")</f>
        <v/>
      </c>
      <c r="AD1280" s="8" t="str">
        <f>IFERROR(VLOOKUP(LEFT($A1280,8),POR!$A:$R,16,0),"")</f>
        <v/>
      </c>
      <c r="AE1280" s="8" t="str">
        <f>IFERROR(VLOOKUP(LEFT($A1280,8),POR!$A:$R,17,0),"")</f>
        <v/>
      </c>
      <c r="AF1280" s="8" t="str">
        <f>IFERROR(VLOOKUP(LEFT($A1280,8),POR!$A:$R,18,0),"")</f>
        <v/>
      </c>
      <c r="AG1280" s="36" t="str">
        <f>IFERROR(VLOOKUP(A1280,NSD!F:G,2,0),"")</f>
        <v/>
      </c>
    </row>
    <row r="1281" spans="1:33">
      <c r="A1281" s="49" t="s">
        <v>4580</v>
      </c>
      <c r="B1281" s="36" t="str">
        <f>VLOOKUP(LEFT(A1281,8),Clusters!A:C,3,0)</f>
        <v>C1</v>
      </c>
      <c r="C1281" s="36">
        <f>VLOOKUP(LEFT(A1281,8),Clusters!A:D,2,0)</f>
        <v>14</v>
      </c>
      <c r="O1281" s="36">
        <f>IFERROR(VLOOKUP(LEFT(A1281,8),'Development Priority'!A:B,2,0),"")</f>
        <v>329</v>
      </c>
      <c r="P1281" s="8" t="str">
        <f>IFERROR(VLOOKUP(LEFT($A1281,8),POR!$A:$R,2,0),"")</f>
        <v/>
      </c>
      <c r="Q1281" s="8" t="str">
        <f>IFERROR(VLOOKUP(LEFT($A1281,8),POR!$A:$R,3,0),"")</f>
        <v/>
      </c>
      <c r="R1281" s="8" t="str">
        <f>IFERROR(VLOOKUP(LEFT($A1281,8),POR!$A:$R,4,0),"")</f>
        <v/>
      </c>
      <c r="S1281" s="8" t="str">
        <f>IFERROR(VLOOKUP(LEFT($A1281,8),POR!$A:$R,5,0),"")</f>
        <v/>
      </c>
      <c r="T1281" s="8" t="str">
        <f>IFERROR(VLOOKUP(LEFT($A1281,8),POR!$A:$R,6,0),"")</f>
        <v/>
      </c>
      <c r="U1281" s="8" t="str">
        <f>IFERROR(VLOOKUP(LEFT($A1281,8),POR!$A:$R,7,0),"")</f>
        <v/>
      </c>
      <c r="V1281" s="8">
        <f>IFERROR(VLOOKUP(LEFT($A1281,8),POR!$A:$R,8,0),"")</f>
        <v>42877</v>
      </c>
      <c r="W1281" s="8" t="str">
        <f>IFERROR(VLOOKUP(LEFT($A1281,8),POR!$A:$R,9,0),"")</f>
        <v/>
      </c>
      <c r="X1281" s="8" t="str">
        <f>IFERROR(VLOOKUP(LEFT($A1281,8),POR!$A:$R,10,0),"")</f>
        <v/>
      </c>
      <c r="Y1281" s="8" t="str">
        <f>IFERROR(VLOOKUP(LEFT($A1281,8),POR!$A:$R,11,0),"")</f>
        <v/>
      </c>
      <c r="Z1281" s="8" t="str">
        <f>IFERROR(VLOOKUP(LEFT($A1281,8),POR!$A:$R,12,0),"")</f>
        <v/>
      </c>
      <c r="AA1281" s="8" t="str">
        <f>IFERROR(VLOOKUP(LEFT($A1281,8),POR!$A:$R,13,0),"")</f>
        <v/>
      </c>
      <c r="AB1281" s="8" t="str">
        <f>IFERROR(VLOOKUP(LEFT($A1281,8),POR!$A:$R,14,0),"")</f>
        <v/>
      </c>
      <c r="AC1281" s="8" t="str">
        <f>IFERROR(VLOOKUP(LEFT($A1281,8),POR!$A:$R,15,0),"")</f>
        <v/>
      </c>
      <c r="AD1281" s="8" t="str">
        <f>IFERROR(VLOOKUP(LEFT($A1281,8),POR!$A:$R,16,0),"")</f>
        <v/>
      </c>
      <c r="AE1281" s="8" t="str">
        <f>IFERROR(VLOOKUP(LEFT($A1281,8),POR!$A:$R,17,0),"")</f>
        <v/>
      </c>
      <c r="AF1281" s="8" t="str">
        <f>IFERROR(VLOOKUP(LEFT($A1281,8),POR!$A:$R,18,0),"")</f>
        <v/>
      </c>
      <c r="AG1281" s="36" t="str">
        <f>IFERROR(VLOOKUP(A1281,NSD!F:G,2,0),"")</f>
        <v/>
      </c>
    </row>
    <row r="1282" spans="1:33">
      <c r="A1282" s="49" t="s">
        <v>3333</v>
      </c>
      <c r="B1282" s="36" t="str">
        <f>VLOOKUP(LEFT(A1282,8),Clusters!A:C,3,0)</f>
        <v>C1</v>
      </c>
      <c r="C1282" s="36">
        <f>VLOOKUP(LEFT(A1282,8),Clusters!A:D,2,0)</f>
        <v>14</v>
      </c>
      <c r="O1282" s="36">
        <f>IFERROR(VLOOKUP(LEFT(A1282,8),'Development Priority'!A:B,2,0),"")</f>
        <v>329</v>
      </c>
      <c r="P1282" s="8" t="str">
        <f>IFERROR(VLOOKUP(LEFT($A1282,8),POR!$A:$R,2,0),"")</f>
        <v/>
      </c>
      <c r="Q1282" s="8" t="str">
        <f>IFERROR(VLOOKUP(LEFT($A1282,8),POR!$A:$R,3,0),"")</f>
        <v/>
      </c>
      <c r="R1282" s="8" t="str">
        <f>IFERROR(VLOOKUP(LEFT($A1282,8),POR!$A:$R,4,0),"")</f>
        <v/>
      </c>
      <c r="S1282" s="8" t="str">
        <f>IFERROR(VLOOKUP(LEFT($A1282,8),POR!$A:$R,5,0),"")</f>
        <v/>
      </c>
      <c r="T1282" s="8" t="str">
        <f>IFERROR(VLOOKUP(LEFT($A1282,8),POR!$A:$R,6,0),"")</f>
        <v/>
      </c>
      <c r="U1282" s="8" t="str">
        <f>IFERROR(VLOOKUP(LEFT($A1282,8),POR!$A:$R,7,0),"")</f>
        <v/>
      </c>
      <c r="V1282" s="8">
        <f>IFERROR(VLOOKUP(LEFT($A1282,8),POR!$A:$R,8,0),"")</f>
        <v>42877</v>
      </c>
      <c r="W1282" s="8" t="str">
        <f>IFERROR(VLOOKUP(LEFT($A1282,8),POR!$A:$R,9,0),"")</f>
        <v/>
      </c>
      <c r="X1282" s="8" t="str">
        <f>IFERROR(VLOOKUP(LEFT($A1282,8),POR!$A:$R,10,0),"")</f>
        <v/>
      </c>
      <c r="Y1282" s="8" t="str">
        <f>IFERROR(VLOOKUP(LEFT($A1282,8),POR!$A:$R,11,0),"")</f>
        <v/>
      </c>
      <c r="Z1282" s="8" t="str">
        <f>IFERROR(VLOOKUP(LEFT($A1282,8),POR!$A:$R,12,0),"")</f>
        <v/>
      </c>
      <c r="AA1282" s="8" t="str">
        <f>IFERROR(VLOOKUP(LEFT($A1282,8),POR!$A:$R,13,0),"")</f>
        <v/>
      </c>
      <c r="AB1282" s="8" t="str">
        <f>IFERROR(VLOOKUP(LEFT($A1282,8),POR!$A:$R,14,0),"")</f>
        <v/>
      </c>
      <c r="AC1282" s="8" t="str">
        <f>IFERROR(VLOOKUP(LEFT($A1282,8),POR!$A:$R,15,0),"")</f>
        <v/>
      </c>
      <c r="AD1282" s="8" t="str">
        <f>IFERROR(VLOOKUP(LEFT($A1282,8),POR!$A:$R,16,0),"")</f>
        <v/>
      </c>
      <c r="AE1282" s="8" t="str">
        <f>IFERROR(VLOOKUP(LEFT($A1282,8),POR!$A:$R,17,0),"")</f>
        <v/>
      </c>
      <c r="AF1282" s="8" t="str">
        <f>IFERROR(VLOOKUP(LEFT($A1282,8),POR!$A:$R,18,0),"")</f>
        <v/>
      </c>
      <c r="AG1282" s="36" t="str">
        <f>IFERROR(VLOOKUP(A1282,NSD!F:G,2,0),"")</f>
        <v/>
      </c>
    </row>
    <row r="1283" spans="1:33">
      <c r="A1283" s="49" t="s">
        <v>4762</v>
      </c>
      <c r="B1283" s="36" t="str">
        <f>VLOOKUP(LEFT(A1283,8),Clusters!A:C,3,0)</f>
        <v>C1</v>
      </c>
      <c r="C1283" s="36">
        <f>VLOOKUP(LEFT(A1283,8),Clusters!A:D,2,0)</f>
        <v>14</v>
      </c>
      <c r="O1283" s="36">
        <f>IFERROR(VLOOKUP(LEFT(A1283,8),'Development Priority'!A:B,2,0),"")</f>
        <v>329</v>
      </c>
      <c r="P1283" s="8" t="str">
        <f>IFERROR(VLOOKUP(LEFT($A1283,8),POR!$A:$R,2,0),"")</f>
        <v/>
      </c>
      <c r="Q1283" s="8" t="str">
        <f>IFERROR(VLOOKUP(LEFT($A1283,8),POR!$A:$R,3,0),"")</f>
        <v/>
      </c>
      <c r="R1283" s="8" t="str">
        <f>IFERROR(VLOOKUP(LEFT($A1283,8),POR!$A:$R,4,0),"")</f>
        <v/>
      </c>
      <c r="S1283" s="8" t="str">
        <f>IFERROR(VLOOKUP(LEFT($A1283,8),POR!$A:$R,5,0),"")</f>
        <v/>
      </c>
      <c r="T1283" s="8" t="str">
        <f>IFERROR(VLOOKUP(LEFT($A1283,8),POR!$A:$R,6,0),"")</f>
        <v/>
      </c>
      <c r="U1283" s="8" t="str">
        <f>IFERROR(VLOOKUP(LEFT($A1283,8),POR!$A:$R,7,0),"")</f>
        <v/>
      </c>
      <c r="V1283" s="8">
        <f>IFERROR(VLOOKUP(LEFT($A1283,8),POR!$A:$R,8,0),"")</f>
        <v>42877</v>
      </c>
      <c r="W1283" s="8" t="str">
        <f>IFERROR(VLOOKUP(LEFT($A1283,8),POR!$A:$R,9,0),"")</f>
        <v/>
      </c>
      <c r="X1283" s="8" t="str">
        <f>IFERROR(VLOOKUP(LEFT($A1283,8),POR!$A:$R,10,0),"")</f>
        <v/>
      </c>
      <c r="Y1283" s="8" t="str">
        <f>IFERROR(VLOOKUP(LEFT($A1283,8),POR!$A:$R,11,0),"")</f>
        <v/>
      </c>
      <c r="Z1283" s="8" t="str">
        <f>IFERROR(VLOOKUP(LEFT($A1283,8),POR!$A:$R,12,0),"")</f>
        <v/>
      </c>
      <c r="AA1283" s="8" t="str">
        <f>IFERROR(VLOOKUP(LEFT($A1283,8),POR!$A:$R,13,0),"")</f>
        <v/>
      </c>
      <c r="AB1283" s="8" t="str">
        <f>IFERROR(VLOOKUP(LEFT($A1283,8),POR!$A:$R,14,0),"")</f>
        <v/>
      </c>
      <c r="AC1283" s="8" t="str">
        <f>IFERROR(VLOOKUP(LEFT($A1283,8),POR!$A:$R,15,0),"")</f>
        <v/>
      </c>
      <c r="AD1283" s="8" t="str">
        <f>IFERROR(VLOOKUP(LEFT($A1283,8),POR!$A:$R,16,0),"")</f>
        <v/>
      </c>
      <c r="AE1283" s="8" t="str">
        <f>IFERROR(VLOOKUP(LEFT($A1283,8),POR!$A:$R,17,0),"")</f>
        <v/>
      </c>
      <c r="AF1283" s="8" t="str">
        <f>IFERROR(VLOOKUP(LEFT($A1283,8),POR!$A:$R,18,0),"")</f>
        <v/>
      </c>
      <c r="AG1283" s="36" t="str">
        <f>IFERROR(VLOOKUP(A1283,NSD!F:G,2,0),"")</f>
        <v/>
      </c>
    </row>
    <row r="1284" spans="1:33">
      <c r="A1284" s="49" t="s">
        <v>2802</v>
      </c>
      <c r="B1284" s="36" t="str">
        <f>VLOOKUP(LEFT(A1284,8),Clusters!A:C,3,0)</f>
        <v>C1</v>
      </c>
      <c r="C1284" s="36">
        <f>VLOOKUP(LEFT(A1284,8),Clusters!A:D,2,0)</f>
        <v>14</v>
      </c>
      <c r="O1284" s="36">
        <f>IFERROR(VLOOKUP(LEFT(A1284,8),'Development Priority'!A:B,2,0),"")</f>
        <v>958</v>
      </c>
      <c r="P1284" s="8" t="str">
        <f>IFERROR(VLOOKUP(LEFT($A1284,8),POR!$A:$R,2,0),"")</f>
        <v/>
      </c>
      <c r="Q1284" s="8" t="str">
        <f>IFERROR(VLOOKUP(LEFT($A1284,8),POR!$A:$R,3,0),"")</f>
        <v/>
      </c>
      <c r="R1284" s="8" t="str">
        <f>IFERROR(VLOOKUP(LEFT($A1284,8),POR!$A:$R,4,0),"")</f>
        <v/>
      </c>
      <c r="S1284" s="8" t="str">
        <f>IFERROR(VLOOKUP(LEFT($A1284,8),POR!$A:$R,5,0),"")</f>
        <v/>
      </c>
      <c r="T1284" s="8" t="str">
        <f>IFERROR(VLOOKUP(LEFT($A1284,8),POR!$A:$R,6,0),"")</f>
        <v/>
      </c>
      <c r="U1284" s="8" t="str">
        <f>IFERROR(VLOOKUP(LEFT($A1284,8),POR!$A:$R,7,0),"")</f>
        <v/>
      </c>
      <c r="V1284" s="8" t="str">
        <f>IFERROR(VLOOKUP(LEFT($A1284,8),POR!$A:$R,8,0),"")</f>
        <v/>
      </c>
      <c r="W1284" s="8" t="str">
        <f>IFERROR(VLOOKUP(LEFT($A1284,8),POR!$A:$R,9,0),"")</f>
        <v/>
      </c>
      <c r="X1284" s="8" t="str">
        <f>IFERROR(VLOOKUP(LEFT($A1284,8),POR!$A:$R,10,0),"")</f>
        <v/>
      </c>
      <c r="Y1284" s="8" t="str">
        <f>IFERROR(VLOOKUP(LEFT($A1284,8),POR!$A:$R,11,0),"")</f>
        <v/>
      </c>
      <c r="Z1284" s="8" t="str">
        <f>IFERROR(VLOOKUP(LEFT($A1284,8),POR!$A:$R,12,0),"")</f>
        <v/>
      </c>
      <c r="AA1284" s="8" t="str">
        <f>IFERROR(VLOOKUP(LEFT($A1284,8),POR!$A:$R,13,0),"")</f>
        <v/>
      </c>
      <c r="AB1284" s="8" t="str">
        <f>IFERROR(VLOOKUP(LEFT($A1284,8),POR!$A:$R,14,0),"")</f>
        <v/>
      </c>
      <c r="AC1284" s="8" t="str">
        <f>IFERROR(VLOOKUP(LEFT($A1284,8),POR!$A:$R,15,0),"")</f>
        <v/>
      </c>
      <c r="AD1284" s="8" t="str">
        <f>IFERROR(VLOOKUP(LEFT($A1284,8),POR!$A:$R,16,0),"")</f>
        <v/>
      </c>
      <c r="AE1284" s="8" t="str">
        <f>IFERROR(VLOOKUP(LEFT($A1284,8),POR!$A:$R,17,0),"")</f>
        <v/>
      </c>
      <c r="AF1284" s="8" t="str">
        <f>IFERROR(VLOOKUP(LEFT($A1284,8),POR!$A:$R,18,0),"")</f>
        <v/>
      </c>
      <c r="AG1284" s="36" t="str">
        <f>IFERROR(VLOOKUP(A1284,NSD!F:G,2,0),"")</f>
        <v/>
      </c>
    </row>
    <row r="1285" spans="1:33">
      <c r="A1285" s="49" t="s">
        <v>4723</v>
      </c>
      <c r="B1285" s="36" t="str">
        <f>VLOOKUP(LEFT(A1285,8),Clusters!A:C,3,0)</f>
        <v>C1</v>
      </c>
      <c r="C1285" s="36">
        <f>VLOOKUP(LEFT(A1285,8),Clusters!A:D,2,0)</f>
        <v>14</v>
      </c>
      <c r="O1285" s="36">
        <f>IFERROR(VLOOKUP(LEFT(A1285,8),'Development Priority'!A:B,2,0),"")</f>
        <v>958</v>
      </c>
      <c r="P1285" s="8" t="str">
        <f>IFERROR(VLOOKUP(LEFT($A1285,8),POR!$A:$R,2,0),"")</f>
        <v/>
      </c>
      <c r="Q1285" s="8" t="str">
        <f>IFERROR(VLOOKUP(LEFT($A1285,8),POR!$A:$R,3,0),"")</f>
        <v/>
      </c>
      <c r="R1285" s="8" t="str">
        <f>IFERROR(VLOOKUP(LEFT($A1285,8),POR!$A:$R,4,0),"")</f>
        <v/>
      </c>
      <c r="S1285" s="8" t="str">
        <f>IFERROR(VLOOKUP(LEFT($A1285,8),POR!$A:$R,5,0),"")</f>
        <v/>
      </c>
      <c r="T1285" s="8" t="str">
        <f>IFERROR(VLOOKUP(LEFT($A1285,8),POR!$A:$R,6,0),"")</f>
        <v/>
      </c>
      <c r="U1285" s="8" t="str">
        <f>IFERROR(VLOOKUP(LEFT($A1285,8),POR!$A:$R,7,0),"")</f>
        <v/>
      </c>
      <c r="V1285" s="8" t="str">
        <f>IFERROR(VLOOKUP(LEFT($A1285,8),POR!$A:$R,8,0),"")</f>
        <v/>
      </c>
      <c r="W1285" s="8" t="str">
        <f>IFERROR(VLOOKUP(LEFT($A1285,8),POR!$A:$R,9,0),"")</f>
        <v/>
      </c>
      <c r="X1285" s="8" t="str">
        <f>IFERROR(VLOOKUP(LEFT($A1285,8),POR!$A:$R,10,0),"")</f>
        <v/>
      </c>
      <c r="Y1285" s="8" t="str">
        <f>IFERROR(VLOOKUP(LEFT($A1285,8),POR!$A:$R,11,0),"")</f>
        <v/>
      </c>
      <c r="Z1285" s="8" t="str">
        <f>IFERROR(VLOOKUP(LEFT($A1285,8),POR!$A:$R,12,0),"")</f>
        <v/>
      </c>
      <c r="AA1285" s="8" t="str">
        <f>IFERROR(VLOOKUP(LEFT($A1285,8),POR!$A:$R,13,0),"")</f>
        <v/>
      </c>
      <c r="AB1285" s="8" t="str">
        <f>IFERROR(VLOOKUP(LEFT($A1285,8),POR!$A:$R,14,0),"")</f>
        <v/>
      </c>
      <c r="AC1285" s="8" t="str">
        <f>IFERROR(VLOOKUP(LEFT($A1285,8),POR!$A:$R,15,0),"")</f>
        <v/>
      </c>
      <c r="AD1285" s="8" t="str">
        <f>IFERROR(VLOOKUP(LEFT($A1285,8),POR!$A:$R,16,0),"")</f>
        <v/>
      </c>
      <c r="AE1285" s="8" t="str">
        <f>IFERROR(VLOOKUP(LEFT($A1285,8),POR!$A:$R,17,0),"")</f>
        <v/>
      </c>
      <c r="AF1285" s="8" t="str">
        <f>IFERROR(VLOOKUP(LEFT($A1285,8),POR!$A:$R,18,0),"")</f>
        <v/>
      </c>
      <c r="AG1285" s="36" t="str">
        <f>IFERROR(VLOOKUP(A1285,NSD!F:G,2,0),"")</f>
        <v/>
      </c>
    </row>
    <row r="1286" spans="1:33">
      <c r="A1286" s="49" t="s">
        <v>2984</v>
      </c>
      <c r="B1286" s="36" t="str">
        <f>VLOOKUP(LEFT(A1286,8),Clusters!A:C,3,0)</f>
        <v>C1</v>
      </c>
      <c r="C1286" s="36">
        <f>VLOOKUP(LEFT(A1286,8),Clusters!A:D,2,0)</f>
        <v>14</v>
      </c>
      <c r="O1286" s="36">
        <f>IFERROR(VLOOKUP(LEFT(A1286,8),'Development Priority'!A:B,2,0),"")</f>
        <v>958</v>
      </c>
      <c r="P1286" s="8" t="str">
        <f>IFERROR(VLOOKUP(LEFT($A1286,8),POR!$A:$R,2,0),"")</f>
        <v/>
      </c>
      <c r="Q1286" s="8" t="str">
        <f>IFERROR(VLOOKUP(LEFT($A1286,8),POR!$A:$R,3,0),"")</f>
        <v/>
      </c>
      <c r="R1286" s="8" t="str">
        <f>IFERROR(VLOOKUP(LEFT($A1286,8),POR!$A:$R,4,0),"")</f>
        <v/>
      </c>
      <c r="S1286" s="8" t="str">
        <f>IFERROR(VLOOKUP(LEFT($A1286,8),POR!$A:$R,5,0),"")</f>
        <v/>
      </c>
      <c r="T1286" s="8" t="str">
        <f>IFERROR(VLOOKUP(LEFT($A1286,8),POR!$A:$R,6,0),"")</f>
        <v/>
      </c>
      <c r="U1286" s="8" t="str">
        <f>IFERROR(VLOOKUP(LEFT($A1286,8),POR!$A:$R,7,0),"")</f>
        <v/>
      </c>
      <c r="V1286" s="8" t="str">
        <f>IFERROR(VLOOKUP(LEFT($A1286,8),POR!$A:$R,8,0),"")</f>
        <v/>
      </c>
      <c r="W1286" s="8" t="str">
        <f>IFERROR(VLOOKUP(LEFT($A1286,8),POR!$A:$R,9,0),"")</f>
        <v/>
      </c>
      <c r="X1286" s="8" t="str">
        <f>IFERROR(VLOOKUP(LEFT($A1286,8),POR!$A:$R,10,0),"")</f>
        <v/>
      </c>
      <c r="Y1286" s="8" t="str">
        <f>IFERROR(VLOOKUP(LEFT($A1286,8),POR!$A:$R,11,0),"")</f>
        <v/>
      </c>
      <c r="Z1286" s="8" t="str">
        <f>IFERROR(VLOOKUP(LEFT($A1286,8),POR!$A:$R,12,0),"")</f>
        <v/>
      </c>
      <c r="AA1286" s="8" t="str">
        <f>IFERROR(VLOOKUP(LEFT($A1286,8),POR!$A:$R,13,0),"")</f>
        <v/>
      </c>
      <c r="AB1286" s="8" t="str">
        <f>IFERROR(VLOOKUP(LEFT($A1286,8),POR!$A:$R,14,0),"")</f>
        <v/>
      </c>
      <c r="AC1286" s="8" t="str">
        <f>IFERROR(VLOOKUP(LEFT($A1286,8),POR!$A:$R,15,0),"")</f>
        <v/>
      </c>
      <c r="AD1286" s="8" t="str">
        <f>IFERROR(VLOOKUP(LEFT($A1286,8),POR!$A:$R,16,0),"")</f>
        <v/>
      </c>
      <c r="AE1286" s="8" t="str">
        <f>IFERROR(VLOOKUP(LEFT($A1286,8),POR!$A:$R,17,0),"")</f>
        <v/>
      </c>
      <c r="AF1286" s="8" t="str">
        <f>IFERROR(VLOOKUP(LEFT($A1286,8),POR!$A:$R,18,0),"")</f>
        <v/>
      </c>
      <c r="AG1286" s="36" t="str">
        <f>IFERROR(VLOOKUP(A1286,NSD!F:G,2,0),"")</f>
        <v/>
      </c>
    </row>
    <row r="1287" spans="1:33">
      <c r="A1287" s="49" t="s">
        <v>3504</v>
      </c>
      <c r="B1287" s="36" t="str">
        <f>VLOOKUP(LEFT(A1287,8),Clusters!A:C,3,0)</f>
        <v>C1</v>
      </c>
      <c r="C1287" s="36">
        <f>VLOOKUP(LEFT(A1287,8),Clusters!A:D,2,0)</f>
        <v>14</v>
      </c>
      <c r="O1287" s="36">
        <f>IFERROR(VLOOKUP(LEFT(A1287,8),'Development Priority'!A:B,2,0),"")</f>
        <v>725</v>
      </c>
      <c r="P1287" s="8" t="str">
        <f>IFERROR(VLOOKUP(LEFT($A1287,8),POR!$A:$R,2,0),"")</f>
        <v/>
      </c>
      <c r="Q1287" s="8" t="str">
        <f>IFERROR(VLOOKUP(LEFT($A1287,8),POR!$A:$R,3,0),"")</f>
        <v/>
      </c>
      <c r="R1287" s="8" t="str">
        <f>IFERROR(VLOOKUP(LEFT($A1287,8),POR!$A:$R,4,0),"")</f>
        <v/>
      </c>
      <c r="S1287" s="8" t="str">
        <f>IFERROR(VLOOKUP(LEFT($A1287,8),POR!$A:$R,5,0),"")</f>
        <v/>
      </c>
      <c r="T1287" s="8" t="str">
        <f>IFERROR(VLOOKUP(LEFT($A1287,8),POR!$A:$R,6,0),"")</f>
        <v/>
      </c>
      <c r="U1287" s="8" t="str">
        <f>IFERROR(VLOOKUP(LEFT($A1287,8),POR!$A:$R,7,0),"")</f>
        <v/>
      </c>
      <c r="V1287" s="8" t="str">
        <f>IFERROR(VLOOKUP(LEFT($A1287,8),POR!$A:$R,8,0),"")</f>
        <v/>
      </c>
      <c r="W1287" s="8" t="str">
        <f>IFERROR(VLOOKUP(LEFT($A1287,8),POR!$A:$R,9,0),"")</f>
        <v/>
      </c>
      <c r="X1287" s="8" t="str">
        <f>IFERROR(VLOOKUP(LEFT($A1287,8),POR!$A:$R,10,0),"")</f>
        <v/>
      </c>
      <c r="Y1287" s="8" t="str">
        <f>IFERROR(VLOOKUP(LEFT($A1287,8),POR!$A:$R,11,0),"")</f>
        <v/>
      </c>
      <c r="Z1287" s="8" t="str">
        <f>IFERROR(VLOOKUP(LEFT($A1287,8),POR!$A:$R,12,0),"")</f>
        <v/>
      </c>
      <c r="AA1287" s="8" t="str">
        <f>IFERROR(VLOOKUP(LEFT($A1287,8),POR!$A:$R,13,0),"")</f>
        <v/>
      </c>
      <c r="AB1287" s="8" t="str">
        <f>IFERROR(VLOOKUP(LEFT($A1287,8),POR!$A:$R,14,0),"")</f>
        <v/>
      </c>
      <c r="AC1287" s="8" t="str">
        <f>IFERROR(VLOOKUP(LEFT($A1287,8),POR!$A:$R,15,0),"")</f>
        <v/>
      </c>
      <c r="AD1287" s="8" t="str">
        <f>IFERROR(VLOOKUP(LEFT($A1287,8),POR!$A:$R,16,0),"")</f>
        <v/>
      </c>
      <c r="AE1287" s="8" t="str">
        <f>IFERROR(VLOOKUP(LEFT($A1287,8),POR!$A:$R,17,0),"")</f>
        <v/>
      </c>
      <c r="AF1287" s="8" t="str">
        <f>IFERROR(VLOOKUP(LEFT($A1287,8),POR!$A:$R,18,0),"")</f>
        <v/>
      </c>
      <c r="AG1287" s="36" t="str">
        <f>IFERROR(VLOOKUP(A1287,NSD!F:G,2,0),"")</f>
        <v/>
      </c>
    </row>
    <row r="1288" spans="1:33">
      <c r="A1288" s="49" t="s">
        <v>4607</v>
      </c>
      <c r="B1288" s="36" t="str">
        <f>VLOOKUP(LEFT(A1288,8),Clusters!A:C,3,0)</f>
        <v>C1</v>
      </c>
      <c r="C1288" s="36">
        <f>VLOOKUP(LEFT(A1288,8),Clusters!A:D,2,0)</f>
        <v>14</v>
      </c>
      <c r="O1288" s="36">
        <f>IFERROR(VLOOKUP(LEFT(A1288,8),'Development Priority'!A:B,2,0),"")</f>
        <v>725</v>
      </c>
      <c r="P1288" s="8" t="str">
        <f>IFERROR(VLOOKUP(LEFT($A1288,8),POR!$A:$R,2,0),"")</f>
        <v/>
      </c>
      <c r="Q1288" s="8" t="str">
        <f>IFERROR(VLOOKUP(LEFT($A1288,8),POR!$A:$R,3,0),"")</f>
        <v/>
      </c>
      <c r="R1288" s="8" t="str">
        <f>IFERROR(VLOOKUP(LEFT($A1288,8),POR!$A:$R,4,0),"")</f>
        <v/>
      </c>
      <c r="S1288" s="8" t="str">
        <f>IFERROR(VLOOKUP(LEFT($A1288,8),POR!$A:$R,5,0),"")</f>
        <v/>
      </c>
      <c r="T1288" s="8" t="str">
        <f>IFERROR(VLOOKUP(LEFT($A1288,8),POR!$A:$R,6,0),"")</f>
        <v/>
      </c>
      <c r="U1288" s="8" t="str">
        <f>IFERROR(VLOOKUP(LEFT($A1288,8),POR!$A:$R,7,0),"")</f>
        <v/>
      </c>
      <c r="V1288" s="8" t="str">
        <f>IFERROR(VLOOKUP(LEFT($A1288,8),POR!$A:$R,8,0),"")</f>
        <v/>
      </c>
      <c r="W1288" s="8" t="str">
        <f>IFERROR(VLOOKUP(LEFT($A1288,8),POR!$A:$R,9,0),"")</f>
        <v/>
      </c>
      <c r="X1288" s="8" t="str">
        <f>IFERROR(VLOOKUP(LEFT($A1288,8),POR!$A:$R,10,0),"")</f>
        <v/>
      </c>
      <c r="Y1288" s="8" t="str">
        <f>IFERROR(VLOOKUP(LEFT($A1288,8),POR!$A:$R,11,0),"")</f>
        <v/>
      </c>
      <c r="Z1288" s="8" t="str">
        <f>IFERROR(VLOOKUP(LEFT($A1288,8),POR!$A:$R,12,0),"")</f>
        <v/>
      </c>
      <c r="AA1288" s="8" t="str">
        <f>IFERROR(VLOOKUP(LEFT($A1288,8),POR!$A:$R,13,0),"")</f>
        <v/>
      </c>
      <c r="AB1288" s="8" t="str">
        <f>IFERROR(VLOOKUP(LEFT($A1288,8),POR!$A:$R,14,0),"")</f>
        <v/>
      </c>
      <c r="AC1288" s="8" t="str">
        <f>IFERROR(VLOOKUP(LEFT($A1288,8),POR!$A:$R,15,0),"")</f>
        <v/>
      </c>
      <c r="AD1288" s="8" t="str">
        <f>IFERROR(VLOOKUP(LEFT($A1288,8),POR!$A:$R,16,0),"")</f>
        <v/>
      </c>
      <c r="AE1288" s="8" t="str">
        <f>IFERROR(VLOOKUP(LEFT($A1288,8),POR!$A:$R,17,0),"")</f>
        <v/>
      </c>
      <c r="AF1288" s="8" t="str">
        <f>IFERROR(VLOOKUP(LEFT($A1288,8),POR!$A:$R,18,0),"")</f>
        <v/>
      </c>
      <c r="AG1288" s="36" t="str">
        <f>IFERROR(VLOOKUP(A1288,NSD!F:G,2,0),"")</f>
        <v/>
      </c>
    </row>
    <row r="1289" spans="1:33">
      <c r="A1289" s="49" t="s">
        <v>2365</v>
      </c>
      <c r="B1289" s="36" t="str">
        <f>VLOOKUP(LEFT(A1289,8),Clusters!A:C,3,0)</f>
        <v>C1</v>
      </c>
      <c r="C1289" s="36">
        <f>VLOOKUP(LEFT(A1289,8),Clusters!A:D,2,0)</f>
        <v>14</v>
      </c>
      <c r="O1289" s="36">
        <f>IFERROR(VLOOKUP(LEFT(A1289,8),'Development Priority'!A:B,2,0),"")</f>
        <v>725</v>
      </c>
      <c r="P1289" s="8" t="str">
        <f>IFERROR(VLOOKUP(LEFT($A1289,8),POR!$A:$R,2,0),"")</f>
        <v/>
      </c>
      <c r="Q1289" s="8" t="str">
        <f>IFERROR(VLOOKUP(LEFT($A1289,8),POR!$A:$R,3,0),"")</f>
        <v/>
      </c>
      <c r="R1289" s="8" t="str">
        <f>IFERROR(VLOOKUP(LEFT($A1289,8),POR!$A:$R,4,0),"")</f>
        <v/>
      </c>
      <c r="S1289" s="8" t="str">
        <f>IFERROR(VLOOKUP(LEFT($A1289,8),POR!$A:$R,5,0),"")</f>
        <v/>
      </c>
      <c r="T1289" s="8" t="str">
        <f>IFERROR(VLOOKUP(LEFT($A1289,8),POR!$A:$R,6,0),"")</f>
        <v/>
      </c>
      <c r="U1289" s="8" t="str">
        <f>IFERROR(VLOOKUP(LEFT($A1289,8),POR!$A:$R,7,0),"")</f>
        <v/>
      </c>
      <c r="V1289" s="8" t="str">
        <f>IFERROR(VLOOKUP(LEFT($A1289,8),POR!$A:$R,8,0),"")</f>
        <v/>
      </c>
      <c r="W1289" s="8" t="str">
        <f>IFERROR(VLOOKUP(LEFT($A1289,8),POR!$A:$R,9,0),"")</f>
        <v/>
      </c>
      <c r="X1289" s="8" t="str">
        <f>IFERROR(VLOOKUP(LEFT($A1289,8),POR!$A:$R,10,0),"")</f>
        <v/>
      </c>
      <c r="Y1289" s="8" t="str">
        <f>IFERROR(VLOOKUP(LEFT($A1289,8),POR!$A:$R,11,0),"")</f>
        <v/>
      </c>
      <c r="Z1289" s="8" t="str">
        <f>IFERROR(VLOOKUP(LEFT($A1289,8),POR!$A:$R,12,0),"")</f>
        <v/>
      </c>
      <c r="AA1289" s="8" t="str">
        <f>IFERROR(VLOOKUP(LEFT($A1289,8),POR!$A:$R,13,0),"")</f>
        <v/>
      </c>
      <c r="AB1289" s="8" t="str">
        <f>IFERROR(VLOOKUP(LEFT($A1289,8),POR!$A:$R,14,0),"")</f>
        <v/>
      </c>
      <c r="AC1289" s="8" t="str">
        <f>IFERROR(VLOOKUP(LEFT($A1289,8),POR!$A:$R,15,0),"")</f>
        <v/>
      </c>
      <c r="AD1289" s="8" t="str">
        <f>IFERROR(VLOOKUP(LEFT($A1289,8),POR!$A:$R,16,0),"")</f>
        <v/>
      </c>
      <c r="AE1289" s="8" t="str">
        <f>IFERROR(VLOOKUP(LEFT($A1289,8),POR!$A:$R,17,0),"")</f>
        <v/>
      </c>
      <c r="AF1289" s="8" t="str">
        <f>IFERROR(VLOOKUP(LEFT($A1289,8),POR!$A:$R,18,0),"")</f>
        <v/>
      </c>
      <c r="AG1289" s="36" t="str">
        <f>IFERROR(VLOOKUP(A1289,NSD!F:G,2,0),"")</f>
        <v/>
      </c>
    </row>
    <row r="1290" spans="1:33" ht="30">
      <c r="A1290" s="49" t="s">
        <v>2056</v>
      </c>
      <c r="B1290" s="36" t="str">
        <f>VLOOKUP(LEFT(A1290,8),Clusters!A:C,3,0)</f>
        <v>C1</v>
      </c>
      <c r="C1290" s="36">
        <f>VLOOKUP(LEFT(A1290,8),Clusters!A:D,2,0)</f>
        <v>14</v>
      </c>
      <c r="E1290" t="s">
        <v>1594</v>
      </c>
      <c r="J1290" s="50">
        <v>42817</v>
      </c>
      <c r="K1290" s="9" t="s">
        <v>5339</v>
      </c>
      <c r="L1290" s="9" t="s">
        <v>1595</v>
      </c>
      <c r="M1290" t="s">
        <v>1593</v>
      </c>
      <c r="O1290" s="36">
        <f>IFERROR(VLOOKUP(LEFT(A1290,8),'Development Priority'!A:B,2,0),"")</f>
        <v>705</v>
      </c>
      <c r="P1290" s="8" t="str">
        <f>IFERROR(VLOOKUP(LEFT($A1290,8),POR!$A:$R,2,0),"")</f>
        <v/>
      </c>
      <c r="Q1290" s="8" t="str">
        <f>IFERROR(VLOOKUP(LEFT($A1290,8),POR!$A:$R,3,0),"")</f>
        <v/>
      </c>
      <c r="R1290" s="8" t="str">
        <f>IFERROR(VLOOKUP(LEFT($A1290,8),POR!$A:$R,4,0),"")</f>
        <v/>
      </c>
      <c r="S1290" s="8" t="str">
        <f>IFERROR(VLOOKUP(LEFT($A1290,8),POR!$A:$R,5,0),"")</f>
        <v/>
      </c>
      <c r="T1290" s="8" t="str">
        <f>IFERROR(VLOOKUP(LEFT($A1290,8),POR!$A:$R,6,0),"")</f>
        <v/>
      </c>
      <c r="U1290" s="8" t="str">
        <f>IFERROR(VLOOKUP(LEFT($A1290,8),POR!$A:$R,7,0),"")</f>
        <v/>
      </c>
      <c r="V1290" s="8" t="str">
        <f>IFERROR(VLOOKUP(LEFT($A1290,8),POR!$A:$R,8,0),"")</f>
        <v/>
      </c>
      <c r="W1290" s="8" t="str">
        <f>IFERROR(VLOOKUP(LEFT($A1290,8),POR!$A:$R,9,0),"")</f>
        <v/>
      </c>
      <c r="X1290" s="8" t="str">
        <f>IFERROR(VLOOKUP(LEFT($A1290,8),POR!$A:$R,10,0),"")</f>
        <v/>
      </c>
      <c r="Y1290" s="8" t="str">
        <f>IFERROR(VLOOKUP(LEFT($A1290,8),POR!$A:$R,11,0),"")</f>
        <v/>
      </c>
      <c r="Z1290" s="8" t="str">
        <f>IFERROR(VLOOKUP(LEFT($A1290,8),POR!$A:$R,12,0),"")</f>
        <v/>
      </c>
      <c r="AA1290" s="8" t="str">
        <f>IFERROR(VLOOKUP(LEFT($A1290,8),POR!$A:$R,13,0),"")</f>
        <v/>
      </c>
      <c r="AB1290" s="8" t="str">
        <f>IFERROR(VLOOKUP(LEFT($A1290,8),POR!$A:$R,14,0),"")</f>
        <v/>
      </c>
      <c r="AC1290" s="8" t="str">
        <f>IFERROR(VLOOKUP(LEFT($A1290,8),POR!$A:$R,15,0),"")</f>
        <v/>
      </c>
      <c r="AD1290" s="8" t="str">
        <f>IFERROR(VLOOKUP(LEFT($A1290,8),POR!$A:$R,16,0),"")</f>
        <v/>
      </c>
      <c r="AE1290" s="8" t="str">
        <f>IFERROR(VLOOKUP(LEFT($A1290,8),POR!$A:$R,17,0),"")</f>
        <v/>
      </c>
      <c r="AF1290" s="8" t="str">
        <f>IFERROR(VLOOKUP(LEFT($A1290,8),POR!$A:$R,18,0),"")</f>
        <v/>
      </c>
      <c r="AG1290" s="36" t="str">
        <f>IFERROR(VLOOKUP(A1290,NSD!F:G,2,0),"")</f>
        <v/>
      </c>
    </row>
    <row r="1291" spans="1:33" ht="30">
      <c r="A1291" s="49" t="s">
        <v>2148</v>
      </c>
      <c r="B1291" s="36" t="str">
        <f>VLOOKUP(LEFT(A1291,8),Clusters!A:C,3,0)</f>
        <v>C1</v>
      </c>
      <c r="C1291" s="36">
        <f>VLOOKUP(LEFT(A1291,8),Clusters!A:D,2,0)</f>
        <v>14</v>
      </c>
      <c r="E1291" t="s">
        <v>1594</v>
      </c>
      <c r="J1291" s="50">
        <v>42817</v>
      </c>
      <c r="K1291" s="9" t="s">
        <v>5340</v>
      </c>
      <c r="L1291" s="9" t="s">
        <v>1595</v>
      </c>
      <c r="M1291" t="s">
        <v>1593</v>
      </c>
      <c r="O1291" s="36">
        <f>IFERROR(VLOOKUP(LEFT(A1291,8),'Development Priority'!A:B,2,0),"")</f>
        <v>705</v>
      </c>
      <c r="P1291" s="8" t="str">
        <f>IFERROR(VLOOKUP(LEFT($A1291,8),POR!$A:$R,2,0),"")</f>
        <v/>
      </c>
      <c r="Q1291" s="8" t="str">
        <f>IFERROR(VLOOKUP(LEFT($A1291,8),POR!$A:$R,3,0),"")</f>
        <v/>
      </c>
      <c r="R1291" s="8" t="str">
        <f>IFERROR(VLOOKUP(LEFT($A1291,8),POR!$A:$R,4,0),"")</f>
        <v/>
      </c>
      <c r="S1291" s="8" t="str">
        <f>IFERROR(VLOOKUP(LEFT($A1291,8),POR!$A:$R,5,0),"")</f>
        <v/>
      </c>
      <c r="T1291" s="8" t="str">
        <f>IFERROR(VLOOKUP(LEFT($A1291,8),POR!$A:$R,6,0),"")</f>
        <v/>
      </c>
      <c r="U1291" s="8" t="str">
        <f>IFERROR(VLOOKUP(LEFT($A1291,8),POR!$A:$R,7,0),"")</f>
        <v/>
      </c>
      <c r="V1291" s="8" t="str">
        <f>IFERROR(VLOOKUP(LEFT($A1291,8),POR!$A:$R,8,0),"")</f>
        <v/>
      </c>
      <c r="W1291" s="8" t="str">
        <f>IFERROR(VLOOKUP(LEFT($A1291,8),POR!$A:$R,9,0),"")</f>
        <v/>
      </c>
      <c r="X1291" s="8" t="str">
        <f>IFERROR(VLOOKUP(LEFT($A1291,8),POR!$A:$R,10,0),"")</f>
        <v/>
      </c>
      <c r="Y1291" s="8" t="str">
        <f>IFERROR(VLOOKUP(LEFT($A1291,8),POR!$A:$R,11,0),"")</f>
        <v/>
      </c>
      <c r="Z1291" s="8" t="str">
        <f>IFERROR(VLOOKUP(LEFT($A1291,8),POR!$A:$R,12,0),"")</f>
        <v/>
      </c>
      <c r="AA1291" s="8" t="str">
        <f>IFERROR(VLOOKUP(LEFT($A1291,8),POR!$A:$R,13,0),"")</f>
        <v/>
      </c>
      <c r="AB1291" s="8" t="str">
        <f>IFERROR(VLOOKUP(LEFT($A1291,8),POR!$A:$R,14,0),"")</f>
        <v/>
      </c>
      <c r="AC1291" s="8" t="str">
        <f>IFERROR(VLOOKUP(LEFT($A1291,8),POR!$A:$R,15,0),"")</f>
        <v/>
      </c>
      <c r="AD1291" s="8" t="str">
        <f>IFERROR(VLOOKUP(LEFT($A1291,8),POR!$A:$R,16,0),"")</f>
        <v/>
      </c>
      <c r="AE1291" s="8" t="str">
        <f>IFERROR(VLOOKUP(LEFT($A1291,8),POR!$A:$R,17,0),"")</f>
        <v/>
      </c>
      <c r="AF1291" s="8" t="str">
        <f>IFERROR(VLOOKUP(LEFT($A1291,8),POR!$A:$R,18,0),"")</f>
        <v/>
      </c>
      <c r="AG1291" s="36" t="str">
        <f>IFERROR(VLOOKUP(A1291,NSD!F:G,2,0),"")</f>
        <v/>
      </c>
    </row>
    <row r="1292" spans="1:33" ht="30">
      <c r="A1292" s="49" t="s">
        <v>2092</v>
      </c>
      <c r="B1292" s="36" t="str">
        <f>VLOOKUP(LEFT(A1292,8),Clusters!A:C,3,0)</f>
        <v>C1</v>
      </c>
      <c r="C1292" s="36">
        <f>VLOOKUP(LEFT(A1292,8),Clusters!A:D,2,0)</f>
        <v>14</v>
      </c>
      <c r="E1292" t="s">
        <v>1594</v>
      </c>
      <c r="J1292" s="50">
        <v>42817</v>
      </c>
      <c r="K1292" s="9" t="s">
        <v>5340</v>
      </c>
      <c r="L1292" s="9" t="s">
        <v>1595</v>
      </c>
      <c r="M1292" t="s">
        <v>1593</v>
      </c>
      <c r="O1292" s="36">
        <f>IFERROR(VLOOKUP(LEFT(A1292,8),'Development Priority'!A:B,2,0),"")</f>
        <v>705</v>
      </c>
      <c r="P1292" s="8" t="str">
        <f>IFERROR(VLOOKUP(LEFT($A1292,8),POR!$A:$R,2,0),"")</f>
        <v/>
      </c>
      <c r="Q1292" s="8" t="str">
        <f>IFERROR(VLOOKUP(LEFT($A1292,8),POR!$A:$R,3,0),"")</f>
        <v/>
      </c>
      <c r="R1292" s="8" t="str">
        <f>IFERROR(VLOOKUP(LEFT($A1292,8),POR!$A:$R,4,0),"")</f>
        <v/>
      </c>
      <c r="S1292" s="8" t="str">
        <f>IFERROR(VLOOKUP(LEFT($A1292,8),POR!$A:$R,5,0),"")</f>
        <v/>
      </c>
      <c r="T1292" s="8" t="str">
        <f>IFERROR(VLOOKUP(LEFT($A1292,8),POR!$A:$R,6,0),"")</f>
        <v/>
      </c>
      <c r="U1292" s="8" t="str">
        <f>IFERROR(VLOOKUP(LEFT($A1292,8),POR!$A:$R,7,0),"")</f>
        <v/>
      </c>
      <c r="V1292" s="8" t="str">
        <f>IFERROR(VLOOKUP(LEFT($A1292,8),POR!$A:$R,8,0),"")</f>
        <v/>
      </c>
      <c r="W1292" s="8" t="str">
        <f>IFERROR(VLOOKUP(LEFT($A1292,8),POR!$A:$R,9,0),"")</f>
        <v/>
      </c>
      <c r="X1292" s="8" t="str">
        <f>IFERROR(VLOOKUP(LEFT($A1292,8),POR!$A:$R,10,0),"")</f>
        <v/>
      </c>
      <c r="Y1292" s="8" t="str">
        <f>IFERROR(VLOOKUP(LEFT($A1292,8),POR!$A:$R,11,0),"")</f>
        <v/>
      </c>
      <c r="Z1292" s="8" t="str">
        <f>IFERROR(VLOOKUP(LEFT($A1292,8),POR!$A:$R,12,0),"")</f>
        <v/>
      </c>
      <c r="AA1292" s="8" t="str">
        <f>IFERROR(VLOOKUP(LEFT($A1292,8),POR!$A:$R,13,0),"")</f>
        <v/>
      </c>
      <c r="AB1292" s="8" t="str">
        <f>IFERROR(VLOOKUP(LEFT($A1292,8),POR!$A:$R,14,0),"")</f>
        <v/>
      </c>
      <c r="AC1292" s="8" t="str">
        <f>IFERROR(VLOOKUP(LEFT($A1292,8),POR!$A:$R,15,0),"")</f>
        <v/>
      </c>
      <c r="AD1292" s="8" t="str">
        <f>IFERROR(VLOOKUP(LEFT($A1292,8),POR!$A:$R,16,0),"")</f>
        <v/>
      </c>
      <c r="AE1292" s="8" t="str">
        <f>IFERROR(VLOOKUP(LEFT($A1292,8),POR!$A:$R,17,0),"")</f>
        <v/>
      </c>
      <c r="AF1292" s="8" t="str">
        <f>IFERROR(VLOOKUP(LEFT($A1292,8),POR!$A:$R,18,0),"")</f>
        <v/>
      </c>
      <c r="AG1292" s="36" t="str">
        <f>IFERROR(VLOOKUP(A1292,NSD!F:G,2,0),"")</f>
        <v/>
      </c>
    </row>
    <row r="1293" spans="1:33">
      <c r="A1293" s="49" t="s">
        <v>2593</v>
      </c>
      <c r="B1293" s="36" t="str">
        <f>VLOOKUP(LEFT(A1293,8),Clusters!A:C,3,0)</f>
        <v>C1</v>
      </c>
      <c r="C1293" s="36">
        <f>VLOOKUP(LEFT(A1293,8),Clusters!A:D,2,0)</f>
        <v>14</v>
      </c>
      <c r="O1293" s="36">
        <f>IFERROR(VLOOKUP(LEFT(A1293,8),'Development Priority'!A:B,2,0),"")</f>
        <v>136</v>
      </c>
      <c r="P1293" s="8" t="str">
        <f>IFERROR(VLOOKUP(LEFT($A1293,8),POR!$A:$R,2,0),"")</f>
        <v/>
      </c>
      <c r="Q1293" s="8" t="str">
        <f>IFERROR(VLOOKUP(LEFT($A1293,8),POR!$A:$R,3,0),"")</f>
        <v/>
      </c>
      <c r="R1293" s="8" t="str">
        <f>IFERROR(VLOOKUP(LEFT($A1293,8),POR!$A:$R,4,0),"")</f>
        <v/>
      </c>
      <c r="S1293" s="8" t="str">
        <f>IFERROR(VLOOKUP(LEFT($A1293,8),POR!$A:$R,5,0),"")</f>
        <v/>
      </c>
      <c r="T1293" s="8" t="str">
        <f>IFERROR(VLOOKUP(LEFT($A1293,8),POR!$A:$R,6,0),"")</f>
        <v/>
      </c>
      <c r="U1293" s="8" t="str">
        <f>IFERROR(VLOOKUP(LEFT($A1293,8),POR!$A:$R,7,0),"")</f>
        <v/>
      </c>
      <c r="V1293" s="8" t="str">
        <f>IFERROR(VLOOKUP(LEFT($A1293,8),POR!$A:$R,8,0),"")</f>
        <v/>
      </c>
      <c r="W1293" s="8" t="str">
        <f>IFERROR(VLOOKUP(LEFT($A1293,8),POR!$A:$R,9,0),"")</f>
        <v/>
      </c>
      <c r="X1293" s="8" t="str">
        <f>IFERROR(VLOOKUP(LEFT($A1293,8),POR!$A:$R,10,0),"")</f>
        <v/>
      </c>
      <c r="Y1293" s="8" t="str">
        <f>IFERROR(VLOOKUP(LEFT($A1293,8),POR!$A:$R,11,0),"")</f>
        <v/>
      </c>
      <c r="Z1293" s="8" t="str">
        <f>IFERROR(VLOOKUP(LEFT($A1293,8),POR!$A:$R,12,0),"")</f>
        <v/>
      </c>
      <c r="AA1293" s="8" t="str">
        <f>IFERROR(VLOOKUP(LEFT($A1293,8),POR!$A:$R,13,0),"")</f>
        <v/>
      </c>
      <c r="AB1293" s="8" t="str">
        <f>IFERROR(VLOOKUP(LEFT($A1293,8),POR!$A:$R,14,0),"")</f>
        <v/>
      </c>
      <c r="AC1293" s="8" t="str">
        <f>IFERROR(VLOOKUP(LEFT($A1293,8),POR!$A:$R,15,0),"")</f>
        <v/>
      </c>
      <c r="AD1293" s="8" t="str">
        <f>IFERROR(VLOOKUP(LEFT($A1293,8),POR!$A:$R,16,0),"")</f>
        <v/>
      </c>
      <c r="AE1293" s="8" t="str">
        <f>IFERROR(VLOOKUP(LEFT($A1293,8),POR!$A:$R,17,0),"")</f>
        <v/>
      </c>
      <c r="AF1293" s="8" t="str">
        <f>IFERROR(VLOOKUP(LEFT($A1293,8),POR!$A:$R,18,0),"")</f>
        <v/>
      </c>
      <c r="AG1293" s="36" t="str">
        <f>IFERROR(VLOOKUP(A1293,NSD!F:G,2,0),"")</f>
        <v/>
      </c>
    </row>
    <row r="1294" spans="1:33">
      <c r="A1294" s="49" t="s">
        <v>4915</v>
      </c>
      <c r="B1294" s="36" t="str">
        <f>VLOOKUP(LEFT(A1294,8),Clusters!A:C,3,0)</f>
        <v>C1</v>
      </c>
      <c r="C1294" s="36">
        <f>VLOOKUP(LEFT(A1294,8),Clusters!A:D,2,0)</f>
        <v>14</v>
      </c>
      <c r="O1294" s="36">
        <f>IFERROR(VLOOKUP(LEFT(A1294,8),'Development Priority'!A:B,2,0),"")</f>
        <v>136</v>
      </c>
      <c r="P1294" s="8" t="str">
        <f>IFERROR(VLOOKUP(LEFT($A1294,8),POR!$A:$R,2,0),"")</f>
        <v/>
      </c>
      <c r="Q1294" s="8" t="str">
        <f>IFERROR(VLOOKUP(LEFT($A1294,8),POR!$A:$R,3,0),"")</f>
        <v/>
      </c>
      <c r="R1294" s="8" t="str">
        <f>IFERROR(VLOOKUP(LEFT($A1294,8),POR!$A:$R,4,0),"")</f>
        <v/>
      </c>
      <c r="S1294" s="8" t="str">
        <f>IFERROR(VLOOKUP(LEFT($A1294,8),POR!$A:$R,5,0),"")</f>
        <v/>
      </c>
      <c r="T1294" s="8" t="str">
        <f>IFERROR(VLOOKUP(LEFT($A1294,8),POR!$A:$R,6,0),"")</f>
        <v/>
      </c>
      <c r="U1294" s="8" t="str">
        <f>IFERROR(VLOOKUP(LEFT($A1294,8),POR!$A:$R,7,0),"")</f>
        <v/>
      </c>
      <c r="V1294" s="8" t="str">
        <f>IFERROR(VLOOKUP(LEFT($A1294,8),POR!$A:$R,8,0),"")</f>
        <v/>
      </c>
      <c r="W1294" s="8" t="str">
        <f>IFERROR(VLOOKUP(LEFT($A1294,8),POR!$A:$R,9,0),"")</f>
        <v/>
      </c>
      <c r="X1294" s="8" t="str">
        <f>IFERROR(VLOOKUP(LEFT($A1294,8),POR!$A:$R,10,0),"")</f>
        <v/>
      </c>
      <c r="Y1294" s="8" t="str">
        <f>IFERROR(VLOOKUP(LEFT($A1294,8),POR!$A:$R,11,0),"")</f>
        <v/>
      </c>
      <c r="Z1294" s="8" t="str">
        <f>IFERROR(VLOOKUP(LEFT($A1294,8),POR!$A:$R,12,0),"")</f>
        <v/>
      </c>
      <c r="AA1294" s="8" t="str">
        <f>IFERROR(VLOOKUP(LEFT($A1294,8),POR!$A:$R,13,0),"")</f>
        <v/>
      </c>
      <c r="AB1294" s="8" t="str">
        <f>IFERROR(VLOOKUP(LEFT($A1294,8),POR!$A:$R,14,0),"")</f>
        <v/>
      </c>
      <c r="AC1294" s="8" t="str">
        <f>IFERROR(VLOOKUP(LEFT($A1294,8),POR!$A:$R,15,0),"")</f>
        <v/>
      </c>
      <c r="AD1294" s="8" t="str">
        <f>IFERROR(VLOOKUP(LEFT($A1294,8),POR!$A:$R,16,0),"")</f>
        <v/>
      </c>
      <c r="AE1294" s="8" t="str">
        <f>IFERROR(VLOOKUP(LEFT($A1294,8),POR!$A:$R,17,0),"")</f>
        <v/>
      </c>
      <c r="AF1294" s="8" t="str">
        <f>IFERROR(VLOOKUP(LEFT($A1294,8),POR!$A:$R,18,0),"")</f>
        <v/>
      </c>
      <c r="AG1294" s="36" t="str">
        <f>IFERROR(VLOOKUP(A1294,NSD!F:G,2,0),"")</f>
        <v/>
      </c>
    </row>
    <row r="1295" spans="1:33">
      <c r="A1295" s="49" t="s">
        <v>3600</v>
      </c>
      <c r="B1295" s="36" t="str">
        <f>VLOOKUP(LEFT(A1295,8),Clusters!A:C,3,0)</f>
        <v>C2</v>
      </c>
      <c r="C1295" s="36">
        <f>VLOOKUP(LEFT(A1295,8),Clusters!A:D,2,0)</f>
        <v>25</v>
      </c>
      <c r="O1295" s="36">
        <f>IFERROR(VLOOKUP(LEFT(A1295,8),'Development Priority'!A:B,2,0),"")</f>
        <v>781</v>
      </c>
      <c r="P1295" s="8" t="str">
        <f>IFERROR(VLOOKUP(LEFT($A1295,8),POR!$A:$R,2,0),"")</f>
        <v/>
      </c>
      <c r="Q1295" s="8" t="str">
        <f>IFERROR(VLOOKUP(LEFT($A1295,8),POR!$A:$R,3,0),"")</f>
        <v/>
      </c>
      <c r="R1295" s="8" t="str">
        <f>IFERROR(VLOOKUP(LEFT($A1295,8),POR!$A:$R,4,0),"")</f>
        <v/>
      </c>
      <c r="S1295" s="8" t="str">
        <f>IFERROR(VLOOKUP(LEFT($A1295,8),POR!$A:$R,5,0),"")</f>
        <v/>
      </c>
      <c r="T1295" s="8" t="str">
        <f>IFERROR(VLOOKUP(LEFT($A1295,8),POR!$A:$R,6,0),"")</f>
        <v/>
      </c>
      <c r="U1295" s="8" t="str">
        <f>IFERROR(VLOOKUP(LEFT($A1295,8),POR!$A:$R,7,0),"")</f>
        <v/>
      </c>
      <c r="V1295" s="8">
        <f>IFERROR(VLOOKUP(LEFT($A1295,8),POR!$A:$R,8,0),"")</f>
        <v>42782</v>
      </c>
      <c r="W1295" s="8" t="str">
        <f>IFERROR(VLOOKUP(LEFT($A1295,8),POR!$A:$R,9,0),"")</f>
        <v/>
      </c>
      <c r="X1295" s="8" t="str">
        <f>IFERROR(VLOOKUP(LEFT($A1295,8),POR!$A:$R,10,0),"")</f>
        <v/>
      </c>
      <c r="Y1295" s="8" t="str">
        <f>IFERROR(VLOOKUP(LEFT($A1295,8),POR!$A:$R,11,0),"")</f>
        <v/>
      </c>
      <c r="Z1295" s="8" t="str">
        <f>IFERROR(VLOOKUP(LEFT($A1295,8),POR!$A:$R,12,0),"")</f>
        <v/>
      </c>
      <c r="AA1295" s="8" t="str">
        <f>IFERROR(VLOOKUP(LEFT($A1295,8),POR!$A:$R,13,0),"")</f>
        <v/>
      </c>
      <c r="AB1295" s="8" t="str">
        <f>IFERROR(VLOOKUP(LEFT($A1295,8),POR!$A:$R,14,0),"")</f>
        <v/>
      </c>
      <c r="AC1295" s="8" t="str">
        <f>IFERROR(VLOOKUP(LEFT($A1295,8),POR!$A:$R,15,0),"")</f>
        <v/>
      </c>
      <c r="AD1295" s="8" t="str">
        <f>IFERROR(VLOOKUP(LEFT($A1295,8),POR!$A:$R,16,0),"")</f>
        <v/>
      </c>
      <c r="AE1295" s="8" t="str">
        <f>IFERROR(VLOOKUP(LEFT($A1295,8),POR!$A:$R,17,0),"")</f>
        <v/>
      </c>
      <c r="AF1295" s="8" t="str">
        <f>IFERROR(VLOOKUP(LEFT($A1295,8),POR!$A:$R,18,0),"")</f>
        <v/>
      </c>
      <c r="AG1295" s="36" t="str">
        <f>IFERROR(VLOOKUP(A1295,NSD!F:G,2,0),"")</f>
        <v/>
      </c>
    </row>
    <row r="1296" spans="1:33">
      <c r="A1296" s="49" t="s">
        <v>2336</v>
      </c>
      <c r="B1296" s="36" t="str">
        <f>VLOOKUP(LEFT(A1296,8),Clusters!A:C,3,0)</f>
        <v>C2</v>
      </c>
      <c r="C1296" s="36">
        <f>VLOOKUP(LEFT(A1296,8),Clusters!A:D,2,0)</f>
        <v>25</v>
      </c>
      <c r="O1296" s="36">
        <f>IFERROR(VLOOKUP(LEFT(A1296,8),'Development Priority'!A:B,2,0),"")</f>
        <v>781</v>
      </c>
      <c r="P1296" s="8" t="str">
        <f>IFERROR(VLOOKUP(LEFT($A1296,8),POR!$A:$R,2,0),"")</f>
        <v/>
      </c>
      <c r="Q1296" s="8" t="str">
        <f>IFERROR(VLOOKUP(LEFT($A1296,8),POR!$A:$R,3,0),"")</f>
        <v/>
      </c>
      <c r="R1296" s="8" t="str">
        <f>IFERROR(VLOOKUP(LEFT($A1296,8),POR!$A:$R,4,0),"")</f>
        <v/>
      </c>
      <c r="S1296" s="8" t="str">
        <f>IFERROR(VLOOKUP(LEFT($A1296,8),POR!$A:$R,5,0),"")</f>
        <v/>
      </c>
      <c r="T1296" s="8" t="str">
        <f>IFERROR(VLOOKUP(LEFT($A1296,8),POR!$A:$R,6,0),"")</f>
        <v/>
      </c>
      <c r="U1296" s="8" t="str">
        <f>IFERROR(VLOOKUP(LEFT($A1296,8),POR!$A:$R,7,0),"")</f>
        <v/>
      </c>
      <c r="V1296" s="8">
        <f>IFERROR(VLOOKUP(LEFT($A1296,8),POR!$A:$R,8,0),"")</f>
        <v>42782</v>
      </c>
      <c r="W1296" s="8" t="str">
        <f>IFERROR(VLOOKUP(LEFT($A1296,8),POR!$A:$R,9,0),"")</f>
        <v/>
      </c>
      <c r="X1296" s="8" t="str">
        <f>IFERROR(VLOOKUP(LEFT($A1296,8),POR!$A:$R,10,0),"")</f>
        <v/>
      </c>
      <c r="Y1296" s="8" t="str">
        <f>IFERROR(VLOOKUP(LEFT($A1296,8),POR!$A:$R,11,0),"")</f>
        <v/>
      </c>
      <c r="Z1296" s="8" t="str">
        <f>IFERROR(VLOOKUP(LEFT($A1296,8),POR!$A:$R,12,0),"")</f>
        <v/>
      </c>
      <c r="AA1296" s="8" t="str">
        <f>IFERROR(VLOOKUP(LEFT($A1296,8),POR!$A:$R,13,0),"")</f>
        <v/>
      </c>
      <c r="AB1296" s="8" t="str">
        <f>IFERROR(VLOOKUP(LEFT($A1296,8),POR!$A:$R,14,0),"")</f>
        <v/>
      </c>
      <c r="AC1296" s="8" t="str">
        <f>IFERROR(VLOOKUP(LEFT($A1296,8),POR!$A:$R,15,0),"")</f>
        <v/>
      </c>
      <c r="AD1296" s="8" t="str">
        <f>IFERROR(VLOOKUP(LEFT($A1296,8),POR!$A:$R,16,0),"")</f>
        <v/>
      </c>
      <c r="AE1296" s="8" t="str">
        <f>IFERROR(VLOOKUP(LEFT($A1296,8),POR!$A:$R,17,0),"")</f>
        <v/>
      </c>
      <c r="AF1296" s="8" t="str">
        <f>IFERROR(VLOOKUP(LEFT($A1296,8),POR!$A:$R,18,0),"")</f>
        <v/>
      </c>
      <c r="AG1296" s="36" t="str">
        <f>IFERROR(VLOOKUP(A1296,NSD!F:G,2,0),"")</f>
        <v/>
      </c>
    </row>
    <row r="1297" spans="1:33">
      <c r="A1297" s="49" t="s">
        <v>4768</v>
      </c>
      <c r="B1297" s="36" t="str">
        <f>VLOOKUP(LEFT(A1297,8),Clusters!A:C,3,0)</f>
        <v>C2</v>
      </c>
      <c r="C1297" s="36">
        <f>VLOOKUP(LEFT(A1297,8),Clusters!A:D,2,0)</f>
        <v>25</v>
      </c>
      <c r="O1297" s="36">
        <f>IFERROR(VLOOKUP(LEFT(A1297,8),'Development Priority'!A:B,2,0),"")</f>
        <v>781</v>
      </c>
      <c r="P1297" s="8" t="str">
        <f>IFERROR(VLOOKUP(LEFT($A1297,8),POR!$A:$R,2,0),"")</f>
        <v/>
      </c>
      <c r="Q1297" s="8" t="str">
        <f>IFERROR(VLOOKUP(LEFT($A1297,8),POR!$A:$R,3,0),"")</f>
        <v/>
      </c>
      <c r="R1297" s="8" t="str">
        <f>IFERROR(VLOOKUP(LEFT($A1297,8),POR!$A:$R,4,0),"")</f>
        <v/>
      </c>
      <c r="S1297" s="8" t="str">
        <f>IFERROR(VLOOKUP(LEFT($A1297,8),POR!$A:$R,5,0),"")</f>
        <v/>
      </c>
      <c r="T1297" s="8" t="str">
        <f>IFERROR(VLOOKUP(LEFT($A1297,8),POR!$A:$R,6,0),"")</f>
        <v/>
      </c>
      <c r="U1297" s="8" t="str">
        <f>IFERROR(VLOOKUP(LEFT($A1297,8),POR!$A:$R,7,0),"")</f>
        <v/>
      </c>
      <c r="V1297" s="8">
        <f>IFERROR(VLOOKUP(LEFT($A1297,8),POR!$A:$R,8,0),"")</f>
        <v>42782</v>
      </c>
      <c r="W1297" s="8" t="str">
        <f>IFERROR(VLOOKUP(LEFT($A1297,8),POR!$A:$R,9,0),"")</f>
        <v/>
      </c>
      <c r="X1297" s="8" t="str">
        <f>IFERROR(VLOOKUP(LEFT($A1297,8),POR!$A:$R,10,0),"")</f>
        <v/>
      </c>
      <c r="Y1297" s="8" t="str">
        <f>IFERROR(VLOOKUP(LEFT($A1297,8),POR!$A:$R,11,0),"")</f>
        <v/>
      </c>
      <c r="Z1297" s="8" t="str">
        <f>IFERROR(VLOOKUP(LEFT($A1297,8),POR!$A:$R,12,0),"")</f>
        <v/>
      </c>
      <c r="AA1297" s="8" t="str">
        <f>IFERROR(VLOOKUP(LEFT($A1297,8),POR!$A:$R,13,0),"")</f>
        <v/>
      </c>
      <c r="AB1297" s="8" t="str">
        <f>IFERROR(VLOOKUP(LEFT($A1297,8),POR!$A:$R,14,0),"")</f>
        <v/>
      </c>
      <c r="AC1297" s="8" t="str">
        <f>IFERROR(VLOOKUP(LEFT($A1297,8),POR!$A:$R,15,0),"")</f>
        <v/>
      </c>
      <c r="AD1297" s="8" t="str">
        <f>IFERROR(VLOOKUP(LEFT($A1297,8),POR!$A:$R,16,0),"")</f>
        <v/>
      </c>
      <c r="AE1297" s="8" t="str">
        <f>IFERROR(VLOOKUP(LEFT($A1297,8),POR!$A:$R,17,0),"")</f>
        <v/>
      </c>
      <c r="AF1297" s="8" t="str">
        <f>IFERROR(VLOOKUP(LEFT($A1297,8),POR!$A:$R,18,0),"")</f>
        <v/>
      </c>
      <c r="AG1297" s="36" t="str">
        <f>IFERROR(VLOOKUP(A1297,NSD!F:G,2,0),"")</f>
        <v/>
      </c>
    </row>
    <row r="1298" spans="1:33">
      <c r="A1298" s="49" t="s">
        <v>3597</v>
      </c>
      <c r="B1298" s="36" t="str">
        <f>VLOOKUP(LEFT(A1298,8),Clusters!A:C,3,0)</f>
        <v>C2</v>
      </c>
      <c r="C1298" s="36">
        <f>VLOOKUP(LEFT(A1298,8),Clusters!A:D,2,0)</f>
        <v>25</v>
      </c>
      <c r="O1298" s="36">
        <f>IFERROR(VLOOKUP(LEFT(A1298,8),'Development Priority'!A:B,2,0),"")</f>
        <v>174</v>
      </c>
      <c r="P1298" s="8" t="str">
        <f>IFERROR(VLOOKUP(LEFT($A1298,8),POR!$A:$R,2,0),"")</f>
        <v/>
      </c>
      <c r="Q1298" s="8" t="str">
        <f>IFERROR(VLOOKUP(LEFT($A1298,8),POR!$A:$R,3,0),"")</f>
        <v/>
      </c>
      <c r="R1298" s="8" t="str">
        <f>IFERROR(VLOOKUP(LEFT($A1298,8),POR!$A:$R,4,0),"")</f>
        <v/>
      </c>
      <c r="S1298" s="8" t="str">
        <f>IFERROR(VLOOKUP(LEFT($A1298,8),POR!$A:$R,5,0),"")</f>
        <v/>
      </c>
      <c r="T1298" s="8">
        <f>IFERROR(VLOOKUP(LEFT($A1298,8),POR!$A:$R,6,0),"")</f>
        <v>42827.708333333299</v>
      </c>
      <c r="U1298" s="8" t="str">
        <f>IFERROR(VLOOKUP(LEFT($A1298,8),POR!$A:$R,7,0),"")</f>
        <v/>
      </c>
      <c r="V1298" s="8">
        <f>IFERROR(VLOOKUP(LEFT($A1298,8),POR!$A:$R,8,0),"")</f>
        <v>42828</v>
      </c>
      <c r="W1298" s="8" t="str">
        <f>IFERROR(VLOOKUP(LEFT($A1298,8),POR!$A:$R,9,0),"")</f>
        <v/>
      </c>
      <c r="X1298" s="8" t="str">
        <f>IFERROR(VLOOKUP(LEFT($A1298,8),POR!$A:$R,10,0),"")</f>
        <v/>
      </c>
      <c r="Y1298" s="8" t="str">
        <f>IFERROR(VLOOKUP(LEFT($A1298,8),POR!$A:$R,11,0),"")</f>
        <v/>
      </c>
      <c r="Z1298" s="8" t="str">
        <f>IFERROR(VLOOKUP(LEFT($A1298,8),POR!$A:$R,12,0),"")</f>
        <v/>
      </c>
      <c r="AA1298" s="8" t="str">
        <f>IFERROR(VLOOKUP(LEFT($A1298,8),POR!$A:$R,13,0),"")</f>
        <v/>
      </c>
      <c r="AB1298" s="8" t="str">
        <f>IFERROR(VLOOKUP(LEFT($A1298,8),POR!$A:$R,14,0),"")</f>
        <v/>
      </c>
      <c r="AC1298" s="8" t="str">
        <f>IFERROR(VLOOKUP(LEFT($A1298,8),POR!$A:$R,15,0),"")</f>
        <v/>
      </c>
      <c r="AD1298" s="8" t="str">
        <f>IFERROR(VLOOKUP(LEFT($A1298,8),POR!$A:$R,16,0),"")</f>
        <v/>
      </c>
      <c r="AE1298" s="8" t="str">
        <f>IFERROR(VLOOKUP(LEFT($A1298,8),POR!$A:$R,17,0),"")</f>
        <v/>
      </c>
      <c r="AF1298" s="8" t="str">
        <f>IFERROR(VLOOKUP(LEFT($A1298,8),POR!$A:$R,18,0),"")</f>
        <v/>
      </c>
      <c r="AG1298" s="36" t="str">
        <f>IFERROR(VLOOKUP(A1298,NSD!F:G,2,0),"")</f>
        <v/>
      </c>
    </row>
    <row r="1299" spans="1:33">
      <c r="A1299" s="49" t="s">
        <v>3314</v>
      </c>
      <c r="B1299" s="36" t="str">
        <f>VLOOKUP(LEFT(A1299,8),Clusters!A:C,3,0)</f>
        <v>C2</v>
      </c>
      <c r="C1299" s="36">
        <f>VLOOKUP(LEFT(A1299,8),Clusters!A:D,2,0)</f>
        <v>25</v>
      </c>
      <c r="O1299" s="36">
        <f>IFERROR(VLOOKUP(LEFT(A1299,8),'Development Priority'!A:B,2,0),"")</f>
        <v>174</v>
      </c>
      <c r="P1299" s="8" t="str">
        <f>IFERROR(VLOOKUP(LEFT($A1299,8),POR!$A:$R,2,0),"")</f>
        <v/>
      </c>
      <c r="Q1299" s="8" t="str">
        <f>IFERROR(VLOOKUP(LEFT($A1299,8),POR!$A:$R,3,0),"")</f>
        <v/>
      </c>
      <c r="R1299" s="8" t="str">
        <f>IFERROR(VLOOKUP(LEFT($A1299,8),POR!$A:$R,4,0),"")</f>
        <v/>
      </c>
      <c r="S1299" s="8" t="str">
        <f>IFERROR(VLOOKUP(LEFT($A1299,8),POR!$A:$R,5,0),"")</f>
        <v/>
      </c>
      <c r="T1299" s="8">
        <f>IFERROR(VLOOKUP(LEFT($A1299,8),POR!$A:$R,6,0),"")</f>
        <v>42827.708333333299</v>
      </c>
      <c r="U1299" s="8" t="str">
        <f>IFERROR(VLOOKUP(LEFT($A1299,8),POR!$A:$R,7,0),"")</f>
        <v/>
      </c>
      <c r="V1299" s="8">
        <f>IFERROR(VLOOKUP(LEFT($A1299,8),POR!$A:$R,8,0),"")</f>
        <v>42828</v>
      </c>
      <c r="W1299" s="8" t="str">
        <f>IFERROR(VLOOKUP(LEFT($A1299,8),POR!$A:$R,9,0),"")</f>
        <v/>
      </c>
      <c r="X1299" s="8" t="str">
        <f>IFERROR(VLOOKUP(LEFT($A1299,8),POR!$A:$R,10,0),"")</f>
        <v/>
      </c>
      <c r="Y1299" s="8" t="str">
        <f>IFERROR(VLOOKUP(LEFT($A1299,8),POR!$A:$R,11,0),"")</f>
        <v/>
      </c>
      <c r="Z1299" s="8" t="str">
        <f>IFERROR(VLOOKUP(LEFT($A1299,8),POR!$A:$R,12,0),"")</f>
        <v/>
      </c>
      <c r="AA1299" s="8" t="str">
        <f>IFERROR(VLOOKUP(LEFT($A1299,8),POR!$A:$R,13,0),"")</f>
        <v/>
      </c>
      <c r="AB1299" s="8" t="str">
        <f>IFERROR(VLOOKUP(LEFT($A1299,8),POR!$A:$R,14,0),"")</f>
        <v/>
      </c>
      <c r="AC1299" s="8" t="str">
        <f>IFERROR(VLOOKUP(LEFT($A1299,8),POR!$A:$R,15,0),"")</f>
        <v/>
      </c>
      <c r="AD1299" s="8" t="str">
        <f>IFERROR(VLOOKUP(LEFT($A1299,8),POR!$A:$R,16,0),"")</f>
        <v/>
      </c>
      <c r="AE1299" s="8" t="str">
        <f>IFERROR(VLOOKUP(LEFT($A1299,8),POR!$A:$R,17,0),"")</f>
        <v/>
      </c>
      <c r="AF1299" s="8" t="str">
        <f>IFERROR(VLOOKUP(LEFT($A1299,8),POR!$A:$R,18,0),"")</f>
        <v/>
      </c>
      <c r="AG1299" s="36" t="str">
        <f>IFERROR(VLOOKUP(A1299,NSD!F:G,2,0),"")</f>
        <v/>
      </c>
    </row>
    <row r="1300" spans="1:33">
      <c r="A1300" s="49" t="s">
        <v>2478</v>
      </c>
      <c r="B1300" s="36" t="str">
        <f>VLOOKUP(LEFT(A1300,8),Clusters!A:C,3,0)</f>
        <v>C2</v>
      </c>
      <c r="C1300" s="36">
        <f>VLOOKUP(LEFT(A1300,8),Clusters!A:D,2,0)</f>
        <v>25</v>
      </c>
      <c r="O1300" s="36">
        <f>IFERROR(VLOOKUP(LEFT(A1300,8),'Development Priority'!A:B,2,0),"")</f>
        <v>174</v>
      </c>
      <c r="P1300" s="8" t="str">
        <f>IFERROR(VLOOKUP(LEFT($A1300,8),POR!$A:$R,2,0),"")</f>
        <v/>
      </c>
      <c r="Q1300" s="8" t="str">
        <f>IFERROR(VLOOKUP(LEFT($A1300,8),POR!$A:$R,3,0),"")</f>
        <v/>
      </c>
      <c r="R1300" s="8" t="str">
        <f>IFERROR(VLOOKUP(LEFT($A1300,8),POR!$A:$R,4,0),"")</f>
        <v/>
      </c>
      <c r="S1300" s="8" t="str">
        <f>IFERROR(VLOOKUP(LEFT($A1300,8),POR!$A:$R,5,0),"")</f>
        <v/>
      </c>
      <c r="T1300" s="8">
        <f>IFERROR(VLOOKUP(LEFT($A1300,8),POR!$A:$R,6,0),"")</f>
        <v>42827.708333333299</v>
      </c>
      <c r="U1300" s="8" t="str">
        <f>IFERROR(VLOOKUP(LEFT($A1300,8),POR!$A:$R,7,0),"")</f>
        <v/>
      </c>
      <c r="V1300" s="8">
        <f>IFERROR(VLOOKUP(LEFT($A1300,8),POR!$A:$R,8,0),"")</f>
        <v>42828</v>
      </c>
      <c r="W1300" s="8" t="str">
        <f>IFERROR(VLOOKUP(LEFT($A1300,8),POR!$A:$R,9,0),"")</f>
        <v/>
      </c>
      <c r="X1300" s="8" t="str">
        <f>IFERROR(VLOOKUP(LEFT($A1300,8),POR!$A:$R,10,0),"")</f>
        <v/>
      </c>
      <c r="Y1300" s="8" t="str">
        <f>IFERROR(VLOOKUP(LEFT($A1300,8),POR!$A:$R,11,0),"")</f>
        <v/>
      </c>
      <c r="Z1300" s="8" t="str">
        <f>IFERROR(VLOOKUP(LEFT($A1300,8),POR!$A:$R,12,0),"")</f>
        <v/>
      </c>
      <c r="AA1300" s="8" t="str">
        <f>IFERROR(VLOOKUP(LEFT($A1300,8),POR!$A:$R,13,0),"")</f>
        <v/>
      </c>
      <c r="AB1300" s="8" t="str">
        <f>IFERROR(VLOOKUP(LEFT($A1300,8),POR!$A:$R,14,0),"")</f>
        <v/>
      </c>
      <c r="AC1300" s="8" t="str">
        <f>IFERROR(VLOOKUP(LEFT($A1300,8),POR!$A:$R,15,0),"")</f>
        <v/>
      </c>
      <c r="AD1300" s="8" t="str">
        <f>IFERROR(VLOOKUP(LEFT($A1300,8),POR!$A:$R,16,0),"")</f>
        <v/>
      </c>
      <c r="AE1300" s="8" t="str">
        <f>IFERROR(VLOOKUP(LEFT($A1300,8),POR!$A:$R,17,0),"")</f>
        <v/>
      </c>
      <c r="AF1300" s="8" t="str">
        <f>IFERROR(VLOOKUP(LEFT($A1300,8),POR!$A:$R,18,0),"")</f>
        <v/>
      </c>
      <c r="AG1300" s="36" t="str">
        <f>IFERROR(VLOOKUP(A1300,NSD!F:G,2,0),"")</f>
        <v/>
      </c>
    </row>
    <row r="1301" spans="1:33">
      <c r="A1301" s="49" t="s">
        <v>3312</v>
      </c>
      <c r="B1301" s="36" t="str">
        <f>VLOOKUP(LEFT(A1301,8),Clusters!A:C,3,0)</f>
        <v>C2</v>
      </c>
      <c r="C1301" s="36">
        <f>VLOOKUP(LEFT(A1301,8),Clusters!A:D,2,0)</f>
        <v>25</v>
      </c>
      <c r="E1301" t="s">
        <v>1594</v>
      </c>
      <c r="I1301" s="38" t="s">
        <v>5220</v>
      </c>
      <c r="J1301" s="50">
        <v>42811</v>
      </c>
      <c r="K1301" s="9" t="s">
        <v>5254</v>
      </c>
      <c r="L1301" s="9" t="s">
        <v>1595</v>
      </c>
      <c r="M1301" t="s">
        <v>1598</v>
      </c>
      <c r="O1301" s="36">
        <f>IFERROR(VLOOKUP(LEFT(A1301,8),'Development Priority'!A:B,2,0),"")</f>
        <v>174</v>
      </c>
      <c r="P1301" s="8" t="str">
        <f>IFERROR(VLOOKUP(LEFT($A1301,8),POR!$A:$R,2,0),"")</f>
        <v/>
      </c>
      <c r="Q1301" s="8" t="str">
        <f>IFERROR(VLOOKUP(LEFT($A1301,8),POR!$A:$R,3,0),"")</f>
        <v/>
      </c>
      <c r="R1301" s="8" t="str">
        <f>IFERROR(VLOOKUP(LEFT($A1301,8),POR!$A:$R,4,0),"")</f>
        <v/>
      </c>
      <c r="S1301" s="8" t="str">
        <f>IFERROR(VLOOKUP(LEFT($A1301,8),POR!$A:$R,5,0),"")</f>
        <v/>
      </c>
      <c r="T1301" s="8">
        <f>IFERROR(VLOOKUP(LEFT($A1301,8),POR!$A:$R,6,0),"")</f>
        <v>42827.708333333299</v>
      </c>
      <c r="U1301" s="8" t="str">
        <f>IFERROR(VLOOKUP(LEFT($A1301,8),POR!$A:$R,7,0),"")</f>
        <v/>
      </c>
      <c r="V1301" s="8">
        <f>IFERROR(VLOOKUP(LEFT($A1301,8),POR!$A:$R,8,0),"")</f>
        <v>42828</v>
      </c>
      <c r="W1301" s="8" t="str">
        <f>IFERROR(VLOOKUP(LEFT($A1301,8),POR!$A:$R,9,0),"")</f>
        <v/>
      </c>
      <c r="X1301" s="8" t="str">
        <f>IFERROR(VLOOKUP(LEFT($A1301,8),POR!$A:$R,10,0),"")</f>
        <v/>
      </c>
      <c r="Y1301" s="8" t="str">
        <f>IFERROR(VLOOKUP(LEFT($A1301,8),POR!$A:$R,11,0),"")</f>
        <v/>
      </c>
      <c r="Z1301" s="8" t="str">
        <f>IFERROR(VLOOKUP(LEFT($A1301,8),POR!$A:$R,12,0),"")</f>
        <v/>
      </c>
      <c r="AA1301" s="8" t="str">
        <f>IFERROR(VLOOKUP(LEFT($A1301,8),POR!$A:$R,13,0),"")</f>
        <v/>
      </c>
      <c r="AB1301" s="8" t="str">
        <f>IFERROR(VLOOKUP(LEFT($A1301,8),POR!$A:$R,14,0),"")</f>
        <v/>
      </c>
      <c r="AC1301" s="8" t="str">
        <f>IFERROR(VLOOKUP(LEFT($A1301,8),POR!$A:$R,15,0),"")</f>
        <v/>
      </c>
      <c r="AD1301" s="8" t="str">
        <f>IFERROR(VLOOKUP(LEFT($A1301,8),POR!$A:$R,16,0),"")</f>
        <v/>
      </c>
      <c r="AE1301" s="8" t="str">
        <f>IFERROR(VLOOKUP(LEFT($A1301,8),POR!$A:$R,17,0),"")</f>
        <v/>
      </c>
      <c r="AF1301" s="8" t="str">
        <f>IFERROR(VLOOKUP(LEFT($A1301,8),POR!$A:$R,18,0),"")</f>
        <v/>
      </c>
      <c r="AG1301" s="36" t="str">
        <f>IFERROR(VLOOKUP(A1301,NSD!F:G,2,0),"")</f>
        <v/>
      </c>
    </row>
    <row r="1302" spans="1:33">
      <c r="A1302" s="49" t="s">
        <v>2117</v>
      </c>
      <c r="B1302" s="36" t="str">
        <f>VLOOKUP(LEFT(A1302,8),Clusters!A:C,3,0)</f>
        <v>C2</v>
      </c>
      <c r="C1302" s="36">
        <f>VLOOKUP(LEFT(A1302,8),Clusters!A:D,2,0)</f>
        <v>25</v>
      </c>
      <c r="O1302" s="36">
        <f>IFERROR(VLOOKUP(LEFT(A1302,8),'Development Priority'!A:B,2,0),"")</f>
        <v>77</v>
      </c>
      <c r="P1302" s="8" t="str">
        <f>IFERROR(VLOOKUP(LEFT($A1302,8),POR!$A:$R,2,0),"")</f>
        <v/>
      </c>
      <c r="Q1302" s="8" t="str">
        <f>IFERROR(VLOOKUP(LEFT($A1302,8),POR!$A:$R,3,0),"")</f>
        <v/>
      </c>
      <c r="R1302" s="8" t="str">
        <f>IFERROR(VLOOKUP(LEFT($A1302,8),POR!$A:$R,4,0),"")</f>
        <v/>
      </c>
      <c r="S1302" s="8" t="str">
        <f>IFERROR(VLOOKUP(LEFT($A1302,8),POR!$A:$R,5,0),"")</f>
        <v/>
      </c>
      <c r="T1302" s="8">
        <f>IFERROR(VLOOKUP(LEFT($A1302,8),POR!$A:$R,6,0),"")</f>
        <v>42858.708333333299</v>
      </c>
      <c r="U1302" s="8" t="str">
        <f>IFERROR(VLOOKUP(LEFT($A1302,8),POR!$A:$R,7,0),"")</f>
        <v/>
      </c>
      <c r="V1302" s="8">
        <f>IFERROR(VLOOKUP(LEFT($A1302,8),POR!$A:$R,8,0),"")</f>
        <v>42859</v>
      </c>
      <c r="W1302" s="8" t="str">
        <f>IFERROR(VLOOKUP(LEFT($A1302,8),POR!$A:$R,9,0),"")</f>
        <v/>
      </c>
      <c r="X1302" s="8" t="str">
        <f>IFERROR(VLOOKUP(LEFT($A1302,8),POR!$A:$R,10,0),"")</f>
        <v/>
      </c>
      <c r="Y1302" s="8" t="str">
        <f>IFERROR(VLOOKUP(LEFT($A1302,8),POR!$A:$R,11,0),"")</f>
        <v/>
      </c>
      <c r="Z1302" s="8" t="str">
        <f>IFERROR(VLOOKUP(LEFT($A1302,8),POR!$A:$R,12,0),"")</f>
        <v/>
      </c>
      <c r="AA1302" s="8" t="str">
        <f>IFERROR(VLOOKUP(LEFT($A1302,8),POR!$A:$R,13,0),"")</f>
        <v/>
      </c>
      <c r="AB1302" s="8" t="str">
        <f>IFERROR(VLOOKUP(LEFT($A1302,8),POR!$A:$R,14,0),"")</f>
        <v/>
      </c>
      <c r="AC1302" s="8" t="str">
        <f>IFERROR(VLOOKUP(LEFT($A1302,8),POR!$A:$R,15,0),"")</f>
        <v/>
      </c>
      <c r="AD1302" s="8" t="str">
        <f>IFERROR(VLOOKUP(LEFT($A1302,8),POR!$A:$R,16,0),"")</f>
        <v/>
      </c>
      <c r="AE1302" s="8" t="str">
        <f>IFERROR(VLOOKUP(LEFT($A1302,8),POR!$A:$R,17,0),"")</f>
        <v/>
      </c>
      <c r="AF1302" s="8" t="str">
        <f>IFERROR(VLOOKUP(LEFT($A1302,8),POR!$A:$R,18,0),"")</f>
        <v/>
      </c>
      <c r="AG1302" s="36" t="str">
        <f>IFERROR(VLOOKUP(A1302,NSD!F:G,2,0),"")</f>
        <v/>
      </c>
    </row>
    <row r="1303" spans="1:33">
      <c r="A1303" s="49" t="s">
        <v>4253</v>
      </c>
      <c r="B1303" s="36" t="str">
        <f>VLOOKUP(LEFT(A1303,8),Clusters!A:C,3,0)</f>
        <v>C2</v>
      </c>
      <c r="C1303" s="36">
        <f>VLOOKUP(LEFT(A1303,8),Clusters!A:D,2,0)</f>
        <v>25</v>
      </c>
      <c r="O1303" s="36">
        <f>IFERROR(VLOOKUP(LEFT(A1303,8),'Development Priority'!A:B,2,0),"")</f>
        <v>77</v>
      </c>
      <c r="P1303" s="8" t="str">
        <f>IFERROR(VLOOKUP(LEFT($A1303,8),POR!$A:$R,2,0),"")</f>
        <v/>
      </c>
      <c r="Q1303" s="8" t="str">
        <f>IFERROR(VLOOKUP(LEFT($A1303,8),POR!$A:$R,3,0),"")</f>
        <v/>
      </c>
      <c r="R1303" s="8" t="str">
        <f>IFERROR(VLOOKUP(LEFT($A1303,8),POR!$A:$R,4,0),"")</f>
        <v/>
      </c>
      <c r="S1303" s="8" t="str">
        <f>IFERROR(VLOOKUP(LEFT($A1303,8),POR!$A:$R,5,0),"")</f>
        <v/>
      </c>
      <c r="T1303" s="8">
        <f>IFERROR(VLOOKUP(LEFT($A1303,8),POR!$A:$R,6,0),"")</f>
        <v>42858.708333333299</v>
      </c>
      <c r="U1303" s="8" t="str">
        <f>IFERROR(VLOOKUP(LEFT($A1303,8),POR!$A:$R,7,0),"")</f>
        <v/>
      </c>
      <c r="V1303" s="8">
        <f>IFERROR(VLOOKUP(LEFT($A1303,8),POR!$A:$R,8,0),"")</f>
        <v>42859</v>
      </c>
      <c r="W1303" s="8" t="str">
        <f>IFERROR(VLOOKUP(LEFT($A1303,8),POR!$A:$R,9,0),"")</f>
        <v/>
      </c>
      <c r="X1303" s="8" t="str">
        <f>IFERROR(VLOOKUP(LEFT($A1303,8),POR!$A:$R,10,0),"")</f>
        <v/>
      </c>
      <c r="Y1303" s="8" t="str">
        <f>IFERROR(VLOOKUP(LEFT($A1303,8),POR!$A:$R,11,0),"")</f>
        <v/>
      </c>
      <c r="Z1303" s="8" t="str">
        <f>IFERROR(VLOOKUP(LEFT($A1303,8),POR!$A:$R,12,0),"")</f>
        <v/>
      </c>
      <c r="AA1303" s="8" t="str">
        <f>IFERROR(VLOOKUP(LEFT($A1303,8),POR!$A:$R,13,0),"")</f>
        <v/>
      </c>
      <c r="AB1303" s="8" t="str">
        <f>IFERROR(VLOOKUP(LEFT($A1303,8),POR!$A:$R,14,0),"")</f>
        <v/>
      </c>
      <c r="AC1303" s="8" t="str">
        <f>IFERROR(VLOOKUP(LEFT($A1303,8),POR!$A:$R,15,0),"")</f>
        <v/>
      </c>
      <c r="AD1303" s="8" t="str">
        <f>IFERROR(VLOOKUP(LEFT($A1303,8),POR!$A:$R,16,0),"")</f>
        <v/>
      </c>
      <c r="AE1303" s="8" t="str">
        <f>IFERROR(VLOOKUP(LEFT($A1303,8),POR!$A:$R,17,0),"")</f>
        <v/>
      </c>
      <c r="AF1303" s="8" t="str">
        <f>IFERROR(VLOOKUP(LEFT($A1303,8),POR!$A:$R,18,0),"")</f>
        <v/>
      </c>
      <c r="AG1303" s="36" t="str">
        <f>IFERROR(VLOOKUP(A1303,NSD!F:G,2,0),"")</f>
        <v/>
      </c>
    </row>
    <row r="1304" spans="1:33">
      <c r="A1304" s="49" t="s">
        <v>2612</v>
      </c>
      <c r="B1304" s="36" t="str">
        <f>VLOOKUP(LEFT(A1304,8),Clusters!A:C,3,0)</f>
        <v>C2</v>
      </c>
      <c r="C1304" s="36">
        <f>VLOOKUP(LEFT(A1304,8),Clusters!A:D,2,0)</f>
        <v>25</v>
      </c>
      <c r="O1304" s="36">
        <f>IFERROR(VLOOKUP(LEFT(A1304,8),'Development Priority'!A:B,2,0),"")</f>
        <v>473</v>
      </c>
      <c r="P1304" s="8" t="str">
        <f>IFERROR(VLOOKUP(LEFT($A1304,8),POR!$A:$R,2,0),"")</f>
        <v/>
      </c>
      <c r="Q1304" s="8" t="str">
        <f>IFERROR(VLOOKUP(LEFT($A1304,8),POR!$A:$R,3,0),"")</f>
        <v/>
      </c>
      <c r="R1304" s="8" t="str">
        <f>IFERROR(VLOOKUP(LEFT($A1304,8),POR!$A:$R,4,0),"")</f>
        <v/>
      </c>
      <c r="S1304" s="8" t="str">
        <f>IFERROR(VLOOKUP(LEFT($A1304,8),POR!$A:$R,5,0),"")</f>
        <v/>
      </c>
      <c r="T1304" s="8" t="str">
        <f>IFERROR(VLOOKUP(LEFT($A1304,8),POR!$A:$R,6,0),"")</f>
        <v/>
      </c>
      <c r="U1304" s="8" t="str">
        <f>IFERROR(VLOOKUP(LEFT($A1304,8),POR!$A:$R,7,0),"")</f>
        <v/>
      </c>
      <c r="V1304" s="8" t="str">
        <f>IFERROR(VLOOKUP(LEFT($A1304,8),POR!$A:$R,8,0),"")</f>
        <v/>
      </c>
      <c r="W1304" s="8" t="str">
        <f>IFERROR(VLOOKUP(LEFT($A1304,8),POR!$A:$R,9,0),"")</f>
        <v/>
      </c>
      <c r="X1304" s="8" t="str">
        <f>IFERROR(VLOOKUP(LEFT($A1304,8),POR!$A:$R,10,0),"")</f>
        <v/>
      </c>
      <c r="Y1304" s="8" t="str">
        <f>IFERROR(VLOOKUP(LEFT($A1304,8),POR!$A:$R,11,0),"")</f>
        <v/>
      </c>
      <c r="Z1304" s="8" t="str">
        <f>IFERROR(VLOOKUP(LEFT($A1304,8),POR!$A:$R,12,0),"")</f>
        <v/>
      </c>
      <c r="AA1304" s="8" t="str">
        <f>IFERROR(VLOOKUP(LEFT($A1304,8),POR!$A:$R,13,0),"")</f>
        <v/>
      </c>
      <c r="AB1304" s="8" t="str">
        <f>IFERROR(VLOOKUP(LEFT($A1304,8),POR!$A:$R,14,0),"")</f>
        <v/>
      </c>
      <c r="AC1304" s="8" t="str">
        <f>IFERROR(VLOOKUP(LEFT($A1304,8),POR!$A:$R,15,0),"")</f>
        <v/>
      </c>
      <c r="AD1304" s="8" t="str">
        <f>IFERROR(VLOOKUP(LEFT($A1304,8),POR!$A:$R,16,0),"")</f>
        <v/>
      </c>
      <c r="AE1304" s="8" t="str">
        <f>IFERROR(VLOOKUP(LEFT($A1304,8),POR!$A:$R,17,0),"")</f>
        <v/>
      </c>
      <c r="AF1304" s="8" t="str">
        <f>IFERROR(VLOOKUP(LEFT($A1304,8),POR!$A:$R,18,0),"")</f>
        <v/>
      </c>
      <c r="AG1304" s="36" t="str">
        <f>IFERROR(VLOOKUP(A1304,NSD!F:G,2,0),"")</f>
        <v/>
      </c>
    </row>
    <row r="1305" spans="1:33">
      <c r="A1305" s="49" t="s">
        <v>3968</v>
      </c>
      <c r="B1305" s="36" t="str">
        <f>VLOOKUP(LEFT(A1305,8),Clusters!A:C,3,0)</f>
        <v>C2</v>
      </c>
      <c r="C1305" s="36">
        <f>VLOOKUP(LEFT(A1305,8),Clusters!A:D,2,0)</f>
        <v>25</v>
      </c>
      <c r="O1305" s="36">
        <f>IFERROR(VLOOKUP(LEFT(A1305,8),'Development Priority'!A:B,2,0),"")</f>
        <v>473</v>
      </c>
      <c r="P1305" s="8" t="str">
        <f>IFERROR(VLOOKUP(LEFT($A1305,8),POR!$A:$R,2,0),"")</f>
        <v/>
      </c>
      <c r="Q1305" s="8" t="str">
        <f>IFERROR(VLOOKUP(LEFT($A1305,8),POR!$A:$R,3,0),"")</f>
        <v/>
      </c>
      <c r="R1305" s="8" t="str">
        <f>IFERROR(VLOOKUP(LEFT($A1305,8),POR!$A:$R,4,0),"")</f>
        <v/>
      </c>
      <c r="S1305" s="8" t="str">
        <f>IFERROR(VLOOKUP(LEFT($A1305,8),POR!$A:$R,5,0),"")</f>
        <v/>
      </c>
      <c r="T1305" s="8" t="str">
        <f>IFERROR(VLOOKUP(LEFT($A1305,8),POR!$A:$R,6,0),"")</f>
        <v/>
      </c>
      <c r="U1305" s="8" t="str">
        <f>IFERROR(VLOOKUP(LEFT($A1305,8),POR!$A:$R,7,0),"")</f>
        <v/>
      </c>
      <c r="V1305" s="8" t="str">
        <f>IFERROR(VLOOKUP(LEFT($A1305,8),POR!$A:$R,8,0),"")</f>
        <v/>
      </c>
      <c r="W1305" s="8" t="str">
        <f>IFERROR(VLOOKUP(LEFT($A1305,8),POR!$A:$R,9,0),"")</f>
        <v/>
      </c>
      <c r="X1305" s="8" t="str">
        <f>IFERROR(VLOOKUP(LEFT($A1305,8),POR!$A:$R,10,0),"")</f>
        <v/>
      </c>
      <c r="Y1305" s="8" t="str">
        <f>IFERROR(VLOOKUP(LEFT($A1305,8),POR!$A:$R,11,0),"")</f>
        <v/>
      </c>
      <c r="Z1305" s="8" t="str">
        <f>IFERROR(VLOOKUP(LEFT($A1305,8),POR!$A:$R,12,0),"")</f>
        <v/>
      </c>
      <c r="AA1305" s="8" t="str">
        <f>IFERROR(VLOOKUP(LEFT($A1305,8),POR!$A:$R,13,0),"")</f>
        <v/>
      </c>
      <c r="AB1305" s="8" t="str">
        <f>IFERROR(VLOOKUP(LEFT($A1305,8),POR!$A:$R,14,0),"")</f>
        <v/>
      </c>
      <c r="AC1305" s="8" t="str">
        <f>IFERROR(VLOOKUP(LEFT($A1305,8),POR!$A:$R,15,0),"")</f>
        <v/>
      </c>
      <c r="AD1305" s="8" t="str">
        <f>IFERROR(VLOOKUP(LEFT($A1305,8),POR!$A:$R,16,0),"")</f>
        <v/>
      </c>
      <c r="AE1305" s="8" t="str">
        <f>IFERROR(VLOOKUP(LEFT($A1305,8),POR!$A:$R,17,0),"")</f>
        <v/>
      </c>
      <c r="AF1305" s="8" t="str">
        <f>IFERROR(VLOOKUP(LEFT($A1305,8),POR!$A:$R,18,0),"")</f>
        <v/>
      </c>
      <c r="AG1305" s="36" t="str">
        <f>IFERROR(VLOOKUP(A1305,NSD!F:G,2,0),"")</f>
        <v/>
      </c>
    </row>
    <row r="1306" spans="1:33">
      <c r="A1306" s="49" t="s">
        <v>4292</v>
      </c>
      <c r="B1306" s="36" t="str">
        <f>VLOOKUP(LEFT(A1306,8),Clusters!A:C,3,0)</f>
        <v>C2</v>
      </c>
      <c r="C1306" s="36">
        <f>VLOOKUP(LEFT(A1306,8),Clusters!A:D,2,0)</f>
        <v>25</v>
      </c>
      <c r="O1306" s="36">
        <f>IFERROR(VLOOKUP(LEFT(A1306,8),'Development Priority'!A:B,2,0),"")</f>
        <v>473</v>
      </c>
      <c r="P1306" s="8" t="str">
        <f>IFERROR(VLOOKUP(LEFT($A1306,8),POR!$A:$R,2,0),"")</f>
        <v/>
      </c>
      <c r="Q1306" s="8" t="str">
        <f>IFERROR(VLOOKUP(LEFT($A1306,8),POR!$A:$R,3,0),"")</f>
        <v/>
      </c>
      <c r="R1306" s="8" t="str">
        <f>IFERROR(VLOOKUP(LEFT($A1306,8),POR!$A:$R,4,0),"")</f>
        <v/>
      </c>
      <c r="S1306" s="8" t="str">
        <f>IFERROR(VLOOKUP(LEFT($A1306,8),POR!$A:$R,5,0),"")</f>
        <v/>
      </c>
      <c r="T1306" s="8" t="str">
        <f>IFERROR(VLOOKUP(LEFT($A1306,8),POR!$A:$R,6,0),"")</f>
        <v/>
      </c>
      <c r="U1306" s="8" t="str">
        <f>IFERROR(VLOOKUP(LEFT($A1306,8),POR!$A:$R,7,0),"")</f>
        <v/>
      </c>
      <c r="V1306" s="8" t="str">
        <f>IFERROR(VLOOKUP(LEFT($A1306,8),POR!$A:$R,8,0),"")</f>
        <v/>
      </c>
      <c r="W1306" s="8" t="str">
        <f>IFERROR(VLOOKUP(LEFT($A1306,8),POR!$A:$R,9,0),"")</f>
        <v/>
      </c>
      <c r="X1306" s="8" t="str">
        <f>IFERROR(VLOOKUP(LEFT($A1306,8),POR!$A:$R,10,0),"")</f>
        <v/>
      </c>
      <c r="Y1306" s="8" t="str">
        <f>IFERROR(VLOOKUP(LEFT($A1306,8),POR!$A:$R,11,0),"")</f>
        <v/>
      </c>
      <c r="Z1306" s="8" t="str">
        <f>IFERROR(VLOOKUP(LEFT($A1306,8),POR!$A:$R,12,0),"")</f>
        <v/>
      </c>
      <c r="AA1306" s="8" t="str">
        <f>IFERROR(VLOOKUP(LEFT($A1306,8),POR!$A:$R,13,0),"")</f>
        <v/>
      </c>
      <c r="AB1306" s="8" t="str">
        <f>IFERROR(VLOOKUP(LEFT($A1306,8),POR!$A:$R,14,0),"")</f>
        <v/>
      </c>
      <c r="AC1306" s="8" t="str">
        <f>IFERROR(VLOOKUP(LEFT($A1306,8),POR!$A:$R,15,0),"")</f>
        <v/>
      </c>
      <c r="AD1306" s="8" t="str">
        <f>IFERROR(VLOOKUP(LEFT($A1306,8),POR!$A:$R,16,0),"")</f>
        <v/>
      </c>
      <c r="AE1306" s="8" t="str">
        <f>IFERROR(VLOOKUP(LEFT($A1306,8),POR!$A:$R,17,0),"")</f>
        <v/>
      </c>
      <c r="AF1306" s="8" t="str">
        <f>IFERROR(VLOOKUP(LEFT($A1306,8),POR!$A:$R,18,0),"")</f>
        <v/>
      </c>
      <c r="AG1306" s="36" t="str">
        <f>IFERROR(VLOOKUP(A1306,NSD!F:G,2,0),"")</f>
        <v/>
      </c>
    </row>
    <row r="1307" spans="1:33">
      <c r="A1307" s="49" t="s">
        <v>2244</v>
      </c>
      <c r="B1307" s="36" t="str">
        <f>VLOOKUP(LEFT(A1307,8),Clusters!A:C,3,0)</f>
        <v>C4</v>
      </c>
      <c r="C1307" s="36">
        <f>VLOOKUP(LEFT(A1307,8),Clusters!A:D,2,0)</f>
        <v>45</v>
      </c>
      <c r="O1307" s="36" t="str">
        <f>IFERROR(VLOOKUP(LEFT(A1307,8),'Development Priority'!A:B,2,0),"")</f>
        <v/>
      </c>
      <c r="P1307" s="8" t="str">
        <f>IFERROR(VLOOKUP(LEFT($A1307,8),POR!$A:$R,2,0),"")</f>
        <v/>
      </c>
      <c r="Q1307" s="8" t="str">
        <f>IFERROR(VLOOKUP(LEFT($A1307,8),POR!$A:$R,3,0),"")</f>
        <v/>
      </c>
      <c r="R1307" s="8" t="str">
        <f>IFERROR(VLOOKUP(LEFT($A1307,8),POR!$A:$R,4,0),"")</f>
        <v/>
      </c>
      <c r="S1307" s="8" t="str">
        <f>IFERROR(VLOOKUP(LEFT($A1307,8),POR!$A:$R,5,0),"")</f>
        <v/>
      </c>
      <c r="T1307" s="8" t="str">
        <f>IFERROR(VLOOKUP(LEFT($A1307,8),POR!$A:$R,6,0),"")</f>
        <v/>
      </c>
      <c r="U1307" s="8" t="str">
        <f>IFERROR(VLOOKUP(LEFT($A1307,8),POR!$A:$R,7,0),"")</f>
        <v/>
      </c>
      <c r="V1307" s="8" t="str">
        <f>IFERROR(VLOOKUP(LEFT($A1307,8),POR!$A:$R,8,0),"")</f>
        <v/>
      </c>
      <c r="W1307" s="8" t="str">
        <f>IFERROR(VLOOKUP(LEFT($A1307,8),POR!$A:$R,9,0),"")</f>
        <v/>
      </c>
      <c r="X1307" s="8" t="str">
        <f>IFERROR(VLOOKUP(LEFT($A1307,8),POR!$A:$R,10,0),"")</f>
        <v/>
      </c>
      <c r="Y1307" s="8" t="str">
        <f>IFERROR(VLOOKUP(LEFT($A1307,8),POR!$A:$R,11,0),"")</f>
        <v/>
      </c>
      <c r="Z1307" s="8" t="str">
        <f>IFERROR(VLOOKUP(LEFT($A1307,8),POR!$A:$R,12,0),"")</f>
        <v/>
      </c>
      <c r="AA1307" s="8" t="str">
        <f>IFERROR(VLOOKUP(LEFT($A1307,8),POR!$A:$R,13,0),"")</f>
        <v/>
      </c>
      <c r="AB1307" s="8" t="str">
        <f>IFERROR(VLOOKUP(LEFT($A1307,8),POR!$A:$R,14,0),"")</f>
        <v/>
      </c>
      <c r="AC1307" s="8" t="str">
        <f>IFERROR(VLOOKUP(LEFT($A1307,8),POR!$A:$R,15,0),"")</f>
        <v/>
      </c>
      <c r="AD1307" s="8" t="str">
        <f>IFERROR(VLOOKUP(LEFT($A1307,8),POR!$A:$R,16,0),"")</f>
        <v/>
      </c>
      <c r="AE1307" s="8" t="str">
        <f>IFERROR(VLOOKUP(LEFT($A1307,8),POR!$A:$R,17,0),"")</f>
        <v/>
      </c>
      <c r="AF1307" s="8" t="str">
        <f>IFERROR(VLOOKUP(LEFT($A1307,8),POR!$A:$R,18,0),"")</f>
        <v/>
      </c>
      <c r="AG1307" s="36" t="str">
        <f>IFERROR(VLOOKUP(A1307,NSD!F:G,2,0),"")</f>
        <v/>
      </c>
    </row>
    <row r="1308" spans="1:33">
      <c r="A1308" s="49" t="s">
        <v>2245</v>
      </c>
      <c r="B1308" s="36" t="str">
        <f>VLOOKUP(LEFT(A1308,8),Clusters!A:C,3,0)</f>
        <v>C4</v>
      </c>
      <c r="C1308" s="36">
        <f>VLOOKUP(LEFT(A1308,8),Clusters!A:D,2,0)</f>
        <v>45</v>
      </c>
      <c r="O1308" s="36" t="str">
        <f>IFERROR(VLOOKUP(LEFT(A1308,8),'Development Priority'!A:B,2,0),"")</f>
        <v/>
      </c>
      <c r="P1308" s="8" t="str">
        <f>IFERROR(VLOOKUP(LEFT($A1308,8),POR!$A:$R,2,0),"")</f>
        <v/>
      </c>
      <c r="Q1308" s="8" t="str">
        <f>IFERROR(VLOOKUP(LEFT($A1308,8),POR!$A:$R,3,0),"")</f>
        <v/>
      </c>
      <c r="R1308" s="8" t="str">
        <f>IFERROR(VLOOKUP(LEFT($A1308,8),POR!$A:$R,4,0),"")</f>
        <v/>
      </c>
      <c r="S1308" s="8" t="str">
        <f>IFERROR(VLOOKUP(LEFT($A1308,8),POR!$A:$R,5,0),"")</f>
        <v/>
      </c>
      <c r="T1308" s="8" t="str">
        <f>IFERROR(VLOOKUP(LEFT($A1308,8),POR!$A:$R,6,0),"")</f>
        <v/>
      </c>
      <c r="U1308" s="8" t="str">
        <f>IFERROR(VLOOKUP(LEFT($A1308,8),POR!$A:$R,7,0),"")</f>
        <v/>
      </c>
      <c r="V1308" s="8" t="str">
        <f>IFERROR(VLOOKUP(LEFT($A1308,8),POR!$A:$R,8,0),"")</f>
        <v/>
      </c>
      <c r="W1308" s="8" t="str">
        <f>IFERROR(VLOOKUP(LEFT($A1308,8),POR!$A:$R,9,0),"")</f>
        <v/>
      </c>
      <c r="X1308" s="8" t="str">
        <f>IFERROR(VLOOKUP(LEFT($A1308,8),POR!$A:$R,10,0),"")</f>
        <v/>
      </c>
      <c r="Y1308" s="8" t="str">
        <f>IFERROR(VLOOKUP(LEFT($A1308,8),POR!$A:$R,11,0),"")</f>
        <v/>
      </c>
      <c r="Z1308" s="8" t="str">
        <f>IFERROR(VLOOKUP(LEFT($A1308,8),POR!$A:$R,12,0),"")</f>
        <v/>
      </c>
      <c r="AA1308" s="8" t="str">
        <f>IFERROR(VLOOKUP(LEFT($A1308,8),POR!$A:$R,13,0),"")</f>
        <v/>
      </c>
      <c r="AB1308" s="8" t="str">
        <f>IFERROR(VLOOKUP(LEFT($A1308,8),POR!$A:$R,14,0),"")</f>
        <v/>
      </c>
      <c r="AC1308" s="8" t="str">
        <f>IFERROR(VLOOKUP(LEFT($A1308,8),POR!$A:$R,15,0),"")</f>
        <v/>
      </c>
      <c r="AD1308" s="8" t="str">
        <f>IFERROR(VLOOKUP(LEFT($A1308,8),POR!$A:$R,16,0),"")</f>
        <v/>
      </c>
      <c r="AE1308" s="8" t="str">
        <f>IFERROR(VLOOKUP(LEFT($A1308,8),POR!$A:$R,17,0),"")</f>
        <v/>
      </c>
      <c r="AF1308" s="8" t="str">
        <f>IFERROR(VLOOKUP(LEFT($A1308,8),POR!$A:$R,18,0),"")</f>
        <v/>
      </c>
      <c r="AG1308" s="36" t="str">
        <f>IFERROR(VLOOKUP(A1308,NSD!F:G,2,0),"")</f>
        <v/>
      </c>
    </row>
    <row r="1309" spans="1:33">
      <c r="A1309" s="49" t="s">
        <v>2246</v>
      </c>
      <c r="B1309" s="36" t="str">
        <f>VLOOKUP(LEFT(A1309,8),Clusters!A:C,3,0)</f>
        <v>C4</v>
      </c>
      <c r="C1309" s="36">
        <f>VLOOKUP(LEFT(A1309,8),Clusters!A:D,2,0)</f>
        <v>45</v>
      </c>
      <c r="O1309" s="36" t="str">
        <f>IFERROR(VLOOKUP(LEFT(A1309,8),'Development Priority'!A:B,2,0),"")</f>
        <v/>
      </c>
      <c r="P1309" s="8" t="str">
        <f>IFERROR(VLOOKUP(LEFT($A1309,8),POR!$A:$R,2,0),"")</f>
        <v/>
      </c>
      <c r="Q1309" s="8" t="str">
        <f>IFERROR(VLOOKUP(LEFT($A1309,8),POR!$A:$R,3,0),"")</f>
        <v/>
      </c>
      <c r="R1309" s="8" t="str">
        <f>IFERROR(VLOOKUP(LEFT($A1309,8),POR!$A:$R,4,0),"")</f>
        <v/>
      </c>
      <c r="S1309" s="8" t="str">
        <f>IFERROR(VLOOKUP(LEFT($A1309,8),POR!$A:$R,5,0),"")</f>
        <v/>
      </c>
      <c r="T1309" s="8" t="str">
        <f>IFERROR(VLOOKUP(LEFT($A1309,8),POR!$A:$R,6,0),"")</f>
        <v/>
      </c>
      <c r="U1309" s="8" t="str">
        <f>IFERROR(VLOOKUP(LEFT($A1309,8),POR!$A:$R,7,0),"")</f>
        <v/>
      </c>
      <c r="V1309" s="8" t="str">
        <f>IFERROR(VLOOKUP(LEFT($A1309,8),POR!$A:$R,8,0),"")</f>
        <v/>
      </c>
      <c r="W1309" s="8" t="str">
        <f>IFERROR(VLOOKUP(LEFT($A1309,8),POR!$A:$R,9,0),"")</f>
        <v/>
      </c>
      <c r="X1309" s="8" t="str">
        <f>IFERROR(VLOOKUP(LEFT($A1309,8),POR!$A:$R,10,0),"")</f>
        <v/>
      </c>
      <c r="Y1309" s="8" t="str">
        <f>IFERROR(VLOOKUP(LEFT($A1309,8),POR!$A:$R,11,0),"")</f>
        <v/>
      </c>
      <c r="Z1309" s="8" t="str">
        <f>IFERROR(VLOOKUP(LEFT($A1309,8),POR!$A:$R,12,0),"")</f>
        <v/>
      </c>
      <c r="AA1309" s="8" t="str">
        <f>IFERROR(VLOOKUP(LEFT($A1309,8),POR!$A:$R,13,0),"")</f>
        <v/>
      </c>
      <c r="AB1309" s="8" t="str">
        <f>IFERROR(VLOOKUP(LEFT($A1309,8),POR!$A:$R,14,0),"")</f>
        <v/>
      </c>
      <c r="AC1309" s="8" t="str">
        <f>IFERROR(VLOOKUP(LEFT($A1309,8),POR!$A:$R,15,0),"")</f>
        <v/>
      </c>
      <c r="AD1309" s="8" t="str">
        <f>IFERROR(VLOOKUP(LEFT($A1309,8),POR!$A:$R,16,0),"")</f>
        <v/>
      </c>
      <c r="AE1309" s="8" t="str">
        <f>IFERROR(VLOOKUP(LEFT($A1309,8),POR!$A:$R,17,0),"")</f>
        <v/>
      </c>
      <c r="AF1309" s="8" t="str">
        <f>IFERROR(VLOOKUP(LEFT($A1309,8),POR!$A:$R,18,0),"")</f>
        <v/>
      </c>
      <c r="AG1309" s="36" t="str">
        <f>IFERROR(VLOOKUP(A1309,NSD!F:G,2,0),"")</f>
        <v/>
      </c>
    </row>
    <row r="1310" spans="1:33">
      <c r="A1310" s="49" t="s">
        <v>2800</v>
      </c>
      <c r="B1310" s="36" t="str">
        <f>VLOOKUP(LEFT(A1310,8),Clusters!A:C,3,0)</f>
        <v>C2</v>
      </c>
      <c r="C1310" s="36">
        <f>VLOOKUP(LEFT(A1310,8),Clusters!A:D,2,0)</f>
        <v>25</v>
      </c>
      <c r="O1310" s="36">
        <f>IFERROR(VLOOKUP(LEFT(A1310,8),'Development Priority'!A:B,2,0),"")</f>
        <v>339</v>
      </c>
      <c r="P1310" s="8" t="str">
        <f>IFERROR(VLOOKUP(LEFT($A1310,8),POR!$A:$R,2,0),"")</f>
        <v/>
      </c>
      <c r="Q1310" s="8" t="str">
        <f>IFERROR(VLOOKUP(LEFT($A1310,8),POR!$A:$R,3,0),"")</f>
        <v/>
      </c>
      <c r="R1310" s="8" t="str">
        <f>IFERROR(VLOOKUP(LEFT($A1310,8),POR!$A:$R,4,0),"")</f>
        <v/>
      </c>
      <c r="S1310" s="8" t="str">
        <f>IFERROR(VLOOKUP(LEFT($A1310,8),POR!$A:$R,5,0),"")</f>
        <v/>
      </c>
      <c r="T1310" s="8">
        <f>IFERROR(VLOOKUP(LEFT($A1310,8),POR!$A:$R,6,0),"")</f>
        <v>42788.666666666701</v>
      </c>
      <c r="U1310" s="8" t="str">
        <f>IFERROR(VLOOKUP(LEFT($A1310,8),POR!$A:$R,7,0),"")</f>
        <v/>
      </c>
      <c r="V1310" s="8" t="str">
        <f>IFERROR(VLOOKUP(LEFT($A1310,8),POR!$A:$R,8,0),"")</f>
        <v/>
      </c>
      <c r="W1310" s="8" t="str">
        <f>IFERROR(VLOOKUP(LEFT($A1310,8),POR!$A:$R,9,0),"")</f>
        <v/>
      </c>
      <c r="X1310" s="8" t="str">
        <f>IFERROR(VLOOKUP(LEFT($A1310,8),POR!$A:$R,10,0),"")</f>
        <v/>
      </c>
      <c r="Y1310" s="8" t="str">
        <f>IFERROR(VLOOKUP(LEFT($A1310,8),POR!$A:$R,11,0),"")</f>
        <v/>
      </c>
      <c r="Z1310" s="8" t="str">
        <f>IFERROR(VLOOKUP(LEFT($A1310,8),POR!$A:$R,12,0),"")</f>
        <v/>
      </c>
      <c r="AA1310" s="8" t="str">
        <f>IFERROR(VLOOKUP(LEFT($A1310,8),POR!$A:$R,13,0),"")</f>
        <v/>
      </c>
      <c r="AB1310" s="8" t="str">
        <f>IFERROR(VLOOKUP(LEFT($A1310,8),POR!$A:$R,14,0),"")</f>
        <v/>
      </c>
      <c r="AC1310" s="8" t="str">
        <f>IFERROR(VLOOKUP(LEFT($A1310,8),POR!$A:$R,15,0),"")</f>
        <v/>
      </c>
      <c r="AD1310" s="8" t="str">
        <f>IFERROR(VLOOKUP(LEFT($A1310,8),POR!$A:$R,16,0),"")</f>
        <v/>
      </c>
      <c r="AE1310" s="8" t="str">
        <f>IFERROR(VLOOKUP(LEFT($A1310,8),POR!$A:$R,17,0),"")</f>
        <v/>
      </c>
      <c r="AF1310" s="8" t="str">
        <f>IFERROR(VLOOKUP(LEFT($A1310,8),POR!$A:$R,18,0),"")</f>
        <v/>
      </c>
      <c r="AG1310" s="36" t="str">
        <f>IFERROR(VLOOKUP(A1310,NSD!F:G,2,0),"")</f>
        <v/>
      </c>
    </row>
    <row r="1311" spans="1:33">
      <c r="A1311" s="49" t="s">
        <v>4769</v>
      </c>
      <c r="B1311" s="36" t="str">
        <f>VLOOKUP(LEFT(A1311,8),Clusters!A:C,3,0)</f>
        <v>C2</v>
      </c>
      <c r="C1311" s="36">
        <f>VLOOKUP(LEFT(A1311,8),Clusters!A:D,2,0)</f>
        <v>25</v>
      </c>
      <c r="O1311" s="36">
        <f>IFERROR(VLOOKUP(LEFT(A1311,8),'Development Priority'!A:B,2,0),"")</f>
        <v>339</v>
      </c>
      <c r="P1311" s="8" t="str">
        <f>IFERROR(VLOOKUP(LEFT($A1311,8),POR!$A:$R,2,0),"")</f>
        <v/>
      </c>
      <c r="Q1311" s="8" t="str">
        <f>IFERROR(VLOOKUP(LEFT($A1311,8),POR!$A:$R,3,0),"")</f>
        <v/>
      </c>
      <c r="R1311" s="8" t="str">
        <f>IFERROR(VLOOKUP(LEFT($A1311,8),POR!$A:$R,4,0),"")</f>
        <v/>
      </c>
      <c r="S1311" s="8" t="str">
        <f>IFERROR(VLOOKUP(LEFT($A1311,8),POR!$A:$R,5,0),"")</f>
        <v/>
      </c>
      <c r="T1311" s="8">
        <f>IFERROR(VLOOKUP(LEFT($A1311,8),POR!$A:$R,6,0),"")</f>
        <v>42788.666666666701</v>
      </c>
      <c r="U1311" s="8" t="str">
        <f>IFERROR(VLOOKUP(LEFT($A1311,8),POR!$A:$R,7,0),"")</f>
        <v/>
      </c>
      <c r="V1311" s="8" t="str">
        <f>IFERROR(VLOOKUP(LEFT($A1311,8),POR!$A:$R,8,0),"")</f>
        <v/>
      </c>
      <c r="W1311" s="8" t="str">
        <f>IFERROR(VLOOKUP(LEFT($A1311,8),POR!$A:$R,9,0),"")</f>
        <v/>
      </c>
      <c r="X1311" s="8" t="str">
        <f>IFERROR(VLOOKUP(LEFT($A1311,8),POR!$A:$R,10,0),"")</f>
        <v/>
      </c>
      <c r="Y1311" s="8" t="str">
        <f>IFERROR(VLOOKUP(LEFT($A1311,8),POR!$A:$R,11,0),"")</f>
        <v/>
      </c>
      <c r="Z1311" s="8" t="str">
        <f>IFERROR(VLOOKUP(LEFT($A1311,8),POR!$A:$R,12,0),"")</f>
        <v/>
      </c>
      <c r="AA1311" s="8" t="str">
        <f>IFERROR(VLOOKUP(LEFT($A1311,8),POR!$A:$R,13,0),"")</f>
        <v/>
      </c>
      <c r="AB1311" s="8" t="str">
        <f>IFERROR(VLOOKUP(LEFT($A1311,8),POR!$A:$R,14,0),"")</f>
        <v/>
      </c>
      <c r="AC1311" s="8" t="str">
        <f>IFERROR(VLOOKUP(LEFT($A1311,8),POR!$A:$R,15,0),"")</f>
        <v/>
      </c>
      <c r="AD1311" s="8" t="str">
        <f>IFERROR(VLOOKUP(LEFT($A1311,8),POR!$A:$R,16,0),"")</f>
        <v/>
      </c>
      <c r="AE1311" s="8" t="str">
        <f>IFERROR(VLOOKUP(LEFT($A1311,8),POR!$A:$R,17,0),"")</f>
        <v/>
      </c>
      <c r="AF1311" s="8" t="str">
        <f>IFERROR(VLOOKUP(LEFT($A1311,8),POR!$A:$R,18,0),"")</f>
        <v/>
      </c>
      <c r="AG1311" s="36" t="str">
        <f>IFERROR(VLOOKUP(A1311,NSD!F:G,2,0),"")</f>
        <v/>
      </c>
    </row>
    <row r="1312" spans="1:33">
      <c r="A1312" s="49" t="s">
        <v>4994</v>
      </c>
      <c r="B1312" s="36" t="str">
        <f>VLOOKUP(LEFT(A1312,8),Clusters!A:C,3,0)</f>
        <v>C2</v>
      </c>
      <c r="C1312" s="36">
        <f>VLOOKUP(LEFT(A1312,8),Clusters!A:D,2,0)</f>
        <v>25</v>
      </c>
      <c r="O1312" s="36">
        <f>IFERROR(VLOOKUP(LEFT(A1312,8),'Development Priority'!A:B,2,0),"")</f>
        <v>339</v>
      </c>
      <c r="P1312" s="8" t="str">
        <f>IFERROR(VLOOKUP(LEFT($A1312,8),POR!$A:$R,2,0),"")</f>
        <v/>
      </c>
      <c r="Q1312" s="8" t="str">
        <f>IFERROR(VLOOKUP(LEFT($A1312,8),POR!$A:$R,3,0),"")</f>
        <v/>
      </c>
      <c r="R1312" s="8" t="str">
        <f>IFERROR(VLOOKUP(LEFT($A1312,8),POR!$A:$R,4,0),"")</f>
        <v/>
      </c>
      <c r="S1312" s="8" t="str">
        <f>IFERROR(VLOOKUP(LEFT($A1312,8),POR!$A:$R,5,0),"")</f>
        <v/>
      </c>
      <c r="T1312" s="8">
        <f>IFERROR(VLOOKUP(LEFT($A1312,8),POR!$A:$R,6,0),"")</f>
        <v>42788.666666666701</v>
      </c>
      <c r="U1312" s="8" t="str">
        <f>IFERROR(VLOOKUP(LEFT($A1312,8),POR!$A:$R,7,0),"")</f>
        <v/>
      </c>
      <c r="V1312" s="8" t="str">
        <f>IFERROR(VLOOKUP(LEFT($A1312,8),POR!$A:$R,8,0),"")</f>
        <v/>
      </c>
      <c r="W1312" s="8" t="str">
        <f>IFERROR(VLOOKUP(LEFT($A1312,8),POR!$A:$R,9,0),"")</f>
        <v/>
      </c>
      <c r="X1312" s="8" t="str">
        <f>IFERROR(VLOOKUP(LEFT($A1312,8),POR!$A:$R,10,0),"")</f>
        <v/>
      </c>
      <c r="Y1312" s="8" t="str">
        <f>IFERROR(VLOOKUP(LEFT($A1312,8),POR!$A:$R,11,0),"")</f>
        <v/>
      </c>
      <c r="Z1312" s="8" t="str">
        <f>IFERROR(VLOOKUP(LEFT($A1312,8),POR!$A:$R,12,0),"")</f>
        <v/>
      </c>
      <c r="AA1312" s="8" t="str">
        <f>IFERROR(VLOOKUP(LEFT($A1312,8),POR!$A:$R,13,0),"")</f>
        <v/>
      </c>
      <c r="AB1312" s="8" t="str">
        <f>IFERROR(VLOOKUP(LEFT($A1312,8),POR!$A:$R,14,0),"")</f>
        <v/>
      </c>
      <c r="AC1312" s="8" t="str">
        <f>IFERROR(VLOOKUP(LEFT($A1312,8),POR!$A:$R,15,0),"")</f>
        <v/>
      </c>
      <c r="AD1312" s="8" t="str">
        <f>IFERROR(VLOOKUP(LEFT($A1312,8),POR!$A:$R,16,0),"")</f>
        <v/>
      </c>
      <c r="AE1312" s="8" t="str">
        <f>IFERROR(VLOOKUP(LEFT($A1312,8),POR!$A:$R,17,0),"")</f>
        <v/>
      </c>
      <c r="AF1312" s="8" t="str">
        <f>IFERROR(VLOOKUP(LEFT($A1312,8),POR!$A:$R,18,0),"")</f>
        <v/>
      </c>
      <c r="AG1312" s="36" t="str">
        <f>IFERROR(VLOOKUP(A1312,NSD!F:G,2,0),"")</f>
        <v/>
      </c>
    </row>
    <row r="1313" spans="1:33">
      <c r="A1313" s="49" t="s">
        <v>2053</v>
      </c>
      <c r="B1313" s="36" t="str">
        <f>VLOOKUP(LEFT(A1313,8),Clusters!A:C,3,0)</f>
        <v>C4</v>
      </c>
      <c r="C1313" s="36">
        <f>VLOOKUP(LEFT(A1313,8),Clusters!A:D,2,0)</f>
        <v>45</v>
      </c>
      <c r="O1313" s="36">
        <f>IFERROR(VLOOKUP(LEFT(A1313,8),'Development Priority'!A:B,2,0),"")</f>
        <v>515</v>
      </c>
      <c r="P1313" s="8" t="str">
        <f>IFERROR(VLOOKUP(LEFT($A1313,8),POR!$A:$R,2,0),"")</f>
        <v/>
      </c>
      <c r="Q1313" s="8" t="str">
        <f>IFERROR(VLOOKUP(LEFT($A1313,8),POR!$A:$R,3,0),"")</f>
        <v/>
      </c>
      <c r="R1313" s="8" t="str">
        <f>IFERROR(VLOOKUP(LEFT($A1313,8),POR!$A:$R,4,0),"")</f>
        <v/>
      </c>
      <c r="S1313" s="8" t="str">
        <f>IFERROR(VLOOKUP(LEFT($A1313,8),POR!$A:$R,5,0),"")</f>
        <v/>
      </c>
      <c r="T1313" s="8" t="str">
        <f>IFERROR(VLOOKUP(LEFT($A1313,8),POR!$A:$R,6,0),"")</f>
        <v/>
      </c>
      <c r="U1313" s="8" t="str">
        <f>IFERROR(VLOOKUP(LEFT($A1313,8),POR!$A:$R,7,0),"")</f>
        <v/>
      </c>
      <c r="V1313" s="8" t="str">
        <f>IFERROR(VLOOKUP(LEFT($A1313,8),POR!$A:$R,8,0),"")</f>
        <v/>
      </c>
      <c r="W1313" s="8" t="str">
        <f>IFERROR(VLOOKUP(LEFT($A1313,8),POR!$A:$R,9,0),"")</f>
        <v/>
      </c>
      <c r="X1313" s="8" t="str">
        <f>IFERROR(VLOOKUP(LEFT($A1313,8),POR!$A:$R,10,0),"")</f>
        <v/>
      </c>
      <c r="Y1313" s="8" t="str">
        <f>IFERROR(VLOOKUP(LEFT($A1313,8),POR!$A:$R,11,0),"")</f>
        <v/>
      </c>
      <c r="Z1313" s="8" t="str">
        <f>IFERROR(VLOOKUP(LEFT($A1313,8),POR!$A:$R,12,0),"")</f>
        <v/>
      </c>
      <c r="AA1313" s="8" t="str">
        <f>IFERROR(VLOOKUP(LEFT($A1313,8),POR!$A:$R,13,0),"")</f>
        <v/>
      </c>
      <c r="AB1313" s="8" t="str">
        <f>IFERROR(VLOOKUP(LEFT($A1313,8),POR!$A:$R,14,0),"")</f>
        <v/>
      </c>
      <c r="AC1313" s="8" t="str">
        <f>IFERROR(VLOOKUP(LEFT($A1313,8),POR!$A:$R,15,0),"")</f>
        <v/>
      </c>
      <c r="AD1313" s="8" t="str">
        <f>IFERROR(VLOOKUP(LEFT($A1313,8),POR!$A:$R,16,0),"")</f>
        <v/>
      </c>
      <c r="AE1313" s="8" t="str">
        <f>IFERROR(VLOOKUP(LEFT($A1313,8),POR!$A:$R,17,0),"")</f>
        <v/>
      </c>
      <c r="AF1313" s="8" t="str">
        <f>IFERROR(VLOOKUP(LEFT($A1313,8),POR!$A:$R,18,0),"")</f>
        <v/>
      </c>
      <c r="AG1313" s="36" t="str">
        <f>IFERROR(VLOOKUP(A1313,NSD!F:G,2,0),"")</f>
        <v/>
      </c>
    </row>
    <row r="1314" spans="1:33">
      <c r="A1314" s="49" t="s">
        <v>3978</v>
      </c>
      <c r="B1314" s="36" t="str">
        <f>VLOOKUP(LEFT(A1314,8),Clusters!A:C,3,0)</f>
        <v>C4</v>
      </c>
      <c r="C1314" s="36">
        <f>VLOOKUP(LEFT(A1314,8),Clusters!A:D,2,0)</f>
        <v>45</v>
      </c>
      <c r="O1314" s="36">
        <f>IFERROR(VLOOKUP(LEFT(A1314,8),'Development Priority'!A:B,2,0),"")</f>
        <v>515</v>
      </c>
      <c r="P1314" s="8" t="str">
        <f>IFERROR(VLOOKUP(LEFT($A1314,8),POR!$A:$R,2,0),"")</f>
        <v/>
      </c>
      <c r="Q1314" s="8" t="str">
        <f>IFERROR(VLOOKUP(LEFT($A1314,8),POR!$A:$R,3,0),"")</f>
        <v/>
      </c>
      <c r="R1314" s="8" t="str">
        <f>IFERROR(VLOOKUP(LEFT($A1314,8),POR!$A:$R,4,0),"")</f>
        <v/>
      </c>
      <c r="S1314" s="8" t="str">
        <f>IFERROR(VLOOKUP(LEFT($A1314,8),POR!$A:$R,5,0),"")</f>
        <v/>
      </c>
      <c r="T1314" s="8" t="str">
        <f>IFERROR(VLOOKUP(LEFT($A1314,8),POR!$A:$R,6,0),"")</f>
        <v/>
      </c>
      <c r="U1314" s="8" t="str">
        <f>IFERROR(VLOOKUP(LEFT($A1314,8),POR!$A:$R,7,0),"")</f>
        <v/>
      </c>
      <c r="V1314" s="8" t="str">
        <f>IFERROR(VLOOKUP(LEFT($A1314,8),POR!$A:$R,8,0),"")</f>
        <v/>
      </c>
      <c r="W1314" s="8" t="str">
        <f>IFERROR(VLOOKUP(LEFT($A1314,8),POR!$A:$R,9,0),"")</f>
        <v/>
      </c>
      <c r="X1314" s="8" t="str">
        <f>IFERROR(VLOOKUP(LEFT($A1314,8),POR!$A:$R,10,0),"")</f>
        <v/>
      </c>
      <c r="Y1314" s="8" t="str">
        <f>IFERROR(VLOOKUP(LEFT($A1314,8),POR!$A:$R,11,0),"")</f>
        <v/>
      </c>
      <c r="Z1314" s="8" t="str">
        <f>IFERROR(VLOOKUP(LEFT($A1314,8),POR!$A:$R,12,0),"")</f>
        <v/>
      </c>
      <c r="AA1314" s="8" t="str">
        <f>IFERROR(VLOOKUP(LEFT($A1314,8),POR!$A:$R,13,0),"")</f>
        <v/>
      </c>
      <c r="AB1314" s="8" t="str">
        <f>IFERROR(VLOOKUP(LEFT($A1314,8),POR!$A:$R,14,0),"")</f>
        <v/>
      </c>
      <c r="AC1314" s="8" t="str">
        <f>IFERROR(VLOOKUP(LEFT($A1314,8),POR!$A:$R,15,0),"")</f>
        <v/>
      </c>
      <c r="AD1314" s="8" t="str">
        <f>IFERROR(VLOOKUP(LEFT($A1314,8),POR!$A:$R,16,0),"")</f>
        <v/>
      </c>
      <c r="AE1314" s="8" t="str">
        <f>IFERROR(VLOOKUP(LEFT($A1314,8),POR!$A:$R,17,0),"")</f>
        <v/>
      </c>
      <c r="AF1314" s="8" t="str">
        <f>IFERROR(VLOOKUP(LEFT($A1314,8),POR!$A:$R,18,0),"")</f>
        <v/>
      </c>
      <c r="AG1314" s="36" t="str">
        <f>IFERROR(VLOOKUP(A1314,NSD!F:G,2,0),"")</f>
        <v/>
      </c>
    </row>
    <row r="1315" spans="1:33">
      <c r="A1315" s="49" t="s">
        <v>3787</v>
      </c>
      <c r="B1315" s="36" t="str">
        <f>VLOOKUP(LEFT(A1315,8),Clusters!A:C,3,0)</f>
        <v>C4</v>
      </c>
      <c r="C1315" s="36">
        <f>VLOOKUP(LEFT(A1315,8),Clusters!A:D,2,0)</f>
        <v>45</v>
      </c>
      <c r="O1315" s="36">
        <f>IFERROR(VLOOKUP(LEFT(A1315,8),'Development Priority'!A:B,2,0),"")</f>
        <v>515</v>
      </c>
      <c r="P1315" s="8" t="str">
        <f>IFERROR(VLOOKUP(LEFT($A1315,8),POR!$A:$R,2,0),"")</f>
        <v/>
      </c>
      <c r="Q1315" s="8" t="str">
        <f>IFERROR(VLOOKUP(LEFT($A1315,8),POR!$A:$R,3,0),"")</f>
        <v/>
      </c>
      <c r="R1315" s="8" t="str">
        <f>IFERROR(VLOOKUP(LEFT($A1315,8),POR!$A:$R,4,0),"")</f>
        <v/>
      </c>
      <c r="S1315" s="8" t="str">
        <f>IFERROR(VLOOKUP(LEFT($A1315,8),POR!$A:$R,5,0),"")</f>
        <v/>
      </c>
      <c r="T1315" s="8" t="str">
        <f>IFERROR(VLOOKUP(LEFT($A1315,8),POR!$A:$R,6,0),"")</f>
        <v/>
      </c>
      <c r="U1315" s="8" t="str">
        <f>IFERROR(VLOOKUP(LEFT($A1315,8),POR!$A:$R,7,0),"")</f>
        <v/>
      </c>
      <c r="V1315" s="8" t="str">
        <f>IFERROR(VLOOKUP(LEFT($A1315,8),POR!$A:$R,8,0),"")</f>
        <v/>
      </c>
      <c r="W1315" s="8" t="str">
        <f>IFERROR(VLOOKUP(LEFT($A1315,8),POR!$A:$R,9,0),"")</f>
        <v/>
      </c>
      <c r="X1315" s="8" t="str">
        <f>IFERROR(VLOOKUP(LEFT($A1315,8),POR!$A:$R,10,0),"")</f>
        <v/>
      </c>
      <c r="Y1315" s="8" t="str">
        <f>IFERROR(VLOOKUP(LEFT($A1315,8),POR!$A:$R,11,0),"")</f>
        <v/>
      </c>
      <c r="Z1315" s="8" t="str">
        <f>IFERROR(VLOOKUP(LEFT($A1315,8),POR!$A:$R,12,0),"")</f>
        <v/>
      </c>
      <c r="AA1315" s="8" t="str">
        <f>IFERROR(VLOOKUP(LEFT($A1315,8),POR!$A:$R,13,0),"")</f>
        <v/>
      </c>
      <c r="AB1315" s="8" t="str">
        <f>IFERROR(VLOOKUP(LEFT($A1315,8),POR!$A:$R,14,0),"")</f>
        <v/>
      </c>
      <c r="AC1315" s="8" t="str">
        <f>IFERROR(VLOOKUP(LEFT($A1315,8),POR!$A:$R,15,0),"")</f>
        <v/>
      </c>
      <c r="AD1315" s="8" t="str">
        <f>IFERROR(VLOOKUP(LEFT($A1315,8),POR!$A:$R,16,0),"")</f>
        <v/>
      </c>
      <c r="AE1315" s="8" t="str">
        <f>IFERROR(VLOOKUP(LEFT($A1315,8),POR!$A:$R,17,0),"")</f>
        <v/>
      </c>
      <c r="AF1315" s="8" t="str">
        <f>IFERROR(VLOOKUP(LEFT($A1315,8),POR!$A:$R,18,0),"")</f>
        <v/>
      </c>
      <c r="AG1315" s="36" t="str">
        <f>IFERROR(VLOOKUP(A1315,NSD!F:G,2,0),"")</f>
        <v/>
      </c>
    </row>
    <row r="1316" spans="1:33">
      <c r="A1316" s="49" t="s">
        <v>2247</v>
      </c>
      <c r="B1316" s="36" t="str">
        <f>VLOOKUP(LEFT(A1316,8),Clusters!A:C,3,0)</f>
        <v>C2</v>
      </c>
      <c r="C1316" s="36">
        <f>VLOOKUP(LEFT(A1316,8),Clusters!A:D,2,0)</f>
        <v>22</v>
      </c>
      <c r="O1316" s="36">
        <f>IFERROR(VLOOKUP(LEFT(A1316,8),'Development Priority'!A:B,2,0),"")</f>
        <v>907</v>
      </c>
      <c r="P1316" s="8" t="str">
        <f>IFERROR(VLOOKUP(LEFT($A1316,8),POR!$A:$R,2,0),"")</f>
        <v/>
      </c>
      <c r="Q1316" s="8" t="str">
        <f>IFERROR(VLOOKUP(LEFT($A1316,8),POR!$A:$R,3,0),"")</f>
        <v/>
      </c>
      <c r="R1316" s="8" t="str">
        <f>IFERROR(VLOOKUP(LEFT($A1316,8),POR!$A:$R,4,0),"")</f>
        <v/>
      </c>
      <c r="S1316" s="8" t="str">
        <f>IFERROR(VLOOKUP(LEFT($A1316,8),POR!$A:$R,5,0),"")</f>
        <v/>
      </c>
      <c r="T1316" s="8" t="str">
        <f>IFERROR(VLOOKUP(LEFT($A1316,8),POR!$A:$R,6,0),"")</f>
        <v/>
      </c>
      <c r="U1316" s="8" t="str">
        <f>IFERROR(VLOOKUP(LEFT($A1316,8),POR!$A:$R,7,0),"")</f>
        <v/>
      </c>
      <c r="V1316" s="8" t="str">
        <f>IFERROR(VLOOKUP(LEFT($A1316,8),POR!$A:$R,8,0),"")</f>
        <v/>
      </c>
      <c r="W1316" s="8" t="str">
        <f>IFERROR(VLOOKUP(LEFT($A1316,8),POR!$A:$R,9,0),"")</f>
        <v/>
      </c>
      <c r="X1316" s="8" t="str">
        <f>IFERROR(VLOOKUP(LEFT($A1316,8),POR!$A:$R,10,0),"")</f>
        <v/>
      </c>
      <c r="Y1316" s="8" t="str">
        <f>IFERROR(VLOOKUP(LEFT($A1316,8),POR!$A:$R,11,0),"")</f>
        <v/>
      </c>
      <c r="Z1316" s="8" t="str">
        <f>IFERROR(VLOOKUP(LEFT($A1316,8),POR!$A:$R,12,0),"")</f>
        <v/>
      </c>
      <c r="AA1316" s="8" t="str">
        <f>IFERROR(VLOOKUP(LEFT($A1316,8),POR!$A:$R,13,0),"")</f>
        <v/>
      </c>
      <c r="AB1316" s="8" t="str">
        <f>IFERROR(VLOOKUP(LEFT($A1316,8),POR!$A:$R,14,0),"")</f>
        <v/>
      </c>
      <c r="AC1316" s="8" t="str">
        <f>IFERROR(VLOOKUP(LEFT($A1316,8),POR!$A:$R,15,0),"")</f>
        <v/>
      </c>
      <c r="AD1316" s="8" t="str">
        <f>IFERROR(VLOOKUP(LEFT($A1316,8),POR!$A:$R,16,0),"")</f>
        <v/>
      </c>
      <c r="AE1316" s="8" t="str">
        <f>IFERROR(VLOOKUP(LEFT($A1316,8),POR!$A:$R,17,0),"")</f>
        <v/>
      </c>
      <c r="AF1316" s="8" t="str">
        <f>IFERROR(VLOOKUP(LEFT($A1316,8),POR!$A:$R,18,0),"")</f>
        <v/>
      </c>
      <c r="AG1316" s="36" t="str">
        <f>IFERROR(VLOOKUP(A1316,NSD!F:G,2,0),"")</f>
        <v/>
      </c>
    </row>
    <row r="1317" spans="1:33">
      <c r="A1317" s="49" t="s">
        <v>2248</v>
      </c>
      <c r="B1317" s="36" t="str">
        <f>VLOOKUP(LEFT(A1317,8),Clusters!A:C,3,0)</f>
        <v>C1</v>
      </c>
      <c r="C1317" s="36">
        <f>VLOOKUP(LEFT(A1317,8),Clusters!A:D,2,0)</f>
        <v>11</v>
      </c>
      <c r="O1317" s="36">
        <f>IFERROR(VLOOKUP(LEFT(A1317,8),'Development Priority'!A:B,2,0),"")</f>
        <v>978</v>
      </c>
      <c r="P1317" s="8" t="str">
        <f>IFERROR(VLOOKUP(LEFT($A1317,8),POR!$A:$R,2,0),"")</f>
        <v/>
      </c>
      <c r="Q1317" s="8" t="str">
        <f>IFERROR(VLOOKUP(LEFT($A1317,8),POR!$A:$R,3,0),"")</f>
        <v/>
      </c>
      <c r="R1317" s="8" t="str">
        <f>IFERROR(VLOOKUP(LEFT($A1317,8),POR!$A:$R,4,0),"")</f>
        <v/>
      </c>
      <c r="S1317" s="8" t="str">
        <f>IFERROR(VLOOKUP(LEFT($A1317,8),POR!$A:$R,5,0),"")</f>
        <v/>
      </c>
      <c r="T1317" s="8" t="str">
        <f>IFERROR(VLOOKUP(LEFT($A1317,8),POR!$A:$R,6,0),"")</f>
        <v/>
      </c>
      <c r="U1317" s="8" t="str">
        <f>IFERROR(VLOOKUP(LEFT($A1317,8),POR!$A:$R,7,0),"")</f>
        <v/>
      </c>
      <c r="V1317" s="8" t="str">
        <f>IFERROR(VLOOKUP(LEFT($A1317,8),POR!$A:$R,8,0),"")</f>
        <v/>
      </c>
      <c r="W1317" s="8" t="str">
        <f>IFERROR(VLOOKUP(LEFT($A1317,8),POR!$A:$R,9,0),"")</f>
        <v/>
      </c>
      <c r="X1317" s="8" t="str">
        <f>IFERROR(VLOOKUP(LEFT($A1317,8),POR!$A:$R,10,0),"")</f>
        <v/>
      </c>
      <c r="Y1317" s="8" t="str">
        <f>IFERROR(VLOOKUP(LEFT($A1317,8),POR!$A:$R,11,0),"")</f>
        <v/>
      </c>
      <c r="Z1317" s="8" t="str">
        <f>IFERROR(VLOOKUP(LEFT($A1317,8),POR!$A:$R,12,0),"")</f>
        <v/>
      </c>
      <c r="AA1317" s="8" t="str">
        <f>IFERROR(VLOOKUP(LEFT($A1317,8),POR!$A:$R,13,0),"")</f>
        <v/>
      </c>
      <c r="AB1317" s="8" t="str">
        <f>IFERROR(VLOOKUP(LEFT($A1317,8),POR!$A:$R,14,0),"")</f>
        <v/>
      </c>
      <c r="AC1317" s="8" t="str">
        <f>IFERROR(VLOOKUP(LEFT($A1317,8),POR!$A:$R,15,0),"")</f>
        <v/>
      </c>
      <c r="AD1317" s="8" t="str">
        <f>IFERROR(VLOOKUP(LEFT($A1317,8),POR!$A:$R,16,0),"")</f>
        <v/>
      </c>
      <c r="AE1317" s="8" t="str">
        <f>IFERROR(VLOOKUP(LEFT($A1317,8),POR!$A:$R,17,0),"")</f>
        <v/>
      </c>
      <c r="AF1317" s="8" t="str">
        <f>IFERROR(VLOOKUP(LEFT($A1317,8),POR!$A:$R,18,0),"")</f>
        <v/>
      </c>
      <c r="AG1317" s="36" t="str">
        <f>IFERROR(VLOOKUP(A1317,NSD!F:G,2,0),"")</f>
        <v/>
      </c>
    </row>
    <row r="1318" spans="1:33">
      <c r="A1318" s="49" t="s">
        <v>2249</v>
      </c>
      <c r="B1318" s="36" t="str">
        <f>VLOOKUP(LEFT(A1318,8),Clusters!A:C,3,0)</f>
        <v>C2</v>
      </c>
      <c r="C1318" s="36">
        <f>VLOOKUP(LEFT(A1318,8),Clusters!A:D,2,0)</f>
        <v>22</v>
      </c>
      <c r="O1318" s="36">
        <f>IFERROR(VLOOKUP(LEFT(A1318,8),'Development Priority'!A:B,2,0),"")</f>
        <v>1106</v>
      </c>
      <c r="P1318" s="8" t="str">
        <f>IFERROR(VLOOKUP(LEFT($A1318,8),POR!$A:$R,2,0),"")</f>
        <v/>
      </c>
      <c r="Q1318" s="8" t="str">
        <f>IFERROR(VLOOKUP(LEFT($A1318,8),POR!$A:$R,3,0),"")</f>
        <v/>
      </c>
      <c r="R1318" s="8" t="str">
        <f>IFERROR(VLOOKUP(LEFT($A1318,8),POR!$A:$R,4,0),"")</f>
        <v/>
      </c>
      <c r="S1318" s="8" t="str">
        <f>IFERROR(VLOOKUP(LEFT($A1318,8),POR!$A:$R,5,0),"")</f>
        <v/>
      </c>
      <c r="T1318" s="8" t="str">
        <f>IFERROR(VLOOKUP(LEFT($A1318,8),POR!$A:$R,6,0),"")</f>
        <v/>
      </c>
      <c r="U1318" s="8" t="str">
        <f>IFERROR(VLOOKUP(LEFT($A1318,8),POR!$A:$R,7,0),"")</f>
        <v/>
      </c>
      <c r="V1318" s="8" t="str">
        <f>IFERROR(VLOOKUP(LEFT($A1318,8),POR!$A:$R,8,0),"")</f>
        <v/>
      </c>
      <c r="W1318" s="8" t="str">
        <f>IFERROR(VLOOKUP(LEFT($A1318,8),POR!$A:$R,9,0),"")</f>
        <v/>
      </c>
      <c r="X1318" s="8" t="str">
        <f>IFERROR(VLOOKUP(LEFT($A1318,8),POR!$A:$R,10,0),"")</f>
        <v/>
      </c>
      <c r="Y1318" s="8" t="str">
        <f>IFERROR(VLOOKUP(LEFT($A1318,8),POR!$A:$R,11,0),"")</f>
        <v/>
      </c>
      <c r="Z1318" s="8" t="str">
        <f>IFERROR(VLOOKUP(LEFT($A1318,8),POR!$A:$R,12,0),"")</f>
        <v/>
      </c>
      <c r="AA1318" s="8" t="str">
        <f>IFERROR(VLOOKUP(LEFT($A1318,8),POR!$A:$R,13,0),"")</f>
        <v/>
      </c>
      <c r="AB1318" s="8" t="str">
        <f>IFERROR(VLOOKUP(LEFT($A1318,8),POR!$A:$R,14,0),"")</f>
        <v/>
      </c>
      <c r="AC1318" s="8" t="str">
        <f>IFERROR(VLOOKUP(LEFT($A1318,8),POR!$A:$R,15,0),"")</f>
        <v/>
      </c>
      <c r="AD1318" s="8" t="str">
        <f>IFERROR(VLOOKUP(LEFT($A1318,8),POR!$A:$R,16,0),"")</f>
        <v/>
      </c>
      <c r="AE1318" s="8" t="str">
        <f>IFERROR(VLOOKUP(LEFT($A1318,8),POR!$A:$R,17,0),"")</f>
        <v/>
      </c>
      <c r="AF1318" s="8" t="str">
        <f>IFERROR(VLOOKUP(LEFT($A1318,8),POR!$A:$R,18,0),"")</f>
        <v/>
      </c>
      <c r="AG1318" s="36" t="str">
        <f>IFERROR(VLOOKUP(A1318,NSD!F:G,2,0),"")</f>
        <v/>
      </c>
    </row>
    <row r="1319" spans="1:33">
      <c r="A1319" s="49" t="s">
        <v>2250</v>
      </c>
      <c r="B1319" s="36" t="str">
        <f>VLOOKUP(LEFT(A1319,8),Clusters!A:C,3,0)</f>
        <v>C2</v>
      </c>
      <c r="C1319" s="36">
        <f>VLOOKUP(LEFT(A1319,8),Clusters!A:D,2,0)</f>
        <v>22</v>
      </c>
      <c r="O1319" s="36">
        <f>IFERROR(VLOOKUP(LEFT(A1319,8),'Development Priority'!A:B,2,0),"")</f>
        <v>1138</v>
      </c>
      <c r="P1319" s="8" t="str">
        <f>IFERROR(VLOOKUP(LEFT($A1319,8),POR!$A:$R,2,0),"")</f>
        <v/>
      </c>
      <c r="Q1319" s="8" t="str">
        <f>IFERROR(VLOOKUP(LEFT($A1319,8),POR!$A:$R,3,0),"")</f>
        <v/>
      </c>
      <c r="R1319" s="8" t="str">
        <f>IFERROR(VLOOKUP(LEFT($A1319,8),POR!$A:$R,4,0),"")</f>
        <v/>
      </c>
      <c r="S1319" s="8" t="str">
        <f>IFERROR(VLOOKUP(LEFT($A1319,8),POR!$A:$R,5,0),"")</f>
        <v/>
      </c>
      <c r="T1319" s="8" t="str">
        <f>IFERROR(VLOOKUP(LEFT($A1319,8),POR!$A:$R,6,0),"")</f>
        <v/>
      </c>
      <c r="U1319" s="8" t="str">
        <f>IFERROR(VLOOKUP(LEFT($A1319,8),POR!$A:$R,7,0),"")</f>
        <v/>
      </c>
      <c r="V1319" s="8" t="str">
        <f>IFERROR(VLOOKUP(LEFT($A1319,8),POR!$A:$R,8,0),"")</f>
        <v/>
      </c>
      <c r="W1319" s="8" t="str">
        <f>IFERROR(VLOOKUP(LEFT($A1319,8),POR!$A:$R,9,0),"")</f>
        <v/>
      </c>
      <c r="X1319" s="8" t="str">
        <f>IFERROR(VLOOKUP(LEFT($A1319,8),POR!$A:$R,10,0),"")</f>
        <v/>
      </c>
      <c r="Y1319" s="8" t="str">
        <f>IFERROR(VLOOKUP(LEFT($A1319,8),POR!$A:$R,11,0),"")</f>
        <v/>
      </c>
      <c r="Z1319" s="8" t="str">
        <f>IFERROR(VLOOKUP(LEFT($A1319,8),POR!$A:$R,12,0),"")</f>
        <v/>
      </c>
      <c r="AA1319" s="8" t="str">
        <f>IFERROR(VLOOKUP(LEFT($A1319,8),POR!$A:$R,13,0),"")</f>
        <v/>
      </c>
      <c r="AB1319" s="8" t="str">
        <f>IFERROR(VLOOKUP(LEFT($A1319,8),POR!$A:$R,14,0),"")</f>
        <v/>
      </c>
      <c r="AC1319" s="8" t="str">
        <f>IFERROR(VLOOKUP(LEFT($A1319,8),POR!$A:$R,15,0),"")</f>
        <v/>
      </c>
      <c r="AD1319" s="8" t="str">
        <f>IFERROR(VLOOKUP(LEFT($A1319,8),POR!$A:$R,16,0),"")</f>
        <v/>
      </c>
      <c r="AE1319" s="8" t="str">
        <f>IFERROR(VLOOKUP(LEFT($A1319,8),POR!$A:$R,17,0),"")</f>
        <v/>
      </c>
      <c r="AF1319" s="8" t="str">
        <f>IFERROR(VLOOKUP(LEFT($A1319,8),POR!$A:$R,18,0),"")</f>
        <v/>
      </c>
      <c r="AG1319" s="36" t="str">
        <f>IFERROR(VLOOKUP(A1319,NSD!F:G,2,0),"")</f>
        <v/>
      </c>
    </row>
    <row r="1320" spans="1:33">
      <c r="A1320" s="49" t="s">
        <v>2251</v>
      </c>
      <c r="B1320" s="36" t="str">
        <f>VLOOKUP(LEFT(A1320,8),Clusters!A:C,3,0)</f>
        <v>C2</v>
      </c>
      <c r="C1320" s="36">
        <f>VLOOKUP(LEFT(A1320,8),Clusters!A:D,2,0)</f>
        <v>22</v>
      </c>
      <c r="O1320" s="36">
        <f>IFERROR(VLOOKUP(LEFT(A1320,8),'Development Priority'!A:B,2,0),"")</f>
        <v>1014</v>
      </c>
      <c r="P1320" s="8" t="str">
        <f>IFERROR(VLOOKUP(LEFT($A1320,8),POR!$A:$R,2,0),"")</f>
        <v/>
      </c>
      <c r="Q1320" s="8" t="str">
        <f>IFERROR(VLOOKUP(LEFT($A1320,8),POR!$A:$R,3,0),"")</f>
        <v/>
      </c>
      <c r="R1320" s="8" t="str">
        <f>IFERROR(VLOOKUP(LEFT($A1320,8),POR!$A:$R,4,0),"")</f>
        <v/>
      </c>
      <c r="S1320" s="8" t="str">
        <f>IFERROR(VLOOKUP(LEFT($A1320,8),POR!$A:$R,5,0),"")</f>
        <v/>
      </c>
      <c r="T1320" s="8" t="str">
        <f>IFERROR(VLOOKUP(LEFT($A1320,8),POR!$A:$R,6,0),"")</f>
        <v/>
      </c>
      <c r="U1320" s="8" t="str">
        <f>IFERROR(VLOOKUP(LEFT($A1320,8),POR!$A:$R,7,0),"")</f>
        <v/>
      </c>
      <c r="V1320" s="8" t="str">
        <f>IFERROR(VLOOKUP(LEFT($A1320,8),POR!$A:$R,8,0),"")</f>
        <v/>
      </c>
      <c r="W1320" s="8" t="str">
        <f>IFERROR(VLOOKUP(LEFT($A1320,8),POR!$A:$R,9,0),"")</f>
        <v/>
      </c>
      <c r="X1320" s="8" t="str">
        <f>IFERROR(VLOOKUP(LEFT($A1320,8),POR!$A:$R,10,0),"")</f>
        <v/>
      </c>
      <c r="Y1320" s="8" t="str">
        <f>IFERROR(VLOOKUP(LEFT($A1320,8),POR!$A:$R,11,0),"")</f>
        <v/>
      </c>
      <c r="Z1320" s="8" t="str">
        <f>IFERROR(VLOOKUP(LEFT($A1320,8),POR!$A:$R,12,0),"")</f>
        <v/>
      </c>
      <c r="AA1320" s="8" t="str">
        <f>IFERROR(VLOOKUP(LEFT($A1320,8),POR!$A:$R,13,0),"")</f>
        <v/>
      </c>
      <c r="AB1320" s="8" t="str">
        <f>IFERROR(VLOOKUP(LEFT($A1320,8),POR!$A:$R,14,0),"")</f>
        <v/>
      </c>
      <c r="AC1320" s="8" t="str">
        <f>IFERROR(VLOOKUP(LEFT($A1320,8),POR!$A:$R,15,0),"")</f>
        <v/>
      </c>
      <c r="AD1320" s="8" t="str">
        <f>IFERROR(VLOOKUP(LEFT($A1320,8),POR!$A:$R,16,0),"")</f>
        <v/>
      </c>
      <c r="AE1320" s="8" t="str">
        <f>IFERROR(VLOOKUP(LEFT($A1320,8),POR!$A:$R,17,0),"")</f>
        <v/>
      </c>
      <c r="AF1320" s="8" t="str">
        <f>IFERROR(VLOOKUP(LEFT($A1320,8),POR!$A:$R,18,0),"")</f>
        <v/>
      </c>
      <c r="AG1320" s="36" t="str">
        <f>IFERROR(VLOOKUP(A1320,NSD!F:G,2,0),"")</f>
        <v/>
      </c>
    </row>
    <row r="1321" spans="1:33">
      <c r="A1321" s="49" t="s">
        <v>2252</v>
      </c>
      <c r="B1321" s="36" t="str">
        <f>VLOOKUP(LEFT(A1321,8),Clusters!A:C,3,0)</f>
        <v>C2</v>
      </c>
      <c r="C1321" s="36">
        <f>VLOOKUP(LEFT(A1321,8),Clusters!A:D,2,0)</f>
        <v>22</v>
      </c>
      <c r="O1321" s="36">
        <f>IFERROR(VLOOKUP(LEFT(A1321,8),'Development Priority'!A:B,2,0),"")</f>
        <v>1055</v>
      </c>
      <c r="P1321" s="8" t="str">
        <f>IFERROR(VLOOKUP(LEFT($A1321,8),POR!$A:$R,2,0),"")</f>
        <v/>
      </c>
      <c r="Q1321" s="8" t="str">
        <f>IFERROR(VLOOKUP(LEFT($A1321,8),POR!$A:$R,3,0),"")</f>
        <v/>
      </c>
      <c r="R1321" s="8" t="str">
        <f>IFERROR(VLOOKUP(LEFT($A1321,8),POR!$A:$R,4,0),"")</f>
        <v/>
      </c>
      <c r="S1321" s="8" t="str">
        <f>IFERROR(VLOOKUP(LEFT($A1321,8),POR!$A:$R,5,0),"")</f>
        <v/>
      </c>
      <c r="T1321" s="8" t="str">
        <f>IFERROR(VLOOKUP(LEFT($A1321,8),POR!$A:$R,6,0),"")</f>
        <v/>
      </c>
      <c r="U1321" s="8" t="str">
        <f>IFERROR(VLOOKUP(LEFT($A1321,8),POR!$A:$R,7,0),"")</f>
        <v/>
      </c>
      <c r="V1321" s="8" t="str">
        <f>IFERROR(VLOOKUP(LEFT($A1321,8),POR!$A:$R,8,0),"")</f>
        <v/>
      </c>
      <c r="W1321" s="8" t="str">
        <f>IFERROR(VLOOKUP(LEFT($A1321,8),POR!$A:$R,9,0),"")</f>
        <v/>
      </c>
      <c r="X1321" s="8" t="str">
        <f>IFERROR(VLOOKUP(LEFT($A1321,8),POR!$A:$R,10,0),"")</f>
        <v/>
      </c>
      <c r="Y1321" s="8" t="str">
        <f>IFERROR(VLOOKUP(LEFT($A1321,8),POR!$A:$R,11,0),"")</f>
        <v/>
      </c>
      <c r="Z1321" s="8" t="str">
        <f>IFERROR(VLOOKUP(LEFT($A1321,8),POR!$A:$R,12,0),"")</f>
        <v/>
      </c>
      <c r="AA1321" s="8" t="str">
        <f>IFERROR(VLOOKUP(LEFT($A1321,8),POR!$A:$R,13,0),"")</f>
        <v/>
      </c>
      <c r="AB1321" s="8" t="str">
        <f>IFERROR(VLOOKUP(LEFT($A1321,8),POR!$A:$R,14,0),"")</f>
        <v/>
      </c>
      <c r="AC1321" s="8" t="str">
        <f>IFERROR(VLOOKUP(LEFT($A1321,8),POR!$A:$R,15,0),"")</f>
        <v/>
      </c>
      <c r="AD1321" s="8" t="str">
        <f>IFERROR(VLOOKUP(LEFT($A1321,8),POR!$A:$R,16,0),"")</f>
        <v/>
      </c>
      <c r="AE1321" s="8" t="str">
        <f>IFERROR(VLOOKUP(LEFT($A1321,8),POR!$A:$R,17,0),"")</f>
        <v/>
      </c>
      <c r="AF1321" s="8" t="str">
        <f>IFERROR(VLOOKUP(LEFT($A1321,8),POR!$A:$R,18,0),"")</f>
        <v/>
      </c>
      <c r="AG1321" s="36" t="str">
        <f>IFERROR(VLOOKUP(A1321,NSD!F:G,2,0),"")</f>
        <v/>
      </c>
    </row>
    <row r="1322" spans="1:33">
      <c r="A1322" s="49" t="s">
        <v>2253</v>
      </c>
      <c r="B1322" s="36" t="str">
        <f>VLOOKUP(LEFT(A1322,8),Clusters!A:C,3,0)</f>
        <v>C2</v>
      </c>
      <c r="C1322" s="36">
        <f>VLOOKUP(LEFT(A1322,8),Clusters!A:D,2,0)</f>
        <v>22</v>
      </c>
      <c r="O1322" s="36">
        <f>IFERROR(VLOOKUP(LEFT(A1322,8),'Development Priority'!A:B,2,0),"")</f>
        <v>839</v>
      </c>
      <c r="P1322" s="8" t="str">
        <f>IFERROR(VLOOKUP(LEFT($A1322,8),POR!$A:$R,2,0),"")</f>
        <v/>
      </c>
      <c r="Q1322" s="8" t="str">
        <f>IFERROR(VLOOKUP(LEFT($A1322,8),POR!$A:$R,3,0),"")</f>
        <v/>
      </c>
      <c r="R1322" s="8" t="str">
        <f>IFERROR(VLOOKUP(LEFT($A1322,8),POR!$A:$R,4,0),"")</f>
        <v/>
      </c>
      <c r="S1322" s="8" t="str">
        <f>IFERROR(VLOOKUP(LEFT($A1322,8),POR!$A:$R,5,0),"")</f>
        <v/>
      </c>
      <c r="T1322" s="8" t="str">
        <f>IFERROR(VLOOKUP(LEFT($A1322,8),POR!$A:$R,6,0),"")</f>
        <v/>
      </c>
      <c r="U1322" s="8" t="str">
        <f>IFERROR(VLOOKUP(LEFT($A1322,8),POR!$A:$R,7,0),"")</f>
        <v/>
      </c>
      <c r="V1322" s="8" t="str">
        <f>IFERROR(VLOOKUP(LEFT($A1322,8),POR!$A:$R,8,0),"")</f>
        <v/>
      </c>
      <c r="W1322" s="8" t="str">
        <f>IFERROR(VLOOKUP(LEFT($A1322,8),POR!$A:$R,9,0),"")</f>
        <v/>
      </c>
      <c r="X1322" s="8" t="str">
        <f>IFERROR(VLOOKUP(LEFT($A1322,8),POR!$A:$R,10,0),"")</f>
        <v/>
      </c>
      <c r="Y1322" s="8" t="str">
        <f>IFERROR(VLOOKUP(LEFT($A1322,8),POR!$A:$R,11,0),"")</f>
        <v/>
      </c>
      <c r="Z1322" s="8" t="str">
        <f>IFERROR(VLOOKUP(LEFT($A1322,8),POR!$A:$R,12,0),"")</f>
        <v/>
      </c>
      <c r="AA1322" s="8" t="str">
        <f>IFERROR(VLOOKUP(LEFT($A1322,8),POR!$A:$R,13,0),"")</f>
        <v/>
      </c>
      <c r="AB1322" s="8" t="str">
        <f>IFERROR(VLOOKUP(LEFT($A1322,8),POR!$A:$R,14,0),"")</f>
        <v/>
      </c>
      <c r="AC1322" s="8" t="str">
        <f>IFERROR(VLOOKUP(LEFT($A1322,8),POR!$A:$R,15,0),"")</f>
        <v/>
      </c>
      <c r="AD1322" s="8" t="str">
        <f>IFERROR(VLOOKUP(LEFT($A1322,8),POR!$A:$R,16,0),"")</f>
        <v/>
      </c>
      <c r="AE1322" s="8" t="str">
        <f>IFERROR(VLOOKUP(LEFT($A1322,8),POR!$A:$R,17,0),"")</f>
        <v/>
      </c>
      <c r="AF1322" s="8" t="str">
        <f>IFERROR(VLOOKUP(LEFT($A1322,8),POR!$A:$R,18,0),"")</f>
        <v/>
      </c>
      <c r="AG1322" s="36" t="str">
        <f>IFERROR(VLOOKUP(A1322,NSD!F:G,2,0),"")</f>
        <v/>
      </c>
    </row>
    <row r="1323" spans="1:33">
      <c r="A1323" s="49" t="s">
        <v>2254</v>
      </c>
      <c r="B1323" s="36" t="str">
        <f>VLOOKUP(LEFT(A1323,8),Clusters!A:C,3,0)</f>
        <v>C2</v>
      </c>
      <c r="C1323" s="36">
        <f>VLOOKUP(LEFT(A1323,8),Clusters!A:D,2,0)</f>
        <v>22</v>
      </c>
      <c r="O1323" s="36">
        <f>IFERROR(VLOOKUP(LEFT(A1323,8),'Development Priority'!A:B,2,0),"")</f>
        <v>996</v>
      </c>
      <c r="P1323" s="8" t="str">
        <f>IFERROR(VLOOKUP(LEFT($A1323,8),POR!$A:$R,2,0),"")</f>
        <v/>
      </c>
      <c r="Q1323" s="8" t="str">
        <f>IFERROR(VLOOKUP(LEFT($A1323,8),POR!$A:$R,3,0),"")</f>
        <v/>
      </c>
      <c r="R1323" s="8" t="str">
        <f>IFERROR(VLOOKUP(LEFT($A1323,8),POR!$A:$R,4,0),"")</f>
        <v/>
      </c>
      <c r="S1323" s="8" t="str">
        <f>IFERROR(VLOOKUP(LEFT($A1323,8),POR!$A:$R,5,0),"")</f>
        <v/>
      </c>
      <c r="T1323" s="8" t="str">
        <f>IFERROR(VLOOKUP(LEFT($A1323,8),POR!$A:$R,6,0),"")</f>
        <v/>
      </c>
      <c r="U1323" s="8" t="str">
        <f>IFERROR(VLOOKUP(LEFT($A1323,8),POR!$A:$R,7,0),"")</f>
        <v/>
      </c>
      <c r="V1323" s="8" t="str">
        <f>IFERROR(VLOOKUP(LEFT($A1323,8),POR!$A:$R,8,0),"")</f>
        <v/>
      </c>
      <c r="W1323" s="8" t="str">
        <f>IFERROR(VLOOKUP(LEFT($A1323,8),POR!$A:$R,9,0),"")</f>
        <v/>
      </c>
      <c r="X1323" s="8" t="str">
        <f>IFERROR(VLOOKUP(LEFT($A1323,8),POR!$A:$R,10,0),"")</f>
        <v/>
      </c>
      <c r="Y1323" s="8" t="str">
        <f>IFERROR(VLOOKUP(LEFT($A1323,8),POR!$A:$R,11,0),"")</f>
        <v/>
      </c>
      <c r="Z1323" s="8" t="str">
        <f>IFERROR(VLOOKUP(LEFT($A1323,8),POR!$A:$R,12,0),"")</f>
        <v/>
      </c>
      <c r="AA1323" s="8" t="str">
        <f>IFERROR(VLOOKUP(LEFT($A1323,8),POR!$A:$R,13,0),"")</f>
        <v/>
      </c>
      <c r="AB1323" s="8" t="str">
        <f>IFERROR(VLOOKUP(LEFT($A1323,8),POR!$A:$R,14,0),"")</f>
        <v/>
      </c>
      <c r="AC1323" s="8" t="str">
        <f>IFERROR(VLOOKUP(LEFT($A1323,8),POR!$A:$R,15,0),"")</f>
        <v/>
      </c>
      <c r="AD1323" s="8" t="str">
        <f>IFERROR(VLOOKUP(LEFT($A1323,8),POR!$A:$R,16,0),"")</f>
        <v/>
      </c>
      <c r="AE1323" s="8" t="str">
        <f>IFERROR(VLOOKUP(LEFT($A1323,8),POR!$A:$R,17,0),"")</f>
        <v/>
      </c>
      <c r="AF1323" s="8" t="str">
        <f>IFERROR(VLOOKUP(LEFT($A1323,8),POR!$A:$R,18,0),"")</f>
        <v/>
      </c>
      <c r="AG1323" s="36" t="str">
        <f>IFERROR(VLOOKUP(A1323,NSD!F:G,2,0),"")</f>
        <v/>
      </c>
    </row>
    <row r="1324" spans="1:33">
      <c r="A1324" s="49" t="s">
        <v>2255</v>
      </c>
      <c r="B1324" s="36" t="str">
        <f>VLOOKUP(LEFT(A1324,8),Clusters!A:C,3,0)</f>
        <v>C2</v>
      </c>
      <c r="C1324" s="36">
        <f>VLOOKUP(LEFT(A1324,8),Clusters!A:D,2,0)</f>
        <v>22</v>
      </c>
      <c r="O1324" s="36">
        <f>IFERROR(VLOOKUP(LEFT(A1324,8),'Development Priority'!A:B,2,0),"")</f>
        <v>1057</v>
      </c>
      <c r="P1324" s="8" t="str">
        <f>IFERROR(VLOOKUP(LEFT($A1324,8),POR!$A:$R,2,0),"")</f>
        <v/>
      </c>
      <c r="Q1324" s="8" t="str">
        <f>IFERROR(VLOOKUP(LEFT($A1324,8),POR!$A:$R,3,0),"")</f>
        <v/>
      </c>
      <c r="R1324" s="8" t="str">
        <f>IFERROR(VLOOKUP(LEFT($A1324,8),POR!$A:$R,4,0),"")</f>
        <v/>
      </c>
      <c r="S1324" s="8" t="str">
        <f>IFERROR(VLOOKUP(LEFT($A1324,8),POR!$A:$R,5,0),"")</f>
        <v/>
      </c>
      <c r="T1324" s="8" t="str">
        <f>IFERROR(VLOOKUP(LEFT($A1324,8),POR!$A:$R,6,0),"")</f>
        <v/>
      </c>
      <c r="U1324" s="8" t="str">
        <f>IFERROR(VLOOKUP(LEFT($A1324,8),POR!$A:$R,7,0),"")</f>
        <v/>
      </c>
      <c r="V1324" s="8" t="str">
        <f>IFERROR(VLOOKUP(LEFT($A1324,8),POR!$A:$R,8,0),"")</f>
        <v/>
      </c>
      <c r="W1324" s="8" t="str">
        <f>IFERROR(VLOOKUP(LEFT($A1324,8),POR!$A:$R,9,0),"")</f>
        <v/>
      </c>
      <c r="X1324" s="8" t="str">
        <f>IFERROR(VLOOKUP(LEFT($A1324,8),POR!$A:$R,10,0),"")</f>
        <v/>
      </c>
      <c r="Y1324" s="8" t="str">
        <f>IFERROR(VLOOKUP(LEFT($A1324,8),POR!$A:$R,11,0),"")</f>
        <v/>
      </c>
      <c r="Z1324" s="8" t="str">
        <f>IFERROR(VLOOKUP(LEFT($A1324,8),POR!$A:$R,12,0),"")</f>
        <v/>
      </c>
      <c r="AA1324" s="8" t="str">
        <f>IFERROR(VLOOKUP(LEFT($A1324,8),POR!$A:$R,13,0),"")</f>
        <v/>
      </c>
      <c r="AB1324" s="8" t="str">
        <f>IFERROR(VLOOKUP(LEFT($A1324,8),POR!$A:$R,14,0),"")</f>
        <v/>
      </c>
      <c r="AC1324" s="8" t="str">
        <f>IFERROR(VLOOKUP(LEFT($A1324,8),POR!$A:$R,15,0),"")</f>
        <v/>
      </c>
      <c r="AD1324" s="8" t="str">
        <f>IFERROR(VLOOKUP(LEFT($A1324,8),POR!$A:$R,16,0),"")</f>
        <v/>
      </c>
      <c r="AE1324" s="8" t="str">
        <f>IFERROR(VLOOKUP(LEFT($A1324,8),POR!$A:$R,17,0),"")</f>
        <v/>
      </c>
      <c r="AF1324" s="8" t="str">
        <f>IFERROR(VLOOKUP(LEFT($A1324,8),POR!$A:$R,18,0),"")</f>
        <v/>
      </c>
      <c r="AG1324" s="36" t="str">
        <f>IFERROR(VLOOKUP(A1324,NSD!F:G,2,0),"")</f>
        <v/>
      </c>
    </row>
    <row r="1325" spans="1:33">
      <c r="A1325" s="49" t="s">
        <v>2256</v>
      </c>
      <c r="B1325" s="36" t="str">
        <f>VLOOKUP(LEFT(A1325,8),Clusters!A:C,3,0)</f>
        <v>C2</v>
      </c>
      <c r="C1325" s="36">
        <f>VLOOKUP(LEFT(A1325,8),Clusters!A:D,2,0)</f>
        <v>22</v>
      </c>
      <c r="O1325" s="36">
        <f>IFERROR(VLOOKUP(LEFT(A1325,8),'Development Priority'!A:B,2,0),"")</f>
        <v>808</v>
      </c>
      <c r="P1325" s="8" t="str">
        <f>IFERROR(VLOOKUP(LEFT($A1325,8),POR!$A:$R,2,0),"")</f>
        <v/>
      </c>
      <c r="Q1325" s="8" t="str">
        <f>IFERROR(VLOOKUP(LEFT($A1325,8),POR!$A:$R,3,0),"")</f>
        <v/>
      </c>
      <c r="R1325" s="8" t="str">
        <f>IFERROR(VLOOKUP(LEFT($A1325,8),POR!$A:$R,4,0),"")</f>
        <v/>
      </c>
      <c r="S1325" s="8" t="str">
        <f>IFERROR(VLOOKUP(LEFT($A1325,8),POR!$A:$R,5,0),"")</f>
        <v/>
      </c>
      <c r="T1325" s="8" t="str">
        <f>IFERROR(VLOOKUP(LEFT($A1325,8),POR!$A:$R,6,0),"")</f>
        <v/>
      </c>
      <c r="U1325" s="8" t="str">
        <f>IFERROR(VLOOKUP(LEFT($A1325,8),POR!$A:$R,7,0),"")</f>
        <v/>
      </c>
      <c r="V1325" s="8" t="str">
        <f>IFERROR(VLOOKUP(LEFT($A1325,8),POR!$A:$R,8,0),"")</f>
        <v/>
      </c>
      <c r="W1325" s="8" t="str">
        <f>IFERROR(VLOOKUP(LEFT($A1325,8),POR!$A:$R,9,0),"")</f>
        <v/>
      </c>
      <c r="X1325" s="8" t="str">
        <f>IFERROR(VLOOKUP(LEFT($A1325,8),POR!$A:$R,10,0),"")</f>
        <v/>
      </c>
      <c r="Y1325" s="8" t="str">
        <f>IFERROR(VLOOKUP(LEFT($A1325,8),POR!$A:$R,11,0),"")</f>
        <v/>
      </c>
      <c r="Z1325" s="8" t="str">
        <f>IFERROR(VLOOKUP(LEFT($A1325,8),POR!$A:$R,12,0),"")</f>
        <v/>
      </c>
      <c r="AA1325" s="8" t="str">
        <f>IFERROR(VLOOKUP(LEFT($A1325,8),POR!$A:$R,13,0),"")</f>
        <v/>
      </c>
      <c r="AB1325" s="8" t="str">
        <f>IFERROR(VLOOKUP(LEFT($A1325,8),POR!$A:$R,14,0),"")</f>
        <v/>
      </c>
      <c r="AC1325" s="8" t="str">
        <f>IFERROR(VLOOKUP(LEFT($A1325,8),POR!$A:$R,15,0),"")</f>
        <v/>
      </c>
      <c r="AD1325" s="8" t="str">
        <f>IFERROR(VLOOKUP(LEFT($A1325,8),POR!$A:$R,16,0),"")</f>
        <v/>
      </c>
      <c r="AE1325" s="8" t="str">
        <f>IFERROR(VLOOKUP(LEFT($A1325,8),POR!$A:$R,17,0),"")</f>
        <v/>
      </c>
      <c r="AF1325" s="8" t="str">
        <f>IFERROR(VLOOKUP(LEFT($A1325,8),POR!$A:$R,18,0),"")</f>
        <v/>
      </c>
      <c r="AG1325" s="36" t="str">
        <f>IFERROR(VLOOKUP(A1325,NSD!F:G,2,0),"")</f>
        <v/>
      </c>
    </row>
    <row r="1326" spans="1:33">
      <c r="A1326" s="49" t="s">
        <v>4165</v>
      </c>
      <c r="B1326" s="36" t="str">
        <f>VLOOKUP(LEFT(A1326,8),Clusters!A:C,3,0)</f>
        <v>C6</v>
      </c>
      <c r="C1326" s="36">
        <f>VLOOKUP(LEFT(A1326,8),Clusters!A:D,2,0)</f>
        <v>63</v>
      </c>
      <c r="O1326" s="36">
        <f>IFERROR(VLOOKUP(LEFT(A1326,8),'Development Priority'!A:B,2,0),"")</f>
        <v>304</v>
      </c>
      <c r="P1326" s="8" t="str">
        <f>IFERROR(VLOOKUP(LEFT($A1326,8),POR!$A:$R,2,0),"")</f>
        <v/>
      </c>
      <c r="Q1326" s="8" t="str">
        <f>IFERROR(VLOOKUP(LEFT($A1326,8),POR!$A:$R,3,0),"")</f>
        <v/>
      </c>
      <c r="R1326" s="8" t="str">
        <f>IFERROR(VLOOKUP(LEFT($A1326,8),POR!$A:$R,4,0),"")</f>
        <v/>
      </c>
      <c r="S1326" s="8" t="str">
        <f>IFERROR(VLOOKUP(LEFT($A1326,8),POR!$A:$R,5,0),"")</f>
        <v/>
      </c>
      <c r="T1326" s="8">
        <f>IFERROR(VLOOKUP(LEFT($A1326,8),POR!$A:$R,6,0),"")</f>
        <v>42766.666666666701</v>
      </c>
      <c r="U1326" s="8" t="str">
        <f>IFERROR(VLOOKUP(LEFT($A1326,8),POR!$A:$R,7,0),"")</f>
        <v/>
      </c>
      <c r="V1326" s="8" t="str">
        <f>IFERROR(VLOOKUP(LEFT($A1326,8),POR!$A:$R,8,0),"")</f>
        <v/>
      </c>
      <c r="W1326" s="8" t="str">
        <f>IFERROR(VLOOKUP(LEFT($A1326,8),POR!$A:$R,9,0),"")</f>
        <v/>
      </c>
      <c r="X1326" s="8" t="str">
        <f>IFERROR(VLOOKUP(LEFT($A1326,8),POR!$A:$R,10,0),"")</f>
        <v/>
      </c>
      <c r="Y1326" s="8" t="str">
        <f>IFERROR(VLOOKUP(LEFT($A1326,8),POR!$A:$R,11,0),"")</f>
        <v/>
      </c>
      <c r="Z1326" s="8" t="str">
        <f>IFERROR(VLOOKUP(LEFT($A1326,8),POR!$A:$R,12,0),"")</f>
        <v/>
      </c>
      <c r="AA1326" s="8" t="str">
        <f>IFERROR(VLOOKUP(LEFT($A1326,8),POR!$A:$R,13,0),"")</f>
        <v/>
      </c>
      <c r="AB1326" s="8" t="str">
        <f>IFERROR(VLOOKUP(LEFT($A1326,8),POR!$A:$R,14,0),"")</f>
        <v/>
      </c>
      <c r="AC1326" s="8" t="str">
        <f>IFERROR(VLOOKUP(LEFT($A1326,8),POR!$A:$R,15,0),"")</f>
        <v/>
      </c>
      <c r="AD1326" s="8" t="str">
        <f>IFERROR(VLOOKUP(LEFT($A1326,8),POR!$A:$R,16,0),"")</f>
        <v/>
      </c>
      <c r="AE1326" s="8" t="str">
        <f>IFERROR(VLOOKUP(LEFT($A1326,8),POR!$A:$R,17,0),"")</f>
        <v/>
      </c>
      <c r="AF1326" s="8" t="str">
        <f>IFERROR(VLOOKUP(LEFT($A1326,8),POR!$A:$R,18,0),"")</f>
        <v/>
      </c>
      <c r="AG1326" s="36" t="str">
        <f>IFERROR(VLOOKUP(A1326,NSD!F:G,2,0),"")</f>
        <v/>
      </c>
    </row>
    <row r="1327" spans="1:33">
      <c r="A1327" s="49" t="s">
        <v>3579</v>
      </c>
      <c r="B1327" s="36" t="str">
        <f>VLOOKUP(LEFT(A1327,8),Clusters!A:C,3,0)</f>
        <v>C6</v>
      </c>
      <c r="C1327" s="36">
        <f>VLOOKUP(LEFT(A1327,8),Clusters!A:D,2,0)</f>
        <v>63</v>
      </c>
      <c r="O1327" s="36">
        <f>IFERROR(VLOOKUP(LEFT(A1327,8),'Development Priority'!A:B,2,0),"")</f>
        <v>304</v>
      </c>
      <c r="P1327" s="8" t="str">
        <f>IFERROR(VLOOKUP(LEFT($A1327,8),POR!$A:$R,2,0),"")</f>
        <v/>
      </c>
      <c r="Q1327" s="8" t="str">
        <f>IFERROR(VLOOKUP(LEFT($A1327,8),POR!$A:$R,3,0),"")</f>
        <v/>
      </c>
      <c r="R1327" s="8" t="str">
        <f>IFERROR(VLOOKUP(LEFT($A1327,8),POR!$A:$R,4,0),"")</f>
        <v/>
      </c>
      <c r="S1327" s="8" t="str">
        <f>IFERROR(VLOOKUP(LEFT($A1327,8),POR!$A:$R,5,0),"")</f>
        <v/>
      </c>
      <c r="T1327" s="8">
        <f>IFERROR(VLOOKUP(LEFT($A1327,8),POR!$A:$R,6,0),"")</f>
        <v>42766.666666666701</v>
      </c>
      <c r="U1327" s="8" t="str">
        <f>IFERROR(VLOOKUP(LEFT($A1327,8),POR!$A:$R,7,0),"")</f>
        <v/>
      </c>
      <c r="V1327" s="8" t="str">
        <f>IFERROR(VLOOKUP(LEFT($A1327,8),POR!$A:$R,8,0),"")</f>
        <v/>
      </c>
      <c r="W1327" s="8" t="str">
        <f>IFERROR(VLOOKUP(LEFT($A1327,8),POR!$A:$R,9,0),"")</f>
        <v/>
      </c>
      <c r="X1327" s="8" t="str">
        <f>IFERROR(VLOOKUP(LEFT($A1327,8),POR!$A:$R,10,0),"")</f>
        <v/>
      </c>
      <c r="Y1327" s="8" t="str">
        <f>IFERROR(VLOOKUP(LEFT($A1327,8),POR!$A:$R,11,0),"")</f>
        <v/>
      </c>
      <c r="Z1327" s="8" t="str">
        <f>IFERROR(VLOOKUP(LEFT($A1327,8),POR!$A:$R,12,0),"")</f>
        <v/>
      </c>
      <c r="AA1327" s="8" t="str">
        <f>IFERROR(VLOOKUP(LEFT($A1327,8),POR!$A:$R,13,0),"")</f>
        <v/>
      </c>
      <c r="AB1327" s="8" t="str">
        <f>IFERROR(VLOOKUP(LEFT($A1327,8),POR!$A:$R,14,0),"")</f>
        <v/>
      </c>
      <c r="AC1327" s="8" t="str">
        <f>IFERROR(VLOOKUP(LEFT($A1327,8),POR!$A:$R,15,0),"")</f>
        <v/>
      </c>
      <c r="AD1327" s="8" t="str">
        <f>IFERROR(VLOOKUP(LEFT($A1327,8),POR!$A:$R,16,0),"")</f>
        <v/>
      </c>
      <c r="AE1327" s="8" t="str">
        <f>IFERROR(VLOOKUP(LEFT($A1327,8),POR!$A:$R,17,0),"")</f>
        <v/>
      </c>
      <c r="AF1327" s="8" t="str">
        <f>IFERROR(VLOOKUP(LEFT($A1327,8),POR!$A:$R,18,0),"")</f>
        <v/>
      </c>
      <c r="AG1327" s="36" t="str">
        <f>IFERROR(VLOOKUP(A1327,NSD!F:G,2,0),"")</f>
        <v/>
      </c>
    </row>
    <row r="1328" spans="1:33">
      <c r="A1328" s="49" t="s">
        <v>3521</v>
      </c>
      <c r="B1328" s="36" t="str">
        <f>VLOOKUP(LEFT(A1328,8),Clusters!A:C,3,0)</f>
        <v>C6</v>
      </c>
      <c r="C1328" s="36">
        <f>VLOOKUP(LEFT(A1328,8),Clusters!A:D,2,0)</f>
        <v>63</v>
      </c>
      <c r="O1328" s="36">
        <f>IFERROR(VLOOKUP(LEFT(A1328,8),'Development Priority'!A:B,2,0),"")</f>
        <v>578</v>
      </c>
      <c r="P1328" s="8" t="str">
        <f>IFERROR(VLOOKUP(LEFT($A1328,8),POR!$A:$R,2,0),"")</f>
        <v/>
      </c>
      <c r="Q1328" s="8" t="str">
        <f>IFERROR(VLOOKUP(LEFT($A1328,8),POR!$A:$R,3,0),"")</f>
        <v/>
      </c>
      <c r="R1328" s="8" t="str">
        <f>IFERROR(VLOOKUP(LEFT($A1328,8),POR!$A:$R,4,0),"")</f>
        <v/>
      </c>
      <c r="S1328" s="8" t="str">
        <f>IFERROR(VLOOKUP(LEFT($A1328,8),POR!$A:$R,5,0),"")</f>
        <v/>
      </c>
      <c r="T1328" s="8" t="str">
        <f>IFERROR(VLOOKUP(LEFT($A1328,8),POR!$A:$R,6,0),"")</f>
        <v/>
      </c>
      <c r="U1328" s="8" t="str">
        <f>IFERROR(VLOOKUP(LEFT($A1328,8),POR!$A:$R,7,0),"")</f>
        <v/>
      </c>
      <c r="V1328" s="8" t="str">
        <f>IFERROR(VLOOKUP(LEFT($A1328,8),POR!$A:$R,8,0),"")</f>
        <v/>
      </c>
      <c r="W1328" s="8" t="str">
        <f>IFERROR(VLOOKUP(LEFT($A1328,8),POR!$A:$R,9,0),"")</f>
        <v/>
      </c>
      <c r="X1328" s="8" t="str">
        <f>IFERROR(VLOOKUP(LEFT($A1328,8),POR!$A:$R,10,0),"")</f>
        <v/>
      </c>
      <c r="Y1328" s="8" t="str">
        <f>IFERROR(VLOOKUP(LEFT($A1328,8),POR!$A:$R,11,0),"")</f>
        <v/>
      </c>
      <c r="Z1328" s="8" t="str">
        <f>IFERROR(VLOOKUP(LEFT($A1328,8),POR!$A:$R,12,0),"")</f>
        <v/>
      </c>
      <c r="AA1328" s="8" t="str">
        <f>IFERROR(VLOOKUP(LEFT($A1328,8),POR!$A:$R,13,0),"")</f>
        <v/>
      </c>
      <c r="AB1328" s="8" t="str">
        <f>IFERROR(VLOOKUP(LEFT($A1328,8),POR!$A:$R,14,0),"")</f>
        <v/>
      </c>
      <c r="AC1328" s="8" t="str">
        <f>IFERROR(VLOOKUP(LEFT($A1328,8),POR!$A:$R,15,0),"")</f>
        <v/>
      </c>
      <c r="AD1328" s="8" t="str">
        <f>IFERROR(VLOOKUP(LEFT($A1328,8),POR!$A:$R,16,0),"")</f>
        <v/>
      </c>
      <c r="AE1328" s="8" t="str">
        <f>IFERROR(VLOOKUP(LEFT($A1328,8),POR!$A:$R,17,0),"")</f>
        <v/>
      </c>
      <c r="AF1328" s="8" t="str">
        <f>IFERROR(VLOOKUP(LEFT($A1328,8),POR!$A:$R,18,0),"")</f>
        <v/>
      </c>
      <c r="AG1328" s="36" t="str">
        <f>IFERROR(VLOOKUP(A1328,NSD!F:G,2,0),"")</f>
        <v/>
      </c>
    </row>
    <row r="1329" spans="1:33">
      <c r="A1329" s="49" t="s">
        <v>2497</v>
      </c>
      <c r="B1329" s="36" t="str">
        <f>VLOOKUP(LEFT(A1329,8),Clusters!A:C,3,0)</f>
        <v>C6</v>
      </c>
      <c r="C1329" s="36">
        <f>VLOOKUP(LEFT(A1329,8),Clusters!A:D,2,0)</f>
        <v>63</v>
      </c>
      <c r="O1329" s="36">
        <f>IFERROR(VLOOKUP(LEFT(A1329,8),'Development Priority'!A:B,2,0),"")</f>
        <v>578</v>
      </c>
      <c r="P1329" s="8" t="str">
        <f>IFERROR(VLOOKUP(LEFT($A1329,8),POR!$A:$R,2,0),"")</f>
        <v/>
      </c>
      <c r="Q1329" s="8" t="str">
        <f>IFERROR(VLOOKUP(LEFT($A1329,8),POR!$A:$R,3,0),"")</f>
        <v/>
      </c>
      <c r="R1329" s="8" t="str">
        <f>IFERROR(VLOOKUP(LEFT($A1329,8),POR!$A:$R,4,0),"")</f>
        <v/>
      </c>
      <c r="S1329" s="8" t="str">
        <f>IFERROR(VLOOKUP(LEFT($A1329,8),POR!$A:$R,5,0),"")</f>
        <v/>
      </c>
      <c r="T1329" s="8" t="str">
        <f>IFERROR(VLOOKUP(LEFT($A1329,8),POR!$A:$R,6,0),"")</f>
        <v/>
      </c>
      <c r="U1329" s="8" t="str">
        <f>IFERROR(VLOOKUP(LEFT($A1329,8),POR!$A:$R,7,0),"")</f>
        <v/>
      </c>
      <c r="V1329" s="8" t="str">
        <f>IFERROR(VLOOKUP(LEFT($A1329,8),POR!$A:$R,8,0),"")</f>
        <v/>
      </c>
      <c r="W1329" s="8" t="str">
        <f>IFERROR(VLOOKUP(LEFT($A1329,8),POR!$A:$R,9,0),"")</f>
        <v/>
      </c>
      <c r="X1329" s="8" t="str">
        <f>IFERROR(VLOOKUP(LEFT($A1329,8),POR!$A:$R,10,0),"")</f>
        <v/>
      </c>
      <c r="Y1329" s="8" t="str">
        <f>IFERROR(VLOOKUP(LEFT($A1329,8),POR!$A:$R,11,0),"")</f>
        <v/>
      </c>
      <c r="Z1329" s="8" t="str">
        <f>IFERROR(VLOOKUP(LEFT($A1329,8),POR!$A:$R,12,0),"")</f>
        <v/>
      </c>
      <c r="AA1329" s="8" t="str">
        <f>IFERROR(VLOOKUP(LEFT($A1329,8),POR!$A:$R,13,0),"")</f>
        <v/>
      </c>
      <c r="AB1329" s="8" t="str">
        <f>IFERROR(VLOOKUP(LEFT($A1329,8),POR!$A:$R,14,0),"")</f>
        <v/>
      </c>
      <c r="AC1329" s="8" t="str">
        <f>IFERROR(VLOOKUP(LEFT($A1329,8),POR!$A:$R,15,0),"")</f>
        <v/>
      </c>
      <c r="AD1329" s="8" t="str">
        <f>IFERROR(VLOOKUP(LEFT($A1329,8),POR!$A:$R,16,0),"")</f>
        <v/>
      </c>
      <c r="AE1329" s="8" t="str">
        <f>IFERROR(VLOOKUP(LEFT($A1329,8),POR!$A:$R,17,0),"")</f>
        <v/>
      </c>
      <c r="AF1329" s="8" t="str">
        <f>IFERROR(VLOOKUP(LEFT($A1329,8),POR!$A:$R,18,0),"")</f>
        <v/>
      </c>
      <c r="AG1329" s="36" t="str">
        <f>IFERROR(VLOOKUP(A1329,NSD!F:G,2,0),"")</f>
        <v/>
      </c>
    </row>
    <row r="1330" spans="1:33">
      <c r="A1330" s="49" t="s">
        <v>3013</v>
      </c>
      <c r="B1330" s="36" t="str">
        <f>VLOOKUP(LEFT(A1330,8),Clusters!A:C,3,0)</f>
        <v>C6</v>
      </c>
      <c r="C1330" s="36">
        <f>VLOOKUP(LEFT(A1330,8),Clusters!A:D,2,0)</f>
        <v>63</v>
      </c>
      <c r="O1330" s="36">
        <f>IFERROR(VLOOKUP(LEFT(A1330,8),'Development Priority'!A:B,2,0),"")</f>
        <v>578</v>
      </c>
      <c r="P1330" s="8" t="str">
        <f>IFERROR(VLOOKUP(LEFT($A1330,8),POR!$A:$R,2,0),"")</f>
        <v/>
      </c>
      <c r="Q1330" s="8" t="str">
        <f>IFERROR(VLOOKUP(LEFT($A1330,8),POR!$A:$R,3,0),"")</f>
        <v/>
      </c>
      <c r="R1330" s="8" t="str">
        <f>IFERROR(VLOOKUP(LEFT($A1330,8),POR!$A:$R,4,0),"")</f>
        <v/>
      </c>
      <c r="S1330" s="8" t="str">
        <f>IFERROR(VLOOKUP(LEFT($A1330,8),POR!$A:$R,5,0),"")</f>
        <v/>
      </c>
      <c r="T1330" s="8" t="str">
        <f>IFERROR(VLOOKUP(LEFT($A1330,8),POR!$A:$R,6,0),"")</f>
        <v/>
      </c>
      <c r="U1330" s="8" t="str">
        <f>IFERROR(VLOOKUP(LEFT($A1330,8),POR!$A:$R,7,0),"")</f>
        <v/>
      </c>
      <c r="V1330" s="8" t="str">
        <f>IFERROR(VLOOKUP(LEFT($A1330,8),POR!$A:$R,8,0),"")</f>
        <v/>
      </c>
      <c r="W1330" s="8" t="str">
        <f>IFERROR(VLOOKUP(LEFT($A1330,8),POR!$A:$R,9,0),"")</f>
        <v/>
      </c>
      <c r="X1330" s="8" t="str">
        <f>IFERROR(VLOOKUP(LEFT($A1330,8),POR!$A:$R,10,0),"")</f>
        <v/>
      </c>
      <c r="Y1330" s="8" t="str">
        <f>IFERROR(VLOOKUP(LEFT($A1330,8),POR!$A:$R,11,0),"")</f>
        <v/>
      </c>
      <c r="Z1330" s="8" t="str">
        <f>IFERROR(VLOOKUP(LEFT($A1330,8),POR!$A:$R,12,0),"")</f>
        <v/>
      </c>
      <c r="AA1330" s="8" t="str">
        <f>IFERROR(VLOOKUP(LEFT($A1330,8),POR!$A:$R,13,0),"")</f>
        <v/>
      </c>
      <c r="AB1330" s="8" t="str">
        <f>IFERROR(VLOOKUP(LEFT($A1330,8),POR!$A:$R,14,0),"")</f>
        <v/>
      </c>
      <c r="AC1330" s="8" t="str">
        <f>IFERROR(VLOOKUP(LEFT($A1330,8),POR!$A:$R,15,0),"")</f>
        <v/>
      </c>
      <c r="AD1330" s="8" t="str">
        <f>IFERROR(VLOOKUP(LEFT($A1330,8),POR!$A:$R,16,0),"")</f>
        <v/>
      </c>
      <c r="AE1330" s="8" t="str">
        <f>IFERROR(VLOOKUP(LEFT($A1330,8),POR!$A:$R,17,0),"")</f>
        <v/>
      </c>
      <c r="AF1330" s="8" t="str">
        <f>IFERROR(VLOOKUP(LEFT($A1330,8),POR!$A:$R,18,0),"")</f>
        <v/>
      </c>
      <c r="AG1330" s="36" t="str">
        <f>IFERROR(VLOOKUP(A1330,NSD!F:G,2,0),"")</f>
        <v/>
      </c>
    </row>
    <row r="1331" spans="1:33">
      <c r="A1331" s="49" t="s">
        <v>2097</v>
      </c>
      <c r="B1331" s="36" t="str">
        <f>VLOOKUP(LEFT(A1331,8),Clusters!A:C,3,0)</f>
        <v>C2</v>
      </c>
      <c r="C1331" s="36">
        <f>VLOOKUP(LEFT(A1331,8),Clusters!A:D,2,0)</f>
        <v>25</v>
      </c>
      <c r="O1331" s="36">
        <f>IFERROR(VLOOKUP(LEFT(A1331,8),'Development Priority'!A:B,2,0),"")</f>
        <v>556</v>
      </c>
      <c r="P1331" s="8" t="str">
        <f>IFERROR(VLOOKUP(LEFT($A1331,8),POR!$A:$R,2,0),"")</f>
        <v/>
      </c>
      <c r="Q1331" s="8" t="str">
        <f>IFERROR(VLOOKUP(LEFT($A1331,8),POR!$A:$R,3,0),"")</f>
        <v/>
      </c>
      <c r="R1331" s="8" t="str">
        <f>IFERROR(VLOOKUP(LEFT($A1331,8),POR!$A:$R,4,0),"")</f>
        <v/>
      </c>
      <c r="S1331" s="8" t="str">
        <f>IFERROR(VLOOKUP(LEFT($A1331,8),POR!$A:$R,5,0),"")</f>
        <v/>
      </c>
      <c r="T1331" s="8" t="str">
        <f>IFERROR(VLOOKUP(LEFT($A1331,8),POR!$A:$R,6,0),"")</f>
        <v/>
      </c>
      <c r="U1331" s="8" t="str">
        <f>IFERROR(VLOOKUP(LEFT($A1331,8),POR!$A:$R,7,0),"")</f>
        <v/>
      </c>
      <c r="V1331" s="8">
        <f>IFERROR(VLOOKUP(LEFT($A1331,8),POR!$A:$R,8,0),"")</f>
        <v>42828</v>
      </c>
      <c r="W1331" s="8" t="str">
        <f>IFERROR(VLOOKUP(LEFT($A1331,8),POR!$A:$R,9,0),"")</f>
        <v/>
      </c>
      <c r="X1331" s="8" t="str">
        <f>IFERROR(VLOOKUP(LEFT($A1331,8),POR!$A:$R,10,0),"")</f>
        <v/>
      </c>
      <c r="Y1331" s="8" t="str">
        <f>IFERROR(VLOOKUP(LEFT($A1331,8),POR!$A:$R,11,0),"")</f>
        <v/>
      </c>
      <c r="Z1331" s="8" t="str">
        <f>IFERROR(VLOOKUP(LEFT($A1331,8),POR!$A:$R,12,0),"")</f>
        <v/>
      </c>
      <c r="AA1331" s="8" t="str">
        <f>IFERROR(VLOOKUP(LEFT($A1331,8),POR!$A:$R,13,0),"")</f>
        <v/>
      </c>
      <c r="AB1331" s="8" t="str">
        <f>IFERROR(VLOOKUP(LEFT($A1331,8),POR!$A:$R,14,0),"")</f>
        <v/>
      </c>
      <c r="AC1331" s="8" t="str">
        <f>IFERROR(VLOOKUP(LEFT($A1331,8),POR!$A:$R,15,0),"")</f>
        <v/>
      </c>
      <c r="AD1331" s="8" t="str">
        <f>IFERROR(VLOOKUP(LEFT($A1331,8),POR!$A:$R,16,0),"")</f>
        <v/>
      </c>
      <c r="AE1331" s="8" t="str">
        <f>IFERROR(VLOOKUP(LEFT($A1331,8),POR!$A:$R,17,0),"")</f>
        <v/>
      </c>
      <c r="AF1331" s="8" t="str">
        <f>IFERROR(VLOOKUP(LEFT($A1331,8),POR!$A:$R,18,0),"")</f>
        <v/>
      </c>
      <c r="AG1331" s="36" t="str">
        <f>IFERROR(VLOOKUP(A1331,NSD!F:G,2,0),"")</f>
        <v/>
      </c>
    </row>
    <row r="1332" spans="1:33">
      <c r="A1332" s="49" t="s">
        <v>3662</v>
      </c>
      <c r="B1332" s="36" t="str">
        <f>VLOOKUP(LEFT(A1332,8),Clusters!A:C,3,0)</f>
        <v>C2</v>
      </c>
      <c r="C1332" s="36">
        <f>VLOOKUP(LEFT(A1332,8),Clusters!A:D,2,0)</f>
        <v>25</v>
      </c>
      <c r="O1332" s="36">
        <f>IFERROR(VLOOKUP(LEFT(A1332,8),'Development Priority'!A:B,2,0),"")</f>
        <v>556</v>
      </c>
      <c r="P1332" s="8" t="str">
        <f>IFERROR(VLOOKUP(LEFT($A1332,8),POR!$A:$R,2,0),"")</f>
        <v/>
      </c>
      <c r="Q1332" s="8" t="str">
        <f>IFERROR(VLOOKUP(LEFT($A1332,8),POR!$A:$R,3,0),"")</f>
        <v/>
      </c>
      <c r="R1332" s="8" t="str">
        <f>IFERROR(VLOOKUP(LEFT($A1332,8),POR!$A:$R,4,0),"")</f>
        <v/>
      </c>
      <c r="S1332" s="8" t="str">
        <f>IFERROR(VLOOKUP(LEFT($A1332,8),POR!$A:$R,5,0),"")</f>
        <v/>
      </c>
      <c r="T1332" s="8" t="str">
        <f>IFERROR(VLOOKUP(LEFT($A1332,8),POR!$A:$R,6,0),"")</f>
        <v/>
      </c>
      <c r="U1332" s="8" t="str">
        <f>IFERROR(VLOOKUP(LEFT($A1332,8),POR!$A:$R,7,0),"")</f>
        <v/>
      </c>
      <c r="V1332" s="8">
        <f>IFERROR(VLOOKUP(LEFT($A1332,8),POR!$A:$R,8,0),"")</f>
        <v>42828</v>
      </c>
      <c r="W1332" s="8" t="str">
        <f>IFERROR(VLOOKUP(LEFT($A1332,8),POR!$A:$R,9,0),"")</f>
        <v/>
      </c>
      <c r="X1332" s="8" t="str">
        <f>IFERROR(VLOOKUP(LEFT($A1332,8),POR!$A:$R,10,0),"")</f>
        <v/>
      </c>
      <c r="Y1332" s="8" t="str">
        <f>IFERROR(VLOOKUP(LEFT($A1332,8),POR!$A:$R,11,0),"")</f>
        <v/>
      </c>
      <c r="Z1332" s="8" t="str">
        <f>IFERROR(VLOOKUP(LEFT($A1332,8),POR!$A:$R,12,0),"")</f>
        <v/>
      </c>
      <c r="AA1332" s="8" t="str">
        <f>IFERROR(VLOOKUP(LEFT($A1332,8),POR!$A:$R,13,0),"")</f>
        <v/>
      </c>
      <c r="AB1332" s="8" t="str">
        <f>IFERROR(VLOOKUP(LEFT($A1332,8),POR!$A:$R,14,0),"")</f>
        <v/>
      </c>
      <c r="AC1332" s="8" t="str">
        <f>IFERROR(VLOOKUP(LEFT($A1332,8),POR!$A:$R,15,0),"")</f>
        <v/>
      </c>
      <c r="AD1332" s="8" t="str">
        <f>IFERROR(VLOOKUP(LEFT($A1332,8),POR!$A:$R,16,0),"")</f>
        <v/>
      </c>
      <c r="AE1332" s="8" t="str">
        <f>IFERROR(VLOOKUP(LEFT($A1332,8),POR!$A:$R,17,0),"")</f>
        <v/>
      </c>
      <c r="AF1332" s="8" t="str">
        <f>IFERROR(VLOOKUP(LEFT($A1332,8),POR!$A:$R,18,0),"")</f>
        <v/>
      </c>
      <c r="AG1332" s="36" t="str">
        <f>IFERROR(VLOOKUP(A1332,NSD!F:G,2,0),"")</f>
        <v/>
      </c>
    </row>
    <row r="1333" spans="1:33">
      <c r="A1333" s="49" t="s">
        <v>4238</v>
      </c>
      <c r="B1333" s="36" t="str">
        <f>VLOOKUP(LEFT(A1333,8),Clusters!A:C,3,0)</f>
        <v>C2</v>
      </c>
      <c r="C1333" s="36">
        <f>VLOOKUP(LEFT(A1333,8),Clusters!A:D,2,0)</f>
        <v>25</v>
      </c>
      <c r="O1333" s="36">
        <f>IFERROR(VLOOKUP(LEFT(A1333,8),'Development Priority'!A:B,2,0),"")</f>
        <v>556</v>
      </c>
      <c r="P1333" s="8" t="str">
        <f>IFERROR(VLOOKUP(LEFT($A1333,8),POR!$A:$R,2,0),"")</f>
        <v/>
      </c>
      <c r="Q1333" s="8" t="str">
        <f>IFERROR(VLOOKUP(LEFT($A1333,8),POR!$A:$R,3,0),"")</f>
        <v/>
      </c>
      <c r="R1333" s="8" t="str">
        <f>IFERROR(VLOOKUP(LEFT($A1333,8),POR!$A:$R,4,0),"")</f>
        <v/>
      </c>
      <c r="S1333" s="8" t="str">
        <f>IFERROR(VLOOKUP(LEFT($A1333,8),POR!$A:$R,5,0),"")</f>
        <v/>
      </c>
      <c r="T1333" s="8" t="str">
        <f>IFERROR(VLOOKUP(LEFT($A1333,8),POR!$A:$R,6,0),"")</f>
        <v/>
      </c>
      <c r="U1333" s="8" t="str">
        <f>IFERROR(VLOOKUP(LEFT($A1333,8),POR!$A:$R,7,0),"")</f>
        <v/>
      </c>
      <c r="V1333" s="8">
        <f>IFERROR(VLOOKUP(LEFT($A1333,8),POR!$A:$R,8,0),"")</f>
        <v>42828</v>
      </c>
      <c r="W1333" s="8" t="str">
        <f>IFERROR(VLOOKUP(LEFT($A1333,8),POR!$A:$R,9,0),"")</f>
        <v/>
      </c>
      <c r="X1333" s="8" t="str">
        <f>IFERROR(VLOOKUP(LEFT($A1333,8),POR!$A:$R,10,0),"")</f>
        <v/>
      </c>
      <c r="Y1333" s="8" t="str">
        <f>IFERROR(VLOOKUP(LEFT($A1333,8),POR!$A:$R,11,0),"")</f>
        <v/>
      </c>
      <c r="Z1333" s="8" t="str">
        <f>IFERROR(VLOOKUP(LEFT($A1333,8),POR!$A:$R,12,0),"")</f>
        <v/>
      </c>
      <c r="AA1333" s="8" t="str">
        <f>IFERROR(VLOOKUP(LEFT($A1333,8),POR!$A:$R,13,0),"")</f>
        <v/>
      </c>
      <c r="AB1333" s="8" t="str">
        <f>IFERROR(VLOOKUP(LEFT($A1333,8),POR!$A:$R,14,0),"")</f>
        <v/>
      </c>
      <c r="AC1333" s="8" t="str">
        <f>IFERROR(VLOOKUP(LEFT($A1333,8),POR!$A:$R,15,0),"")</f>
        <v/>
      </c>
      <c r="AD1333" s="8" t="str">
        <f>IFERROR(VLOOKUP(LEFT($A1333,8),POR!$A:$R,16,0),"")</f>
        <v/>
      </c>
      <c r="AE1333" s="8" t="str">
        <f>IFERROR(VLOOKUP(LEFT($A1333,8),POR!$A:$R,17,0),"")</f>
        <v/>
      </c>
      <c r="AF1333" s="8" t="str">
        <f>IFERROR(VLOOKUP(LEFT($A1333,8),POR!$A:$R,18,0),"")</f>
        <v/>
      </c>
      <c r="AG1333" s="36" t="str">
        <f>IFERROR(VLOOKUP(A1333,NSD!F:G,2,0),"")</f>
        <v/>
      </c>
    </row>
    <row r="1334" spans="1:33">
      <c r="A1334" s="49" t="s">
        <v>3976</v>
      </c>
      <c r="B1334" s="36" t="str">
        <f>VLOOKUP(LEFT(A1334,8),Clusters!A:C,3,0)</f>
        <v>C2</v>
      </c>
      <c r="C1334" s="36">
        <f>VLOOKUP(LEFT(A1334,8),Clusters!A:D,2,0)</f>
        <v>25</v>
      </c>
      <c r="O1334" s="36">
        <f>IFERROR(VLOOKUP(LEFT(A1334,8),'Development Priority'!A:B,2,0),"")</f>
        <v>423</v>
      </c>
      <c r="P1334" s="8" t="str">
        <f>IFERROR(VLOOKUP(LEFT($A1334,8),POR!$A:$R,2,0),"")</f>
        <v/>
      </c>
      <c r="Q1334" s="8" t="str">
        <f>IFERROR(VLOOKUP(LEFT($A1334,8),POR!$A:$R,3,0),"")</f>
        <v/>
      </c>
      <c r="R1334" s="8" t="str">
        <f>IFERROR(VLOOKUP(LEFT($A1334,8),POR!$A:$R,4,0),"")</f>
        <v/>
      </c>
      <c r="S1334" s="8" t="str">
        <f>IFERROR(VLOOKUP(LEFT($A1334,8),POR!$A:$R,5,0),"")</f>
        <v/>
      </c>
      <c r="T1334" s="8" t="str">
        <f>IFERROR(VLOOKUP(LEFT($A1334,8),POR!$A:$R,6,0),"")</f>
        <v/>
      </c>
      <c r="U1334" s="8" t="str">
        <f>IFERROR(VLOOKUP(LEFT($A1334,8),POR!$A:$R,7,0),"")</f>
        <v/>
      </c>
      <c r="V1334" s="8" t="str">
        <f>IFERROR(VLOOKUP(LEFT($A1334,8),POR!$A:$R,8,0),"")</f>
        <v/>
      </c>
      <c r="W1334" s="8" t="str">
        <f>IFERROR(VLOOKUP(LEFT($A1334,8),POR!$A:$R,9,0),"")</f>
        <v/>
      </c>
      <c r="X1334" s="8" t="str">
        <f>IFERROR(VLOOKUP(LEFT($A1334,8),POR!$A:$R,10,0),"")</f>
        <v/>
      </c>
      <c r="Y1334" s="8" t="str">
        <f>IFERROR(VLOOKUP(LEFT($A1334,8),POR!$A:$R,11,0),"")</f>
        <v/>
      </c>
      <c r="Z1334" s="8" t="str">
        <f>IFERROR(VLOOKUP(LEFT($A1334,8),POR!$A:$R,12,0),"")</f>
        <v/>
      </c>
      <c r="AA1334" s="8" t="str">
        <f>IFERROR(VLOOKUP(LEFT($A1334,8),POR!$A:$R,13,0),"")</f>
        <v/>
      </c>
      <c r="AB1334" s="8" t="str">
        <f>IFERROR(VLOOKUP(LEFT($A1334,8),POR!$A:$R,14,0),"")</f>
        <v/>
      </c>
      <c r="AC1334" s="8" t="str">
        <f>IFERROR(VLOOKUP(LEFT($A1334,8),POR!$A:$R,15,0),"")</f>
        <v/>
      </c>
      <c r="AD1334" s="8" t="str">
        <f>IFERROR(VLOOKUP(LEFT($A1334,8),POR!$A:$R,16,0),"")</f>
        <v/>
      </c>
      <c r="AE1334" s="8" t="str">
        <f>IFERROR(VLOOKUP(LEFT($A1334,8),POR!$A:$R,17,0),"")</f>
        <v/>
      </c>
      <c r="AF1334" s="8" t="str">
        <f>IFERROR(VLOOKUP(LEFT($A1334,8),POR!$A:$R,18,0),"")</f>
        <v/>
      </c>
      <c r="AG1334" s="36" t="str">
        <f>IFERROR(VLOOKUP(A1334,NSD!F:G,2,0),"")</f>
        <v/>
      </c>
    </row>
    <row r="1335" spans="1:33">
      <c r="A1335" s="49" t="s">
        <v>4394</v>
      </c>
      <c r="B1335" s="36" t="str">
        <f>VLOOKUP(LEFT(A1335,8),Clusters!A:C,3,0)</f>
        <v>C2</v>
      </c>
      <c r="C1335" s="36">
        <f>VLOOKUP(LEFT(A1335,8),Clusters!A:D,2,0)</f>
        <v>25</v>
      </c>
      <c r="E1335" t="s">
        <v>1594</v>
      </c>
      <c r="J1335" s="50">
        <v>42814</v>
      </c>
      <c r="K1335" s="9" t="s">
        <v>5263</v>
      </c>
      <c r="L1335" s="9" t="s">
        <v>1595</v>
      </c>
      <c r="M1335" t="s">
        <v>1593</v>
      </c>
      <c r="N1335"/>
      <c r="O1335" s="36">
        <f>IFERROR(VLOOKUP(LEFT(A1335,8),'Development Priority'!A:B,2,0),"")</f>
        <v>423</v>
      </c>
      <c r="P1335" s="8" t="str">
        <f>IFERROR(VLOOKUP(LEFT($A1335,8),POR!$A:$R,2,0),"")</f>
        <v/>
      </c>
      <c r="Q1335" s="8" t="str">
        <f>IFERROR(VLOOKUP(LEFT($A1335,8),POR!$A:$R,3,0),"")</f>
        <v/>
      </c>
      <c r="R1335" s="8" t="str">
        <f>IFERROR(VLOOKUP(LEFT($A1335,8),POR!$A:$R,4,0),"")</f>
        <v/>
      </c>
      <c r="S1335" s="8" t="str">
        <f>IFERROR(VLOOKUP(LEFT($A1335,8),POR!$A:$R,5,0),"")</f>
        <v/>
      </c>
      <c r="T1335" s="8" t="str">
        <f>IFERROR(VLOOKUP(LEFT($A1335,8),POR!$A:$R,6,0),"")</f>
        <v/>
      </c>
      <c r="U1335" s="8" t="str">
        <f>IFERROR(VLOOKUP(LEFT($A1335,8),POR!$A:$R,7,0),"")</f>
        <v/>
      </c>
      <c r="V1335" s="8" t="str">
        <f>IFERROR(VLOOKUP(LEFT($A1335,8),POR!$A:$R,8,0),"")</f>
        <v/>
      </c>
      <c r="W1335" s="8" t="str">
        <f>IFERROR(VLOOKUP(LEFT($A1335,8),POR!$A:$R,9,0),"")</f>
        <v/>
      </c>
      <c r="X1335" s="8" t="str">
        <f>IFERROR(VLOOKUP(LEFT($A1335,8),POR!$A:$R,10,0),"")</f>
        <v/>
      </c>
      <c r="Y1335" s="8" t="str">
        <f>IFERROR(VLOOKUP(LEFT($A1335,8),POR!$A:$R,11,0),"")</f>
        <v/>
      </c>
      <c r="Z1335" s="8" t="str">
        <f>IFERROR(VLOOKUP(LEFT($A1335,8),POR!$A:$R,12,0),"")</f>
        <v/>
      </c>
      <c r="AA1335" s="8" t="str">
        <f>IFERROR(VLOOKUP(LEFT($A1335,8),POR!$A:$R,13,0),"")</f>
        <v/>
      </c>
      <c r="AB1335" s="8" t="str">
        <f>IFERROR(VLOOKUP(LEFT($A1335,8),POR!$A:$R,14,0),"")</f>
        <v/>
      </c>
      <c r="AC1335" s="8" t="str">
        <f>IFERROR(VLOOKUP(LEFT($A1335,8),POR!$A:$R,15,0),"")</f>
        <v/>
      </c>
      <c r="AD1335" s="8" t="str">
        <f>IFERROR(VLOOKUP(LEFT($A1335,8),POR!$A:$R,16,0),"")</f>
        <v/>
      </c>
      <c r="AE1335" s="8" t="str">
        <f>IFERROR(VLOOKUP(LEFT($A1335,8),POR!$A:$R,17,0),"")</f>
        <v/>
      </c>
      <c r="AF1335" s="8" t="str">
        <f>IFERROR(VLOOKUP(LEFT($A1335,8),POR!$A:$R,18,0),"")</f>
        <v/>
      </c>
      <c r="AG1335" s="36" t="str">
        <f>IFERROR(VLOOKUP(A1335,NSD!F:G,2,0),"")</f>
        <v/>
      </c>
    </row>
    <row r="1336" spans="1:33">
      <c r="A1336" s="49" t="s">
        <v>3917</v>
      </c>
      <c r="B1336" s="36" t="str">
        <f>VLOOKUP(LEFT(A1336,8),Clusters!A:C,3,0)</f>
        <v>C2</v>
      </c>
      <c r="C1336" s="36">
        <f>VLOOKUP(LEFT(A1336,8),Clusters!A:D,2,0)</f>
        <v>25</v>
      </c>
      <c r="O1336" s="36">
        <f>IFERROR(VLOOKUP(LEFT(A1336,8),'Development Priority'!A:B,2,0),"")</f>
        <v>423</v>
      </c>
      <c r="P1336" s="8" t="str">
        <f>IFERROR(VLOOKUP(LEFT($A1336,8),POR!$A:$R,2,0),"")</f>
        <v/>
      </c>
      <c r="Q1336" s="8" t="str">
        <f>IFERROR(VLOOKUP(LEFT($A1336,8),POR!$A:$R,3,0),"")</f>
        <v/>
      </c>
      <c r="R1336" s="8" t="str">
        <f>IFERROR(VLOOKUP(LEFT($A1336,8),POR!$A:$R,4,0),"")</f>
        <v/>
      </c>
      <c r="S1336" s="8" t="str">
        <f>IFERROR(VLOOKUP(LEFT($A1336,8),POR!$A:$R,5,0),"")</f>
        <v/>
      </c>
      <c r="T1336" s="8" t="str">
        <f>IFERROR(VLOOKUP(LEFT($A1336,8),POR!$A:$R,6,0),"")</f>
        <v/>
      </c>
      <c r="U1336" s="8" t="str">
        <f>IFERROR(VLOOKUP(LEFT($A1336,8),POR!$A:$R,7,0),"")</f>
        <v/>
      </c>
      <c r="V1336" s="8" t="str">
        <f>IFERROR(VLOOKUP(LEFT($A1336,8),POR!$A:$R,8,0),"")</f>
        <v/>
      </c>
      <c r="W1336" s="8" t="str">
        <f>IFERROR(VLOOKUP(LEFT($A1336,8),POR!$A:$R,9,0),"")</f>
        <v/>
      </c>
      <c r="X1336" s="8" t="str">
        <f>IFERROR(VLOOKUP(LEFT($A1336,8),POR!$A:$R,10,0),"")</f>
        <v/>
      </c>
      <c r="Y1336" s="8" t="str">
        <f>IFERROR(VLOOKUP(LEFT($A1336,8),POR!$A:$R,11,0),"")</f>
        <v/>
      </c>
      <c r="Z1336" s="8" t="str">
        <f>IFERROR(VLOOKUP(LEFT($A1336,8),POR!$A:$R,12,0),"")</f>
        <v/>
      </c>
      <c r="AA1336" s="8" t="str">
        <f>IFERROR(VLOOKUP(LEFT($A1336,8),POR!$A:$R,13,0),"")</f>
        <v/>
      </c>
      <c r="AB1336" s="8" t="str">
        <f>IFERROR(VLOOKUP(LEFT($A1336,8),POR!$A:$R,14,0),"")</f>
        <v/>
      </c>
      <c r="AC1336" s="8" t="str">
        <f>IFERROR(VLOOKUP(LEFT($A1336,8),POR!$A:$R,15,0),"")</f>
        <v/>
      </c>
      <c r="AD1336" s="8" t="str">
        <f>IFERROR(VLOOKUP(LEFT($A1336,8),POR!$A:$R,16,0),"")</f>
        <v/>
      </c>
      <c r="AE1336" s="8" t="str">
        <f>IFERROR(VLOOKUP(LEFT($A1336,8),POR!$A:$R,17,0),"")</f>
        <v/>
      </c>
      <c r="AF1336" s="8" t="str">
        <f>IFERROR(VLOOKUP(LEFT($A1336,8),POR!$A:$R,18,0),"")</f>
        <v/>
      </c>
      <c r="AG1336" s="36" t="str">
        <f>IFERROR(VLOOKUP(A1336,NSD!F:G,2,0),"")</f>
        <v/>
      </c>
    </row>
    <row r="1337" spans="1:33">
      <c r="A1337" s="49" t="s">
        <v>3248</v>
      </c>
      <c r="B1337" s="36" t="str">
        <f>VLOOKUP(LEFT(A1337,8),Clusters!A:C,3,0)</f>
        <v>C2</v>
      </c>
      <c r="C1337" s="36">
        <f>VLOOKUP(LEFT(A1337,8),Clusters!A:D,2,0)</f>
        <v>25</v>
      </c>
      <c r="O1337" s="36">
        <f>IFERROR(VLOOKUP(LEFT(A1337,8),'Development Priority'!A:B,2,0),"")</f>
        <v>137</v>
      </c>
      <c r="P1337" s="8" t="str">
        <f>IFERROR(VLOOKUP(LEFT($A1337,8),POR!$A:$R,2,0),"")</f>
        <v/>
      </c>
      <c r="Q1337" s="8" t="str">
        <f>IFERROR(VLOOKUP(LEFT($A1337,8),POR!$A:$R,3,0),"")</f>
        <v/>
      </c>
      <c r="R1337" s="8" t="str">
        <f>IFERROR(VLOOKUP(LEFT($A1337,8),POR!$A:$R,4,0),"")</f>
        <v/>
      </c>
      <c r="S1337" s="8" t="str">
        <f>IFERROR(VLOOKUP(LEFT($A1337,8),POR!$A:$R,5,0),"")</f>
        <v/>
      </c>
      <c r="T1337" s="8">
        <f>IFERROR(VLOOKUP(LEFT($A1337,8),POR!$A:$R,6,0),"")</f>
        <v>42837.708333333299</v>
      </c>
      <c r="U1337" s="8" t="str">
        <f>IFERROR(VLOOKUP(LEFT($A1337,8),POR!$A:$R,7,0),"")</f>
        <v/>
      </c>
      <c r="V1337" s="8">
        <f>IFERROR(VLOOKUP(LEFT($A1337,8),POR!$A:$R,8,0),"")</f>
        <v>42838</v>
      </c>
      <c r="W1337" s="8" t="str">
        <f>IFERROR(VLOOKUP(LEFT($A1337,8),POR!$A:$R,9,0),"")</f>
        <v/>
      </c>
      <c r="X1337" s="8" t="str">
        <f>IFERROR(VLOOKUP(LEFT($A1337,8),POR!$A:$R,10,0),"")</f>
        <v/>
      </c>
      <c r="Y1337" s="8" t="str">
        <f>IFERROR(VLOOKUP(LEFT($A1337,8),POR!$A:$R,11,0),"")</f>
        <v/>
      </c>
      <c r="Z1337" s="8" t="str">
        <f>IFERROR(VLOOKUP(LEFT($A1337,8),POR!$A:$R,12,0),"")</f>
        <v/>
      </c>
      <c r="AA1337" s="8" t="str">
        <f>IFERROR(VLOOKUP(LEFT($A1337,8),POR!$A:$R,13,0),"")</f>
        <v/>
      </c>
      <c r="AB1337" s="8" t="str">
        <f>IFERROR(VLOOKUP(LEFT($A1337,8),POR!$A:$R,14,0),"")</f>
        <v/>
      </c>
      <c r="AC1337" s="8" t="str">
        <f>IFERROR(VLOOKUP(LEFT($A1337,8),POR!$A:$R,15,0),"")</f>
        <v/>
      </c>
      <c r="AD1337" s="8" t="str">
        <f>IFERROR(VLOOKUP(LEFT($A1337,8),POR!$A:$R,16,0),"")</f>
        <v/>
      </c>
      <c r="AE1337" s="8" t="str">
        <f>IFERROR(VLOOKUP(LEFT($A1337,8),POR!$A:$R,17,0),"")</f>
        <v/>
      </c>
      <c r="AF1337" s="8" t="str">
        <f>IFERROR(VLOOKUP(LEFT($A1337,8),POR!$A:$R,18,0),"")</f>
        <v/>
      </c>
      <c r="AG1337" s="36" t="str">
        <f>IFERROR(VLOOKUP(A1337,NSD!F:G,2,0),"")</f>
        <v/>
      </c>
    </row>
    <row r="1338" spans="1:33">
      <c r="A1338" s="49" t="s">
        <v>2078</v>
      </c>
      <c r="B1338" s="36" t="str">
        <f>VLOOKUP(LEFT(A1338,8),Clusters!A:C,3,0)</f>
        <v>C2</v>
      </c>
      <c r="C1338" s="36">
        <f>VLOOKUP(LEFT(A1338,8),Clusters!A:D,2,0)</f>
        <v>25</v>
      </c>
      <c r="O1338" s="36">
        <f>IFERROR(VLOOKUP(LEFT(A1338,8),'Development Priority'!A:B,2,0),"")</f>
        <v>137</v>
      </c>
      <c r="P1338" s="8" t="str">
        <f>IFERROR(VLOOKUP(LEFT($A1338,8),POR!$A:$R,2,0),"")</f>
        <v/>
      </c>
      <c r="Q1338" s="8" t="str">
        <f>IFERROR(VLOOKUP(LEFT($A1338,8),POR!$A:$R,3,0),"")</f>
        <v/>
      </c>
      <c r="R1338" s="8" t="str">
        <f>IFERROR(VLOOKUP(LEFT($A1338,8),POR!$A:$R,4,0),"")</f>
        <v/>
      </c>
      <c r="S1338" s="8" t="str">
        <f>IFERROR(VLOOKUP(LEFT($A1338,8),POR!$A:$R,5,0),"")</f>
        <v/>
      </c>
      <c r="T1338" s="8">
        <f>IFERROR(VLOOKUP(LEFT($A1338,8),POR!$A:$R,6,0),"")</f>
        <v>42837.708333333299</v>
      </c>
      <c r="U1338" s="8" t="str">
        <f>IFERROR(VLOOKUP(LEFT($A1338,8),POR!$A:$R,7,0),"")</f>
        <v/>
      </c>
      <c r="V1338" s="8">
        <f>IFERROR(VLOOKUP(LEFT($A1338,8),POR!$A:$R,8,0),"")</f>
        <v>42838</v>
      </c>
      <c r="W1338" s="8" t="str">
        <f>IFERROR(VLOOKUP(LEFT($A1338,8),POR!$A:$R,9,0),"")</f>
        <v/>
      </c>
      <c r="X1338" s="8" t="str">
        <f>IFERROR(VLOOKUP(LEFT($A1338,8),POR!$A:$R,10,0),"")</f>
        <v/>
      </c>
      <c r="Y1338" s="8" t="str">
        <f>IFERROR(VLOOKUP(LEFT($A1338,8),POR!$A:$R,11,0),"")</f>
        <v/>
      </c>
      <c r="Z1338" s="8" t="str">
        <f>IFERROR(VLOOKUP(LEFT($A1338,8),POR!$A:$R,12,0),"")</f>
        <v/>
      </c>
      <c r="AA1338" s="8" t="str">
        <f>IFERROR(VLOOKUP(LEFT($A1338,8),POR!$A:$R,13,0),"")</f>
        <v/>
      </c>
      <c r="AB1338" s="8" t="str">
        <f>IFERROR(VLOOKUP(LEFT($A1338,8),POR!$A:$R,14,0),"")</f>
        <v/>
      </c>
      <c r="AC1338" s="8" t="str">
        <f>IFERROR(VLOOKUP(LEFT($A1338,8),POR!$A:$R,15,0),"")</f>
        <v/>
      </c>
      <c r="AD1338" s="8" t="str">
        <f>IFERROR(VLOOKUP(LEFT($A1338,8),POR!$A:$R,16,0),"")</f>
        <v/>
      </c>
      <c r="AE1338" s="8" t="str">
        <f>IFERROR(VLOOKUP(LEFT($A1338,8),POR!$A:$R,17,0),"")</f>
        <v/>
      </c>
      <c r="AF1338" s="8" t="str">
        <f>IFERROR(VLOOKUP(LEFT($A1338,8),POR!$A:$R,18,0),"")</f>
        <v/>
      </c>
      <c r="AG1338" s="36" t="str">
        <f>IFERROR(VLOOKUP(A1338,NSD!F:G,2,0),"")</f>
        <v/>
      </c>
    </row>
    <row r="1339" spans="1:33">
      <c r="A1339" s="49" t="s">
        <v>4400</v>
      </c>
      <c r="B1339" s="36" t="str">
        <f>VLOOKUP(LEFT(A1339,8),Clusters!A:C,3,0)</f>
        <v>C2</v>
      </c>
      <c r="C1339" s="36">
        <f>VLOOKUP(LEFT(A1339,8),Clusters!A:D,2,0)</f>
        <v>25</v>
      </c>
      <c r="N1339"/>
      <c r="O1339" s="36">
        <f>IFERROR(VLOOKUP(LEFT(A1339,8),'Development Priority'!A:B,2,0),"")</f>
        <v>137</v>
      </c>
      <c r="P1339" s="8" t="str">
        <f>IFERROR(VLOOKUP(LEFT($A1339,8),POR!$A:$R,2,0),"")</f>
        <v/>
      </c>
      <c r="Q1339" s="8" t="str">
        <f>IFERROR(VLOOKUP(LEFT($A1339,8),POR!$A:$R,3,0),"")</f>
        <v/>
      </c>
      <c r="R1339" s="8" t="str">
        <f>IFERROR(VLOOKUP(LEFT($A1339,8),POR!$A:$R,4,0),"")</f>
        <v/>
      </c>
      <c r="S1339" s="8" t="str">
        <f>IFERROR(VLOOKUP(LEFT($A1339,8),POR!$A:$R,5,0),"")</f>
        <v/>
      </c>
      <c r="T1339" s="8">
        <f>IFERROR(VLOOKUP(LEFT($A1339,8),POR!$A:$R,6,0),"")</f>
        <v>42837.708333333299</v>
      </c>
      <c r="U1339" s="8" t="str">
        <f>IFERROR(VLOOKUP(LEFT($A1339,8),POR!$A:$R,7,0),"")</f>
        <v/>
      </c>
      <c r="V1339" s="8">
        <f>IFERROR(VLOOKUP(LEFT($A1339,8),POR!$A:$R,8,0),"")</f>
        <v>42838</v>
      </c>
      <c r="W1339" s="8" t="str">
        <f>IFERROR(VLOOKUP(LEFT($A1339,8),POR!$A:$R,9,0),"")</f>
        <v/>
      </c>
      <c r="X1339" s="8" t="str">
        <f>IFERROR(VLOOKUP(LEFT($A1339,8),POR!$A:$R,10,0),"")</f>
        <v/>
      </c>
      <c r="Y1339" s="8" t="str">
        <f>IFERROR(VLOOKUP(LEFT($A1339,8),POR!$A:$R,11,0),"")</f>
        <v/>
      </c>
      <c r="Z1339" s="8" t="str">
        <f>IFERROR(VLOOKUP(LEFT($A1339,8),POR!$A:$R,12,0),"")</f>
        <v/>
      </c>
      <c r="AA1339" s="8" t="str">
        <f>IFERROR(VLOOKUP(LEFT($A1339,8),POR!$A:$R,13,0),"")</f>
        <v/>
      </c>
      <c r="AB1339" s="8" t="str">
        <f>IFERROR(VLOOKUP(LEFT($A1339,8),POR!$A:$R,14,0),"")</f>
        <v/>
      </c>
      <c r="AC1339" s="8" t="str">
        <f>IFERROR(VLOOKUP(LEFT($A1339,8),POR!$A:$R,15,0),"")</f>
        <v/>
      </c>
      <c r="AD1339" s="8" t="str">
        <f>IFERROR(VLOOKUP(LEFT($A1339,8),POR!$A:$R,16,0),"")</f>
        <v/>
      </c>
      <c r="AE1339" s="8" t="str">
        <f>IFERROR(VLOOKUP(LEFT($A1339,8),POR!$A:$R,17,0),"")</f>
        <v/>
      </c>
      <c r="AF1339" s="8" t="str">
        <f>IFERROR(VLOOKUP(LEFT($A1339,8),POR!$A:$R,18,0),"")</f>
        <v/>
      </c>
      <c r="AG1339" s="36" t="str">
        <f>IFERROR(VLOOKUP(A1339,NSD!F:G,2,0),"")</f>
        <v/>
      </c>
    </row>
    <row r="1340" spans="1:33">
      <c r="A1340" s="49" t="s">
        <v>4780</v>
      </c>
      <c r="B1340" s="36" t="str">
        <f>VLOOKUP(LEFT(A1340,8),Clusters!A:C,3,0)</f>
        <v>C3</v>
      </c>
      <c r="C1340" s="36">
        <f>VLOOKUP(LEFT(A1340,8),Clusters!A:D,2,0)</f>
        <v>34</v>
      </c>
      <c r="O1340" s="36">
        <f>IFERROR(VLOOKUP(LEFT(A1340,8),'Development Priority'!A:B,2,0),"")</f>
        <v>703</v>
      </c>
      <c r="P1340" s="8" t="str">
        <f>IFERROR(VLOOKUP(LEFT($A1340,8),POR!$A:$R,2,0),"")</f>
        <v/>
      </c>
      <c r="Q1340" s="8" t="str">
        <f>IFERROR(VLOOKUP(LEFT($A1340,8),POR!$A:$R,3,0),"")</f>
        <v/>
      </c>
      <c r="R1340" s="8" t="str">
        <f>IFERROR(VLOOKUP(LEFT($A1340,8),POR!$A:$R,4,0),"")</f>
        <v/>
      </c>
      <c r="S1340" s="8" t="str">
        <f>IFERROR(VLOOKUP(LEFT($A1340,8),POR!$A:$R,5,0),"")</f>
        <v/>
      </c>
      <c r="T1340" s="8" t="str">
        <f>IFERROR(VLOOKUP(LEFT($A1340,8),POR!$A:$R,6,0),"")</f>
        <v/>
      </c>
      <c r="U1340" s="8" t="str">
        <f>IFERROR(VLOOKUP(LEFT($A1340,8),POR!$A:$R,7,0),"")</f>
        <v/>
      </c>
      <c r="V1340" s="8">
        <f>IFERROR(VLOOKUP(LEFT($A1340,8),POR!$A:$R,8,0),"")</f>
        <v>42828</v>
      </c>
      <c r="W1340" s="8" t="str">
        <f>IFERROR(VLOOKUP(LEFT($A1340,8),POR!$A:$R,9,0),"")</f>
        <v/>
      </c>
      <c r="X1340" s="8" t="str">
        <f>IFERROR(VLOOKUP(LEFT($A1340,8),POR!$A:$R,10,0),"")</f>
        <v/>
      </c>
      <c r="Y1340" s="8" t="str">
        <f>IFERROR(VLOOKUP(LEFT($A1340,8),POR!$A:$R,11,0),"")</f>
        <v/>
      </c>
      <c r="Z1340" s="8" t="str">
        <f>IFERROR(VLOOKUP(LEFT($A1340,8),POR!$A:$R,12,0),"")</f>
        <v/>
      </c>
      <c r="AA1340" s="8" t="str">
        <f>IFERROR(VLOOKUP(LEFT($A1340,8),POR!$A:$R,13,0),"")</f>
        <v/>
      </c>
      <c r="AB1340" s="8" t="str">
        <f>IFERROR(VLOOKUP(LEFT($A1340,8),POR!$A:$R,14,0),"")</f>
        <v/>
      </c>
      <c r="AC1340" s="8" t="str">
        <f>IFERROR(VLOOKUP(LEFT($A1340,8),POR!$A:$R,15,0),"")</f>
        <v/>
      </c>
      <c r="AD1340" s="8" t="str">
        <f>IFERROR(VLOOKUP(LEFT($A1340,8),POR!$A:$R,16,0),"")</f>
        <v/>
      </c>
      <c r="AE1340" s="8" t="str">
        <f>IFERROR(VLOOKUP(LEFT($A1340,8),POR!$A:$R,17,0),"")</f>
        <v/>
      </c>
      <c r="AF1340" s="8" t="str">
        <f>IFERROR(VLOOKUP(LEFT($A1340,8),POR!$A:$R,18,0),"")</f>
        <v/>
      </c>
      <c r="AG1340" s="36" t="str">
        <f>IFERROR(VLOOKUP(A1340,NSD!F:G,2,0),"")</f>
        <v/>
      </c>
    </row>
    <row r="1341" spans="1:33">
      <c r="A1341" s="49" t="s">
        <v>2111</v>
      </c>
      <c r="B1341" s="36" t="str">
        <f>VLOOKUP(LEFT(A1341,8),Clusters!A:C,3,0)</f>
        <v>C3</v>
      </c>
      <c r="C1341" s="36">
        <f>VLOOKUP(LEFT(A1341,8),Clusters!A:D,2,0)</f>
        <v>34</v>
      </c>
      <c r="O1341" s="36">
        <f>IFERROR(VLOOKUP(LEFT(A1341,8),'Development Priority'!A:B,2,0),"")</f>
        <v>703</v>
      </c>
      <c r="P1341" s="8" t="str">
        <f>IFERROR(VLOOKUP(LEFT($A1341,8),POR!$A:$R,2,0),"")</f>
        <v/>
      </c>
      <c r="Q1341" s="8" t="str">
        <f>IFERROR(VLOOKUP(LEFT($A1341,8),POR!$A:$R,3,0),"")</f>
        <v/>
      </c>
      <c r="R1341" s="8" t="str">
        <f>IFERROR(VLOOKUP(LEFT($A1341,8),POR!$A:$R,4,0),"")</f>
        <v/>
      </c>
      <c r="S1341" s="8" t="str">
        <f>IFERROR(VLOOKUP(LEFT($A1341,8),POR!$A:$R,5,0),"")</f>
        <v/>
      </c>
      <c r="T1341" s="8" t="str">
        <f>IFERROR(VLOOKUP(LEFT($A1341,8),POR!$A:$R,6,0),"")</f>
        <v/>
      </c>
      <c r="U1341" s="8" t="str">
        <f>IFERROR(VLOOKUP(LEFT($A1341,8),POR!$A:$R,7,0),"")</f>
        <v/>
      </c>
      <c r="V1341" s="8">
        <f>IFERROR(VLOOKUP(LEFT($A1341,8),POR!$A:$R,8,0),"")</f>
        <v>42828</v>
      </c>
      <c r="W1341" s="8" t="str">
        <f>IFERROR(VLOOKUP(LEFT($A1341,8),POR!$A:$R,9,0),"")</f>
        <v/>
      </c>
      <c r="X1341" s="8" t="str">
        <f>IFERROR(VLOOKUP(LEFT($A1341,8),POR!$A:$R,10,0),"")</f>
        <v/>
      </c>
      <c r="Y1341" s="8" t="str">
        <f>IFERROR(VLOOKUP(LEFT($A1341,8),POR!$A:$R,11,0),"")</f>
        <v/>
      </c>
      <c r="Z1341" s="8" t="str">
        <f>IFERROR(VLOOKUP(LEFT($A1341,8),POR!$A:$R,12,0),"")</f>
        <v/>
      </c>
      <c r="AA1341" s="8" t="str">
        <f>IFERROR(VLOOKUP(LEFT($A1341,8),POR!$A:$R,13,0),"")</f>
        <v/>
      </c>
      <c r="AB1341" s="8" t="str">
        <f>IFERROR(VLOOKUP(LEFT($A1341,8),POR!$A:$R,14,0),"")</f>
        <v/>
      </c>
      <c r="AC1341" s="8" t="str">
        <f>IFERROR(VLOOKUP(LEFT($A1341,8),POR!$A:$R,15,0),"")</f>
        <v/>
      </c>
      <c r="AD1341" s="8" t="str">
        <f>IFERROR(VLOOKUP(LEFT($A1341,8),POR!$A:$R,16,0),"")</f>
        <v/>
      </c>
      <c r="AE1341" s="8" t="str">
        <f>IFERROR(VLOOKUP(LEFT($A1341,8),POR!$A:$R,17,0),"")</f>
        <v/>
      </c>
      <c r="AF1341" s="8" t="str">
        <f>IFERROR(VLOOKUP(LEFT($A1341,8),POR!$A:$R,18,0),"")</f>
        <v/>
      </c>
      <c r="AG1341" s="36" t="str">
        <f>IFERROR(VLOOKUP(A1341,NSD!F:G,2,0),"")</f>
        <v/>
      </c>
    </row>
    <row r="1342" spans="1:33">
      <c r="A1342" s="49" t="s">
        <v>4446</v>
      </c>
      <c r="B1342" s="36" t="str">
        <f>VLOOKUP(LEFT(A1342,8),Clusters!A:C,3,0)</f>
        <v>C3</v>
      </c>
      <c r="C1342" s="36">
        <f>VLOOKUP(LEFT(A1342,8),Clusters!A:D,2,0)</f>
        <v>34</v>
      </c>
      <c r="O1342" s="36">
        <f>IFERROR(VLOOKUP(LEFT(A1342,8),'Development Priority'!A:B,2,0),"")</f>
        <v>703</v>
      </c>
      <c r="P1342" s="8" t="str">
        <f>IFERROR(VLOOKUP(LEFT($A1342,8),POR!$A:$R,2,0),"")</f>
        <v/>
      </c>
      <c r="Q1342" s="8" t="str">
        <f>IFERROR(VLOOKUP(LEFT($A1342,8),POR!$A:$R,3,0),"")</f>
        <v/>
      </c>
      <c r="R1342" s="8" t="str">
        <f>IFERROR(VLOOKUP(LEFT($A1342,8),POR!$A:$R,4,0),"")</f>
        <v/>
      </c>
      <c r="S1342" s="8" t="str">
        <f>IFERROR(VLOOKUP(LEFT($A1342,8),POR!$A:$R,5,0),"")</f>
        <v/>
      </c>
      <c r="T1342" s="8" t="str">
        <f>IFERROR(VLOOKUP(LEFT($A1342,8),POR!$A:$R,6,0),"")</f>
        <v/>
      </c>
      <c r="U1342" s="8" t="str">
        <f>IFERROR(VLOOKUP(LEFT($A1342,8),POR!$A:$R,7,0),"")</f>
        <v/>
      </c>
      <c r="V1342" s="8">
        <f>IFERROR(VLOOKUP(LEFT($A1342,8),POR!$A:$R,8,0),"")</f>
        <v>42828</v>
      </c>
      <c r="W1342" s="8" t="str">
        <f>IFERROR(VLOOKUP(LEFT($A1342,8),POR!$A:$R,9,0),"")</f>
        <v/>
      </c>
      <c r="X1342" s="8" t="str">
        <f>IFERROR(VLOOKUP(LEFT($A1342,8),POR!$A:$R,10,0),"")</f>
        <v/>
      </c>
      <c r="Y1342" s="8" t="str">
        <f>IFERROR(VLOOKUP(LEFT($A1342,8),POR!$A:$R,11,0),"")</f>
        <v/>
      </c>
      <c r="Z1342" s="8" t="str">
        <f>IFERROR(VLOOKUP(LEFT($A1342,8),POR!$A:$R,12,0),"")</f>
        <v/>
      </c>
      <c r="AA1342" s="8" t="str">
        <f>IFERROR(VLOOKUP(LEFT($A1342,8),POR!$A:$R,13,0),"")</f>
        <v/>
      </c>
      <c r="AB1342" s="8" t="str">
        <f>IFERROR(VLOOKUP(LEFT($A1342,8),POR!$A:$R,14,0),"")</f>
        <v/>
      </c>
      <c r="AC1342" s="8" t="str">
        <f>IFERROR(VLOOKUP(LEFT($A1342,8),POR!$A:$R,15,0),"")</f>
        <v/>
      </c>
      <c r="AD1342" s="8" t="str">
        <f>IFERROR(VLOOKUP(LEFT($A1342,8),POR!$A:$R,16,0),"")</f>
        <v/>
      </c>
      <c r="AE1342" s="8" t="str">
        <f>IFERROR(VLOOKUP(LEFT($A1342,8),POR!$A:$R,17,0),"")</f>
        <v/>
      </c>
      <c r="AF1342" s="8" t="str">
        <f>IFERROR(VLOOKUP(LEFT($A1342,8),POR!$A:$R,18,0),"")</f>
        <v/>
      </c>
      <c r="AG1342" s="36" t="str">
        <f>IFERROR(VLOOKUP(A1342,NSD!F:G,2,0),"")</f>
        <v/>
      </c>
    </row>
    <row r="1343" spans="1:33">
      <c r="A1343" s="49" t="s">
        <v>2625</v>
      </c>
      <c r="B1343" s="36" t="str">
        <f>VLOOKUP(LEFT(A1343,8),Clusters!A:C,3,0)</f>
        <v>C3</v>
      </c>
      <c r="C1343" s="36">
        <f>VLOOKUP(LEFT(A1343,8),Clusters!A:D,2,0)</f>
        <v>34</v>
      </c>
      <c r="O1343" s="36">
        <f>IFERROR(VLOOKUP(LEFT(A1343,8),'Development Priority'!A:B,2,0),"")</f>
        <v>938</v>
      </c>
      <c r="P1343" s="8" t="str">
        <f>IFERROR(VLOOKUP(LEFT($A1343,8),POR!$A:$R,2,0),"")</f>
        <v/>
      </c>
      <c r="Q1343" s="8" t="str">
        <f>IFERROR(VLOOKUP(LEFT($A1343,8),POR!$A:$R,3,0),"")</f>
        <v/>
      </c>
      <c r="R1343" s="8" t="str">
        <f>IFERROR(VLOOKUP(LEFT($A1343,8),POR!$A:$R,4,0),"")</f>
        <v/>
      </c>
      <c r="S1343" s="8" t="str">
        <f>IFERROR(VLOOKUP(LEFT($A1343,8),POR!$A:$R,5,0),"")</f>
        <v/>
      </c>
      <c r="T1343" s="8" t="str">
        <f>IFERROR(VLOOKUP(LEFT($A1343,8),POR!$A:$R,6,0),"")</f>
        <v/>
      </c>
      <c r="U1343" s="8" t="str">
        <f>IFERROR(VLOOKUP(LEFT($A1343,8),POR!$A:$R,7,0),"")</f>
        <v/>
      </c>
      <c r="V1343" s="8">
        <f>IFERROR(VLOOKUP(LEFT($A1343,8),POR!$A:$R,8,0),"")</f>
        <v>42782</v>
      </c>
      <c r="W1343" s="8" t="str">
        <f>IFERROR(VLOOKUP(LEFT($A1343,8),POR!$A:$R,9,0),"")</f>
        <v/>
      </c>
      <c r="X1343" s="8" t="str">
        <f>IFERROR(VLOOKUP(LEFT($A1343,8),POR!$A:$R,10,0),"")</f>
        <v/>
      </c>
      <c r="Y1343" s="8" t="str">
        <f>IFERROR(VLOOKUP(LEFT($A1343,8),POR!$A:$R,11,0),"")</f>
        <v/>
      </c>
      <c r="Z1343" s="8" t="str">
        <f>IFERROR(VLOOKUP(LEFT($A1343,8),POR!$A:$R,12,0),"")</f>
        <v/>
      </c>
      <c r="AA1343" s="8" t="str">
        <f>IFERROR(VLOOKUP(LEFT($A1343,8),POR!$A:$R,13,0),"")</f>
        <v/>
      </c>
      <c r="AB1343" s="8" t="str">
        <f>IFERROR(VLOOKUP(LEFT($A1343,8),POR!$A:$R,14,0),"")</f>
        <v/>
      </c>
      <c r="AC1343" s="8" t="str">
        <f>IFERROR(VLOOKUP(LEFT($A1343,8),POR!$A:$R,15,0),"")</f>
        <v/>
      </c>
      <c r="AD1343" s="8" t="str">
        <f>IFERROR(VLOOKUP(LEFT($A1343,8),POR!$A:$R,16,0),"")</f>
        <v/>
      </c>
      <c r="AE1343" s="8" t="str">
        <f>IFERROR(VLOOKUP(LEFT($A1343,8),POR!$A:$R,17,0),"")</f>
        <v/>
      </c>
      <c r="AF1343" s="8" t="str">
        <f>IFERROR(VLOOKUP(LEFT($A1343,8),POR!$A:$R,18,0),"")</f>
        <v/>
      </c>
      <c r="AG1343" s="36" t="str">
        <f>IFERROR(VLOOKUP(A1343,NSD!F:G,2,0),"")</f>
        <v/>
      </c>
    </row>
    <row r="1344" spans="1:33">
      <c r="A1344" s="49" t="s">
        <v>2397</v>
      </c>
      <c r="B1344" s="36" t="str">
        <f>VLOOKUP(LEFT(A1344,8),Clusters!A:C,3,0)</f>
        <v>C3</v>
      </c>
      <c r="C1344" s="36">
        <f>VLOOKUP(LEFT(A1344,8),Clusters!A:D,2,0)</f>
        <v>34</v>
      </c>
      <c r="O1344" s="36">
        <f>IFERROR(VLOOKUP(LEFT(A1344,8),'Development Priority'!A:B,2,0),"")</f>
        <v>938</v>
      </c>
      <c r="P1344" s="8" t="str">
        <f>IFERROR(VLOOKUP(LEFT($A1344,8),POR!$A:$R,2,0),"")</f>
        <v/>
      </c>
      <c r="Q1344" s="8" t="str">
        <f>IFERROR(VLOOKUP(LEFT($A1344,8),POR!$A:$R,3,0),"")</f>
        <v/>
      </c>
      <c r="R1344" s="8" t="str">
        <f>IFERROR(VLOOKUP(LEFT($A1344,8),POR!$A:$R,4,0),"")</f>
        <v/>
      </c>
      <c r="S1344" s="8" t="str">
        <f>IFERROR(VLOOKUP(LEFT($A1344,8),POR!$A:$R,5,0),"")</f>
        <v/>
      </c>
      <c r="T1344" s="8" t="str">
        <f>IFERROR(VLOOKUP(LEFT($A1344,8),POR!$A:$R,6,0),"")</f>
        <v/>
      </c>
      <c r="U1344" s="8" t="str">
        <f>IFERROR(VLOOKUP(LEFT($A1344,8),POR!$A:$R,7,0),"")</f>
        <v/>
      </c>
      <c r="V1344" s="8">
        <f>IFERROR(VLOOKUP(LEFT($A1344,8),POR!$A:$R,8,0),"")</f>
        <v>42782</v>
      </c>
      <c r="W1344" s="8" t="str">
        <f>IFERROR(VLOOKUP(LEFT($A1344,8),POR!$A:$R,9,0),"")</f>
        <v/>
      </c>
      <c r="X1344" s="8" t="str">
        <f>IFERROR(VLOOKUP(LEFT($A1344,8),POR!$A:$R,10,0),"")</f>
        <v/>
      </c>
      <c r="Y1344" s="8" t="str">
        <f>IFERROR(VLOOKUP(LEFT($A1344,8),POR!$A:$R,11,0),"")</f>
        <v/>
      </c>
      <c r="Z1344" s="8" t="str">
        <f>IFERROR(VLOOKUP(LEFT($A1344,8),POR!$A:$R,12,0),"")</f>
        <v/>
      </c>
      <c r="AA1344" s="8" t="str">
        <f>IFERROR(VLOOKUP(LEFT($A1344,8),POR!$A:$R,13,0),"")</f>
        <v/>
      </c>
      <c r="AB1344" s="8" t="str">
        <f>IFERROR(VLOOKUP(LEFT($A1344,8),POR!$A:$R,14,0),"")</f>
        <v/>
      </c>
      <c r="AC1344" s="8" t="str">
        <f>IFERROR(VLOOKUP(LEFT($A1344,8),POR!$A:$R,15,0),"")</f>
        <v/>
      </c>
      <c r="AD1344" s="8" t="str">
        <f>IFERROR(VLOOKUP(LEFT($A1344,8),POR!$A:$R,16,0),"")</f>
        <v/>
      </c>
      <c r="AE1344" s="8" t="str">
        <f>IFERROR(VLOOKUP(LEFT($A1344,8),POR!$A:$R,17,0),"")</f>
        <v/>
      </c>
      <c r="AF1344" s="8" t="str">
        <f>IFERROR(VLOOKUP(LEFT($A1344,8),POR!$A:$R,18,0),"")</f>
        <v/>
      </c>
      <c r="AG1344" s="36" t="str">
        <f>IFERROR(VLOOKUP(A1344,NSD!F:G,2,0),"")</f>
        <v/>
      </c>
    </row>
    <row r="1345" spans="1:33">
      <c r="A1345" s="49" t="s">
        <v>3009</v>
      </c>
      <c r="B1345" s="36" t="str">
        <f>VLOOKUP(LEFT(A1345,8),Clusters!A:C,3,0)</f>
        <v>C3</v>
      </c>
      <c r="C1345" s="36">
        <f>VLOOKUP(LEFT(A1345,8),Clusters!A:D,2,0)</f>
        <v>34</v>
      </c>
      <c r="O1345" s="36">
        <f>IFERROR(VLOOKUP(LEFT(A1345,8),'Development Priority'!A:B,2,0),"")</f>
        <v>938</v>
      </c>
      <c r="P1345" s="8" t="str">
        <f>IFERROR(VLOOKUP(LEFT($A1345,8),POR!$A:$R,2,0),"")</f>
        <v/>
      </c>
      <c r="Q1345" s="8" t="str">
        <f>IFERROR(VLOOKUP(LEFT($A1345,8),POR!$A:$R,3,0),"")</f>
        <v/>
      </c>
      <c r="R1345" s="8" t="str">
        <f>IFERROR(VLOOKUP(LEFT($A1345,8),POR!$A:$R,4,0),"")</f>
        <v/>
      </c>
      <c r="S1345" s="8" t="str">
        <f>IFERROR(VLOOKUP(LEFT($A1345,8),POR!$A:$R,5,0),"")</f>
        <v/>
      </c>
      <c r="T1345" s="8" t="str">
        <f>IFERROR(VLOOKUP(LEFT($A1345,8),POR!$A:$R,6,0),"")</f>
        <v/>
      </c>
      <c r="U1345" s="8" t="str">
        <f>IFERROR(VLOOKUP(LEFT($A1345,8),POR!$A:$R,7,0),"")</f>
        <v/>
      </c>
      <c r="V1345" s="8">
        <f>IFERROR(VLOOKUP(LEFT($A1345,8),POR!$A:$R,8,0),"")</f>
        <v>42782</v>
      </c>
      <c r="W1345" s="8" t="str">
        <f>IFERROR(VLOOKUP(LEFT($A1345,8),POR!$A:$R,9,0),"")</f>
        <v/>
      </c>
      <c r="X1345" s="8" t="str">
        <f>IFERROR(VLOOKUP(LEFT($A1345,8),POR!$A:$R,10,0),"")</f>
        <v/>
      </c>
      <c r="Y1345" s="8" t="str">
        <f>IFERROR(VLOOKUP(LEFT($A1345,8),POR!$A:$R,11,0),"")</f>
        <v/>
      </c>
      <c r="Z1345" s="8" t="str">
        <f>IFERROR(VLOOKUP(LEFT($A1345,8),POR!$A:$R,12,0),"")</f>
        <v/>
      </c>
      <c r="AA1345" s="8" t="str">
        <f>IFERROR(VLOOKUP(LEFT($A1345,8),POR!$A:$R,13,0),"")</f>
        <v/>
      </c>
      <c r="AB1345" s="8" t="str">
        <f>IFERROR(VLOOKUP(LEFT($A1345,8),POR!$A:$R,14,0),"")</f>
        <v/>
      </c>
      <c r="AC1345" s="8" t="str">
        <f>IFERROR(VLOOKUP(LEFT($A1345,8),POR!$A:$R,15,0),"")</f>
        <v/>
      </c>
      <c r="AD1345" s="8" t="str">
        <f>IFERROR(VLOOKUP(LEFT($A1345,8),POR!$A:$R,16,0),"")</f>
        <v/>
      </c>
      <c r="AE1345" s="8" t="str">
        <f>IFERROR(VLOOKUP(LEFT($A1345,8),POR!$A:$R,17,0),"")</f>
        <v/>
      </c>
      <c r="AF1345" s="8" t="str">
        <f>IFERROR(VLOOKUP(LEFT($A1345,8),POR!$A:$R,18,0),"")</f>
        <v/>
      </c>
      <c r="AG1345" s="36" t="str">
        <f>IFERROR(VLOOKUP(A1345,NSD!F:G,2,0),"")</f>
        <v/>
      </c>
    </row>
    <row r="1346" spans="1:33">
      <c r="A1346" s="49" t="s">
        <v>4162</v>
      </c>
      <c r="B1346" s="36" t="str">
        <f>VLOOKUP(LEFT(A1346,8),Clusters!A:C,3,0)</f>
        <v>C3</v>
      </c>
      <c r="C1346" s="36">
        <f>VLOOKUP(LEFT(A1346,8),Clusters!A:D,2,0)</f>
        <v>34</v>
      </c>
      <c r="O1346" s="36">
        <f>IFERROR(VLOOKUP(LEFT(A1346,8),'Development Priority'!A:B,2,0),"")</f>
        <v>873</v>
      </c>
      <c r="P1346" s="8" t="str">
        <f>IFERROR(VLOOKUP(LEFT($A1346,8),POR!$A:$R,2,0),"")</f>
        <v/>
      </c>
      <c r="Q1346" s="8" t="str">
        <f>IFERROR(VLOOKUP(LEFT($A1346,8),POR!$A:$R,3,0),"")</f>
        <v/>
      </c>
      <c r="R1346" s="8" t="str">
        <f>IFERROR(VLOOKUP(LEFT($A1346,8),POR!$A:$R,4,0),"")</f>
        <v/>
      </c>
      <c r="S1346" s="8" t="str">
        <f>IFERROR(VLOOKUP(LEFT($A1346,8),POR!$A:$R,5,0),"")</f>
        <v/>
      </c>
      <c r="T1346" s="8" t="str">
        <f>IFERROR(VLOOKUP(LEFT($A1346,8),POR!$A:$R,6,0),"")</f>
        <v/>
      </c>
      <c r="U1346" s="8" t="str">
        <f>IFERROR(VLOOKUP(LEFT($A1346,8),POR!$A:$R,7,0),"")</f>
        <v/>
      </c>
      <c r="V1346" s="8" t="str">
        <f>IFERROR(VLOOKUP(LEFT($A1346,8),POR!$A:$R,8,0),"")</f>
        <v/>
      </c>
      <c r="W1346" s="8" t="str">
        <f>IFERROR(VLOOKUP(LEFT($A1346,8),POR!$A:$R,9,0),"")</f>
        <v/>
      </c>
      <c r="X1346" s="8" t="str">
        <f>IFERROR(VLOOKUP(LEFT($A1346,8),POR!$A:$R,10,0),"")</f>
        <v/>
      </c>
      <c r="Y1346" s="8" t="str">
        <f>IFERROR(VLOOKUP(LEFT($A1346,8),POR!$A:$R,11,0),"")</f>
        <v/>
      </c>
      <c r="Z1346" s="8" t="str">
        <f>IFERROR(VLOOKUP(LEFT($A1346,8),POR!$A:$R,12,0),"")</f>
        <v/>
      </c>
      <c r="AA1346" s="8" t="str">
        <f>IFERROR(VLOOKUP(LEFT($A1346,8),POR!$A:$R,13,0),"")</f>
        <v/>
      </c>
      <c r="AB1346" s="8" t="str">
        <f>IFERROR(VLOOKUP(LEFT($A1346,8),POR!$A:$R,14,0),"")</f>
        <v/>
      </c>
      <c r="AC1346" s="8" t="str">
        <f>IFERROR(VLOOKUP(LEFT($A1346,8),POR!$A:$R,15,0),"")</f>
        <v/>
      </c>
      <c r="AD1346" s="8" t="str">
        <f>IFERROR(VLOOKUP(LEFT($A1346,8),POR!$A:$R,16,0),"")</f>
        <v/>
      </c>
      <c r="AE1346" s="8" t="str">
        <f>IFERROR(VLOOKUP(LEFT($A1346,8),POR!$A:$R,17,0),"")</f>
        <v/>
      </c>
      <c r="AF1346" s="8" t="str">
        <f>IFERROR(VLOOKUP(LEFT($A1346,8),POR!$A:$R,18,0),"")</f>
        <v/>
      </c>
      <c r="AG1346" s="36" t="str">
        <f>IFERROR(VLOOKUP(A1346,NSD!F:G,2,0),"")</f>
        <v/>
      </c>
    </row>
    <row r="1347" spans="1:33">
      <c r="A1347" s="49" t="s">
        <v>3877</v>
      </c>
      <c r="B1347" s="36" t="str">
        <f>VLOOKUP(LEFT(A1347,8),Clusters!A:C,3,0)</f>
        <v>C3</v>
      </c>
      <c r="C1347" s="36">
        <f>VLOOKUP(LEFT(A1347,8),Clusters!A:D,2,0)</f>
        <v>34</v>
      </c>
      <c r="O1347" s="36">
        <f>IFERROR(VLOOKUP(LEFT(A1347,8),'Development Priority'!A:B,2,0),"")</f>
        <v>873</v>
      </c>
      <c r="P1347" s="8" t="str">
        <f>IFERROR(VLOOKUP(LEFT($A1347,8),POR!$A:$R,2,0),"")</f>
        <v/>
      </c>
      <c r="Q1347" s="8" t="str">
        <f>IFERROR(VLOOKUP(LEFT($A1347,8),POR!$A:$R,3,0),"")</f>
        <v/>
      </c>
      <c r="R1347" s="8" t="str">
        <f>IFERROR(VLOOKUP(LEFT($A1347,8),POR!$A:$R,4,0),"")</f>
        <v/>
      </c>
      <c r="S1347" s="8" t="str">
        <f>IFERROR(VLOOKUP(LEFT($A1347,8),POR!$A:$R,5,0),"")</f>
        <v/>
      </c>
      <c r="T1347" s="8" t="str">
        <f>IFERROR(VLOOKUP(LEFT($A1347,8),POR!$A:$R,6,0),"")</f>
        <v/>
      </c>
      <c r="U1347" s="8" t="str">
        <f>IFERROR(VLOOKUP(LEFT($A1347,8),POR!$A:$R,7,0),"")</f>
        <v/>
      </c>
      <c r="V1347" s="8" t="str">
        <f>IFERROR(VLOOKUP(LEFT($A1347,8),POR!$A:$R,8,0),"")</f>
        <v/>
      </c>
      <c r="W1347" s="8" t="str">
        <f>IFERROR(VLOOKUP(LEFT($A1347,8),POR!$A:$R,9,0),"")</f>
        <v/>
      </c>
      <c r="X1347" s="8" t="str">
        <f>IFERROR(VLOOKUP(LEFT($A1347,8),POR!$A:$R,10,0),"")</f>
        <v/>
      </c>
      <c r="Y1347" s="8" t="str">
        <f>IFERROR(VLOOKUP(LEFT($A1347,8),POR!$A:$R,11,0),"")</f>
        <v/>
      </c>
      <c r="Z1347" s="8" t="str">
        <f>IFERROR(VLOOKUP(LEFT($A1347,8),POR!$A:$R,12,0),"")</f>
        <v/>
      </c>
      <c r="AA1347" s="8" t="str">
        <f>IFERROR(VLOOKUP(LEFT($A1347,8),POR!$A:$R,13,0),"")</f>
        <v/>
      </c>
      <c r="AB1347" s="8" t="str">
        <f>IFERROR(VLOOKUP(LEFT($A1347,8),POR!$A:$R,14,0),"")</f>
        <v/>
      </c>
      <c r="AC1347" s="8" t="str">
        <f>IFERROR(VLOOKUP(LEFT($A1347,8),POR!$A:$R,15,0),"")</f>
        <v/>
      </c>
      <c r="AD1347" s="8" t="str">
        <f>IFERROR(VLOOKUP(LEFT($A1347,8),POR!$A:$R,16,0),"")</f>
        <v/>
      </c>
      <c r="AE1347" s="8" t="str">
        <f>IFERROR(VLOOKUP(LEFT($A1347,8),POR!$A:$R,17,0),"")</f>
        <v/>
      </c>
      <c r="AF1347" s="8" t="str">
        <f>IFERROR(VLOOKUP(LEFT($A1347,8),POR!$A:$R,18,0),"")</f>
        <v/>
      </c>
      <c r="AG1347" s="36" t="str">
        <f>IFERROR(VLOOKUP(A1347,NSD!F:G,2,0),"")</f>
        <v/>
      </c>
    </row>
    <row r="1348" spans="1:33">
      <c r="A1348" s="49" t="s">
        <v>2650</v>
      </c>
      <c r="B1348" s="36" t="str">
        <f>VLOOKUP(LEFT(A1348,8),Clusters!A:C,3,0)</f>
        <v>C3</v>
      </c>
      <c r="C1348" s="36">
        <f>VLOOKUP(LEFT(A1348,8),Clusters!A:D,2,0)</f>
        <v>34</v>
      </c>
      <c r="O1348" s="36">
        <f>IFERROR(VLOOKUP(LEFT(A1348,8),'Development Priority'!A:B,2,0),"")</f>
        <v>873</v>
      </c>
      <c r="P1348" s="8" t="str">
        <f>IFERROR(VLOOKUP(LEFT($A1348,8),POR!$A:$R,2,0),"")</f>
        <v/>
      </c>
      <c r="Q1348" s="8" t="str">
        <f>IFERROR(VLOOKUP(LEFT($A1348,8),POR!$A:$R,3,0),"")</f>
        <v/>
      </c>
      <c r="R1348" s="8" t="str">
        <f>IFERROR(VLOOKUP(LEFT($A1348,8),POR!$A:$R,4,0),"")</f>
        <v/>
      </c>
      <c r="S1348" s="8" t="str">
        <f>IFERROR(VLOOKUP(LEFT($A1348,8),POR!$A:$R,5,0),"")</f>
        <v/>
      </c>
      <c r="T1348" s="8" t="str">
        <f>IFERROR(VLOOKUP(LEFT($A1348,8),POR!$A:$R,6,0),"")</f>
        <v/>
      </c>
      <c r="U1348" s="8" t="str">
        <f>IFERROR(VLOOKUP(LEFT($A1348,8),POR!$A:$R,7,0),"")</f>
        <v/>
      </c>
      <c r="V1348" s="8" t="str">
        <f>IFERROR(VLOOKUP(LEFT($A1348,8),POR!$A:$R,8,0),"")</f>
        <v/>
      </c>
      <c r="W1348" s="8" t="str">
        <f>IFERROR(VLOOKUP(LEFT($A1348,8),POR!$A:$R,9,0),"")</f>
        <v/>
      </c>
      <c r="X1348" s="8" t="str">
        <f>IFERROR(VLOOKUP(LEFT($A1348,8),POR!$A:$R,10,0),"")</f>
        <v/>
      </c>
      <c r="Y1348" s="8" t="str">
        <f>IFERROR(VLOOKUP(LEFT($A1348,8),POR!$A:$R,11,0),"")</f>
        <v/>
      </c>
      <c r="Z1348" s="8" t="str">
        <f>IFERROR(VLOOKUP(LEFT($A1348,8),POR!$A:$R,12,0),"")</f>
        <v/>
      </c>
      <c r="AA1348" s="8" t="str">
        <f>IFERROR(VLOOKUP(LEFT($A1348,8),POR!$A:$R,13,0),"")</f>
        <v/>
      </c>
      <c r="AB1348" s="8" t="str">
        <f>IFERROR(VLOOKUP(LEFT($A1348,8),POR!$A:$R,14,0),"")</f>
        <v/>
      </c>
      <c r="AC1348" s="8" t="str">
        <f>IFERROR(VLOOKUP(LEFT($A1348,8),POR!$A:$R,15,0),"")</f>
        <v/>
      </c>
      <c r="AD1348" s="8" t="str">
        <f>IFERROR(VLOOKUP(LEFT($A1348,8),POR!$A:$R,16,0),"")</f>
        <v/>
      </c>
      <c r="AE1348" s="8" t="str">
        <f>IFERROR(VLOOKUP(LEFT($A1348,8),POR!$A:$R,17,0),"")</f>
        <v/>
      </c>
      <c r="AF1348" s="8" t="str">
        <f>IFERROR(VLOOKUP(LEFT($A1348,8),POR!$A:$R,18,0),"")</f>
        <v/>
      </c>
      <c r="AG1348" s="36" t="str">
        <f>IFERROR(VLOOKUP(A1348,NSD!F:G,2,0),"")</f>
        <v/>
      </c>
    </row>
    <row r="1349" spans="1:33">
      <c r="A1349" s="49" t="s">
        <v>4845</v>
      </c>
      <c r="B1349" s="36" t="str">
        <f>VLOOKUP(LEFT(A1349,8),Clusters!A:C,3,0)</f>
        <v>C5</v>
      </c>
      <c r="C1349" s="36">
        <f>VLOOKUP(LEFT(A1349,8),Clusters!A:D,2,0)</f>
        <v>53</v>
      </c>
      <c r="O1349" s="36">
        <f>IFERROR(VLOOKUP(LEFT(A1349,8),'Development Priority'!A:B,2,0),"")</f>
        <v>189</v>
      </c>
      <c r="P1349" s="8" t="str">
        <f>IFERROR(VLOOKUP(LEFT($A1349,8),POR!$A:$R,2,0),"")</f>
        <v/>
      </c>
      <c r="Q1349" s="8" t="str">
        <f>IFERROR(VLOOKUP(LEFT($A1349,8),POR!$A:$R,3,0),"")</f>
        <v/>
      </c>
      <c r="R1349" s="8" t="str">
        <f>IFERROR(VLOOKUP(LEFT($A1349,8),POR!$A:$R,4,0),"")</f>
        <v/>
      </c>
      <c r="S1349" s="8" t="str">
        <f>IFERROR(VLOOKUP(LEFT($A1349,8),POR!$A:$R,5,0),"")</f>
        <v/>
      </c>
      <c r="T1349" s="8" t="str">
        <f>IFERROR(VLOOKUP(LEFT($A1349,8),POR!$A:$R,6,0),"")</f>
        <v/>
      </c>
      <c r="U1349" s="8" t="str">
        <f>IFERROR(VLOOKUP(LEFT($A1349,8),POR!$A:$R,7,0),"")</f>
        <v/>
      </c>
      <c r="V1349" s="8">
        <f>IFERROR(VLOOKUP(LEFT($A1349,8),POR!$A:$R,8,0),"")</f>
        <v>42846</v>
      </c>
      <c r="W1349" s="8" t="str">
        <f>IFERROR(VLOOKUP(LEFT($A1349,8),POR!$A:$R,9,0),"")</f>
        <v/>
      </c>
      <c r="X1349" s="8" t="str">
        <f>IFERROR(VLOOKUP(LEFT($A1349,8),POR!$A:$R,10,0),"")</f>
        <v/>
      </c>
      <c r="Y1349" s="8" t="str">
        <f>IFERROR(VLOOKUP(LEFT($A1349,8),POR!$A:$R,11,0),"")</f>
        <v/>
      </c>
      <c r="Z1349" s="8" t="str">
        <f>IFERROR(VLOOKUP(LEFT($A1349,8),POR!$A:$R,12,0),"")</f>
        <v/>
      </c>
      <c r="AA1349" s="8" t="str">
        <f>IFERROR(VLOOKUP(LEFT($A1349,8),POR!$A:$R,13,0),"")</f>
        <v/>
      </c>
      <c r="AB1349" s="8" t="str">
        <f>IFERROR(VLOOKUP(LEFT($A1349,8),POR!$A:$R,14,0),"")</f>
        <v/>
      </c>
      <c r="AC1349" s="8" t="str">
        <f>IFERROR(VLOOKUP(LEFT($A1349,8),POR!$A:$R,15,0),"")</f>
        <v/>
      </c>
      <c r="AD1349" s="8" t="str">
        <f>IFERROR(VLOOKUP(LEFT($A1349,8),POR!$A:$R,16,0),"")</f>
        <v/>
      </c>
      <c r="AE1349" s="8" t="str">
        <f>IFERROR(VLOOKUP(LEFT($A1349,8),POR!$A:$R,17,0),"")</f>
        <v/>
      </c>
      <c r="AF1349" s="8" t="str">
        <f>IFERROR(VLOOKUP(LEFT($A1349,8),POR!$A:$R,18,0),"")</f>
        <v/>
      </c>
      <c r="AG1349" s="36" t="str">
        <f>IFERROR(VLOOKUP(A1349,NSD!F:G,2,0),"")</f>
        <v/>
      </c>
    </row>
    <row r="1350" spans="1:33">
      <c r="A1350" s="49" t="s">
        <v>4559</v>
      </c>
      <c r="B1350" s="36" t="str">
        <f>VLOOKUP(LEFT(A1350,8),Clusters!A:C,3,0)</f>
        <v>C5</v>
      </c>
      <c r="C1350" s="36">
        <f>VLOOKUP(LEFT(A1350,8),Clusters!A:D,2,0)</f>
        <v>53</v>
      </c>
      <c r="O1350" s="36">
        <f>IFERROR(VLOOKUP(LEFT(A1350,8),'Development Priority'!A:B,2,0),"")</f>
        <v>189</v>
      </c>
      <c r="P1350" s="8" t="str">
        <f>IFERROR(VLOOKUP(LEFT($A1350,8),POR!$A:$R,2,0),"")</f>
        <v/>
      </c>
      <c r="Q1350" s="8" t="str">
        <f>IFERROR(VLOOKUP(LEFT($A1350,8),POR!$A:$R,3,0),"")</f>
        <v/>
      </c>
      <c r="R1350" s="8" t="str">
        <f>IFERROR(VLOOKUP(LEFT($A1350,8),POR!$A:$R,4,0),"")</f>
        <v/>
      </c>
      <c r="S1350" s="8" t="str">
        <f>IFERROR(VLOOKUP(LEFT($A1350,8),POR!$A:$R,5,0),"")</f>
        <v/>
      </c>
      <c r="T1350" s="8" t="str">
        <f>IFERROR(VLOOKUP(LEFT($A1350,8),POR!$A:$R,6,0),"")</f>
        <v/>
      </c>
      <c r="U1350" s="8" t="str">
        <f>IFERROR(VLOOKUP(LEFT($A1350,8),POR!$A:$R,7,0),"")</f>
        <v/>
      </c>
      <c r="V1350" s="8">
        <f>IFERROR(VLOOKUP(LEFT($A1350,8),POR!$A:$R,8,0),"")</f>
        <v>42846</v>
      </c>
      <c r="W1350" s="8" t="str">
        <f>IFERROR(VLOOKUP(LEFT($A1350,8),POR!$A:$R,9,0),"")</f>
        <v/>
      </c>
      <c r="X1350" s="8" t="str">
        <f>IFERROR(VLOOKUP(LEFT($A1350,8),POR!$A:$R,10,0),"")</f>
        <v/>
      </c>
      <c r="Y1350" s="8" t="str">
        <f>IFERROR(VLOOKUP(LEFT($A1350,8),POR!$A:$R,11,0),"")</f>
        <v/>
      </c>
      <c r="Z1350" s="8" t="str">
        <f>IFERROR(VLOOKUP(LEFT($A1350,8),POR!$A:$R,12,0),"")</f>
        <v/>
      </c>
      <c r="AA1350" s="8" t="str">
        <f>IFERROR(VLOOKUP(LEFT($A1350,8),POR!$A:$R,13,0),"")</f>
        <v/>
      </c>
      <c r="AB1350" s="8" t="str">
        <f>IFERROR(VLOOKUP(LEFT($A1350,8),POR!$A:$R,14,0),"")</f>
        <v/>
      </c>
      <c r="AC1350" s="8" t="str">
        <f>IFERROR(VLOOKUP(LEFT($A1350,8),POR!$A:$R,15,0),"")</f>
        <v/>
      </c>
      <c r="AD1350" s="8" t="str">
        <f>IFERROR(VLOOKUP(LEFT($A1350,8),POR!$A:$R,16,0),"")</f>
        <v/>
      </c>
      <c r="AE1350" s="8" t="str">
        <f>IFERROR(VLOOKUP(LEFT($A1350,8),POR!$A:$R,17,0),"")</f>
        <v/>
      </c>
      <c r="AF1350" s="8" t="str">
        <f>IFERROR(VLOOKUP(LEFT($A1350,8),POR!$A:$R,18,0),"")</f>
        <v/>
      </c>
      <c r="AG1350" s="36" t="str">
        <f>IFERROR(VLOOKUP(A1350,NSD!F:G,2,0),"")</f>
        <v/>
      </c>
    </row>
    <row r="1351" spans="1:33">
      <c r="A1351" s="49" t="s">
        <v>2298</v>
      </c>
      <c r="B1351" s="36" t="str">
        <f>VLOOKUP(LEFT(A1351,8),Clusters!A:C,3,0)</f>
        <v>C5</v>
      </c>
      <c r="C1351" s="36">
        <f>VLOOKUP(LEFT(A1351,8),Clusters!A:D,2,0)</f>
        <v>53</v>
      </c>
      <c r="O1351" s="36">
        <f>IFERROR(VLOOKUP(LEFT(A1351,8),'Development Priority'!A:B,2,0),"")</f>
        <v>189</v>
      </c>
      <c r="P1351" s="8" t="str">
        <f>IFERROR(VLOOKUP(LEFT($A1351,8),POR!$A:$R,2,0),"")</f>
        <v/>
      </c>
      <c r="Q1351" s="8" t="str">
        <f>IFERROR(VLOOKUP(LEFT($A1351,8),POR!$A:$R,3,0),"")</f>
        <v/>
      </c>
      <c r="R1351" s="8" t="str">
        <f>IFERROR(VLOOKUP(LEFT($A1351,8),POR!$A:$R,4,0),"")</f>
        <v/>
      </c>
      <c r="S1351" s="8" t="str">
        <f>IFERROR(VLOOKUP(LEFT($A1351,8),POR!$A:$R,5,0),"")</f>
        <v/>
      </c>
      <c r="T1351" s="8" t="str">
        <f>IFERROR(VLOOKUP(LEFT($A1351,8),POR!$A:$R,6,0),"")</f>
        <v/>
      </c>
      <c r="U1351" s="8" t="str">
        <f>IFERROR(VLOOKUP(LEFT($A1351,8),POR!$A:$R,7,0),"")</f>
        <v/>
      </c>
      <c r="V1351" s="8">
        <f>IFERROR(VLOOKUP(LEFT($A1351,8),POR!$A:$R,8,0),"")</f>
        <v>42846</v>
      </c>
      <c r="W1351" s="8" t="str">
        <f>IFERROR(VLOOKUP(LEFT($A1351,8),POR!$A:$R,9,0),"")</f>
        <v/>
      </c>
      <c r="X1351" s="8" t="str">
        <f>IFERROR(VLOOKUP(LEFT($A1351,8),POR!$A:$R,10,0),"")</f>
        <v/>
      </c>
      <c r="Y1351" s="8" t="str">
        <f>IFERROR(VLOOKUP(LEFT($A1351,8),POR!$A:$R,11,0),"")</f>
        <v/>
      </c>
      <c r="Z1351" s="8" t="str">
        <f>IFERROR(VLOOKUP(LEFT($A1351,8),POR!$A:$R,12,0),"")</f>
        <v/>
      </c>
      <c r="AA1351" s="8" t="str">
        <f>IFERROR(VLOOKUP(LEFT($A1351,8),POR!$A:$R,13,0),"")</f>
        <v/>
      </c>
      <c r="AB1351" s="8" t="str">
        <f>IFERROR(VLOOKUP(LEFT($A1351,8),POR!$A:$R,14,0),"")</f>
        <v/>
      </c>
      <c r="AC1351" s="8" t="str">
        <f>IFERROR(VLOOKUP(LEFT($A1351,8),POR!$A:$R,15,0),"")</f>
        <v/>
      </c>
      <c r="AD1351" s="8" t="str">
        <f>IFERROR(VLOOKUP(LEFT($A1351,8),POR!$A:$R,16,0),"")</f>
        <v/>
      </c>
      <c r="AE1351" s="8" t="str">
        <f>IFERROR(VLOOKUP(LEFT($A1351,8),POR!$A:$R,17,0),"")</f>
        <v/>
      </c>
      <c r="AF1351" s="8" t="str">
        <f>IFERROR(VLOOKUP(LEFT($A1351,8),POR!$A:$R,18,0),"")</f>
        <v/>
      </c>
      <c r="AG1351" s="36" t="str">
        <f>IFERROR(VLOOKUP(A1351,NSD!F:G,2,0),"")</f>
        <v/>
      </c>
    </row>
    <row r="1352" spans="1:33">
      <c r="A1352" s="49" t="s">
        <v>3561</v>
      </c>
      <c r="B1352" s="36" t="str">
        <f>VLOOKUP(LEFT(A1352,8),Clusters!A:C,3,0)</f>
        <v>C5</v>
      </c>
      <c r="C1352" s="36">
        <f>VLOOKUP(LEFT(A1352,8),Clusters!A:D,2,0)</f>
        <v>53</v>
      </c>
      <c r="O1352" s="36">
        <f>IFERROR(VLOOKUP(LEFT(A1352,8),'Development Priority'!A:B,2,0),"")</f>
        <v>189</v>
      </c>
      <c r="P1352" s="8" t="str">
        <f>IFERROR(VLOOKUP(LEFT($A1352,8),POR!$A:$R,2,0),"")</f>
        <v/>
      </c>
      <c r="Q1352" s="8" t="str">
        <f>IFERROR(VLOOKUP(LEFT($A1352,8),POR!$A:$R,3,0),"")</f>
        <v/>
      </c>
      <c r="R1352" s="8" t="str">
        <f>IFERROR(VLOOKUP(LEFT($A1352,8),POR!$A:$R,4,0),"")</f>
        <v/>
      </c>
      <c r="S1352" s="8" t="str">
        <f>IFERROR(VLOOKUP(LEFT($A1352,8),POR!$A:$R,5,0),"")</f>
        <v/>
      </c>
      <c r="T1352" s="8" t="str">
        <f>IFERROR(VLOOKUP(LEFT($A1352,8),POR!$A:$R,6,0),"")</f>
        <v/>
      </c>
      <c r="U1352" s="8" t="str">
        <f>IFERROR(VLOOKUP(LEFT($A1352,8),POR!$A:$R,7,0),"")</f>
        <v/>
      </c>
      <c r="V1352" s="8">
        <f>IFERROR(VLOOKUP(LEFT($A1352,8),POR!$A:$R,8,0),"")</f>
        <v>42846</v>
      </c>
      <c r="W1352" s="8" t="str">
        <f>IFERROR(VLOOKUP(LEFT($A1352,8),POR!$A:$R,9,0),"")</f>
        <v/>
      </c>
      <c r="X1352" s="8" t="str">
        <f>IFERROR(VLOOKUP(LEFT($A1352,8),POR!$A:$R,10,0),"")</f>
        <v/>
      </c>
      <c r="Y1352" s="8" t="str">
        <f>IFERROR(VLOOKUP(LEFT($A1352,8),POR!$A:$R,11,0),"")</f>
        <v/>
      </c>
      <c r="Z1352" s="8" t="str">
        <f>IFERROR(VLOOKUP(LEFT($A1352,8),POR!$A:$R,12,0),"")</f>
        <v/>
      </c>
      <c r="AA1352" s="8" t="str">
        <f>IFERROR(VLOOKUP(LEFT($A1352,8),POR!$A:$R,13,0),"")</f>
        <v/>
      </c>
      <c r="AB1352" s="8" t="str">
        <f>IFERROR(VLOOKUP(LEFT($A1352,8),POR!$A:$R,14,0),"")</f>
        <v/>
      </c>
      <c r="AC1352" s="8" t="str">
        <f>IFERROR(VLOOKUP(LEFT($A1352,8),POR!$A:$R,15,0),"")</f>
        <v/>
      </c>
      <c r="AD1352" s="8" t="str">
        <f>IFERROR(VLOOKUP(LEFT($A1352,8),POR!$A:$R,16,0),"")</f>
        <v/>
      </c>
      <c r="AE1352" s="8" t="str">
        <f>IFERROR(VLOOKUP(LEFT($A1352,8),POR!$A:$R,17,0),"")</f>
        <v/>
      </c>
      <c r="AF1352" s="8" t="str">
        <f>IFERROR(VLOOKUP(LEFT($A1352,8),POR!$A:$R,18,0),"")</f>
        <v/>
      </c>
      <c r="AG1352" s="36" t="str">
        <f>IFERROR(VLOOKUP(A1352,NSD!F:G,2,0),"")</f>
        <v/>
      </c>
    </row>
    <row r="1353" spans="1:33" ht="30">
      <c r="A1353" s="11" t="s">
        <v>4138</v>
      </c>
      <c r="B1353" s="36" t="str">
        <f>VLOOKUP(LEFT(A1353,8),Clusters!A:C,3,0)</f>
        <v>C5</v>
      </c>
      <c r="C1353" s="36">
        <f>VLOOKUP(LEFT(A1353,8),Clusters!A:D,2,0)</f>
        <v>53</v>
      </c>
      <c r="D1353" s="11"/>
      <c r="E1353" s="11" t="s">
        <v>1594</v>
      </c>
      <c r="F1353" s="11"/>
      <c r="G1353" s="11"/>
      <c r="H1353" s="11"/>
      <c r="I1353" s="37"/>
      <c r="J1353" s="26">
        <v>42815</v>
      </c>
      <c r="K1353" s="10" t="s">
        <v>5287</v>
      </c>
      <c r="L1353" s="10"/>
      <c r="M1353" s="11"/>
      <c r="N1353" s="10"/>
      <c r="O1353" s="36">
        <f>IFERROR(VLOOKUP(LEFT(A1353,8),'Development Priority'!A:B,2,0),"")</f>
        <v>104</v>
      </c>
      <c r="P1353" s="8" t="str">
        <f>IFERROR(VLOOKUP(LEFT($A1353,8),POR!$A:$R,2,0),"")</f>
        <v/>
      </c>
      <c r="Q1353" s="8" t="str">
        <f>IFERROR(VLOOKUP(LEFT($A1353,8),POR!$A:$R,3,0),"")</f>
        <v/>
      </c>
      <c r="R1353" s="8" t="str">
        <f>IFERROR(VLOOKUP(LEFT($A1353,8),POR!$A:$R,4,0),"")</f>
        <v/>
      </c>
      <c r="S1353" s="8" t="str">
        <f>IFERROR(VLOOKUP(LEFT($A1353,8),POR!$A:$R,5,0),"")</f>
        <v/>
      </c>
      <c r="T1353" s="8">
        <f>IFERROR(VLOOKUP(LEFT($A1353,8),POR!$A:$R,6,0),"")</f>
        <v>42918.708333333299</v>
      </c>
      <c r="U1353" s="8" t="str">
        <f>IFERROR(VLOOKUP(LEFT($A1353,8),POR!$A:$R,7,0),"")</f>
        <v/>
      </c>
      <c r="V1353" s="8">
        <f>IFERROR(VLOOKUP(LEFT($A1353,8),POR!$A:$R,8,0),"")</f>
        <v>42919</v>
      </c>
      <c r="W1353" s="8" t="str">
        <f>IFERROR(VLOOKUP(LEFT($A1353,8),POR!$A:$R,9,0),"")</f>
        <v/>
      </c>
      <c r="X1353" s="8" t="str">
        <f>IFERROR(VLOOKUP(LEFT($A1353,8),POR!$A:$R,10,0),"")</f>
        <v/>
      </c>
      <c r="Y1353" s="8" t="str">
        <f>IFERROR(VLOOKUP(LEFT($A1353,8),POR!$A:$R,11,0),"")</f>
        <v/>
      </c>
      <c r="Z1353" s="8" t="str">
        <f>IFERROR(VLOOKUP(LEFT($A1353,8),POR!$A:$R,12,0),"")</f>
        <v/>
      </c>
      <c r="AA1353" s="8" t="str">
        <f>IFERROR(VLOOKUP(LEFT($A1353,8),POR!$A:$R,13,0),"")</f>
        <v/>
      </c>
      <c r="AB1353" s="8" t="str">
        <f>IFERROR(VLOOKUP(LEFT($A1353,8),POR!$A:$R,14,0),"")</f>
        <v/>
      </c>
      <c r="AC1353" s="8">
        <f>IFERROR(VLOOKUP(LEFT($A1353,8),POR!$A:$R,15,0),"")</f>
        <v>42953</v>
      </c>
      <c r="AD1353" s="8" t="str">
        <f>IFERROR(VLOOKUP(LEFT($A1353,8),POR!$A:$R,16,0),"")</f>
        <v/>
      </c>
      <c r="AE1353" s="8" t="str">
        <f>IFERROR(VLOOKUP(LEFT($A1353,8),POR!$A:$R,17,0),"")</f>
        <v/>
      </c>
      <c r="AF1353" s="8" t="str">
        <f>IFERROR(VLOOKUP(LEFT($A1353,8),POR!$A:$R,18,0),"")</f>
        <v/>
      </c>
      <c r="AG1353" s="36" t="str">
        <f>IFERROR(VLOOKUP(A1353,NSD!F:G,2,0),"")</f>
        <v/>
      </c>
    </row>
    <row r="1354" spans="1:33" ht="30">
      <c r="A1354" s="11" t="s">
        <v>4331</v>
      </c>
      <c r="B1354" s="36" t="str">
        <f>VLOOKUP(LEFT(A1354,8),Clusters!A:C,3,0)</f>
        <v>C5</v>
      </c>
      <c r="C1354" s="36">
        <f>VLOOKUP(LEFT(A1354,8),Clusters!A:D,2,0)</f>
        <v>53</v>
      </c>
      <c r="D1354" s="11"/>
      <c r="E1354" s="11" t="s">
        <v>1594</v>
      </c>
      <c r="F1354" s="11"/>
      <c r="G1354" s="11"/>
      <c r="H1354" s="11"/>
      <c r="I1354" s="37" t="s">
        <v>5245</v>
      </c>
      <c r="J1354" s="26">
        <v>42815</v>
      </c>
      <c r="K1354" s="10" t="s">
        <v>5247</v>
      </c>
      <c r="L1354" s="10" t="s">
        <v>1594</v>
      </c>
      <c r="M1354" s="11" t="s">
        <v>2029</v>
      </c>
      <c r="N1354" s="10" t="s">
        <v>5246</v>
      </c>
      <c r="O1354" s="36">
        <f>IFERROR(VLOOKUP(LEFT(A1354,8),'Development Priority'!A:B,2,0),"")</f>
        <v>104</v>
      </c>
      <c r="P1354" s="8" t="str">
        <f>IFERROR(VLOOKUP(LEFT($A1354,8),POR!$A:$R,2,0),"")</f>
        <v/>
      </c>
      <c r="Q1354" s="8" t="str">
        <f>IFERROR(VLOOKUP(LEFT($A1354,8),POR!$A:$R,3,0),"")</f>
        <v/>
      </c>
      <c r="R1354" s="8" t="str">
        <f>IFERROR(VLOOKUP(LEFT($A1354,8),POR!$A:$R,4,0),"")</f>
        <v/>
      </c>
      <c r="S1354" s="8" t="str">
        <f>IFERROR(VLOOKUP(LEFT($A1354,8),POR!$A:$R,5,0),"")</f>
        <v/>
      </c>
      <c r="T1354" s="8">
        <f>IFERROR(VLOOKUP(LEFT($A1354,8),POR!$A:$R,6,0),"")</f>
        <v>42918.708333333299</v>
      </c>
      <c r="U1354" s="8" t="str">
        <f>IFERROR(VLOOKUP(LEFT($A1354,8),POR!$A:$R,7,0),"")</f>
        <v/>
      </c>
      <c r="V1354" s="8">
        <f>IFERROR(VLOOKUP(LEFT($A1354,8),POR!$A:$R,8,0),"")</f>
        <v>42919</v>
      </c>
      <c r="W1354" s="8" t="str">
        <f>IFERROR(VLOOKUP(LEFT($A1354,8),POR!$A:$R,9,0),"")</f>
        <v/>
      </c>
      <c r="X1354" s="8" t="str">
        <f>IFERROR(VLOOKUP(LEFT($A1354,8),POR!$A:$R,10,0),"")</f>
        <v/>
      </c>
      <c r="Y1354" s="8" t="str">
        <f>IFERROR(VLOOKUP(LEFT($A1354,8),POR!$A:$R,11,0),"")</f>
        <v/>
      </c>
      <c r="Z1354" s="8" t="str">
        <f>IFERROR(VLOOKUP(LEFT($A1354,8),POR!$A:$R,12,0),"")</f>
        <v/>
      </c>
      <c r="AA1354" s="8" t="str">
        <f>IFERROR(VLOOKUP(LEFT($A1354,8),POR!$A:$R,13,0),"")</f>
        <v/>
      </c>
      <c r="AB1354" s="8" t="str">
        <f>IFERROR(VLOOKUP(LEFT($A1354,8),POR!$A:$R,14,0),"")</f>
        <v/>
      </c>
      <c r="AC1354" s="8">
        <f>IFERROR(VLOOKUP(LEFT($A1354,8),POR!$A:$R,15,0),"")</f>
        <v>42953</v>
      </c>
      <c r="AD1354" s="8" t="str">
        <f>IFERROR(VLOOKUP(LEFT($A1354,8),POR!$A:$R,16,0),"")</f>
        <v/>
      </c>
      <c r="AE1354" s="8" t="str">
        <f>IFERROR(VLOOKUP(LEFT($A1354,8),POR!$A:$R,17,0),"")</f>
        <v/>
      </c>
      <c r="AF1354" s="8" t="str">
        <f>IFERROR(VLOOKUP(LEFT($A1354,8),POR!$A:$R,18,0),"")</f>
        <v/>
      </c>
      <c r="AG1354" s="36" t="str">
        <f>IFERROR(VLOOKUP(A1354,NSD!F:G,2,0),"")</f>
        <v/>
      </c>
    </row>
    <row r="1355" spans="1:33">
      <c r="A1355" s="11" t="s">
        <v>3265</v>
      </c>
      <c r="B1355" s="36" t="str">
        <f>VLOOKUP(LEFT(A1355,8),Clusters!A:C,3,0)</f>
        <v>C5</v>
      </c>
      <c r="C1355" s="36">
        <f>VLOOKUP(LEFT(A1355,8),Clusters!A:D,2,0)</f>
        <v>53</v>
      </c>
      <c r="D1355" s="11"/>
      <c r="E1355" s="11" t="s">
        <v>1594</v>
      </c>
      <c r="F1355" s="11"/>
      <c r="G1355" s="11"/>
      <c r="H1355" s="11"/>
      <c r="I1355" s="37"/>
      <c r="J1355" s="26">
        <v>42815</v>
      </c>
      <c r="K1355" s="10" t="s">
        <v>5286</v>
      </c>
      <c r="L1355" s="10"/>
      <c r="M1355" s="11"/>
      <c r="N1355" s="10"/>
      <c r="O1355" s="36">
        <f>IFERROR(VLOOKUP(LEFT(A1355,8),'Development Priority'!A:B,2,0),"")</f>
        <v>104</v>
      </c>
      <c r="P1355" s="8" t="str">
        <f>IFERROR(VLOOKUP(LEFT($A1355,8),POR!$A:$R,2,0),"")</f>
        <v/>
      </c>
      <c r="Q1355" s="8" t="str">
        <f>IFERROR(VLOOKUP(LEFT($A1355,8),POR!$A:$R,3,0),"")</f>
        <v/>
      </c>
      <c r="R1355" s="8" t="str">
        <f>IFERROR(VLOOKUP(LEFT($A1355,8),POR!$A:$R,4,0),"")</f>
        <v/>
      </c>
      <c r="S1355" s="8" t="str">
        <f>IFERROR(VLOOKUP(LEFT($A1355,8),POR!$A:$R,5,0),"")</f>
        <v/>
      </c>
      <c r="T1355" s="8">
        <f>IFERROR(VLOOKUP(LEFT($A1355,8),POR!$A:$R,6,0),"")</f>
        <v>42918.708333333299</v>
      </c>
      <c r="U1355" s="8" t="str">
        <f>IFERROR(VLOOKUP(LEFT($A1355,8),POR!$A:$R,7,0),"")</f>
        <v/>
      </c>
      <c r="V1355" s="8">
        <f>IFERROR(VLOOKUP(LEFT($A1355,8),POR!$A:$R,8,0),"")</f>
        <v>42919</v>
      </c>
      <c r="W1355" s="8" t="str">
        <f>IFERROR(VLOOKUP(LEFT($A1355,8),POR!$A:$R,9,0),"")</f>
        <v/>
      </c>
      <c r="X1355" s="8" t="str">
        <f>IFERROR(VLOOKUP(LEFT($A1355,8),POR!$A:$R,10,0),"")</f>
        <v/>
      </c>
      <c r="Y1355" s="8" t="str">
        <f>IFERROR(VLOOKUP(LEFT($A1355,8),POR!$A:$R,11,0),"")</f>
        <v/>
      </c>
      <c r="Z1355" s="8" t="str">
        <f>IFERROR(VLOOKUP(LEFT($A1355,8),POR!$A:$R,12,0),"")</f>
        <v/>
      </c>
      <c r="AA1355" s="8" t="str">
        <f>IFERROR(VLOOKUP(LEFT($A1355,8),POR!$A:$R,13,0),"")</f>
        <v/>
      </c>
      <c r="AB1355" s="8" t="str">
        <f>IFERROR(VLOOKUP(LEFT($A1355,8),POR!$A:$R,14,0),"")</f>
        <v/>
      </c>
      <c r="AC1355" s="8">
        <f>IFERROR(VLOOKUP(LEFT($A1355,8),POR!$A:$R,15,0),"")</f>
        <v>42953</v>
      </c>
      <c r="AD1355" s="8" t="str">
        <f>IFERROR(VLOOKUP(LEFT($A1355,8),POR!$A:$R,16,0),"")</f>
        <v/>
      </c>
      <c r="AE1355" s="8" t="str">
        <f>IFERROR(VLOOKUP(LEFT($A1355,8),POR!$A:$R,17,0),"")</f>
        <v/>
      </c>
      <c r="AF1355" s="8" t="str">
        <f>IFERROR(VLOOKUP(LEFT($A1355,8),POR!$A:$R,18,0),"")</f>
        <v/>
      </c>
      <c r="AG1355" s="36" t="str">
        <f>IFERROR(VLOOKUP(A1355,NSD!F:G,2,0),"")</f>
        <v/>
      </c>
    </row>
    <row r="1356" spans="1:33">
      <c r="A1356" s="11" t="s">
        <v>2617</v>
      </c>
      <c r="B1356" s="36" t="str">
        <f>VLOOKUP(LEFT(A1356,8),Clusters!A:C,3,0)</f>
        <v>C5</v>
      </c>
      <c r="C1356" s="36">
        <f>VLOOKUP(LEFT(A1356,8),Clusters!A:D,2,0)</f>
        <v>53</v>
      </c>
      <c r="D1356" s="11"/>
      <c r="E1356" s="11" t="s">
        <v>1594</v>
      </c>
      <c r="F1356" s="11"/>
      <c r="G1356" s="11"/>
      <c r="H1356" s="11"/>
      <c r="I1356" s="37"/>
      <c r="J1356" s="26">
        <v>42815</v>
      </c>
      <c r="K1356" s="10" t="s">
        <v>5286</v>
      </c>
      <c r="L1356" s="10"/>
      <c r="M1356" s="11"/>
      <c r="N1356" s="10"/>
      <c r="O1356" s="36">
        <f>IFERROR(VLOOKUP(LEFT(A1356,8),'Development Priority'!A:B,2,0),"")</f>
        <v>104</v>
      </c>
      <c r="P1356" s="8" t="str">
        <f>IFERROR(VLOOKUP(LEFT($A1356,8),POR!$A:$R,2,0),"")</f>
        <v/>
      </c>
      <c r="Q1356" s="8" t="str">
        <f>IFERROR(VLOOKUP(LEFT($A1356,8),POR!$A:$R,3,0),"")</f>
        <v/>
      </c>
      <c r="R1356" s="8" t="str">
        <f>IFERROR(VLOOKUP(LEFT($A1356,8),POR!$A:$R,4,0),"")</f>
        <v/>
      </c>
      <c r="S1356" s="8" t="str">
        <f>IFERROR(VLOOKUP(LEFT($A1356,8),POR!$A:$R,5,0),"")</f>
        <v/>
      </c>
      <c r="T1356" s="8">
        <f>IFERROR(VLOOKUP(LEFT($A1356,8),POR!$A:$R,6,0),"")</f>
        <v>42918.708333333299</v>
      </c>
      <c r="U1356" s="8" t="str">
        <f>IFERROR(VLOOKUP(LEFT($A1356,8),POR!$A:$R,7,0),"")</f>
        <v/>
      </c>
      <c r="V1356" s="8">
        <f>IFERROR(VLOOKUP(LEFT($A1356,8),POR!$A:$R,8,0),"")</f>
        <v>42919</v>
      </c>
      <c r="W1356" s="8" t="str">
        <f>IFERROR(VLOOKUP(LEFT($A1356,8),POR!$A:$R,9,0),"")</f>
        <v/>
      </c>
      <c r="X1356" s="8" t="str">
        <f>IFERROR(VLOOKUP(LEFT($A1356,8),POR!$A:$R,10,0),"")</f>
        <v/>
      </c>
      <c r="Y1356" s="8" t="str">
        <f>IFERROR(VLOOKUP(LEFT($A1356,8),POR!$A:$R,11,0),"")</f>
        <v/>
      </c>
      <c r="Z1356" s="8" t="str">
        <f>IFERROR(VLOOKUP(LEFT($A1356,8),POR!$A:$R,12,0),"")</f>
        <v/>
      </c>
      <c r="AA1356" s="8" t="str">
        <f>IFERROR(VLOOKUP(LEFT($A1356,8),POR!$A:$R,13,0),"")</f>
        <v/>
      </c>
      <c r="AB1356" s="8" t="str">
        <f>IFERROR(VLOOKUP(LEFT($A1356,8),POR!$A:$R,14,0),"")</f>
        <v/>
      </c>
      <c r="AC1356" s="8">
        <f>IFERROR(VLOOKUP(LEFT($A1356,8),POR!$A:$R,15,0),"")</f>
        <v>42953</v>
      </c>
      <c r="AD1356" s="8" t="str">
        <f>IFERROR(VLOOKUP(LEFT($A1356,8),POR!$A:$R,16,0),"")</f>
        <v/>
      </c>
      <c r="AE1356" s="8" t="str">
        <f>IFERROR(VLOOKUP(LEFT($A1356,8),POR!$A:$R,17,0),"")</f>
        <v/>
      </c>
      <c r="AF1356" s="8" t="str">
        <f>IFERROR(VLOOKUP(LEFT($A1356,8),POR!$A:$R,18,0),"")</f>
        <v/>
      </c>
      <c r="AG1356" s="36" t="str">
        <f>IFERROR(VLOOKUP(A1356,NSD!F:G,2,0),"")</f>
        <v/>
      </c>
    </row>
    <row r="1357" spans="1:33">
      <c r="A1357" s="11" t="s">
        <v>2678</v>
      </c>
      <c r="B1357" s="36" t="str">
        <f>VLOOKUP(LEFT(A1357,8),Clusters!A:C,3,0)</f>
        <v>C5</v>
      </c>
      <c r="C1357" s="36">
        <f>VLOOKUP(LEFT(A1357,8),Clusters!A:D,2,0)</f>
        <v>53</v>
      </c>
      <c r="D1357" s="11"/>
      <c r="E1357" s="11" t="s">
        <v>1594</v>
      </c>
      <c r="F1357" s="11"/>
      <c r="G1357" s="11"/>
      <c r="H1357" s="11"/>
      <c r="I1357" s="37"/>
      <c r="J1357" s="26">
        <v>42815</v>
      </c>
      <c r="K1357" s="10" t="s">
        <v>5286</v>
      </c>
      <c r="L1357" s="10"/>
      <c r="M1357" s="11"/>
      <c r="N1357" s="10"/>
      <c r="O1357" s="36">
        <f>IFERROR(VLOOKUP(LEFT(A1357,8),'Development Priority'!A:B,2,0),"")</f>
        <v>104</v>
      </c>
      <c r="P1357" s="8" t="str">
        <f>IFERROR(VLOOKUP(LEFT($A1357,8),POR!$A:$R,2,0),"")</f>
        <v/>
      </c>
      <c r="Q1357" s="8" t="str">
        <f>IFERROR(VLOOKUP(LEFT($A1357,8),POR!$A:$R,3,0),"")</f>
        <v/>
      </c>
      <c r="R1357" s="8" t="str">
        <f>IFERROR(VLOOKUP(LEFT($A1357,8),POR!$A:$R,4,0),"")</f>
        <v/>
      </c>
      <c r="S1357" s="8" t="str">
        <f>IFERROR(VLOOKUP(LEFT($A1357,8),POR!$A:$R,5,0),"")</f>
        <v/>
      </c>
      <c r="T1357" s="8">
        <f>IFERROR(VLOOKUP(LEFT($A1357,8),POR!$A:$R,6,0),"")</f>
        <v>42918.708333333299</v>
      </c>
      <c r="U1357" s="8" t="str">
        <f>IFERROR(VLOOKUP(LEFT($A1357,8),POR!$A:$R,7,0),"")</f>
        <v/>
      </c>
      <c r="V1357" s="8">
        <f>IFERROR(VLOOKUP(LEFT($A1357,8),POR!$A:$R,8,0),"")</f>
        <v>42919</v>
      </c>
      <c r="W1357" s="8" t="str">
        <f>IFERROR(VLOOKUP(LEFT($A1357,8),POR!$A:$R,9,0),"")</f>
        <v/>
      </c>
      <c r="X1357" s="8" t="str">
        <f>IFERROR(VLOOKUP(LEFT($A1357,8),POR!$A:$R,10,0),"")</f>
        <v/>
      </c>
      <c r="Y1357" s="8" t="str">
        <f>IFERROR(VLOOKUP(LEFT($A1357,8),POR!$A:$R,11,0),"")</f>
        <v/>
      </c>
      <c r="Z1357" s="8" t="str">
        <f>IFERROR(VLOOKUP(LEFT($A1357,8),POR!$A:$R,12,0),"")</f>
        <v/>
      </c>
      <c r="AA1357" s="8" t="str">
        <f>IFERROR(VLOOKUP(LEFT($A1357,8),POR!$A:$R,13,0),"")</f>
        <v/>
      </c>
      <c r="AB1357" s="8" t="str">
        <f>IFERROR(VLOOKUP(LEFT($A1357,8),POR!$A:$R,14,0),"")</f>
        <v/>
      </c>
      <c r="AC1357" s="8">
        <f>IFERROR(VLOOKUP(LEFT($A1357,8),POR!$A:$R,15,0),"")</f>
        <v>42953</v>
      </c>
      <c r="AD1357" s="8" t="str">
        <f>IFERROR(VLOOKUP(LEFT($A1357,8),POR!$A:$R,16,0),"")</f>
        <v/>
      </c>
      <c r="AE1357" s="8" t="str">
        <f>IFERROR(VLOOKUP(LEFT($A1357,8),POR!$A:$R,17,0),"")</f>
        <v/>
      </c>
      <c r="AF1357" s="8" t="str">
        <f>IFERROR(VLOOKUP(LEFT($A1357,8),POR!$A:$R,18,0),"")</f>
        <v/>
      </c>
      <c r="AG1357" s="36" t="str">
        <f>IFERROR(VLOOKUP(A1357,NSD!F:G,2,0),"")</f>
        <v/>
      </c>
    </row>
    <row r="1358" spans="1:33">
      <c r="A1358" s="49" t="s">
        <v>3553</v>
      </c>
      <c r="B1358" s="36" t="str">
        <f>VLOOKUP(LEFT(A1358,8),Clusters!A:C,3,0)</f>
        <v>C5</v>
      </c>
      <c r="C1358" s="36">
        <f>VLOOKUP(LEFT(A1358,8),Clusters!A:D,2,0)</f>
        <v>54</v>
      </c>
      <c r="O1358" s="36">
        <f>IFERROR(VLOOKUP(LEFT(A1358,8),'Development Priority'!A:B,2,0),"")</f>
        <v>497</v>
      </c>
      <c r="P1358" s="8" t="str">
        <f>IFERROR(VLOOKUP(LEFT($A1358,8),POR!$A:$R,2,0),"")</f>
        <v/>
      </c>
      <c r="Q1358" s="8" t="str">
        <f>IFERROR(VLOOKUP(LEFT($A1358,8),POR!$A:$R,3,0),"")</f>
        <v/>
      </c>
      <c r="R1358" s="8" t="str">
        <f>IFERROR(VLOOKUP(LEFT($A1358,8),POR!$A:$R,4,0),"")</f>
        <v/>
      </c>
      <c r="S1358" s="8" t="str">
        <f>IFERROR(VLOOKUP(LEFT($A1358,8),POR!$A:$R,5,0),"")</f>
        <v/>
      </c>
      <c r="T1358" s="8" t="str">
        <f>IFERROR(VLOOKUP(LEFT($A1358,8),POR!$A:$R,6,0),"")</f>
        <v/>
      </c>
      <c r="U1358" s="8" t="str">
        <f>IFERROR(VLOOKUP(LEFT($A1358,8),POR!$A:$R,7,0),"")</f>
        <v/>
      </c>
      <c r="V1358" s="8">
        <f>IFERROR(VLOOKUP(LEFT($A1358,8),POR!$A:$R,8,0),"")</f>
        <v>42877</v>
      </c>
      <c r="W1358" s="8" t="str">
        <f>IFERROR(VLOOKUP(LEFT($A1358,8),POR!$A:$R,9,0),"")</f>
        <v/>
      </c>
      <c r="X1358" s="8" t="str">
        <f>IFERROR(VLOOKUP(LEFT($A1358,8),POR!$A:$R,10,0),"")</f>
        <v/>
      </c>
      <c r="Y1358" s="8" t="str">
        <f>IFERROR(VLOOKUP(LEFT($A1358,8),POR!$A:$R,11,0),"")</f>
        <v/>
      </c>
      <c r="Z1358" s="8" t="str">
        <f>IFERROR(VLOOKUP(LEFT($A1358,8),POR!$A:$R,12,0),"")</f>
        <v/>
      </c>
      <c r="AA1358" s="8" t="str">
        <f>IFERROR(VLOOKUP(LEFT($A1358,8),POR!$A:$R,13,0),"")</f>
        <v/>
      </c>
      <c r="AB1358" s="8" t="str">
        <f>IFERROR(VLOOKUP(LEFT($A1358,8),POR!$A:$R,14,0),"")</f>
        <v/>
      </c>
      <c r="AC1358" s="8" t="str">
        <f>IFERROR(VLOOKUP(LEFT($A1358,8),POR!$A:$R,15,0),"")</f>
        <v/>
      </c>
      <c r="AD1358" s="8" t="str">
        <f>IFERROR(VLOOKUP(LEFT($A1358,8),POR!$A:$R,16,0),"")</f>
        <v/>
      </c>
      <c r="AE1358" s="8" t="str">
        <f>IFERROR(VLOOKUP(LEFT($A1358,8),POR!$A:$R,17,0),"")</f>
        <v/>
      </c>
      <c r="AF1358" s="8" t="str">
        <f>IFERROR(VLOOKUP(LEFT($A1358,8),POR!$A:$R,18,0),"")</f>
        <v/>
      </c>
      <c r="AG1358" s="36" t="str">
        <f>IFERROR(VLOOKUP(A1358,NSD!F:G,2,0),"")</f>
        <v/>
      </c>
    </row>
    <row r="1359" spans="1:33">
      <c r="A1359" s="49" t="s">
        <v>3949</v>
      </c>
      <c r="B1359" s="36" t="str">
        <f>VLOOKUP(LEFT(A1359,8),Clusters!A:C,3,0)</f>
        <v>C5</v>
      </c>
      <c r="C1359" s="36">
        <f>VLOOKUP(LEFT(A1359,8),Clusters!A:D,2,0)</f>
        <v>54</v>
      </c>
      <c r="O1359" s="36">
        <f>IFERROR(VLOOKUP(LEFT(A1359,8),'Development Priority'!A:B,2,0),"")</f>
        <v>497</v>
      </c>
      <c r="P1359" s="8" t="str">
        <f>IFERROR(VLOOKUP(LEFT($A1359,8),POR!$A:$R,2,0),"")</f>
        <v/>
      </c>
      <c r="Q1359" s="8" t="str">
        <f>IFERROR(VLOOKUP(LEFT($A1359,8),POR!$A:$R,3,0),"")</f>
        <v/>
      </c>
      <c r="R1359" s="8" t="str">
        <f>IFERROR(VLOOKUP(LEFT($A1359,8),POR!$A:$R,4,0),"")</f>
        <v/>
      </c>
      <c r="S1359" s="8" t="str">
        <f>IFERROR(VLOOKUP(LEFT($A1359,8),POR!$A:$R,5,0),"")</f>
        <v/>
      </c>
      <c r="T1359" s="8" t="str">
        <f>IFERROR(VLOOKUP(LEFT($A1359,8),POR!$A:$R,6,0),"")</f>
        <v/>
      </c>
      <c r="U1359" s="8" t="str">
        <f>IFERROR(VLOOKUP(LEFT($A1359,8),POR!$A:$R,7,0),"")</f>
        <v/>
      </c>
      <c r="V1359" s="8">
        <f>IFERROR(VLOOKUP(LEFT($A1359,8),POR!$A:$R,8,0),"")</f>
        <v>42877</v>
      </c>
      <c r="W1359" s="8" t="str">
        <f>IFERROR(VLOOKUP(LEFT($A1359,8),POR!$A:$R,9,0),"")</f>
        <v/>
      </c>
      <c r="X1359" s="8" t="str">
        <f>IFERROR(VLOOKUP(LEFT($A1359,8),POR!$A:$R,10,0),"")</f>
        <v/>
      </c>
      <c r="Y1359" s="8" t="str">
        <f>IFERROR(VLOOKUP(LEFT($A1359,8),POR!$A:$R,11,0),"")</f>
        <v/>
      </c>
      <c r="Z1359" s="8" t="str">
        <f>IFERROR(VLOOKUP(LEFT($A1359,8),POR!$A:$R,12,0),"")</f>
        <v/>
      </c>
      <c r="AA1359" s="8" t="str">
        <f>IFERROR(VLOOKUP(LEFT($A1359,8),POR!$A:$R,13,0),"")</f>
        <v/>
      </c>
      <c r="AB1359" s="8" t="str">
        <f>IFERROR(VLOOKUP(LEFT($A1359,8),POR!$A:$R,14,0),"")</f>
        <v/>
      </c>
      <c r="AC1359" s="8" t="str">
        <f>IFERROR(VLOOKUP(LEFT($A1359,8),POR!$A:$R,15,0),"")</f>
        <v/>
      </c>
      <c r="AD1359" s="8" t="str">
        <f>IFERROR(VLOOKUP(LEFT($A1359,8),POR!$A:$R,16,0),"")</f>
        <v/>
      </c>
      <c r="AE1359" s="8" t="str">
        <f>IFERROR(VLOOKUP(LEFT($A1359,8),POR!$A:$R,17,0),"")</f>
        <v/>
      </c>
      <c r="AF1359" s="8" t="str">
        <f>IFERROR(VLOOKUP(LEFT($A1359,8),POR!$A:$R,18,0),"")</f>
        <v/>
      </c>
      <c r="AG1359" s="36" t="str">
        <f>IFERROR(VLOOKUP(A1359,NSD!F:G,2,0),"")</f>
        <v/>
      </c>
    </row>
    <row r="1360" spans="1:33">
      <c r="A1360" s="49" t="s">
        <v>4666</v>
      </c>
      <c r="B1360" s="36" t="str">
        <f>VLOOKUP(LEFT(A1360,8),Clusters!A:C,3,0)</f>
        <v>C5</v>
      </c>
      <c r="C1360" s="36">
        <f>VLOOKUP(LEFT(A1360,8),Clusters!A:D,2,0)</f>
        <v>54</v>
      </c>
      <c r="O1360" s="36">
        <f>IFERROR(VLOOKUP(LEFT(A1360,8),'Development Priority'!A:B,2,0),"")</f>
        <v>497</v>
      </c>
      <c r="P1360" s="8" t="str">
        <f>IFERROR(VLOOKUP(LEFT($A1360,8),POR!$A:$R,2,0),"")</f>
        <v/>
      </c>
      <c r="Q1360" s="8" t="str">
        <f>IFERROR(VLOOKUP(LEFT($A1360,8),POR!$A:$R,3,0),"")</f>
        <v/>
      </c>
      <c r="R1360" s="8" t="str">
        <f>IFERROR(VLOOKUP(LEFT($A1360,8),POR!$A:$R,4,0),"")</f>
        <v/>
      </c>
      <c r="S1360" s="8" t="str">
        <f>IFERROR(VLOOKUP(LEFT($A1360,8),POR!$A:$R,5,0),"")</f>
        <v/>
      </c>
      <c r="T1360" s="8" t="str">
        <f>IFERROR(VLOOKUP(LEFT($A1360,8),POR!$A:$R,6,0),"")</f>
        <v/>
      </c>
      <c r="U1360" s="8" t="str">
        <f>IFERROR(VLOOKUP(LEFT($A1360,8),POR!$A:$R,7,0),"")</f>
        <v/>
      </c>
      <c r="V1360" s="8">
        <f>IFERROR(VLOOKUP(LEFT($A1360,8),POR!$A:$R,8,0),"")</f>
        <v>42877</v>
      </c>
      <c r="W1360" s="8" t="str">
        <f>IFERROR(VLOOKUP(LEFT($A1360,8),POR!$A:$R,9,0),"")</f>
        <v/>
      </c>
      <c r="X1360" s="8" t="str">
        <f>IFERROR(VLOOKUP(LEFT($A1360,8),POR!$A:$R,10,0),"")</f>
        <v/>
      </c>
      <c r="Y1360" s="8" t="str">
        <f>IFERROR(VLOOKUP(LEFT($A1360,8),POR!$A:$R,11,0),"")</f>
        <v/>
      </c>
      <c r="Z1360" s="8" t="str">
        <f>IFERROR(VLOOKUP(LEFT($A1360,8),POR!$A:$R,12,0),"")</f>
        <v/>
      </c>
      <c r="AA1360" s="8" t="str">
        <f>IFERROR(VLOOKUP(LEFT($A1360,8),POR!$A:$R,13,0),"")</f>
        <v/>
      </c>
      <c r="AB1360" s="8" t="str">
        <f>IFERROR(VLOOKUP(LEFT($A1360,8),POR!$A:$R,14,0),"")</f>
        <v/>
      </c>
      <c r="AC1360" s="8" t="str">
        <f>IFERROR(VLOOKUP(LEFT($A1360,8),POR!$A:$R,15,0),"")</f>
        <v/>
      </c>
      <c r="AD1360" s="8" t="str">
        <f>IFERROR(VLOOKUP(LEFT($A1360,8),POR!$A:$R,16,0),"")</f>
        <v/>
      </c>
      <c r="AE1360" s="8" t="str">
        <f>IFERROR(VLOOKUP(LEFT($A1360,8),POR!$A:$R,17,0),"")</f>
        <v/>
      </c>
      <c r="AF1360" s="8" t="str">
        <f>IFERROR(VLOOKUP(LEFT($A1360,8),POR!$A:$R,18,0),"")</f>
        <v/>
      </c>
      <c r="AG1360" s="36" t="str">
        <f>IFERROR(VLOOKUP(A1360,NSD!F:G,2,0),"")</f>
        <v/>
      </c>
    </row>
    <row r="1361" spans="1:33">
      <c r="A1361" s="11" t="s">
        <v>2896</v>
      </c>
      <c r="B1361" s="36" t="str">
        <f>VLOOKUP(LEFT(A1361,8),Clusters!A:C,3,0)</f>
        <v>C5</v>
      </c>
      <c r="C1361" s="36">
        <f>VLOOKUP(LEFT(A1361,8),Clusters!A:D,2,0)</f>
        <v>53</v>
      </c>
      <c r="D1361" s="11"/>
      <c r="E1361" s="11"/>
      <c r="F1361" s="11"/>
      <c r="G1361" s="11"/>
      <c r="H1361" s="11"/>
      <c r="I1361" s="37"/>
      <c r="J1361" s="41"/>
      <c r="K1361" s="10"/>
      <c r="L1361" s="10"/>
      <c r="M1361" s="11"/>
      <c r="N1361" s="10"/>
      <c r="O1361" s="36">
        <f>IFERROR(VLOOKUP(LEFT(A1361,8),'Development Priority'!A:B,2,0),"")</f>
        <v>247</v>
      </c>
      <c r="P1361" s="8" t="str">
        <f>IFERROR(VLOOKUP(LEFT($A1361,8),POR!$A:$R,2,0),"")</f>
        <v/>
      </c>
      <c r="Q1361" s="8" t="str">
        <f>IFERROR(VLOOKUP(LEFT($A1361,8),POR!$A:$R,3,0),"")</f>
        <v/>
      </c>
      <c r="R1361" s="8" t="str">
        <f>IFERROR(VLOOKUP(LEFT($A1361,8),POR!$A:$R,4,0),"")</f>
        <v/>
      </c>
      <c r="S1361" s="8" t="str">
        <f>IFERROR(VLOOKUP(LEFT($A1361,8),POR!$A:$R,5,0),"")</f>
        <v/>
      </c>
      <c r="T1361" s="8" t="str">
        <f>IFERROR(VLOOKUP(LEFT($A1361,8),POR!$A:$R,6,0),"")</f>
        <v/>
      </c>
      <c r="U1361" s="8" t="str">
        <f>IFERROR(VLOOKUP(LEFT($A1361,8),POR!$A:$R,7,0),"")</f>
        <v/>
      </c>
      <c r="V1361" s="8">
        <f>IFERROR(VLOOKUP(LEFT($A1361,8),POR!$A:$R,8,0),"")</f>
        <v>43099</v>
      </c>
      <c r="W1361" s="8" t="str">
        <f>IFERROR(VLOOKUP(LEFT($A1361,8),POR!$A:$R,9,0),"")</f>
        <v/>
      </c>
      <c r="X1361" s="8" t="str">
        <f>IFERROR(VLOOKUP(LEFT($A1361,8),POR!$A:$R,10,0),"")</f>
        <v/>
      </c>
      <c r="Y1361" s="8" t="str">
        <f>IFERROR(VLOOKUP(LEFT($A1361,8),POR!$A:$R,11,0),"")</f>
        <v/>
      </c>
      <c r="Z1361" s="8" t="str">
        <f>IFERROR(VLOOKUP(LEFT($A1361,8),POR!$A:$R,12,0),"")</f>
        <v/>
      </c>
      <c r="AA1361" s="8" t="str">
        <f>IFERROR(VLOOKUP(LEFT($A1361,8),POR!$A:$R,13,0),"")</f>
        <v/>
      </c>
      <c r="AB1361" s="8" t="str">
        <f>IFERROR(VLOOKUP(LEFT($A1361,8),POR!$A:$R,14,0),"")</f>
        <v/>
      </c>
      <c r="AC1361" s="8" t="str">
        <f>IFERROR(VLOOKUP(LEFT($A1361,8),POR!$A:$R,15,0),"")</f>
        <v/>
      </c>
      <c r="AD1361" s="8" t="str">
        <f>IFERROR(VLOOKUP(LEFT($A1361,8),POR!$A:$R,16,0),"")</f>
        <v/>
      </c>
      <c r="AE1361" s="8" t="str">
        <f>IFERROR(VLOOKUP(LEFT($A1361,8),POR!$A:$R,17,0),"")</f>
        <v/>
      </c>
      <c r="AF1361" s="8" t="str">
        <f>IFERROR(VLOOKUP(LEFT($A1361,8),POR!$A:$R,18,0),"")</f>
        <v/>
      </c>
      <c r="AG1361" s="36" t="str">
        <f>IFERROR(VLOOKUP(A1361,NSD!F:G,2,0),"")</f>
        <v/>
      </c>
    </row>
    <row r="1362" spans="1:33">
      <c r="A1362" s="11" t="s">
        <v>3234</v>
      </c>
      <c r="B1362" s="36" t="str">
        <f>VLOOKUP(LEFT(A1362,8),Clusters!A:C,3,0)</f>
        <v>C5</v>
      </c>
      <c r="C1362" s="36">
        <f>VLOOKUP(LEFT(A1362,8),Clusters!A:D,2,0)</f>
        <v>53</v>
      </c>
      <c r="D1362" s="11"/>
      <c r="E1362" s="11"/>
      <c r="F1362" s="11"/>
      <c r="G1362" s="11"/>
      <c r="H1362" s="11"/>
      <c r="I1362" s="37"/>
      <c r="J1362" s="41"/>
      <c r="K1362" s="10"/>
      <c r="L1362" s="10"/>
      <c r="M1362" s="11"/>
      <c r="N1362" s="10"/>
      <c r="O1362" s="36">
        <f>IFERROR(VLOOKUP(LEFT(A1362,8),'Development Priority'!A:B,2,0),"")</f>
        <v>247</v>
      </c>
      <c r="P1362" s="8" t="str">
        <f>IFERROR(VLOOKUP(LEFT($A1362,8),POR!$A:$R,2,0),"")</f>
        <v/>
      </c>
      <c r="Q1362" s="8" t="str">
        <f>IFERROR(VLOOKUP(LEFT($A1362,8),POR!$A:$R,3,0),"")</f>
        <v/>
      </c>
      <c r="R1362" s="8" t="str">
        <f>IFERROR(VLOOKUP(LEFT($A1362,8),POR!$A:$R,4,0),"")</f>
        <v/>
      </c>
      <c r="S1362" s="8" t="str">
        <f>IFERROR(VLOOKUP(LEFT($A1362,8),POR!$A:$R,5,0),"")</f>
        <v/>
      </c>
      <c r="T1362" s="8" t="str">
        <f>IFERROR(VLOOKUP(LEFT($A1362,8),POR!$A:$R,6,0),"")</f>
        <v/>
      </c>
      <c r="U1362" s="8" t="str">
        <f>IFERROR(VLOOKUP(LEFT($A1362,8),POR!$A:$R,7,0),"")</f>
        <v/>
      </c>
      <c r="V1362" s="8">
        <f>IFERROR(VLOOKUP(LEFT($A1362,8),POR!$A:$R,8,0),"")</f>
        <v>43099</v>
      </c>
      <c r="W1362" s="8" t="str">
        <f>IFERROR(VLOOKUP(LEFT($A1362,8),POR!$A:$R,9,0),"")</f>
        <v/>
      </c>
      <c r="X1362" s="8" t="str">
        <f>IFERROR(VLOOKUP(LEFT($A1362,8),POR!$A:$R,10,0),"")</f>
        <v/>
      </c>
      <c r="Y1362" s="8" t="str">
        <f>IFERROR(VLOOKUP(LEFT($A1362,8),POR!$A:$R,11,0),"")</f>
        <v/>
      </c>
      <c r="Z1362" s="8" t="str">
        <f>IFERROR(VLOOKUP(LEFT($A1362,8),POR!$A:$R,12,0),"")</f>
        <v/>
      </c>
      <c r="AA1362" s="8" t="str">
        <f>IFERROR(VLOOKUP(LEFT($A1362,8),POR!$A:$R,13,0),"")</f>
        <v/>
      </c>
      <c r="AB1362" s="8" t="str">
        <f>IFERROR(VLOOKUP(LEFT($A1362,8),POR!$A:$R,14,0),"")</f>
        <v/>
      </c>
      <c r="AC1362" s="8" t="str">
        <f>IFERROR(VLOOKUP(LEFT($A1362,8),POR!$A:$R,15,0),"")</f>
        <v/>
      </c>
      <c r="AD1362" s="8" t="str">
        <f>IFERROR(VLOOKUP(LEFT($A1362,8),POR!$A:$R,16,0),"")</f>
        <v/>
      </c>
      <c r="AE1362" s="8" t="str">
        <f>IFERROR(VLOOKUP(LEFT($A1362,8),POR!$A:$R,17,0),"")</f>
        <v/>
      </c>
      <c r="AF1362" s="8" t="str">
        <f>IFERROR(VLOOKUP(LEFT($A1362,8),POR!$A:$R,18,0),"")</f>
        <v/>
      </c>
      <c r="AG1362" s="36" t="str">
        <f>IFERROR(VLOOKUP(A1362,NSD!F:G,2,0),"")</f>
        <v/>
      </c>
    </row>
    <row r="1363" spans="1:33">
      <c r="A1363" s="11" t="s">
        <v>3677</v>
      </c>
      <c r="B1363" s="36" t="str">
        <f>VLOOKUP(LEFT(A1363,8),Clusters!A:C,3,0)</f>
        <v>C5</v>
      </c>
      <c r="C1363" s="36">
        <f>VLOOKUP(LEFT(A1363,8),Clusters!A:D,2,0)</f>
        <v>53</v>
      </c>
      <c r="D1363" s="11"/>
      <c r="E1363" s="11"/>
      <c r="F1363" s="11"/>
      <c r="G1363" s="11"/>
      <c r="H1363" s="11"/>
      <c r="I1363" s="37"/>
      <c r="J1363" s="41"/>
      <c r="K1363" s="10"/>
      <c r="L1363" s="10"/>
      <c r="M1363" s="11"/>
      <c r="N1363" s="10"/>
      <c r="O1363" s="36">
        <f>IFERROR(VLOOKUP(LEFT(A1363,8),'Development Priority'!A:B,2,0),"")</f>
        <v>247</v>
      </c>
      <c r="P1363" s="8" t="str">
        <f>IFERROR(VLOOKUP(LEFT($A1363,8),POR!$A:$R,2,0),"")</f>
        <v/>
      </c>
      <c r="Q1363" s="8" t="str">
        <f>IFERROR(VLOOKUP(LEFT($A1363,8),POR!$A:$R,3,0),"")</f>
        <v/>
      </c>
      <c r="R1363" s="8" t="str">
        <f>IFERROR(VLOOKUP(LEFT($A1363,8),POR!$A:$R,4,0),"")</f>
        <v/>
      </c>
      <c r="S1363" s="8" t="str">
        <f>IFERROR(VLOOKUP(LEFT($A1363,8),POR!$A:$R,5,0),"")</f>
        <v/>
      </c>
      <c r="T1363" s="8" t="str">
        <f>IFERROR(VLOOKUP(LEFT($A1363,8),POR!$A:$R,6,0),"")</f>
        <v/>
      </c>
      <c r="U1363" s="8" t="str">
        <f>IFERROR(VLOOKUP(LEFT($A1363,8),POR!$A:$R,7,0),"")</f>
        <v/>
      </c>
      <c r="V1363" s="8">
        <f>IFERROR(VLOOKUP(LEFT($A1363,8),POR!$A:$R,8,0),"")</f>
        <v>43099</v>
      </c>
      <c r="W1363" s="8" t="str">
        <f>IFERROR(VLOOKUP(LEFT($A1363,8),POR!$A:$R,9,0),"")</f>
        <v/>
      </c>
      <c r="X1363" s="8" t="str">
        <f>IFERROR(VLOOKUP(LEFT($A1363,8),POR!$A:$R,10,0),"")</f>
        <v/>
      </c>
      <c r="Y1363" s="8" t="str">
        <f>IFERROR(VLOOKUP(LEFT($A1363,8),POR!$A:$R,11,0),"")</f>
        <v/>
      </c>
      <c r="Z1363" s="8" t="str">
        <f>IFERROR(VLOOKUP(LEFT($A1363,8),POR!$A:$R,12,0),"")</f>
        <v/>
      </c>
      <c r="AA1363" s="8" t="str">
        <f>IFERROR(VLOOKUP(LEFT($A1363,8),POR!$A:$R,13,0),"")</f>
        <v/>
      </c>
      <c r="AB1363" s="8" t="str">
        <f>IFERROR(VLOOKUP(LEFT($A1363,8),POR!$A:$R,14,0),"")</f>
        <v/>
      </c>
      <c r="AC1363" s="8" t="str">
        <f>IFERROR(VLOOKUP(LEFT($A1363,8),POR!$A:$R,15,0),"")</f>
        <v/>
      </c>
      <c r="AD1363" s="8" t="str">
        <f>IFERROR(VLOOKUP(LEFT($A1363,8),POR!$A:$R,16,0),"")</f>
        <v/>
      </c>
      <c r="AE1363" s="8" t="str">
        <f>IFERROR(VLOOKUP(LEFT($A1363,8),POR!$A:$R,17,0),"")</f>
        <v/>
      </c>
      <c r="AF1363" s="8" t="str">
        <f>IFERROR(VLOOKUP(LEFT($A1363,8),POR!$A:$R,18,0),"")</f>
        <v/>
      </c>
      <c r="AG1363" s="36" t="str">
        <f>IFERROR(VLOOKUP(A1363,NSD!F:G,2,0),"")</f>
        <v/>
      </c>
    </row>
    <row r="1364" spans="1:33">
      <c r="A1364" s="49" t="s">
        <v>3563</v>
      </c>
      <c r="B1364" s="36" t="str">
        <f>VLOOKUP(LEFT(A1364,8),Clusters!A:C,3,0)</f>
        <v>C5</v>
      </c>
      <c r="C1364" s="36">
        <f>VLOOKUP(LEFT(A1364,8),Clusters!A:D,2,0)</f>
        <v>53</v>
      </c>
      <c r="O1364" s="36">
        <f>IFERROR(VLOOKUP(LEFT(A1364,8),'Development Priority'!A:B,2,0),"")</f>
        <v>467</v>
      </c>
      <c r="P1364" s="8" t="str">
        <f>IFERROR(VLOOKUP(LEFT($A1364,8),POR!$A:$R,2,0),"")</f>
        <v/>
      </c>
      <c r="Q1364" s="8" t="str">
        <f>IFERROR(VLOOKUP(LEFT($A1364,8),POR!$A:$R,3,0),"")</f>
        <v/>
      </c>
      <c r="R1364" s="8" t="str">
        <f>IFERROR(VLOOKUP(LEFT($A1364,8),POR!$A:$R,4,0),"")</f>
        <v/>
      </c>
      <c r="S1364" s="8" t="str">
        <f>IFERROR(VLOOKUP(LEFT($A1364,8),POR!$A:$R,5,0),"")</f>
        <v/>
      </c>
      <c r="T1364" s="8" t="str">
        <f>IFERROR(VLOOKUP(LEFT($A1364,8),POR!$A:$R,6,0),"")</f>
        <v/>
      </c>
      <c r="U1364" s="8" t="str">
        <f>IFERROR(VLOOKUP(LEFT($A1364,8),POR!$A:$R,7,0),"")</f>
        <v/>
      </c>
      <c r="V1364" s="8" t="str">
        <f>IFERROR(VLOOKUP(LEFT($A1364,8),POR!$A:$R,8,0),"")</f>
        <v/>
      </c>
      <c r="W1364" s="8" t="str">
        <f>IFERROR(VLOOKUP(LEFT($A1364,8),POR!$A:$R,9,0),"")</f>
        <v/>
      </c>
      <c r="X1364" s="8" t="str">
        <f>IFERROR(VLOOKUP(LEFT($A1364,8),POR!$A:$R,10,0),"")</f>
        <v/>
      </c>
      <c r="Y1364" s="8" t="str">
        <f>IFERROR(VLOOKUP(LEFT($A1364,8),POR!$A:$R,11,0),"")</f>
        <v/>
      </c>
      <c r="Z1364" s="8" t="str">
        <f>IFERROR(VLOOKUP(LEFT($A1364,8),POR!$A:$R,12,0),"")</f>
        <v/>
      </c>
      <c r="AA1364" s="8" t="str">
        <f>IFERROR(VLOOKUP(LEFT($A1364,8),POR!$A:$R,13,0),"")</f>
        <v/>
      </c>
      <c r="AB1364" s="8" t="str">
        <f>IFERROR(VLOOKUP(LEFT($A1364,8),POR!$A:$R,14,0),"")</f>
        <v/>
      </c>
      <c r="AC1364" s="8" t="str">
        <f>IFERROR(VLOOKUP(LEFT($A1364,8),POR!$A:$R,15,0),"")</f>
        <v/>
      </c>
      <c r="AD1364" s="8" t="str">
        <f>IFERROR(VLOOKUP(LEFT($A1364,8),POR!$A:$R,16,0),"")</f>
        <v/>
      </c>
      <c r="AE1364" s="8" t="str">
        <f>IFERROR(VLOOKUP(LEFT($A1364,8),POR!$A:$R,17,0),"")</f>
        <v/>
      </c>
      <c r="AF1364" s="8" t="str">
        <f>IFERROR(VLOOKUP(LEFT($A1364,8),POR!$A:$R,18,0),"")</f>
        <v/>
      </c>
      <c r="AG1364" s="36" t="str">
        <f>IFERROR(VLOOKUP(A1364,NSD!F:G,2,0),"")</f>
        <v/>
      </c>
    </row>
    <row r="1365" spans="1:33">
      <c r="A1365" s="49" t="s">
        <v>4754</v>
      </c>
      <c r="B1365" s="36" t="str">
        <f>VLOOKUP(LEFT(A1365,8),Clusters!A:C,3,0)</f>
        <v>C5</v>
      </c>
      <c r="C1365" s="36">
        <f>VLOOKUP(LEFT(A1365,8),Clusters!A:D,2,0)</f>
        <v>53</v>
      </c>
      <c r="O1365" s="36">
        <f>IFERROR(VLOOKUP(LEFT(A1365,8),'Development Priority'!A:B,2,0),"")</f>
        <v>467</v>
      </c>
      <c r="P1365" s="8" t="str">
        <f>IFERROR(VLOOKUP(LEFT($A1365,8),POR!$A:$R,2,0),"")</f>
        <v/>
      </c>
      <c r="Q1365" s="8" t="str">
        <f>IFERROR(VLOOKUP(LEFT($A1365,8),POR!$A:$R,3,0),"")</f>
        <v/>
      </c>
      <c r="R1365" s="8" t="str">
        <f>IFERROR(VLOOKUP(LEFT($A1365,8),POR!$A:$R,4,0),"")</f>
        <v/>
      </c>
      <c r="S1365" s="8" t="str">
        <f>IFERROR(VLOOKUP(LEFT($A1365,8),POR!$A:$R,5,0),"")</f>
        <v/>
      </c>
      <c r="T1365" s="8" t="str">
        <f>IFERROR(VLOOKUP(LEFT($A1365,8),POR!$A:$R,6,0),"")</f>
        <v/>
      </c>
      <c r="U1365" s="8" t="str">
        <f>IFERROR(VLOOKUP(LEFT($A1365,8),POR!$A:$R,7,0),"")</f>
        <v/>
      </c>
      <c r="V1365" s="8" t="str">
        <f>IFERROR(VLOOKUP(LEFT($A1365,8),POR!$A:$R,8,0),"")</f>
        <v/>
      </c>
      <c r="W1365" s="8" t="str">
        <f>IFERROR(VLOOKUP(LEFT($A1365,8),POR!$A:$R,9,0),"")</f>
        <v/>
      </c>
      <c r="X1365" s="8" t="str">
        <f>IFERROR(VLOOKUP(LEFT($A1365,8),POR!$A:$R,10,0),"")</f>
        <v/>
      </c>
      <c r="Y1365" s="8" t="str">
        <f>IFERROR(VLOOKUP(LEFT($A1365,8),POR!$A:$R,11,0),"")</f>
        <v/>
      </c>
      <c r="Z1365" s="8" t="str">
        <f>IFERROR(VLOOKUP(LEFT($A1365,8),POR!$A:$R,12,0),"")</f>
        <v/>
      </c>
      <c r="AA1365" s="8" t="str">
        <f>IFERROR(VLOOKUP(LEFT($A1365,8),POR!$A:$R,13,0),"")</f>
        <v/>
      </c>
      <c r="AB1365" s="8" t="str">
        <f>IFERROR(VLOOKUP(LEFT($A1365,8),POR!$A:$R,14,0),"")</f>
        <v/>
      </c>
      <c r="AC1365" s="8" t="str">
        <f>IFERROR(VLOOKUP(LEFT($A1365,8),POR!$A:$R,15,0),"")</f>
        <v/>
      </c>
      <c r="AD1365" s="8" t="str">
        <f>IFERROR(VLOOKUP(LEFT($A1365,8),POR!$A:$R,16,0),"")</f>
        <v/>
      </c>
      <c r="AE1365" s="8" t="str">
        <f>IFERROR(VLOOKUP(LEFT($A1365,8),POR!$A:$R,17,0),"")</f>
        <v/>
      </c>
      <c r="AF1365" s="8" t="str">
        <f>IFERROR(VLOOKUP(LEFT($A1365,8),POR!$A:$R,18,0),"")</f>
        <v/>
      </c>
      <c r="AG1365" s="36" t="str">
        <f>IFERROR(VLOOKUP(A1365,NSD!F:G,2,0),"")</f>
        <v/>
      </c>
    </row>
    <row r="1366" spans="1:33">
      <c r="A1366" s="49" t="s">
        <v>5078</v>
      </c>
      <c r="B1366" s="36" t="str">
        <f>VLOOKUP(LEFT(A1366,8),Clusters!A:C,3,0)</f>
        <v>C5</v>
      </c>
      <c r="C1366" s="36">
        <f>VLOOKUP(LEFT(A1366,8),Clusters!A:D,2,0)</f>
        <v>53</v>
      </c>
      <c r="O1366" s="36">
        <f>IFERROR(VLOOKUP(LEFT(A1366,8),'Development Priority'!A:B,2,0),"")</f>
        <v>467</v>
      </c>
      <c r="P1366" s="8" t="str">
        <f>IFERROR(VLOOKUP(LEFT($A1366,8),POR!$A:$R,2,0),"")</f>
        <v/>
      </c>
      <c r="Q1366" s="8" t="str">
        <f>IFERROR(VLOOKUP(LEFT($A1366,8),POR!$A:$R,3,0),"")</f>
        <v/>
      </c>
      <c r="R1366" s="8" t="str">
        <f>IFERROR(VLOOKUP(LEFT($A1366,8),POR!$A:$R,4,0),"")</f>
        <v/>
      </c>
      <c r="S1366" s="8" t="str">
        <f>IFERROR(VLOOKUP(LEFT($A1366,8),POR!$A:$R,5,0),"")</f>
        <v/>
      </c>
      <c r="T1366" s="8" t="str">
        <f>IFERROR(VLOOKUP(LEFT($A1366,8),POR!$A:$R,6,0),"")</f>
        <v/>
      </c>
      <c r="U1366" s="8" t="str">
        <f>IFERROR(VLOOKUP(LEFT($A1366,8),POR!$A:$R,7,0),"")</f>
        <v/>
      </c>
      <c r="V1366" s="8" t="str">
        <f>IFERROR(VLOOKUP(LEFT($A1366,8),POR!$A:$R,8,0),"")</f>
        <v/>
      </c>
      <c r="W1366" s="8" t="str">
        <f>IFERROR(VLOOKUP(LEFT($A1366,8),POR!$A:$R,9,0),"")</f>
        <v/>
      </c>
      <c r="X1366" s="8" t="str">
        <f>IFERROR(VLOOKUP(LEFT($A1366,8),POR!$A:$R,10,0),"")</f>
        <v/>
      </c>
      <c r="Y1366" s="8" t="str">
        <f>IFERROR(VLOOKUP(LEFT($A1366,8),POR!$A:$R,11,0),"")</f>
        <v/>
      </c>
      <c r="Z1366" s="8" t="str">
        <f>IFERROR(VLOOKUP(LEFT($A1366,8),POR!$A:$R,12,0),"")</f>
        <v/>
      </c>
      <c r="AA1366" s="8" t="str">
        <f>IFERROR(VLOOKUP(LEFT($A1366,8),POR!$A:$R,13,0),"")</f>
        <v/>
      </c>
      <c r="AB1366" s="8" t="str">
        <f>IFERROR(VLOOKUP(LEFT($A1366,8),POR!$A:$R,14,0),"")</f>
        <v/>
      </c>
      <c r="AC1366" s="8" t="str">
        <f>IFERROR(VLOOKUP(LEFT($A1366,8),POR!$A:$R,15,0),"")</f>
        <v/>
      </c>
      <c r="AD1366" s="8" t="str">
        <f>IFERROR(VLOOKUP(LEFT($A1366,8),POR!$A:$R,16,0),"")</f>
        <v/>
      </c>
      <c r="AE1366" s="8" t="str">
        <f>IFERROR(VLOOKUP(LEFT($A1366,8),POR!$A:$R,17,0),"")</f>
        <v/>
      </c>
      <c r="AF1366" s="8" t="str">
        <f>IFERROR(VLOOKUP(LEFT($A1366,8),POR!$A:$R,18,0),"")</f>
        <v/>
      </c>
      <c r="AG1366" s="36" t="str">
        <f>IFERROR(VLOOKUP(A1366,NSD!F:G,2,0),"")</f>
        <v/>
      </c>
    </row>
    <row r="1367" spans="1:33">
      <c r="A1367" s="49" t="s">
        <v>2165</v>
      </c>
      <c r="B1367" s="36" t="str">
        <f>VLOOKUP(LEFT(A1367,8),Clusters!A:C,3,0)</f>
        <v>C5</v>
      </c>
      <c r="C1367" s="36">
        <f>VLOOKUP(LEFT(A1367,8),Clusters!A:D,2,0)</f>
        <v>53</v>
      </c>
      <c r="O1367" s="36">
        <f>IFERROR(VLOOKUP(LEFT(A1367,8),'Development Priority'!A:B,2,0),"")</f>
        <v>380</v>
      </c>
      <c r="P1367" s="8" t="str">
        <f>IFERROR(VLOOKUP(LEFT($A1367,8),POR!$A:$R,2,0),"")</f>
        <v/>
      </c>
      <c r="Q1367" s="8" t="str">
        <f>IFERROR(VLOOKUP(LEFT($A1367,8),POR!$A:$R,3,0),"")</f>
        <v/>
      </c>
      <c r="R1367" s="8" t="str">
        <f>IFERROR(VLOOKUP(LEFT($A1367,8),POR!$A:$R,4,0),"")</f>
        <v/>
      </c>
      <c r="S1367" s="8" t="str">
        <f>IFERROR(VLOOKUP(LEFT($A1367,8),POR!$A:$R,5,0),"")</f>
        <v/>
      </c>
      <c r="T1367" s="8" t="str">
        <f>IFERROR(VLOOKUP(LEFT($A1367,8),POR!$A:$R,6,0),"")</f>
        <v/>
      </c>
      <c r="U1367" s="8" t="str">
        <f>IFERROR(VLOOKUP(LEFT($A1367,8),POR!$A:$R,7,0),"")</f>
        <v/>
      </c>
      <c r="V1367" s="8" t="str">
        <f>IFERROR(VLOOKUP(LEFT($A1367,8),POR!$A:$R,8,0),"")</f>
        <v/>
      </c>
      <c r="W1367" s="8" t="str">
        <f>IFERROR(VLOOKUP(LEFT($A1367,8),POR!$A:$R,9,0),"")</f>
        <v/>
      </c>
      <c r="X1367" s="8" t="str">
        <f>IFERROR(VLOOKUP(LEFT($A1367,8),POR!$A:$R,10,0),"")</f>
        <v/>
      </c>
      <c r="Y1367" s="8" t="str">
        <f>IFERROR(VLOOKUP(LEFT($A1367,8),POR!$A:$R,11,0),"")</f>
        <v/>
      </c>
      <c r="Z1367" s="8" t="str">
        <f>IFERROR(VLOOKUP(LEFT($A1367,8),POR!$A:$R,12,0),"")</f>
        <v/>
      </c>
      <c r="AA1367" s="8" t="str">
        <f>IFERROR(VLOOKUP(LEFT($A1367,8),POR!$A:$R,13,0),"")</f>
        <v/>
      </c>
      <c r="AB1367" s="8" t="str">
        <f>IFERROR(VLOOKUP(LEFT($A1367,8),POR!$A:$R,14,0),"")</f>
        <v/>
      </c>
      <c r="AC1367" s="8" t="str">
        <f>IFERROR(VLOOKUP(LEFT($A1367,8),POR!$A:$R,15,0),"")</f>
        <v/>
      </c>
      <c r="AD1367" s="8" t="str">
        <f>IFERROR(VLOOKUP(LEFT($A1367,8),POR!$A:$R,16,0),"")</f>
        <v/>
      </c>
      <c r="AE1367" s="8" t="str">
        <f>IFERROR(VLOOKUP(LEFT($A1367,8),POR!$A:$R,17,0),"")</f>
        <v/>
      </c>
      <c r="AF1367" s="8" t="str">
        <f>IFERROR(VLOOKUP(LEFT($A1367,8),POR!$A:$R,18,0),"")</f>
        <v/>
      </c>
      <c r="AG1367" s="36" t="str">
        <f>IFERROR(VLOOKUP(A1367,NSD!F:G,2,0),"")</f>
        <v/>
      </c>
    </row>
    <row r="1368" spans="1:33">
      <c r="A1368" s="49" t="s">
        <v>3768</v>
      </c>
      <c r="B1368" s="36" t="str">
        <f>VLOOKUP(LEFT(A1368,8),Clusters!A:C,3,0)</f>
        <v>C5</v>
      </c>
      <c r="C1368" s="36">
        <f>VLOOKUP(LEFT(A1368,8),Clusters!A:D,2,0)</f>
        <v>53</v>
      </c>
      <c r="O1368" s="36">
        <f>IFERROR(VLOOKUP(LEFT(A1368,8),'Development Priority'!A:B,2,0),"")</f>
        <v>380</v>
      </c>
      <c r="P1368" s="8" t="str">
        <f>IFERROR(VLOOKUP(LEFT($A1368,8),POR!$A:$R,2,0),"")</f>
        <v/>
      </c>
      <c r="Q1368" s="8" t="str">
        <f>IFERROR(VLOOKUP(LEFT($A1368,8),POR!$A:$R,3,0),"")</f>
        <v/>
      </c>
      <c r="R1368" s="8" t="str">
        <f>IFERROR(VLOOKUP(LEFT($A1368,8),POR!$A:$R,4,0),"")</f>
        <v/>
      </c>
      <c r="S1368" s="8" t="str">
        <f>IFERROR(VLOOKUP(LEFT($A1368,8),POR!$A:$R,5,0),"")</f>
        <v/>
      </c>
      <c r="T1368" s="8" t="str">
        <f>IFERROR(VLOOKUP(LEFT($A1368,8),POR!$A:$R,6,0),"")</f>
        <v/>
      </c>
      <c r="U1368" s="8" t="str">
        <f>IFERROR(VLOOKUP(LEFT($A1368,8),POR!$A:$R,7,0),"")</f>
        <v/>
      </c>
      <c r="V1368" s="8" t="str">
        <f>IFERROR(VLOOKUP(LEFT($A1368,8),POR!$A:$R,8,0),"")</f>
        <v/>
      </c>
      <c r="W1368" s="8" t="str">
        <f>IFERROR(VLOOKUP(LEFT($A1368,8),POR!$A:$R,9,0),"")</f>
        <v/>
      </c>
      <c r="X1368" s="8" t="str">
        <f>IFERROR(VLOOKUP(LEFT($A1368,8),POR!$A:$R,10,0),"")</f>
        <v/>
      </c>
      <c r="Y1368" s="8" t="str">
        <f>IFERROR(VLOOKUP(LEFT($A1368,8),POR!$A:$R,11,0),"")</f>
        <v/>
      </c>
      <c r="Z1368" s="8" t="str">
        <f>IFERROR(VLOOKUP(LEFT($A1368,8),POR!$A:$R,12,0),"")</f>
        <v/>
      </c>
      <c r="AA1368" s="8" t="str">
        <f>IFERROR(VLOOKUP(LEFT($A1368,8),POR!$A:$R,13,0),"")</f>
        <v/>
      </c>
      <c r="AB1368" s="8" t="str">
        <f>IFERROR(VLOOKUP(LEFT($A1368,8),POR!$A:$R,14,0),"")</f>
        <v/>
      </c>
      <c r="AC1368" s="8" t="str">
        <f>IFERROR(VLOOKUP(LEFT($A1368,8),POR!$A:$R,15,0),"")</f>
        <v/>
      </c>
      <c r="AD1368" s="8" t="str">
        <f>IFERROR(VLOOKUP(LEFT($A1368,8),POR!$A:$R,16,0),"")</f>
        <v/>
      </c>
      <c r="AE1368" s="8" t="str">
        <f>IFERROR(VLOOKUP(LEFT($A1368,8),POR!$A:$R,17,0),"")</f>
        <v/>
      </c>
      <c r="AF1368" s="8" t="str">
        <f>IFERROR(VLOOKUP(LEFT($A1368,8),POR!$A:$R,18,0),"")</f>
        <v/>
      </c>
      <c r="AG1368" s="36" t="str">
        <f>IFERROR(VLOOKUP(A1368,NSD!F:G,2,0),"")</f>
        <v/>
      </c>
    </row>
    <row r="1369" spans="1:33">
      <c r="A1369" s="49" t="s">
        <v>2334</v>
      </c>
      <c r="B1369" s="36" t="str">
        <f>VLOOKUP(LEFT(A1369,8),Clusters!A:C,3,0)</f>
        <v>C5</v>
      </c>
      <c r="C1369" s="36">
        <f>VLOOKUP(LEFT(A1369,8),Clusters!A:D,2,0)</f>
        <v>53</v>
      </c>
      <c r="O1369" s="36">
        <f>IFERROR(VLOOKUP(LEFT(A1369,8),'Development Priority'!A:B,2,0),"")</f>
        <v>380</v>
      </c>
      <c r="P1369" s="8" t="str">
        <f>IFERROR(VLOOKUP(LEFT($A1369,8),POR!$A:$R,2,0),"")</f>
        <v/>
      </c>
      <c r="Q1369" s="8" t="str">
        <f>IFERROR(VLOOKUP(LEFT($A1369,8),POR!$A:$R,3,0),"")</f>
        <v/>
      </c>
      <c r="R1369" s="8" t="str">
        <f>IFERROR(VLOOKUP(LEFT($A1369,8),POR!$A:$R,4,0),"")</f>
        <v/>
      </c>
      <c r="S1369" s="8" t="str">
        <f>IFERROR(VLOOKUP(LEFT($A1369,8),POR!$A:$R,5,0),"")</f>
        <v/>
      </c>
      <c r="T1369" s="8" t="str">
        <f>IFERROR(VLOOKUP(LEFT($A1369,8),POR!$A:$R,6,0),"")</f>
        <v/>
      </c>
      <c r="U1369" s="8" t="str">
        <f>IFERROR(VLOOKUP(LEFT($A1369,8),POR!$A:$R,7,0),"")</f>
        <v/>
      </c>
      <c r="V1369" s="8" t="str">
        <f>IFERROR(VLOOKUP(LEFT($A1369,8),POR!$A:$R,8,0),"")</f>
        <v/>
      </c>
      <c r="W1369" s="8" t="str">
        <f>IFERROR(VLOOKUP(LEFT($A1369,8),POR!$A:$R,9,0),"")</f>
        <v/>
      </c>
      <c r="X1369" s="8" t="str">
        <f>IFERROR(VLOOKUP(LEFT($A1369,8),POR!$A:$R,10,0),"")</f>
        <v/>
      </c>
      <c r="Y1369" s="8" t="str">
        <f>IFERROR(VLOOKUP(LEFT($A1369,8),POR!$A:$R,11,0),"")</f>
        <v/>
      </c>
      <c r="Z1369" s="8" t="str">
        <f>IFERROR(VLOOKUP(LEFT($A1369,8),POR!$A:$R,12,0),"")</f>
        <v/>
      </c>
      <c r="AA1369" s="8" t="str">
        <f>IFERROR(VLOOKUP(LEFT($A1369,8),POR!$A:$R,13,0),"")</f>
        <v/>
      </c>
      <c r="AB1369" s="8" t="str">
        <f>IFERROR(VLOOKUP(LEFT($A1369,8),POR!$A:$R,14,0),"")</f>
        <v/>
      </c>
      <c r="AC1369" s="8" t="str">
        <f>IFERROR(VLOOKUP(LEFT($A1369,8),POR!$A:$R,15,0),"")</f>
        <v/>
      </c>
      <c r="AD1369" s="8" t="str">
        <f>IFERROR(VLOOKUP(LEFT($A1369,8),POR!$A:$R,16,0),"")</f>
        <v/>
      </c>
      <c r="AE1369" s="8" t="str">
        <f>IFERROR(VLOOKUP(LEFT($A1369,8),POR!$A:$R,17,0),"")</f>
        <v/>
      </c>
      <c r="AF1369" s="8" t="str">
        <f>IFERROR(VLOOKUP(LEFT($A1369,8),POR!$A:$R,18,0),"")</f>
        <v/>
      </c>
      <c r="AG1369" s="36" t="str">
        <f>IFERROR(VLOOKUP(A1369,NSD!F:G,2,0),"")</f>
        <v/>
      </c>
    </row>
    <row r="1370" spans="1:33">
      <c r="A1370" s="49" t="s">
        <v>4817</v>
      </c>
      <c r="B1370" s="36" t="str">
        <f>VLOOKUP(LEFT(A1370,8),Clusters!A:C,3,0)</f>
        <v>C6</v>
      </c>
      <c r="C1370" s="36">
        <f>VLOOKUP(LEFT(A1370,8),Clusters!A:D,2,0)</f>
        <v>65</v>
      </c>
      <c r="O1370" s="36">
        <f>IFERROR(VLOOKUP(LEFT(A1370,8),'Development Priority'!A:B,2,0),"")</f>
        <v>611</v>
      </c>
      <c r="P1370" s="8" t="str">
        <f>IFERROR(VLOOKUP(LEFT($A1370,8),POR!$A:$R,2,0),"")</f>
        <v/>
      </c>
      <c r="Q1370" s="8" t="str">
        <f>IFERROR(VLOOKUP(LEFT($A1370,8),POR!$A:$R,3,0),"")</f>
        <v/>
      </c>
      <c r="R1370" s="8" t="str">
        <f>IFERROR(VLOOKUP(LEFT($A1370,8),POR!$A:$R,4,0),"")</f>
        <v/>
      </c>
      <c r="S1370" s="8" t="str">
        <f>IFERROR(VLOOKUP(LEFT($A1370,8),POR!$A:$R,5,0),"")</f>
        <v/>
      </c>
      <c r="T1370" s="8" t="str">
        <f>IFERROR(VLOOKUP(LEFT($A1370,8),POR!$A:$R,6,0),"")</f>
        <v/>
      </c>
      <c r="U1370" s="8" t="str">
        <f>IFERROR(VLOOKUP(LEFT($A1370,8),POR!$A:$R,7,0),"")</f>
        <v/>
      </c>
      <c r="V1370" s="8" t="str">
        <f>IFERROR(VLOOKUP(LEFT($A1370,8),POR!$A:$R,8,0),"")</f>
        <v/>
      </c>
      <c r="W1370" s="8" t="str">
        <f>IFERROR(VLOOKUP(LEFT($A1370,8),POR!$A:$R,9,0),"")</f>
        <v/>
      </c>
      <c r="X1370" s="8" t="str">
        <f>IFERROR(VLOOKUP(LEFT($A1370,8),POR!$A:$R,10,0),"")</f>
        <v/>
      </c>
      <c r="Y1370" s="8" t="str">
        <f>IFERROR(VLOOKUP(LEFT($A1370,8),POR!$A:$R,11,0),"")</f>
        <v/>
      </c>
      <c r="Z1370" s="8" t="str">
        <f>IFERROR(VLOOKUP(LEFT($A1370,8),POR!$A:$R,12,0),"")</f>
        <v/>
      </c>
      <c r="AA1370" s="8" t="str">
        <f>IFERROR(VLOOKUP(LEFT($A1370,8),POR!$A:$R,13,0),"")</f>
        <v/>
      </c>
      <c r="AB1370" s="8" t="str">
        <f>IFERROR(VLOOKUP(LEFT($A1370,8),POR!$A:$R,14,0),"")</f>
        <v/>
      </c>
      <c r="AC1370" s="8" t="str">
        <f>IFERROR(VLOOKUP(LEFT($A1370,8),POR!$A:$R,15,0),"")</f>
        <v/>
      </c>
      <c r="AD1370" s="8" t="str">
        <f>IFERROR(VLOOKUP(LEFT($A1370,8),POR!$A:$R,16,0),"")</f>
        <v/>
      </c>
      <c r="AE1370" s="8" t="str">
        <f>IFERROR(VLOOKUP(LEFT($A1370,8),POR!$A:$R,17,0),"")</f>
        <v/>
      </c>
      <c r="AF1370" s="8" t="str">
        <f>IFERROR(VLOOKUP(LEFT($A1370,8),POR!$A:$R,18,0),"")</f>
        <v/>
      </c>
      <c r="AG1370" s="36" t="str">
        <f>IFERROR(VLOOKUP(A1370,NSD!F:G,2,0),"")</f>
        <v/>
      </c>
    </row>
    <row r="1371" spans="1:33">
      <c r="A1371" s="49" t="s">
        <v>2472</v>
      </c>
      <c r="B1371" s="36" t="str">
        <f>VLOOKUP(LEFT(A1371,8),Clusters!A:C,3,0)</f>
        <v>C6</v>
      </c>
      <c r="C1371" s="36">
        <f>VLOOKUP(LEFT(A1371,8),Clusters!A:D,2,0)</f>
        <v>65</v>
      </c>
      <c r="O1371" s="36">
        <f>IFERROR(VLOOKUP(LEFT(A1371,8),'Development Priority'!A:B,2,0),"")</f>
        <v>611</v>
      </c>
      <c r="P1371" s="8" t="str">
        <f>IFERROR(VLOOKUP(LEFT($A1371,8),POR!$A:$R,2,0),"")</f>
        <v/>
      </c>
      <c r="Q1371" s="8" t="str">
        <f>IFERROR(VLOOKUP(LEFT($A1371,8),POR!$A:$R,3,0),"")</f>
        <v/>
      </c>
      <c r="R1371" s="8" t="str">
        <f>IFERROR(VLOOKUP(LEFT($A1371,8),POR!$A:$R,4,0),"")</f>
        <v/>
      </c>
      <c r="S1371" s="8" t="str">
        <f>IFERROR(VLOOKUP(LEFT($A1371,8),POR!$A:$R,5,0),"")</f>
        <v/>
      </c>
      <c r="T1371" s="8" t="str">
        <f>IFERROR(VLOOKUP(LEFT($A1371,8),POR!$A:$R,6,0),"")</f>
        <v/>
      </c>
      <c r="U1371" s="8" t="str">
        <f>IFERROR(VLOOKUP(LEFT($A1371,8),POR!$A:$R,7,0),"")</f>
        <v/>
      </c>
      <c r="V1371" s="8" t="str">
        <f>IFERROR(VLOOKUP(LEFT($A1371,8),POR!$A:$R,8,0),"")</f>
        <v/>
      </c>
      <c r="W1371" s="8" t="str">
        <f>IFERROR(VLOOKUP(LEFT($A1371,8),POR!$A:$R,9,0),"")</f>
        <v/>
      </c>
      <c r="X1371" s="8" t="str">
        <f>IFERROR(VLOOKUP(LEFT($A1371,8),POR!$A:$R,10,0),"")</f>
        <v/>
      </c>
      <c r="Y1371" s="8" t="str">
        <f>IFERROR(VLOOKUP(LEFT($A1371,8),POR!$A:$R,11,0),"")</f>
        <v/>
      </c>
      <c r="Z1371" s="8" t="str">
        <f>IFERROR(VLOOKUP(LEFT($A1371,8),POR!$A:$R,12,0),"")</f>
        <v/>
      </c>
      <c r="AA1371" s="8" t="str">
        <f>IFERROR(VLOOKUP(LEFT($A1371,8),POR!$A:$R,13,0),"")</f>
        <v/>
      </c>
      <c r="AB1371" s="8" t="str">
        <f>IFERROR(VLOOKUP(LEFT($A1371,8),POR!$A:$R,14,0),"")</f>
        <v/>
      </c>
      <c r="AC1371" s="8" t="str">
        <f>IFERROR(VLOOKUP(LEFT($A1371,8),POR!$A:$R,15,0),"")</f>
        <v/>
      </c>
      <c r="AD1371" s="8" t="str">
        <f>IFERROR(VLOOKUP(LEFT($A1371,8),POR!$A:$R,16,0),"")</f>
        <v/>
      </c>
      <c r="AE1371" s="8" t="str">
        <f>IFERROR(VLOOKUP(LEFT($A1371,8),POR!$A:$R,17,0),"")</f>
        <v/>
      </c>
      <c r="AF1371" s="8" t="str">
        <f>IFERROR(VLOOKUP(LEFT($A1371,8),POR!$A:$R,18,0),"")</f>
        <v/>
      </c>
      <c r="AG1371" s="36" t="str">
        <f>IFERROR(VLOOKUP(A1371,NSD!F:G,2,0),"")</f>
        <v/>
      </c>
    </row>
    <row r="1372" spans="1:33">
      <c r="A1372" s="49" t="s">
        <v>3470</v>
      </c>
      <c r="B1372" s="36" t="str">
        <f>VLOOKUP(LEFT(A1372,8),Clusters!A:C,3,0)</f>
        <v>C6</v>
      </c>
      <c r="C1372" s="36">
        <f>VLOOKUP(LEFT(A1372,8),Clusters!A:D,2,0)</f>
        <v>65</v>
      </c>
      <c r="O1372" s="36">
        <f>IFERROR(VLOOKUP(LEFT(A1372,8),'Development Priority'!A:B,2,0),"")</f>
        <v>611</v>
      </c>
      <c r="P1372" s="8" t="str">
        <f>IFERROR(VLOOKUP(LEFT($A1372,8),POR!$A:$R,2,0),"")</f>
        <v/>
      </c>
      <c r="Q1372" s="8" t="str">
        <f>IFERROR(VLOOKUP(LEFT($A1372,8),POR!$A:$R,3,0),"")</f>
        <v/>
      </c>
      <c r="R1372" s="8" t="str">
        <f>IFERROR(VLOOKUP(LEFT($A1372,8),POR!$A:$R,4,0),"")</f>
        <v/>
      </c>
      <c r="S1372" s="8" t="str">
        <f>IFERROR(VLOOKUP(LEFT($A1372,8),POR!$A:$R,5,0),"")</f>
        <v/>
      </c>
      <c r="T1372" s="8" t="str">
        <f>IFERROR(VLOOKUP(LEFT($A1372,8),POR!$A:$R,6,0),"")</f>
        <v/>
      </c>
      <c r="U1372" s="8" t="str">
        <f>IFERROR(VLOOKUP(LEFT($A1372,8),POR!$A:$R,7,0),"")</f>
        <v/>
      </c>
      <c r="V1372" s="8" t="str">
        <f>IFERROR(VLOOKUP(LEFT($A1372,8),POR!$A:$R,8,0),"")</f>
        <v/>
      </c>
      <c r="W1372" s="8" t="str">
        <f>IFERROR(VLOOKUP(LEFT($A1372,8),POR!$A:$R,9,0),"")</f>
        <v/>
      </c>
      <c r="X1372" s="8" t="str">
        <f>IFERROR(VLOOKUP(LEFT($A1372,8),POR!$A:$R,10,0),"")</f>
        <v/>
      </c>
      <c r="Y1372" s="8" t="str">
        <f>IFERROR(VLOOKUP(LEFT($A1372,8),POR!$A:$R,11,0),"")</f>
        <v/>
      </c>
      <c r="Z1372" s="8" t="str">
        <f>IFERROR(VLOOKUP(LEFT($A1372,8),POR!$A:$R,12,0),"")</f>
        <v/>
      </c>
      <c r="AA1372" s="8" t="str">
        <f>IFERROR(VLOOKUP(LEFT($A1372,8),POR!$A:$R,13,0),"")</f>
        <v/>
      </c>
      <c r="AB1372" s="8" t="str">
        <f>IFERROR(VLOOKUP(LEFT($A1372,8),POR!$A:$R,14,0),"")</f>
        <v/>
      </c>
      <c r="AC1372" s="8" t="str">
        <f>IFERROR(VLOOKUP(LEFT($A1372,8),POR!$A:$R,15,0),"")</f>
        <v/>
      </c>
      <c r="AD1372" s="8" t="str">
        <f>IFERROR(VLOOKUP(LEFT($A1372,8),POR!$A:$R,16,0),"")</f>
        <v/>
      </c>
      <c r="AE1372" s="8" t="str">
        <f>IFERROR(VLOOKUP(LEFT($A1372,8),POR!$A:$R,17,0),"")</f>
        <v/>
      </c>
      <c r="AF1372" s="8" t="str">
        <f>IFERROR(VLOOKUP(LEFT($A1372,8),POR!$A:$R,18,0),"")</f>
        <v/>
      </c>
      <c r="AG1372" s="36" t="str">
        <f>IFERROR(VLOOKUP(A1372,NSD!F:G,2,0),"")</f>
        <v/>
      </c>
    </row>
    <row r="1373" spans="1:33">
      <c r="A1373" s="49" t="s">
        <v>4504</v>
      </c>
      <c r="B1373" s="36" t="str">
        <f>VLOOKUP(LEFT(A1373,8),Clusters!A:C,3,0)</f>
        <v>C2</v>
      </c>
      <c r="C1373" s="36">
        <f>VLOOKUP(LEFT(A1373,8),Clusters!A:D,2,0)</f>
        <v>25</v>
      </c>
      <c r="O1373" s="36">
        <f>IFERROR(VLOOKUP(LEFT(A1373,8),'Development Priority'!A:B,2,0),"")</f>
        <v>175</v>
      </c>
      <c r="P1373" s="8" t="str">
        <f>IFERROR(VLOOKUP(LEFT($A1373,8),POR!$A:$R,2,0),"")</f>
        <v/>
      </c>
      <c r="Q1373" s="8" t="str">
        <f>IFERROR(VLOOKUP(LEFT($A1373,8),POR!$A:$R,3,0),"")</f>
        <v/>
      </c>
      <c r="R1373" s="8" t="str">
        <f>IFERROR(VLOOKUP(LEFT($A1373,8),POR!$A:$R,4,0),"")</f>
        <v/>
      </c>
      <c r="S1373" s="8" t="str">
        <f>IFERROR(VLOOKUP(LEFT($A1373,8),POR!$A:$R,5,0),"")</f>
        <v/>
      </c>
      <c r="T1373" s="8">
        <f>IFERROR(VLOOKUP(LEFT($A1373,8),POR!$A:$R,6,0),"")</f>
        <v>42871.708333333299</v>
      </c>
      <c r="U1373" s="8" t="str">
        <f>IFERROR(VLOOKUP(LEFT($A1373,8),POR!$A:$R,7,0),"")</f>
        <v/>
      </c>
      <c r="V1373" s="8" t="str">
        <f>IFERROR(VLOOKUP(LEFT($A1373,8),POR!$A:$R,8,0),"")</f>
        <v/>
      </c>
      <c r="W1373" s="8" t="str">
        <f>IFERROR(VLOOKUP(LEFT($A1373,8),POR!$A:$R,9,0),"")</f>
        <v/>
      </c>
      <c r="X1373" s="8" t="str">
        <f>IFERROR(VLOOKUP(LEFT($A1373,8),POR!$A:$R,10,0),"")</f>
        <v/>
      </c>
      <c r="Y1373" s="8" t="str">
        <f>IFERROR(VLOOKUP(LEFT($A1373,8),POR!$A:$R,11,0),"")</f>
        <v/>
      </c>
      <c r="Z1373" s="8" t="str">
        <f>IFERROR(VLOOKUP(LEFT($A1373,8),POR!$A:$R,12,0),"")</f>
        <v/>
      </c>
      <c r="AA1373" s="8" t="str">
        <f>IFERROR(VLOOKUP(LEFT($A1373,8),POR!$A:$R,13,0),"")</f>
        <v/>
      </c>
      <c r="AB1373" s="8" t="str">
        <f>IFERROR(VLOOKUP(LEFT($A1373,8),POR!$A:$R,14,0),"")</f>
        <v/>
      </c>
      <c r="AC1373" s="8" t="str">
        <f>IFERROR(VLOOKUP(LEFT($A1373,8),POR!$A:$R,15,0),"")</f>
        <v/>
      </c>
      <c r="AD1373" s="8" t="str">
        <f>IFERROR(VLOOKUP(LEFT($A1373,8),POR!$A:$R,16,0),"")</f>
        <v/>
      </c>
      <c r="AE1373" s="8" t="str">
        <f>IFERROR(VLOOKUP(LEFT($A1373,8),POR!$A:$R,17,0),"")</f>
        <v/>
      </c>
      <c r="AF1373" s="8" t="str">
        <f>IFERROR(VLOOKUP(LEFT($A1373,8),POR!$A:$R,18,0),"")</f>
        <v/>
      </c>
      <c r="AG1373" s="36" t="str">
        <f>IFERROR(VLOOKUP(A1373,NSD!F:G,2,0),"")</f>
        <v/>
      </c>
    </row>
    <row r="1374" spans="1:33">
      <c r="A1374" s="49" t="s">
        <v>3569</v>
      </c>
      <c r="B1374" s="36" t="str">
        <f>VLOOKUP(LEFT(A1374,8),Clusters!A:C,3,0)</f>
        <v>C2</v>
      </c>
      <c r="C1374" s="36">
        <f>VLOOKUP(LEFT(A1374,8),Clusters!A:D,2,0)</f>
        <v>25</v>
      </c>
      <c r="O1374" s="36">
        <f>IFERROR(VLOOKUP(LEFT(A1374,8),'Development Priority'!A:B,2,0),"")</f>
        <v>175</v>
      </c>
      <c r="P1374" s="8" t="str">
        <f>IFERROR(VLOOKUP(LEFT($A1374,8),POR!$A:$R,2,0),"")</f>
        <v/>
      </c>
      <c r="Q1374" s="8" t="str">
        <f>IFERROR(VLOOKUP(LEFT($A1374,8),POR!$A:$R,3,0),"")</f>
        <v/>
      </c>
      <c r="R1374" s="8" t="str">
        <f>IFERROR(VLOOKUP(LEFT($A1374,8),POR!$A:$R,4,0),"")</f>
        <v/>
      </c>
      <c r="S1374" s="8" t="str">
        <f>IFERROR(VLOOKUP(LEFT($A1374,8),POR!$A:$R,5,0),"")</f>
        <v/>
      </c>
      <c r="T1374" s="8">
        <f>IFERROR(VLOOKUP(LEFT($A1374,8),POR!$A:$R,6,0),"")</f>
        <v>42871.708333333299</v>
      </c>
      <c r="U1374" s="8" t="str">
        <f>IFERROR(VLOOKUP(LEFT($A1374,8),POR!$A:$R,7,0),"")</f>
        <v/>
      </c>
      <c r="V1374" s="8" t="str">
        <f>IFERROR(VLOOKUP(LEFT($A1374,8),POR!$A:$R,8,0),"")</f>
        <v/>
      </c>
      <c r="W1374" s="8" t="str">
        <f>IFERROR(VLOOKUP(LEFT($A1374,8),POR!$A:$R,9,0),"")</f>
        <v/>
      </c>
      <c r="X1374" s="8" t="str">
        <f>IFERROR(VLOOKUP(LEFT($A1374,8),POR!$A:$R,10,0),"")</f>
        <v/>
      </c>
      <c r="Y1374" s="8" t="str">
        <f>IFERROR(VLOOKUP(LEFT($A1374,8),POR!$A:$R,11,0),"")</f>
        <v/>
      </c>
      <c r="Z1374" s="8" t="str">
        <f>IFERROR(VLOOKUP(LEFT($A1374,8),POR!$A:$R,12,0),"")</f>
        <v/>
      </c>
      <c r="AA1374" s="8" t="str">
        <f>IFERROR(VLOOKUP(LEFT($A1374,8),POR!$A:$R,13,0),"")</f>
        <v/>
      </c>
      <c r="AB1374" s="8" t="str">
        <f>IFERROR(VLOOKUP(LEFT($A1374,8),POR!$A:$R,14,0),"")</f>
        <v/>
      </c>
      <c r="AC1374" s="8" t="str">
        <f>IFERROR(VLOOKUP(LEFT($A1374,8),POR!$A:$R,15,0),"")</f>
        <v/>
      </c>
      <c r="AD1374" s="8" t="str">
        <f>IFERROR(VLOOKUP(LEFT($A1374,8),POR!$A:$R,16,0),"")</f>
        <v/>
      </c>
      <c r="AE1374" s="8" t="str">
        <f>IFERROR(VLOOKUP(LEFT($A1374,8),POR!$A:$R,17,0),"")</f>
        <v/>
      </c>
      <c r="AF1374" s="8" t="str">
        <f>IFERROR(VLOOKUP(LEFT($A1374,8),POR!$A:$R,18,0),"")</f>
        <v/>
      </c>
      <c r="AG1374" s="36" t="str">
        <f>IFERROR(VLOOKUP(A1374,NSD!F:G,2,0),"")</f>
        <v/>
      </c>
    </row>
    <row r="1375" spans="1:33">
      <c r="A1375" s="49" t="s">
        <v>3715</v>
      </c>
      <c r="B1375" s="36" t="str">
        <f>VLOOKUP(LEFT(A1375,8),Clusters!A:C,3,0)</f>
        <v>C2</v>
      </c>
      <c r="C1375" s="36">
        <f>VLOOKUP(LEFT(A1375,8),Clusters!A:D,2,0)</f>
        <v>25</v>
      </c>
      <c r="O1375" s="36">
        <f>IFERROR(VLOOKUP(LEFT(A1375,8),'Development Priority'!A:B,2,0),"")</f>
        <v>175</v>
      </c>
      <c r="P1375" s="8" t="str">
        <f>IFERROR(VLOOKUP(LEFT($A1375,8),POR!$A:$R,2,0),"")</f>
        <v/>
      </c>
      <c r="Q1375" s="8" t="str">
        <f>IFERROR(VLOOKUP(LEFT($A1375,8),POR!$A:$R,3,0),"")</f>
        <v/>
      </c>
      <c r="R1375" s="8" t="str">
        <f>IFERROR(VLOOKUP(LEFT($A1375,8),POR!$A:$R,4,0),"")</f>
        <v/>
      </c>
      <c r="S1375" s="8" t="str">
        <f>IFERROR(VLOOKUP(LEFT($A1375,8),POR!$A:$R,5,0),"")</f>
        <v/>
      </c>
      <c r="T1375" s="8">
        <f>IFERROR(VLOOKUP(LEFT($A1375,8),POR!$A:$R,6,0),"")</f>
        <v>42871.708333333299</v>
      </c>
      <c r="U1375" s="8" t="str">
        <f>IFERROR(VLOOKUP(LEFT($A1375,8),POR!$A:$R,7,0),"")</f>
        <v/>
      </c>
      <c r="V1375" s="8" t="str">
        <f>IFERROR(VLOOKUP(LEFT($A1375,8),POR!$A:$R,8,0),"")</f>
        <v/>
      </c>
      <c r="W1375" s="8" t="str">
        <f>IFERROR(VLOOKUP(LEFT($A1375,8),POR!$A:$R,9,0),"")</f>
        <v/>
      </c>
      <c r="X1375" s="8" t="str">
        <f>IFERROR(VLOOKUP(LEFT($A1375,8),POR!$A:$R,10,0),"")</f>
        <v/>
      </c>
      <c r="Y1375" s="8" t="str">
        <f>IFERROR(VLOOKUP(LEFT($A1375,8),POR!$A:$R,11,0),"")</f>
        <v/>
      </c>
      <c r="Z1375" s="8" t="str">
        <f>IFERROR(VLOOKUP(LEFT($A1375,8),POR!$A:$R,12,0),"")</f>
        <v/>
      </c>
      <c r="AA1375" s="8" t="str">
        <f>IFERROR(VLOOKUP(LEFT($A1375,8),POR!$A:$R,13,0),"")</f>
        <v/>
      </c>
      <c r="AB1375" s="8" t="str">
        <f>IFERROR(VLOOKUP(LEFT($A1375,8),POR!$A:$R,14,0),"")</f>
        <v/>
      </c>
      <c r="AC1375" s="8" t="str">
        <f>IFERROR(VLOOKUP(LEFT($A1375,8),POR!$A:$R,15,0),"")</f>
        <v/>
      </c>
      <c r="AD1375" s="8" t="str">
        <f>IFERROR(VLOOKUP(LEFT($A1375,8),POR!$A:$R,16,0),"")</f>
        <v/>
      </c>
      <c r="AE1375" s="8" t="str">
        <f>IFERROR(VLOOKUP(LEFT($A1375,8),POR!$A:$R,17,0),"")</f>
        <v/>
      </c>
      <c r="AF1375" s="8" t="str">
        <f>IFERROR(VLOOKUP(LEFT($A1375,8),POR!$A:$R,18,0),"")</f>
        <v/>
      </c>
      <c r="AG1375" s="36" t="str">
        <f>IFERROR(VLOOKUP(A1375,NSD!F:G,2,0),"")</f>
        <v/>
      </c>
    </row>
    <row r="1376" spans="1:33">
      <c r="A1376" s="49" t="s">
        <v>2607</v>
      </c>
      <c r="B1376" s="36" t="str">
        <f>VLOOKUP(LEFT(A1376,8),Clusters!A:C,3,0)</f>
        <v>C2</v>
      </c>
      <c r="C1376" s="36">
        <f>VLOOKUP(LEFT(A1376,8),Clusters!A:D,2,0)</f>
        <v>24</v>
      </c>
      <c r="O1376" s="36">
        <f>IFERROR(VLOOKUP(LEFT(A1376,8),'Development Priority'!A:B,2,0),"")</f>
        <v>460</v>
      </c>
      <c r="P1376" s="8" t="str">
        <f>IFERROR(VLOOKUP(LEFT($A1376,8),POR!$A:$R,2,0),"")</f>
        <v/>
      </c>
      <c r="Q1376" s="8" t="str">
        <f>IFERROR(VLOOKUP(LEFT($A1376,8),POR!$A:$R,3,0),"")</f>
        <v/>
      </c>
      <c r="R1376" s="8" t="str">
        <f>IFERROR(VLOOKUP(LEFT($A1376,8),POR!$A:$R,4,0),"")</f>
        <v/>
      </c>
      <c r="S1376" s="8" t="str">
        <f>IFERROR(VLOOKUP(LEFT($A1376,8),POR!$A:$R,5,0),"")</f>
        <v/>
      </c>
      <c r="T1376" s="8">
        <f>IFERROR(VLOOKUP(LEFT($A1376,8),POR!$A:$R,6,0),"")</f>
        <v>42806.708333333299</v>
      </c>
      <c r="U1376" s="8" t="str">
        <f>IFERROR(VLOOKUP(LEFT($A1376,8),POR!$A:$R,7,0),"")</f>
        <v/>
      </c>
      <c r="V1376" s="8" t="str">
        <f>IFERROR(VLOOKUP(LEFT($A1376,8),POR!$A:$R,8,0),"")</f>
        <v/>
      </c>
      <c r="W1376" s="8" t="str">
        <f>IFERROR(VLOOKUP(LEFT($A1376,8),POR!$A:$R,9,0),"")</f>
        <v/>
      </c>
      <c r="X1376" s="8" t="str">
        <f>IFERROR(VLOOKUP(LEFT($A1376,8),POR!$A:$R,10,0),"")</f>
        <v/>
      </c>
      <c r="Y1376" s="8" t="str">
        <f>IFERROR(VLOOKUP(LEFT($A1376,8),POR!$A:$R,11,0),"")</f>
        <v/>
      </c>
      <c r="Z1376" s="8" t="str">
        <f>IFERROR(VLOOKUP(LEFT($A1376,8),POR!$A:$R,12,0),"")</f>
        <v/>
      </c>
      <c r="AA1376" s="8" t="str">
        <f>IFERROR(VLOOKUP(LEFT($A1376,8),POR!$A:$R,13,0),"")</f>
        <v/>
      </c>
      <c r="AB1376" s="8" t="str">
        <f>IFERROR(VLOOKUP(LEFT($A1376,8),POR!$A:$R,14,0),"")</f>
        <v/>
      </c>
      <c r="AC1376" s="8" t="str">
        <f>IFERROR(VLOOKUP(LEFT($A1376,8),POR!$A:$R,15,0),"")</f>
        <v/>
      </c>
      <c r="AD1376" s="8" t="str">
        <f>IFERROR(VLOOKUP(LEFT($A1376,8),POR!$A:$R,16,0),"")</f>
        <v/>
      </c>
      <c r="AE1376" s="8" t="str">
        <f>IFERROR(VLOOKUP(LEFT($A1376,8),POR!$A:$R,17,0),"")</f>
        <v/>
      </c>
      <c r="AF1376" s="8" t="str">
        <f>IFERROR(VLOOKUP(LEFT($A1376,8),POR!$A:$R,18,0),"")</f>
        <v/>
      </c>
      <c r="AG1376" s="36" t="str">
        <f>IFERROR(VLOOKUP(A1376,NSD!F:G,2,0),"")</f>
        <v/>
      </c>
    </row>
    <row r="1377" spans="1:33">
      <c r="A1377" s="49" t="s">
        <v>2615</v>
      </c>
      <c r="B1377" s="36" t="str">
        <f>VLOOKUP(LEFT(A1377,8),Clusters!A:C,3,0)</f>
        <v>C2</v>
      </c>
      <c r="C1377" s="36">
        <f>VLOOKUP(LEFT(A1377,8),Clusters!A:D,2,0)</f>
        <v>24</v>
      </c>
      <c r="O1377" s="36">
        <f>IFERROR(VLOOKUP(LEFT(A1377,8),'Development Priority'!A:B,2,0),"")</f>
        <v>460</v>
      </c>
      <c r="P1377" s="8" t="str">
        <f>IFERROR(VLOOKUP(LEFT($A1377,8),POR!$A:$R,2,0),"")</f>
        <v/>
      </c>
      <c r="Q1377" s="8" t="str">
        <f>IFERROR(VLOOKUP(LEFT($A1377,8),POR!$A:$R,3,0),"")</f>
        <v/>
      </c>
      <c r="R1377" s="8" t="str">
        <f>IFERROR(VLOOKUP(LEFT($A1377,8),POR!$A:$R,4,0),"")</f>
        <v/>
      </c>
      <c r="S1377" s="8" t="str">
        <f>IFERROR(VLOOKUP(LEFT($A1377,8),POR!$A:$R,5,0),"")</f>
        <v/>
      </c>
      <c r="T1377" s="8">
        <f>IFERROR(VLOOKUP(LEFT($A1377,8),POR!$A:$R,6,0),"")</f>
        <v>42806.708333333299</v>
      </c>
      <c r="U1377" s="8" t="str">
        <f>IFERROR(VLOOKUP(LEFT($A1377,8),POR!$A:$R,7,0),"")</f>
        <v/>
      </c>
      <c r="V1377" s="8" t="str">
        <f>IFERROR(VLOOKUP(LEFT($A1377,8),POR!$A:$R,8,0),"")</f>
        <v/>
      </c>
      <c r="W1377" s="8" t="str">
        <f>IFERROR(VLOOKUP(LEFT($A1377,8),POR!$A:$R,9,0),"")</f>
        <v/>
      </c>
      <c r="X1377" s="8" t="str">
        <f>IFERROR(VLOOKUP(LEFT($A1377,8),POR!$A:$R,10,0),"")</f>
        <v/>
      </c>
      <c r="Y1377" s="8" t="str">
        <f>IFERROR(VLOOKUP(LEFT($A1377,8),POR!$A:$R,11,0),"")</f>
        <v/>
      </c>
      <c r="Z1377" s="8" t="str">
        <f>IFERROR(VLOOKUP(LEFT($A1377,8),POR!$A:$R,12,0),"")</f>
        <v/>
      </c>
      <c r="AA1377" s="8" t="str">
        <f>IFERROR(VLOOKUP(LEFT($A1377,8),POR!$A:$R,13,0),"")</f>
        <v/>
      </c>
      <c r="AB1377" s="8" t="str">
        <f>IFERROR(VLOOKUP(LEFT($A1377,8),POR!$A:$R,14,0),"")</f>
        <v/>
      </c>
      <c r="AC1377" s="8" t="str">
        <f>IFERROR(VLOOKUP(LEFT($A1377,8),POR!$A:$R,15,0),"")</f>
        <v/>
      </c>
      <c r="AD1377" s="8" t="str">
        <f>IFERROR(VLOOKUP(LEFT($A1377,8),POR!$A:$R,16,0),"")</f>
        <v/>
      </c>
      <c r="AE1377" s="8" t="str">
        <f>IFERROR(VLOOKUP(LEFT($A1377,8),POR!$A:$R,17,0),"")</f>
        <v/>
      </c>
      <c r="AF1377" s="8" t="str">
        <f>IFERROR(VLOOKUP(LEFT($A1377,8),POR!$A:$R,18,0),"")</f>
        <v/>
      </c>
      <c r="AG1377" s="36" t="str">
        <f>IFERROR(VLOOKUP(A1377,NSD!F:G,2,0),"")</f>
        <v/>
      </c>
    </row>
    <row r="1378" spans="1:33">
      <c r="A1378" s="49" t="s">
        <v>3415</v>
      </c>
      <c r="B1378" s="36" t="str">
        <f>VLOOKUP(LEFT(A1378,8),Clusters!A:C,3,0)</f>
        <v>C2</v>
      </c>
      <c r="C1378" s="36">
        <f>VLOOKUP(LEFT(A1378,8),Clusters!A:D,2,0)</f>
        <v>24</v>
      </c>
      <c r="O1378" s="36">
        <f>IFERROR(VLOOKUP(LEFT(A1378,8),'Development Priority'!A:B,2,0),"")</f>
        <v>460</v>
      </c>
      <c r="P1378" s="8" t="str">
        <f>IFERROR(VLOOKUP(LEFT($A1378,8),POR!$A:$R,2,0),"")</f>
        <v/>
      </c>
      <c r="Q1378" s="8" t="str">
        <f>IFERROR(VLOOKUP(LEFT($A1378,8),POR!$A:$R,3,0),"")</f>
        <v/>
      </c>
      <c r="R1378" s="8" t="str">
        <f>IFERROR(VLOOKUP(LEFT($A1378,8),POR!$A:$R,4,0),"")</f>
        <v/>
      </c>
      <c r="S1378" s="8" t="str">
        <f>IFERROR(VLOOKUP(LEFT($A1378,8),POR!$A:$R,5,0),"")</f>
        <v/>
      </c>
      <c r="T1378" s="8">
        <f>IFERROR(VLOOKUP(LEFT($A1378,8),POR!$A:$R,6,0),"")</f>
        <v>42806.708333333299</v>
      </c>
      <c r="U1378" s="8" t="str">
        <f>IFERROR(VLOOKUP(LEFT($A1378,8),POR!$A:$R,7,0),"")</f>
        <v/>
      </c>
      <c r="V1378" s="8" t="str">
        <f>IFERROR(VLOOKUP(LEFT($A1378,8),POR!$A:$R,8,0),"")</f>
        <v/>
      </c>
      <c r="W1378" s="8" t="str">
        <f>IFERROR(VLOOKUP(LEFT($A1378,8),POR!$A:$R,9,0),"")</f>
        <v/>
      </c>
      <c r="X1378" s="8" t="str">
        <f>IFERROR(VLOOKUP(LEFT($A1378,8),POR!$A:$R,10,0),"")</f>
        <v/>
      </c>
      <c r="Y1378" s="8" t="str">
        <f>IFERROR(VLOOKUP(LEFT($A1378,8),POR!$A:$R,11,0),"")</f>
        <v/>
      </c>
      <c r="Z1378" s="8" t="str">
        <f>IFERROR(VLOOKUP(LEFT($A1378,8),POR!$A:$R,12,0),"")</f>
        <v/>
      </c>
      <c r="AA1378" s="8" t="str">
        <f>IFERROR(VLOOKUP(LEFT($A1378,8),POR!$A:$R,13,0),"")</f>
        <v/>
      </c>
      <c r="AB1378" s="8" t="str">
        <f>IFERROR(VLOOKUP(LEFT($A1378,8),POR!$A:$R,14,0),"")</f>
        <v/>
      </c>
      <c r="AC1378" s="8" t="str">
        <f>IFERROR(VLOOKUP(LEFT($A1378,8),POR!$A:$R,15,0),"")</f>
        <v/>
      </c>
      <c r="AD1378" s="8" t="str">
        <f>IFERROR(VLOOKUP(LEFT($A1378,8),POR!$A:$R,16,0),"")</f>
        <v/>
      </c>
      <c r="AE1378" s="8" t="str">
        <f>IFERROR(VLOOKUP(LEFT($A1378,8),POR!$A:$R,17,0),"")</f>
        <v/>
      </c>
      <c r="AF1378" s="8" t="str">
        <f>IFERROR(VLOOKUP(LEFT($A1378,8),POR!$A:$R,18,0),"")</f>
        <v/>
      </c>
      <c r="AG1378" s="36" t="str">
        <f>IFERROR(VLOOKUP(A1378,NSD!F:G,2,0),"")</f>
        <v/>
      </c>
    </row>
    <row r="1379" spans="1:33">
      <c r="A1379" s="49" t="s">
        <v>2257</v>
      </c>
      <c r="B1379" s="36" t="str">
        <f>VLOOKUP(LEFT(A1379,8),Clusters!A:C,3,0)</f>
        <v>C1</v>
      </c>
      <c r="C1379" s="36">
        <f>VLOOKUP(LEFT(A1379,8),Clusters!A:D,2,0)</f>
        <v>13</v>
      </c>
      <c r="O1379" s="36">
        <f>IFERROR(VLOOKUP(LEFT(A1379,8),'Development Priority'!A:B,2,0),"")</f>
        <v>798</v>
      </c>
      <c r="P1379" s="8" t="str">
        <f>IFERROR(VLOOKUP(LEFT($A1379,8),POR!$A:$R,2,0),"")</f>
        <v/>
      </c>
      <c r="Q1379" s="8" t="str">
        <f>IFERROR(VLOOKUP(LEFT($A1379,8),POR!$A:$R,3,0),"")</f>
        <v/>
      </c>
      <c r="R1379" s="8" t="str">
        <f>IFERROR(VLOOKUP(LEFT($A1379,8),POR!$A:$R,4,0),"")</f>
        <v/>
      </c>
      <c r="S1379" s="8" t="str">
        <f>IFERROR(VLOOKUP(LEFT($A1379,8),POR!$A:$R,5,0),"")</f>
        <v/>
      </c>
      <c r="T1379" s="8" t="str">
        <f>IFERROR(VLOOKUP(LEFT($A1379,8),POR!$A:$R,6,0),"")</f>
        <v/>
      </c>
      <c r="U1379" s="8" t="str">
        <f>IFERROR(VLOOKUP(LEFT($A1379,8),POR!$A:$R,7,0),"")</f>
        <v/>
      </c>
      <c r="V1379" s="8" t="str">
        <f>IFERROR(VLOOKUP(LEFT($A1379,8),POR!$A:$R,8,0),"")</f>
        <v/>
      </c>
      <c r="W1379" s="8" t="str">
        <f>IFERROR(VLOOKUP(LEFT($A1379,8),POR!$A:$R,9,0),"")</f>
        <v/>
      </c>
      <c r="X1379" s="8" t="str">
        <f>IFERROR(VLOOKUP(LEFT($A1379,8),POR!$A:$R,10,0),"")</f>
        <v/>
      </c>
      <c r="Y1379" s="8" t="str">
        <f>IFERROR(VLOOKUP(LEFT($A1379,8),POR!$A:$R,11,0),"")</f>
        <v/>
      </c>
      <c r="Z1379" s="8" t="str">
        <f>IFERROR(VLOOKUP(LEFT($A1379,8),POR!$A:$R,12,0),"")</f>
        <v/>
      </c>
      <c r="AA1379" s="8" t="str">
        <f>IFERROR(VLOOKUP(LEFT($A1379,8),POR!$A:$R,13,0),"")</f>
        <v/>
      </c>
      <c r="AB1379" s="8" t="str">
        <f>IFERROR(VLOOKUP(LEFT($A1379,8),POR!$A:$R,14,0),"")</f>
        <v/>
      </c>
      <c r="AC1379" s="8" t="str">
        <f>IFERROR(VLOOKUP(LEFT($A1379,8),POR!$A:$R,15,0),"")</f>
        <v/>
      </c>
      <c r="AD1379" s="8" t="str">
        <f>IFERROR(VLOOKUP(LEFT($A1379,8),POR!$A:$R,16,0),"")</f>
        <v/>
      </c>
      <c r="AE1379" s="8" t="str">
        <f>IFERROR(VLOOKUP(LEFT($A1379,8),POR!$A:$R,17,0),"")</f>
        <v/>
      </c>
      <c r="AF1379" s="8" t="str">
        <f>IFERROR(VLOOKUP(LEFT($A1379,8),POR!$A:$R,18,0),"")</f>
        <v/>
      </c>
      <c r="AG1379" s="36" t="str">
        <f>IFERROR(VLOOKUP(A1379,NSD!F:G,2,0),"")</f>
        <v/>
      </c>
    </row>
    <row r="1380" spans="1:33">
      <c r="A1380" s="49" t="s">
        <v>2258</v>
      </c>
      <c r="B1380" s="36" t="str">
        <f>VLOOKUP(LEFT(A1380,8),Clusters!A:C,3,0)</f>
        <v>C1</v>
      </c>
      <c r="C1380" s="36">
        <f>VLOOKUP(LEFT(A1380,8),Clusters!A:D,2,0)</f>
        <v>13</v>
      </c>
      <c r="O1380" s="36">
        <f>IFERROR(VLOOKUP(LEFT(A1380,8),'Development Priority'!A:B,2,0),"")</f>
        <v>690</v>
      </c>
      <c r="P1380" s="8" t="str">
        <f>IFERROR(VLOOKUP(LEFT($A1380,8),POR!$A:$R,2,0),"")</f>
        <v/>
      </c>
      <c r="Q1380" s="8" t="str">
        <f>IFERROR(VLOOKUP(LEFT($A1380,8),POR!$A:$R,3,0),"")</f>
        <v/>
      </c>
      <c r="R1380" s="8" t="str">
        <f>IFERROR(VLOOKUP(LEFT($A1380,8),POR!$A:$R,4,0),"")</f>
        <v/>
      </c>
      <c r="S1380" s="8" t="str">
        <f>IFERROR(VLOOKUP(LEFT($A1380,8),POR!$A:$R,5,0),"")</f>
        <v/>
      </c>
      <c r="T1380" s="8" t="str">
        <f>IFERROR(VLOOKUP(LEFT($A1380,8),POR!$A:$R,6,0),"")</f>
        <v/>
      </c>
      <c r="U1380" s="8" t="str">
        <f>IFERROR(VLOOKUP(LEFT($A1380,8),POR!$A:$R,7,0),"")</f>
        <v/>
      </c>
      <c r="V1380" s="8" t="str">
        <f>IFERROR(VLOOKUP(LEFT($A1380,8),POR!$A:$R,8,0),"")</f>
        <v/>
      </c>
      <c r="W1380" s="8" t="str">
        <f>IFERROR(VLOOKUP(LEFT($A1380,8),POR!$A:$R,9,0),"")</f>
        <v/>
      </c>
      <c r="X1380" s="8" t="str">
        <f>IFERROR(VLOOKUP(LEFT($A1380,8),POR!$A:$R,10,0),"")</f>
        <v/>
      </c>
      <c r="Y1380" s="8" t="str">
        <f>IFERROR(VLOOKUP(LEFT($A1380,8),POR!$A:$R,11,0),"")</f>
        <v/>
      </c>
      <c r="Z1380" s="8" t="str">
        <f>IFERROR(VLOOKUP(LEFT($A1380,8),POR!$A:$R,12,0),"")</f>
        <v/>
      </c>
      <c r="AA1380" s="8" t="str">
        <f>IFERROR(VLOOKUP(LEFT($A1380,8),POR!$A:$R,13,0),"")</f>
        <v/>
      </c>
      <c r="AB1380" s="8" t="str">
        <f>IFERROR(VLOOKUP(LEFT($A1380,8),POR!$A:$R,14,0),"")</f>
        <v/>
      </c>
      <c r="AC1380" s="8" t="str">
        <f>IFERROR(VLOOKUP(LEFT($A1380,8),POR!$A:$R,15,0),"")</f>
        <v/>
      </c>
      <c r="AD1380" s="8" t="str">
        <f>IFERROR(VLOOKUP(LEFT($A1380,8),POR!$A:$R,16,0),"")</f>
        <v/>
      </c>
      <c r="AE1380" s="8" t="str">
        <f>IFERROR(VLOOKUP(LEFT($A1380,8),POR!$A:$R,17,0),"")</f>
        <v/>
      </c>
      <c r="AF1380" s="8" t="str">
        <f>IFERROR(VLOOKUP(LEFT($A1380,8),POR!$A:$R,18,0),"")</f>
        <v/>
      </c>
      <c r="AG1380" s="36" t="str">
        <f>IFERROR(VLOOKUP(A1380,NSD!F:G,2,0),"")</f>
        <v/>
      </c>
    </row>
    <row r="1381" spans="1:33">
      <c r="A1381" s="49" t="s">
        <v>2259</v>
      </c>
      <c r="B1381" s="36" t="str">
        <f>VLOOKUP(LEFT(A1381,8),Clusters!A:C,3,0)</f>
        <v>C1</v>
      </c>
      <c r="C1381" s="36">
        <f>VLOOKUP(LEFT(A1381,8),Clusters!A:D,2,0)</f>
        <v>11</v>
      </c>
      <c r="O1381" s="36">
        <f>IFERROR(VLOOKUP(LEFT(A1381,8),'Development Priority'!A:B,2,0),"")</f>
        <v>763</v>
      </c>
      <c r="P1381" s="8" t="str">
        <f>IFERROR(VLOOKUP(LEFT($A1381,8),POR!$A:$R,2,0),"")</f>
        <v/>
      </c>
      <c r="Q1381" s="8" t="str">
        <f>IFERROR(VLOOKUP(LEFT($A1381,8),POR!$A:$R,3,0),"")</f>
        <v/>
      </c>
      <c r="R1381" s="8" t="str">
        <f>IFERROR(VLOOKUP(LEFT($A1381,8),POR!$A:$R,4,0),"")</f>
        <v/>
      </c>
      <c r="S1381" s="8" t="str">
        <f>IFERROR(VLOOKUP(LEFT($A1381,8),POR!$A:$R,5,0),"")</f>
        <v/>
      </c>
      <c r="T1381" s="8" t="str">
        <f>IFERROR(VLOOKUP(LEFT($A1381,8),POR!$A:$R,6,0),"")</f>
        <v/>
      </c>
      <c r="U1381" s="8" t="str">
        <f>IFERROR(VLOOKUP(LEFT($A1381,8),POR!$A:$R,7,0),"")</f>
        <v/>
      </c>
      <c r="V1381" s="8" t="str">
        <f>IFERROR(VLOOKUP(LEFT($A1381,8),POR!$A:$R,8,0),"")</f>
        <v/>
      </c>
      <c r="W1381" s="8" t="str">
        <f>IFERROR(VLOOKUP(LEFT($A1381,8),POR!$A:$R,9,0),"")</f>
        <v/>
      </c>
      <c r="X1381" s="8" t="str">
        <f>IFERROR(VLOOKUP(LEFT($A1381,8),POR!$A:$R,10,0),"")</f>
        <v/>
      </c>
      <c r="Y1381" s="8" t="str">
        <f>IFERROR(VLOOKUP(LEFT($A1381,8),POR!$A:$R,11,0),"")</f>
        <v/>
      </c>
      <c r="Z1381" s="8" t="str">
        <f>IFERROR(VLOOKUP(LEFT($A1381,8),POR!$A:$R,12,0),"")</f>
        <v/>
      </c>
      <c r="AA1381" s="8" t="str">
        <f>IFERROR(VLOOKUP(LEFT($A1381,8),POR!$A:$R,13,0),"")</f>
        <v/>
      </c>
      <c r="AB1381" s="8" t="str">
        <f>IFERROR(VLOOKUP(LEFT($A1381,8),POR!$A:$R,14,0),"")</f>
        <v/>
      </c>
      <c r="AC1381" s="8" t="str">
        <f>IFERROR(VLOOKUP(LEFT($A1381,8),POR!$A:$R,15,0),"")</f>
        <v/>
      </c>
      <c r="AD1381" s="8" t="str">
        <f>IFERROR(VLOOKUP(LEFT($A1381,8),POR!$A:$R,16,0),"")</f>
        <v/>
      </c>
      <c r="AE1381" s="8" t="str">
        <f>IFERROR(VLOOKUP(LEFT($A1381,8),POR!$A:$R,17,0),"")</f>
        <v/>
      </c>
      <c r="AF1381" s="8" t="str">
        <f>IFERROR(VLOOKUP(LEFT($A1381,8),POR!$A:$R,18,0),"")</f>
        <v/>
      </c>
      <c r="AG1381" s="36" t="str">
        <f>IFERROR(VLOOKUP(A1381,NSD!F:G,2,0),"")</f>
        <v/>
      </c>
    </row>
    <row r="1382" spans="1:33">
      <c r="A1382" s="49" t="s">
        <v>2260</v>
      </c>
      <c r="B1382" s="36" t="str">
        <f>VLOOKUP(LEFT(A1382,8),Clusters!A:C,3,0)</f>
        <v>C1</v>
      </c>
      <c r="C1382" s="36">
        <f>VLOOKUP(LEFT(A1382,8),Clusters!A:D,2,0)</f>
        <v>11</v>
      </c>
      <c r="O1382" s="36">
        <f>IFERROR(VLOOKUP(LEFT(A1382,8),'Development Priority'!A:B,2,0),"")</f>
        <v>1102</v>
      </c>
      <c r="P1382" s="8" t="str">
        <f>IFERROR(VLOOKUP(LEFT($A1382,8),POR!$A:$R,2,0),"")</f>
        <v/>
      </c>
      <c r="Q1382" s="8" t="str">
        <f>IFERROR(VLOOKUP(LEFT($A1382,8),POR!$A:$R,3,0),"")</f>
        <v/>
      </c>
      <c r="R1382" s="8" t="str">
        <f>IFERROR(VLOOKUP(LEFT($A1382,8),POR!$A:$R,4,0),"")</f>
        <v/>
      </c>
      <c r="S1382" s="8" t="str">
        <f>IFERROR(VLOOKUP(LEFT($A1382,8),POR!$A:$R,5,0),"")</f>
        <v/>
      </c>
      <c r="T1382" s="8" t="str">
        <f>IFERROR(VLOOKUP(LEFT($A1382,8),POR!$A:$R,6,0),"")</f>
        <v/>
      </c>
      <c r="U1382" s="8" t="str">
        <f>IFERROR(VLOOKUP(LEFT($A1382,8),POR!$A:$R,7,0),"")</f>
        <v/>
      </c>
      <c r="V1382" s="8" t="str">
        <f>IFERROR(VLOOKUP(LEFT($A1382,8),POR!$A:$R,8,0),"")</f>
        <v/>
      </c>
      <c r="W1382" s="8" t="str">
        <f>IFERROR(VLOOKUP(LEFT($A1382,8),POR!$A:$R,9,0),"")</f>
        <v/>
      </c>
      <c r="X1382" s="8" t="str">
        <f>IFERROR(VLOOKUP(LEFT($A1382,8),POR!$A:$R,10,0),"")</f>
        <v/>
      </c>
      <c r="Y1382" s="8" t="str">
        <f>IFERROR(VLOOKUP(LEFT($A1382,8),POR!$A:$R,11,0),"")</f>
        <v/>
      </c>
      <c r="Z1382" s="8" t="str">
        <f>IFERROR(VLOOKUP(LEFT($A1382,8),POR!$A:$R,12,0),"")</f>
        <v/>
      </c>
      <c r="AA1382" s="8" t="str">
        <f>IFERROR(VLOOKUP(LEFT($A1382,8),POR!$A:$R,13,0),"")</f>
        <v/>
      </c>
      <c r="AB1382" s="8" t="str">
        <f>IFERROR(VLOOKUP(LEFT($A1382,8),POR!$A:$R,14,0),"")</f>
        <v/>
      </c>
      <c r="AC1382" s="8" t="str">
        <f>IFERROR(VLOOKUP(LEFT($A1382,8),POR!$A:$R,15,0),"")</f>
        <v/>
      </c>
      <c r="AD1382" s="8" t="str">
        <f>IFERROR(VLOOKUP(LEFT($A1382,8),POR!$A:$R,16,0),"")</f>
        <v/>
      </c>
      <c r="AE1382" s="8" t="str">
        <f>IFERROR(VLOOKUP(LEFT($A1382,8),POR!$A:$R,17,0),"")</f>
        <v/>
      </c>
      <c r="AF1382" s="8" t="str">
        <f>IFERROR(VLOOKUP(LEFT($A1382,8),POR!$A:$R,18,0),"")</f>
        <v/>
      </c>
      <c r="AG1382" s="36" t="str">
        <f>IFERROR(VLOOKUP(A1382,NSD!F:G,2,0),"")</f>
        <v/>
      </c>
    </row>
    <row r="1383" spans="1:33">
      <c r="A1383" s="49" t="s">
        <v>2261</v>
      </c>
      <c r="B1383" s="36" t="str">
        <f>VLOOKUP(LEFT(A1383,8),Clusters!A:C,3,0)</f>
        <v>C1</v>
      </c>
      <c r="C1383" s="36">
        <f>VLOOKUP(LEFT(A1383,8),Clusters!A:D,2,0)</f>
        <v>11</v>
      </c>
      <c r="O1383" s="36">
        <f>IFERROR(VLOOKUP(LEFT(A1383,8),'Development Priority'!A:B,2,0),"")</f>
        <v>1134</v>
      </c>
      <c r="P1383" s="8" t="str">
        <f>IFERROR(VLOOKUP(LEFT($A1383,8),POR!$A:$R,2,0),"")</f>
        <v/>
      </c>
      <c r="Q1383" s="8" t="str">
        <f>IFERROR(VLOOKUP(LEFT($A1383,8),POR!$A:$R,3,0),"")</f>
        <v/>
      </c>
      <c r="R1383" s="8" t="str">
        <f>IFERROR(VLOOKUP(LEFT($A1383,8),POR!$A:$R,4,0),"")</f>
        <v/>
      </c>
      <c r="S1383" s="8" t="str">
        <f>IFERROR(VLOOKUP(LEFT($A1383,8),POR!$A:$R,5,0),"")</f>
        <v/>
      </c>
      <c r="T1383" s="8" t="str">
        <f>IFERROR(VLOOKUP(LEFT($A1383,8),POR!$A:$R,6,0),"")</f>
        <v/>
      </c>
      <c r="U1383" s="8" t="str">
        <f>IFERROR(VLOOKUP(LEFT($A1383,8),POR!$A:$R,7,0),"")</f>
        <v/>
      </c>
      <c r="V1383" s="8" t="str">
        <f>IFERROR(VLOOKUP(LEFT($A1383,8),POR!$A:$R,8,0),"")</f>
        <v/>
      </c>
      <c r="W1383" s="8" t="str">
        <f>IFERROR(VLOOKUP(LEFT($A1383,8),POR!$A:$R,9,0),"")</f>
        <v/>
      </c>
      <c r="X1383" s="8" t="str">
        <f>IFERROR(VLOOKUP(LEFT($A1383,8),POR!$A:$R,10,0),"")</f>
        <v/>
      </c>
      <c r="Y1383" s="8" t="str">
        <f>IFERROR(VLOOKUP(LEFT($A1383,8),POR!$A:$R,11,0),"")</f>
        <v/>
      </c>
      <c r="Z1383" s="8" t="str">
        <f>IFERROR(VLOOKUP(LEFT($A1383,8),POR!$A:$R,12,0),"")</f>
        <v/>
      </c>
      <c r="AA1383" s="8" t="str">
        <f>IFERROR(VLOOKUP(LEFT($A1383,8),POR!$A:$R,13,0),"")</f>
        <v/>
      </c>
      <c r="AB1383" s="8" t="str">
        <f>IFERROR(VLOOKUP(LEFT($A1383,8),POR!$A:$R,14,0),"")</f>
        <v/>
      </c>
      <c r="AC1383" s="8" t="str">
        <f>IFERROR(VLOOKUP(LEFT($A1383,8),POR!$A:$R,15,0),"")</f>
        <v/>
      </c>
      <c r="AD1383" s="8" t="str">
        <f>IFERROR(VLOOKUP(LEFT($A1383,8),POR!$A:$R,16,0),"")</f>
        <v/>
      </c>
      <c r="AE1383" s="8" t="str">
        <f>IFERROR(VLOOKUP(LEFT($A1383,8),POR!$A:$R,17,0),"")</f>
        <v/>
      </c>
      <c r="AF1383" s="8" t="str">
        <f>IFERROR(VLOOKUP(LEFT($A1383,8),POR!$A:$R,18,0),"")</f>
        <v/>
      </c>
      <c r="AG1383" s="36" t="str">
        <f>IFERROR(VLOOKUP(A1383,NSD!F:G,2,0),"")</f>
        <v/>
      </c>
    </row>
    <row r="1384" spans="1:33">
      <c r="A1384" s="49" t="s">
        <v>2262</v>
      </c>
      <c r="B1384" s="36" t="str">
        <f>VLOOKUP(LEFT(A1384,8),Clusters!A:C,3,0)</f>
        <v>C1</v>
      </c>
      <c r="C1384" s="36">
        <f>VLOOKUP(LEFT(A1384,8),Clusters!A:D,2,0)</f>
        <v>11</v>
      </c>
      <c r="O1384" s="36">
        <f>IFERROR(VLOOKUP(LEFT(A1384,8),'Development Priority'!A:B,2,0),"")</f>
        <v>823</v>
      </c>
      <c r="P1384" s="8" t="str">
        <f>IFERROR(VLOOKUP(LEFT($A1384,8),POR!$A:$R,2,0),"")</f>
        <v/>
      </c>
      <c r="Q1384" s="8" t="str">
        <f>IFERROR(VLOOKUP(LEFT($A1384,8),POR!$A:$R,3,0),"")</f>
        <v/>
      </c>
      <c r="R1384" s="8" t="str">
        <f>IFERROR(VLOOKUP(LEFT($A1384,8),POR!$A:$R,4,0),"")</f>
        <v/>
      </c>
      <c r="S1384" s="8" t="str">
        <f>IFERROR(VLOOKUP(LEFT($A1384,8),POR!$A:$R,5,0),"")</f>
        <v/>
      </c>
      <c r="T1384" s="8" t="str">
        <f>IFERROR(VLOOKUP(LEFT($A1384,8),POR!$A:$R,6,0),"")</f>
        <v/>
      </c>
      <c r="U1384" s="8" t="str">
        <f>IFERROR(VLOOKUP(LEFT($A1384,8),POR!$A:$R,7,0),"")</f>
        <v/>
      </c>
      <c r="V1384" s="8" t="str">
        <f>IFERROR(VLOOKUP(LEFT($A1384,8),POR!$A:$R,8,0),"")</f>
        <v/>
      </c>
      <c r="W1384" s="8" t="str">
        <f>IFERROR(VLOOKUP(LEFT($A1384,8),POR!$A:$R,9,0),"")</f>
        <v/>
      </c>
      <c r="X1384" s="8" t="str">
        <f>IFERROR(VLOOKUP(LEFT($A1384,8),POR!$A:$R,10,0),"")</f>
        <v/>
      </c>
      <c r="Y1384" s="8" t="str">
        <f>IFERROR(VLOOKUP(LEFT($A1384,8),POR!$A:$R,11,0),"")</f>
        <v/>
      </c>
      <c r="Z1384" s="8" t="str">
        <f>IFERROR(VLOOKUP(LEFT($A1384,8),POR!$A:$R,12,0),"")</f>
        <v/>
      </c>
      <c r="AA1384" s="8" t="str">
        <f>IFERROR(VLOOKUP(LEFT($A1384,8),POR!$A:$R,13,0),"")</f>
        <v/>
      </c>
      <c r="AB1384" s="8" t="str">
        <f>IFERROR(VLOOKUP(LEFT($A1384,8),POR!$A:$R,14,0),"")</f>
        <v/>
      </c>
      <c r="AC1384" s="8" t="str">
        <f>IFERROR(VLOOKUP(LEFT($A1384,8),POR!$A:$R,15,0),"")</f>
        <v/>
      </c>
      <c r="AD1384" s="8" t="str">
        <f>IFERROR(VLOOKUP(LEFT($A1384,8),POR!$A:$R,16,0),"")</f>
        <v/>
      </c>
      <c r="AE1384" s="8" t="str">
        <f>IFERROR(VLOOKUP(LEFT($A1384,8),POR!$A:$R,17,0),"")</f>
        <v/>
      </c>
      <c r="AF1384" s="8" t="str">
        <f>IFERROR(VLOOKUP(LEFT($A1384,8),POR!$A:$R,18,0),"")</f>
        <v/>
      </c>
      <c r="AG1384" s="36" t="str">
        <f>IFERROR(VLOOKUP(A1384,NSD!F:G,2,0),"")</f>
        <v/>
      </c>
    </row>
    <row r="1385" spans="1:33">
      <c r="A1385" s="49" t="s">
        <v>2263</v>
      </c>
      <c r="B1385" s="36" t="str">
        <f>VLOOKUP(LEFT(A1385,8),Clusters!A:C,3,0)</f>
        <v>C1</v>
      </c>
      <c r="C1385" s="36">
        <f>VLOOKUP(LEFT(A1385,8),Clusters!A:D,2,0)</f>
        <v>11</v>
      </c>
      <c r="O1385" s="36">
        <f>IFERROR(VLOOKUP(LEFT(A1385,8),'Development Priority'!A:B,2,0),"")</f>
        <v>1146</v>
      </c>
      <c r="P1385" s="8" t="str">
        <f>IFERROR(VLOOKUP(LEFT($A1385,8),POR!$A:$R,2,0),"")</f>
        <v/>
      </c>
      <c r="Q1385" s="8" t="str">
        <f>IFERROR(VLOOKUP(LEFT($A1385,8),POR!$A:$R,3,0),"")</f>
        <v/>
      </c>
      <c r="R1385" s="8" t="str">
        <f>IFERROR(VLOOKUP(LEFT($A1385,8),POR!$A:$R,4,0),"")</f>
        <v/>
      </c>
      <c r="S1385" s="8" t="str">
        <f>IFERROR(VLOOKUP(LEFT($A1385,8),POR!$A:$R,5,0),"")</f>
        <v/>
      </c>
      <c r="T1385" s="8" t="str">
        <f>IFERROR(VLOOKUP(LEFT($A1385,8),POR!$A:$R,6,0),"")</f>
        <v/>
      </c>
      <c r="U1385" s="8" t="str">
        <f>IFERROR(VLOOKUP(LEFT($A1385,8),POR!$A:$R,7,0),"")</f>
        <v/>
      </c>
      <c r="V1385" s="8" t="str">
        <f>IFERROR(VLOOKUP(LEFT($A1385,8),POR!$A:$R,8,0),"")</f>
        <v/>
      </c>
      <c r="W1385" s="8" t="str">
        <f>IFERROR(VLOOKUP(LEFT($A1385,8),POR!$A:$R,9,0),"")</f>
        <v/>
      </c>
      <c r="X1385" s="8" t="str">
        <f>IFERROR(VLOOKUP(LEFT($A1385,8),POR!$A:$R,10,0),"")</f>
        <v/>
      </c>
      <c r="Y1385" s="8" t="str">
        <f>IFERROR(VLOOKUP(LEFT($A1385,8),POR!$A:$R,11,0),"")</f>
        <v/>
      </c>
      <c r="Z1385" s="8" t="str">
        <f>IFERROR(VLOOKUP(LEFT($A1385,8),POR!$A:$R,12,0),"")</f>
        <v/>
      </c>
      <c r="AA1385" s="8" t="str">
        <f>IFERROR(VLOOKUP(LEFT($A1385,8),POR!$A:$R,13,0),"")</f>
        <v/>
      </c>
      <c r="AB1385" s="8" t="str">
        <f>IFERROR(VLOOKUP(LEFT($A1385,8),POR!$A:$R,14,0),"")</f>
        <v/>
      </c>
      <c r="AC1385" s="8" t="str">
        <f>IFERROR(VLOOKUP(LEFT($A1385,8),POR!$A:$R,15,0),"")</f>
        <v/>
      </c>
      <c r="AD1385" s="8" t="str">
        <f>IFERROR(VLOOKUP(LEFT($A1385,8),POR!$A:$R,16,0),"")</f>
        <v/>
      </c>
      <c r="AE1385" s="8" t="str">
        <f>IFERROR(VLOOKUP(LEFT($A1385,8),POR!$A:$R,17,0),"")</f>
        <v/>
      </c>
      <c r="AF1385" s="8" t="str">
        <f>IFERROR(VLOOKUP(LEFT($A1385,8),POR!$A:$R,18,0),"")</f>
        <v/>
      </c>
      <c r="AG1385" s="36" t="str">
        <f>IFERROR(VLOOKUP(A1385,NSD!F:G,2,0),"")</f>
        <v/>
      </c>
    </row>
    <row r="1386" spans="1:33">
      <c r="A1386" s="49" t="s">
        <v>2264</v>
      </c>
      <c r="B1386" s="36" t="str">
        <f>VLOOKUP(LEFT(A1386,8),Clusters!A:C,3,0)</f>
        <v>C2</v>
      </c>
      <c r="C1386" s="36">
        <f>VLOOKUP(LEFT(A1386,8),Clusters!A:D,2,0)</f>
        <v>21</v>
      </c>
      <c r="O1386" s="36">
        <f>IFERROR(VLOOKUP(LEFT(A1386,8),'Development Priority'!A:B,2,0),"")</f>
        <v>1010</v>
      </c>
      <c r="P1386" s="8" t="str">
        <f>IFERROR(VLOOKUP(LEFT($A1386,8),POR!$A:$R,2,0),"")</f>
        <v/>
      </c>
      <c r="Q1386" s="8" t="str">
        <f>IFERROR(VLOOKUP(LEFT($A1386,8),POR!$A:$R,3,0),"")</f>
        <v/>
      </c>
      <c r="R1386" s="8" t="str">
        <f>IFERROR(VLOOKUP(LEFT($A1386,8),POR!$A:$R,4,0),"")</f>
        <v/>
      </c>
      <c r="S1386" s="8" t="str">
        <f>IFERROR(VLOOKUP(LEFT($A1386,8),POR!$A:$R,5,0),"")</f>
        <v/>
      </c>
      <c r="T1386" s="8" t="str">
        <f>IFERROR(VLOOKUP(LEFT($A1386,8),POR!$A:$R,6,0),"")</f>
        <v/>
      </c>
      <c r="U1386" s="8" t="str">
        <f>IFERROR(VLOOKUP(LEFT($A1386,8),POR!$A:$R,7,0),"")</f>
        <v/>
      </c>
      <c r="V1386" s="8" t="str">
        <f>IFERROR(VLOOKUP(LEFT($A1386,8),POR!$A:$R,8,0),"")</f>
        <v/>
      </c>
      <c r="W1386" s="8" t="str">
        <f>IFERROR(VLOOKUP(LEFT($A1386,8),POR!$A:$R,9,0),"")</f>
        <v/>
      </c>
      <c r="X1386" s="8" t="str">
        <f>IFERROR(VLOOKUP(LEFT($A1386,8),POR!$A:$R,10,0),"")</f>
        <v/>
      </c>
      <c r="Y1386" s="8" t="str">
        <f>IFERROR(VLOOKUP(LEFT($A1386,8),POR!$A:$R,11,0),"")</f>
        <v/>
      </c>
      <c r="Z1386" s="8" t="str">
        <f>IFERROR(VLOOKUP(LEFT($A1386,8),POR!$A:$R,12,0),"")</f>
        <v/>
      </c>
      <c r="AA1386" s="8" t="str">
        <f>IFERROR(VLOOKUP(LEFT($A1386,8),POR!$A:$R,13,0),"")</f>
        <v/>
      </c>
      <c r="AB1386" s="8" t="str">
        <f>IFERROR(VLOOKUP(LEFT($A1386,8),POR!$A:$R,14,0),"")</f>
        <v/>
      </c>
      <c r="AC1386" s="8" t="str">
        <f>IFERROR(VLOOKUP(LEFT($A1386,8),POR!$A:$R,15,0),"")</f>
        <v/>
      </c>
      <c r="AD1386" s="8" t="str">
        <f>IFERROR(VLOOKUP(LEFT($A1386,8),POR!$A:$R,16,0),"")</f>
        <v/>
      </c>
      <c r="AE1386" s="8" t="str">
        <f>IFERROR(VLOOKUP(LEFT($A1386,8),POR!$A:$R,17,0),"")</f>
        <v/>
      </c>
      <c r="AF1386" s="8" t="str">
        <f>IFERROR(VLOOKUP(LEFT($A1386,8),POR!$A:$R,18,0),"")</f>
        <v/>
      </c>
      <c r="AG1386" s="36" t="str">
        <f>IFERROR(VLOOKUP(A1386,NSD!F:G,2,0),"")</f>
        <v/>
      </c>
    </row>
    <row r="1387" spans="1:33">
      <c r="A1387" s="49" t="s">
        <v>2265</v>
      </c>
      <c r="B1387" s="36" t="str">
        <f>VLOOKUP(LEFT(A1387,8),Clusters!A:C,3,0)</f>
        <v>C1</v>
      </c>
      <c r="C1387" s="36">
        <f>VLOOKUP(LEFT(A1387,8),Clusters!A:D,2,0)</f>
        <v>11</v>
      </c>
      <c r="O1387" s="36">
        <f>IFERROR(VLOOKUP(LEFT(A1387,8),'Development Priority'!A:B,2,0),"")</f>
        <v>1005</v>
      </c>
      <c r="P1387" s="8" t="str">
        <f>IFERROR(VLOOKUP(LEFT($A1387,8),POR!$A:$R,2,0),"")</f>
        <v/>
      </c>
      <c r="Q1387" s="8" t="str">
        <f>IFERROR(VLOOKUP(LEFT($A1387,8),POR!$A:$R,3,0),"")</f>
        <v/>
      </c>
      <c r="R1387" s="8" t="str">
        <f>IFERROR(VLOOKUP(LEFT($A1387,8),POR!$A:$R,4,0),"")</f>
        <v/>
      </c>
      <c r="S1387" s="8" t="str">
        <f>IFERROR(VLOOKUP(LEFT($A1387,8),POR!$A:$R,5,0),"")</f>
        <v/>
      </c>
      <c r="T1387" s="8" t="str">
        <f>IFERROR(VLOOKUP(LEFT($A1387,8),POR!$A:$R,6,0),"")</f>
        <v/>
      </c>
      <c r="U1387" s="8" t="str">
        <f>IFERROR(VLOOKUP(LEFT($A1387,8),POR!$A:$R,7,0),"")</f>
        <v/>
      </c>
      <c r="V1387" s="8" t="str">
        <f>IFERROR(VLOOKUP(LEFT($A1387,8),POR!$A:$R,8,0),"")</f>
        <v/>
      </c>
      <c r="W1387" s="8" t="str">
        <f>IFERROR(VLOOKUP(LEFT($A1387,8),POR!$A:$R,9,0),"")</f>
        <v/>
      </c>
      <c r="X1387" s="8" t="str">
        <f>IFERROR(VLOOKUP(LEFT($A1387,8),POR!$A:$R,10,0),"")</f>
        <v/>
      </c>
      <c r="Y1387" s="8" t="str">
        <f>IFERROR(VLOOKUP(LEFT($A1387,8),POR!$A:$R,11,0),"")</f>
        <v/>
      </c>
      <c r="Z1387" s="8" t="str">
        <f>IFERROR(VLOOKUP(LEFT($A1387,8),POR!$A:$R,12,0),"")</f>
        <v/>
      </c>
      <c r="AA1387" s="8" t="str">
        <f>IFERROR(VLOOKUP(LEFT($A1387,8),POR!$A:$R,13,0),"")</f>
        <v/>
      </c>
      <c r="AB1387" s="8" t="str">
        <f>IFERROR(VLOOKUP(LEFT($A1387,8),POR!$A:$R,14,0),"")</f>
        <v/>
      </c>
      <c r="AC1387" s="8" t="str">
        <f>IFERROR(VLOOKUP(LEFT($A1387,8),POR!$A:$R,15,0),"")</f>
        <v/>
      </c>
      <c r="AD1387" s="8" t="str">
        <f>IFERROR(VLOOKUP(LEFT($A1387,8),POR!$A:$R,16,0),"")</f>
        <v/>
      </c>
      <c r="AE1387" s="8" t="str">
        <f>IFERROR(VLOOKUP(LEFT($A1387,8),POR!$A:$R,17,0),"")</f>
        <v/>
      </c>
      <c r="AF1387" s="8" t="str">
        <f>IFERROR(VLOOKUP(LEFT($A1387,8),POR!$A:$R,18,0),"")</f>
        <v/>
      </c>
      <c r="AG1387" s="36" t="str">
        <f>IFERROR(VLOOKUP(A1387,NSD!F:G,2,0),"")</f>
        <v/>
      </c>
    </row>
    <row r="1388" spans="1:33">
      <c r="A1388" s="49" t="s">
        <v>2266</v>
      </c>
      <c r="B1388" s="36" t="str">
        <f>VLOOKUP(LEFT(A1388,8),Clusters!A:C,3,0)</f>
        <v>C2</v>
      </c>
      <c r="C1388" s="36">
        <f>VLOOKUP(LEFT(A1388,8),Clusters!A:D,2,0)</f>
        <v>21</v>
      </c>
      <c r="O1388" s="36">
        <f>IFERROR(VLOOKUP(LEFT(A1388,8),'Development Priority'!A:B,2,0),"")</f>
        <v>1031</v>
      </c>
      <c r="P1388" s="8" t="str">
        <f>IFERROR(VLOOKUP(LEFT($A1388,8),POR!$A:$R,2,0),"")</f>
        <v/>
      </c>
      <c r="Q1388" s="8" t="str">
        <f>IFERROR(VLOOKUP(LEFT($A1388,8),POR!$A:$R,3,0),"")</f>
        <v/>
      </c>
      <c r="R1388" s="8" t="str">
        <f>IFERROR(VLOOKUP(LEFT($A1388,8),POR!$A:$R,4,0),"")</f>
        <v/>
      </c>
      <c r="S1388" s="8" t="str">
        <f>IFERROR(VLOOKUP(LEFT($A1388,8),POR!$A:$R,5,0),"")</f>
        <v/>
      </c>
      <c r="T1388" s="8" t="str">
        <f>IFERROR(VLOOKUP(LEFT($A1388,8),POR!$A:$R,6,0),"")</f>
        <v/>
      </c>
      <c r="U1388" s="8" t="str">
        <f>IFERROR(VLOOKUP(LEFT($A1388,8),POR!$A:$R,7,0),"")</f>
        <v/>
      </c>
      <c r="V1388" s="8" t="str">
        <f>IFERROR(VLOOKUP(LEFT($A1388,8),POR!$A:$R,8,0),"")</f>
        <v/>
      </c>
      <c r="W1388" s="8" t="str">
        <f>IFERROR(VLOOKUP(LEFT($A1388,8),POR!$A:$R,9,0),"")</f>
        <v/>
      </c>
      <c r="X1388" s="8" t="str">
        <f>IFERROR(VLOOKUP(LEFT($A1388,8),POR!$A:$R,10,0),"")</f>
        <v/>
      </c>
      <c r="Y1388" s="8" t="str">
        <f>IFERROR(VLOOKUP(LEFT($A1388,8),POR!$A:$R,11,0),"")</f>
        <v/>
      </c>
      <c r="Z1388" s="8" t="str">
        <f>IFERROR(VLOOKUP(LEFT($A1388,8),POR!$A:$R,12,0),"")</f>
        <v/>
      </c>
      <c r="AA1388" s="8" t="str">
        <f>IFERROR(VLOOKUP(LEFT($A1388,8),POR!$A:$R,13,0),"")</f>
        <v/>
      </c>
      <c r="AB1388" s="8" t="str">
        <f>IFERROR(VLOOKUP(LEFT($A1388,8),POR!$A:$R,14,0),"")</f>
        <v/>
      </c>
      <c r="AC1388" s="8" t="str">
        <f>IFERROR(VLOOKUP(LEFT($A1388,8),POR!$A:$R,15,0),"")</f>
        <v/>
      </c>
      <c r="AD1388" s="8" t="str">
        <f>IFERROR(VLOOKUP(LEFT($A1388,8),POR!$A:$R,16,0),"")</f>
        <v/>
      </c>
      <c r="AE1388" s="8" t="str">
        <f>IFERROR(VLOOKUP(LEFT($A1388,8),POR!$A:$R,17,0),"")</f>
        <v/>
      </c>
      <c r="AF1388" s="8" t="str">
        <f>IFERROR(VLOOKUP(LEFT($A1388,8),POR!$A:$R,18,0),"")</f>
        <v/>
      </c>
      <c r="AG1388" s="36" t="str">
        <f>IFERROR(VLOOKUP(A1388,NSD!F:G,2,0),"")</f>
        <v/>
      </c>
    </row>
    <row r="1389" spans="1:33">
      <c r="A1389" s="49" t="s">
        <v>2267</v>
      </c>
      <c r="B1389" s="36" t="str">
        <f>VLOOKUP(LEFT(A1389,8),Clusters!A:C,3,0)</f>
        <v>C1</v>
      </c>
      <c r="C1389" s="36">
        <f>VLOOKUP(LEFT(A1389,8),Clusters!A:D,2,0)</f>
        <v>13</v>
      </c>
      <c r="O1389" s="36">
        <f>IFERROR(VLOOKUP(LEFT(A1389,8),'Development Priority'!A:B,2,0),"")</f>
        <v>1085</v>
      </c>
      <c r="P1389" s="8" t="str">
        <f>IFERROR(VLOOKUP(LEFT($A1389,8),POR!$A:$R,2,0),"")</f>
        <v/>
      </c>
      <c r="Q1389" s="8" t="str">
        <f>IFERROR(VLOOKUP(LEFT($A1389,8),POR!$A:$R,3,0),"")</f>
        <v/>
      </c>
      <c r="R1389" s="8" t="str">
        <f>IFERROR(VLOOKUP(LEFT($A1389,8),POR!$A:$R,4,0),"")</f>
        <v/>
      </c>
      <c r="S1389" s="8" t="str">
        <f>IFERROR(VLOOKUP(LEFT($A1389,8),POR!$A:$R,5,0),"")</f>
        <v/>
      </c>
      <c r="T1389" s="8" t="str">
        <f>IFERROR(VLOOKUP(LEFT($A1389,8),POR!$A:$R,6,0),"")</f>
        <v/>
      </c>
      <c r="U1389" s="8" t="str">
        <f>IFERROR(VLOOKUP(LEFT($A1389,8),POR!$A:$R,7,0),"")</f>
        <v/>
      </c>
      <c r="V1389" s="8" t="str">
        <f>IFERROR(VLOOKUP(LEFT($A1389,8),POR!$A:$R,8,0),"")</f>
        <v/>
      </c>
      <c r="W1389" s="8" t="str">
        <f>IFERROR(VLOOKUP(LEFT($A1389,8),POR!$A:$R,9,0),"")</f>
        <v/>
      </c>
      <c r="X1389" s="8" t="str">
        <f>IFERROR(VLOOKUP(LEFT($A1389,8),POR!$A:$R,10,0),"")</f>
        <v/>
      </c>
      <c r="Y1389" s="8" t="str">
        <f>IFERROR(VLOOKUP(LEFT($A1389,8),POR!$A:$R,11,0),"")</f>
        <v/>
      </c>
      <c r="Z1389" s="8" t="str">
        <f>IFERROR(VLOOKUP(LEFT($A1389,8),POR!$A:$R,12,0),"")</f>
        <v/>
      </c>
      <c r="AA1389" s="8" t="str">
        <f>IFERROR(VLOOKUP(LEFT($A1389,8),POR!$A:$R,13,0),"")</f>
        <v/>
      </c>
      <c r="AB1389" s="8" t="str">
        <f>IFERROR(VLOOKUP(LEFT($A1389,8),POR!$A:$R,14,0),"")</f>
        <v/>
      </c>
      <c r="AC1389" s="8" t="str">
        <f>IFERROR(VLOOKUP(LEFT($A1389,8),POR!$A:$R,15,0),"")</f>
        <v/>
      </c>
      <c r="AD1389" s="8" t="str">
        <f>IFERROR(VLOOKUP(LEFT($A1389,8),POR!$A:$R,16,0),"")</f>
        <v/>
      </c>
      <c r="AE1389" s="8" t="str">
        <f>IFERROR(VLOOKUP(LEFT($A1389,8),POR!$A:$R,17,0),"")</f>
        <v/>
      </c>
      <c r="AF1389" s="8" t="str">
        <f>IFERROR(VLOOKUP(LEFT($A1389,8),POR!$A:$R,18,0),"")</f>
        <v/>
      </c>
      <c r="AG1389" s="36" t="str">
        <f>IFERROR(VLOOKUP(A1389,NSD!F:G,2,0),"")</f>
        <v/>
      </c>
    </row>
    <row r="1390" spans="1:33">
      <c r="A1390" s="49" t="s">
        <v>2268</v>
      </c>
      <c r="B1390" s="36" t="str">
        <f>VLOOKUP(LEFT(A1390,8),Clusters!A:C,3,0)</f>
        <v>C2</v>
      </c>
      <c r="C1390" s="36">
        <f>VLOOKUP(LEFT(A1390,8),Clusters!A:D,2,0)</f>
        <v>21</v>
      </c>
      <c r="O1390" s="36">
        <f>IFERROR(VLOOKUP(LEFT(A1390,8),'Development Priority'!A:B,2,0),"")</f>
        <v>1154</v>
      </c>
      <c r="P1390" s="8" t="str">
        <f>IFERROR(VLOOKUP(LEFT($A1390,8),POR!$A:$R,2,0),"")</f>
        <v/>
      </c>
      <c r="Q1390" s="8" t="str">
        <f>IFERROR(VLOOKUP(LEFT($A1390,8),POR!$A:$R,3,0),"")</f>
        <v/>
      </c>
      <c r="R1390" s="8" t="str">
        <f>IFERROR(VLOOKUP(LEFT($A1390,8),POR!$A:$R,4,0),"")</f>
        <v/>
      </c>
      <c r="S1390" s="8" t="str">
        <f>IFERROR(VLOOKUP(LEFT($A1390,8),POR!$A:$R,5,0),"")</f>
        <v/>
      </c>
      <c r="T1390" s="8" t="str">
        <f>IFERROR(VLOOKUP(LEFT($A1390,8),POR!$A:$R,6,0),"")</f>
        <v/>
      </c>
      <c r="U1390" s="8" t="str">
        <f>IFERROR(VLOOKUP(LEFT($A1390,8),POR!$A:$R,7,0),"")</f>
        <v/>
      </c>
      <c r="V1390" s="8" t="str">
        <f>IFERROR(VLOOKUP(LEFT($A1390,8),POR!$A:$R,8,0),"")</f>
        <v/>
      </c>
      <c r="W1390" s="8" t="str">
        <f>IFERROR(VLOOKUP(LEFT($A1390,8),POR!$A:$R,9,0),"")</f>
        <v/>
      </c>
      <c r="X1390" s="8" t="str">
        <f>IFERROR(VLOOKUP(LEFT($A1390,8),POR!$A:$R,10,0),"")</f>
        <v/>
      </c>
      <c r="Y1390" s="8" t="str">
        <f>IFERROR(VLOOKUP(LEFT($A1390,8),POR!$A:$R,11,0),"")</f>
        <v/>
      </c>
      <c r="Z1390" s="8" t="str">
        <f>IFERROR(VLOOKUP(LEFT($A1390,8),POR!$A:$R,12,0),"")</f>
        <v/>
      </c>
      <c r="AA1390" s="8" t="str">
        <f>IFERROR(VLOOKUP(LEFT($A1390,8),POR!$A:$R,13,0),"")</f>
        <v/>
      </c>
      <c r="AB1390" s="8" t="str">
        <f>IFERROR(VLOOKUP(LEFT($A1390,8),POR!$A:$R,14,0),"")</f>
        <v/>
      </c>
      <c r="AC1390" s="8" t="str">
        <f>IFERROR(VLOOKUP(LEFT($A1390,8),POR!$A:$R,15,0),"")</f>
        <v/>
      </c>
      <c r="AD1390" s="8" t="str">
        <f>IFERROR(VLOOKUP(LEFT($A1390,8),POR!$A:$R,16,0),"")</f>
        <v/>
      </c>
      <c r="AE1390" s="8" t="str">
        <f>IFERROR(VLOOKUP(LEFT($A1390,8),POR!$A:$R,17,0),"")</f>
        <v/>
      </c>
      <c r="AF1390" s="8" t="str">
        <f>IFERROR(VLOOKUP(LEFT($A1390,8),POR!$A:$R,18,0),"")</f>
        <v/>
      </c>
      <c r="AG1390" s="36" t="str">
        <f>IFERROR(VLOOKUP(A1390,NSD!F:G,2,0),"")</f>
        <v/>
      </c>
    </row>
    <row r="1391" spans="1:33">
      <c r="A1391" s="49" t="s">
        <v>2269</v>
      </c>
      <c r="B1391" s="36" t="str">
        <f>VLOOKUP(LEFT(A1391,8),Clusters!A:C,3,0)</f>
        <v>C2</v>
      </c>
      <c r="C1391" s="36">
        <f>VLOOKUP(LEFT(A1391,8),Clusters!A:D,2,0)</f>
        <v>21</v>
      </c>
      <c r="O1391" s="36">
        <f>IFERROR(VLOOKUP(LEFT(A1391,8),'Development Priority'!A:B,2,0),"")</f>
        <v>1052</v>
      </c>
      <c r="P1391" s="8" t="str">
        <f>IFERROR(VLOOKUP(LEFT($A1391,8),POR!$A:$R,2,0),"")</f>
        <v/>
      </c>
      <c r="Q1391" s="8" t="str">
        <f>IFERROR(VLOOKUP(LEFT($A1391,8),POR!$A:$R,3,0),"")</f>
        <v/>
      </c>
      <c r="R1391" s="8" t="str">
        <f>IFERROR(VLOOKUP(LEFT($A1391,8),POR!$A:$R,4,0),"")</f>
        <v/>
      </c>
      <c r="S1391" s="8" t="str">
        <f>IFERROR(VLOOKUP(LEFT($A1391,8),POR!$A:$R,5,0),"")</f>
        <v/>
      </c>
      <c r="T1391" s="8" t="str">
        <f>IFERROR(VLOOKUP(LEFT($A1391,8),POR!$A:$R,6,0),"")</f>
        <v/>
      </c>
      <c r="U1391" s="8" t="str">
        <f>IFERROR(VLOOKUP(LEFT($A1391,8),POR!$A:$R,7,0),"")</f>
        <v/>
      </c>
      <c r="V1391" s="8" t="str">
        <f>IFERROR(VLOOKUP(LEFT($A1391,8),POR!$A:$R,8,0),"")</f>
        <v/>
      </c>
      <c r="W1391" s="8" t="str">
        <f>IFERROR(VLOOKUP(LEFT($A1391,8),POR!$A:$R,9,0),"")</f>
        <v/>
      </c>
      <c r="X1391" s="8" t="str">
        <f>IFERROR(VLOOKUP(LEFT($A1391,8),POR!$A:$R,10,0),"")</f>
        <v/>
      </c>
      <c r="Y1391" s="8" t="str">
        <f>IFERROR(VLOOKUP(LEFT($A1391,8),POR!$A:$R,11,0),"")</f>
        <v/>
      </c>
      <c r="Z1391" s="8" t="str">
        <f>IFERROR(VLOOKUP(LEFT($A1391,8),POR!$A:$R,12,0),"")</f>
        <v/>
      </c>
      <c r="AA1391" s="8" t="str">
        <f>IFERROR(VLOOKUP(LEFT($A1391,8),POR!$A:$R,13,0),"")</f>
        <v/>
      </c>
      <c r="AB1391" s="8" t="str">
        <f>IFERROR(VLOOKUP(LEFT($A1391,8),POR!$A:$R,14,0),"")</f>
        <v/>
      </c>
      <c r="AC1391" s="8" t="str">
        <f>IFERROR(VLOOKUP(LEFT($A1391,8),POR!$A:$R,15,0),"")</f>
        <v/>
      </c>
      <c r="AD1391" s="8" t="str">
        <f>IFERROR(VLOOKUP(LEFT($A1391,8),POR!$A:$R,16,0),"")</f>
        <v/>
      </c>
      <c r="AE1391" s="8" t="str">
        <f>IFERROR(VLOOKUP(LEFT($A1391,8),POR!$A:$R,17,0),"")</f>
        <v/>
      </c>
      <c r="AF1391" s="8" t="str">
        <f>IFERROR(VLOOKUP(LEFT($A1391,8),POR!$A:$R,18,0),"")</f>
        <v/>
      </c>
      <c r="AG1391" s="36" t="str">
        <f>IFERROR(VLOOKUP(A1391,NSD!F:G,2,0),"")</f>
        <v/>
      </c>
    </row>
    <row r="1392" spans="1:33">
      <c r="A1392" s="49" t="s">
        <v>2270</v>
      </c>
      <c r="B1392" s="36" t="str">
        <f>VLOOKUP(LEFT(A1392,8),Clusters!A:C,3,0)</f>
        <v>C2</v>
      </c>
      <c r="C1392" s="36">
        <f>VLOOKUP(LEFT(A1392,8),Clusters!A:D,2,0)</f>
        <v>21</v>
      </c>
      <c r="O1392" s="36">
        <f>IFERROR(VLOOKUP(LEFT(A1392,8),'Development Priority'!A:B,2,0),"")</f>
        <v>1073</v>
      </c>
      <c r="P1392" s="8" t="str">
        <f>IFERROR(VLOOKUP(LEFT($A1392,8),POR!$A:$R,2,0),"")</f>
        <v/>
      </c>
      <c r="Q1392" s="8" t="str">
        <f>IFERROR(VLOOKUP(LEFT($A1392,8),POR!$A:$R,3,0),"")</f>
        <v/>
      </c>
      <c r="R1392" s="8" t="str">
        <f>IFERROR(VLOOKUP(LEFT($A1392,8),POR!$A:$R,4,0),"")</f>
        <v/>
      </c>
      <c r="S1392" s="8" t="str">
        <f>IFERROR(VLOOKUP(LEFT($A1392,8),POR!$A:$R,5,0),"")</f>
        <v/>
      </c>
      <c r="T1392" s="8" t="str">
        <f>IFERROR(VLOOKUP(LEFT($A1392,8),POR!$A:$R,6,0),"")</f>
        <v/>
      </c>
      <c r="U1392" s="8" t="str">
        <f>IFERROR(VLOOKUP(LEFT($A1392,8),POR!$A:$R,7,0),"")</f>
        <v/>
      </c>
      <c r="V1392" s="8" t="str">
        <f>IFERROR(VLOOKUP(LEFT($A1392,8),POR!$A:$R,8,0),"")</f>
        <v/>
      </c>
      <c r="W1392" s="8" t="str">
        <f>IFERROR(VLOOKUP(LEFT($A1392,8),POR!$A:$R,9,0),"")</f>
        <v/>
      </c>
      <c r="X1392" s="8" t="str">
        <f>IFERROR(VLOOKUP(LEFT($A1392,8),POR!$A:$R,10,0),"")</f>
        <v/>
      </c>
      <c r="Y1392" s="8" t="str">
        <f>IFERROR(VLOOKUP(LEFT($A1392,8),POR!$A:$R,11,0),"")</f>
        <v/>
      </c>
      <c r="Z1392" s="8" t="str">
        <f>IFERROR(VLOOKUP(LEFT($A1392,8),POR!$A:$R,12,0),"")</f>
        <v/>
      </c>
      <c r="AA1392" s="8" t="str">
        <f>IFERROR(VLOOKUP(LEFT($A1392,8),POR!$A:$R,13,0),"")</f>
        <v/>
      </c>
      <c r="AB1392" s="8" t="str">
        <f>IFERROR(VLOOKUP(LEFT($A1392,8),POR!$A:$R,14,0),"")</f>
        <v/>
      </c>
      <c r="AC1392" s="8" t="str">
        <f>IFERROR(VLOOKUP(LEFT($A1392,8),POR!$A:$R,15,0),"")</f>
        <v/>
      </c>
      <c r="AD1392" s="8" t="str">
        <f>IFERROR(VLOOKUP(LEFT($A1392,8),POR!$A:$R,16,0),"")</f>
        <v/>
      </c>
      <c r="AE1392" s="8" t="str">
        <f>IFERROR(VLOOKUP(LEFT($A1392,8),POR!$A:$R,17,0),"")</f>
        <v/>
      </c>
      <c r="AF1392" s="8" t="str">
        <f>IFERROR(VLOOKUP(LEFT($A1392,8),POR!$A:$R,18,0),"")</f>
        <v/>
      </c>
      <c r="AG1392" s="36" t="str">
        <f>IFERROR(VLOOKUP(A1392,NSD!F:G,2,0),"")</f>
        <v/>
      </c>
    </row>
    <row r="1393" spans="1:33">
      <c r="A1393" s="49" t="s">
        <v>2271</v>
      </c>
      <c r="B1393" s="36" t="str">
        <f>VLOOKUP(LEFT(A1393,8),Clusters!A:C,3,0)</f>
        <v>C2</v>
      </c>
      <c r="C1393" s="36">
        <f>VLOOKUP(LEFT(A1393,8),Clusters!A:D,2,0)</f>
        <v>21</v>
      </c>
      <c r="O1393" s="36">
        <f>IFERROR(VLOOKUP(LEFT(A1393,8),'Development Priority'!A:B,2,0),"")</f>
        <v>829</v>
      </c>
      <c r="P1393" s="8" t="str">
        <f>IFERROR(VLOOKUP(LEFT($A1393,8),POR!$A:$R,2,0),"")</f>
        <v/>
      </c>
      <c r="Q1393" s="8" t="str">
        <f>IFERROR(VLOOKUP(LEFT($A1393,8),POR!$A:$R,3,0),"")</f>
        <v/>
      </c>
      <c r="R1393" s="8" t="str">
        <f>IFERROR(VLOOKUP(LEFT($A1393,8),POR!$A:$R,4,0),"")</f>
        <v/>
      </c>
      <c r="S1393" s="8" t="str">
        <f>IFERROR(VLOOKUP(LEFT($A1393,8),POR!$A:$R,5,0),"")</f>
        <v/>
      </c>
      <c r="T1393" s="8" t="str">
        <f>IFERROR(VLOOKUP(LEFT($A1393,8),POR!$A:$R,6,0),"")</f>
        <v/>
      </c>
      <c r="U1393" s="8" t="str">
        <f>IFERROR(VLOOKUP(LEFT($A1393,8),POR!$A:$R,7,0),"")</f>
        <v/>
      </c>
      <c r="V1393" s="8" t="str">
        <f>IFERROR(VLOOKUP(LEFT($A1393,8),POR!$A:$R,8,0),"")</f>
        <v/>
      </c>
      <c r="W1393" s="8" t="str">
        <f>IFERROR(VLOOKUP(LEFT($A1393,8),POR!$A:$R,9,0),"")</f>
        <v/>
      </c>
      <c r="X1393" s="8" t="str">
        <f>IFERROR(VLOOKUP(LEFT($A1393,8),POR!$A:$R,10,0),"")</f>
        <v/>
      </c>
      <c r="Y1393" s="8" t="str">
        <f>IFERROR(VLOOKUP(LEFT($A1393,8),POR!$A:$R,11,0),"")</f>
        <v/>
      </c>
      <c r="Z1393" s="8" t="str">
        <f>IFERROR(VLOOKUP(LEFT($A1393,8),POR!$A:$R,12,0),"")</f>
        <v/>
      </c>
      <c r="AA1393" s="8" t="str">
        <f>IFERROR(VLOOKUP(LEFT($A1393,8),POR!$A:$R,13,0),"")</f>
        <v/>
      </c>
      <c r="AB1393" s="8" t="str">
        <f>IFERROR(VLOOKUP(LEFT($A1393,8),POR!$A:$R,14,0),"")</f>
        <v/>
      </c>
      <c r="AC1393" s="8" t="str">
        <f>IFERROR(VLOOKUP(LEFT($A1393,8),POR!$A:$R,15,0),"")</f>
        <v/>
      </c>
      <c r="AD1393" s="8" t="str">
        <f>IFERROR(VLOOKUP(LEFT($A1393,8),POR!$A:$R,16,0),"")</f>
        <v/>
      </c>
      <c r="AE1393" s="8" t="str">
        <f>IFERROR(VLOOKUP(LEFT($A1393,8),POR!$A:$R,17,0),"")</f>
        <v/>
      </c>
      <c r="AF1393" s="8" t="str">
        <f>IFERROR(VLOOKUP(LEFT($A1393,8),POR!$A:$R,18,0),"")</f>
        <v/>
      </c>
      <c r="AG1393" s="36" t="str">
        <f>IFERROR(VLOOKUP(A1393,NSD!F:G,2,0),"")</f>
        <v/>
      </c>
    </row>
    <row r="1394" spans="1:33">
      <c r="A1394" s="49" t="s">
        <v>2272</v>
      </c>
      <c r="B1394" s="36" t="str">
        <f>VLOOKUP(LEFT(A1394,8),Clusters!A:C,3,0)</f>
        <v>C2</v>
      </c>
      <c r="C1394" s="36">
        <f>VLOOKUP(LEFT(A1394,8),Clusters!A:D,2,0)</f>
        <v>21</v>
      </c>
      <c r="O1394" s="36">
        <f>IFERROR(VLOOKUP(LEFT(A1394,8),'Development Priority'!A:B,2,0),"")</f>
        <v>1132</v>
      </c>
      <c r="P1394" s="8" t="str">
        <f>IFERROR(VLOOKUP(LEFT($A1394,8),POR!$A:$R,2,0),"")</f>
        <v/>
      </c>
      <c r="Q1394" s="8" t="str">
        <f>IFERROR(VLOOKUP(LEFT($A1394,8),POR!$A:$R,3,0),"")</f>
        <v/>
      </c>
      <c r="R1394" s="8" t="str">
        <f>IFERROR(VLOOKUP(LEFT($A1394,8),POR!$A:$R,4,0),"")</f>
        <v/>
      </c>
      <c r="S1394" s="8" t="str">
        <f>IFERROR(VLOOKUP(LEFT($A1394,8),POR!$A:$R,5,0),"")</f>
        <v/>
      </c>
      <c r="T1394" s="8" t="str">
        <f>IFERROR(VLOOKUP(LEFT($A1394,8),POR!$A:$R,6,0),"")</f>
        <v/>
      </c>
      <c r="U1394" s="8" t="str">
        <f>IFERROR(VLOOKUP(LEFT($A1394,8),POR!$A:$R,7,0),"")</f>
        <v/>
      </c>
      <c r="V1394" s="8" t="str">
        <f>IFERROR(VLOOKUP(LEFT($A1394,8),POR!$A:$R,8,0),"")</f>
        <v/>
      </c>
      <c r="W1394" s="8" t="str">
        <f>IFERROR(VLOOKUP(LEFT($A1394,8),POR!$A:$R,9,0),"")</f>
        <v/>
      </c>
      <c r="X1394" s="8" t="str">
        <f>IFERROR(VLOOKUP(LEFT($A1394,8),POR!$A:$R,10,0),"")</f>
        <v/>
      </c>
      <c r="Y1394" s="8" t="str">
        <f>IFERROR(VLOOKUP(LEFT($A1394,8),POR!$A:$R,11,0),"")</f>
        <v/>
      </c>
      <c r="Z1394" s="8" t="str">
        <f>IFERROR(VLOOKUP(LEFT($A1394,8),POR!$A:$R,12,0),"")</f>
        <v/>
      </c>
      <c r="AA1394" s="8" t="str">
        <f>IFERROR(VLOOKUP(LEFT($A1394,8),POR!$A:$R,13,0),"")</f>
        <v/>
      </c>
      <c r="AB1394" s="8" t="str">
        <f>IFERROR(VLOOKUP(LEFT($A1394,8),POR!$A:$R,14,0),"")</f>
        <v/>
      </c>
      <c r="AC1394" s="8" t="str">
        <f>IFERROR(VLOOKUP(LEFT($A1394,8),POR!$A:$R,15,0),"")</f>
        <v/>
      </c>
      <c r="AD1394" s="8" t="str">
        <f>IFERROR(VLOOKUP(LEFT($A1394,8),POR!$A:$R,16,0),"")</f>
        <v/>
      </c>
      <c r="AE1394" s="8" t="str">
        <f>IFERROR(VLOOKUP(LEFT($A1394,8),POR!$A:$R,17,0),"")</f>
        <v/>
      </c>
      <c r="AF1394" s="8" t="str">
        <f>IFERROR(VLOOKUP(LEFT($A1394,8),POR!$A:$R,18,0),"")</f>
        <v/>
      </c>
      <c r="AG1394" s="36" t="str">
        <f>IFERROR(VLOOKUP(A1394,NSD!F:G,2,0),"")</f>
        <v/>
      </c>
    </row>
    <row r="1395" spans="1:33">
      <c r="A1395" s="49" t="s">
        <v>5117</v>
      </c>
      <c r="B1395" s="36" t="str">
        <f>VLOOKUP(LEFT(A1395,8),Clusters!A:C,3,0)</f>
        <v>C2</v>
      </c>
      <c r="C1395" s="36">
        <f>VLOOKUP(LEFT(A1395,8),Clusters!A:D,2,0)</f>
        <v>21</v>
      </c>
      <c r="O1395" s="36">
        <f>IFERROR(VLOOKUP(LEFT(A1395,8),'Development Priority'!A:B,2,0),"")</f>
        <v>994</v>
      </c>
      <c r="P1395" s="8" t="str">
        <f>IFERROR(VLOOKUP(LEFT($A1395,8),POR!$A:$R,2,0),"")</f>
        <v/>
      </c>
      <c r="Q1395" s="8" t="str">
        <f>IFERROR(VLOOKUP(LEFT($A1395,8),POR!$A:$R,3,0),"")</f>
        <v/>
      </c>
      <c r="R1395" s="8" t="str">
        <f>IFERROR(VLOOKUP(LEFT($A1395,8),POR!$A:$R,4,0),"")</f>
        <v/>
      </c>
      <c r="S1395" s="8" t="str">
        <f>IFERROR(VLOOKUP(LEFT($A1395,8),POR!$A:$R,5,0),"")</f>
        <v/>
      </c>
      <c r="T1395" s="8" t="str">
        <f>IFERROR(VLOOKUP(LEFT($A1395,8),POR!$A:$R,6,0),"")</f>
        <v/>
      </c>
      <c r="U1395" s="8" t="str">
        <f>IFERROR(VLOOKUP(LEFT($A1395,8),POR!$A:$R,7,0),"")</f>
        <v/>
      </c>
      <c r="V1395" s="8" t="str">
        <f>IFERROR(VLOOKUP(LEFT($A1395,8),POR!$A:$R,8,0),"")</f>
        <v/>
      </c>
      <c r="W1395" s="8" t="str">
        <f>IFERROR(VLOOKUP(LEFT($A1395,8),POR!$A:$R,9,0),"")</f>
        <v/>
      </c>
      <c r="X1395" s="8" t="str">
        <f>IFERROR(VLOOKUP(LEFT($A1395,8),POR!$A:$R,10,0),"")</f>
        <v/>
      </c>
      <c r="Y1395" s="8" t="str">
        <f>IFERROR(VLOOKUP(LEFT($A1395,8),POR!$A:$R,11,0),"")</f>
        <v/>
      </c>
      <c r="Z1395" s="8" t="str">
        <f>IFERROR(VLOOKUP(LEFT($A1395,8),POR!$A:$R,12,0),"")</f>
        <v/>
      </c>
      <c r="AA1395" s="8" t="str">
        <f>IFERROR(VLOOKUP(LEFT($A1395,8),POR!$A:$R,13,0),"")</f>
        <v/>
      </c>
      <c r="AB1395" s="8" t="str">
        <f>IFERROR(VLOOKUP(LEFT($A1395,8),POR!$A:$R,14,0),"")</f>
        <v/>
      </c>
      <c r="AC1395" s="8" t="str">
        <f>IFERROR(VLOOKUP(LEFT($A1395,8),POR!$A:$R,15,0),"")</f>
        <v/>
      </c>
      <c r="AD1395" s="8" t="str">
        <f>IFERROR(VLOOKUP(LEFT($A1395,8),POR!$A:$R,16,0),"")</f>
        <v/>
      </c>
      <c r="AE1395" s="8" t="str">
        <f>IFERROR(VLOOKUP(LEFT($A1395,8),POR!$A:$R,17,0),"")</f>
        <v/>
      </c>
      <c r="AF1395" s="8" t="str">
        <f>IFERROR(VLOOKUP(LEFT($A1395,8),POR!$A:$R,18,0),"")</f>
        <v/>
      </c>
      <c r="AG1395" s="36" t="str">
        <f>IFERROR(VLOOKUP(A1395,NSD!F:G,2,0),"")</f>
        <v/>
      </c>
    </row>
    <row r="1396" spans="1:33">
      <c r="A1396" s="49" t="s">
        <v>5118</v>
      </c>
      <c r="B1396" s="36" t="str">
        <f>VLOOKUP(LEFT(A1396,8),Clusters!A:C,3,0)</f>
        <v>C2</v>
      </c>
      <c r="C1396" s="36">
        <f>VLOOKUP(LEFT(A1396,8),Clusters!A:D,2,0)</f>
        <v>21</v>
      </c>
      <c r="O1396" s="36">
        <f>IFERROR(VLOOKUP(LEFT(A1396,8),'Development Priority'!A:B,2,0),"")</f>
        <v>1022</v>
      </c>
      <c r="P1396" s="8" t="str">
        <f>IFERROR(VLOOKUP(LEFT($A1396,8),POR!$A:$R,2,0),"")</f>
        <v/>
      </c>
      <c r="Q1396" s="8" t="str">
        <f>IFERROR(VLOOKUP(LEFT($A1396,8),POR!$A:$R,3,0),"")</f>
        <v/>
      </c>
      <c r="R1396" s="8" t="str">
        <f>IFERROR(VLOOKUP(LEFT($A1396,8),POR!$A:$R,4,0),"")</f>
        <v/>
      </c>
      <c r="S1396" s="8" t="str">
        <f>IFERROR(VLOOKUP(LEFT($A1396,8),POR!$A:$R,5,0),"")</f>
        <v/>
      </c>
      <c r="T1396" s="8" t="str">
        <f>IFERROR(VLOOKUP(LEFT($A1396,8),POR!$A:$R,6,0),"")</f>
        <v/>
      </c>
      <c r="U1396" s="8" t="str">
        <f>IFERROR(VLOOKUP(LEFT($A1396,8),POR!$A:$R,7,0),"")</f>
        <v/>
      </c>
      <c r="V1396" s="8" t="str">
        <f>IFERROR(VLOOKUP(LEFT($A1396,8),POR!$A:$R,8,0),"")</f>
        <v/>
      </c>
      <c r="W1396" s="8" t="str">
        <f>IFERROR(VLOOKUP(LEFT($A1396,8),POR!$A:$R,9,0),"")</f>
        <v/>
      </c>
      <c r="X1396" s="8" t="str">
        <f>IFERROR(VLOOKUP(LEFT($A1396,8),POR!$A:$R,10,0),"")</f>
        <v/>
      </c>
      <c r="Y1396" s="8" t="str">
        <f>IFERROR(VLOOKUP(LEFT($A1396,8),POR!$A:$R,11,0),"")</f>
        <v/>
      </c>
      <c r="Z1396" s="8" t="str">
        <f>IFERROR(VLOOKUP(LEFT($A1396,8),POR!$A:$R,12,0),"")</f>
        <v/>
      </c>
      <c r="AA1396" s="8" t="str">
        <f>IFERROR(VLOOKUP(LEFT($A1396,8),POR!$A:$R,13,0),"")</f>
        <v/>
      </c>
      <c r="AB1396" s="8" t="str">
        <f>IFERROR(VLOOKUP(LEFT($A1396,8),POR!$A:$R,14,0),"")</f>
        <v/>
      </c>
      <c r="AC1396" s="8" t="str">
        <f>IFERROR(VLOOKUP(LEFT($A1396,8),POR!$A:$R,15,0),"")</f>
        <v/>
      </c>
      <c r="AD1396" s="8" t="str">
        <f>IFERROR(VLOOKUP(LEFT($A1396,8),POR!$A:$R,16,0),"")</f>
        <v/>
      </c>
      <c r="AE1396" s="8" t="str">
        <f>IFERROR(VLOOKUP(LEFT($A1396,8),POR!$A:$R,17,0),"")</f>
        <v/>
      </c>
      <c r="AF1396" s="8" t="str">
        <f>IFERROR(VLOOKUP(LEFT($A1396,8),POR!$A:$R,18,0),"")</f>
        <v/>
      </c>
      <c r="AG1396" s="36" t="str">
        <f>IFERROR(VLOOKUP(A1396,NSD!F:G,2,0),"")</f>
        <v/>
      </c>
    </row>
    <row r="1397" spans="1:33">
      <c r="A1397" s="49" t="s">
        <v>5119</v>
      </c>
      <c r="B1397" s="36" t="str">
        <f>VLOOKUP(LEFT(A1397,8),Clusters!A:C,3,0)</f>
        <v>C1</v>
      </c>
      <c r="C1397" s="36">
        <f>VLOOKUP(LEFT(A1397,8),Clusters!A:D,2,0)</f>
        <v>11</v>
      </c>
      <c r="O1397" s="36">
        <f>IFERROR(VLOOKUP(LEFT(A1397,8),'Development Priority'!A:B,2,0),"")</f>
        <v>922</v>
      </c>
      <c r="P1397" s="8" t="str">
        <f>IFERROR(VLOOKUP(LEFT($A1397,8),POR!$A:$R,2,0),"")</f>
        <v/>
      </c>
      <c r="Q1397" s="8" t="str">
        <f>IFERROR(VLOOKUP(LEFT($A1397,8),POR!$A:$R,3,0),"")</f>
        <v/>
      </c>
      <c r="R1397" s="8" t="str">
        <f>IFERROR(VLOOKUP(LEFT($A1397,8),POR!$A:$R,4,0),"")</f>
        <v/>
      </c>
      <c r="S1397" s="8" t="str">
        <f>IFERROR(VLOOKUP(LEFT($A1397,8),POR!$A:$R,5,0),"")</f>
        <v/>
      </c>
      <c r="T1397" s="8" t="str">
        <f>IFERROR(VLOOKUP(LEFT($A1397,8),POR!$A:$R,6,0),"")</f>
        <v/>
      </c>
      <c r="U1397" s="8" t="str">
        <f>IFERROR(VLOOKUP(LEFT($A1397,8),POR!$A:$R,7,0),"")</f>
        <v/>
      </c>
      <c r="V1397" s="8" t="str">
        <f>IFERROR(VLOOKUP(LEFT($A1397,8),POR!$A:$R,8,0),"")</f>
        <v/>
      </c>
      <c r="W1397" s="8" t="str">
        <f>IFERROR(VLOOKUP(LEFT($A1397,8),POR!$A:$R,9,0),"")</f>
        <v/>
      </c>
      <c r="X1397" s="8" t="str">
        <f>IFERROR(VLOOKUP(LEFT($A1397,8),POR!$A:$R,10,0),"")</f>
        <v/>
      </c>
      <c r="Y1397" s="8" t="str">
        <f>IFERROR(VLOOKUP(LEFT($A1397,8),POR!$A:$R,11,0),"")</f>
        <v/>
      </c>
      <c r="Z1397" s="8" t="str">
        <f>IFERROR(VLOOKUP(LEFT($A1397,8),POR!$A:$R,12,0),"")</f>
        <v/>
      </c>
      <c r="AA1397" s="8" t="str">
        <f>IFERROR(VLOOKUP(LEFT($A1397,8),POR!$A:$R,13,0),"")</f>
        <v/>
      </c>
      <c r="AB1397" s="8" t="str">
        <f>IFERROR(VLOOKUP(LEFT($A1397,8),POR!$A:$R,14,0),"")</f>
        <v/>
      </c>
      <c r="AC1397" s="8" t="str">
        <f>IFERROR(VLOOKUP(LEFT($A1397,8),POR!$A:$R,15,0),"")</f>
        <v/>
      </c>
      <c r="AD1397" s="8" t="str">
        <f>IFERROR(VLOOKUP(LEFT($A1397,8),POR!$A:$R,16,0),"")</f>
        <v/>
      </c>
      <c r="AE1397" s="8" t="str">
        <f>IFERROR(VLOOKUP(LEFT($A1397,8),POR!$A:$R,17,0),"")</f>
        <v/>
      </c>
      <c r="AF1397" s="8" t="str">
        <f>IFERROR(VLOOKUP(LEFT($A1397,8),POR!$A:$R,18,0),"")</f>
        <v/>
      </c>
      <c r="AG1397" s="36" t="str">
        <f>IFERROR(VLOOKUP(A1397,NSD!F:G,2,0),"")</f>
        <v/>
      </c>
    </row>
    <row r="1398" spans="1:33">
      <c r="A1398" s="49" t="s">
        <v>5120</v>
      </c>
      <c r="B1398" s="36" t="str">
        <f>VLOOKUP(LEFT(A1398,8),Clusters!A:C,3,0)</f>
        <v>C1</v>
      </c>
      <c r="C1398" s="36">
        <f>VLOOKUP(LEFT(A1398,8),Clusters!A:D,2,0)</f>
        <v>11</v>
      </c>
      <c r="O1398" s="36">
        <f>IFERROR(VLOOKUP(LEFT(A1398,8),'Development Priority'!A:B,2,0),"")</f>
        <v>1036</v>
      </c>
      <c r="P1398" s="8" t="str">
        <f>IFERROR(VLOOKUP(LEFT($A1398,8),POR!$A:$R,2,0),"")</f>
        <v/>
      </c>
      <c r="Q1398" s="8" t="str">
        <f>IFERROR(VLOOKUP(LEFT($A1398,8),POR!$A:$R,3,0),"")</f>
        <v/>
      </c>
      <c r="R1398" s="8" t="str">
        <f>IFERROR(VLOOKUP(LEFT($A1398,8),POR!$A:$R,4,0),"")</f>
        <v/>
      </c>
      <c r="S1398" s="8" t="str">
        <f>IFERROR(VLOOKUP(LEFT($A1398,8),POR!$A:$R,5,0),"")</f>
        <v/>
      </c>
      <c r="T1398" s="8" t="str">
        <f>IFERROR(VLOOKUP(LEFT($A1398,8),POR!$A:$R,6,0),"")</f>
        <v/>
      </c>
      <c r="U1398" s="8" t="str">
        <f>IFERROR(VLOOKUP(LEFT($A1398,8),POR!$A:$R,7,0),"")</f>
        <v/>
      </c>
      <c r="V1398" s="8" t="str">
        <f>IFERROR(VLOOKUP(LEFT($A1398,8),POR!$A:$R,8,0),"")</f>
        <v/>
      </c>
      <c r="W1398" s="8" t="str">
        <f>IFERROR(VLOOKUP(LEFT($A1398,8),POR!$A:$R,9,0),"")</f>
        <v/>
      </c>
      <c r="X1398" s="8" t="str">
        <f>IFERROR(VLOOKUP(LEFT($A1398,8),POR!$A:$R,10,0),"")</f>
        <v/>
      </c>
      <c r="Y1398" s="8" t="str">
        <f>IFERROR(VLOOKUP(LEFT($A1398,8),POR!$A:$R,11,0),"")</f>
        <v/>
      </c>
      <c r="Z1398" s="8" t="str">
        <f>IFERROR(VLOOKUP(LEFT($A1398,8),POR!$A:$R,12,0),"")</f>
        <v/>
      </c>
      <c r="AA1398" s="8" t="str">
        <f>IFERROR(VLOOKUP(LEFT($A1398,8),POR!$A:$R,13,0),"")</f>
        <v/>
      </c>
      <c r="AB1398" s="8" t="str">
        <f>IFERROR(VLOOKUP(LEFT($A1398,8),POR!$A:$R,14,0),"")</f>
        <v/>
      </c>
      <c r="AC1398" s="8" t="str">
        <f>IFERROR(VLOOKUP(LEFT($A1398,8),POR!$A:$R,15,0),"")</f>
        <v/>
      </c>
      <c r="AD1398" s="8" t="str">
        <f>IFERROR(VLOOKUP(LEFT($A1398,8),POR!$A:$R,16,0),"")</f>
        <v/>
      </c>
      <c r="AE1398" s="8" t="str">
        <f>IFERROR(VLOOKUP(LEFT($A1398,8),POR!$A:$R,17,0),"")</f>
        <v/>
      </c>
      <c r="AF1398" s="8" t="str">
        <f>IFERROR(VLOOKUP(LEFT($A1398,8),POR!$A:$R,18,0),"")</f>
        <v/>
      </c>
      <c r="AG1398" s="36" t="str">
        <f>IFERROR(VLOOKUP(A1398,NSD!F:G,2,0),"")</f>
        <v/>
      </c>
    </row>
    <row r="1399" spans="1:33">
      <c r="A1399" s="49" t="s">
        <v>5121</v>
      </c>
      <c r="B1399" s="36" t="str">
        <f>VLOOKUP(LEFT(A1399,8),Clusters!A:C,3,0)</f>
        <v>C1</v>
      </c>
      <c r="C1399" s="36">
        <f>VLOOKUP(LEFT(A1399,8),Clusters!A:D,2,0)</f>
        <v>11</v>
      </c>
      <c r="O1399" s="36">
        <f>IFERROR(VLOOKUP(LEFT(A1399,8),'Development Priority'!A:B,2,0),"")</f>
        <v>1043</v>
      </c>
      <c r="P1399" s="8" t="str">
        <f>IFERROR(VLOOKUP(LEFT($A1399,8),POR!$A:$R,2,0),"")</f>
        <v/>
      </c>
      <c r="Q1399" s="8" t="str">
        <f>IFERROR(VLOOKUP(LEFT($A1399,8),POR!$A:$R,3,0),"")</f>
        <v/>
      </c>
      <c r="R1399" s="8" t="str">
        <f>IFERROR(VLOOKUP(LEFT($A1399,8),POR!$A:$R,4,0),"")</f>
        <v/>
      </c>
      <c r="S1399" s="8" t="str">
        <f>IFERROR(VLOOKUP(LEFT($A1399,8),POR!$A:$R,5,0),"")</f>
        <v/>
      </c>
      <c r="T1399" s="8" t="str">
        <f>IFERROR(VLOOKUP(LEFT($A1399,8),POR!$A:$R,6,0),"")</f>
        <v/>
      </c>
      <c r="U1399" s="8" t="str">
        <f>IFERROR(VLOOKUP(LEFT($A1399,8),POR!$A:$R,7,0),"")</f>
        <v/>
      </c>
      <c r="V1399" s="8" t="str">
        <f>IFERROR(VLOOKUP(LEFT($A1399,8),POR!$A:$R,8,0),"")</f>
        <v/>
      </c>
      <c r="W1399" s="8" t="str">
        <f>IFERROR(VLOOKUP(LEFT($A1399,8),POR!$A:$R,9,0),"")</f>
        <v/>
      </c>
      <c r="X1399" s="8" t="str">
        <f>IFERROR(VLOOKUP(LEFT($A1399,8),POR!$A:$R,10,0),"")</f>
        <v/>
      </c>
      <c r="Y1399" s="8" t="str">
        <f>IFERROR(VLOOKUP(LEFT($A1399,8),POR!$A:$R,11,0),"")</f>
        <v/>
      </c>
      <c r="Z1399" s="8" t="str">
        <f>IFERROR(VLOOKUP(LEFT($A1399,8),POR!$A:$R,12,0),"")</f>
        <v/>
      </c>
      <c r="AA1399" s="8" t="str">
        <f>IFERROR(VLOOKUP(LEFT($A1399,8),POR!$A:$R,13,0),"")</f>
        <v/>
      </c>
      <c r="AB1399" s="8" t="str">
        <f>IFERROR(VLOOKUP(LEFT($A1399,8),POR!$A:$R,14,0),"")</f>
        <v/>
      </c>
      <c r="AC1399" s="8" t="str">
        <f>IFERROR(VLOOKUP(LEFT($A1399,8),POR!$A:$R,15,0),"")</f>
        <v/>
      </c>
      <c r="AD1399" s="8" t="str">
        <f>IFERROR(VLOOKUP(LEFT($A1399,8),POR!$A:$R,16,0),"")</f>
        <v/>
      </c>
      <c r="AE1399" s="8" t="str">
        <f>IFERROR(VLOOKUP(LEFT($A1399,8),POR!$A:$R,17,0),"")</f>
        <v/>
      </c>
      <c r="AF1399" s="8" t="str">
        <f>IFERROR(VLOOKUP(LEFT($A1399,8),POR!$A:$R,18,0),"")</f>
        <v/>
      </c>
      <c r="AG1399" s="36" t="str">
        <f>IFERROR(VLOOKUP(A1399,NSD!F:G,2,0),"")</f>
        <v/>
      </c>
    </row>
    <row r="1400" spans="1:33">
      <c r="A1400" s="49" t="s">
        <v>5122</v>
      </c>
      <c r="B1400" s="36" t="str">
        <f>VLOOKUP(LEFT(A1400,8),Clusters!A:C,3,0)</f>
        <v>C1</v>
      </c>
      <c r="C1400" s="36">
        <f>VLOOKUP(LEFT(A1400,8),Clusters!A:D,2,0)</f>
        <v>13</v>
      </c>
      <c r="O1400" s="36">
        <f>IFERROR(VLOOKUP(LEFT(A1400,8),'Development Priority'!A:B,2,0),"")</f>
        <v>882</v>
      </c>
      <c r="P1400" s="8" t="str">
        <f>IFERROR(VLOOKUP(LEFT($A1400,8),POR!$A:$R,2,0),"")</f>
        <v/>
      </c>
      <c r="Q1400" s="8" t="str">
        <f>IFERROR(VLOOKUP(LEFT($A1400,8),POR!$A:$R,3,0),"")</f>
        <v/>
      </c>
      <c r="R1400" s="8" t="str">
        <f>IFERROR(VLOOKUP(LEFT($A1400,8),POR!$A:$R,4,0),"")</f>
        <v/>
      </c>
      <c r="S1400" s="8" t="str">
        <f>IFERROR(VLOOKUP(LEFT($A1400,8),POR!$A:$R,5,0),"")</f>
        <v/>
      </c>
      <c r="T1400" s="8" t="str">
        <f>IFERROR(VLOOKUP(LEFT($A1400,8),POR!$A:$R,6,0),"")</f>
        <v/>
      </c>
      <c r="U1400" s="8" t="str">
        <f>IFERROR(VLOOKUP(LEFT($A1400,8),POR!$A:$R,7,0),"")</f>
        <v/>
      </c>
      <c r="V1400" s="8" t="str">
        <f>IFERROR(VLOOKUP(LEFT($A1400,8),POR!$A:$R,8,0),"")</f>
        <v/>
      </c>
      <c r="W1400" s="8" t="str">
        <f>IFERROR(VLOOKUP(LEFT($A1400,8),POR!$A:$R,9,0),"")</f>
        <v/>
      </c>
      <c r="X1400" s="8" t="str">
        <f>IFERROR(VLOOKUP(LEFT($A1400,8),POR!$A:$R,10,0),"")</f>
        <v/>
      </c>
      <c r="Y1400" s="8" t="str">
        <f>IFERROR(VLOOKUP(LEFT($A1400,8),POR!$A:$R,11,0),"")</f>
        <v/>
      </c>
      <c r="Z1400" s="8" t="str">
        <f>IFERROR(VLOOKUP(LEFT($A1400,8),POR!$A:$R,12,0),"")</f>
        <v/>
      </c>
      <c r="AA1400" s="8" t="str">
        <f>IFERROR(VLOOKUP(LEFT($A1400,8),POR!$A:$R,13,0),"")</f>
        <v/>
      </c>
      <c r="AB1400" s="8" t="str">
        <f>IFERROR(VLOOKUP(LEFT($A1400,8),POR!$A:$R,14,0),"")</f>
        <v/>
      </c>
      <c r="AC1400" s="8" t="str">
        <f>IFERROR(VLOOKUP(LEFT($A1400,8),POR!$A:$R,15,0),"")</f>
        <v/>
      </c>
      <c r="AD1400" s="8" t="str">
        <f>IFERROR(VLOOKUP(LEFT($A1400,8),POR!$A:$R,16,0),"")</f>
        <v/>
      </c>
      <c r="AE1400" s="8" t="str">
        <f>IFERROR(VLOOKUP(LEFT($A1400,8),POR!$A:$R,17,0),"")</f>
        <v/>
      </c>
      <c r="AF1400" s="8" t="str">
        <f>IFERROR(VLOOKUP(LEFT($A1400,8),POR!$A:$R,18,0),"")</f>
        <v/>
      </c>
      <c r="AG1400" s="36" t="str">
        <f>IFERROR(VLOOKUP(A1400,NSD!F:G,2,0),"")</f>
        <v/>
      </c>
    </row>
    <row r="1401" spans="1:33">
      <c r="A1401" s="49" t="s">
        <v>5123</v>
      </c>
      <c r="B1401" s="36" t="str">
        <f>VLOOKUP(LEFT(A1401,8),Clusters!A:C,3,0)</f>
        <v>C2</v>
      </c>
      <c r="C1401" s="36">
        <f>VLOOKUP(LEFT(A1401,8),Clusters!A:D,2,0)</f>
        <v>21</v>
      </c>
      <c r="O1401" s="36">
        <f>IFERROR(VLOOKUP(LEFT(A1401,8),'Development Priority'!A:B,2,0),"")</f>
        <v>892</v>
      </c>
      <c r="P1401" s="8" t="str">
        <f>IFERROR(VLOOKUP(LEFT($A1401,8),POR!$A:$R,2,0),"")</f>
        <v/>
      </c>
      <c r="Q1401" s="8" t="str">
        <f>IFERROR(VLOOKUP(LEFT($A1401,8),POR!$A:$R,3,0),"")</f>
        <v/>
      </c>
      <c r="R1401" s="8" t="str">
        <f>IFERROR(VLOOKUP(LEFT($A1401,8),POR!$A:$R,4,0),"")</f>
        <v/>
      </c>
      <c r="S1401" s="8" t="str">
        <f>IFERROR(VLOOKUP(LEFT($A1401,8),POR!$A:$R,5,0),"")</f>
        <v/>
      </c>
      <c r="T1401" s="8" t="str">
        <f>IFERROR(VLOOKUP(LEFT($A1401,8),POR!$A:$R,6,0),"")</f>
        <v/>
      </c>
      <c r="U1401" s="8" t="str">
        <f>IFERROR(VLOOKUP(LEFT($A1401,8),POR!$A:$R,7,0),"")</f>
        <v/>
      </c>
      <c r="V1401" s="8" t="str">
        <f>IFERROR(VLOOKUP(LEFT($A1401,8),POR!$A:$R,8,0),"")</f>
        <v/>
      </c>
      <c r="W1401" s="8" t="str">
        <f>IFERROR(VLOOKUP(LEFT($A1401,8),POR!$A:$R,9,0),"")</f>
        <v/>
      </c>
      <c r="X1401" s="8" t="str">
        <f>IFERROR(VLOOKUP(LEFT($A1401,8),POR!$A:$R,10,0),"")</f>
        <v/>
      </c>
      <c r="Y1401" s="8" t="str">
        <f>IFERROR(VLOOKUP(LEFT($A1401,8),POR!$A:$R,11,0),"")</f>
        <v/>
      </c>
      <c r="Z1401" s="8" t="str">
        <f>IFERROR(VLOOKUP(LEFT($A1401,8),POR!$A:$R,12,0),"")</f>
        <v/>
      </c>
      <c r="AA1401" s="8" t="str">
        <f>IFERROR(VLOOKUP(LEFT($A1401,8),POR!$A:$R,13,0),"")</f>
        <v/>
      </c>
      <c r="AB1401" s="8" t="str">
        <f>IFERROR(VLOOKUP(LEFT($A1401,8),POR!$A:$R,14,0),"")</f>
        <v/>
      </c>
      <c r="AC1401" s="8" t="str">
        <f>IFERROR(VLOOKUP(LEFT($A1401,8),POR!$A:$R,15,0),"")</f>
        <v/>
      </c>
      <c r="AD1401" s="8" t="str">
        <f>IFERROR(VLOOKUP(LEFT($A1401,8),POR!$A:$R,16,0),"")</f>
        <v/>
      </c>
      <c r="AE1401" s="8" t="str">
        <f>IFERROR(VLOOKUP(LEFT($A1401,8),POR!$A:$R,17,0),"")</f>
        <v/>
      </c>
      <c r="AF1401" s="8" t="str">
        <f>IFERROR(VLOOKUP(LEFT($A1401,8),POR!$A:$R,18,0),"")</f>
        <v/>
      </c>
      <c r="AG1401" s="36" t="str">
        <f>IFERROR(VLOOKUP(A1401,NSD!F:G,2,0),"")</f>
        <v/>
      </c>
    </row>
    <row r="1402" spans="1:33">
      <c r="A1402" s="49" t="s">
        <v>5124</v>
      </c>
      <c r="B1402" s="36" t="str">
        <f>VLOOKUP(LEFT(A1402,8),Clusters!A:C,3,0)</f>
        <v>C2</v>
      </c>
      <c r="C1402" s="36">
        <f>VLOOKUP(LEFT(A1402,8),Clusters!A:D,2,0)</f>
        <v>21</v>
      </c>
      <c r="O1402" s="36">
        <f>IFERROR(VLOOKUP(LEFT(A1402,8),'Development Priority'!A:B,2,0),"")</f>
        <v>1058</v>
      </c>
      <c r="P1402" s="8" t="str">
        <f>IFERROR(VLOOKUP(LEFT($A1402,8),POR!$A:$R,2,0),"")</f>
        <v/>
      </c>
      <c r="Q1402" s="8" t="str">
        <f>IFERROR(VLOOKUP(LEFT($A1402,8),POR!$A:$R,3,0),"")</f>
        <v/>
      </c>
      <c r="R1402" s="8" t="str">
        <f>IFERROR(VLOOKUP(LEFT($A1402,8),POR!$A:$R,4,0),"")</f>
        <v/>
      </c>
      <c r="S1402" s="8" t="str">
        <f>IFERROR(VLOOKUP(LEFT($A1402,8),POR!$A:$R,5,0),"")</f>
        <v/>
      </c>
      <c r="T1402" s="8" t="str">
        <f>IFERROR(VLOOKUP(LEFT($A1402,8),POR!$A:$R,6,0),"")</f>
        <v/>
      </c>
      <c r="U1402" s="8" t="str">
        <f>IFERROR(VLOOKUP(LEFT($A1402,8),POR!$A:$R,7,0),"")</f>
        <v/>
      </c>
      <c r="V1402" s="8" t="str">
        <f>IFERROR(VLOOKUP(LEFT($A1402,8),POR!$A:$R,8,0),"")</f>
        <v/>
      </c>
      <c r="W1402" s="8" t="str">
        <f>IFERROR(VLOOKUP(LEFT($A1402,8),POR!$A:$R,9,0),"")</f>
        <v/>
      </c>
      <c r="X1402" s="8" t="str">
        <f>IFERROR(VLOOKUP(LEFT($A1402,8),POR!$A:$R,10,0),"")</f>
        <v/>
      </c>
      <c r="Y1402" s="8" t="str">
        <f>IFERROR(VLOOKUP(LEFT($A1402,8),POR!$A:$R,11,0),"")</f>
        <v/>
      </c>
      <c r="Z1402" s="8" t="str">
        <f>IFERROR(VLOOKUP(LEFT($A1402,8),POR!$A:$R,12,0),"")</f>
        <v/>
      </c>
      <c r="AA1402" s="8" t="str">
        <f>IFERROR(VLOOKUP(LEFT($A1402,8),POR!$A:$R,13,0),"")</f>
        <v/>
      </c>
      <c r="AB1402" s="8" t="str">
        <f>IFERROR(VLOOKUP(LEFT($A1402,8),POR!$A:$R,14,0),"")</f>
        <v/>
      </c>
      <c r="AC1402" s="8" t="str">
        <f>IFERROR(VLOOKUP(LEFT($A1402,8),POR!$A:$R,15,0),"")</f>
        <v/>
      </c>
      <c r="AD1402" s="8" t="str">
        <f>IFERROR(VLOOKUP(LEFT($A1402,8),POR!$A:$R,16,0),"")</f>
        <v/>
      </c>
      <c r="AE1402" s="8" t="str">
        <f>IFERROR(VLOOKUP(LEFT($A1402,8),POR!$A:$R,17,0),"")</f>
        <v/>
      </c>
      <c r="AF1402" s="8" t="str">
        <f>IFERROR(VLOOKUP(LEFT($A1402,8),POR!$A:$R,18,0),"")</f>
        <v/>
      </c>
      <c r="AG1402" s="36" t="str">
        <f>IFERROR(VLOOKUP(A1402,NSD!F:G,2,0),"")</f>
        <v/>
      </c>
    </row>
    <row r="1403" spans="1:33">
      <c r="A1403" s="49" t="s">
        <v>5125</v>
      </c>
      <c r="B1403" s="36" t="str">
        <f>VLOOKUP(LEFT(A1403,8),Clusters!A:C,3,0)</f>
        <v>C2</v>
      </c>
      <c r="C1403" s="36">
        <f>VLOOKUP(LEFT(A1403,8),Clusters!A:D,2,0)</f>
        <v>21</v>
      </c>
      <c r="O1403" s="36">
        <f>IFERROR(VLOOKUP(LEFT(A1403,8),'Development Priority'!A:B,2,0),"")</f>
        <v>912</v>
      </c>
      <c r="P1403" s="8" t="str">
        <f>IFERROR(VLOOKUP(LEFT($A1403,8),POR!$A:$R,2,0),"")</f>
        <v/>
      </c>
      <c r="Q1403" s="8" t="str">
        <f>IFERROR(VLOOKUP(LEFT($A1403,8),POR!$A:$R,3,0),"")</f>
        <v/>
      </c>
      <c r="R1403" s="8" t="str">
        <f>IFERROR(VLOOKUP(LEFT($A1403,8),POR!$A:$R,4,0),"")</f>
        <v/>
      </c>
      <c r="S1403" s="8" t="str">
        <f>IFERROR(VLOOKUP(LEFT($A1403,8),POR!$A:$R,5,0),"")</f>
        <v/>
      </c>
      <c r="T1403" s="8" t="str">
        <f>IFERROR(VLOOKUP(LEFT($A1403,8),POR!$A:$R,6,0),"")</f>
        <v/>
      </c>
      <c r="U1403" s="8" t="str">
        <f>IFERROR(VLOOKUP(LEFT($A1403,8),POR!$A:$R,7,0),"")</f>
        <v/>
      </c>
      <c r="V1403" s="8" t="str">
        <f>IFERROR(VLOOKUP(LEFT($A1403,8),POR!$A:$R,8,0),"")</f>
        <v/>
      </c>
      <c r="W1403" s="8" t="str">
        <f>IFERROR(VLOOKUP(LEFT($A1403,8),POR!$A:$R,9,0),"")</f>
        <v/>
      </c>
      <c r="X1403" s="8" t="str">
        <f>IFERROR(VLOOKUP(LEFT($A1403,8),POR!$A:$R,10,0),"")</f>
        <v/>
      </c>
      <c r="Y1403" s="8" t="str">
        <f>IFERROR(VLOOKUP(LEFT($A1403,8),POR!$A:$R,11,0),"")</f>
        <v/>
      </c>
      <c r="Z1403" s="8" t="str">
        <f>IFERROR(VLOOKUP(LEFT($A1403,8),POR!$A:$R,12,0),"")</f>
        <v/>
      </c>
      <c r="AA1403" s="8" t="str">
        <f>IFERROR(VLOOKUP(LEFT($A1403,8),POR!$A:$R,13,0),"")</f>
        <v/>
      </c>
      <c r="AB1403" s="8" t="str">
        <f>IFERROR(VLOOKUP(LEFT($A1403,8),POR!$A:$R,14,0),"")</f>
        <v/>
      </c>
      <c r="AC1403" s="8" t="str">
        <f>IFERROR(VLOOKUP(LEFT($A1403,8),POR!$A:$R,15,0),"")</f>
        <v/>
      </c>
      <c r="AD1403" s="8" t="str">
        <f>IFERROR(VLOOKUP(LEFT($A1403,8),POR!$A:$R,16,0),"")</f>
        <v/>
      </c>
      <c r="AE1403" s="8" t="str">
        <f>IFERROR(VLOOKUP(LEFT($A1403,8),POR!$A:$R,17,0),"")</f>
        <v/>
      </c>
      <c r="AF1403" s="8" t="str">
        <f>IFERROR(VLOOKUP(LEFT($A1403,8),POR!$A:$R,18,0),"")</f>
        <v/>
      </c>
      <c r="AG1403" s="36" t="str">
        <f>IFERROR(VLOOKUP(A1403,NSD!F:G,2,0),"")</f>
        <v/>
      </c>
    </row>
    <row r="1404" spans="1:33">
      <c r="A1404" s="49" t="s">
        <v>5126</v>
      </c>
      <c r="B1404" s="36" t="str">
        <f>VLOOKUP(LEFT(A1404,8),Clusters!A:C,3,0)</f>
        <v>C2</v>
      </c>
      <c r="C1404" s="36">
        <f>VLOOKUP(LEFT(A1404,8),Clusters!A:D,2,0)</f>
        <v>21</v>
      </c>
      <c r="O1404" s="36">
        <f>IFERROR(VLOOKUP(LEFT(A1404,8),'Development Priority'!A:B,2,0),"")</f>
        <v>1038</v>
      </c>
      <c r="P1404" s="8" t="str">
        <f>IFERROR(VLOOKUP(LEFT($A1404,8),POR!$A:$R,2,0),"")</f>
        <v/>
      </c>
      <c r="Q1404" s="8" t="str">
        <f>IFERROR(VLOOKUP(LEFT($A1404,8),POR!$A:$R,3,0),"")</f>
        <v/>
      </c>
      <c r="R1404" s="8" t="str">
        <f>IFERROR(VLOOKUP(LEFT($A1404,8),POR!$A:$R,4,0),"")</f>
        <v/>
      </c>
      <c r="S1404" s="8" t="str">
        <f>IFERROR(VLOOKUP(LEFT($A1404,8),POR!$A:$R,5,0),"")</f>
        <v/>
      </c>
      <c r="T1404" s="8" t="str">
        <f>IFERROR(VLOOKUP(LEFT($A1404,8),POR!$A:$R,6,0),"")</f>
        <v/>
      </c>
      <c r="U1404" s="8" t="str">
        <f>IFERROR(VLOOKUP(LEFT($A1404,8),POR!$A:$R,7,0),"")</f>
        <v/>
      </c>
      <c r="V1404" s="8" t="str">
        <f>IFERROR(VLOOKUP(LEFT($A1404,8),POR!$A:$R,8,0),"")</f>
        <v/>
      </c>
      <c r="W1404" s="8" t="str">
        <f>IFERROR(VLOOKUP(LEFT($A1404,8),POR!$A:$R,9,0),"")</f>
        <v/>
      </c>
      <c r="X1404" s="8" t="str">
        <f>IFERROR(VLOOKUP(LEFT($A1404,8),POR!$A:$R,10,0),"")</f>
        <v/>
      </c>
      <c r="Y1404" s="8" t="str">
        <f>IFERROR(VLOOKUP(LEFT($A1404,8),POR!$A:$R,11,0),"")</f>
        <v/>
      </c>
      <c r="Z1404" s="8" t="str">
        <f>IFERROR(VLOOKUP(LEFT($A1404,8),POR!$A:$R,12,0),"")</f>
        <v/>
      </c>
      <c r="AA1404" s="8" t="str">
        <f>IFERROR(VLOOKUP(LEFT($A1404,8),POR!$A:$R,13,0),"")</f>
        <v/>
      </c>
      <c r="AB1404" s="8" t="str">
        <f>IFERROR(VLOOKUP(LEFT($A1404,8),POR!$A:$R,14,0),"")</f>
        <v/>
      </c>
      <c r="AC1404" s="8" t="str">
        <f>IFERROR(VLOOKUP(LEFT($A1404,8),POR!$A:$R,15,0),"")</f>
        <v/>
      </c>
      <c r="AD1404" s="8" t="str">
        <f>IFERROR(VLOOKUP(LEFT($A1404,8),POR!$A:$R,16,0),"")</f>
        <v/>
      </c>
      <c r="AE1404" s="8" t="str">
        <f>IFERROR(VLOOKUP(LEFT($A1404,8),POR!$A:$R,17,0),"")</f>
        <v/>
      </c>
      <c r="AF1404" s="8" t="str">
        <f>IFERROR(VLOOKUP(LEFT($A1404,8),POR!$A:$R,18,0),"")</f>
        <v/>
      </c>
      <c r="AG1404" s="36" t="str">
        <f>IFERROR(VLOOKUP(A1404,NSD!F:G,2,0),"")</f>
        <v/>
      </c>
    </row>
    <row r="1405" spans="1:33">
      <c r="A1405" s="49" t="s">
        <v>3730</v>
      </c>
      <c r="B1405" s="36" t="str">
        <f>VLOOKUP(LEFT(A1405,8),Clusters!A:C,3,0)</f>
        <v>C4</v>
      </c>
      <c r="C1405" s="36">
        <f>VLOOKUP(LEFT(A1405,8),Clusters!A:D,2,0)</f>
        <v>44</v>
      </c>
      <c r="O1405" s="36">
        <f>IFERROR(VLOOKUP(LEFT(A1405,8),'Development Priority'!A:B,2,0),"")</f>
        <v>410</v>
      </c>
      <c r="P1405" s="8" t="str">
        <f>IFERROR(VLOOKUP(LEFT($A1405,8),POR!$A:$R,2,0),"")</f>
        <v/>
      </c>
      <c r="Q1405" s="8" t="str">
        <f>IFERROR(VLOOKUP(LEFT($A1405,8),POR!$A:$R,3,0),"")</f>
        <v/>
      </c>
      <c r="R1405" s="8" t="str">
        <f>IFERROR(VLOOKUP(LEFT($A1405,8),POR!$A:$R,4,0),"")</f>
        <v/>
      </c>
      <c r="S1405" s="8" t="str">
        <f>IFERROR(VLOOKUP(LEFT($A1405,8),POR!$A:$R,5,0),"")</f>
        <v/>
      </c>
      <c r="T1405" s="8" t="str">
        <f>IFERROR(VLOOKUP(LEFT($A1405,8),POR!$A:$R,6,0),"")</f>
        <v/>
      </c>
      <c r="U1405" s="8" t="str">
        <f>IFERROR(VLOOKUP(LEFT($A1405,8),POR!$A:$R,7,0),"")</f>
        <v/>
      </c>
      <c r="V1405" s="8" t="str">
        <f>IFERROR(VLOOKUP(LEFT($A1405,8),POR!$A:$R,8,0),"")</f>
        <v/>
      </c>
      <c r="W1405" s="8" t="str">
        <f>IFERROR(VLOOKUP(LEFT($A1405,8),POR!$A:$R,9,0),"")</f>
        <v/>
      </c>
      <c r="X1405" s="8" t="str">
        <f>IFERROR(VLOOKUP(LEFT($A1405,8),POR!$A:$R,10,0),"")</f>
        <v/>
      </c>
      <c r="Y1405" s="8" t="str">
        <f>IFERROR(VLOOKUP(LEFT($A1405,8),POR!$A:$R,11,0),"")</f>
        <v/>
      </c>
      <c r="Z1405" s="8" t="str">
        <f>IFERROR(VLOOKUP(LEFT($A1405,8),POR!$A:$R,12,0),"")</f>
        <v/>
      </c>
      <c r="AA1405" s="8" t="str">
        <f>IFERROR(VLOOKUP(LEFT($A1405,8),POR!$A:$R,13,0),"")</f>
        <v/>
      </c>
      <c r="AB1405" s="8" t="str">
        <f>IFERROR(VLOOKUP(LEFT($A1405,8),POR!$A:$R,14,0),"")</f>
        <v/>
      </c>
      <c r="AC1405" s="8" t="str">
        <f>IFERROR(VLOOKUP(LEFT($A1405,8),POR!$A:$R,15,0),"")</f>
        <v/>
      </c>
      <c r="AD1405" s="8" t="str">
        <f>IFERROR(VLOOKUP(LEFT($A1405,8),POR!$A:$R,16,0),"")</f>
        <v/>
      </c>
      <c r="AE1405" s="8" t="str">
        <f>IFERROR(VLOOKUP(LEFT($A1405,8),POR!$A:$R,17,0),"")</f>
        <v/>
      </c>
      <c r="AF1405" s="8" t="str">
        <f>IFERROR(VLOOKUP(LEFT($A1405,8),POR!$A:$R,18,0),"")</f>
        <v/>
      </c>
      <c r="AG1405" s="36" t="str">
        <f>IFERROR(VLOOKUP(A1405,NSD!F:G,2,0),"")</f>
        <v/>
      </c>
    </row>
    <row r="1406" spans="1:33">
      <c r="A1406" s="49" t="s">
        <v>3326</v>
      </c>
      <c r="B1406" s="36" t="str">
        <f>VLOOKUP(LEFT(A1406,8),Clusters!A:C,3,0)</f>
        <v>C4</v>
      </c>
      <c r="C1406" s="36">
        <f>VLOOKUP(LEFT(A1406,8),Clusters!A:D,2,0)</f>
        <v>44</v>
      </c>
      <c r="O1406" s="36">
        <f>IFERROR(VLOOKUP(LEFT(A1406,8),'Development Priority'!A:B,2,0),"")</f>
        <v>410</v>
      </c>
      <c r="P1406" s="8" t="str">
        <f>IFERROR(VLOOKUP(LEFT($A1406,8),POR!$A:$R,2,0),"")</f>
        <v/>
      </c>
      <c r="Q1406" s="8" t="str">
        <f>IFERROR(VLOOKUP(LEFT($A1406,8),POR!$A:$R,3,0),"")</f>
        <v/>
      </c>
      <c r="R1406" s="8" t="str">
        <f>IFERROR(VLOOKUP(LEFT($A1406,8),POR!$A:$R,4,0),"")</f>
        <v/>
      </c>
      <c r="S1406" s="8" t="str">
        <f>IFERROR(VLOOKUP(LEFT($A1406,8),POR!$A:$R,5,0),"")</f>
        <v/>
      </c>
      <c r="T1406" s="8" t="str">
        <f>IFERROR(VLOOKUP(LEFT($A1406,8),POR!$A:$R,6,0),"")</f>
        <v/>
      </c>
      <c r="U1406" s="8" t="str">
        <f>IFERROR(VLOOKUP(LEFT($A1406,8),POR!$A:$R,7,0),"")</f>
        <v/>
      </c>
      <c r="V1406" s="8" t="str">
        <f>IFERROR(VLOOKUP(LEFT($A1406,8),POR!$A:$R,8,0),"")</f>
        <v/>
      </c>
      <c r="W1406" s="8" t="str">
        <f>IFERROR(VLOOKUP(LEFT($A1406,8),POR!$A:$R,9,0),"")</f>
        <v/>
      </c>
      <c r="X1406" s="8" t="str">
        <f>IFERROR(VLOOKUP(LEFT($A1406,8),POR!$A:$R,10,0),"")</f>
        <v/>
      </c>
      <c r="Y1406" s="8" t="str">
        <f>IFERROR(VLOOKUP(LEFT($A1406,8),POR!$A:$R,11,0),"")</f>
        <v/>
      </c>
      <c r="Z1406" s="8" t="str">
        <f>IFERROR(VLOOKUP(LEFT($A1406,8),POR!$A:$R,12,0),"")</f>
        <v/>
      </c>
      <c r="AA1406" s="8" t="str">
        <f>IFERROR(VLOOKUP(LEFT($A1406,8),POR!$A:$R,13,0),"")</f>
        <v/>
      </c>
      <c r="AB1406" s="8" t="str">
        <f>IFERROR(VLOOKUP(LEFT($A1406,8),POR!$A:$R,14,0),"")</f>
        <v/>
      </c>
      <c r="AC1406" s="8" t="str">
        <f>IFERROR(VLOOKUP(LEFT($A1406,8),POR!$A:$R,15,0),"")</f>
        <v/>
      </c>
      <c r="AD1406" s="8" t="str">
        <f>IFERROR(VLOOKUP(LEFT($A1406,8),POR!$A:$R,16,0),"")</f>
        <v/>
      </c>
      <c r="AE1406" s="8" t="str">
        <f>IFERROR(VLOOKUP(LEFT($A1406,8),POR!$A:$R,17,0),"")</f>
        <v/>
      </c>
      <c r="AF1406" s="8" t="str">
        <f>IFERROR(VLOOKUP(LEFT($A1406,8),POR!$A:$R,18,0),"")</f>
        <v/>
      </c>
      <c r="AG1406" s="36" t="str">
        <f>IFERROR(VLOOKUP(A1406,NSD!F:G,2,0),"")</f>
        <v/>
      </c>
    </row>
    <row r="1407" spans="1:33">
      <c r="A1407" s="49" t="s">
        <v>3679</v>
      </c>
      <c r="B1407" s="36" t="str">
        <f>VLOOKUP(LEFT(A1407,8),Clusters!A:C,3,0)</f>
        <v>C4</v>
      </c>
      <c r="C1407" s="36">
        <f>VLOOKUP(LEFT(A1407,8),Clusters!A:D,2,0)</f>
        <v>44</v>
      </c>
      <c r="O1407" s="36">
        <f>IFERROR(VLOOKUP(LEFT(A1407,8),'Development Priority'!A:B,2,0),"")</f>
        <v>410</v>
      </c>
      <c r="P1407" s="8" t="str">
        <f>IFERROR(VLOOKUP(LEFT($A1407,8),POR!$A:$R,2,0),"")</f>
        <v/>
      </c>
      <c r="Q1407" s="8" t="str">
        <f>IFERROR(VLOOKUP(LEFT($A1407,8),POR!$A:$R,3,0),"")</f>
        <v/>
      </c>
      <c r="R1407" s="8" t="str">
        <f>IFERROR(VLOOKUP(LEFT($A1407,8),POR!$A:$R,4,0),"")</f>
        <v/>
      </c>
      <c r="S1407" s="8" t="str">
        <f>IFERROR(VLOOKUP(LEFT($A1407,8),POR!$A:$R,5,0),"")</f>
        <v/>
      </c>
      <c r="T1407" s="8" t="str">
        <f>IFERROR(VLOOKUP(LEFT($A1407,8),POR!$A:$R,6,0),"")</f>
        <v/>
      </c>
      <c r="U1407" s="8" t="str">
        <f>IFERROR(VLOOKUP(LEFT($A1407,8),POR!$A:$R,7,0),"")</f>
        <v/>
      </c>
      <c r="V1407" s="8" t="str">
        <f>IFERROR(VLOOKUP(LEFT($A1407,8),POR!$A:$R,8,0),"")</f>
        <v/>
      </c>
      <c r="W1407" s="8" t="str">
        <f>IFERROR(VLOOKUP(LEFT($A1407,8),POR!$A:$R,9,0),"")</f>
        <v/>
      </c>
      <c r="X1407" s="8" t="str">
        <f>IFERROR(VLOOKUP(LEFT($A1407,8),POR!$A:$R,10,0),"")</f>
        <v/>
      </c>
      <c r="Y1407" s="8" t="str">
        <f>IFERROR(VLOOKUP(LEFT($A1407,8),POR!$A:$R,11,0),"")</f>
        <v/>
      </c>
      <c r="Z1407" s="8" t="str">
        <f>IFERROR(VLOOKUP(LEFT($A1407,8),POR!$A:$R,12,0),"")</f>
        <v/>
      </c>
      <c r="AA1407" s="8" t="str">
        <f>IFERROR(VLOOKUP(LEFT($A1407,8),POR!$A:$R,13,0),"")</f>
        <v/>
      </c>
      <c r="AB1407" s="8" t="str">
        <f>IFERROR(VLOOKUP(LEFT($A1407,8),POR!$A:$R,14,0),"")</f>
        <v/>
      </c>
      <c r="AC1407" s="8" t="str">
        <f>IFERROR(VLOOKUP(LEFT($A1407,8),POR!$A:$R,15,0),"")</f>
        <v/>
      </c>
      <c r="AD1407" s="8" t="str">
        <f>IFERROR(VLOOKUP(LEFT($A1407,8),POR!$A:$R,16,0),"")</f>
        <v/>
      </c>
      <c r="AE1407" s="8" t="str">
        <f>IFERROR(VLOOKUP(LEFT($A1407,8),POR!$A:$R,17,0),"")</f>
        <v/>
      </c>
      <c r="AF1407" s="8" t="str">
        <f>IFERROR(VLOOKUP(LEFT($A1407,8),POR!$A:$R,18,0),"")</f>
        <v/>
      </c>
      <c r="AG1407" s="36" t="str">
        <f>IFERROR(VLOOKUP(A1407,NSD!F:G,2,0),"")</f>
        <v/>
      </c>
    </row>
    <row r="1408" spans="1:33">
      <c r="A1408" s="49" t="s">
        <v>2776</v>
      </c>
      <c r="B1408" s="36" t="str">
        <f>VLOOKUP(LEFT(A1408,8),Clusters!A:C,3,0)</f>
        <v>C5</v>
      </c>
      <c r="C1408" s="36">
        <f>VLOOKUP(LEFT(A1408,8),Clusters!A:D,2,0)</f>
        <v>54</v>
      </c>
      <c r="O1408" s="36">
        <f>IFERROR(VLOOKUP(LEFT(A1408,8),'Development Priority'!A:B,2,0),"")</f>
        <v>721</v>
      </c>
      <c r="P1408" s="8" t="str">
        <f>IFERROR(VLOOKUP(LEFT($A1408,8),POR!$A:$R,2,0),"")</f>
        <v/>
      </c>
      <c r="Q1408" s="8" t="str">
        <f>IFERROR(VLOOKUP(LEFT($A1408,8),POR!$A:$R,3,0),"")</f>
        <v/>
      </c>
      <c r="R1408" s="8" t="str">
        <f>IFERROR(VLOOKUP(LEFT($A1408,8),POR!$A:$R,4,0),"")</f>
        <v/>
      </c>
      <c r="S1408" s="8" t="str">
        <f>IFERROR(VLOOKUP(LEFT($A1408,8),POR!$A:$R,5,0),"")</f>
        <v/>
      </c>
      <c r="T1408" s="8" t="str">
        <f>IFERROR(VLOOKUP(LEFT($A1408,8),POR!$A:$R,6,0),"")</f>
        <v/>
      </c>
      <c r="U1408" s="8" t="str">
        <f>IFERROR(VLOOKUP(LEFT($A1408,8),POR!$A:$R,7,0),"")</f>
        <v/>
      </c>
      <c r="V1408" s="8">
        <f>IFERROR(VLOOKUP(LEFT($A1408,8),POR!$A:$R,8,0),"")</f>
        <v>42828</v>
      </c>
      <c r="W1408" s="8" t="str">
        <f>IFERROR(VLOOKUP(LEFT($A1408,8),POR!$A:$R,9,0),"")</f>
        <v/>
      </c>
      <c r="X1408" s="8" t="str">
        <f>IFERROR(VLOOKUP(LEFT($A1408,8),POR!$A:$R,10,0),"")</f>
        <v/>
      </c>
      <c r="Y1408" s="8" t="str">
        <f>IFERROR(VLOOKUP(LEFT($A1408,8),POR!$A:$R,11,0),"")</f>
        <v/>
      </c>
      <c r="Z1408" s="8" t="str">
        <f>IFERROR(VLOOKUP(LEFT($A1408,8),POR!$A:$R,12,0),"")</f>
        <v/>
      </c>
      <c r="AA1408" s="8" t="str">
        <f>IFERROR(VLOOKUP(LEFT($A1408,8),POR!$A:$R,13,0),"")</f>
        <v/>
      </c>
      <c r="AB1408" s="8" t="str">
        <f>IFERROR(VLOOKUP(LEFT($A1408,8),POR!$A:$R,14,0),"")</f>
        <v/>
      </c>
      <c r="AC1408" s="8" t="str">
        <f>IFERROR(VLOOKUP(LEFT($A1408,8),POR!$A:$R,15,0),"")</f>
        <v/>
      </c>
      <c r="AD1408" s="8" t="str">
        <f>IFERROR(VLOOKUP(LEFT($A1408,8),POR!$A:$R,16,0),"")</f>
        <v/>
      </c>
      <c r="AE1408" s="8" t="str">
        <f>IFERROR(VLOOKUP(LEFT($A1408,8),POR!$A:$R,17,0),"")</f>
        <v/>
      </c>
      <c r="AF1408" s="8" t="str">
        <f>IFERROR(VLOOKUP(LEFT($A1408,8),POR!$A:$R,18,0),"")</f>
        <v/>
      </c>
      <c r="AG1408" s="36" t="str">
        <f>IFERROR(VLOOKUP(A1408,NSD!F:G,2,0),"")</f>
        <v/>
      </c>
    </row>
    <row r="1409" spans="1:33">
      <c r="A1409" s="49" t="s">
        <v>3208</v>
      </c>
      <c r="B1409" s="36" t="str">
        <f>VLOOKUP(LEFT(A1409,8),Clusters!A:C,3,0)</f>
        <v>C5</v>
      </c>
      <c r="C1409" s="36">
        <f>VLOOKUP(LEFT(A1409,8),Clusters!A:D,2,0)</f>
        <v>54</v>
      </c>
      <c r="O1409" s="36">
        <f>IFERROR(VLOOKUP(LEFT(A1409,8),'Development Priority'!A:B,2,0),"")</f>
        <v>721</v>
      </c>
      <c r="P1409" s="8" t="str">
        <f>IFERROR(VLOOKUP(LEFT($A1409,8),POR!$A:$R,2,0),"")</f>
        <v/>
      </c>
      <c r="Q1409" s="8" t="str">
        <f>IFERROR(VLOOKUP(LEFT($A1409,8),POR!$A:$R,3,0),"")</f>
        <v/>
      </c>
      <c r="R1409" s="8" t="str">
        <f>IFERROR(VLOOKUP(LEFT($A1409,8),POR!$A:$R,4,0),"")</f>
        <v/>
      </c>
      <c r="S1409" s="8" t="str">
        <f>IFERROR(VLOOKUP(LEFT($A1409,8),POR!$A:$R,5,0),"")</f>
        <v/>
      </c>
      <c r="T1409" s="8" t="str">
        <f>IFERROR(VLOOKUP(LEFT($A1409,8),POR!$A:$R,6,0),"")</f>
        <v/>
      </c>
      <c r="U1409" s="8" t="str">
        <f>IFERROR(VLOOKUP(LEFT($A1409,8),POR!$A:$R,7,0),"")</f>
        <v/>
      </c>
      <c r="V1409" s="8">
        <f>IFERROR(VLOOKUP(LEFT($A1409,8),POR!$A:$R,8,0),"")</f>
        <v>42828</v>
      </c>
      <c r="W1409" s="8" t="str">
        <f>IFERROR(VLOOKUP(LEFT($A1409,8),POR!$A:$R,9,0),"")</f>
        <v/>
      </c>
      <c r="X1409" s="8" t="str">
        <f>IFERROR(VLOOKUP(LEFT($A1409,8),POR!$A:$R,10,0),"")</f>
        <v/>
      </c>
      <c r="Y1409" s="8" t="str">
        <f>IFERROR(VLOOKUP(LEFT($A1409,8),POR!$A:$R,11,0),"")</f>
        <v/>
      </c>
      <c r="Z1409" s="8" t="str">
        <f>IFERROR(VLOOKUP(LEFT($A1409,8),POR!$A:$R,12,0),"")</f>
        <v/>
      </c>
      <c r="AA1409" s="8" t="str">
        <f>IFERROR(VLOOKUP(LEFT($A1409,8),POR!$A:$R,13,0),"")</f>
        <v/>
      </c>
      <c r="AB1409" s="8" t="str">
        <f>IFERROR(VLOOKUP(LEFT($A1409,8),POR!$A:$R,14,0),"")</f>
        <v/>
      </c>
      <c r="AC1409" s="8" t="str">
        <f>IFERROR(VLOOKUP(LEFT($A1409,8),POR!$A:$R,15,0),"")</f>
        <v/>
      </c>
      <c r="AD1409" s="8" t="str">
        <f>IFERROR(VLOOKUP(LEFT($A1409,8),POR!$A:$R,16,0),"")</f>
        <v/>
      </c>
      <c r="AE1409" s="8" t="str">
        <f>IFERROR(VLOOKUP(LEFT($A1409,8),POR!$A:$R,17,0),"")</f>
        <v/>
      </c>
      <c r="AF1409" s="8" t="str">
        <f>IFERROR(VLOOKUP(LEFT($A1409,8),POR!$A:$R,18,0),"")</f>
        <v/>
      </c>
      <c r="AG1409" s="36" t="str">
        <f>IFERROR(VLOOKUP(A1409,NSD!F:G,2,0),"")</f>
        <v/>
      </c>
    </row>
    <row r="1410" spans="1:33">
      <c r="A1410" s="49" t="s">
        <v>3079</v>
      </c>
      <c r="B1410" s="36" t="str">
        <f>VLOOKUP(LEFT(A1410,8),Clusters!A:C,3,0)</f>
        <v>C5</v>
      </c>
      <c r="C1410" s="36">
        <f>VLOOKUP(LEFT(A1410,8),Clusters!A:D,2,0)</f>
        <v>54</v>
      </c>
      <c r="O1410" s="36">
        <f>IFERROR(VLOOKUP(LEFT(A1410,8),'Development Priority'!A:B,2,0),"")</f>
        <v>721</v>
      </c>
      <c r="P1410" s="8" t="str">
        <f>IFERROR(VLOOKUP(LEFT($A1410,8),POR!$A:$R,2,0),"")</f>
        <v/>
      </c>
      <c r="Q1410" s="8" t="str">
        <f>IFERROR(VLOOKUP(LEFT($A1410,8),POR!$A:$R,3,0),"")</f>
        <v/>
      </c>
      <c r="R1410" s="8" t="str">
        <f>IFERROR(VLOOKUP(LEFT($A1410,8),POR!$A:$R,4,0),"")</f>
        <v/>
      </c>
      <c r="S1410" s="8" t="str">
        <f>IFERROR(VLOOKUP(LEFT($A1410,8),POR!$A:$R,5,0),"")</f>
        <v/>
      </c>
      <c r="T1410" s="8" t="str">
        <f>IFERROR(VLOOKUP(LEFT($A1410,8),POR!$A:$R,6,0),"")</f>
        <v/>
      </c>
      <c r="U1410" s="8" t="str">
        <f>IFERROR(VLOOKUP(LEFT($A1410,8),POR!$A:$R,7,0),"")</f>
        <v/>
      </c>
      <c r="V1410" s="8">
        <f>IFERROR(VLOOKUP(LEFT($A1410,8),POR!$A:$R,8,0),"")</f>
        <v>42828</v>
      </c>
      <c r="W1410" s="8" t="str">
        <f>IFERROR(VLOOKUP(LEFT($A1410,8),POR!$A:$R,9,0),"")</f>
        <v/>
      </c>
      <c r="X1410" s="8" t="str">
        <f>IFERROR(VLOOKUP(LEFT($A1410,8),POR!$A:$R,10,0),"")</f>
        <v/>
      </c>
      <c r="Y1410" s="8" t="str">
        <f>IFERROR(VLOOKUP(LEFT($A1410,8),POR!$A:$R,11,0),"")</f>
        <v/>
      </c>
      <c r="Z1410" s="8" t="str">
        <f>IFERROR(VLOOKUP(LEFT($A1410,8),POR!$A:$R,12,0),"")</f>
        <v/>
      </c>
      <c r="AA1410" s="8" t="str">
        <f>IFERROR(VLOOKUP(LEFT($A1410,8),POR!$A:$R,13,0),"")</f>
        <v/>
      </c>
      <c r="AB1410" s="8" t="str">
        <f>IFERROR(VLOOKUP(LEFT($A1410,8),POR!$A:$R,14,0),"")</f>
        <v/>
      </c>
      <c r="AC1410" s="8" t="str">
        <f>IFERROR(VLOOKUP(LEFT($A1410,8),POR!$A:$R,15,0),"")</f>
        <v/>
      </c>
      <c r="AD1410" s="8" t="str">
        <f>IFERROR(VLOOKUP(LEFT($A1410,8),POR!$A:$R,16,0),"")</f>
        <v/>
      </c>
      <c r="AE1410" s="8" t="str">
        <f>IFERROR(VLOOKUP(LEFT($A1410,8),POR!$A:$R,17,0),"")</f>
        <v/>
      </c>
      <c r="AF1410" s="8" t="str">
        <f>IFERROR(VLOOKUP(LEFT($A1410,8),POR!$A:$R,18,0),"")</f>
        <v/>
      </c>
      <c r="AG1410" s="36" t="str">
        <f>IFERROR(VLOOKUP(A1410,NSD!F:G,2,0),"")</f>
        <v/>
      </c>
    </row>
    <row r="1411" spans="1:33">
      <c r="A1411" s="49" t="s">
        <v>2781</v>
      </c>
      <c r="B1411" s="36" t="str">
        <f>VLOOKUP(LEFT(A1411,8),Clusters!A:C,3,0)</f>
        <v>C5</v>
      </c>
      <c r="C1411" s="36">
        <f>VLOOKUP(LEFT(A1411,8),Clusters!A:D,2,0)</f>
        <v>54</v>
      </c>
      <c r="O1411" s="36">
        <f>IFERROR(VLOOKUP(LEFT(A1411,8),'Development Priority'!A:B,2,0),"")</f>
        <v>721</v>
      </c>
      <c r="P1411" s="8" t="str">
        <f>IFERROR(VLOOKUP(LEFT($A1411,8),POR!$A:$R,2,0),"")</f>
        <v/>
      </c>
      <c r="Q1411" s="8" t="str">
        <f>IFERROR(VLOOKUP(LEFT($A1411,8),POR!$A:$R,3,0),"")</f>
        <v/>
      </c>
      <c r="R1411" s="8" t="str">
        <f>IFERROR(VLOOKUP(LEFT($A1411,8),POR!$A:$R,4,0),"")</f>
        <v/>
      </c>
      <c r="S1411" s="8" t="str">
        <f>IFERROR(VLOOKUP(LEFT($A1411,8),POR!$A:$R,5,0),"")</f>
        <v/>
      </c>
      <c r="T1411" s="8" t="str">
        <f>IFERROR(VLOOKUP(LEFT($A1411,8),POR!$A:$R,6,0),"")</f>
        <v/>
      </c>
      <c r="U1411" s="8" t="str">
        <f>IFERROR(VLOOKUP(LEFT($A1411,8),POR!$A:$R,7,0),"")</f>
        <v/>
      </c>
      <c r="V1411" s="8">
        <f>IFERROR(VLOOKUP(LEFT($A1411,8),POR!$A:$R,8,0),"")</f>
        <v>42828</v>
      </c>
      <c r="W1411" s="8" t="str">
        <f>IFERROR(VLOOKUP(LEFT($A1411,8),POR!$A:$R,9,0),"")</f>
        <v/>
      </c>
      <c r="X1411" s="8" t="str">
        <f>IFERROR(VLOOKUP(LEFT($A1411,8),POR!$A:$R,10,0),"")</f>
        <v/>
      </c>
      <c r="Y1411" s="8" t="str">
        <f>IFERROR(VLOOKUP(LEFT($A1411,8),POR!$A:$R,11,0),"")</f>
        <v/>
      </c>
      <c r="Z1411" s="8" t="str">
        <f>IFERROR(VLOOKUP(LEFT($A1411,8),POR!$A:$R,12,0),"")</f>
        <v/>
      </c>
      <c r="AA1411" s="8" t="str">
        <f>IFERROR(VLOOKUP(LEFT($A1411,8),POR!$A:$R,13,0),"")</f>
        <v/>
      </c>
      <c r="AB1411" s="8" t="str">
        <f>IFERROR(VLOOKUP(LEFT($A1411,8),POR!$A:$R,14,0),"")</f>
        <v/>
      </c>
      <c r="AC1411" s="8" t="str">
        <f>IFERROR(VLOOKUP(LEFT($A1411,8),POR!$A:$R,15,0),"")</f>
        <v/>
      </c>
      <c r="AD1411" s="8" t="str">
        <f>IFERROR(VLOOKUP(LEFT($A1411,8),POR!$A:$R,16,0),"")</f>
        <v/>
      </c>
      <c r="AE1411" s="8" t="str">
        <f>IFERROR(VLOOKUP(LEFT($A1411,8),POR!$A:$R,17,0),"")</f>
        <v/>
      </c>
      <c r="AF1411" s="8" t="str">
        <f>IFERROR(VLOOKUP(LEFT($A1411,8),POR!$A:$R,18,0),"")</f>
        <v/>
      </c>
      <c r="AG1411" s="36" t="str">
        <f>IFERROR(VLOOKUP(A1411,NSD!F:G,2,0),"")</f>
        <v/>
      </c>
    </row>
    <row r="1412" spans="1:33">
      <c r="A1412" s="49" t="s">
        <v>3608</v>
      </c>
      <c r="B1412" s="36" t="str">
        <f>VLOOKUP(LEFT(A1412,8),Clusters!A:C,3,0)</f>
        <v>C4</v>
      </c>
      <c r="C1412" s="36">
        <f>VLOOKUP(LEFT(A1412,8),Clusters!A:D,2,0)</f>
        <v>45</v>
      </c>
      <c r="O1412" s="36">
        <f>IFERROR(VLOOKUP(LEFT(A1412,8),'Development Priority'!A:B,2,0),"")</f>
        <v>908</v>
      </c>
      <c r="P1412" s="8" t="str">
        <f>IFERROR(VLOOKUP(LEFT($A1412,8),POR!$A:$R,2,0),"")</f>
        <v/>
      </c>
      <c r="Q1412" s="8" t="str">
        <f>IFERROR(VLOOKUP(LEFT($A1412,8),POR!$A:$R,3,0),"")</f>
        <v/>
      </c>
      <c r="R1412" s="8" t="str">
        <f>IFERROR(VLOOKUP(LEFT($A1412,8),POR!$A:$R,4,0),"")</f>
        <v/>
      </c>
      <c r="S1412" s="8" t="str">
        <f>IFERROR(VLOOKUP(LEFT($A1412,8),POR!$A:$R,5,0),"")</f>
        <v/>
      </c>
      <c r="T1412" s="8" t="str">
        <f>IFERROR(VLOOKUP(LEFT($A1412,8),POR!$A:$R,6,0),"")</f>
        <v/>
      </c>
      <c r="U1412" s="8" t="str">
        <f>IFERROR(VLOOKUP(LEFT($A1412,8),POR!$A:$R,7,0),"")</f>
        <v/>
      </c>
      <c r="V1412" s="8" t="str">
        <f>IFERROR(VLOOKUP(LEFT($A1412,8),POR!$A:$R,8,0),"")</f>
        <v/>
      </c>
      <c r="W1412" s="8" t="str">
        <f>IFERROR(VLOOKUP(LEFT($A1412,8),POR!$A:$R,9,0),"")</f>
        <v/>
      </c>
      <c r="X1412" s="8" t="str">
        <f>IFERROR(VLOOKUP(LEFT($A1412,8),POR!$A:$R,10,0),"")</f>
        <v/>
      </c>
      <c r="Y1412" s="8" t="str">
        <f>IFERROR(VLOOKUP(LEFT($A1412,8),POR!$A:$R,11,0),"")</f>
        <v/>
      </c>
      <c r="Z1412" s="8" t="str">
        <f>IFERROR(VLOOKUP(LEFT($A1412,8),POR!$A:$R,12,0),"")</f>
        <v/>
      </c>
      <c r="AA1412" s="8" t="str">
        <f>IFERROR(VLOOKUP(LEFT($A1412,8),POR!$A:$R,13,0),"")</f>
        <v/>
      </c>
      <c r="AB1412" s="8" t="str">
        <f>IFERROR(VLOOKUP(LEFT($A1412,8),POR!$A:$R,14,0),"")</f>
        <v/>
      </c>
      <c r="AC1412" s="8" t="str">
        <f>IFERROR(VLOOKUP(LEFT($A1412,8),POR!$A:$R,15,0),"")</f>
        <v/>
      </c>
      <c r="AD1412" s="8" t="str">
        <f>IFERROR(VLOOKUP(LEFT($A1412,8),POR!$A:$R,16,0),"")</f>
        <v/>
      </c>
      <c r="AE1412" s="8" t="str">
        <f>IFERROR(VLOOKUP(LEFT($A1412,8),POR!$A:$R,17,0),"")</f>
        <v/>
      </c>
      <c r="AF1412" s="8" t="str">
        <f>IFERROR(VLOOKUP(LEFT($A1412,8),POR!$A:$R,18,0),"")</f>
        <v/>
      </c>
      <c r="AG1412" s="36" t="str">
        <f>IFERROR(VLOOKUP(A1412,NSD!F:G,2,0),"")</f>
        <v/>
      </c>
    </row>
    <row r="1413" spans="1:33">
      <c r="A1413" s="49" t="s">
        <v>3451</v>
      </c>
      <c r="B1413" s="36" t="str">
        <f>VLOOKUP(LEFT(A1413,8),Clusters!A:C,3,0)</f>
        <v>C4</v>
      </c>
      <c r="C1413" s="36">
        <f>VLOOKUP(LEFT(A1413,8),Clusters!A:D,2,0)</f>
        <v>45</v>
      </c>
      <c r="O1413" s="36">
        <f>IFERROR(VLOOKUP(LEFT(A1413,8),'Development Priority'!A:B,2,0),"")</f>
        <v>908</v>
      </c>
      <c r="P1413" s="8" t="str">
        <f>IFERROR(VLOOKUP(LEFT($A1413,8),POR!$A:$R,2,0),"")</f>
        <v/>
      </c>
      <c r="Q1413" s="8" t="str">
        <f>IFERROR(VLOOKUP(LEFT($A1413,8),POR!$A:$R,3,0),"")</f>
        <v/>
      </c>
      <c r="R1413" s="8" t="str">
        <f>IFERROR(VLOOKUP(LEFT($A1413,8),POR!$A:$R,4,0),"")</f>
        <v/>
      </c>
      <c r="S1413" s="8" t="str">
        <f>IFERROR(VLOOKUP(LEFT($A1413,8),POR!$A:$R,5,0),"")</f>
        <v/>
      </c>
      <c r="T1413" s="8" t="str">
        <f>IFERROR(VLOOKUP(LEFT($A1413,8),POR!$A:$R,6,0),"")</f>
        <v/>
      </c>
      <c r="U1413" s="8" t="str">
        <f>IFERROR(VLOOKUP(LEFT($A1413,8),POR!$A:$R,7,0),"")</f>
        <v/>
      </c>
      <c r="V1413" s="8" t="str">
        <f>IFERROR(VLOOKUP(LEFT($A1413,8),POR!$A:$R,8,0),"")</f>
        <v/>
      </c>
      <c r="W1413" s="8" t="str">
        <f>IFERROR(VLOOKUP(LEFT($A1413,8),POR!$A:$R,9,0),"")</f>
        <v/>
      </c>
      <c r="X1413" s="8" t="str">
        <f>IFERROR(VLOOKUP(LEFT($A1413,8),POR!$A:$R,10,0),"")</f>
        <v/>
      </c>
      <c r="Y1413" s="8" t="str">
        <f>IFERROR(VLOOKUP(LEFT($A1413,8),POR!$A:$R,11,0),"")</f>
        <v/>
      </c>
      <c r="Z1413" s="8" t="str">
        <f>IFERROR(VLOOKUP(LEFT($A1413,8),POR!$A:$R,12,0),"")</f>
        <v/>
      </c>
      <c r="AA1413" s="8" t="str">
        <f>IFERROR(VLOOKUP(LEFT($A1413,8),POR!$A:$R,13,0),"")</f>
        <v/>
      </c>
      <c r="AB1413" s="8" t="str">
        <f>IFERROR(VLOOKUP(LEFT($A1413,8),POR!$A:$R,14,0),"")</f>
        <v/>
      </c>
      <c r="AC1413" s="8" t="str">
        <f>IFERROR(VLOOKUP(LEFT($A1413,8),POR!$A:$R,15,0),"")</f>
        <v/>
      </c>
      <c r="AD1413" s="8" t="str">
        <f>IFERROR(VLOOKUP(LEFT($A1413,8),POR!$A:$R,16,0),"")</f>
        <v/>
      </c>
      <c r="AE1413" s="8" t="str">
        <f>IFERROR(VLOOKUP(LEFT($A1413,8),POR!$A:$R,17,0),"")</f>
        <v/>
      </c>
      <c r="AF1413" s="8" t="str">
        <f>IFERROR(VLOOKUP(LEFT($A1413,8),POR!$A:$R,18,0),"")</f>
        <v/>
      </c>
      <c r="AG1413" s="36" t="str">
        <f>IFERROR(VLOOKUP(A1413,NSD!F:G,2,0),"")</f>
        <v/>
      </c>
    </row>
    <row r="1414" spans="1:33">
      <c r="A1414" s="49" t="s">
        <v>4652</v>
      </c>
      <c r="B1414" s="36" t="str">
        <f>VLOOKUP(LEFT(A1414,8),Clusters!A:C,3,0)</f>
        <v>C4</v>
      </c>
      <c r="C1414" s="36">
        <f>VLOOKUP(LEFT(A1414,8),Clusters!A:D,2,0)</f>
        <v>45</v>
      </c>
      <c r="O1414" s="36">
        <f>IFERROR(VLOOKUP(LEFT(A1414,8),'Development Priority'!A:B,2,0),"")</f>
        <v>908</v>
      </c>
      <c r="P1414" s="8" t="str">
        <f>IFERROR(VLOOKUP(LEFT($A1414,8),POR!$A:$R,2,0),"")</f>
        <v/>
      </c>
      <c r="Q1414" s="8" t="str">
        <f>IFERROR(VLOOKUP(LEFT($A1414,8),POR!$A:$R,3,0),"")</f>
        <v/>
      </c>
      <c r="R1414" s="8" t="str">
        <f>IFERROR(VLOOKUP(LEFT($A1414,8),POR!$A:$R,4,0),"")</f>
        <v/>
      </c>
      <c r="S1414" s="8" t="str">
        <f>IFERROR(VLOOKUP(LEFT($A1414,8),POR!$A:$R,5,0),"")</f>
        <v/>
      </c>
      <c r="T1414" s="8" t="str">
        <f>IFERROR(VLOOKUP(LEFT($A1414,8),POR!$A:$R,6,0),"")</f>
        <v/>
      </c>
      <c r="U1414" s="8" t="str">
        <f>IFERROR(VLOOKUP(LEFT($A1414,8),POR!$A:$R,7,0),"")</f>
        <v/>
      </c>
      <c r="V1414" s="8" t="str">
        <f>IFERROR(VLOOKUP(LEFT($A1414,8),POR!$A:$R,8,0),"")</f>
        <v/>
      </c>
      <c r="W1414" s="8" t="str">
        <f>IFERROR(VLOOKUP(LEFT($A1414,8),POR!$A:$R,9,0),"")</f>
        <v/>
      </c>
      <c r="X1414" s="8" t="str">
        <f>IFERROR(VLOOKUP(LEFT($A1414,8),POR!$A:$R,10,0),"")</f>
        <v/>
      </c>
      <c r="Y1414" s="8" t="str">
        <f>IFERROR(VLOOKUP(LEFT($A1414,8),POR!$A:$R,11,0),"")</f>
        <v/>
      </c>
      <c r="Z1414" s="8" t="str">
        <f>IFERROR(VLOOKUP(LEFT($A1414,8),POR!$A:$R,12,0),"")</f>
        <v/>
      </c>
      <c r="AA1414" s="8" t="str">
        <f>IFERROR(VLOOKUP(LEFT($A1414,8),POR!$A:$R,13,0),"")</f>
        <v/>
      </c>
      <c r="AB1414" s="8" t="str">
        <f>IFERROR(VLOOKUP(LEFT($A1414,8),POR!$A:$R,14,0),"")</f>
        <v/>
      </c>
      <c r="AC1414" s="8" t="str">
        <f>IFERROR(VLOOKUP(LEFT($A1414,8),POR!$A:$R,15,0),"")</f>
        <v/>
      </c>
      <c r="AD1414" s="8" t="str">
        <f>IFERROR(VLOOKUP(LEFT($A1414,8),POR!$A:$R,16,0),"")</f>
        <v/>
      </c>
      <c r="AE1414" s="8" t="str">
        <f>IFERROR(VLOOKUP(LEFT($A1414,8),POR!$A:$R,17,0),"")</f>
        <v/>
      </c>
      <c r="AF1414" s="8" t="str">
        <f>IFERROR(VLOOKUP(LEFT($A1414,8),POR!$A:$R,18,0),"")</f>
        <v/>
      </c>
      <c r="AG1414" s="36" t="str">
        <f>IFERROR(VLOOKUP(A1414,NSD!F:G,2,0),"")</f>
        <v/>
      </c>
    </row>
    <row r="1415" spans="1:33">
      <c r="A1415" s="49" t="s">
        <v>4786</v>
      </c>
      <c r="B1415" s="36" t="str">
        <f>VLOOKUP(LEFT(A1415,8),Clusters!A:C,3,0)</f>
        <v>C4</v>
      </c>
      <c r="C1415" s="36">
        <f>VLOOKUP(LEFT(A1415,8),Clusters!A:D,2,0)</f>
        <v>45</v>
      </c>
      <c r="O1415" s="36">
        <f>IFERROR(VLOOKUP(LEFT(A1415,8),'Development Priority'!A:B,2,0),"")</f>
        <v>908</v>
      </c>
      <c r="P1415" s="8" t="str">
        <f>IFERROR(VLOOKUP(LEFT($A1415,8),POR!$A:$R,2,0),"")</f>
        <v/>
      </c>
      <c r="Q1415" s="8" t="str">
        <f>IFERROR(VLOOKUP(LEFT($A1415,8),POR!$A:$R,3,0),"")</f>
        <v/>
      </c>
      <c r="R1415" s="8" t="str">
        <f>IFERROR(VLOOKUP(LEFT($A1415,8),POR!$A:$R,4,0),"")</f>
        <v/>
      </c>
      <c r="S1415" s="8" t="str">
        <f>IFERROR(VLOOKUP(LEFT($A1415,8),POR!$A:$R,5,0),"")</f>
        <v/>
      </c>
      <c r="T1415" s="8" t="str">
        <f>IFERROR(VLOOKUP(LEFT($A1415,8),POR!$A:$R,6,0),"")</f>
        <v/>
      </c>
      <c r="U1415" s="8" t="str">
        <f>IFERROR(VLOOKUP(LEFT($A1415,8),POR!$A:$R,7,0),"")</f>
        <v/>
      </c>
      <c r="V1415" s="8" t="str">
        <f>IFERROR(VLOOKUP(LEFT($A1415,8),POR!$A:$R,8,0),"")</f>
        <v/>
      </c>
      <c r="W1415" s="8" t="str">
        <f>IFERROR(VLOOKUP(LEFT($A1415,8),POR!$A:$R,9,0),"")</f>
        <v/>
      </c>
      <c r="X1415" s="8" t="str">
        <f>IFERROR(VLOOKUP(LEFT($A1415,8),POR!$A:$R,10,0),"")</f>
        <v/>
      </c>
      <c r="Y1415" s="8" t="str">
        <f>IFERROR(VLOOKUP(LEFT($A1415,8),POR!$A:$R,11,0),"")</f>
        <v/>
      </c>
      <c r="Z1415" s="8" t="str">
        <f>IFERROR(VLOOKUP(LEFT($A1415,8),POR!$A:$R,12,0),"")</f>
        <v/>
      </c>
      <c r="AA1415" s="8" t="str">
        <f>IFERROR(VLOOKUP(LEFT($A1415,8),POR!$A:$R,13,0),"")</f>
        <v/>
      </c>
      <c r="AB1415" s="8" t="str">
        <f>IFERROR(VLOOKUP(LEFT($A1415,8),POR!$A:$R,14,0),"")</f>
        <v/>
      </c>
      <c r="AC1415" s="8" t="str">
        <f>IFERROR(VLOOKUP(LEFT($A1415,8),POR!$A:$R,15,0),"")</f>
        <v/>
      </c>
      <c r="AD1415" s="8" t="str">
        <f>IFERROR(VLOOKUP(LEFT($A1415,8),POR!$A:$R,16,0),"")</f>
        <v/>
      </c>
      <c r="AE1415" s="8" t="str">
        <f>IFERROR(VLOOKUP(LEFT($A1415,8),POR!$A:$R,17,0),"")</f>
        <v/>
      </c>
      <c r="AF1415" s="8" t="str">
        <f>IFERROR(VLOOKUP(LEFT($A1415,8),POR!$A:$R,18,0),"")</f>
        <v/>
      </c>
      <c r="AG1415" s="36" t="str">
        <f>IFERROR(VLOOKUP(A1415,NSD!F:G,2,0),"")</f>
        <v/>
      </c>
    </row>
    <row r="1416" spans="1:33">
      <c r="A1416" s="49" t="s">
        <v>4423</v>
      </c>
      <c r="B1416" s="36" t="str">
        <f>VLOOKUP(LEFT(A1416,8),Clusters!A:C,3,0)</f>
        <v>C6</v>
      </c>
      <c r="C1416" s="36">
        <f>VLOOKUP(LEFT(A1416,8),Clusters!A:D,2,0)</f>
        <v>65</v>
      </c>
      <c r="O1416" s="36">
        <f>IFERROR(VLOOKUP(LEFT(A1416,8),'Development Priority'!A:B,2,0),"")</f>
        <v>82</v>
      </c>
      <c r="P1416" s="8" t="str">
        <f>IFERROR(VLOOKUP(LEFT($A1416,8),POR!$A:$R,2,0),"")</f>
        <v/>
      </c>
      <c r="Q1416" s="8" t="str">
        <f>IFERROR(VLOOKUP(LEFT($A1416,8),POR!$A:$R,3,0),"")</f>
        <v/>
      </c>
      <c r="R1416" s="8" t="str">
        <f>IFERROR(VLOOKUP(LEFT($A1416,8),POR!$A:$R,4,0),"")</f>
        <v/>
      </c>
      <c r="S1416" s="8" t="str">
        <f>IFERROR(VLOOKUP(LEFT($A1416,8),POR!$A:$R,5,0),"")</f>
        <v/>
      </c>
      <c r="T1416" s="8">
        <f>IFERROR(VLOOKUP(LEFT($A1416,8),POR!$A:$R,6,0),"")</f>
        <v>42827.708333333299</v>
      </c>
      <c r="U1416" s="8" t="str">
        <f>IFERROR(VLOOKUP(LEFT($A1416,8),POR!$A:$R,7,0),"")</f>
        <v/>
      </c>
      <c r="V1416" s="8">
        <f>IFERROR(VLOOKUP(LEFT($A1416,8),POR!$A:$R,8,0),"")</f>
        <v>42828</v>
      </c>
      <c r="W1416" s="8" t="str">
        <f>IFERROR(VLOOKUP(LEFT($A1416,8),POR!$A:$R,9,0),"")</f>
        <v/>
      </c>
      <c r="X1416" s="8" t="str">
        <f>IFERROR(VLOOKUP(LEFT($A1416,8),POR!$A:$R,10,0),"")</f>
        <v/>
      </c>
      <c r="Y1416" s="8" t="str">
        <f>IFERROR(VLOOKUP(LEFT($A1416,8),POR!$A:$R,11,0),"")</f>
        <v/>
      </c>
      <c r="Z1416" s="8" t="str">
        <f>IFERROR(VLOOKUP(LEFT($A1416,8),POR!$A:$R,12,0),"")</f>
        <v/>
      </c>
      <c r="AA1416" s="8" t="str">
        <f>IFERROR(VLOOKUP(LEFT($A1416,8),POR!$A:$R,13,0),"")</f>
        <v/>
      </c>
      <c r="AB1416" s="8" t="str">
        <f>IFERROR(VLOOKUP(LEFT($A1416,8),POR!$A:$R,14,0),"")</f>
        <v/>
      </c>
      <c r="AC1416" s="8" t="str">
        <f>IFERROR(VLOOKUP(LEFT($A1416,8),POR!$A:$R,15,0),"")</f>
        <v/>
      </c>
      <c r="AD1416" s="8" t="str">
        <f>IFERROR(VLOOKUP(LEFT($A1416,8),POR!$A:$R,16,0),"")</f>
        <v/>
      </c>
      <c r="AE1416" s="8" t="str">
        <f>IFERROR(VLOOKUP(LEFT($A1416,8),POR!$A:$R,17,0),"")</f>
        <v/>
      </c>
      <c r="AF1416" s="8" t="str">
        <f>IFERROR(VLOOKUP(LEFT($A1416,8),POR!$A:$R,18,0),"")</f>
        <v/>
      </c>
      <c r="AG1416" s="36" t="str">
        <f>IFERROR(VLOOKUP(A1416,NSD!F:G,2,0),"")</f>
        <v/>
      </c>
    </row>
    <row r="1417" spans="1:33">
      <c r="A1417" s="49" t="s">
        <v>3267</v>
      </c>
      <c r="B1417" s="36" t="str">
        <f>VLOOKUP(LEFT(A1417,8),Clusters!A:C,3,0)</f>
        <v>C6</v>
      </c>
      <c r="C1417" s="36">
        <f>VLOOKUP(LEFT(A1417,8),Clusters!A:D,2,0)</f>
        <v>65</v>
      </c>
      <c r="O1417" s="36">
        <f>IFERROR(VLOOKUP(LEFT(A1417,8),'Development Priority'!A:B,2,0),"")</f>
        <v>273</v>
      </c>
      <c r="P1417" s="8" t="str">
        <f>IFERROR(VLOOKUP(LEFT($A1417,8),POR!$A:$R,2,0),"")</f>
        <v/>
      </c>
      <c r="Q1417" s="8" t="str">
        <f>IFERROR(VLOOKUP(LEFT($A1417,8),POR!$A:$R,3,0),"")</f>
        <v/>
      </c>
      <c r="R1417" s="8" t="str">
        <f>IFERROR(VLOOKUP(LEFT($A1417,8),POR!$A:$R,4,0),"")</f>
        <v/>
      </c>
      <c r="S1417" s="8" t="str">
        <f>IFERROR(VLOOKUP(LEFT($A1417,8),POR!$A:$R,5,0),"")</f>
        <v/>
      </c>
      <c r="T1417" s="8">
        <f>IFERROR(VLOOKUP(LEFT($A1417,8),POR!$A:$R,6,0),"")</f>
        <v>42788.666666666701</v>
      </c>
      <c r="U1417" s="8" t="str">
        <f>IFERROR(VLOOKUP(LEFT($A1417,8),POR!$A:$R,7,0),"")</f>
        <v/>
      </c>
      <c r="V1417" s="8">
        <f>IFERROR(VLOOKUP(LEFT($A1417,8),POR!$A:$R,8,0),"")</f>
        <v>42760</v>
      </c>
      <c r="W1417" s="8" t="str">
        <f>IFERROR(VLOOKUP(LEFT($A1417,8),POR!$A:$R,9,0),"")</f>
        <v/>
      </c>
      <c r="X1417" s="8" t="str">
        <f>IFERROR(VLOOKUP(LEFT($A1417,8),POR!$A:$R,10,0),"")</f>
        <v/>
      </c>
      <c r="Y1417" s="8" t="str">
        <f>IFERROR(VLOOKUP(LEFT($A1417,8),POR!$A:$R,11,0),"")</f>
        <v/>
      </c>
      <c r="Z1417" s="8" t="str">
        <f>IFERROR(VLOOKUP(LEFT($A1417,8),POR!$A:$R,12,0),"")</f>
        <v/>
      </c>
      <c r="AA1417" s="8" t="str">
        <f>IFERROR(VLOOKUP(LEFT($A1417,8),POR!$A:$R,13,0),"")</f>
        <v/>
      </c>
      <c r="AB1417" s="8" t="str">
        <f>IFERROR(VLOOKUP(LEFT($A1417,8),POR!$A:$R,14,0),"")</f>
        <v/>
      </c>
      <c r="AC1417" s="8" t="str">
        <f>IFERROR(VLOOKUP(LEFT($A1417,8),POR!$A:$R,15,0),"")</f>
        <v/>
      </c>
      <c r="AD1417" s="8" t="str">
        <f>IFERROR(VLOOKUP(LEFT($A1417,8),POR!$A:$R,16,0),"")</f>
        <v/>
      </c>
      <c r="AE1417" s="8" t="str">
        <f>IFERROR(VLOOKUP(LEFT($A1417,8),POR!$A:$R,17,0),"")</f>
        <v/>
      </c>
      <c r="AF1417" s="8" t="str">
        <f>IFERROR(VLOOKUP(LEFT($A1417,8),POR!$A:$R,18,0),"")</f>
        <v/>
      </c>
      <c r="AG1417" s="36" t="str">
        <f>IFERROR(VLOOKUP(A1417,NSD!F:G,2,0),"")</f>
        <v/>
      </c>
    </row>
    <row r="1418" spans="1:33">
      <c r="A1418" s="49" t="s">
        <v>5014</v>
      </c>
      <c r="B1418" s="36" t="str">
        <f>VLOOKUP(LEFT(A1418,8),Clusters!A:C,3,0)</f>
        <v>C6</v>
      </c>
      <c r="C1418" s="36">
        <f>VLOOKUP(LEFT(A1418,8),Clusters!A:D,2,0)</f>
        <v>65</v>
      </c>
      <c r="O1418" s="36">
        <f>IFERROR(VLOOKUP(LEFT(A1418,8),'Development Priority'!A:B,2,0),"")</f>
        <v>273</v>
      </c>
      <c r="P1418" s="8" t="str">
        <f>IFERROR(VLOOKUP(LEFT($A1418,8),POR!$A:$R,2,0),"")</f>
        <v/>
      </c>
      <c r="Q1418" s="8" t="str">
        <f>IFERROR(VLOOKUP(LEFT($A1418,8),POR!$A:$R,3,0),"")</f>
        <v/>
      </c>
      <c r="R1418" s="8" t="str">
        <f>IFERROR(VLOOKUP(LEFT($A1418,8),POR!$A:$R,4,0),"")</f>
        <v/>
      </c>
      <c r="S1418" s="8" t="str">
        <f>IFERROR(VLOOKUP(LEFT($A1418,8),POR!$A:$R,5,0),"")</f>
        <v/>
      </c>
      <c r="T1418" s="8">
        <f>IFERROR(VLOOKUP(LEFT($A1418,8),POR!$A:$R,6,0),"")</f>
        <v>42788.666666666701</v>
      </c>
      <c r="U1418" s="8" t="str">
        <f>IFERROR(VLOOKUP(LEFT($A1418,8),POR!$A:$R,7,0),"")</f>
        <v/>
      </c>
      <c r="V1418" s="8">
        <f>IFERROR(VLOOKUP(LEFT($A1418,8),POR!$A:$R,8,0),"")</f>
        <v>42760</v>
      </c>
      <c r="W1418" s="8" t="str">
        <f>IFERROR(VLOOKUP(LEFT($A1418,8),POR!$A:$R,9,0),"")</f>
        <v/>
      </c>
      <c r="X1418" s="8" t="str">
        <f>IFERROR(VLOOKUP(LEFT($A1418,8),POR!$A:$R,10,0),"")</f>
        <v/>
      </c>
      <c r="Y1418" s="8" t="str">
        <f>IFERROR(VLOOKUP(LEFT($A1418,8),POR!$A:$R,11,0),"")</f>
        <v/>
      </c>
      <c r="Z1418" s="8" t="str">
        <f>IFERROR(VLOOKUP(LEFT($A1418,8),POR!$A:$R,12,0),"")</f>
        <v/>
      </c>
      <c r="AA1418" s="8" t="str">
        <f>IFERROR(VLOOKUP(LEFT($A1418,8),POR!$A:$R,13,0),"")</f>
        <v/>
      </c>
      <c r="AB1418" s="8" t="str">
        <f>IFERROR(VLOOKUP(LEFT($A1418,8),POR!$A:$R,14,0),"")</f>
        <v/>
      </c>
      <c r="AC1418" s="8" t="str">
        <f>IFERROR(VLOOKUP(LEFT($A1418,8),POR!$A:$R,15,0),"")</f>
        <v/>
      </c>
      <c r="AD1418" s="8" t="str">
        <f>IFERROR(VLOOKUP(LEFT($A1418,8),POR!$A:$R,16,0),"")</f>
        <v/>
      </c>
      <c r="AE1418" s="8" t="str">
        <f>IFERROR(VLOOKUP(LEFT($A1418,8),POR!$A:$R,17,0),"")</f>
        <v/>
      </c>
      <c r="AF1418" s="8" t="str">
        <f>IFERROR(VLOOKUP(LEFT($A1418,8),POR!$A:$R,18,0),"")</f>
        <v/>
      </c>
      <c r="AG1418" s="36" t="str">
        <f>IFERROR(VLOOKUP(A1418,NSD!F:G,2,0),"")</f>
        <v/>
      </c>
    </row>
    <row r="1419" spans="1:33">
      <c r="A1419" s="49" t="s">
        <v>3933</v>
      </c>
      <c r="B1419" s="36" t="str">
        <f>VLOOKUP(LEFT(A1419,8),Clusters!A:C,3,0)</f>
        <v>C6</v>
      </c>
      <c r="C1419" s="36">
        <f>VLOOKUP(LEFT(A1419,8),Clusters!A:D,2,0)</f>
        <v>65</v>
      </c>
      <c r="O1419" s="36">
        <f>IFERROR(VLOOKUP(LEFT(A1419,8),'Development Priority'!A:B,2,0),"")</f>
        <v>273</v>
      </c>
      <c r="P1419" s="8" t="str">
        <f>IFERROR(VLOOKUP(LEFT($A1419,8),POR!$A:$R,2,0),"")</f>
        <v/>
      </c>
      <c r="Q1419" s="8" t="str">
        <f>IFERROR(VLOOKUP(LEFT($A1419,8),POR!$A:$R,3,0),"")</f>
        <v/>
      </c>
      <c r="R1419" s="8" t="str">
        <f>IFERROR(VLOOKUP(LEFT($A1419,8),POR!$A:$R,4,0),"")</f>
        <v/>
      </c>
      <c r="S1419" s="8" t="str">
        <f>IFERROR(VLOOKUP(LEFT($A1419,8),POR!$A:$R,5,0),"")</f>
        <v/>
      </c>
      <c r="T1419" s="8">
        <f>IFERROR(VLOOKUP(LEFT($A1419,8),POR!$A:$R,6,0),"")</f>
        <v>42788.666666666701</v>
      </c>
      <c r="U1419" s="8" t="str">
        <f>IFERROR(VLOOKUP(LEFT($A1419,8),POR!$A:$R,7,0),"")</f>
        <v/>
      </c>
      <c r="V1419" s="8">
        <f>IFERROR(VLOOKUP(LEFT($A1419,8),POR!$A:$R,8,0),"")</f>
        <v>42760</v>
      </c>
      <c r="W1419" s="8" t="str">
        <f>IFERROR(VLOOKUP(LEFT($A1419,8),POR!$A:$R,9,0),"")</f>
        <v/>
      </c>
      <c r="X1419" s="8" t="str">
        <f>IFERROR(VLOOKUP(LEFT($A1419,8),POR!$A:$R,10,0),"")</f>
        <v/>
      </c>
      <c r="Y1419" s="8" t="str">
        <f>IFERROR(VLOOKUP(LEFT($A1419,8),POR!$A:$R,11,0),"")</f>
        <v/>
      </c>
      <c r="Z1419" s="8" t="str">
        <f>IFERROR(VLOOKUP(LEFT($A1419,8),POR!$A:$R,12,0),"")</f>
        <v/>
      </c>
      <c r="AA1419" s="8" t="str">
        <f>IFERROR(VLOOKUP(LEFT($A1419,8),POR!$A:$R,13,0),"")</f>
        <v/>
      </c>
      <c r="AB1419" s="8" t="str">
        <f>IFERROR(VLOOKUP(LEFT($A1419,8),POR!$A:$R,14,0),"")</f>
        <v/>
      </c>
      <c r="AC1419" s="8" t="str">
        <f>IFERROR(VLOOKUP(LEFT($A1419,8),POR!$A:$R,15,0),"")</f>
        <v/>
      </c>
      <c r="AD1419" s="8" t="str">
        <f>IFERROR(VLOOKUP(LEFT($A1419,8),POR!$A:$R,16,0),"")</f>
        <v/>
      </c>
      <c r="AE1419" s="8" t="str">
        <f>IFERROR(VLOOKUP(LEFT($A1419,8),POR!$A:$R,17,0),"")</f>
        <v/>
      </c>
      <c r="AF1419" s="8" t="str">
        <f>IFERROR(VLOOKUP(LEFT($A1419,8),POR!$A:$R,18,0),"")</f>
        <v/>
      </c>
      <c r="AG1419" s="36" t="str">
        <f>IFERROR(VLOOKUP(A1419,NSD!F:G,2,0),"")</f>
        <v/>
      </c>
    </row>
    <row r="1420" spans="1:33">
      <c r="A1420" s="49" t="s">
        <v>5127</v>
      </c>
      <c r="B1420" s="36" t="str">
        <f>VLOOKUP(LEFT(A1420,8),Clusters!A:C,3,0)</f>
        <v>C1</v>
      </c>
      <c r="C1420" s="36">
        <f>VLOOKUP(LEFT(A1420,8),Clusters!A:D,2,0)</f>
        <v>13</v>
      </c>
      <c r="O1420" s="36">
        <f>IFERROR(VLOOKUP(LEFT(A1420,8),'Development Priority'!A:B,2,0),"")</f>
        <v>1137</v>
      </c>
      <c r="P1420" s="8" t="str">
        <f>IFERROR(VLOOKUP(LEFT($A1420,8),POR!$A:$R,2,0),"")</f>
        <v/>
      </c>
      <c r="Q1420" s="8" t="str">
        <f>IFERROR(VLOOKUP(LEFT($A1420,8),POR!$A:$R,3,0),"")</f>
        <v/>
      </c>
      <c r="R1420" s="8" t="str">
        <f>IFERROR(VLOOKUP(LEFT($A1420,8),POR!$A:$R,4,0),"")</f>
        <v/>
      </c>
      <c r="S1420" s="8" t="str">
        <f>IFERROR(VLOOKUP(LEFT($A1420,8),POR!$A:$R,5,0),"")</f>
        <v/>
      </c>
      <c r="T1420" s="8" t="str">
        <f>IFERROR(VLOOKUP(LEFT($A1420,8),POR!$A:$R,6,0),"")</f>
        <v/>
      </c>
      <c r="U1420" s="8" t="str">
        <f>IFERROR(VLOOKUP(LEFT($A1420,8),POR!$A:$R,7,0),"")</f>
        <v/>
      </c>
      <c r="V1420" s="8" t="str">
        <f>IFERROR(VLOOKUP(LEFT($A1420,8),POR!$A:$R,8,0),"")</f>
        <v/>
      </c>
      <c r="W1420" s="8" t="str">
        <f>IFERROR(VLOOKUP(LEFT($A1420,8),POR!$A:$R,9,0),"")</f>
        <v/>
      </c>
      <c r="X1420" s="8" t="str">
        <f>IFERROR(VLOOKUP(LEFT($A1420,8),POR!$A:$R,10,0),"")</f>
        <v/>
      </c>
      <c r="Y1420" s="8" t="str">
        <f>IFERROR(VLOOKUP(LEFT($A1420,8),POR!$A:$R,11,0),"")</f>
        <v/>
      </c>
      <c r="Z1420" s="8" t="str">
        <f>IFERROR(VLOOKUP(LEFT($A1420,8),POR!$A:$R,12,0),"")</f>
        <v/>
      </c>
      <c r="AA1420" s="8" t="str">
        <f>IFERROR(VLOOKUP(LEFT($A1420,8),POR!$A:$R,13,0),"")</f>
        <v/>
      </c>
      <c r="AB1420" s="8" t="str">
        <f>IFERROR(VLOOKUP(LEFT($A1420,8),POR!$A:$R,14,0),"")</f>
        <v/>
      </c>
      <c r="AC1420" s="8" t="str">
        <f>IFERROR(VLOOKUP(LEFT($A1420,8),POR!$A:$R,15,0),"")</f>
        <v/>
      </c>
      <c r="AD1420" s="8" t="str">
        <f>IFERROR(VLOOKUP(LEFT($A1420,8),POR!$A:$R,16,0),"")</f>
        <v/>
      </c>
      <c r="AE1420" s="8" t="str">
        <f>IFERROR(VLOOKUP(LEFT($A1420,8),POR!$A:$R,17,0),"")</f>
        <v/>
      </c>
      <c r="AF1420" s="8" t="str">
        <f>IFERROR(VLOOKUP(LEFT($A1420,8),POR!$A:$R,18,0),"")</f>
        <v/>
      </c>
      <c r="AG1420" s="36" t="str">
        <f>IFERROR(VLOOKUP(A1420,NSD!F:G,2,0),"")</f>
        <v/>
      </c>
    </row>
    <row r="1421" spans="1:33">
      <c r="A1421" s="49" t="s">
        <v>5128</v>
      </c>
      <c r="B1421" s="36" t="str">
        <f>VLOOKUP(LEFT(A1421,8),Clusters!A:C,3,0)</f>
        <v>C1</v>
      </c>
      <c r="C1421" s="36">
        <f>VLOOKUP(LEFT(A1421,8),Clusters!A:D,2,0)</f>
        <v>13</v>
      </c>
      <c r="O1421" s="36">
        <f>IFERROR(VLOOKUP(LEFT(A1421,8),'Development Priority'!A:B,2,0),"")</f>
        <v>1093</v>
      </c>
      <c r="P1421" s="8" t="str">
        <f>IFERROR(VLOOKUP(LEFT($A1421,8),POR!$A:$R,2,0),"")</f>
        <v/>
      </c>
      <c r="Q1421" s="8" t="str">
        <f>IFERROR(VLOOKUP(LEFT($A1421,8),POR!$A:$R,3,0),"")</f>
        <v/>
      </c>
      <c r="R1421" s="8" t="str">
        <f>IFERROR(VLOOKUP(LEFT($A1421,8),POR!$A:$R,4,0),"")</f>
        <v/>
      </c>
      <c r="S1421" s="8" t="str">
        <f>IFERROR(VLOOKUP(LEFT($A1421,8),POR!$A:$R,5,0),"")</f>
        <v/>
      </c>
      <c r="T1421" s="8" t="str">
        <f>IFERROR(VLOOKUP(LEFT($A1421,8),POR!$A:$R,6,0),"")</f>
        <v/>
      </c>
      <c r="U1421" s="8" t="str">
        <f>IFERROR(VLOOKUP(LEFT($A1421,8),POR!$A:$R,7,0),"")</f>
        <v/>
      </c>
      <c r="V1421" s="8" t="str">
        <f>IFERROR(VLOOKUP(LEFT($A1421,8),POR!$A:$R,8,0),"")</f>
        <v/>
      </c>
      <c r="W1421" s="8" t="str">
        <f>IFERROR(VLOOKUP(LEFT($A1421,8),POR!$A:$R,9,0),"")</f>
        <v/>
      </c>
      <c r="X1421" s="8" t="str">
        <f>IFERROR(VLOOKUP(LEFT($A1421,8),POR!$A:$R,10,0),"")</f>
        <v/>
      </c>
      <c r="Y1421" s="8" t="str">
        <f>IFERROR(VLOOKUP(LEFT($A1421,8),POR!$A:$R,11,0),"")</f>
        <v/>
      </c>
      <c r="Z1421" s="8" t="str">
        <f>IFERROR(VLOOKUP(LEFT($A1421,8),POR!$A:$R,12,0),"")</f>
        <v/>
      </c>
      <c r="AA1421" s="8" t="str">
        <f>IFERROR(VLOOKUP(LEFT($A1421,8),POR!$A:$R,13,0),"")</f>
        <v/>
      </c>
      <c r="AB1421" s="8" t="str">
        <f>IFERROR(VLOOKUP(LEFT($A1421,8),POR!$A:$R,14,0),"")</f>
        <v/>
      </c>
      <c r="AC1421" s="8" t="str">
        <f>IFERROR(VLOOKUP(LEFT($A1421,8),POR!$A:$R,15,0),"")</f>
        <v/>
      </c>
      <c r="AD1421" s="8" t="str">
        <f>IFERROR(VLOOKUP(LEFT($A1421,8),POR!$A:$R,16,0),"")</f>
        <v/>
      </c>
      <c r="AE1421" s="8" t="str">
        <f>IFERROR(VLOOKUP(LEFT($A1421,8),POR!$A:$R,17,0),"")</f>
        <v/>
      </c>
      <c r="AF1421" s="8" t="str">
        <f>IFERROR(VLOOKUP(LEFT($A1421,8),POR!$A:$R,18,0),"")</f>
        <v/>
      </c>
      <c r="AG1421" s="36" t="str">
        <f>IFERROR(VLOOKUP(A1421,NSD!F:G,2,0),"")</f>
        <v/>
      </c>
    </row>
    <row r="1422" spans="1:33">
      <c r="A1422" s="49" t="s">
        <v>5129</v>
      </c>
      <c r="B1422" s="36" t="str">
        <f>VLOOKUP(LEFT(A1422,8),Clusters!A:C,3,0)</f>
        <v>C1</v>
      </c>
      <c r="C1422" s="36">
        <f>VLOOKUP(LEFT(A1422,8),Clusters!A:D,2,0)</f>
        <v>13</v>
      </c>
      <c r="O1422" s="36">
        <f>IFERROR(VLOOKUP(LEFT(A1422,8),'Development Priority'!A:B,2,0),"")</f>
        <v>1084</v>
      </c>
      <c r="P1422" s="8" t="str">
        <f>IFERROR(VLOOKUP(LEFT($A1422,8),POR!$A:$R,2,0),"")</f>
        <v/>
      </c>
      <c r="Q1422" s="8" t="str">
        <f>IFERROR(VLOOKUP(LEFT($A1422,8),POR!$A:$R,3,0),"")</f>
        <v/>
      </c>
      <c r="R1422" s="8" t="str">
        <f>IFERROR(VLOOKUP(LEFT($A1422,8),POR!$A:$R,4,0),"")</f>
        <v/>
      </c>
      <c r="S1422" s="8" t="str">
        <f>IFERROR(VLOOKUP(LEFT($A1422,8),POR!$A:$R,5,0),"")</f>
        <v/>
      </c>
      <c r="T1422" s="8" t="str">
        <f>IFERROR(VLOOKUP(LEFT($A1422,8),POR!$A:$R,6,0),"")</f>
        <v/>
      </c>
      <c r="U1422" s="8" t="str">
        <f>IFERROR(VLOOKUP(LEFT($A1422,8),POR!$A:$R,7,0),"")</f>
        <v/>
      </c>
      <c r="V1422" s="8" t="str">
        <f>IFERROR(VLOOKUP(LEFT($A1422,8),POR!$A:$R,8,0),"")</f>
        <v/>
      </c>
      <c r="W1422" s="8" t="str">
        <f>IFERROR(VLOOKUP(LEFT($A1422,8),POR!$A:$R,9,0),"")</f>
        <v/>
      </c>
      <c r="X1422" s="8" t="str">
        <f>IFERROR(VLOOKUP(LEFT($A1422,8),POR!$A:$R,10,0),"")</f>
        <v/>
      </c>
      <c r="Y1422" s="8" t="str">
        <f>IFERROR(VLOOKUP(LEFT($A1422,8),POR!$A:$R,11,0),"")</f>
        <v/>
      </c>
      <c r="Z1422" s="8" t="str">
        <f>IFERROR(VLOOKUP(LEFT($A1422,8),POR!$A:$R,12,0),"")</f>
        <v/>
      </c>
      <c r="AA1422" s="8" t="str">
        <f>IFERROR(VLOOKUP(LEFT($A1422,8),POR!$A:$R,13,0),"")</f>
        <v/>
      </c>
      <c r="AB1422" s="8" t="str">
        <f>IFERROR(VLOOKUP(LEFT($A1422,8),POR!$A:$R,14,0),"")</f>
        <v/>
      </c>
      <c r="AC1422" s="8" t="str">
        <f>IFERROR(VLOOKUP(LEFT($A1422,8),POR!$A:$R,15,0),"")</f>
        <v/>
      </c>
      <c r="AD1422" s="8" t="str">
        <f>IFERROR(VLOOKUP(LEFT($A1422,8),POR!$A:$R,16,0),"")</f>
        <v/>
      </c>
      <c r="AE1422" s="8" t="str">
        <f>IFERROR(VLOOKUP(LEFT($A1422,8),POR!$A:$R,17,0),"")</f>
        <v/>
      </c>
      <c r="AF1422" s="8" t="str">
        <f>IFERROR(VLOOKUP(LEFT($A1422,8),POR!$A:$R,18,0),"")</f>
        <v/>
      </c>
      <c r="AG1422" s="36" t="str">
        <f>IFERROR(VLOOKUP(A1422,NSD!F:G,2,0),"")</f>
        <v/>
      </c>
    </row>
    <row r="1423" spans="1:33">
      <c r="A1423" s="49" t="s">
        <v>5130</v>
      </c>
      <c r="B1423" s="36" t="str">
        <f>VLOOKUP(LEFT(A1423,8),Clusters!A:C,3,0)</f>
        <v>C1</v>
      </c>
      <c r="C1423" s="36">
        <f>VLOOKUP(LEFT(A1423,8),Clusters!A:D,2,0)</f>
        <v>13</v>
      </c>
      <c r="O1423" s="36">
        <f>IFERROR(VLOOKUP(LEFT(A1423,8),'Development Priority'!A:B,2,0),"")</f>
        <v>1064</v>
      </c>
      <c r="P1423" s="8" t="str">
        <f>IFERROR(VLOOKUP(LEFT($A1423,8),POR!$A:$R,2,0),"")</f>
        <v/>
      </c>
      <c r="Q1423" s="8" t="str">
        <f>IFERROR(VLOOKUP(LEFT($A1423,8),POR!$A:$R,3,0),"")</f>
        <v/>
      </c>
      <c r="R1423" s="8" t="str">
        <f>IFERROR(VLOOKUP(LEFT($A1423,8),POR!$A:$R,4,0),"")</f>
        <v/>
      </c>
      <c r="S1423" s="8" t="str">
        <f>IFERROR(VLOOKUP(LEFT($A1423,8),POR!$A:$R,5,0),"")</f>
        <v/>
      </c>
      <c r="T1423" s="8" t="str">
        <f>IFERROR(VLOOKUP(LEFT($A1423,8),POR!$A:$R,6,0),"")</f>
        <v/>
      </c>
      <c r="U1423" s="8" t="str">
        <f>IFERROR(VLOOKUP(LEFT($A1423,8),POR!$A:$R,7,0),"")</f>
        <v/>
      </c>
      <c r="V1423" s="8" t="str">
        <f>IFERROR(VLOOKUP(LEFT($A1423,8),POR!$A:$R,8,0),"")</f>
        <v/>
      </c>
      <c r="W1423" s="8" t="str">
        <f>IFERROR(VLOOKUP(LEFT($A1423,8),POR!$A:$R,9,0),"")</f>
        <v/>
      </c>
      <c r="X1423" s="8" t="str">
        <f>IFERROR(VLOOKUP(LEFT($A1423,8),POR!$A:$R,10,0),"")</f>
        <v/>
      </c>
      <c r="Y1423" s="8" t="str">
        <f>IFERROR(VLOOKUP(LEFT($A1423,8),POR!$A:$R,11,0),"")</f>
        <v/>
      </c>
      <c r="Z1423" s="8" t="str">
        <f>IFERROR(VLOOKUP(LEFT($A1423,8),POR!$A:$R,12,0),"")</f>
        <v/>
      </c>
      <c r="AA1423" s="8" t="str">
        <f>IFERROR(VLOOKUP(LEFT($A1423,8),POR!$A:$R,13,0),"")</f>
        <v/>
      </c>
      <c r="AB1423" s="8" t="str">
        <f>IFERROR(VLOOKUP(LEFT($A1423,8),POR!$A:$R,14,0),"")</f>
        <v/>
      </c>
      <c r="AC1423" s="8" t="str">
        <f>IFERROR(VLOOKUP(LEFT($A1423,8),POR!$A:$R,15,0),"")</f>
        <v/>
      </c>
      <c r="AD1423" s="8" t="str">
        <f>IFERROR(VLOOKUP(LEFT($A1423,8),POR!$A:$R,16,0),"")</f>
        <v/>
      </c>
      <c r="AE1423" s="8" t="str">
        <f>IFERROR(VLOOKUP(LEFT($A1423,8),POR!$A:$R,17,0),"")</f>
        <v/>
      </c>
      <c r="AF1423" s="8" t="str">
        <f>IFERROR(VLOOKUP(LEFT($A1423,8),POR!$A:$R,18,0),"")</f>
        <v/>
      </c>
      <c r="AG1423" s="36" t="str">
        <f>IFERROR(VLOOKUP(A1423,NSD!F:G,2,0),"")</f>
        <v/>
      </c>
    </row>
    <row r="1424" spans="1:33">
      <c r="A1424" s="49" t="s">
        <v>5131</v>
      </c>
      <c r="B1424" s="36" t="str">
        <f>VLOOKUP(LEFT(A1424,8),Clusters!A:C,3,0)</f>
        <v>C1</v>
      </c>
      <c r="C1424" s="36">
        <f>VLOOKUP(LEFT(A1424,8),Clusters!A:D,2,0)</f>
        <v>13</v>
      </c>
      <c r="O1424" s="36">
        <f>IFERROR(VLOOKUP(LEFT(A1424,8),'Development Priority'!A:B,2,0),"")</f>
        <v>1130</v>
      </c>
      <c r="P1424" s="8" t="str">
        <f>IFERROR(VLOOKUP(LEFT($A1424,8),POR!$A:$R,2,0),"")</f>
        <v/>
      </c>
      <c r="Q1424" s="8" t="str">
        <f>IFERROR(VLOOKUP(LEFT($A1424,8),POR!$A:$R,3,0),"")</f>
        <v/>
      </c>
      <c r="R1424" s="8" t="str">
        <f>IFERROR(VLOOKUP(LEFT($A1424,8),POR!$A:$R,4,0),"")</f>
        <v/>
      </c>
      <c r="S1424" s="8" t="str">
        <f>IFERROR(VLOOKUP(LEFT($A1424,8),POR!$A:$R,5,0),"")</f>
        <v/>
      </c>
      <c r="T1424" s="8" t="str">
        <f>IFERROR(VLOOKUP(LEFT($A1424,8),POR!$A:$R,6,0),"")</f>
        <v/>
      </c>
      <c r="U1424" s="8" t="str">
        <f>IFERROR(VLOOKUP(LEFT($A1424,8),POR!$A:$R,7,0),"")</f>
        <v/>
      </c>
      <c r="V1424" s="8" t="str">
        <f>IFERROR(VLOOKUP(LEFT($A1424,8),POR!$A:$R,8,0),"")</f>
        <v/>
      </c>
      <c r="W1424" s="8" t="str">
        <f>IFERROR(VLOOKUP(LEFT($A1424,8),POR!$A:$R,9,0),"")</f>
        <v/>
      </c>
      <c r="X1424" s="8" t="str">
        <f>IFERROR(VLOOKUP(LEFT($A1424,8),POR!$A:$R,10,0),"")</f>
        <v/>
      </c>
      <c r="Y1424" s="8" t="str">
        <f>IFERROR(VLOOKUP(LEFT($A1424,8),POR!$A:$R,11,0),"")</f>
        <v/>
      </c>
      <c r="Z1424" s="8" t="str">
        <f>IFERROR(VLOOKUP(LEFT($A1424,8),POR!$A:$R,12,0),"")</f>
        <v/>
      </c>
      <c r="AA1424" s="8" t="str">
        <f>IFERROR(VLOOKUP(LEFT($A1424,8),POR!$A:$R,13,0),"")</f>
        <v/>
      </c>
      <c r="AB1424" s="8" t="str">
        <f>IFERROR(VLOOKUP(LEFT($A1424,8),POR!$A:$R,14,0),"")</f>
        <v/>
      </c>
      <c r="AC1424" s="8" t="str">
        <f>IFERROR(VLOOKUP(LEFT($A1424,8),POR!$A:$R,15,0),"")</f>
        <v/>
      </c>
      <c r="AD1424" s="8" t="str">
        <f>IFERROR(VLOOKUP(LEFT($A1424,8),POR!$A:$R,16,0),"")</f>
        <v/>
      </c>
      <c r="AE1424" s="8" t="str">
        <f>IFERROR(VLOOKUP(LEFT($A1424,8),POR!$A:$R,17,0),"")</f>
        <v/>
      </c>
      <c r="AF1424" s="8" t="str">
        <f>IFERROR(VLOOKUP(LEFT($A1424,8),POR!$A:$R,18,0),"")</f>
        <v/>
      </c>
      <c r="AG1424" s="36" t="str">
        <f>IFERROR(VLOOKUP(A1424,NSD!F:G,2,0),"")</f>
        <v/>
      </c>
    </row>
    <row r="1425" spans="1:33">
      <c r="A1425" s="49" t="s">
        <v>5132</v>
      </c>
      <c r="B1425" s="36" t="str">
        <f>VLOOKUP(LEFT(A1425,8),Clusters!A:C,3,0)</f>
        <v>C1</v>
      </c>
      <c r="C1425" s="36">
        <f>VLOOKUP(LEFT(A1425,8),Clusters!A:D,2,0)</f>
        <v>13</v>
      </c>
      <c r="O1425" s="36">
        <f>IFERROR(VLOOKUP(LEFT(A1425,8),'Development Priority'!A:B,2,0),"")</f>
        <v>1051</v>
      </c>
      <c r="P1425" s="8" t="str">
        <f>IFERROR(VLOOKUP(LEFT($A1425,8),POR!$A:$R,2,0),"")</f>
        <v/>
      </c>
      <c r="Q1425" s="8" t="str">
        <f>IFERROR(VLOOKUP(LEFT($A1425,8),POR!$A:$R,3,0),"")</f>
        <v/>
      </c>
      <c r="R1425" s="8" t="str">
        <f>IFERROR(VLOOKUP(LEFT($A1425,8),POR!$A:$R,4,0),"")</f>
        <v/>
      </c>
      <c r="S1425" s="8" t="str">
        <f>IFERROR(VLOOKUP(LEFT($A1425,8),POR!$A:$R,5,0),"")</f>
        <v/>
      </c>
      <c r="T1425" s="8" t="str">
        <f>IFERROR(VLOOKUP(LEFT($A1425,8),POR!$A:$R,6,0),"")</f>
        <v/>
      </c>
      <c r="U1425" s="8" t="str">
        <f>IFERROR(VLOOKUP(LEFT($A1425,8),POR!$A:$R,7,0),"")</f>
        <v/>
      </c>
      <c r="V1425" s="8" t="str">
        <f>IFERROR(VLOOKUP(LEFT($A1425,8),POR!$A:$R,8,0),"")</f>
        <v/>
      </c>
      <c r="W1425" s="8" t="str">
        <f>IFERROR(VLOOKUP(LEFT($A1425,8),POR!$A:$R,9,0),"")</f>
        <v/>
      </c>
      <c r="X1425" s="8" t="str">
        <f>IFERROR(VLOOKUP(LEFT($A1425,8),POR!$A:$R,10,0),"")</f>
        <v/>
      </c>
      <c r="Y1425" s="8" t="str">
        <f>IFERROR(VLOOKUP(LEFT($A1425,8),POR!$A:$R,11,0),"")</f>
        <v/>
      </c>
      <c r="Z1425" s="8" t="str">
        <f>IFERROR(VLOOKUP(LEFT($A1425,8),POR!$A:$R,12,0),"")</f>
        <v/>
      </c>
      <c r="AA1425" s="8" t="str">
        <f>IFERROR(VLOOKUP(LEFT($A1425,8),POR!$A:$R,13,0),"")</f>
        <v/>
      </c>
      <c r="AB1425" s="8" t="str">
        <f>IFERROR(VLOOKUP(LEFT($A1425,8),POR!$A:$R,14,0),"")</f>
        <v/>
      </c>
      <c r="AC1425" s="8" t="str">
        <f>IFERROR(VLOOKUP(LEFT($A1425,8),POR!$A:$R,15,0),"")</f>
        <v/>
      </c>
      <c r="AD1425" s="8" t="str">
        <f>IFERROR(VLOOKUP(LEFT($A1425,8),POR!$A:$R,16,0),"")</f>
        <v/>
      </c>
      <c r="AE1425" s="8" t="str">
        <f>IFERROR(VLOOKUP(LEFT($A1425,8),POR!$A:$R,17,0),"")</f>
        <v/>
      </c>
      <c r="AF1425" s="8" t="str">
        <f>IFERROR(VLOOKUP(LEFT($A1425,8),POR!$A:$R,18,0),"")</f>
        <v/>
      </c>
      <c r="AG1425" s="36" t="str">
        <f>IFERROR(VLOOKUP(A1425,NSD!F:G,2,0),"")</f>
        <v/>
      </c>
    </row>
    <row r="1426" spans="1:33">
      <c r="A1426" s="49" t="s">
        <v>5133</v>
      </c>
      <c r="B1426" s="36" t="str">
        <f>VLOOKUP(LEFT(A1426,8),Clusters!A:C,3,0)</f>
        <v>C1</v>
      </c>
      <c r="C1426" s="36">
        <f>VLOOKUP(LEFT(A1426,8),Clusters!A:D,2,0)</f>
        <v>13</v>
      </c>
      <c r="O1426" s="36">
        <f>IFERROR(VLOOKUP(LEFT(A1426,8),'Development Priority'!A:B,2,0),"")</f>
        <v>852</v>
      </c>
      <c r="P1426" s="8" t="str">
        <f>IFERROR(VLOOKUP(LEFT($A1426,8),POR!$A:$R,2,0),"")</f>
        <v/>
      </c>
      <c r="Q1426" s="8" t="str">
        <f>IFERROR(VLOOKUP(LEFT($A1426,8),POR!$A:$R,3,0),"")</f>
        <v/>
      </c>
      <c r="R1426" s="8" t="str">
        <f>IFERROR(VLOOKUP(LEFT($A1426,8),POR!$A:$R,4,0),"")</f>
        <v/>
      </c>
      <c r="S1426" s="8" t="str">
        <f>IFERROR(VLOOKUP(LEFT($A1426,8),POR!$A:$R,5,0),"")</f>
        <v/>
      </c>
      <c r="T1426" s="8" t="str">
        <f>IFERROR(VLOOKUP(LEFT($A1426,8),POR!$A:$R,6,0),"")</f>
        <v/>
      </c>
      <c r="U1426" s="8" t="str">
        <f>IFERROR(VLOOKUP(LEFT($A1426,8),POR!$A:$R,7,0),"")</f>
        <v/>
      </c>
      <c r="V1426" s="8" t="str">
        <f>IFERROR(VLOOKUP(LEFT($A1426,8),POR!$A:$R,8,0),"")</f>
        <v/>
      </c>
      <c r="W1426" s="8" t="str">
        <f>IFERROR(VLOOKUP(LEFT($A1426,8),POR!$A:$R,9,0),"")</f>
        <v/>
      </c>
      <c r="X1426" s="8" t="str">
        <f>IFERROR(VLOOKUP(LEFT($A1426,8),POR!$A:$R,10,0),"")</f>
        <v/>
      </c>
      <c r="Y1426" s="8" t="str">
        <f>IFERROR(VLOOKUP(LEFT($A1426,8),POR!$A:$R,11,0),"")</f>
        <v/>
      </c>
      <c r="Z1426" s="8" t="str">
        <f>IFERROR(VLOOKUP(LEFT($A1426,8),POR!$A:$R,12,0),"")</f>
        <v/>
      </c>
      <c r="AA1426" s="8" t="str">
        <f>IFERROR(VLOOKUP(LEFT($A1426,8),POR!$A:$R,13,0),"")</f>
        <v/>
      </c>
      <c r="AB1426" s="8" t="str">
        <f>IFERROR(VLOOKUP(LEFT($A1426,8),POR!$A:$R,14,0),"")</f>
        <v/>
      </c>
      <c r="AC1426" s="8" t="str">
        <f>IFERROR(VLOOKUP(LEFT($A1426,8),POR!$A:$R,15,0),"")</f>
        <v/>
      </c>
      <c r="AD1426" s="8" t="str">
        <f>IFERROR(VLOOKUP(LEFT($A1426,8),POR!$A:$R,16,0),"")</f>
        <v/>
      </c>
      <c r="AE1426" s="8" t="str">
        <f>IFERROR(VLOOKUP(LEFT($A1426,8),POR!$A:$R,17,0),"")</f>
        <v/>
      </c>
      <c r="AF1426" s="8" t="str">
        <f>IFERROR(VLOOKUP(LEFT($A1426,8),POR!$A:$R,18,0),"")</f>
        <v/>
      </c>
      <c r="AG1426" s="36" t="str">
        <f>IFERROR(VLOOKUP(A1426,NSD!F:G,2,0),"")</f>
        <v/>
      </c>
    </row>
    <row r="1427" spans="1:33">
      <c r="A1427" s="49" t="s">
        <v>5134</v>
      </c>
      <c r="B1427" s="36" t="str">
        <f>VLOOKUP(LEFT(A1427,8),Clusters!A:C,3,0)</f>
        <v>C1</v>
      </c>
      <c r="C1427" s="36">
        <f>VLOOKUP(LEFT(A1427,8),Clusters!A:D,2,0)</f>
        <v>13</v>
      </c>
      <c r="O1427" s="36">
        <f>IFERROR(VLOOKUP(LEFT(A1427,8),'Development Priority'!A:B,2,0),"")</f>
        <v>1035</v>
      </c>
      <c r="P1427" s="8" t="str">
        <f>IFERROR(VLOOKUP(LEFT($A1427,8),POR!$A:$R,2,0),"")</f>
        <v/>
      </c>
      <c r="Q1427" s="8" t="str">
        <f>IFERROR(VLOOKUP(LEFT($A1427,8),POR!$A:$R,3,0),"")</f>
        <v/>
      </c>
      <c r="R1427" s="8" t="str">
        <f>IFERROR(VLOOKUP(LEFT($A1427,8),POR!$A:$R,4,0),"")</f>
        <v/>
      </c>
      <c r="S1427" s="8" t="str">
        <f>IFERROR(VLOOKUP(LEFT($A1427,8),POR!$A:$R,5,0),"")</f>
        <v/>
      </c>
      <c r="T1427" s="8" t="str">
        <f>IFERROR(VLOOKUP(LEFT($A1427,8),POR!$A:$R,6,0),"")</f>
        <v/>
      </c>
      <c r="U1427" s="8" t="str">
        <f>IFERROR(VLOOKUP(LEFT($A1427,8),POR!$A:$R,7,0),"")</f>
        <v/>
      </c>
      <c r="V1427" s="8" t="str">
        <f>IFERROR(VLOOKUP(LEFT($A1427,8),POR!$A:$R,8,0),"")</f>
        <v/>
      </c>
      <c r="W1427" s="8" t="str">
        <f>IFERROR(VLOOKUP(LEFT($A1427,8),POR!$A:$R,9,0),"")</f>
        <v/>
      </c>
      <c r="X1427" s="8" t="str">
        <f>IFERROR(VLOOKUP(LEFT($A1427,8),POR!$A:$R,10,0),"")</f>
        <v/>
      </c>
      <c r="Y1427" s="8" t="str">
        <f>IFERROR(VLOOKUP(LEFT($A1427,8),POR!$A:$R,11,0),"")</f>
        <v/>
      </c>
      <c r="Z1427" s="8" t="str">
        <f>IFERROR(VLOOKUP(LEFT($A1427,8),POR!$A:$R,12,0),"")</f>
        <v/>
      </c>
      <c r="AA1427" s="8" t="str">
        <f>IFERROR(VLOOKUP(LEFT($A1427,8),POR!$A:$R,13,0),"")</f>
        <v/>
      </c>
      <c r="AB1427" s="8" t="str">
        <f>IFERROR(VLOOKUP(LEFT($A1427,8),POR!$A:$R,14,0),"")</f>
        <v/>
      </c>
      <c r="AC1427" s="8" t="str">
        <f>IFERROR(VLOOKUP(LEFT($A1427,8),POR!$A:$R,15,0),"")</f>
        <v/>
      </c>
      <c r="AD1427" s="8" t="str">
        <f>IFERROR(VLOOKUP(LEFT($A1427,8),POR!$A:$R,16,0),"")</f>
        <v/>
      </c>
      <c r="AE1427" s="8" t="str">
        <f>IFERROR(VLOOKUP(LEFT($A1427,8),POR!$A:$R,17,0),"")</f>
        <v/>
      </c>
      <c r="AF1427" s="8" t="str">
        <f>IFERROR(VLOOKUP(LEFT($A1427,8),POR!$A:$R,18,0),"")</f>
        <v/>
      </c>
      <c r="AG1427" s="36" t="str">
        <f>IFERROR(VLOOKUP(A1427,NSD!F:G,2,0),"")</f>
        <v/>
      </c>
    </row>
    <row r="1428" spans="1:33">
      <c r="A1428" s="49" t="s">
        <v>5135</v>
      </c>
      <c r="B1428" s="36" t="str">
        <f>VLOOKUP(LEFT(A1428,8),Clusters!A:C,3,0)</f>
        <v>C1</v>
      </c>
      <c r="C1428" s="36">
        <f>VLOOKUP(LEFT(A1428,8),Clusters!A:D,2,0)</f>
        <v>13</v>
      </c>
      <c r="O1428" s="36">
        <f>IFERROR(VLOOKUP(LEFT(A1428,8),'Development Priority'!A:B,2,0),"")</f>
        <v>1023</v>
      </c>
      <c r="P1428" s="8" t="str">
        <f>IFERROR(VLOOKUP(LEFT($A1428,8),POR!$A:$R,2,0),"")</f>
        <v/>
      </c>
      <c r="Q1428" s="8" t="str">
        <f>IFERROR(VLOOKUP(LEFT($A1428,8),POR!$A:$R,3,0),"")</f>
        <v/>
      </c>
      <c r="R1428" s="8" t="str">
        <f>IFERROR(VLOOKUP(LEFT($A1428,8),POR!$A:$R,4,0),"")</f>
        <v/>
      </c>
      <c r="S1428" s="8" t="str">
        <f>IFERROR(VLOOKUP(LEFT($A1428,8),POR!$A:$R,5,0),"")</f>
        <v/>
      </c>
      <c r="T1428" s="8" t="str">
        <f>IFERROR(VLOOKUP(LEFT($A1428,8),POR!$A:$R,6,0),"")</f>
        <v/>
      </c>
      <c r="U1428" s="8" t="str">
        <f>IFERROR(VLOOKUP(LEFT($A1428,8),POR!$A:$R,7,0),"")</f>
        <v/>
      </c>
      <c r="V1428" s="8" t="str">
        <f>IFERROR(VLOOKUP(LEFT($A1428,8),POR!$A:$R,8,0),"")</f>
        <v/>
      </c>
      <c r="W1428" s="8" t="str">
        <f>IFERROR(VLOOKUP(LEFT($A1428,8),POR!$A:$R,9,0),"")</f>
        <v/>
      </c>
      <c r="X1428" s="8" t="str">
        <f>IFERROR(VLOOKUP(LEFT($A1428,8),POR!$A:$R,10,0),"")</f>
        <v/>
      </c>
      <c r="Y1428" s="8" t="str">
        <f>IFERROR(VLOOKUP(LEFT($A1428,8),POR!$A:$R,11,0),"")</f>
        <v/>
      </c>
      <c r="Z1428" s="8" t="str">
        <f>IFERROR(VLOOKUP(LEFT($A1428,8),POR!$A:$R,12,0),"")</f>
        <v/>
      </c>
      <c r="AA1428" s="8" t="str">
        <f>IFERROR(VLOOKUP(LEFT($A1428,8),POR!$A:$R,13,0),"")</f>
        <v/>
      </c>
      <c r="AB1428" s="8" t="str">
        <f>IFERROR(VLOOKUP(LEFT($A1428,8),POR!$A:$R,14,0),"")</f>
        <v/>
      </c>
      <c r="AC1428" s="8" t="str">
        <f>IFERROR(VLOOKUP(LEFT($A1428,8),POR!$A:$R,15,0),"")</f>
        <v/>
      </c>
      <c r="AD1428" s="8" t="str">
        <f>IFERROR(VLOOKUP(LEFT($A1428,8),POR!$A:$R,16,0),"")</f>
        <v/>
      </c>
      <c r="AE1428" s="8" t="str">
        <f>IFERROR(VLOOKUP(LEFT($A1428,8),POR!$A:$R,17,0),"")</f>
        <v/>
      </c>
      <c r="AF1428" s="8" t="str">
        <f>IFERROR(VLOOKUP(LEFT($A1428,8),POR!$A:$R,18,0),"")</f>
        <v/>
      </c>
      <c r="AG1428" s="36" t="str">
        <f>IFERROR(VLOOKUP(A1428,NSD!F:G,2,0),"")</f>
        <v/>
      </c>
    </row>
    <row r="1429" spans="1:33">
      <c r="A1429" s="49" t="s">
        <v>5136</v>
      </c>
      <c r="B1429" s="36" t="str">
        <f>VLOOKUP(LEFT(A1429,8),Clusters!A:C,3,0)</f>
        <v>C1</v>
      </c>
      <c r="C1429" s="36">
        <f>VLOOKUP(LEFT(A1429,8),Clusters!A:D,2,0)</f>
        <v>13</v>
      </c>
      <c r="O1429" s="36">
        <f>IFERROR(VLOOKUP(LEFT(A1429,8),'Development Priority'!A:B,2,0),"")</f>
        <v>1013</v>
      </c>
      <c r="P1429" s="8" t="str">
        <f>IFERROR(VLOOKUP(LEFT($A1429,8),POR!$A:$R,2,0),"")</f>
        <v/>
      </c>
      <c r="Q1429" s="8" t="str">
        <f>IFERROR(VLOOKUP(LEFT($A1429,8),POR!$A:$R,3,0),"")</f>
        <v/>
      </c>
      <c r="R1429" s="8" t="str">
        <f>IFERROR(VLOOKUP(LEFT($A1429,8),POR!$A:$R,4,0),"")</f>
        <v/>
      </c>
      <c r="S1429" s="8" t="str">
        <f>IFERROR(VLOOKUP(LEFT($A1429,8),POR!$A:$R,5,0),"")</f>
        <v/>
      </c>
      <c r="T1429" s="8" t="str">
        <f>IFERROR(VLOOKUP(LEFT($A1429,8),POR!$A:$R,6,0),"")</f>
        <v/>
      </c>
      <c r="U1429" s="8" t="str">
        <f>IFERROR(VLOOKUP(LEFT($A1429,8),POR!$A:$R,7,0),"")</f>
        <v/>
      </c>
      <c r="V1429" s="8" t="str">
        <f>IFERROR(VLOOKUP(LEFT($A1429,8),POR!$A:$R,8,0),"")</f>
        <v/>
      </c>
      <c r="W1429" s="8" t="str">
        <f>IFERROR(VLOOKUP(LEFT($A1429,8),POR!$A:$R,9,0),"")</f>
        <v/>
      </c>
      <c r="X1429" s="8" t="str">
        <f>IFERROR(VLOOKUP(LEFT($A1429,8),POR!$A:$R,10,0),"")</f>
        <v/>
      </c>
      <c r="Y1429" s="8" t="str">
        <f>IFERROR(VLOOKUP(LEFT($A1429,8),POR!$A:$R,11,0),"")</f>
        <v/>
      </c>
      <c r="Z1429" s="8" t="str">
        <f>IFERROR(VLOOKUP(LEFT($A1429,8),POR!$A:$R,12,0),"")</f>
        <v/>
      </c>
      <c r="AA1429" s="8" t="str">
        <f>IFERROR(VLOOKUP(LEFT($A1429,8),POR!$A:$R,13,0),"")</f>
        <v/>
      </c>
      <c r="AB1429" s="8" t="str">
        <f>IFERROR(VLOOKUP(LEFT($A1429,8),POR!$A:$R,14,0),"")</f>
        <v/>
      </c>
      <c r="AC1429" s="8" t="str">
        <f>IFERROR(VLOOKUP(LEFT($A1429,8),POR!$A:$R,15,0),"")</f>
        <v/>
      </c>
      <c r="AD1429" s="8" t="str">
        <f>IFERROR(VLOOKUP(LEFT($A1429,8),POR!$A:$R,16,0),"")</f>
        <v/>
      </c>
      <c r="AE1429" s="8" t="str">
        <f>IFERROR(VLOOKUP(LEFT($A1429,8),POR!$A:$R,17,0),"")</f>
        <v/>
      </c>
      <c r="AF1429" s="8" t="str">
        <f>IFERROR(VLOOKUP(LEFT($A1429,8),POR!$A:$R,18,0),"")</f>
        <v/>
      </c>
      <c r="AG1429" s="36" t="str">
        <f>IFERROR(VLOOKUP(A1429,NSD!F:G,2,0),"")</f>
        <v/>
      </c>
    </row>
    <row r="1430" spans="1:33">
      <c r="A1430" s="49" t="s">
        <v>5137</v>
      </c>
      <c r="B1430" s="36" t="str">
        <f>VLOOKUP(LEFT(A1430,8),Clusters!A:C,3,0)</f>
        <v>C1</v>
      </c>
      <c r="C1430" s="36">
        <f>VLOOKUP(LEFT(A1430,8),Clusters!A:D,2,0)</f>
        <v>13</v>
      </c>
      <c r="O1430" s="36">
        <f>IFERROR(VLOOKUP(LEFT(A1430,8),'Development Priority'!A:B,2,0),"")</f>
        <v>955</v>
      </c>
      <c r="P1430" s="8" t="str">
        <f>IFERROR(VLOOKUP(LEFT($A1430,8),POR!$A:$R,2,0),"")</f>
        <v/>
      </c>
      <c r="Q1430" s="8" t="str">
        <f>IFERROR(VLOOKUP(LEFT($A1430,8),POR!$A:$R,3,0),"")</f>
        <v/>
      </c>
      <c r="R1430" s="8" t="str">
        <f>IFERROR(VLOOKUP(LEFT($A1430,8),POR!$A:$R,4,0),"")</f>
        <v/>
      </c>
      <c r="S1430" s="8" t="str">
        <f>IFERROR(VLOOKUP(LEFT($A1430,8),POR!$A:$R,5,0),"")</f>
        <v/>
      </c>
      <c r="T1430" s="8" t="str">
        <f>IFERROR(VLOOKUP(LEFT($A1430,8),POR!$A:$R,6,0),"")</f>
        <v/>
      </c>
      <c r="U1430" s="8" t="str">
        <f>IFERROR(VLOOKUP(LEFT($A1430,8),POR!$A:$R,7,0),"")</f>
        <v/>
      </c>
      <c r="V1430" s="8" t="str">
        <f>IFERROR(VLOOKUP(LEFT($A1430,8),POR!$A:$R,8,0),"")</f>
        <v/>
      </c>
      <c r="W1430" s="8" t="str">
        <f>IFERROR(VLOOKUP(LEFT($A1430,8),POR!$A:$R,9,0),"")</f>
        <v/>
      </c>
      <c r="X1430" s="8" t="str">
        <f>IFERROR(VLOOKUP(LEFT($A1430,8),POR!$A:$R,10,0),"")</f>
        <v/>
      </c>
      <c r="Y1430" s="8" t="str">
        <f>IFERROR(VLOOKUP(LEFT($A1430,8),POR!$A:$R,11,0),"")</f>
        <v/>
      </c>
      <c r="Z1430" s="8" t="str">
        <f>IFERROR(VLOOKUP(LEFT($A1430,8),POR!$A:$R,12,0),"")</f>
        <v/>
      </c>
      <c r="AA1430" s="8" t="str">
        <f>IFERROR(VLOOKUP(LEFT($A1430,8),POR!$A:$R,13,0),"")</f>
        <v/>
      </c>
      <c r="AB1430" s="8" t="str">
        <f>IFERROR(VLOOKUP(LEFT($A1430,8),POR!$A:$R,14,0),"")</f>
        <v/>
      </c>
      <c r="AC1430" s="8" t="str">
        <f>IFERROR(VLOOKUP(LEFT($A1430,8),POR!$A:$R,15,0),"")</f>
        <v/>
      </c>
      <c r="AD1430" s="8" t="str">
        <f>IFERROR(VLOOKUP(LEFT($A1430,8),POR!$A:$R,16,0),"")</f>
        <v/>
      </c>
      <c r="AE1430" s="8" t="str">
        <f>IFERROR(VLOOKUP(LEFT($A1430,8),POR!$A:$R,17,0),"")</f>
        <v/>
      </c>
      <c r="AF1430" s="8" t="str">
        <f>IFERROR(VLOOKUP(LEFT($A1430,8),POR!$A:$R,18,0),"")</f>
        <v/>
      </c>
      <c r="AG1430" s="36" t="str">
        <f>IFERROR(VLOOKUP(A1430,NSD!F:G,2,0),"")</f>
        <v/>
      </c>
    </row>
    <row r="1431" spans="1:33">
      <c r="A1431" s="49" t="s">
        <v>5138</v>
      </c>
      <c r="B1431" s="36" t="str">
        <f>VLOOKUP(LEFT(A1431,8),Clusters!A:C,3,0)</f>
        <v>C1</v>
      </c>
      <c r="C1431" s="36">
        <f>VLOOKUP(LEFT(A1431,8),Clusters!A:D,2,0)</f>
        <v>13</v>
      </c>
      <c r="O1431" s="36" t="str">
        <f>IFERROR(VLOOKUP(LEFT(A1431,8),'Development Priority'!A:B,2,0),"")</f>
        <v/>
      </c>
      <c r="P1431" s="8" t="str">
        <f>IFERROR(VLOOKUP(LEFT($A1431,8),POR!$A:$R,2,0),"")</f>
        <v/>
      </c>
      <c r="Q1431" s="8" t="str">
        <f>IFERROR(VLOOKUP(LEFT($A1431,8),POR!$A:$R,3,0),"")</f>
        <v/>
      </c>
      <c r="R1431" s="8" t="str">
        <f>IFERROR(VLOOKUP(LEFT($A1431,8),POR!$A:$R,4,0),"")</f>
        <v/>
      </c>
      <c r="S1431" s="8" t="str">
        <f>IFERROR(VLOOKUP(LEFT($A1431,8),POR!$A:$R,5,0),"")</f>
        <v/>
      </c>
      <c r="T1431" s="8" t="str">
        <f>IFERROR(VLOOKUP(LEFT($A1431,8),POR!$A:$R,6,0),"")</f>
        <v/>
      </c>
      <c r="U1431" s="8" t="str">
        <f>IFERROR(VLOOKUP(LEFT($A1431,8),POR!$A:$R,7,0),"")</f>
        <v/>
      </c>
      <c r="V1431" s="8" t="str">
        <f>IFERROR(VLOOKUP(LEFT($A1431,8),POR!$A:$R,8,0),"")</f>
        <v/>
      </c>
      <c r="W1431" s="8" t="str">
        <f>IFERROR(VLOOKUP(LEFT($A1431,8),POR!$A:$R,9,0),"")</f>
        <v/>
      </c>
      <c r="X1431" s="8" t="str">
        <f>IFERROR(VLOOKUP(LEFT($A1431,8),POR!$A:$R,10,0),"")</f>
        <v/>
      </c>
      <c r="Y1431" s="8" t="str">
        <f>IFERROR(VLOOKUP(LEFT($A1431,8),POR!$A:$R,11,0),"")</f>
        <v/>
      </c>
      <c r="Z1431" s="8" t="str">
        <f>IFERROR(VLOOKUP(LEFT($A1431,8),POR!$A:$R,12,0),"")</f>
        <v/>
      </c>
      <c r="AA1431" s="8" t="str">
        <f>IFERROR(VLOOKUP(LEFT($A1431,8),POR!$A:$R,13,0),"")</f>
        <v/>
      </c>
      <c r="AB1431" s="8" t="str">
        <f>IFERROR(VLOOKUP(LEFT($A1431,8),POR!$A:$R,14,0),"")</f>
        <v/>
      </c>
      <c r="AC1431" s="8" t="str">
        <f>IFERROR(VLOOKUP(LEFT($A1431,8),POR!$A:$R,15,0),"")</f>
        <v/>
      </c>
      <c r="AD1431" s="8" t="str">
        <f>IFERROR(VLOOKUP(LEFT($A1431,8),POR!$A:$R,16,0),"")</f>
        <v/>
      </c>
      <c r="AE1431" s="8" t="str">
        <f>IFERROR(VLOOKUP(LEFT($A1431,8),POR!$A:$R,17,0),"")</f>
        <v/>
      </c>
      <c r="AF1431" s="8" t="str">
        <f>IFERROR(VLOOKUP(LEFT($A1431,8),POR!$A:$R,18,0),"")</f>
        <v/>
      </c>
      <c r="AG1431" s="36" t="str">
        <f>IFERROR(VLOOKUP(A1431,NSD!F:G,2,0),"")</f>
        <v/>
      </c>
    </row>
    <row r="1432" spans="1:33">
      <c r="A1432" s="49" t="s">
        <v>5139</v>
      </c>
      <c r="B1432" s="36" t="str">
        <f>VLOOKUP(LEFT(A1432,8),Clusters!A:C,3,0)</f>
        <v>C1</v>
      </c>
      <c r="C1432" s="36">
        <f>VLOOKUP(LEFT(A1432,8),Clusters!A:D,2,0)</f>
        <v>13</v>
      </c>
      <c r="O1432" s="36">
        <f>IFERROR(VLOOKUP(LEFT(A1432,8),'Development Priority'!A:B,2,0),"")</f>
        <v>1122</v>
      </c>
      <c r="P1432" s="8" t="str">
        <f>IFERROR(VLOOKUP(LEFT($A1432,8),POR!$A:$R,2,0),"")</f>
        <v/>
      </c>
      <c r="Q1432" s="8" t="str">
        <f>IFERROR(VLOOKUP(LEFT($A1432,8),POR!$A:$R,3,0),"")</f>
        <v/>
      </c>
      <c r="R1432" s="8" t="str">
        <f>IFERROR(VLOOKUP(LEFT($A1432,8),POR!$A:$R,4,0),"")</f>
        <v/>
      </c>
      <c r="S1432" s="8" t="str">
        <f>IFERROR(VLOOKUP(LEFT($A1432,8),POR!$A:$R,5,0),"")</f>
        <v/>
      </c>
      <c r="T1432" s="8" t="str">
        <f>IFERROR(VLOOKUP(LEFT($A1432,8),POR!$A:$R,6,0),"")</f>
        <v/>
      </c>
      <c r="U1432" s="8" t="str">
        <f>IFERROR(VLOOKUP(LEFT($A1432,8),POR!$A:$R,7,0),"")</f>
        <v/>
      </c>
      <c r="V1432" s="8" t="str">
        <f>IFERROR(VLOOKUP(LEFT($A1432,8),POR!$A:$R,8,0),"")</f>
        <v/>
      </c>
      <c r="W1432" s="8" t="str">
        <f>IFERROR(VLOOKUP(LEFT($A1432,8),POR!$A:$R,9,0),"")</f>
        <v/>
      </c>
      <c r="X1432" s="8" t="str">
        <f>IFERROR(VLOOKUP(LEFT($A1432,8),POR!$A:$R,10,0),"")</f>
        <v/>
      </c>
      <c r="Y1432" s="8" t="str">
        <f>IFERROR(VLOOKUP(LEFT($A1432,8),POR!$A:$R,11,0),"")</f>
        <v/>
      </c>
      <c r="Z1432" s="8" t="str">
        <f>IFERROR(VLOOKUP(LEFT($A1432,8),POR!$A:$R,12,0),"")</f>
        <v/>
      </c>
      <c r="AA1432" s="8" t="str">
        <f>IFERROR(VLOOKUP(LEFT($A1432,8),POR!$A:$R,13,0),"")</f>
        <v/>
      </c>
      <c r="AB1432" s="8" t="str">
        <f>IFERROR(VLOOKUP(LEFT($A1432,8),POR!$A:$R,14,0),"")</f>
        <v/>
      </c>
      <c r="AC1432" s="8" t="str">
        <f>IFERROR(VLOOKUP(LEFT($A1432,8),POR!$A:$R,15,0),"")</f>
        <v/>
      </c>
      <c r="AD1432" s="8" t="str">
        <f>IFERROR(VLOOKUP(LEFT($A1432,8),POR!$A:$R,16,0),"")</f>
        <v/>
      </c>
      <c r="AE1432" s="8" t="str">
        <f>IFERROR(VLOOKUP(LEFT($A1432,8),POR!$A:$R,17,0),"")</f>
        <v/>
      </c>
      <c r="AF1432" s="8" t="str">
        <f>IFERROR(VLOOKUP(LEFT($A1432,8),POR!$A:$R,18,0),"")</f>
        <v/>
      </c>
      <c r="AG1432" s="36" t="str">
        <f>IFERROR(VLOOKUP(A1432,NSD!F:G,2,0),"")</f>
        <v/>
      </c>
    </row>
    <row r="1433" spans="1:33">
      <c r="A1433" s="49" t="s">
        <v>5140</v>
      </c>
      <c r="B1433" s="36" t="str">
        <f>VLOOKUP(LEFT(A1433,8),Clusters!A:C,3,0)</f>
        <v>C1</v>
      </c>
      <c r="C1433" s="36">
        <f>VLOOKUP(LEFT(A1433,8),Clusters!A:D,2,0)</f>
        <v>13</v>
      </c>
      <c r="O1433" s="36">
        <f>IFERROR(VLOOKUP(LEFT(A1433,8),'Development Priority'!A:B,2,0),"")</f>
        <v>970</v>
      </c>
      <c r="P1433" s="8" t="str">
        <f>IFERROR(VLOOKUP(LEFT($A1433,8),POR!$A:$R,2,0),"")</f>
        <v/>
      </c>
      <c r="Q1433" s="8" t="str">
        <f>IFERROR(VLOOKUP(LEFT($A1433,8),POR!$A:$R,3,0),"")</f>
        <v/>
      </c>
      <c r="R1433" s="8" t="str">
        <f>IFERROR(VLOOKUP(LEFT($A1433,8),POR!$A:$R,4,0),"")</f>
        <v/>
      </c>
      <c r="S1433" s="8" t="str">
        <f>IFERROR(VLOOKUP(LEFT($A1433,8),POR!$A:$R,5,0),"")</f>
        <v/>
      </c>
      <c r="T1433" s="8" t="str">
        <f>IFERROR(VLOOKUP(LEFT($A1433,8),POR!$A:$R,6,0),"")</f>
        <v/>
      </c>
      <c r="U1433" s="8" t="str">
        <f>IFERROR(VLOOKUP(LEFT($A1433,8),POR!$A:$R,7,0),"")</f>
        <v/>
      </c>
      <c r="V1433" s="8" t="str">
        <f>IFERROR(VLOOKUP(LEFT($A1433,8),POR!$A:$R,8,0),"")</f>
        <v/>
      </c>
      <c r="W1433" s="8" t="str">
        <f>IFERROR(VLOOKUP(LEFT($A1433,8),POR!$A:$R,9,0),"")</f>
        <v/>
      </c>
      <c r="X1433" s="8" t="str">
        <f>IFERROR(VLOOKUP(LEFT($A1433,8),POR!$A:$R,10,0),"")</f>
        <v/>
      </c>
      <c r="Y1433" s="8" t="str">
        <f>IFERROR(VLOOKUP(LEFT($A1433,8),POR!$A:$R,11,0),"")</f>
        <v/>
      </c>
      <c r="Z1433" s="8" t="str">
        <f>IFERROR(VLOOKUP(LEFT($A1433,8),POR!$A:$R,12,0),"")</f>
        <v/>
      </c>
      <c r="AA1433" s="8" t="str">
        <f>IFERROR(VLOOKUP(LEFT($A1433,8),POR!$A:$R,13,0),"")</f>
        <v/>
      </c>
      <c r="AB1433" s="8" t="str">
        <f>IFERROR(VLOOKUP(LEFT($A1433,8),POR!$A:$R,14,0),"")</f>
        <v/>
      </c>
      <c r="AC1433" s="8" t="str">
        <f>IFERROR(VLOOKUP(LEFT($A1433,8),POR!$A:$R,15,0),"")</f>
        <v/>
      </c>
      <c r="AD1433" s="8" t="str">
        <f>IFERROR(VLOOKUP(LEFT($A1433,8),POR!$A:$R,16,0),"")</f>
        <v/>
      </c>
      <c r="AE1433" s="8" t="str">
        <f>IFERROR(VLOOKUP(LEFT($A1433,8),POR!$A:$R,17,0),"")</f>
        <v/>
      </c>
      <c r="AF1433" s="8" t="str">
        <f>IFERROR(VLOOKUP(LEFT($A1433,8),POR!$A:$R,18,0),"")</f>
        <v/>
      </c>
      <c r="AG1433" s="36" t="str">
        <f>IFERROR(VLOOKUP(A1433,NSD!F:G,2,0),"")</f>
        <v/>
      </c>
    </row>
    <row r="1434" spans="1:33">
      <c r="A1434" s="49" t="s">
        <v>5141</v>
      </c>
      <c r="B1434" s="36" t="str">
        <f>VLOOKUP(LEFT(A1434,8),Clusters!A:C,3,0)</f>
        <v>C1</v>
      </c>
      <c r="C1434" s="36">
        <f>VLOOKUP(LEFT(A1434,8),Clusters!A:D,2,0)</f>
        <v>13</v>
      </c>
      <c r="O1434" s="36">
        <f>IFERROR(VLOOKUP(LEFT(A1434,8),'Development Priority'!A:B,2,0),"")</f>
        <v>979</v>
      </c>
      <c r="P1434" s="8" t="str">
        <f>IFERROR(VLOOKUP(LEFT($A1434,8),POR!$A:$R,2,0),"")</f>
        <v/>
      </c>
      <c r="Q1434" s="8" t="str">
        <f>IFERROR(VLOOKUP(LEFT($A1434,8),POR!$A:$R,3,0),"")</f>
        <v/>
      </c>
      <c r="R1434" s="8" t="str">
        <f>IFERROR(VLOOKUP(LEFT($A1434,8),POR!$A:$R,4,0),"")</f>
        <v/>
      </c>
      <c r="S1434" s="8" t="str">
        <f>IFERROR(VLOOKUP(LEFT($A1434,8),POR!$A:$R,5,0),"")</f>
        <v/>
      </c>
      <c r="T1434" s="8" t="str">
        <f>IFERROR(VLOOKUP(LEFT($A1434,8),POR!$A:$R,6,0),"")</f>
        <v/>
      </c>
      <c r="U1434" s="8" t="str">
        <f>IFERROR(VLOOKUP(LEFT($A1434,8),POR!$A:$R,7,0),"")</f>
        <v/>
      </c>
      <c r="V1434" s="8" t="str">
        <f>IFERROR(VLOOKUP(LEFT($A1434,8),POR!$A:$R,8,0),"")</f>
        <v/>
      </c>
      <c r="W1434" s="8" t="str">
        <f>IFERROR(VLOOKUP(LEFT($A1434,8),POR!$A:$R,9,0),"")</f>
        <v/>
      </c>
      <c r="X1434" s="8" t="str">
        <f>IFERROR(VLOOKUP(LEFT($A1434,8),POR!$A:$R,10,0),"")</f>
        <v/>
      </c>
      <c r="Y1434" s="8" t="str">
        <f>IFERROR(VLOOKUP(LEFT($A1434,8),POR!$A:$R,11,0),"")</f>
        <v/>
      </c>
      <c r="Z1434" s="8" t="str">
        <f>IFERROR(VLOOKUP(LEFT($A1434,8),POR!$A:$R,12,0),"")</f>
        <v/>
      </c>
      <c r="AA1434" s="8" t="str">
        <f>IFERROR(VLOOKUP(LEFT($A1434,8),POR!$A:$R,13,0),"")</f>
        <v/>
      </c>
      <c r="AB1434" s="8" t="str">
        <f>IFERROR(VLOOKUP(LEFT($A1434,8),POR!$A:$R,14,0),"")</f>
        <v/>
      </c>
      <c r="AC1434" s="8" t="str">
        <f>IFERROR(VLOOKUP(LEFT($A1434,8),POR!$A:$R,15,0),"")</f>
        <v/>
      </c>
      <c r="AD1434" s="8" t="str">
        <f>IFERROR(VLOOKUP(LEFT($A1434,8),POR!$A:$R,16,0),"")</f>
        <v/>
      </c>
      <c r="AE1434" s="8" t="str">
        <f>IFERROR(VLOOKUP(LEFT($A1434,8),POR!$A:$R,17,0),"")</f>
        <v/>
      </c>
      <c r="AF1434" s="8" t="str">
        <f>IFERROR(VLOOKUP(LEFT($A1434,8),POR!$A:$R,18,0),"")</f>
        <v/>
      </c>
      <c r="AG1434" s="36" t="str">
        <f>IFERROR(VLOOKUP(A1434,NSD!F:G,2,0),"")</f>
        <v/>
      </c>
    </row>
    <row r="1435" spans="1:33">
      <c r="A1435" s="49" t="s">
        <v>5142</v>
      </c>
      <c r="B1435" s="36" t="str">
        <f>VLOOKUP(LEFT(A1435,8),Clusters!A:C,3,0)</f>
        <v>C1</v>
      </c>
      <c r="C1435" s="36">
        <f>VLOOKUP(LEFT(A1435,8),Clusters!A:D,2,0)</f>
        <v>13</v>
      </c>
      <c r="O1435" s="36">
        <f>IFERROR(VLOOKUP(LEFT(A1435,8),'Development Priority'!A:B,2,0),"")</f>
        <v>1090</v>
      </c>
      <c r="P1435" s="8" t="str">
        <f>IFERROR(VLOOKUP(LEFT($A1435,8),POR!$A:$R,2,0),"")</f>
        <v/>
      </c>
      <c r="Q1435" s="8" t="str">
        <f>IFERROR(VLOOKUP(LEFT($A1435,8),POR!$A:$R,3,0),"")</f>
        <v/>
      </c>
      <c r="R1435" s="8" t="str">
        <f>IFERROR(VLOOKUP(LEFT($A1435,8),POR!$A:$R,4,0),"")</f>
        <v/>
      </c>
      <c r="S1435" s="8" t="str">
        <f>IFERROR(VLOOKUP(LEFT($A1435,8),POR!$A:$R,5,0),"")</f>
        <v/>
      </c>
      <c r="T1435" s="8" t="str">
        <f>IFERROR(VLOOKUP(LEFT($A1435,8),POR!$A:$R,6,0),"")</f>
        <v/>
      </c>
      <c r="U1435" s="8" t="str">
        <f>IFERROR(VLOOKUP(LEFT($A1435,8),POR!$A:$R,7,0),"")</f>
        <v/>
      </c>
      <c r="V1435" s="8" t="str">
        <f>IFERROR(VLOOKUP(LEFT($A1435,8),POR!$A:$R,8,0),"")</f>
        <v/>
      </c>
      <c r="W1435" s="8" t="str">
        <f>IFERROR(VLOOKUP(LEFT($A1435,8),POR!$A:$R,9,0),"")</f>
        <v/>
      </c>
      <c r="X1435" s="8" t="str">
        <f>IFERROR(VLOOKUP(LEFT($A1435,8),POR!$A:$R,10,0),"")</f>
        <v/>
      </c>
      <c r="Y1435" s="8" t="str">
        <f>IFERROR(VLOOKUP(LEFT($A1435,8),POR!$A:$R,11,0),"")</f>
        <v/>
      </c>
      <c r="Z1435" s="8" t="str">
        <f>IFERROR(VLOOKUP(LEFT($A1435,8),POR!$A:$R,12,0),"")</f>
        <v/>
      </c>
      <c r="AA1435" s="8" t="str">
        <f>IFERROR(VLOOKUP(LEFT($A1435,8),POR!$A:$R,13,0),"")</f>
        <v/>
      </c>
      <c r="AB1435" s="8" t="str">
        <f>IFERROR(VLOOKUP(LEFT($A1435,8),POR!$A:$R,14,0),"")</f>
        <v/>
      </c>
      <c r="AC1435" s="8" t="str">
        <f>IFERROR(VLOOKUP(LEFT($A1435,8),POR!$A:$R,15,0),"")</f>
        <v/>
      </c>
      <c r="AD1435" s="8" t="str">
        <f>IFERROR(VLOOKUP(LEFT($A1435,8),POR!$A:$R,16,0),"")</f>
        <v/>
      </c>
      <c r="AE1435" s="8" t="str">
        <f>IFERROR(VLOOKUP(LEFT($A1435,8),POR!$A:$R,17,0),"")</f>
        <v/>
      </c>
      <c r="AF1435" s="8" t="str">
        <f>IFERROR(VLOOKUP(LEFT($A1435,8),POR!$A:$R,18,0),"")</f>
        <v/>
      </c>
      <c r="AG1435" s="36" t="str">
        <f>IFERROR(VLOOKUP(A1435,NSD!F:G,2,0),"")</f>
        <v/>
      </c>
    </row>
    <row r="1436" spans="1:33">
      <c r="A1436" s="49" t="s">
        <v>5143</v>
      </c>
      <c r="B1436" s="36" t="str">
        <f>VLOOKUP(LEFT(A1436,8),Clusters!A:C,3,0)</f>
        <v>C1</v>
      </c>
      <c r="C1436" s="36">
        <f>VLOOKUP(LEFT(A1436,8),Clusters!A:D,2,0)</f>
        <v>13</v>
      </c>
      <c r="O1436" s="36">
        <f>IFERROR(VLOOKUP(LEFT(A1436,8),'Development Priority'!A:B,2,0),"")</f>
        <v>866</v>
      </c>
      <c r="P1436" s="8" t="str">
        <f>IFERROR(VLOOKUP(LEFT($A1436,8),POR!$A:$R,2,0),"")</f>
        <v/>
      </c>
      <c r="Q1436" s="8" t="str">
        <f>IFERROR(VLOOKUP(LEFT($A1436,8),POR!$A:$R,3,0),"")</f>
        <v/>
      </c>
      <c r="R1436" s="8" t="str">
        <f>IFERROR(VLOOKUP(LEFT($A1436,8),POR!$A:$R,4,0),"")</f>
        <v/>
      </c>
      <c r="S1436" s="8" t="str">
        <f>IFERROR(VLOOKUP(LEFT($A1436,8),POR!$A:$R,5,0),"")</f>
        <v/>
      </c>
      <c r="T1436" s="8" t="str">
        <f>IFERROR(VLOOKUP(LEFT($A1436,8),POR!$A:$R,6,0),"")</f>
        <v/>
      </c>
      <c r="U1436" s="8" t="str">
        <f>IFERROR(VLOOKUP(LEFT($A1436,8),POR!$A:$R,7,0),"")</f>
        <v/>
      </c>
      <c r="V1436" s="8" t="str">
        <f>IFERROR(VLOOKUP(LEFT($A1436,8),POR!$A:$R,8,0),"")</f>
        <v/>
      </c>
      <c r="W1436" s="8" t="str">
        <f>IFERROR(VLOOKUP(LEFT($A1436,8),POR!$A:$R,9,0),"")</f>
        <v/>
      </c>
      <c r="X1436" s="8" t="str">
        <f>IFERROR(VLOOKUP(LEFT($A1436,8),POR!$A:$R,10,0),"")</f>
        <v/>
      </c>
      <c r="Y1436" s="8" t="str">
        <f>IFERROR(VLOOKUP(LEFT($A1436,8),POR!$A:$R,11,0),"")</f>
        <v/>
      </c>
      <c r="Z1436" s="8" t="str">
        <f>IFERROR(VLOOKUP(LEFT($A1436,8),POR!$A:$R,12,0),"")</f>
        <v/>
      </c>
      <c r="AA1436" s="8" t="str">
        <f>IFERROR(VLOOKUP(LEFT($A1436,8),POR!$A:$R,13,0),"")</f>
        <v/>
      </c>
      <c r="AB1436" s="8" t="str">
        <f>IFERROR(VLOOKUP(LEFT($A1436,8),POR!$A:$R,14,0),"")</f>
        <v/>
      </c>
      <c r="AC1436" s="8" t="str">
        <f>IFERROR(VLOOKUP(LEFT($A1436,8),POR!$A:$R,15,0),"")</f>
        <v/>
      </c>
      <c r="AD1436" s="8" t="str">
        <f>IFERROR(VLOOKUP(LEFT($A1436,8),POR!$A:$R,16,0),"")</f>
        <v/>
      </c>
      <c r="AE1436" s="8" t="str">
        <f>IFERROR(VLOOKUP(LEFT($A1436,8),POR!$A:$R,17,0),"")</f>
        <v/>
      </c>
      <c r="AF1436" s="8" t="str">
        <f>IFERROR(VLOOKUP(LEFT($A1436,8),POR!$A:$R,18,0),"")</f>
        <v/>
      </c>
      <c r="AG1436" s="36" t="str">
        <f>IFERROR(VLOOKUP(A1436,NSD!F:G,2,0),"")</f>
        <v/>
      </c>
    </row>
    <row r="1437" spans="1:33">
      <c r="A1437" s="49" t="s">
        <v>5144</v>
      </c>
      <c r="B1437" s="36" t="str">
        <f>VLOOKUP(LEFT(A1437,8),Clusters!A:C,3,0)</f>
        <v>C1</v>
      </c>
      <c r="C1437" s="36">
        <f>VLOOKUP(LEFT(A1437,8),Clusters!A:D,2,0)</f>
        <v>13</v>
      </c>
      <c r="O1437" s="36">
        <f>IFERROR(VLOOKUP(LEFT(A1437,8),'Development Priority'!A:B,2,0),"")</f>
        <v>1126</v>
      </c>
      <c r="P1437" s="8" t="str">
        <f>IFERROR(VLOOKUP(LEFT($A1437,8),POR!$A:$R,2,0),"")</f>
        <v/>
      </c>
      <c r="Q1437" s="8" t="str">
        <f>IFERROR(VLOOKUP(LEFT($A1437,8),POR!$A:$R,3,0),"")</f>
        <v/>
      </c>
      <c r="R1437" s="8" t="str">
        <f>IFERROR(VLOOKUP(LEFT($A1437,8),POR!$A:$R,4,0),"")</f>
        <v/>
      </c>
      <c r="S1437" s="8" t="str">
        <f>IFERROR(VLOOKUP(LEFT($A1437,8),POR!$A:$R,5,0),"")</f>
        <v/>
      </c>
      <c r="T1437" s="8" t="str">
        <f>IFERROR(VLOOKUP(LEFT($A1437,8),POR!$A:$R,6,0),"")</f>
        <v/>
      </c>
      <c r="U1437" s="8" t="str">
        <f>IFERROR(VLOOKUP(LEFT($A1437,8),POR!$A:$R,7,0),"")</f>
        <v/>
      </c>
      <c r="V1437" s="8" t="str">
        <f>IFERROR(VLOOKUP(LEFT($A1437,8),POR!$A:$R,8,0),"")</f>
        <v/>
      </c>
      <c r="W1437" s="8" t="str">
        <f>IFERROR(VLOOKUP(LEFT($A1437,8),POR!$A:$R,9,0),"")</f>
        <v/>
      </c>
      <c r="X1437" s="8" t="str">
        <f>IFERROR(VLOOKUP(LEFT($A1437,8),POR!$A:$R,10,0),"")</f>
        <v/>
      </c>
      <c r="Y1437" s="8" t="str">
        <f>IFERROR(VLOOKUP(LEFT($A1437,8),POR!$A:$R,11,0),"")</f>
        <v/>
      </c>
      <c r="Z1437" s="8" t="str">
        <f>IFERROR(VLOOKUP(LEFT($A1437,8),POR!$A:$R,12,0),"")</f>
        <v/>
      </c>
      <c r="AA1437" s="8" t="str">
        <f>IFERROR(VLOOKUP(LEFT($A1437,8),POR!$A:$R,13,0),"")</f>
        <v/>
      </c>
      <c r="AB1437" s="8" t="str">
        <f>IFERROR(VLOOKUP(LEFT($A1437,8),POR!$A:$R,14,0),"")</f>
        <v/>
      </c>
      <c r="AC1437" s="8" t="str">
        <f>IFERROR(VLOOKUP(LEFT($A1437,8),POR!$A:$R,15,0),"")</f>
        <v/>
      </c>
      <c r="AD1437" s="8" t="str">
        <f>IFERROR(VLOOKUP(LEFT($A1437,8),POR!$A:$R,16,0),"")</f>
        <v/>
      </c>
      <c r="AE1437" s="8" t="str">
        <f>IFERROR(VLOOKUP(LEFT($A1437,8),POR!$A:$R,17,0),"")</f>
        <v/>
      </c>
      <c r="AF1437" s="8" t="str">
        <f>IFERROR(VLOOKUP(LEFT($A1437,8),POR!$A:$R,18,0),"")</f>
        <v/>
      </c>
      <c r="AG1437" s="36" t="str">
        <f>IFERROR(VLOOKUP(A1437,NSD!F:G,2,0),"")</f>
        <v/>
      </c>
    </row>
    <row r="1438" spans="1:33">
      <c r="A1438" s="49" t="s">
        <v>5145</v>
      </c>
      <c r="B1438" s="36" t="str">
        <f>VLOOKUP(LEFT(A1438,8),Clusters!A:C,3,0)</f>
        <v>C1</v>
      </c>
      <c r="C1438" s="36">
        <f>VLOOKUP(LEFT(A1438,8),Clusters!A:D,2,0)</f>
        <v>13</v>
      </c>
      <c r="O1438" s="36">
        <f>IFERROR(VLOOKUP(LEFT(A1438,8),'Development Priority'!A:B,2,0),"")</f>
        <v>1092</v>
      </c>
      <c r="P1438" s="8" t="str">
        <f>IFERROR(VLOOKUP(LEFT($A1438,8),POR!$A:$R,2,0),"")</f>
        <v/>
      </c>
      <c r="Q1438" s="8" t="str">
        <f>IFERROR(VLOOKUP(LEFT($A1438,8),POR!$A:$R,3,0),"")</f>
        <v/>
      </c>
      <c r="R1438" s="8" t="str">
        <f>IFERROR(VLOOKUP(LEFT($A1438,8),POR!$A:$R,4,0),"")</f>
        <v/>
      </c>
      <c r="S1438" s="8" t="str">
        <f>IFERROR(VLOOKUP(LEFT($A1438,8),POR!$A:$R,5,0),"")</f>
        <v/>
      </c>
      <c r="T1438" s="8" t="str">
        <f>IFERROR(VLOOKUP(LEFT($A1438,8),POR!$A:$R,6,0),"")</f>
        <v/>
      </c>
      <c r="U1438" s="8" t="str">
        <f>IFERROR(VLOOKUP(LEFT($A1438,8),POR!$A:$R,7,0),"")</f>
        <v/>
      </c>
      <c r="V1438" s="8" t="str">
        <f>IFERROR(VLOOKUP(LEFT($A1438,8),POR!$A:$R,8,0),"")</f>
        <v/>
      </c>
      <c r="W1438" s="8" t="str">
        <f>IFERROR(VLOOKUP(LEFT($A1438,8),POR!$A:$R,9,0),"")</f>
        <v/>
      </c>
      <c r="X1438" s="8" t="str">
        <f>IFERROR(VLOOKUP(LEFT($A1438,8),POR!$A:$R,10,0),"")</f>
        <v/>
      </c>
      <c r="Y1438" s="8" t="str">
        <f>IFERROR(VLOOKUP(LEFT($A1438,8),POR!$A:$R,11,0),"")</f>
        <v/>
      </c>
      <c r="Z1438" s="8" t="str">
        <f>IFERROR(VLOOKUP(LEFT($A1438,8),POR!$A:$R,12,0),"")</f>
        <v/>
      </c>
      <c r="AA1438" s="8" t="str">
        <f>IFERROR(VLOOKUP(LEFT($A1438,8),POR!$A:$R,13,0),"")</f>
        <v/>
      </c>
      <c r="AB1438" s="8" t="str">
        <f>IFERROR(VLOOKUP(LEFT($A1438,8),POR!$A:$R,14,0),"")</f>
        <v/>
      </c>
      <c r="AC1438" s="8" t="str">
        <f>IFERROR(VLOOKUP(LEFT($A1438,8),POR!$A:$R,15,0),"")</f>
        <v/>
      </c>
      <c r="AD1438" s="8" t="str">
        <f>IFERROR(VLOOKUP(LEFT($A1438,8),POR!$A:$R,16,0),"")</f>
        <v/>
      </c>
      <c r="AE1438" s="8" t="str">
        <f>IFERROR(VLOOKUP(LEFT($A1438,8),POR!$A:$R,17,0),"")</f>
        <v/>
      </c>
      <c r="AF1438" s="8" t="str">
        <f>IFERROR(VLOOKUP(LEFT($A1438,8),POR!$A:$R,18,0),"")</f>
        <v/>
      </c>
      <c r="AG1438" s="36" t="str">
        <f>IFERROR(VLOOKUP(A1438,NSD!F:G,2,0),"")</f>
        <v/>
      </c>
    </row>
    <row r="1439" spans="1:33">
      <c r="A1439" s="49" t="s">
        <v>5146</v>
      </c>
      <c r="B1439" s="36" t="str">
        <f>VLOOKUP(LEFT(A1439,8),Clusters!A:C,3,0)</f>
        <v>C1</v>
      </c>
      <c r="C1439" s="36">
        <f>VLOOKUP(LEFT(A1439,8),Clusters!A:D,2,0)</f>
        <v>13</v>
      </c>
      <c r="O1439" s="36">
        <f>IFERROR(VLOOKUP(LEFT(A1439,8),'Development Priority'!A:B,2,0),"")</f>
        <v>1135</v>
      </c>
      <c r="P1439" s="8" t="str">
        <f>IFERROR(VLOOKUP(LEFT($A1439,8),POR!$A:$R,2,0),"")</f>
        <v/>
      </c>
      <c r="Q1439" s="8" t="str">
        <f>IFERROR(VLOOKUP(LEFT($A1439,8),POR!$A:$R,3,0),"")</f>
        <v/>
      </c>
      <c r="R1439" s="8" t="str">
        <f>IFERROR(VLOOKUP(LEFT($A1439,8),POR!$A:$R,4,0),"")</f>
        <v/>
      </c>
      <c r="S1439" s="8" t="str">
        <f>IFERROR(VLOOKUP(LEFT($A1439,8),POR!$A:$R,5,0),"")</f>
        <v/>
      </c>
      <c r="T1439" s="8" t="str">
        <f>IFERROR(VLOOKUP(LEFT($A1439,8),POR!$A:$R,6,0),"")</f>
        <v/>
      </c>
      <c r="U1439" s="8" t="str">
        <f>IFERROR(VLOOKUP(LEFT($A1439,8),POR!$A:$R,7,0),"")</f>
        <v/>
      </c>
      <c r="V1439" s="8" t="str">
        <f>IFERROR(VLOOKUP(LEFT($A1439,8),POR!$A:$R,8,0),"")</f>
        <v/>
      </c>
      <c r="W1439" s="8" t="str">
        <f>IFERROR(VLOOKUP(LEFT($A1439,8),POR!$A:$R,9,0),"")</f>
        <v/>
      </c>
      <c r="X1439" s="8" t="str">
        <f>IFERROR(VLOOKUP(LEFT($A1439,8),POR!$A:$R,10,0),"")</f>
        <v/>
      </c>
      <c r="Y1439" s="8" t="str">
        <f>IFERROR(VLOOKUP(LEFT($A1439,8),POR!$A:$R,11,0),"")</f>
        <v/>
      </c>
      <c r="Z1439" s="8" t="str">
        <f>IFERROR(VLOOKUP(LEFT($A1439,8),POR!$A:$R,12,0),"")</f>
        <v/>
      </c>
      <c r="AA1439" s="8" t="str">
        <f>IFERROR(VLOOKUP(LEFT($A1439,8),POR!$A:$R,13,0),"")</f>
        <v/>
      </c>
      <c r="AB1439" s="8" t="str">
        <f>IFERROR(VLOOKUP(LEFT($A1439,8),POR!$A:$R,14,0),"")</f>
        <v/>
      </c>
      <c r="AC1439" s="8" t="str">
        <f>IFERROR(VLOOKUP(LEFT($A1439,8),POR!$A:$R,15,0),"")</f>
        <v/>
      </c>
      <c r="AD1439" s="8" t="str">
        <f>IFERROR(VLOOKUP(LEFT($A1439,8),POR!$A:$R,16,0),"")</f>
        <v/>
      </c>
      <c r="AE1439" s="8" t="str">
        <f>IFERROR(VLOOKUP(LEFT($A1439,8),POR!$A:$R,17,0),"")</f>
        <v/>
      </c>
      <c r="AF1439" s="8" t="str">
        <f>IFERROR(VLOOKUP(LEFT($A1439,8),POR!$A:$R,18,0),"")</f>
        <v/>
      </c>
      <c r="AG1439" s="36" t="str">
        <f>IFERROR(VLOOKUP(A1439,NSD!F:G,2,0),"")</f>
        <v/>
      </c>
    </row>
    <row r="1440" spans="1:33">
      <c r="A1440" s="49" t="s">
        <v>5147</v>
      </c>
      <c r="B1440" s="36" t="str">
        <f>VLOOKUP(LEFT(A1440,8),Clusters!A:C,3,0)</f>
        <v>C1</v>
      </c>
      <c r="C1440" s="36">
        <f>VLOOKUP(LEFT(A1440,8),Clusters!A:D,2,0)</f>
        <v>13</v>
      </c>
      <c r="O1440" s="36">
        <f>IFERROR(VLOOKUP(LEFT(A1440,8),'Development Priority'!A:B,2,0),"")</f>
        <v>1012</v>
      </c>
      <c r="P1440" s="8" t="str">
        <f>IFERROR(VLOOKUP(LEFT($A1440,8),POR!$A:$R,2,0),"")</f>
        <v/>
      </c>
      <c r="Q1440" s="8" t="str">
        <f>IFERROR(VLOOKUP(LEFT($A1440,8),POR!$A:$R,3,0),"")</f>
        <v/>
      </c>
      <c r="R1440" s="8" t="str">
        <f>IFERROR(VLOOKUP(LEFT($A1440,8),POR!$A:$R,4,0),"")</f>
        <v/>
      </c>
      <c r="S1440" s="8" t="str">
        <f>IFERROR(VLOOKUP(LEFT($A1440,8),POR!$A:$R,5,0),"")</f>
        <v/>
      </c>
      <c r="T1440" s="8" t="str">
        <f>IFERROR(VLOOKUP(LEFT($A1440,8),POR!$A:$R,6,0),"")</f>
        <v/>
      </c>
      <c r="U1440" s="8" t="str">
        <f>IFERROR(VLOOKUP(LEFT($A1440,8),POR!$A:$R,7,0),"")</f>
        <v/>
      </c>
      <c r="V1440" s="8" t="str">
        <f>IFERROR(VLOOKUP(LEFT($A1440,8),POR!$A:$R,8,0),"")</f>
        <v/>
      </c>
      <c r="W1440" s="8" t="str">
        <f>IFERROR(VLOOKUP(LEFT($A1440,8),POR!$A:$R,9,0),"")</f>
        <v/>
      </c>
      <c r="X1440" s="8" t="str">
        <f>IFERROR(VLOOKUP(LEFT($A1440,8),POR!$A:$R,10,0),"")</f>
        <v/>
      </c>
      <c r="Y1440" s="8" t="str">
        <f>IFERROR(VLOOKUP(LEFT($A1440,8),POR!$A:$R,11,0),"")</f>
        <v/>
      </c>
      <c r="Z1440" s="8" t="str">
        <f>IFERROR(VLOOKUP(LEFT($A1440,8),POR!$A:$R,12,0),"")</f>
        <v/>
      </c>
      <c r="AA1440" s="8" t="str">
        <f>IFERROR(VLOOKUP(LEFT($A1440,8),POR!$A:$R,13,0),"")</f>
        <v/>
      </c>
      <c r="AB1440" s="8" t="str">
        <f>IFERROR(VLOOKUP(LEFT($A1440,8),POR!$A:$R,14,0),"")</f>
        <v/>
      </c>
      <c r="AC1440" s="8" t="str">
        <f>IFERROR(VLOOKUP(LEFT($A1440,8),POR!$A:$R,15,0),"")</f>
        <v/>
      </c>
      <c r="AD1440" s="8" t="str">
        <f>IFERROR(VLOOKUP(LEFT($A1440,8),POR!$A:$R,16,0),"")</f>
        <v/>
      </c>
      <c r="AE1440" s="8" t="str">
        <f>IFERROR(VLOOKUP(LEFT($A1440,8),POR!$A:$R,17,0),"")</f>
        <v/>
      </c>
      <c r="AF1440" s="8" t="str">
        <f>IFERROR(VLOOKUP(LEFT($A1440,8),POR!$A:$R,18,0),"")</f>
        <v/>
      </c>
      <c r="AG1440" s="36" t="str">
        <f>IFERROR(VLOOKUP(A1440,NSD!F:G,2,0),"")</f>
        <v/>
      </c>
    </row>
    <row r="1441" spans="1:33">
      <c r="A1441" s="49" t="s">
        <v>5148</v>
      </c>
      <c r="B1441" s="36" t="str">
        <f>VLOOKUP(LEFT(A1441,8),Clusters!A:C,3,0)</f>
        <v>C1</v>
      </c>
      <c r="C1441" s="36">
        <f>VLOOKUP(LEFT(A1441,8),Clusters!A:D,2,0)</f>
        <v>13</v>
      </c>
      <c r="O1441" s="36">
        <f>IFERROR(VLOOKUP(LEFT(A1441,8),'Development Priority'!A:B,2,0),"")</f>
        <v>986</v>
      </c>
      <c r="P1441" s="8" t="str">
        <f>IFERROR(VLOOKUP(LEFT($A1441,8),POR!$A:$R,2,0),"")</f>
        <v/>
      </c>
      <c r="Q1441" s="8" t="str">
        <f>IFERROR(VLOOKUP(LEFT($A1441,8),POR!$A:$R,3,0),"")</f>
        <v/>
      </c>
      <c r="R1441" s="8" t="str">
        <f>IFERROR(VLOOKUP(LEFT($A1441,8),POR!$A:$R,4,0),"")</f>
        <v/>
      </c>
      <c r="S1441" s="8" t="str">
        <f>IFERROR(VLOOKUP(LEFT($A1441,8),POR!$A:$R,5,0),"")</f>
        <v/>
      </c>
      <c r="T1441" s="8" t="str">
        <f>IFERROR(VLOOKUP(LEFT($A1441,8),POR!$A:$R,6,0),"")</f>
        <v/>
      </c>
      <c r="U1441" s="8" t="str">
        <f>IFERROR(VLOOKUP(LEFT($A1441,8),POR!$A:$R,7,0),"")</f>
        <v/>
      </c>
      <c r="V1441" s="8" t="str">
        <f>IFERROR(VLOOKUP(LEFT($A1441,8),POR!$A:$R,8,0),"")</f>
        <v/>
      </c>
      <c r="W1441" s="8" t="str">
        <f>IFERROR(VLOOKUP(LEFT($A1441,8),POR!$A:$R,9,0),"")</f>
        <v/>
      </c>
      <c r="X1441" s="8" t="str">
        <f>IFERROR(VLOOKUP(LEFT($A1441,8),POR!$A:$R,10,0),"")</f>
        <v/>
      </c>
      <c r="Y1441" s="8" t="str">
        <f>IFERROR(VLOOKUP(LEFT($A1441,8),POR!$A:$R,11,0),"")</f>
        <v/>
      </c>
      <c r="Z1441" s="8" t="str">
        <f>IFERROR(VLOOKUP(LEFT($A1441,8),POR!$A:$R,12,0),"")</f>
        <v/>
      </c>
      <c r="AA1441" s="8" t="str">
        <f>IFERROR(VLOOKUP(LEFT($A1441,8),POR!$A:$R,13,0),"")</f>
        <v/>
      </c>
      <c r="AB1441" s="8" t="str">
        <f>IFERROR(VLOOKUP(LEFT($A1441,8),POR!$A:$R,14,0),"")</f>
        <v/>
      </c>
      <c r="AC1441" s="8" t="str">
        <f>IFERROR(VLOOKUP(LEFT($A1441,8),POR!$A:$R,15,0),"")</f>
        <v/>
      </c>
      <c r="AD1441" s="8" t="str">
        <f>IFERROR(VLOOKUP(LEFT($A1441,8),POR!$A:$R,16,0),"")</f>
        <v/>
      </c>
      <c r="AE1441" s="8" t="str">
        <f>IFERROR(VLOOKUP(LEFT($A1441,8),POR!$A:$R,17,0),"")</f>
        <v/>
      </c>
      <c r="AF1441" s="8" t="str">
        <f>IFERROR(VLOOKUP(LEFT($A1441,8),POR!$A:$R,18,0),"")</f>
        <v/>
      </c>
      <c r="AG1441" s="36" t="str">
        <f>IFERROR(VLOOKUP(A1441,NSD!F:G,2,0),"")</f>
        <v/>
      </c>
    </row>
    <row r="1442" spans="1:33">
      <c r="A1442" s="49" t="s">
        <v>5149</v>
      </c>
      <c r="B1442" s="36" t="str">
        <f>VLOOKUP(LEFT(A1442,8),Clusters!A:C,3,0)</f>
        <v>C1</v>
      </c>
      <c r="C1442" s="36">
        <f>VLOOKUP(LEFT(A1442,8),Clusters!A:D,2,0)</f>
        <v>13</v>
      </c>
      <c r="O1442" s="36">
        <f>IFERROR(VLOOKUP(LEFT(A1442,8),'Development Priority'!A:B,2,0),"")</f>
        <v>791</v>
      </c>
      <c r="P1442" s="8" t="str">
        <f>IFERROR(VLOOKUP(LEFT($A1442,8),POR!$A:$R,2,0),"")</f>
        <v/>
      </c>
      <c r="Q1442" s="8" t="str">
        <f>IFERROR(VLOOKUP(LEFT($A1442,8),POR!$A:$R,3,0),"")</f>
        <v/>
      </c>
      <c r="R1442" s="8" t="str">
        <f>IFERROR(VLOOKUP(LEFT($A1442,8),POR!$A:$R,4,0),"")</f>
        <v/>
      </c>
      <c r="S1442" s="8" t="str">
        <f>IFERROR(VLOOKUP(LEFT($A1442,8),POR!$A:$R,5,0),"")</f>
        <v/>
      </c>
      <c r="T1442" s="8" t="str">
        <f>IFERROR(VLOOKUP(LEFT($A1442,8),POR!$A:$R,6,0),"")</f>
        <v/>
      </c>
      <c r="U1442" s="8" t="str">
        <f>IFERROR(VLOOKUP(LEFT($A1442,8),POR!$A:$R,7,0),"")</f>
        <v/>
      </c>
      <c r="V1442" s="8" t="str">
        <f>IFERROR(VLOOKUP(LEFT($A1442,8),POR!$A:$R,8,0),"")</f>
        <v/>
      </c>
      <c r="W1442" s="8" t="str">
        <f>IFERROR(VLOOKUP(LEFT($A1442,8),POR!$A:$R,9,0),"")</f>
        <v/>
      </c>
      <c r="X1442" s="8" t="str">
        <f>IFERROR(VLOOKUP(LEFT($A1442,8),POR!$A:$R,10,0),"")</f>
        <v/>
      </c>
      <c r="Y1442" s="8" t="str">
        <f>IFERROR(VLOOKUP(LEFT($A1442,8),POR!$A:$R,11,0),"")</f>
        <v/>
      </c>
      <c r="Z1442" s="8" t="str">
        <f>IFERROR(VLOOKUP(LEFT($A1442,8),POR!$A:$R,12,0),"")</f>
        <v/>
      </c>
      <c r="AA1442" s="8" t="str">
        <f>IFERROR(VLOOKUP(LEFT($A1442,8),POR!$A:$R,13,0),"")</f>
        <v/>
      </c>
      <c r="AB1442" s="8" t="str">
        <f>IFERROR(VLOOKUP(LEFT($A1442,8),POR!$A:$R,14,0),"")</f>
        <v/>
      </c>
      <c r="AC1442" s="8" t="str">
        <f>IFERROR(VLOOKUP(LEFT($A1442,8),POR!$A:$R,15,0),"")</f>
        <v/>
      </c>
      <c r="AD1442" s="8" t="str">
        <f>IFERROR(VLOOKUP(LEFT($A1442,8),POR!$A:$R,16,0),"")</f>
        <v/>
      </c>
      <c r="AE1442" s="8" t="str">
        <f>IFERROR(VLOOKUP(LEFT($A1442,8),POR!$A:$R,17,0),"")</f>
        <v/>
      </c>
      <c r="AF1442" s="8" t="str">
        <f>IFERROR(VLOOKUP(LEFT($A1442,8),POR!$A:$R,18,0),"")</f>
        <v/>
      </c>
      <c r="AG1442" s="36" t="str">
        <f>IFERROR(VLOOKUP(A1442,NSD!F:G,2,0),"")</f>
        <v/>
      </c>
    </row>
    <row r="1443" spans="1:33">
      <c r="A1443" s="49" t="s">
        <v>5150</v>
      </c>
      <c r="B1443" s="36" t="str">
        <f>VLOOKUP(LEFT(A1443,8),Clusters!A:C,3,0)</f>
        <v>C1</v>
      </c>
      <c r="C1443" s="36">
        <f>VLOOKUP(LEFT(A1443,8),Clusters!A:D,2,0)</f>
        <v>13</v>
      </c>
      <c r="O1443" s="36">
        <f>IFERROR(VLOOKUP(LEFT(A1443,8),'Development Priority'!A:B,2,0),"")</f>
        <v>953</v>
      </c>
      <c r="P1443" s="8" t="str">
        <f>IFERROR(VLOOKUP(LEFT($A1443,8),POR!$A:$R,2,0),"")</f>
        <v/>
      </c>
      <c r="Q1443" s="8" t="str">
        <f>IFERROR(VLOOKUP(LEFT($A1443,8),POR!$A:$R,3,0),"")</f>
        <v/>
      </c>
      <c r="R1443" s="8" t="str">
        <f>IFERROR(VLOOKUP(LEFT($A1443,8),POR!$A:$R,4,0),"")</f>
        <v/>
      </c>
      <c r="S1443" s="8" t="str">
        <f>IFERROR(VLOOKUP(LEFT($A1443,8),POR!$A:$R,5,0),"")</f>
        <v/>
      </c>
      <c r="T1443" s="8" t="str">
        <f>IFERROR(VLOOKUP(LEFT($A1443,8),POR!$A:$R,6,0),"")</f>
        <v/>
      </c>
      <c r="U1443" s="8" t="str">
        <f>IFERROR(VLOOKUP(LEFT($A1443,8),POR!$A:$R,7,0),"")</f>
        <v/>
      </c>
      <c r="V1443" s="8" t="str">
        <f>IFERROR(VLOOKUP(LEFT($A1443,8),POR!$A:$R,8,0),"")</f>
        <v/>
      </c>
      <c r="W1443" s="8" t="str">
        <f>IFERROR(VLOOKUP(LEFT($A1443,8),POR!$A:$R,9,0),"")</f>
        <v/>
      </c>
      <c r="X1443" s="8" t="str">
        <f>IFERROR(VLOOKUP(LEFT($A1443,8),POR!$A:$R,10,0),"")</f>
        <v/>
      </c>
      <c r="Y1443" s="8" t="str">
        <f>IFERROR(VLOOKUP(LEFT($A1443,8),POR!$A:$R,11,0),"")</f>
        <v/>
      </c>
      <c r="Z1443" s="8" t="str">
        <f>IFERROR(VLOOKUP(LEFT($A1443,8),POR!$A:$R,12,0),"")</f>
        <v/>
      </c>
      <c r="AA1443" s="8" t="str">
        <f>IFERROR(VLOOKUP(LEFT($A1443,8),POR!$A:$R,13,0),"")</f>
        <v/>
      </c>
      <c r="AB1443" s="8" t="str">
        <f>IFERROR(VLOOKUP(LEFT($A1443,8),POR!$A:$R,14,0),"")</f>
        <v/>
      </c>
      <c r="AC1443" s="8" t="str">
        <f>IFERROR(VLOOKUP(LEFT($A1443,8),POR!$A:$R,15,0),"")</f>
        <v/>
      </c>
      <c r="AD1443" s="8" t="str">
        <f>IFERROR(VLOOKUP(LEFT($A1443,8),POR!$A:$R,16,0),"")</f>
        <v/>
      </c>
      <c r="AE1443" s="8" t="str">
        <f>IFERROR(VLOOKUP(LEFT($A1443,8),POR!$A:$R,17,0),"")</f>
        <v/>
      </c>
      <c r="AF1443" s="8" t="str">
        <f>IFERROR(VLOOKUP(LEFT($A1443,8),POR!$A:$R,18,0),"")</f>
        <v/>
      </c>
      <c r="AG1443" s="36" t="str">
        <f>IFERROR(VLOOKUP(A1443,NSD!F:G,2,0),"")</f>
        <v/>
      </c>
    </row>
    <row r="1444" spans="1:33">
      <c r="A1444" s="49" t="s">
        <v>5151</v>
      </c>
      <c r="B1444" s="36" t="str">
        <f>VLOOKUP(LEFT(A1444,8),Clusters!A:C,3,0)</f>
        <v>C1</v>
      </c>
      <c r="C1444" s="36">
        <f>VLOOKUP(LEFT(A1444,8),Clusters!A:D,2,0)</f>
        <v>13</v>
      </c>
      <c r="O1444" s="36">
        <f>IFERROR(VLOOKUP(LEFT(A1444,8),'Development Priority'!A:B,2,0),"")</f>
        <v>889</v>
      </c>
      <c r="P1444" s="8" t="str">
        <f>IFERROR(VLOOKUP(LEFT($A1444,8),POR!$A:$R,2,0),"")</f>
        <v/>
      </c>
      <c r="Q1444" s="8" t="str">
        <f>IFERROR(VLOOKUP(LEFT($A1444,8),POR!$A:$R,3,0),"")</f>
        <v/>
      </c>
      <c r="R1444" s="8" t="str">
        <f>IFERROR(VLOOKUP(LEFT($A1444,8),POR!$A:$R,4,0),"")</f>
        <v/>
      </c>
      <c r="S1444" s="8" t="str">
        <f>IFERROR(VLOOKUP(LEFT($A1444,8),POR!$A:$R,5,0),"")</f>
        <v/>
      </c>
      <c r="T1444" s="8" t="str">
        <f>IFERROR(VLOOKUP(LEFT($A1444,8),POR!$A:$R,6,0),"")</f>
        <v/>
      </c>
      <c r="U1444" s="8" t="str">
        <f>IFERROR(VLOOKUP(LEFT($A1444,8),POR!$A:$R,7,0),"")</f>
        <v/>
      </c>
      <c r="V1444" s="8" t="str">
        <f>IFERROR(VLOOKUP(LEFT($A1444,8),POR!$A:$R,8,0),"")</f>
        <v/>
      </c>
      <c r="W1444" s="8" t="str">
        <f>IFERROR(VLOOKUP(LEFT($A1444,8),POR!$A:$R,9,0),"")</f>
        <v/>
      </c>
      <c r="X1444" s="8" t="str">
        <f>IFERROR(VLOOKUP(LEFT($A1444,8),POR!$A:$R,10,0),"")</f>
        <v/>
      </c>
      <c r="Y1444" s="8" t="str">
        <f>IFERROR(VLOOKUP(LEFT($A1444,8),POR!$A:$R,11,0),"")</f>
        <v/>
      </c>
      <c r="Z1444" s="8" t="str">
        <f>IFERROR(VLOOKUP(LEFT($A1444,8),POR!$A:$R,12,0),"")</f>
        <v/>
      </c>
      <c r="AA1444" s="8" t="str">
        <f>IFERROR(VLOOKUP(LEFT($A1444,8),POR!$A:$R,13,0),"")</f>
        <v/>
      </c>
      <c r="AB1444" s="8" t="str">
        <f>IFERROR(VLOOKUP(LEFT($A1444,8),POR!$A:$R,14,0),"")</f>
        <v/>
      </c>
      <c r="AC1444" s="8" t="str">
        <f>IFERROR(VLOOKUP(LEFT($A1444,8),POR!$A:$R,15,0),"")</f>
        <v/>
      </c>
      <c r="AD1444" s="8" t="str">
        <f>IFERROR(VLOOKUP(LEFT($A1444,8),POR!$A:$R,16,0),"")</f>
        <v/>
      </c>
      <c r="AE1444" s="8" t="str">
        <f>IFERROR(VLOOKUP(LEFT($A1444,8),POR!$A:$R,17,0),"")</f>
        <v/>
      </c>
      <c r="AF1444" s="8" t="str">
        <f>IFERROR(VLOOKUP(LEFT($A1444,8),POR!$A:$R,18,0),"")</f>
        <v/>
      </c>
      <c r="AG1444" s="36" t="str">
        <f>IFERROR(VLOOKUP(A1444,NSD!F:G,2,0),"")</f>
        <v/>
      </c>
    </row>
    <row r="1445" spans="1:33">
      <c r="A1445" s="49" t="s">
        <v>5152</v>
      </c>
      <c r="B1445" s="36" t="str">
        <f>VLOOKUP(LEFT(A1445,8),Clusters!A:C,3,0)</f>
        <v>C1</v>
      </c>
      <c r="C1445" s="36">
        <f>VLOOKUP(LEFT(A1445,8),Clusters!A:D,2,0)</f>
        <v>13</v>
      </c>
      <c r="O1445" s="36">
        <f>IFERROR(VLOOKUP(LEFT(A1445,8),'Development Priority'!A:B,2,0),"")</f>
        <v>948</v>
      </c>
      <c r="P1445" s="8" t="str">
        <f>IFERROR(VLOOKUP(LEFT($A1445,8),POR!$A:$R,2,0),"")</f>
        <v/>
      </c>
      <c r="Q1445" s="8" t="str">
        <f>IFERROR(VLOOKUP(LEFT($A1445,8),POR!$A:$R,3,0),"")</f>
        <v/>
      </c>
      <c r="R1445" s="8" t="str">
        <f>IFERROR(VLOOKUP(LEFT($A1445,8),POR!$A:$R,4,0),"")</f>
        <v/>
      </c>
      <c r="S1445" s="8" t="str">
        <f>IFERROR(VLOOKUP(LEFT($A1445,8),POR!$A:$R,5,0),"")</f>
        <v/>
      </c>
      <c r="T1445" s="8" t="str">
        <f>IFERROR(VLOOKUP(LEFT($A1445,8),POR!$A:$R,6,0),"")</f>
        <v/>
      </c>
      <c r="U1445" s="8" t="str">
        <f>IFERROR(VLOOKUP(LEFT($A1445,8),POR!$A:$R,7,0),"")</f>
        <v/>
      </c>
      <c r="V1445" s="8" t="str">
        <f>IFERROR(VLOOKUP(LEFT($A1445,8),POR!$A:$R,8,0),"")</f>
        <v/>
      </c>
      <c r="W1445" s="8" t="str">
        <f>IFERROR(VLOOKUP(LEFT($A1445,8),POR!$A:$R,9,0),"")</f>
        <v/>
      </c>
      <c r="X1445" s="8" t="str">
        <f>IFERROR(VLOOKUP(LEFT($A1445,8),POR!$A:$R,10,0),"")</f>
        <v/>
      </c>
      <c r="Y1445" s="8" t="str">
        <f>IFERROR(VLOOKUP(LEFT($A1445,8),POR!$A:$R,11,0),"")</f>
        <v/>
      </c>
      <c r="Z1445" s="8" t="str">
        <f>IFERROR(VLOOKUP(LEFT($A1445,8),POR!$A:$R,12,0),"")</f>
        <v/>
      </c>
      <c r="AA1445" s="8" t="str">
        <f>IFERROR(VLOOKUP(LEFT($A1445,8),POR!$A:$R,13,0),"")</f>
        <v/>
      </c>
      <c r="AB1445" s="8" t="str">
        <f>IFERROR(VLOOKUP(LEFT($A1445,8),POR!$A:$R,14,0),"")</f>
        <v/>
      </c>
      <c r="AC1445" s="8" t="str">
        <f>IFERROR(VLOOKUP(LEFT($A1445,8),POR!$A:$R,15,0),"")</f>
        <v/>
      </c>
      <c r="AD1445" s="8" t="str">
        <f>IFERROR(VLOOKUP(LEFT($A1445,8),POR!$A:$R,16,0),"")</f>
        <v/>
      </c>
      <c r="AE1445" s="8" t="str">
        <f>IFERROR(VLOOKUP(LEFT($A1445,8),POR!$A:$R,17,0),"")</f>
        <v/>
      </c>
      <c r="AF1445" s="8" t="str">
        <f>IFERROR(VLOOKUP(LEFT($A1445,8),POR!$A:$R,18,0),"")</f>
        <v/>
      </c>
      <c r="AG1445" s="36" t="str">
        <f>IFERROR(VLOOKUP(A1445,NSD!F:G,2,0),"")</f>
        <v/>
      </c>
    </row>
    <row r="1446" spans="1:33">
      <c r="A1446" s="49" t="s">
        <v>5153</v>
      </c>
      <c r="B1446" s="36" t="str">
        <f>VLOOKUP(LEFT(A1446,8),Clusters!A:C,3,0)</f>
        <v>C1</v>
      </c>
      <c r="C1446" s="36">
        <f>VLOOKUP(LEFT(A1446,8),Clusters!A:D,2,0)</f>
        <v>13</v>
      </c>
      <c r="O1446" s="36">
        <f>IFERROR(VLOOKUP(LEFT(A1446,8),'Development Priority'!A:B,2,0),"")</f>
        <v>1076</v>
      </c>
      <c r="P1446" s="8" t="str">
        <f>IFERROR(VLOOKUP(LEFT($A1446,8),POR!$A:$R,2,0),"")</f>
        <v/>
      </c>
      <c r="Q1446" s="8" t="str">
        <f>IFERROR(VLOOKUP(LEFT($A1446,8),POR!$A:$R,3,0),"")</f>
        <v/>
      </c>
      <c r="R1446" s="8" t="str">
        <f>IFERROR(VLOOKUP(LEFT($A1446,8),POR!$A:$R,4,0),"")</f>
        <v/>
      </c>
      <c r="S1446" s="8" t="str">
        <f>IFERROR(VLOOKUP(LEFT($A1446,8),POR!$A:$R,5,0),"")</f>
        <v/>
      </c>
      <c r="T1446" s="8" t="str">
        <f>IFERROR(VLOOKUP(LEFT($A1446,8),POR!$A:$R,6,0),"")</f>
        <v/>
      </c>
      <c r="U1446" s="8" t="str">
        <f>IFERROR(VLOOKUP(LEFT($A1446,8),POR!$A:$R,7,0),"")</f>
        <v/>
      </c>
      <c r="V1446" s="8" t="str">
        <f>IFERROR(VLOOKUP(LEFT($A1446,8),POR!$A:$R,8,0),"")</f>
        <v/>
      </c>
      <c r="W1446" s="8" t="str">
        <f>IFERROR(VLOOKUP(LEFT($A1446,8),POR!$A:$R,9,0),"")</f>
        <v/>
      </c>
      <c r="X1446" s="8" t="str">
        <f>IFERROR(VLOOKUP(LEFT($A1446,8),POR!$A:$R,10,0),"")</f>
        <v/>
      </c>
      <c r="Y1446" s="8" t="str">
        <f>IFERROR(VLOOKUP(LEFT($A1446,8),POR!$A:$R,11,0),"")</f>
        <v/>
      </c>
      <c r="Z1446" s="8" t="str">
        <f>IFERROR(VLOOKUP(LEFT($A1446,8),POR!$A:$R,12,0),"")</f>
        <v/>
      </c>
      <c r="AA1446" s="8" t="str">
        <f>IFERROR(VLOOKUP(LEFT($A1446,8),POR!$A:$R,13,0),"")</f>
        <v/>
      </c>
      <c r="AB1446" s="8" t="str">
        <f>IFERROR(VLOOKUP(LEFT($A1446,8),POR!$A:$R,14,0),"")</f>
        <v/>
      </c>
      <c r="AC1446" s="8" t="str">
        <f>IFERROR(VLOOKUP(LEFT($A1446,8),POR!$A:$R,15,0),"")</f>
        <v/>
      </c>
      <c r="AD1446" s="8" t="str">
        <f>IFERROR(VLOOKUP(LEFT($A1446,8),POR!$A:$R,16,0),"")</f>
        <v/>
      </c>
      <c r="AE1446" s="8" t="str">
        <f>IFERROR(VLOOKUP(LEFT($A1446,8),POR!$A:$R,17,0),"")</f>
        <v/>
      </c>
      <c r="AF1446" s="8" t="str">
        <f>IFERROR(VLOOKUP(LEFT($A1446,8),POR!$A:$R,18,0),"")</f>
        <v/>
      </c>
      <c r="AG1446" s="36" t="str">
        <f>IFERROR(VLOOKUP(A1446,NSD!F:G,2,0),"")</f>
        <v/>
      </c>
    </row>
    <row r="1447" spans="1:33">
      <c r="A1447" s="49" t="s">
        <v>5154</v>
      </c>
      <c r="B1447" s="36" t="str">
        <f>VLOOKUP(LEFT(A1447,8),Clusters!A:C,3,0)</f>
        <v>C1</v>
      </c>
      <c r="C1447" s="36">
        <f>VLOOKUP(LEFT(A1447,8),Clusters!A:D,2,0)</f>
        <v>13</v>
      </c>
      <c r="O1447" s="36">
        <f>IFERROR(VLOOKUP(LEFT(A1447,8),'Development Priority'!A:B,2,0),"")</f>
        <v>980</v>
      </c>
      <c r="P1447" s="8" t="str">
        <f>IFERROR(VLOOKUP(LEFT($A1447,8),POR!$A:$R,2,0),"")</f>
        <v/>
      </c>
      <c r="Q1447" s="8" t="str">
        <f>IFERROR(VLOOKUP(LEFT($A1447,8),POR!$A:$R,3,0),"")</f>
        <v/>
      </c>
      <c r="R1447" s="8" t="str">
        <f>IFERROR(VLOOKUP(LEFT($A1447,8),POR!$A:$R,4,0),"")</f>
        <v/>
      </c>
      <c r="S1447" s="8" t="str">
        <f>IFERROR(VLOOKUP(LEFT($A1447,8),POR!$A:$R,5,0),"")</f>
        <v/>
      </c>
      <c r="T1447" s="8" t="str">
        <f>IFERROR(VLOOKUP(LEFT($A1447,8),POR!$A:$R,6,0),"")</f>
        <v/>
      </c>
      <c r="U1447" s="8" t="str">
        <f>IFERROR(VLOOKUP(LEFT($A1447,8),POR!$A:$R,7,0),"")</f>
        <v/>
      </c>
      <c r="V1447" s="8" t="str">
        <f>IFERROR(VLOOKUP(LEFT($A1447,8),POR!$A:$R,8,0),"")</f>
        <v/>
      </c>
      <c r="W1447" s="8" t="str">
        <f>IFERROR(VLOOKUP(LEFT($A1447,8),POR!$A:$R,9,0),"")</f>
        <v/>
      </c>
      <c r="X1447" s="8" t="str">
        <f>IFERROR(VLOOKUP(LEFT($A1447,8),POR!$A:$R,10,0),"")</f>
        <v/>
      </c>
      <c r="Y1447" s="8" t="str">
        <f>IFERROR(VLOOKUP(LEFT($A1447,8),POR!$A:$R,11,0),"")</f>
        <v/>
      </c>
      <c r="Z1447" s="8" t="str">
        <f>IFERROR(VLOOKUP(LEFT($A1447,8),POR!$A:$R,12,0),"")</f>
        <v/>
      </c>
      <c r="AA1447" s="8" t="str">
        <f>IFERROR(VLOOKUP(LEFT($A1447,8),POR!$A:$R,13,0),"")</f>
        <v/>
      </c>
      <c r="AB1447" s="8" t="str">
        <f>IFERROR(VLOOKUP(LEFT($A1447,8),POR!$A:$R,14,0),"")</f>
        <v/>
      </c>
      <c r="AC1447" s="8" t="str">
        <f>IFERROR(VLOOKUP(LEFT($A1447,8),POR!$A:$R,15,0),"")</f>
        <v/>
      </c>
      <c r="AD1447" s="8" t="str">
        <f>IFERROR(VLOOKUP(LEFT($A1447,8),POR!$A:$R,16,0),"")</f>
        <v/>
      </c>
      <c r="AE1447" s="8" t="str">
        <f>IFERROR(VLOOKUP(LEFT($A1447,8),POR!$A:$R,17,0),"")</f>
        <v/>
      </c>
      <c r="AF1447" s="8" t="str">
        <f>IFERROR(VLOOKUP(LEFT($A1447,8),POR!$A:$R,18,0),"")</f>
        <v/>
      </c>
      <c r="AG1447" s="36" t="str">
        <f>IFERROR(VLOOKUP(A1447,NSD!F:G,2,0),"")</f>
        <v/>
      </c>
    </row>
    <row r="1448" spans="1:33">
      <c r="A1448" s="49" t="s">
        <v>5155</v>
      </c>
      <c r="B1448" s="36" t="str">
        <f>VLOOKUP(LEFT(A1448,8),Clusters!A:C,3,0)</f>
        <v>C1</v>
      </c>
      <c r="C1448" s="36">
        <f>VLOOKUP(LEFT(A1448,8),Clusters!A:D,2,0)</f>
        <v>13</v>
      </c>
      <c r="O1448" s="36">
        <f>IFERROR(VLOOKUP(LEFT(A1448,8),'Development Priority'!A:B,2,0),"")</f>
        <v>939</v>
      </c>
      <c r="P1448" s="8" t="str">
        <f>IFERROR(VLOOKUP(LEFT($A1448,8),POR!$A:$R,2,0),"")</f>
        <v/>
      </c>
      <c r="Q1448" s="8" t="str">
        <f>IFERROR(VLOOKUP(LEFT($A1448,8),POR!$A:$R,3,0),"")</f>
        <v/>
      </c>
      <c r="R1448" s="8" t="str">
        <f>IFERROR(VLOOKUP(LEFT($A1448,8),POR!$A:$R,4,0),"")</f>
        <v/>
      </c>
      <c r="S1448" s="8" t="str">
        <f>IFERROR(VLOOKUP(LEFT($A1448,8),POR!$A:$R,5,0),"")</f>
        <v/>
      </c>
      <c r="T1448" s="8" t="str">
        <f>IFERROR(VLOOKUP(LEFT($A1448,8),POR!$A:$R,6,0),"")</f>
        <v/>
      </c>
      <c r="U1448" s="8" t="str">
        <f>IFERROR(VLOOKUP(LEFT($A1448,8),POR!$A:$R,7,0),"")</f>
        <v/>
      </c>
      <c r="V1448" s="8" t="str">
        <f>IFERROR(VLOOKUP(LEFT($A1448,8),POR!$A:$R,8,0),"")</f>
        <v/>
      </c>
      <c r="W1448" s="8" t="str">
        <f>IFERROR(VLOOKUP(LEFT($A1448,8),POR!$A:$R,9,0),"")</f>
        <v/>
      </c>
      <c r="X1448" s="8" t="str">
        <f>IFERROR(VLOOKUP(LEFT($A1448,8),POR!$A:$R,10,0),"")</f>
        <v/>
      </c>
      <c r="Y1448" s="8" t="str">
        <f>IFERROR(VLOOKUP(LEFT($A1448,8),POR!$A:$R,11,0),"")</f>
        <v/>
      </c>
      <c r="Z1448" s="8" t="str">
        <f>IFERROR(VLOOKUP(LEFT($A1448,8),POR!$A:$R,12,0),"")</f>
        <v/>
      </c>
      <c r="AA1448" s="8" t="str">
        <f>IFERROR(VLOOKUP(LEFT($A1448,8),POR!$A:$R,13,0),"")</f>
        <v/>
      </c>
      <c r="AB1448" s="8" t="str">
        <f>IFERROR(VLOOKUP(LEFT($A1448,8),POR!$A:$R,14,0),"")</f>
        <v/>
      </c>
      <c r="AC1448" s="8" t="str">
        <f>IFERROR(VLOOKUP(LEFT($A1448,8),POR!$A:$R,15,0),"")</f>
        <v/>
      </c>
      <c r="AD1448" s="8" t="str">
        <f>IFERROR(VLOOKUP(LEFT($A1448,8),POR!$A:$R,16,0),"")</f>
        <v/>
      </c>
      <c r="AE1448" s="8" t="str">
        <f>IFERROR(VLOOKUP(LEFT($A1448,8),POR!$A:$R,17,0),"")</f>
        <v/>
      </c>
      <c r="AF1448" s="8" t="str">
        <f>IFERROR(VLOOKUP(LEFT($A1448,8),POR!$A:$R,18,0),"")</f>
        <v/>
      </c>
      <c r="AG1448" s="36" t="str">
        <f>IFERROR(VLOOKUP(A1448,NSD!F:G,2,0),"")</f>
        <v/>
      </c>
    </row>
    <row r="1449" spans="1:33">
      <c r="A1449" s="49" t="s">
        <v>5156</v>
      </c>
      <c r="B1449" s="36" t="str">
        <f>VLOOKUP(LEFT(A1449,8),Clusters!A:C,3,0)</f>
        <v>C1</v>
      </c>
      <c r="C1449" s="36">
        <f>VLOOKUP(LEFT(A1449,8),Clusters!A:D,2,0)</f>
        <v>13</v>
      </c>
      <c r="O1449" s="36">
        <f>IFERROR(VLOOKUP(LEFT(A1449,8),'Development Priority'!A:B,2,0),"")</f>
        <v>1002</v>
      </c>
      <c r="P1449" s="8" t="str">
        <f>IFERROR(VLOOKUP(LEFT($A1449,8),POR!$A:$R,2,0),"")</f>
        <v/>
      </c>
      <c r="Q1449" s="8" t="str">
        <f>IFERROR(VLOOKUP(LEFT($A1449,8),POR!$A:$R,3,0),"")</f>
        <v/>
      </c>
      <c r="R1449" s="8" t="str">
        <f>IFERROR(VLOOKUP(LEFT($A1449,8),POR!$A:$R,4,0),"")</f>
        <v/>
      </c>
      <c r="S1449" s="8" t="str">
        <f>IFERROR(VLOOKUP(LEFT($A1449,8),POR!$A:$R,5,0),"")</f>
        <v/>
      </c>
      <c r="T1449" s="8" t="str">
        <f>IFERROR(VLOOKUP(LEFT($A1449,8),POR!$A:$R,6,0),"")</f>
        <v/>
      </c>
      <c r="U1449" s="8" t="str">
        <f>IFERROR(VLOOKUP(LEFT($A1449,8),POR!$A:$R,7,0),"")</f>
        <v/>
      </c>
      <c r="V1449" s="8" t="str">
        <f>IFERROR(VLOOKUP(LEFT($A1449,8),POR!$A:$R,8,0),"")</f>
        <v/>
      </c>
      <c r="W1449" s="8" t="str">
        <f>IFERROR(VLOOKUP(LEFT($A1449,8),POR!$A:$R,9,0),"")</f>
        <v/>
      </c>
      <c r="X1449" s="8" t="str">
        <f>IFERROR(VLOOKUP(LEFT($A1449,8),POR!$A:$R,10,0),"")</f>
        <v/>
      </c>
      <c r="Y1449" s="8" t="str">
        <f>IFERROR(VLOOKUP(LEFT($A1449,8),POR!$A:$R,11,0),"")</f>
        <v/>
      </c>
      <c r="Z1449" s="8" t="str">
        <f>IFERROR(VLOOKUP(LEFT($A1449,8),POR!$A:$R,12,0),"")</f>
        <v/>
      </c>
      <c r="AA1449" s="8" t="str">
        <f>IFERROR(VLOOKUP(LEFT($A1449,8),POR!$A:$R,13,0),"")</f>
        <v/>
      </c>
      <c r="AB1449" s="8" t="str">
        <f>IFERROR(VLOOKUP(LEFT($A1449,8),POR!$A:$R,14,0),"")</f>
        <v/>
      </c>
      <c r="AC1449" s="8" t="str">
        <f>IFERROR(VLOOKUP(LEFT($A1449,8),POR!$A:$R,15,0),"")</f>
        <v/>
      </c>
      <c r="AD1449" s="8" t="str">
        <f>IFERROR(VLOOKUP(LEFT($A1449,8),POR!$A:$R,16,0),"")</f>
        <v/>
      </c>
      <c r="AE1449" s="8" t="str">
        <f>IFERROR(VLOOKUP(LEFT($A1449,8),POR!$A:$R,17,0),"")</f>
        <v/>
      </c>
      <c r="AF1449" s="8" t="str">
        <f>IFERROR(VLOOKUP(LEFT($A1449,8),POR!$A:$R,18,0),"")</f>
        <v/>
      </c>
      <c r="AG1449" s="36" t="str">
        <f>IFERROR(VLOOKUP(A1449,NSD!F:G,2,0),"")</f>
        <v/>
      </c>
    </row>
    <row r="1450" spans="1:33">
      <c r="A1450" s="49" t="s">
        <v>5157</v>
      </c>
      <c r="B1450" s="36" t="str">
        <f>VLOOKUP(LEFT(A1450,8),Clusters!A:C,3,0)</f>
        <v>C1</v>
      </c>
      <c r="C1450" s="36">
        <f>VLOOKUP(LEFT(A1450,8),Clusters!A:D,2,0)</f>
        <v>13</v>
      </c>
      <c r="O1450" s="36">
        <f>IFERROR(VLOOKUP(LEFT(A1450,8),'Development Priority'!A:B,2,0),"")</f>
        <v>956</v>
      </c>
      <c r="P1450" s="8" t="str">
        <f>IFERROR(VLOOKUP(LEFT($A1450,8),POR!$A:$R,2,0),"")</f>
        <v/>
      </c>
      <c r="Q1450" s="8" t="str">
        <f>IFERROR(VLOOKUP(LEFT($A1450,8),POR!$A:$R,3,0),"")</f>
        <v/>
      </c>
      <c r="R1450" s="8" t="str">
        <f>IFERROR(VLOOKUP(LEFT($A1450,8),POR!$A:$R,4,0),"")</f>
        <v/>
      </c>
      <c r="S1450" s="8" t="str">
        <f>IFERROR(VLOOKUP(LEFT($A1450,8),POR!$A:$R,5,0),"")</f>
        <v/>
      </c>
      <c r="T1450" s="8" t="str">
        <f>IFERROR(VLOOKUP(LEFT($A1450,8),POR!$A:$R,6,0),"")</f>
        <v/>
      </c>
      <c r="U1450" s="8" t="str">
        <f>IFERROR(VLOOKUP(LEFT($A1450,8),POR!$A:$R,7,0),"")</f>
        <v/>
      </c>
      <c r="V1450" s="8" t="str">
        <f>IFERROR(VLOOKUP(LEFT($A1450,8),POR!$A:$R,8,0),"")</f>
        <v/>
      </c>
      <c r="W1450" s="8" t="str">
        <f>IFERROR(VLOOKUP(LEFT($A1450,8),POR!$A:$R,9,0),"")</f>
        <v/>
      </c>
      <c r="X1450" s="8" t="str">
        <f>IFERROR(VLOOKUP(LEFT($A1450,8),POR!$A:$R,10,0),"")</f>
        <v/>
      </c>
      <c r="Y1450" s="8" t="str">
        <f>IFERROR(VLOOKUP(LEFT($A1450,8),POR!$A:$R,11,0),"")</f>
        <v/>
      </c>
      <c r="Z1450" s="8" t="str">
        <f>IFERROR(VLOOKUP(LEFT($A1450,8),POR!$A:$R,12,0),"")</f>
        <v/>
      </c>
      <c r="AA1450" s="8" t="str">
        <f>IFERROR(VLOOKUP(LEFT($A1450,8),POR!$A:$R,13,0),"")</f>
        <v/>
      </c>
      <c r="AB1450" s="8" t="str">
        <f>IFERROR(VLOOKUP(LEFT($A1450,8),POR!$A:$R,14,0),"")</f>
        <v/>
      </c>
      <c r="AC1450" s="8" t="str">
        <f>IFERROR(VLOOKUP(LEFT($A1450,8),POR!$A:$R,15,0),"")</f>
        <v/>
      </c>
      <c r="AD1450" s="8" t="str">
        <f>IFERROR(VLOOKUP(LEFT($A1450,8),POR!$A:$R,16,0),"")</f>
        <v/>
      </c>
      <c r="AE1450" s="8" t="str">
        <f>IFERROR(VLOOKUP(LEFT($A1450,8),POR!$A:$R,17,0),"")</f>
        <v/>
      </c>
      <c r="AF1450" s="8" t="str">
        <f>IFERROR(VLOOKUP(LEFT($A1450,8),POR!$A:$R,18,0),"")</f>
        <v/>
      </c>
      <c r="AG1450" s="36" t="str">
        <f>IFERROR(VLOOKUP(A1450,NSD!F:G,2,0),"")</f>
        <v/>
      </c>
    </row>
    <row r="1451" spans="1:33">
      <c r="A1451" s="49" t="s">
        <v>5158</v>
      </c>
      <c r="B1451" s="36" t="str">
        <f>VLOOKUP(LEFT(A1451,8),Clusters!A:C,3,0)</f>
        <v>C1</v>
      </c>
      <c r="C1451" s="36">
        <f>VLOOKUP(LEFT(A1451,8),Clusters!A:D,2,0)</f>
        <v>13</v>
      </c>
      <c r="O1451" s="36">
        <f>IFERROR(VLOOKUP(LEFT(A1451,8),'Development Priority'!A:B,2,0),"")</f>
        <v>1074</v>
      </c>
      <c r="P1451" s="8" t="str">
        <f>IFERROR(VLOOKUP(LEFT($A1451,8),POR!$A:$R,2,0),"")</f>
        <v/>
      </c>
      <c r="Q1451" s="8" t="str">
        <f>IFERROR(VLOOKUP(LEFT($A1451,8),POR!$A:$R,3,0),"")</f>
        <v/>
      </c>
      <c r="R1451" s="8" t="str">
        <f>IFERROR(VLOOKUP(LEFT($A1451,8),POR!$A:$R,4,0),"")</f>
        <v/>
      </c>
      <c r="S1451" s="8" t="str">
        <f>IFERROR(VLOOKUP(LEFT($A1451,8),POR!$A:$R,5,0),"")</f>
        <v/>
      </c>
      <c r="T1451" s="8" t="str">
        <f>IFERROR(VLOOKUP(LEFT($A1451,8),POR!$A:$R,6,0),"")</f>
        <v/>
      </c>
      <c r="U1451" s="8" t="str">
        <f>IFERROR(VLOOKUP(LEFT($A1451,8),POR!$A:$R,7,0),"")</f>
        <v/>
      </c>
      <c r="V1451" s="8" t="str">
        <f>IFERROR(VLOOKUP(LEFT($A1451,8),POR!$A:$R,8,0),"")</f>
        <v/>
      </c>
      <c r="W1451" s="8" t="str">
        <f>IFERROR(VLOOKUP(LEFT($A1451,8),POR!$A:$R,9,0),"")</f>
        <v/>
      </c>
      <c r="X1451" s="8" t="str">
        <f>IFERROR(VLOOKUP(LEFT($A1451,8),POR!$A:$R,10,0),"")</f>
        <v/>
      </c>
      <c r="Y1451" s="8" t="str">
        <f>IFERROR(VLOOKUP(LEFT($A1451,8),POR!$A:$R,11,0),"")</f>
        <v/>
      </c>
      <c r="Z1451" s="8" t="str">
        <f>IFERROR(VLOOKUP(LEFT($A1451,8),POR!$A:$R,12,0),"")</f>
        <v/>
      </c>
      <c r="AA1451" s="8" t="str">
        <f>IFERROR(VLOOKUP(LEFT($A1451,8),POR!$A:$R,13,0),"")</f>
        <v/>
      </c>
      <c r="AB1451" s="8" t="str">
        <f>IFERROR(VLOOKUP(LEFT($A1451,8),POR!$A:$R,14,0),"")</f>
        <v/>
      </c>
      <c r="AC1451" s="8" t="str">
        <f>IFERROR(VLOOKUP(LEFT($A1451,8),POR!$A:$R,15,0),"")</f>
        <v/>
      </c>
      <c r="AD1451" s="8" t="str">
        <f>IFERROR(VLOOKUP(LEFT($A1451,8),POR!$A:$R,16,0),"")</f>
        <v/>
      </c>
      <c r="AE1451" s="8" t="str">
        <f>IFERROR(VLOOKUP(LEFT($A1451,8),POR!$A:$R,17,0),"")</f>
        <v/>
      </c>
      <c r="AF1451" s="8" t="str">
        <f>IFERROR(VLOOKUP(LEFT($A1451,8),POR!$A:$R,18,0),"")</f>
        <v/>
      </c>
      <c r="AG1451" s="36" t="str">
        <f>IFERROR(VLOOKUP(A1451,NSD!F:G,2,0),"")</f>
        <v/>
      </c>
    </row>
    <row r="1452" spans="1:33">
      <c r="A1452" s="49" t="s">
        <v>5159</v>
      </c>
      <c r="B1452" s="36" t="str">
        <f>VLOOKUP(LEFT(A1452,8),Clusters!A:C,3,0)</f>
        <v>C1</v>
      </c>
      <c r="C1452" s="36">
        <f>VLOOKUP(LEFT(A1452,8),Clusters!A:D,2,0)</f>
        <v>13</v>
      </c>
      <c r="O1452" s="36">
        <f>IFERROR(VLOOKUP(LEFT(A1452,8),'Development Priority'!A:B,2,0),"")</f>
        <v>1109</v>
      </c>
      <c r="P1452" s="8" t="str">
        <f>IFERROR(VLOOKUP(LEFT($A1452,8),POR!$A:$R,2,0),"")</f>
        <v/>
      </c>
      <c r="Q1452" s="8" t="str">
        <f>IFERROR(VLOOKUP(LEFT($A1452,8),POR!$A:$R,3,0),"")</f>
        <v/>
      </c>
      <c r="R1452" s="8" t="str">
        <f>IFERROR(VLOOKUP(LEFT($A1452,8),POR!$A:$R,4,0),"")</f>
        <v/>
      </c>
      <c r="S1452" s="8" t="str">
        <f>IFERROR(VLOOKUP(LEFT($A1452,8),POR!$A:$R,5,0),"")</f>
        <v/>
      </c>
      <c r="T1452" s="8" t="str">
        <f>IFERROR(VLOOKUP(LEFT($A1452,8),POR!$A:$R,6,0),"")</f>
        <v/>
      </c>
      <c r="U1452" s="8" t="str">
        <f>IFERROR(VLOOKUP(LEFT($A1452,8),POR!$A:$R,7,0),"")</f>
        <v/>
      </c>
      <c r="V1452" s="8" t="str">
        <f>IFERROR(VLOOKUP(LEFT($A1452,8),POR!$A:$R,8,0),"")</f>
        <v/>
      </c>
      <c r="W1452" s="8" t="str">
        <f>IFERROR(VLOOKUP(LEFT($A1452,8),POR!$A:$R,9,0),"")</f>
        <v/>
      </c>
      <c r="X1452" s="8" t="str">
        <f>IFERROR(VLOOKUP(LEFT($A1452,8),POR!$A:$R,10,0),"")</f>
        <v/>
      </c>
      <c r="Y1452" s="8" t="str">
        <f>IFERROR(VLOOKUP(LEFT($A1452,8),POR!$A:$R,11,0),"")</f>
        <v/>
      </c>
      <c r="Z1452" s="8" t="str">
        <f>IFERROR(VLOOKUP(LEFT($A1452,8),POR!$A:$R,12,0),"")</f>
        <v/>
      </c>
      <c r="AA1452" s="8" t="str">
        <f>IFERROR(VLOOKUP(LEFT($A1452,8),POR!$A:$R,13,0),"")</f>
        <v/>
      </c>
      <c r="AB1452" s="8" t="str">
        <f>IFERROR(VLOOKUP(LEFT($A1452,8),POR!$A:$R,14,0),"")</f>
        <v/>
      </c>
      <c r="AC1452" s="8" t="str">
        <f>IFERROR(VLOOKUP(LEFT($A1452,8),POR!$A:$R,15,0),"")</f>
        <v/>
      </c>
      <c r="AD1452" s="8" t="str">
        <f>IFERROR(VLOOKUP(LEFT($A1452,8),POR!$A:$R,16,0),"")</f>
        <v/>
      </c>
      <c r="AE1452" s="8" t="str">
        <f>IFERROR(VLOOKUP(LEFT($A1452,8),POR!$A:$R,17,0),"")</f>
        <v/>
      </c>
      <c r="AF1452" s="8" t="str">
        <f>IFERROR(VLOOKUP(LEFT($A1452,8),POR!$A:$R,18,0),"")</f>
        <v/>
      </c>
      <c r="AG1452" s="36" t="str">
        <f>IFERROR(VLOOKUP(A1452,NSD!F:G,2,0),"")</f>
        <v/>
      </c>
    </row>
    <row r="1453" spans="1:33">
      <c r="A1453" s="49" t="s">
        <v>5160</v>
      </c>
      <c r="B1453" s="36" t="str">
        <f>VLOOKUP(LEFT(A1453,8),Clusters!A:C,3,0)</f>
        <v>C1</v>
      </c>
      <c r="C1453" s="36">
        <f>VLOOKUP(LEFT(A1453,8),Clusters!A:D,2,0)</f>
        <v>11</v>
      </c>
      <c r="O1453" s="36">
        <f>IFERROR(VLOOKUP(LEFT(A1453,8),'Development Priority'!A:B,2,0),"")</f>
        <v>1088</v>
      </c>
      <c r="P1453" s="8" t="str">
        <f>IFERROR(VLOOKUP(LEFT($A1453,8),POR!$A:$R,2,0),"")</f>
        <v/>
      </c>
      <c r="Q1453" s="8" t="str">
        <f>IFERROR(VLOOKUP(LEFT($A1453,8),POR!$A:$R,3,0),"")</f>
        <v/>
      </c>
      <c r="R1453" s="8" t="str">
        <f>IFERROR(VLOOKUP(LEFT($A1453,8),POR!$A:$R,4,0),"")</f>
        <v/>
      </c>
      <c r="S1453" s="8" t="str">
        <f>IFERROR(VLOOKUP(LEFT($A1453,8),POR!$A:$R,5,0),"")</f>
        <v/>
      </c>
      <c r="T1453" s="8" t="str">
        <f>IFERROR(VLOOKUP(LEFT($A1453,8),POR!$A:$R,6,0),"")</f>
        <v/>
      </c>
      <c r="U1453" s="8" t="str">
        <f>IFERROR(VLOOKUP(LEFT($A1453,8),POR!$A:$R,7,0),"")</f>
        <v/>
      </c>
      <c r="V1453" s="8" t="str">
        <f>IFERROR(VLOOKUP(LEFT($A1453,8),POR!$A:$R,8,0),"")</f>
        <v/>
      </c>
      <c r="W1453" s="8" t="str">
        <f>IFERROR(VLOOKUP(LEFT($A1453,8),POR!$A:$R,9,0),"")</f>
        <v/>
      </c>
      <c r="X1453" s="8" t="str">
        <f>IFERROR(VLOOKUP(LEFT($A1453,8),POR!$A:$R,10,0),"")</f>
        <v/>
      </c>
      <c r="Y1453" s="8" t="str">
        <f>IFERROR(VLOOKUP(LEFT($A1453,8),POR!$A:$R,11,0),"")</f>
        <v/>
      </c>
      <c r="Z1453" s="8" t="str">
        <f>IFERROR(VLOOKUP(LEFT($A1453,8),POR!$A:$R,12,0),"")</f>
        <v/>
      </c>
      <c r="AA1453" s="8" t="str">
        <f>IFERROR(VLOOKUP(LEFT($A1453,8),POR!$A:$R,13,0),"")</f>
        <v/>
      </c>
      <c r="AB1453" s="8" t="str">
        <f>IFERROR(VLOOKUP(LEFT($A1453,8),POR!$A:$R,14,0),"")</f>
        <v/>
      </c>
      <c r="AC1453" s="8" t="str">
        <f>IFERROR(VLOOKUP(LEFT($A1453,8),POR!$A:$R,15,0),"")</f>
        <v/>
      </c>
      <c r="AD1453" s="8" t="str">
        <f>IFERROR(VLOOKUP(LEFT($A1453,8),POR!$A:$R,16,0),"")</f>
        <v/>
      </c>
      <c r="AE1453" s="8" t="str">
        <f>IFERROR(VLOOKUP(LEFT($A1453,8),POR!$A:$R,17,0),"")</f>
        <v/>
      </c>
      <c r="AF1453" s="8" t="str">
        <f>IFERROR(VLOOKUP(LEFT($A1453,8),POR!$A:$R,18,0),"")</f>
        <v/>
      </c>
      <c r="AG1453" s="36" t="str">
        <f>IFERROR(VLOOKUP(A1453,NSD!F:G,2,0),"")</f>
        <v/>
      </c>
    </row>
    <row r="1454" spans="1:33">
      <c r="A1454" s="49" t="s">
        <v>5161</v>
      </c>
      <c r="B1454" s="36" t="str">
        <f>VLOOKUP(LEFT(A1454,8),Clusters!A:C,3,0)</f>
        <v>C1</v>
      </c>
      <c r="C1454" s="36">
        <f>VLOOKUP(LEFT(A1454,8),Clusters!A:D,2,0)</f>
        <v>11</v>
      </c>
      <c r="O1454" s="36">
        <f>IFERROR(VLOOKUP(LEFT(A1454,8),'Development Priority'!A:B,2,0),"")</f>
        <v>1070</v>
      </c>
      <c r="P1454" s="8" t="str">
        <f>IFERROR(VLOOKUP(LEFT($A1454,8),POR!$A:$R,2,0),"")</f>
        <v/>
      </c>
      <c r="Q1454" s="8" t="str">
        <f>IFERROR(VLOOKUP(LEFT($A1454,8),POR!$A:$R,3,0),"")</f>
        <v/>
      </c>
      <c r="R1454" s="8" t="str">
        <f>IFERROR(VLOOKUP(LEFT($A1454,8),POR!$A:$R,4,0),"")</f>
        <v/>
      </c>
      <c r="S1454" s="8" t="str">
        <f>IFERROR(VLOOKUP(LEFT($A1454,8),POR!$A:$R,5,0),"")</f>
        <v/>
      </c>
      <c r="T1454" s="8" t="str">
        <f>IFERROR(VLOOKUP(LEFT($A1454,8),POR!$A:$R,6,0),"")</f>
        <v/>
      </c>
      <c r="U1454" s="8" t="str">
        <f>IFERROR(VLOOKUP(LEFT($A1454,8),POR!$A:$R,7,0),"")</f>
        <v/>
      </c>
      <c r="V1454" s="8" t="str">
        <f>IFERROR(VLOOKUP(LEFT($A1454,8),POR!$A:$R,8,0),"")</f>
        <v/>
      </c>
      <c r="W1454" s="8" t="str">
        <f>IFERROR(VLOOKUP(LEFT($A1454,8),POR!$A:$R,9,0),"")</f>
        <v/>
      </c>
      <c r="X1454" s="8" t="str">
        <f>IFERROR(VLOOKUP(LEFT($A1454,8),POR!$A:$R,10,0),"")</f>
        <v/>
      </c>
      <c r="Y1454" s="8" t="str">
        <f>IFERROR(VLOOKUP(LEFT($A1454,8),POR!$A:$R,11,0),"")</f>
        <v/>
      </c>
      <c r="Z1454" s="8" t="str">
        <f>IFERROR(VLOOKUP(LEFT($A1454,8),POR!$A:$R,12,0),"")</f>
        <v/>
      </c>
      <c r="AA1454" s="8" t="str">
        <f>IFERROR(VLOOKUP(LEFT($A1454,8),POR!$A:$R,13,0),"")</f>
        <v/>
      </c>
      <c r="AB1454" s="8" t="str">
        <f>IFERROR(VLOOKUP(LEFT($A1454,8),POR!$A:$R,14,0),"")</f>
        <v/>
      </c>
      <c r="AC1454" s="8" t="str">
        <f>IFERROR(VLOOKUP(LEFT($A1454,8),POR!$A:$R,15,0),"")</f>
        <v/>
      </c>
      <c r="AD1454" s="8" t="str">
        <f>IFERROR(VLOOKUP(LEFT($A1454,8),POR!$A:$R,16,0),"")</f>
        <v/>
      </c>
      <c r="AE1454" s="8" t="str">
        <f>IFERROR(VLOOKUP(LEFT($A1454,8),POR!$A:$R,17,0),"")</f>
        <v/>
      </c>
      <c r="AF1454" s="8" t="str">
        <f>IFERROR(VLOOKUP(LEFT($A1454,8),POR!$A:$R,18,0),"")</f>
        <v/>
      </c>
      <c r="AG1454" s="36" t="str">
        <f>IFERROR(VLOOKUP(A1454,NSD!F:G,2,0),"")</f>
        <v/>
      </c>
    </row>
    <row r="1455" spans="1:33">
      <c r="A1455" s="49" t="s">
        <v>5162</v>
      </c>
      <c r="B1455" s="36" t="str">
        <f>VLOOKUP(LEFT(A1455,8),Clusters!A:C,3,0)</f>
        <v>C1</v>
      </c>
      <c r="C1455" s="36">
        <f>VLOOKUP(LEFT(A1455,8),Clusters!A:D,2,0)</f>
        <v>11</v>
      </c>
      <c r="O1455" s="36">
        <f>IFERROR(VLOOKUP(LEFT(A1455,8),'Development Priority'!A:B,2,0),"")</f>
        <v>1140</v>
      </c>
      <c r="P1455" s="8" t="str">
        <f>IFERROR(VLOOKUP(LEFT($A1455,8),POR!$A:$R,2,0),"")</f>
        <v/>
      </c>
      <c r="Q1455" s="8" t="str">
        <f>IFERROR(VLOOKUP(LEFT($A1455,8),POR!$A:$R,3,0),"")</f>
        <v/>
      </c>
      <c r="R1455" s="8" t="str">
        <f>IFERROR(VLOOKUP(LEFT($A1455,8),POR!$A:$R,4,0),"")</f>
        <v/>
      </c>
      <c r="S1455" s="8" t="str">
        <f>IFERROR(VLOOKUP(LEFT($A1455,8),POR!$A:$R,5,0),"")</f>
        <v/>
      </c>
      <c r="T1455" s="8" t="str">
        <f>IFERROR(VLOOKUP(LEFT($A1455,8),POR!$A:$R,6,0),"")</f>
        <v/>
      </c>
      <c r="U1455" s="8" t="str">
        <f>IFERROR(VLOOKUP(LEFT($A1455,8),POR!$A:$R,7,0),"")</f>
        <v/>
      </c>
      <c r="V1455" s="8" t="str">
        <f>IFERROR(VLOOKUP(LEFT($A1455,8),POR!$A:$R,8,0),"")</f>
        <v/>
      </c>
      <c r="W1455" s="8" t="str">
        <f>IFERROR(VLOOKUP(LEFT($A1455,8),POR!$A:$R,9,0),"")</f>
        <v/>
      </c>
      <c r="X1455" s="8" t="str">
        <f>IFERROR(VLOOKUP(LEFT($A1455,8),POR!$A:$R,10,0),"")</f>
        <v/>
      </c>
      <c r="Y1455" s="8" t="str">
        <f>IFERROR(VLOOKUP(LEFT($A1455,8),POR!$A:$R,11,0),"")</f>
        <v/>
      </c>
      <c r="Z1455" s="8" t="str">
        <f>IFERROR(VLOOKUP(LEFT($A1455,8),POR!$A:$R,12,0),"")</f>
        <v/>
      </c>
      <c r="AA1455" s="8" t="str">
        <f>IFERROR(VLOOKUP(LEFT($A1455,8),POR!$A:$R,13,0),"")</f>
        <v/>
      </c>
      <c r="AB1455" s="8" t="str">
        <f>IFERROR(VLOOKUP(LEFT($A1455,8),POR!$A:$R,14,0),"")</f>
        <v/>
      </c>
      <c r="AC1455" s="8" t="str">
        <f>IFERROR(VLOOKUP(LEFT($A1455,8),POR!$A:$R,15,0),"")</f>
        <v/>
      </c>
      <c r="AD1455" s="8" t="str">
        <f>IFERROR(VLOOKUP(LEFT($A1455,8),POR!$A:$R,16,0),"")</f>
        <v/>
      </c>
      <c r="AE1455" s="8" t="str">
        <f>IFERROR(VLOOKUP(LEFT($A1455,8),POR!$A:$R,17,0),"")</f>
        <v/>
      </c>
      <c r="AF1455" s="8" t="str">
        <f>IFERROR(VLOOKUP(LEFT($A1455,8),POR!$A:$R,18,0),"")</f>
        <v/>
      </c>
      <c r="AG1455" s="36" t="str">
        <f>IFERROR(VLOOKUP(A1455,NSD!F:G,2,0),"")</f>
        <v/>
      </c>
    </row>
    <row r="1456" spans="1:33">
      <c r="A1456" s="49" t="s">
        <v>5163</v>
      </c>
      <c r="B1456" s="36" t="str">
        <f>VLOOKUP(LEFT(A1456,8),Clusters!A:C,3,0)</f>
        <v>C1</v>
      </c>
      <c r="C1456" s="36">
        <f>VLOOKUP(LEFT(A1456,8),Clusters!A:D,2,0)</f>
        <v>11</v>
      </c>
      <c r="O1456" s="36">
        <f>IFERROR(VLOOKUP(LEFT(A1456,8),'Development Priority'!A:B,2,0),"")</f>
        <v>1080</v>
      </c>
      <c r="P1456" s="8" t="str">
        <f>IFERROR(VLOOKUP(LEFT($A1456,8),POR!$A:$R,2,0),"")</f>
        <v/>
      </c>
      <c r="Q1456" s="8" t="str">
        <f>IFERROR(VLOOKUP(LEFT($A1456,8),POR!$A:$R,3,0),"")</f>
        <v/>
      </c>
      <c r="R1456" s="8" t="str">
        <f>IFERROR(VLOOKUP(LEFT($A1456,8),POR!$A:$R,4,0),"")</f>
        <v/>
      </c>
      <c r="S1456" s="8" t="str">
        <f>IFERROR(VLOOKUP(LEFT($A1456,8),POR!$A:$R,5,0),"")</f>
        <v/>
      </c>
      <c r="T1456" s="8" t="str">
        <f>IFERROR(VLOOKUP(LEFT($A1456,8),POR!$A:$R,6,0),"")</f>
        <v/>
      </c>
      <c r="U1456" s="8" t="str">
        <f>IFERROR(VLOOKUP(LEFT($A1456,8),POR!$A:$R,7,0),"")</f>
        <v/>
      </c>
      <c r="V1456" s="8" t="str">
        <f>IFERROR(VLOOKUP(LEFT($A1456,8),POR!$A:$R,8,0),"")</f>
        <v/>
      </c>
      <c r="W1456" s="8" t="str">
        <f>IFERROR(VLOOKUP(LEFT($A1456,8),POR!$A:$R,9,0),"")</f>
        <v/>
      </c>
      <c r="X1456" s="8" t="str">
        <f>IFERROR(VLOOKUP(LEFT($A1456,8),POR!$A:$R,10,0),"")</f>
        <v/>
      </c>
      <c r="Y1456" s="8" t="str">
        <f>IFERROR(VLOOKUP(LEFT($A1456,8),POR!$A:$R,11,0),"")</f>
        <v/>
      </c>
      <c r="Z1456" s="8" t="str">
        <f>IFERROR(VLOOKUP(LEFT($A1456,8),POR!$A:$R,12,0),"")</f>
        <v/>
      </c>
      <c r="AA1456" s="8" t="str">
        <f>IFERROR(VLOOKUP(LEFT($A1456,8),POR!$A:$R,13,0),"")</f>
        <v/>
      </c>
      <c r="AB1456" s="8" t="str">
        <f>IFERROR(VLOOKUP(LEFT($A1456,8),POR!$A:$R,14,0),"")</f>
        <v/>
      </c>
      <c r="AC1456" s="8" t="str">
        <f>IFERROR(VLOOKUP(LEFT($A1456,8),POR!$A:$R,15,0),"")</f>
        <v/>
      </c>
      <c r="AD1456" s="8" t="str">
        <f>IFERROR(VLOOKUP(LEFT($A1456,8),POR!$A:$R,16,0),"")</f>
        <v/>
      </c>
      <c r="AE1456" s="8" t="str">
        <f>IFERROR(VLOOKUP(LEFT($A1456,8),POR!$A:$R,17,0),"")</f>
        <v/>
      </c>
      <c r="AF1456" s="8" t="str">
        <f>IFERROR(VLOOKUP(LEFT($A1456,8),POR!$A:$R,18,0),"")</f>
        <v/>
      </c>
      <c r="AG1456" s="36" t="str">
        <f>IFERROR(VLOOKUP(A1456,NSD!F:G,2,0),"")</f>
        <v/>
      </c>
    </row>
    <row r="1457" spans="1:33">
      <c r="A1457" s="49" t="s">
        <v>5164</v>
      </c>
      <c r="B1457" s="36" t="str">
        <f>VLOOKUP(LEFT(A1457,8),Clusters!A:C,3,0)</f>
        <v>C1</v>
      </c>
      <c r="C1457" s="36">
        <f>VLOOKUP(LEFT(A1457,8),Clusters!A:D,2,0)</f>
        <v>11</v>
      </c>
      <c r="O1457" s="36">
        <f>IFERROR(VLOOKUP(LEFT(A1457,8),'Development Priority'!A:B,2,0),"")</f>
        <v>1121</v>
      </c>
      <c r="P1457" s="8" t="str">
        <f>IFERROR(VLOOKUP(LEFT($A1457,8),POR!$A:$R,2,0),"")</f>
        <v/>
      </c>
      <c r="Q1457" s="8" t="str">
        <f>IFERROR(VLOOKUP(LEFT($A1457,8),POR!$A:$R,3,0),"")</f>
        <v/>
      </c>
      <c r="R1457" s="8" t="str">
        <f>IFERROR(VLOOKUP(LEFT($A1457,8),POR!$A:$R,4,0),"")</f>
        <v/>
      </c>
      <c r="S1457" s="8" t="str">
        <f>IFERROR(VLOOKUP(LEFT($A1457,8),POR!$A:$R,5,0),"")</f>
        <v/>
      </c>
      <c r="T1457" s="8" t="str">
        <f>IFERROR(VLOOKUP(LEFT($A1457,8),POR!$A:$R,6,0),"")</f>
        <v/>
      </c>
      <c r="U1457" s="8" t="str">
        <f>IFERROR(VLOOKUP(LEFT($A1457,8),POR!$A:$R,7,0),"")</f>
        <v/>
      </c>
      <c r="V1457" s="8" t="str">
        <f>IFERROR(VLOOKUP(LEFT($A1457,8),POR!$A:$R,8,0),"")</f>
        <v/>
      </c>
      <c r="W1457" s="8" t="str">
        <f>IFERROR(VLOOKUP(LEFT($A1457,8),POR!$A:$R,9,0),"")</f>
        <v/>
      </c>
      <c r="X1457" s="8" t="str">
        <f>IFERROR(VLOOKUP(LEFT($A1457,8),POR!$A:$R,10,0),"")</f>
        <v/>
      </c>
      <c r="Y1457" s="8" t="str">
        <f>IFERROR(VLOOKUP(LEFT($A1457,8),POR!$A:$R,11,0),"")</f>
        <v/>
      </c>
      <c r="Z1457" s="8" t="str">
        <f>IFERROR(VLOOKUP(LEFT($A1457,8),POR!$A:$R,12,0),"")</f>
        <v/>
      </c>
      <c r="AA1457" s="8" t="str">
        <f>IFERROR(VLOOKUP(LEFT($A1457,8),POR!$A:$R,13,0),"")</f>
        <v/>
      </c>
      <c r="AB1457" s="8" t="str">
        <f>IFERROR(VLOOKUP(LEFT($A1457,8),POR!$A:$R,14,0),"")</f>
        <v/>
      </c>
      <c r="AC1457" s="8" t="str">
        <f>IFERROR(VLOOKUP(LEFT($A1457,8),POR!$A:$R,15,0),"")</f>
        <v/>
      </c>
      <c r="AD1457" s="8" t="str">
        <f>IFERROR(VLOOKUP(LEFT($A1457,8),POR!$A:$R,16,0),"")</f>
        <v/>
      </c>
      <c r="AE1457" s="8" t="str">
        <f>IFERROR(VLOOKUP(LEFT($A1457,8),POR!$A:$R,17,0),"")</f>
        <v/>
      </c>
      <c r="AF1457" s="8" t="str">
        <f>IFERROR(VLOOKUP(LEFT($A1457,8),POR!$A:$R,18,0),"")</f>
        <v/>
      </c>
      <c r="AG1457" s="36" t="str">
        <f>IFERROR(VLOOKUP(A1457,NSD!F:G,2,0),"")</f>
        <v/>
      </c>
    </row>
    <row r="1458" spans="1:33">
      <c r="A1458" s="49" t="s">
        <v>5165</v>
      </c>
      <c r="B1458" s="36" t="str">
        <f>VLOOKUP(LEFT(A1458,8),Clusters!A:C,3,0)</f>
        <v>C1</v>
      </c>
      <c r="C1458" s="36">
        <f>VLOOKUP(LEFT(A1458,8),Clusters!A:D,2,0)</f>
        <v>11</v>
      </c>
      <c r="O1458" s="36">
        <f>IFERROR(VLOOKUP(LEFT(A1458,8),'Development Priority'!A:B,2,0),"")</f>
        <v>975</v>
      </c>
      <c r="P1458" s="8" t="str">
        <f>IFERROR(VLOOKUP(LEFT($A1458,8),POR!$A:$R,2,0),"")</f>
        <v/>
      </c>
      <c r="Q1458" s="8" t="str">
        <f>IFERROR(VLOOKUP(LEFT($A1458,8),POR!$A:$R,3,0),"")</f>
        <v/>
      </c>
      <c r="R1458" s="8" t="str">
        <f>IFERROR(VLOOKUP(LEFT($A1458,8),POR!$A:$R,4,0),"")</f>
        <v/>
      </c>
      <c r="S1458" s="8" t="str">
        <f>IFERROR(VLOOKUP(LEFT($A1458,8),POR!$A:$R,5,0),"")</f>
        <v/>
      </c>
      <c r="T1458" s="8" t="str">
        <f>IFERROR(VLOOKUP(LEFT($A1458,8),POR!$A:$R,6,0),"")</f>
        <v/>
      </c>
      <c r="U1458" s="8" t="str">
        <f>IFERROR(VLOOKUP(LEFT($A1458,8),POR!$A:$R,7,0),"")</f>
        <v/>
      </c>
      <c r="V1458" s="8" t="str">
        <f>IFERROR(VLOOKUP(LEFT($A1458,8),POR!$A:$R,8,0),"")</f>
        <v/>
      </c>
      <c r="W1458" s="8" t="str">
        <f>IFERROR(VLOOKUP(LEFT($A1458,8),POR!$A:$R,9,0),"")</f>
        <v/>
      </c>
      <c r="X1458" s="8" t="str">
        <f>IFERROR(VLOOKUP(LEFT($A1458,8),POR!$A:$R,10,0),"")</f>
        <v/>
      </c>
      <c r="Y1458" s="8" t="str">
        <f>IFERROR(VLOOKUP(LEFT($A1458,8),POR!$A:$R,11,0),"")</f>
        <v/>
      </c>
      <c r="Z1458" s="8" t="str">
        <f>IFERROR(VLOOKUP(LEFT($A1458,8),POR!$A:$R,12,0),"")</f>
        <v/>
      </c>
      <c r="AA1458" s="8" t="str">
        <f>IFERROR(VLOOKUP(LEFT($A1458,8),POR!$A:$R,13,0),"")</f>
        <v/>
      </c>
      <c r="AB1458" s="8" t="str">
        <f>IFERROR(VLOOKUP(LEFT($A1458,8),POR!$A:$R,14,0),"")</f>
        <v/>
      </c>
      <c r="AC1458" s="8" t="str">
        <f>IFERROR(VLOOKUP(LEFT($A1458,8),POR!$A:$R,15,0),"")</f>
        <v/>
      </c>
      <c r="AD1458" s="8" t="str">
        <f>IFERROR(VLOOKUP(LEFT($A1458,8),POR!$A:$R,16,0),"")</f>
        <v/>
      </c>
      <c r="AE1458" s="8" t="str">
        <f>IFERROR(VLOOKUP(LEFT($A1458,8),POR!$A:$R,17,0),"")</f>
        <v/>
      </c>
      <c r="AF1458" s="8" t="str">
        <f>IFERROR(VLOOKUP(LEFT($A1458,8),POR!$A:$R,18,0),"")</f>
        <v/>
      </c>
      <c r="AG1458" s="36" t="str">
        <f>IFERROR(VLOOKUP(A1458,NSD!F:G,2,0),"")</f>
        <v/>
      </c>
    </row>
    <row r="1459" spans="1:33">
      <c r="A1459" s="49" t="s">
        <v>5166</v>
      </c>
      <c r="B1459" s="36" t="str">
        <f>VLOOKUP(LEFT(A1459,8),Clusters!A:C,3,0)</f>
        <v>C1</v>
      </c>
      <c r="C1459" s="36">
        <f>VLOOKUP(LEFT(A1459,8),Clusters!A:D,2,0)</f>
        <v>11</v>
      </c>
      <c r="O1459" s="36">
        <f>IFERROR(VLOOKUP(LEFT(A1459,8),'Development Priority'!A:B,2,0),"")</f>
        <v>940</v>
      </c>
      <c r="P1459" s="8" t="str">
        <f>IFERROR(VLOOKUP(LEFT($A1459,8),POR!$A:$R,2,0),"")</f>
        <v/>
      </c>
      <c r="Q1459" s="8" t="str">
        <f>IFERROR(VLOOKUP(LEFT($A1459,8),POR!$A:$R,3,0),"")</f>
        <v/>
      </c>
      <c r="R1459" s="8" t="str">
        <f>IFERROR(VLOOKUP(LEFT($A1459,8),POR!$A:$R,4,0),"")</f>
        <v/>
      </c>
      <c r="S1459" s="8" t="str">
        <f>IFERROR(VLOOKUP(LEFT($A1459,8),POR!$A:$R,5,0),"")</f>
        <v/>
      </c>
      <c r="T1459" s="8" t="str">
        <f>IFERROR(VLOOKUP(LEFT($A1459,8),POR!$A:$R,6,0),"")</f>
        <v/>
      </c>
      <c r="U1459" s="8" t="str">
        <f>IFERROR(VLOOKUP(LEFT($A1459,8),POR!$A:$R,7,0),"")</f>
        <v/>
      </c>
      <c r="V1459" s="8" t="str">
        <f>IFERROR(VLOOKUP(LEFT($A1459,8),POR!$A:$R,8,0),"")</f>
        <v/>
      </c>
      <c r="W1459" s="8" t="str">
        <f>IFERROR(VLOOKUP(LEFT($A1459,8),POR!$A:$R,9,0),"")</f>
        <v/>
      </c>
      <c r="X1459" s="8" t="str">
        <f>IFERROR(VLOOKUP(LEFT($A1459,8),POR!$A:$R,10,0),"")</f>
        <v/>
      </c>
      <c r="Y1459" s="8" t="str">
        <f>IFERROR(VLOOKUP(LEFT($A1459,8),POR!$A:$R,11,0),"")</f>
        <v/>
      </c>
      <c r="Z1459" s="8" t="str">
        <f>IFERROR(VLOOKUP(LEFT($A1459,8),POR!$A:$R,12,0),"")</f>
        <v/>
      </c>
      <c r="AA1459" s="8" t="str">
        <f>IFERROR(VLOOKUP(LEFT($A1459,8),POR!$A:$R,13,0),"")</f>
        <v/>
      </c>
      <c r="AB1459" s="8" t="str">
        <f>IFERROR(VLOOKUP(LEFT($A1459,8),POR!$A:$R,14,0),"")</f>
        <v/>
      </c>
      <c r="AC1459" s="8" t="str">
        <f>IFERROR(VLOOKUP(LEFT($A1459,8),POR!$A:$R,15,0),"")</f>
        <v/>
      </c>
      <c r="AD1459" s="8" t="str">
        <f>IFERROR(VLOOKUP(LEFT($A1459,8),POR!$A:$R,16,0),"")</f>
        <v/>
      </c>
      <c r="AE1459" s="8" t="str">
        <f>IFERROR(VLOOKUP(LEFT($A1459,8),POR!$A:$R,17,0),"")</f>
        <v/>
      </c>
      <c r="AF1459" s="8" t="str">
        <f>IFERROR(VLOOKUP(LEFT($A1459,8),POR!$A:$R,18,0),"")</f>
        <v/>
      </c>
      <c r="AG1459" s="36" t="str">
        <f>IFERROR(VLOOKUP(A1459,NSD!F:G,2,0),"")</f>
        <v/>
      </c>
    </row>
    <row r="1460" spans="1:33">
      <c r="A1460" s="49" t="s">
        <v>5167</v>
      </c>
      <c r="B1460" s="36" t="str">
        <f>VLOOKUP(LEFT(A1460,8),Clusters!A:C,3,0)</f>
        <v>C1</v>
      </c>
      <c r="C1460" s="36">
        <f>VLOOKUP(LEFT(A1460,8),Clusters!A:D,2,0)</f>
        <v>11</v>
      </c>
      <c r="O1460" s="36">
        <f>IFERROR(VLOOKUP(LEFT(A1460,8),'Development Priority'!A:B,2,0),"")</f>
        <v>901</v>
      </c>
      <c r="P1460" s="8" t="str">
        <f>IFERROR(VLOOKUP(LEFT($A1460,8),POR!$A:$R,2,0),"")</f>
        <v/>
      </c>
      <c r="Q1460" s="8" t="str">
        <f>IFERROR(VLOOKUP(LEFT($A1460,8),POR!$A:$R,3,0),"")</f>
        <v/>
      </c>
      <c r="R1460" s="8" t="str">
        <f>IFERROR(VLOOKUP(LEFT($A1460,8),POR!$A:$R,4,0),"")</f>
        <v/>
      </c>
      <c r="S1460" s="8" t="str">
        <f>IFERROR(VLOOKUP(LEFT($A1460,8),POR!$A:$R,5,0),"")</f>
        <v/>
      </c>
      <c r="T1460" s="8" t="str">
        <f>IFERROR(VLOOKUP(LEFT($A1460,8),POR!$A:$R,6,0),"")</f>
        <v/>
      </c>
      <c r="U1460" s="8" t="str">
        <f>IFERROR(VLOOKUP(LEFT($A1460,8),POR!$A:$R,7,0),"")</f>
        <v/>
      </c>
      <c r="V1460" s="8" t="str">
        <f>IFERROR(VLOOKUP(LEFT($A1460,8),POR!$A:$R,8,0),"")</f>
        <v/>
      </c>
      <c r="W1460" s="8" t="str">
        <f>IFERROR(VLOOKUP(LEFT($A1460,8),POR!$A:$R,9,0),"")</f>
        <v/>
      </c>
      <c r="X1460" s="8" t="str">
        <f>IFERROR(VLOOKUP(LEFT($A1460,8),POR!$A:$R,10,0),"")</f>
        <v/>
      </c>
      <c r="Y1460" s="8" t="str">
        <f>IFERROR(VLOOKUP(LEFT($A1460,8),POR!$A:$R,11,0),"")</f>
        <v/>
      </c>
      <c r="Z1460" s="8" t="str">
        <f>IFERROR(VLOOKUP(LEFT($A1460,8),POR!$A:$R,12,0),"")</f>
        <v/>
      </c>
      <c r="AA1460" s="8" t="str">
        <f>IFERROR(VLOOKUP(LEFT($A1460,8),POR!$A:$R,13,0),"")</f>
        <v/>
      </c>
      <c r="AB1460" s="8" t="str">
        <f>IFERROR(VLOOKUP(LEFT($A1460,8),POR!$A:$R,14,0),"")</f>
        <v/>
      </c>
      <c r="AC1460" s="8" t="str">
        <f>IFERROR(VLOOKUP(LEFT($A1460,8),POR!$A:$R,15,0),"")</f>
        <v/>
      </c>
      <c r="AD1460" s="8" t="str">
        <f>IFERROR(VLOOKUP(LEFT($A1460,8),POR!$A:$R,16,0),"")</f>
        <v/>
      </c>
      <c r="AE1460" s="8" t="str">
        <f>IFERROR(VLOOKUP(LEFT($A1460,8),POR!$A:$R,17,0),"")</f>
        <v/>
      </c>
      <c r="AF1460" s="8" t="str">
        <f>IFERROR(VLOOKUP(LEFT($A1460,8),POR!$A:$R,18,0),"")</f>
        <v/>
      </c>
      <c r="AG1460" s="36" t="str">
        <f>IFERROR(VLOOKUP(A1460,NSD!F:G,2,0),"")</f>
        <v/>
      </c>
    </row>
    <row r="1461" spans="1:33">
      <c r="A1461" s="49" t="s">
        <v>5168</v>
      </c>
      <c r="B1461" s="36" t="str">
        <f>VLOOKUP(LEFT(A1461,8),Clusters!A:C,3,0)</f>
        <v>C1</v>
      </c>
      <c r="C1461" s="36">
        <f>VLOOKUP(LEFT(A1461,8),Clusters!A:D,2,0)</f>
        <v>11</v>
      </c>
      <c r="O1461" s="36">
        <f>IFERROR(VLOOKUP(LEFT(A1461,8),'Development Priority'!A:B,2,0),"")</f>
        <v>993</v>
      </c>
      <c r="P1461" s="8" t="str">
        <f>IFERROR(VLOOKUP(LEFT($A1461,8),POR!$A:$R,2,0),"")</f>
        <v/>
      </c>
      <c r="Q1461" s="8" t="str">
        <f>IFERROR(VLOOKUP(LEFT($A1461,8),POR!$A:$R,3,0),"")</f>
        <v/>
      </c>
      <c r="R1461" s="8" t="str">
        <f>IFERROR(VLOOKUP(LEFT($A1461,8),POR!$A:$R,4,0),"")</f>
        <v/>
      </c>
      <c r="S1461" s="8" t="str">
        <f>IFERROR(VLOOKUP(LEFT($A1461,8),POR!$A:$R,5,0),"")</f>
        <v/>
      </c>
      <c r="T1461" s="8" t="str">
        <f>IFERROR(VLOOKUP(LEFT($A1461,8),POR!$A:$R,6,0),"")</f>
        <v/>
      </c>
      <c r="U1461" s="8" t="str">
        <f>IFERROR(VLOOKUP(LEFT($A1461,8),POR!$A:$R,7,0),"")</f>
        <v/>
      </c>
      <c r="V1461" s="8" t="str">
        <f>IFERROR(VLOOKUP(LEFT($A1461,8),POR!$A:$R,8,0),"")</f>
        <v/>
      </c>
      <c r="W1461" s="8" t="str">
        <f>IFERROR(VLOOKUP(LEFT($A1461,8),POR!$A:$R,9,0),"")</f>
        <v/>
      </c>
      <c r="X1461" s="8" t="str">
        <f>IFERROR(VLOOKUP(LEFT($A1461,8),POR!$A:$R,10,0),"")</f>
        <v/>
      </c>
      <c r="Y1461" s="8" t="str">
        <f>IFERROR(VLOOKUP(LEFT($A1461,8),POR!$A:$R,11,0),"")</f>
        <v/>
      </c>
      <c r="Z1461" s="8" t="str">
        <f>IFERROR(VLOOKUP(LEFT($A1461,8),POR!$A:$R,12,0),"")</f>
        <v/>
      </c>
      <c r="AA1461" s="8" t="str">
        <f>IFERROR(VLOOKUP(LEFT($A1461,8),POR!$A:$R,13,0),"")</f>
        <v/>
      </c>
      <c r="AB1461" s="8" t="str">
        <f>IFERROR(VLOOKUP(LEFT($A1461,8),POR!$A:$R,14,0),"")</f>
        <v/>
      </c>
      <c r="AC1461" s="8" t="str">
        <f>IFERROR(VLOOKUP(LEFT($A1461,8),POR!$A:$R,15,0),"")</f>
        <v/>
      </c>
      <c r="AD1461" s="8" t="str">
        <f>IFERROR(VLOOKUP(LEFT($A1461,8),POR!$A:$R,16,0),"")</f>
        <v/>
      </c>
      <c r="AE1461" s="8" t="str">
        <f>IFERROR(VLOOKUP(LEFT($A1461,8),POR!$A:$R,17,0),"")</f>
        <v/>
      </c>
      <c r="AF1461" s="8" t="str">
        <f>IFERROR(VLOOKUP(LEFT($A1461,8),POR!$A:$R,18,0),"")</f>
        <v/>
      </c>
      <c r="AG1461" s="36" t="str">
        <f>IFERROR(VLOOKUP(A1461,NSD!F:G,2,0),"")</f>
        <v/>
      </c>
    </row>
    <row r="1462" spans="1:33">
      <c r="A1462" s="49" t="s">
        <v>5169</v>
      </c>
      <c r="B1462" s="36" t="str">
        <f>VLOOKUP(LEFT(A1462,8),Clusters!A:C,3,0)</f>
        <v>C1</v>
      </c>
      <c r="C1462" s="36">
        <f>VLOOKUP(LEFT(A1462,8),Clusters!A:D,2,0)</f>
        <v>1</v>
      </c>
      <c r="O1462" s="36">
        <f>IFERROR(VLOOKUP(LEFT(A1462,8),'Development Priority'!A:B,2,0),"")</f>
        <v>1082</v>
      </c>
      <c r="P1462" s="8" t="str">
        <f>IFERROR(VLOOKUP(LEFT($A1462,8),POR!$A:$R,2,0),"")</f>
        <v/>
      </c>
      <c r="Q1462" s="8" t="str">
        <f>IFERROR(VLOOKUP(LEFT($A1462,8),POR!$A:$R,3,0),"")</f>
        <v/>
      </c>
      <c r="R1462" s="8" t="str">
        <f>IFERROR(VLOOKUP(LEFT($A1462,8),POR!$A:$R,4,0),"")</f>
        <v/>
      </c>
      <c r="S1462" s="8" t="str">
        <f>IFERROR(VLOOKUP(LEFT($A1462,8),POR!$A:$R,5,0),"")</f>
        <v/>
      </c>
      <c r="T1462" s="8" t="str">
        <f>IFERROR(VLOOKUP(LEFT($A1462,8),POR!$A:$R,6,0),"")</f>
        <v/>
      </c>
      <c r="U1462" s="8" t="str">
        <f>IFERROR(VLOOKUP(LEFT($A1462,8),POR!$A:$R,7,0),"")</f>
        <v/>
      </c>
      <c r="V1462" s="8" t="str">
        <f>IFERROR(VLOOKUP(LEFT($A1462,8),POR!$A:$R,8,0),"")</f>
        <v/>
      </c>
      <c r="W1462" s="8" t="str">
        <f>IFERROR(VLOOKUP(LEFT($A1462,8),POR!$A:$R,9,0),"")</f>
        <v/>
      </c>
      <c r="X1462" s="8" t="str">
        <f>IFERROR(VLOOKUP(LEFT($A1462,8),POR!$A:$R,10,0),"")</f>
        <v/>
      </c>
      <c r="Y1462" s="8" t="str">
        <f>IFERROR(VLOOKUP(LEFT($A1462,8),POR!$A:$R,11,0),"")</f>
        <v/>
      </c>
      <c r="Z1462" s="8" t="str">
        <f>IFERROR(VLOOKUP(LEFT($A1462,8),POR!$A:$R,12,0),"")</f>
        <v/>
      </c>
      <c r="AA1462" s="8" t="str">
        <f>IFERROR(VLOOKUP(LEFT($A1462,8),POR!$A:$R,13,0),"")</f>
        <v/>
      </c>
      <c r="AB1462" s="8" t="str">
        <f>IFERROR(VLOOKUP(LEFT($A1462,8),POR!$A:$R,14,0),"")</f>
        <v/>
      </c>
      <c r="AC1462" s="8" t="str">
        <f>IFERROR(VLOOKUP(LEFT($A1462,8),POR!$A:$R,15,0),"")</f>
        <v/>
      </c>
      <c r="AD1462" s="8">
        <f>IFERROR(VLOOKUP(LEFT($A1462,8),POR!$A:$R,16,0),"")</f>
        <v>42846</v>
      </c>
      <c r="AE1462" s="8" t="str">
        <f>IFERROR(VLOOKUP(LEFT($A1462,8),POR!$A:$R,17,0),"")</f>
        <v/>
      </c>
      <c r="AF1462" s="8" t="str">
        <f>IFERROR(VLOOKUP(LEFT($A1462,8),POR!$A:$R,18,0),"")</f>
        <v/>
      </c>
      <c r="AG1462" s="36" t="str">
        <f>IFERROR(VLOOKUP(A1462,NSD!F:G,2,0),"")</f>
        <v/>
      </c>
    </row>
    <row r="1463" spans="1:33">
      <c r="A1463" s="49" t="s">
        <v>5170</v>
      </c>
      <c r="B1463" s="36" t="str">
        <f>VLOOKUP(LEFT(A1463,8),Clusters!A:C,3,0)</f>
        <v>C4</v>
      </c>
      <c r="C1463" s="36">
        <f>VLOOKUP(LEFT(A1463,8),Clusters!A:D,2,0)</f>
        <v>4</v>
      </c>
      <c r="O1463" s="36">
        <f>IFERROR(VLOOKUP(LEFT(A1463,8),'Development Priority'!A:B,2,0),"")</f>
        <v>877</v>
      </c>
      <c r="P1463" s="8" t="str">
        <f>IFERROR(VLOOKUP(LEFT($A1463,8),POR!$A:$R,2,0),"")</f>
        <v/>
      </c>
      <c r="Q1463" s="8" t="str">
        <f>IFERROR(VLOOKUP(LEFT($A1463,8),POR!$A:$R,3,0),"")</f>
        <v/>
      </c>
      <c r="R1463" s="8" t="str">
        <f>IFERROR(VLOOKUP(LEFT($A1463,8),POR!$A:$R,4,0),"")</f>
        <v/>
      </c>
      <c r="S1463" s="8" t="str">
        <f>IFERROR(VLOOKUP(LEFT($A1463,8),POR!$A:$R,5,0),"")</f>
        <v/>
      </c>
      <c r="T1463" s="8" t="str">
        <f>IFERROR(VLOOKUP(LEFT($A1463,8),POR!$A:$R,6,0),"")</f>
        <v/>
      </c>
      <c r="U1463" s="8" t="str">
        <f>IFERROR(VLOOKUP(LEFT($A1463,8),POR!$A:$R,7,0),"")</f>
        <v/>
      </c>
      <c r="V1463" s="8" t="str">
        <f>IFERROR(VLOOKUP(LEFT($A1463,8),POR!$A:$R,8,0),"")</f>
        <v/>
      </c>
      <c r="W1463" s="8" t="str">
        <f>IFERROR(VLOOKUP(LEFT($A1463,8),POR!$A:$R,9,0),"")</f>
        <v/>
      </c>
      <c r="X1463" s="8" t="str">
        <f>IFERROR(VLOOKUP(LEFT($A1463,8),POR!$A:$R,10,0),"")</f>
        <v/>
      </c>
      <c r="Y1463" s="8" t="str">
        <f>IFERROR(VLOOKUP(LEFT($A1463,8),POR!$A:$R,11,0),"")</f>
        <v/>
      </c>
      <c r="Z1463" s="8" t="str">
        <f>IFERROR(VLOOKUP(LEFT($A1463,8),POR!$A:$R,12,0),"")</f>
        <v/>
      </c>
      <c r="AA1463" s="8" t="str">
        <f>IFERROR(VLOOKUP(LEFT($A1463,8),POR!$A:$R,13,0),"")</f>
        <v/>
      </c>
      <c r="AB1463" s="8" t="str">
        <f>IFERROR(VLOOKUP(LEFT($A1463,8),POR!$A:$R,14,0),"")</f>
        <v/>
      </c>
      <c r="AC1463" s="8" t="str">
        <f>IFERROR(VLOOKUP(LEFT($A1463,8),POR!$A:$R,15,0),"")</f>
        <v/>
      </c>
      <c r="AD1463" s="8">
        <f>IFERROR(VLOOKUP(LEFT($A1463,8),POR!$A:$R,16,0),"")</f>
        <v>42786</v>
      </c>
      <c r="AE1463" s="8" t="str">
        <f>IFERROR(VLOOKUP(LEFT($A1463,8),POR!$A:$R,17,0),"")</f>
        <v/>
      </c>
      <c r="AF1463" s="8" t="str">
        <f>IFERROR(VLOOKUP(LEFT($A1463,8),POR!$A:$R,18,0),"")</f>
        <v/>
      </c>
      <c r="AG1463" s="36" t="str">
        <f>IFERROR(VLOOKUP(A1463,NSD!F:G,2,0),"")</f>
        <v/>
      </c>
    </row>
    <row r="1464" spans="1:33">
      <c r="A1464" s="49" t="s">
        <v>5171</v>
      </c>
      <c r="B1464" s="36" t="str">
        <f>VLOOKUP(LEFT(A1464,8),Clusters!A:C,3,0)</f>
        <v>C4</v>
      </c>
      <c r="C1464" s="36">
        <f>VLOOKUP(LEFT(A1464,8),Clusters!A:D,2,0)</f>
        <v>4</v>
      </c>
      <c r="O1464" s="36" t="str">
        <f>IFERROR(VLOOKUP(LEFT(A1464,8),'Development Priority'!A:B,2,0),"")</f>
        <v/>
      </c>
      <c r="P1464" s="8" t="str">
        <f>IFERROR(VLOOKUP(LEFT($A1464,8),POR!$A:$R,2,0),"")</f>
        <v/>
      </c>
      <c r="Q1464" s="8" t="str">
        <f>IFERROR(VLOOKUP(LEFT($A1464,8),POR!$A:$R,3,0),"")</f>
        <v/>
      </c>
      <c r="R1464" s="8" t="str">
        <f>IFERROR(VLOOKUP(LEFT($A1464,8),POR!$A:$R,4,0),"")</f>
        <v/>
      </c>
      <c r="S1464" s="8" t="str">
        <f>IFERROR(VLOOKUP(LEFT($A1464,8),POR!$A:$R,5,0),"")</f>
        <v/>
      </c>
      <c r="T1464" s="8" t="str">
        <f>IFERROR(VLOOKUP(LEFT($A1464,8),POR!$A:$R,6,0),"")</f>
        <v/>
      </c>
      <c r="U1464" s="8" t="str">
        <f>IFERROR(VLOOKUP(LEFT($A1464,8),POR!$A:$R,7,0),"")</f>
        <v/>
      </c>
      <c r="V1464" s="8" t="str">
        <f>IFERROR(VLOOKUP(LEFT($A1464,8),POR!$A:$R,8,0),"")</f>
        <v/>
      </c>
      <c r="W1464" s="8" t="str">
        <f>IFERROR(VLOOKUP(LEFT($A1464,8),POR!$A:$R,9,0),"")</f>
        <v/>
      </c>
      <c r="X1464" s="8" t="str">
        <f>IFERROR(VLOOKUP(LEFT($A1464,8),POR!$A:$R,10,0),"")</f>
        <v/>
      </c>
      <c r="Y1464" s="8" t="str">
        <f>IFERROR(VLOOKUP(LEFT($A1464,8),POR!$A:$R,11,0),"")</f>
        <v/>
      </c>
      <c r="Z1464" s="8" t="str">
        <f>IFERROR(VLOOKUP(LEFT($A1464,8),POR!$A:$R,12,0),"")</f>
        <v/>
      </c>
      <c r="AA1464" s="8" t="str">
        <f>IFERROR(VLOOKUP(LEFT($A1464,8),POR!$A:$R,13,0),"")</f>
        <v/>
      </c>
      <c r="AB1464" s="8" t="str">
        <f>IFERROR(VLOOKUP(LEFT($A1464,8),POR!$A:$R,14,0),"")</f>
        <v/>
      </c>
      <c r="AC1464" s="8" t="str">
        <f>IFERROR(VLOOKUP(LEFT($A1464,8),POR!$A:$R,15,0),"")</f>
        <v/>
      </c>
      <c r="AD1464" s="8">
        <f>IFERROR(VLOOKUP(LEFT($A1464,8),POR!$A:$R,16,0),"")</f>
        <v>42850</v>
      </c>
      <c r="AE1464" s="8" t="str">
        <f>IFERROR(VLOOKUP(LEFT($A1464,8),POR!$A:$R,17,0),"")</f>
        <v/>
      </c>
      <c r="AF1464" s="8" t="str">
        <f>IFERROR(VLOOKUP(LEFT($A1464,8),POR!$A:$R,18,0),"")</f>
        <v/>
      </c>
      <c r="AG1464" s="36" t="str">
        <f>IFERROR(VLOOKUP(A1464,NSD!F:G,2,0),"")</f>
        <v/>
      </c>
    </row>
    <row r="1465" spans="1:33">
      <c r="A1465" s="49" t="s">
        <v>5172</v>
      </c>
      <c r="B1465" s="36" t="str">
        <f>VLOOKUP(LEFT(A1465,8),Clusters!A:C,3,0)</f>
        <v>C4</v>
      </c>
      <c r="C1465" s="36">
        <f>VLOOKUP(LEFT(A1465,8),Clusters!A:D,2,0)</f>
        <v>4</v>
      </c>
      <c r="O1465" s="36">
        <f>IFERROR(VLOOKUP(LEFT(A1465,8),'Development Priority'!A:B,2,0),"")</f>
        <v>1089</v>
      </c>
      <c r="P1465" s="8" t="str">
        <f>IFERROR(VLOOKUP(LEFT($A1465,8),POR!$A:$R,2,0),"")</f>
        <v/>
      </c>
      <c r="Q1465" s="8" t="str">
        <f>IFERROR(VLOOKUP(LEFT($A1465,8),POR!$A:$R,3,0),"")</f>
        <v/>
      </c>
      <c r="R1465" s="8" t="str">
        <f>IFERROR(VLOOKUP(LEFT($A1465,8),POR!$A:$R,4,0),"")</f>
        <v/>
      </c>
      <c r="S1465" s="8" t="str">
        <f>IFERROR(VLOOKUP(LEFT($A1465,8),POR!$A:$R,5,0),"")</f>
        <v/>
      </c>
      <c r="T1465" s="8" t="str">
        <f>IFERROR(VLOOKUP(LEFT($A1465,8),POR!$A:$R,6,0),"")</f>
        <v/>
      </c>
      <c r="U1465" s="8" t="str">
        <f>IFERROR(VLOOKUP(LEFT($A1465,8),POR!$A:$R,7,0),"")</f>
        <v/>
      </c>
      <c r="V1465" s="8" t="str">
        <f>IFERROR(VLOOKUP(LEFT($A1465,8),POR!$A:$R,8,0),"")</f>
        <v/>
      </c>
      <c r="W1465" s="8" t="str">
        <f>IFERROR(VLOOKUP(LEFT($A1465,8),POR!$A:$R,9,0),"")</f>
        <v/>
      </c>
      <c r="X1465" s="8" t="str">
        <f>IFERROR(VLOOKUP(LEFT($A1465,8),POR!$A:$R,10,0),"")</f>
        <v/>
      </c>
      <c r="Y1465" s="8" t="str">
        <f>IFERROR(VLOOKUP(LEFT($A1465,8),POR!$A:$R,11,0),"")</f>
        <v/>
      </c>
      <c r="Z1465" s="8" t="str">
        <f>IFERROR(VLOOKUP(LEFT($A1465,8),POR!$A:$R,12,0),"")</f>
        <v/>
      </c>
      <c r="AA1465" s="8" t="str">
        <f>IFERROR(VLOOKUP(LEFT($A1465,8),POR!$A:$R,13,0),"")</f>
        <v/>
      </c>
      <c r="AB1465" s="8" t="str">
        <f>IFERROR(VLOOKUP(LEFT($A1465,8),POR!$A:$R,14,0),"")</f>
        <v/>
      </c>
      <c r="AC1465" s="8" t="str">
        <f>IFERROR(VLOOKUP(LEFT($A1465,8),POR!$A:$R,15,0),"")</f>
        <v/>
      </c>
      <c r="AD1465" s="8">
        <f>IFERROR(VLOOKUP(LEFT($A1465,8),POR!$A:$R,16,0),"")</f>
        <v>42787</v>
      </c>
      <c r="AE1465" s="8" t="str">
        <f>IFERROR(VLOOKUP(LEFT($A1465,8),POR!$A:$R,17,0),"")</f>
        <v/>
      </c>
      <c r="AF1465" s="8" t="str">
        <f>IFERROR(VLOOKUP(LEFT($A1465,8),POR!$A:$R,18,0),"")</f>
        <v/>
      </c>
      <c r="AG1465" s="36" t="str">
        <f>IFERROR(VLOOKUP(A1465,NSD!F:G,2,0),"")</f>
        <v/>
      </c>
    </row>
    <row r="1466" spans="1:33">
      <c r="A1466" s="49" t="s">
        <v>5173</v>
      </c>
      <c r="B1466" s="36" t="str">
        <f>VLOOKUP(LEFT(A1466,8),Clusters!A:C,3,0)</f>
        <v>C4</v>
      </c>
      <c r="C1466" s="36">
        <f>VLOOKUP(LEFT(A1466,8),Clusters!A:D,2,0)</f>
        <v>4</v>
      </c>
      <c r="O1466" s="36">
        <f>IFERROR(VLOOKUP(LEFT(A1466,8),'Development Priority'!A:B,2,0),"")</f>
        <v>903</v>
      </c>
      <c r="P1466" s="8" t="str">
        <f>IFERROR(VLOOKUP(LEFT($A1466,8),POR!$A:$R,2,0),"")</f>
        <v/>
      </c>
      <c r="Q1466" s="8" t="str">
        <f>IFERROR(VLOOKUP(LEFT($A1466,8),POR!$A:$R,3,0),"")</f>
        <v/>
      </c>
      <c r="R1466" s="8" t="str">
        <f>IFERROR(VLOOKUP(LEFT($A1466,8),POR!$A:$R,4,0),"")</f>
        <v/>
      </c>
      <c r="S1466" s="8" t="str">
        <f>IFERROR(VLOOKUP(LEFT($A1466,8),POR!$A:$R,5,0),"")</f>
        <v/>
      </c>
      <c r="T1466" s="8" t="str">
        <f>IFERROR(VLOOKUP(LEFT($A1466,8),POR!$A:$R,6,0),"")</f>
        <v/>
      </c>
      <c r="U1466" s="8" t="str">
        <f>IFERROR(VLOOKUP(LEFT($A1466,8),POR!$A:$R,7,0),"")</f>
        <v/>
      </c>
      <c r="V1466" s="8" t="str">
        <f>IFERROR(VLOOKUP(LEFT($A1466,8),POR!$A:$R,8,0),"")</f>
        <v/>
      </c>
      <c r="W1466" s="8" t="str">
        <f>IFERROR(VLOOKUP(LEFT($A1466,8),POR!$A:$R,9,0),"")</f>
        <v/>
      </c>
      <c r="X1466" s="8" t="str">
        <f>IFERROR(VLOOKUP(LEFT($A1466,8),POR!$A:$R,10,0),"")</f>
        <v/>
      </c>
      <c r="Y1466" s="8" t="str">
        <f>IFERROR(VLOOKUP(LEFT($A1466,8),POR!$A:$R,11,0),"")</f>
        <v/>
      </c>
      <c r="Z1466" s="8" t="str">
        <f>IFERROR(VLOOKUP(LEFT($A1466,8),POR!$A:$R,12,0),"")</f>
        <v/>
      </c>
      <c r="AA1466" s="8" t="str">
        <f>IFERROR(VLOOKUP(LEFT($A1466,8),POR!$A:$R,13,0),"")</f>
        <v/>
      </c>
      <c r="AB1466" s="8" t="str">
        <f>IFERROR(VLOOKUP(LEFT($A1466,8),POR!$A:$R,14,0),"")</f>
        <v/>
      </c>
      <c r="AC1466" s="8" t="str">
        <f>IFERROR(VLOOKUP(LEFT($A1466,8),POR!$A:$R,15,0),"")</f>
        <v/>
      </c>
      <c r="AD1466" s="8">
        <f>IFERROR(VLOOKUP(LEFT($A1466,8),POR!$A:$R,16,0),"")</f>
        <v>42787</v>
      </c>
      <c r="AE1466" s="8" t="str">
        <f>IFERROR(VLOOKUP(LEFT($A1466,8),POR!$A:$R,17,0),"")</f>
        <v/>
      </c>
      <c r="AF1466" s="8" t="str">
        <f>IFERROR(VLOOKUP(LEFT($A1466,8),POR!$A:$R,18,0),"")</f>
        <v/>
      </c>
      <c r="AG1466" s="36" t="str">
        <f>IFERROR(VLOOKUP(A1466,NSD!F:G,2,0),"")</f>
        <v/>
      </c>
    </row>
    <row r="1467" spans="1:33">
      <c r="A1467" s="49" t="s">
        <v>5174</v>
      </c>
      <c r="B1467" s="36" t="str">
        <f>VLOOKUP(LEFT(A1467,8),Clusters!A:C,3,0)</f>
        <v>C4</v>
      </c>
      <c r="C1467" s="36">
        <f>VLOOKUP(LEFT(A1467,8),Clusters!A:D,2,0)</f>
        <v>4</v>
      </c>
      <c r="O1467" s="36">
        <f>IFERROR(VLOOKUP(LEFT(A1467,8),'Development Priority'!A:B,2,0),"")</f>
        <v>1039</v>
      </c>
      <c r="P1467" s="8" t="str">
        <f>IFERROR(VLOOKUP(LEFT($A1467,8),POR!$A:$R,2,0),"")</f>
        <v/>
      </c>
      <c r="Q1467" s="8" t="str">
        <f>IFERROR(VLOOKUP(LEFT($A1467,8),POR!$A:$R,3,0),"")</f>
        <v/>
      </c>
      <c r="R1467" s="8" t="str">
        <f>IFERROR(VLOOKUP(LEFT($A1467,8),POR!$A:$R,4,0),"")</f>
        <v/>
      </c>
      <c r="S1467" s="8" t="str">
        <f>IFERROR(VLOOKUP(LEFT($A1467,8),POR!$A:$R,5,0),"")</f>
        <v/>
      </c>
      <c r="T1467" s="8" t="str">
        <f>IFERROR(VLOOKUP(LEFT($A1467,8),POR!$A:$R,6,0),"")</f>
        <v/>
      </c>
      <c r="U1467" s="8" t="str">
        <f>IFERROR(VLOOKUP(LEFT($A1467,8),POR!$A:$R,7,0),"")</f>
        <v/>
      </c>
      <c r="V1467" s="8" t="str">
        <f>IFERROR(VLOOKUP(LEFT($A1467,8),POR!$A:$R,8,0),"")</f>
        <v/>
      </c>
      <c r="W1467" s="8" t="str">
        <f>IFERROR(VLOOKUP(LEFT($A1467,8),POR!$A:$R,9,0),"")</f>
        <v/>
      </c>
      <c r="X1467" s="8" t="str">
        <f>IFERROR(VLOOKUP(LEFT($A1467,8),POR!$A:$R,10,0),"")</f>
        <v/>
      </c>
      <c r="Y1467" s="8" t="str">
        <f>IFERROR(VLOOKUP(LEFT($A1467,8),POR!$A:$R,11,0),"")</f>
        <v/>
      </c>
      <c r="Z1467" s="8" t="str">
        <f>IFERROR(VLOOKUP(LEFT($A1467,8),POR!$A:$R,12,0),"")</f>
        <v/>
      </c>
      <c r="AA1467" s="8" t="str">
        <f>IFERROR(VLOOKUP(LEFT($A1467,8),POR!$A:$R,13,0),"")</f>
        <v/>
      </c>
      <c r="AB1467" s="8" t="str">
        <f>IFERROR(VLOOKUP(LEFT($A1467,8),POR!$A:$R,14,0),"")</f>
        <v/>
      </c>
      <c r="AC1467" s="8" t="str">
        <f>IFERROR(VLOOKUP(LEFT($A1467,8),POR!$A:$R,15,0),"")</f>
        <v/>
      </c>
      <c r="AD1467" s="8">
        <f>IFERROR(VLOOKUP(LEFT($A1467,8),POR!$A:$R,16,0),"")</f>
        <v>42789</v>
      </c>
      <c r="AE1467" s="8" t="str">
        <f>IFERROR(VLOOKUP(LEFT($A1467,8),POR!$A:$R,17,0),"")</f>
        <v/>
      </c>
      <c r="AF1467" s="8" t="str">
        <f>IFERROR(VLOOKUP(LEFT($A1467,8),POR!$A:$R,18,0),"")</f>
        <v/>
      </c>
      <c r="AG1467" s="36" t="str">
        <f>IFERROR(VLOOKUP(A1467,NSD!F:G,2,0),"")</f>
        <v/>
      </c>
    </row>
    <row r="1468" spans="1:33">
      <c r="A1468" s="49" t="s">
        <v>5175</v>
      </c>
      <c r="B1468" s="36" t="str">
        <f>VLOOKUP(LEFT(A1468,8),Clusters!A:C,3,0)</f>
        <v>C4</v>
      </c>
      <c r="C1468" s="36">
        <f>VLOOKUP(LEFT(A1468,8),Clusters!A:D,2,0)</f>
        <v>4</v>
      </c>
      <c r="O1468" s="36" t="str">
        <f>IFERROR(VLOOKUP(LEFT(A1468,8),'Development Priority'!A:B,2,0),"")</f>
        <v/>
      </c>
      <c r="P1468" s="8" t="str">
        <f>IFERROR(VLOOKUP(LEFT($A1468,8),POR!$A:$R,2,0),"")</f>
        <v/>
      </c>
      <c r="Q1468" s="8" t="str">
        <f>IFERROR(VLOOKUP(LEFT($A1468,8),POR!$A:$R,3,0),"")</f>
        <v/>
      </c>
      <c r="R1468" s="8" t="str">
        <f>IFERROR(VLOOKUP(LEFT($A1468,8),POR!$A:$R,4,0),"")</f>
        <v/>
      </c>
      <c r="S1468" s="8" t="str">
        <f>IFERROR(VLOOKUP(LEFT($A1468,8),POR!$A:$R,5,0),"")</f>
        <v/>
      </c>
      <c r="T1468" s="8" t="str">
        <f>IFERROR(VLOOKUP(LEFT($A1468,8),POR!$A:$R,6,0),"")</f>
        <v/>
      </c>
      <c r="U1468" s="8" t="str">
        <f>IFERROR(VLOOKUP(LEFT($A1468,8),POR!$A:$R,7,0),"")</f>
        <v/>
      </c>
      <c r="V1468" s="8" t="str">
        <f>IFERROR(VLOOKUP(LEFT($A1468,8),POR!$A:$R,8,0),"")</f>
        <v/>
      </c>
      <c r="W1468" s="8" t="str">
        <f>IFERROR(VLOOKUP(LEFT($A1468,8),POR!$A:$R,9,0),"")</f>
        <v/>
      </c>
      <c r="X1468" s="8" t="str">
        <f>IFERROR(VLOOKUP(LEFT($A1468,8),POR!$A:$R,10,0),"")</f>
        <v/>
      </c>
      <c r="Y1468" s="8" t="str">
        <f>IFERROR(VLOOKUP(LEFT($A1468,8),POR!$A:$R,11,0),"")</f>
        <v/>
      </c>
      <c r="Z1468" s="8" t="str">
        <f>IFERROR(VLOOKUP(LEFT($A1468,8),POR!$A:$R,12,0),"")</f>
        <v/>
      </c>
      <c r="AA1468" s="8" t="str">
        <f>IFERROR(VLOOKUP(LEFT($A1468,8),POR!$A:$R,13,0),"")</f>
        <v/>
      </c>
      <c r="AB1468" s="8" t="str">
        <f>IFERROR(VLOOKUP(LEFT($A1468,8),POR!$A:$R,14,0),"")</f>
        <v/>
      </c>
      <c r="AC1468" s="8" t="str">
        <f>IFERROR(VLOOKUP(LEFT($A1468,8),POR!$A:$R,15,0),"")</f>
        <v/>
      </c>
      <c r="AD1468" s="8">
        <f>IFERROR(VLOOKUP(LEFT($A1468,8),POR!$A:$R,16,0),"")</f>
        <v>42787</v>
      </c>
      <c r="AE1468" s="8" t="str">
        <f>IFERROR(VLOOKUP(LEFT($A1468,8),POR!$A:$R,17,0),"")</f>
        <v/>
      </c>
      <c r="AF1468" s="8" t="str">
        <f>IFERROR(VLOOKUP(LEFT($A1468,8),POR!$A:$R,18,0),"")</f>
        <v/>
      </c>
      <c r="AG1468" s="36" t="str">
        <f>IFERROR(VLOOKUP(A1468,NSD!F:G,2,0),"")</f>
        <v/>
      </c>
    </row>
    <row r="1469" spans="1:33">
      <c r="A1469" s="49" t="s">
        <v>5176</v>
      </c>
      <c r="B1469" s="36" t="str">
        <f>VLOOKUP(LEFT(A1469,8),Clusters!A:C,3,0)</f>
        <v>C4</v>
      </c>
      <c r="C1469" s="36">
        <f>VLOOKUP(LEFT(A1469,8),Clusters!A:D,2,0)</f>
        <v>4</v>
      </c>
      <c r="O1469" s="36" t="str">
        <f>IFERROR(VLOOKUP(LEFT(A1469,8),'Development Priority'!A:B,2,0),"")</f>
        <v/>
      </c>
      <c r="P1469" s="8" t="str">
        <f>IFERROR(VLOOKUP(LEFT($A1469,8),POR!$A:$R,2,0),"")</f>
        <v/>
      </c>
      <c r="Q1469" s="8" t="str">
        <f>IFERROR(VLOOKUP(LEFT($A1469,8),POR!$A:$R,3,0),"")</f>
        <v/>
      </c>
      <c r="R1469" s="8" t="str">
        <f>IFERROR(VLOOKUP(LEFT($A1469,8),POR!$A:$R,4,0),"")</f>
        <v/>
      </c>
      <c r="S1469" s="8" t="str">
        <f>IFERROR(VLOOKUP(LEFT($A1469,8),POR!$A:$R,5,0),"")</f>
        <v/>
      </c>
      <c r="T1469" s="8" t="str">
        <f>IFERROR(VLOOKUP(LEFT($A1469,8),POR!$A:$R,6,0),"")</f>
        <v/>
      </c>
      <c r="U1469" s="8" t="str">
        <f>IFERROR(VLOOKUP(LEFT($A1469,8),POR!$A:$R,7,0),"")</f>
        <v/>
      </c>
      <c r="V1469" s="8" t="str">
        <f>IFERROR(VLOOKUP(LEFT($A1469,8),POR!$A:$R,8,0),"")</f>
        <v/>
      </c>
      <c r="W1469" s="8" t="str">
        <f>IFERROR(VLOOKUP(LEFT($A1469,8),POR!$A:$R,9,0),"")</f>
        <v/>
      </c>
      <c r="X1469" s="8" t="str">
        <f>IFERROR(VLOOKUP(LEFT($A1469,8),POR!$A:$R,10,0),"")</f>
        <v/>
      </c>
      <c r="Y1469" s="8" t="str">
        <f>IFERROR(VLOOKUP(LEFT($A1469,8),POR!$A:$R,11,0),"")</f>
        <v/>
      </c>
      <c r="Z1469" s="8" t="str">
        <f>IFERROR(VLOOKUP(LEFT($A1469,8),POR!$A:$R,12,0),"")</f>
        <v/>
      </c>
      <c r="AA1469" s="8" t="str">
        <f>IFERROR(VLOOKUP(LEFT($A1469,8),POR!$A:$R,13,0),"")</f>
        <v/>
      </c>
      <c r="AB1469" s="8" t="str">
        <f>IFERROR(VLOOKUP(LEFT($A1469,8),POR!$A:$R,14,0),"")</f>
        <v/>
      </c>
      <c r="AC1469" s="8" t="str">
        <f>IFERROR(VLOOKUP(LEFT($A1469,8),POR!$A:$R,15,0),"")</f>
        <v/>
      </c>
      <c r="AD1469" s="8">
        <f>IFERROR(VLOOKUP(LEFT($A1469,8),POR!$A:$R,16,0),"")</f>
        <v>42787</v>
      </c>
      <c r="AE1469" s="8" t="str">
        <f>IFERROR(VLOOKUP(LEFT($A1469,8),POR!$A:$R,17,0),"")</f>
        <v/>
      </c>
      <c r="AF1469" s="8" t="str">
        <f>IFERROR(VLOOKUP(LEFT($A1469,8),POR!$A:$R,18,0),"")</f>
        <v/>
      </c>
      <c r="AG1469" s="36" t="str">
        <f>IFERROR(VLOOKUP(A1469,NSD!F:G,2,0),"")</f>
        <v/>
      </c>
    </row>
    <row r="1470" spans="1:33">
      <c r="A1470" s="49" t="s">
        <v>2285</v>
      </c>
      <c r="B1470" s="36" t="str">
        <f>VLOOKUP(LEFT(A1470,8),Clusters!A:C,3,0)</f>
        <v>C3</v>
      </c>
      <c r="C1470" s="36">
        <f>VLOOKUP(LEFT(A1470,8),Clusters!A:D,2,0)</f>
        <v>31</v>
      </c>
      <c r="O1470" s="36">
        <f>IFERROR(VLOOKUP(LEFT(A1470,8),'Development Priority'!A:B,2,0),"")</f>
        <v>623</v>
      </c>
      <c r="P1470" s="8" t="str">
        <f>IFERROR(VLOOKUP(LEFT($A1470,8),POR!$A:$R,2,0),"")</f>
        <v/>
      </c>
      <c r="Q1470" s="8" t="str">
        <f>IFERROR(VLOOKUP(LEFT($A1470,8),POR!$A:$R,3,0),"")</f>
        <v/>
      </c>
      <c r="R1470" s="8" t="str">
        <f>IFERROR(VLOOKUP(LEFT($A1470,8),POR!$A:$R,4,0),"")</f>
        <v/>
      </c>
      <c r="S1470" s="8" t="str">
        <f>IFERROR(VLOOKUP(LEFT($A1470,8),POR!$A:$R,5,0),"")</f>
        <v/>
      </c>
      <c r="T1470" s="8" t="str">
        <f>IFERROR(VLOOKUP(LEFT($A1470,8),POR!$A:$R,6,0),"")</f>
        <v/>
      </c>
      <c r="U1470" s="8" t="str">
        <f>IFERROR(VLOOKUP(LEFT($A1470,8),POR!$A:$R,7,0),"")</f>
        <v/>
      </c>
      <c r="V1470" s="8" t="str">
        <f>IFERROR(VLOOKUP(LEFT($A1470,8),POR!$A:$R,8,0),"")</f>
        <v/>
      </c>
      <c r="W1470" s="8" t="str">
        <f>IFERROR(VLOOKUP(LEFT($A1470,8),POR!$A:$R,9,0),"")</f>
        <v/>
      </c>
      <c r="X1470" s="8" t="str">
        <f>IFERROR(VLOOKUP(LEFT($A1470,8),POR!$A:$R,10,0),"")</f>
        <v/>
      </c>
      <c r="Y1470" s="8" t="str">
        <f>IFERROR(VLOOKUP(LEFT($A1470,8),POR!$A:$R,11,0),"")</f>
        <v/>
      </c>
      <c r="Z1470" s="8" t="str">
        <f>IFERROR(VLOOKUP(LEFT($A1470,8),POR!$A:$R,12,0),"")</f>
        <v/>
      </c>
      <c r="AA1470" s="8" t="str">
        <f>IFERROR(VLOOKUP(LEFT($A1470,8),POR!$A:$R,13,0),"")</f>
        <v/>
      </c>
      <c r="AB1470" s="8" t="str">
        <f>IFERROR(VLOOKUP(LEFT($A1470,8),POR!$A:$R,14,0),"")</f>
        <v/>
      </c>
      <c r="AC1470" s="8">
        <f>IFERROR(VLOOKUP(LEFT($A1470,8),POR!$A:$R,15,0),"")</f>
        <v>43119</v>
      </c>
      <c r="AD1470" s="8" t="str">
        <f>IFERROR(VLOOKUP(LEFT($A1470,8),POR!$A:$R,16,0),"")</f>
        <v/>
      </c>
      <c r="AE1470" s="8" t="str">
        <f>IFERROR(VLOOKUP(LEFT($A1470,8),POR!$A:$R,17,0),"")</f>
        <v/>
      </c>
      <c r="AF1470" s="8" t="str">
        <f>IFERROR(VLOOKUP(LEFT($A1470,8),POR!$A:$R,18,0),"")</f>
        <v/>
      </c>
      <c r="AG1470" s="36" t="str">
        <f>IFERROR(VLOOKUP(A1470,NSD!F:G,2,0),"")</f>
        <v/>
      </c>
    </row>
    <row r="1471" spans="1:33">
      <c r="A1471" s="49" t="s">
        <v>4451</v>
      </c>
      <c r="B1471" s="36" t="str">
        <f>VLOOKUP(LEFT(A1471,8),Clusters!A:C,3,0)</f>
        <v>C3</v>
      </c>
      <c r="C1471" s="36">
        <f>VLOOKUP(LEFT(A1471,8),Clusters!A:D,2,0)</f>
        <v>31</v>
      </c>
      <c r="O1471" s="36">
        <f>IFERROR(VLOOKUP(LEFT(A1471,8),'Development Priority'!A:B,2,0),"")</f>
        <v>623</v>
      </c>
      <c r="P1471" s="8" t="str">
        <f>IFERROR(VLOOKUP(LEFT($A1471,8),POR!$A:$R,2,0),"")</f>
        <v/>
      </c>
      <c r="Q1471" s="8" t="str">
        <f>IFERROR(VLOOKUP(LEFT($A1471,8),POR!$A:$R,3,0),"")</f>
        <v/>
      </c>
      <c r="R1471" s="8" t="str">
        <f>IFERROR(VLOOKUP(LEFT($A1471,8),POR!$A:$R,4,0),"")</f>
        <v/>
      </c>
      <c r="S1471" s="8" t="str">
        <f>IFERROR(VLOOKUP(LEFT($A1471,8),POR!$A:$R,5,0),"")</f>
        <v/>
      </c>
      <c r="T1471" s="8" t="str">
        <f>IFERROR(VLOOKUP(LEFT($A1471,8),POR!$A:$R,6,0),"")</f>
        <v/>
      </c>
      <c r="U1471" s="8" t="str">
        <f>IFERROR(VLOOKUP(LEFT($A1471,8),POR!$A:$R,7,0),"")</f>
        <v/>
      </c>
      <c r="V1471" s="8" t="str">
        <f>IFERROR(VLOOKUP(LEFT($A1471,8),POR!$A:$R,8,0),"")</f>
        <v/>
      </c>
      <c r="W1471" s="8" t="str">
        <f>IFERROR(VLOOKUP(LEFT($A1471,8),POR!$A:$R,9,0),"")</f>
        <v/>
      </c>
      <c r="X1471" s="8" t="str">
        <f>IFERROR(VLOOKUP(LEFT($A1471,8),POR!$A:$R,10,0),"")</f>
        <v/>
      </c>
      <c r="Y1471" s="8" t="str">
        <f>IFERROR(VLOOKUP(LEFT($A1471,8),POR!$A:$R,11,0),"")</f>
        <v/>
      </c>
      <c r="Z1471" s="8" t="str">
        <f>IFERROR(VLOOKUP(LEFT($A1471,8),POR!$A:$R,12,0),"")</f>
        <v/>
      </c>
      <c r="AA1471" s="8" t="str">
        <f>IFERROR(VLOOKUP(LEFT($A1471,8),POR!$A:$R,13,0),"")</f>
        <v/>
      </c>
      <c r="AB1471" s="8" t="str">
        <f>IFERROR(VLOOKUP(LEFT($A1471,8),POR!$A:$R,14,0),"")</f>
        <v/>
      </c>
      <c r="AC1471" s="8">
        <f>IFERROR(VLOOKUP(LEFT($A1471,8),POR!$A:$R,15,0),"")</f>
        <v>43119</v>
      </c>
      <c r="AD1471" s="8" t="str">
        <f>IFERROR(VLOOKUP(LEFT($A1471,8),POR!$A:$R,16,0),"")</f>
        <v/>
      </c>
      <c r="AE1471" s="8" t="str">
        <f>IFERROR(VLOOKUP(LEFT($A1471,8),POR!$A:$R,17,0),"")</f>
        <v/>
      </c>
      <c r="AF1471" s="8" t="str">
        <f>IFERROR(VLOOKUP(LEFT($A1471,8),POR!$A:$R,18,0),"")</f>
        <v/>
      </c>
      <c r="AG1471" s="36" t="str">
        <f>IFERROR(VLOOKUP(A1471,NSD!F:G,2,0),"")</f>
        <v/>
      </c>
    </row>
    <row r="1472" spans="1:33">
      <c r="A1472" s="49" t="s">
        <v>2890</v>
      </c>
      <c r="B1472" s="36" t="str">
        <f>VLOOKUP(LEFT(A1472,8),Clusters!A:C,3,0)</f>
        <v>C3</v>
      </c>
      <c r="C1472" s="36">
        <f>VLOOKUP(LEFT(A1472,8),Clusters!A:D,2,0)</f>
        <v>31</v>
      </c>
      <c r="O1472" s="36">
        <f>IFERROR(VLOOKUP(LEFT(A1472,8),'Development Priority'!A:B,2,0),"")</f>
        <v>623</v>
      </c>
      <c r="P1472" s="8" t="str">
        <f>IFERROR(VLOOKUP(LEFT($A1472,8),POR!$A:$R,2,0),"")</f>
        <v/>
      </c>
      <c r="Q1472" s="8" t="str">
        <f>IFERROR(VLOOKUP(LEFT($A1472,8),POR!$A:$R,3,0),"")</f>
        <v/>
      </c>
      <c r="R1472" s="8" t="str">
        <f>IFERROR(VLOOKUP(LEFT($A1472,8),POR!$A:$R,4,0),"")</f>
        <v/>
      </c>
      <c r="S1472" s="8" t="str">
        <f>IFERROR(VLOOKUP(LEFT($A1472,8),POR!$A:$R,5,0),"")</f>
        <v/>
      </c>
      <c r="T1472" s="8" t="str">
        <f>IFERROR(VLOOKUP(LEFT($A1472,8),POR!$A:$R,6,0),"")</f>
        <v/>
      </c>
      <c r="U1472" s="8" t="str">
        <f>IFERROR(VLOOKUP(LEFT($A1472,8),POR!$A:$R,7,0),"")</f>
        <v/>
      </c>
      <c r="V1472" s="8" t="str">
        <f>IFERROR(VLOOKUP(LEFT($A1472,8),POR!$A:$R,8,0),"")</f>
        <v/>
      </c>
      <c r="W1472" s="8" t="str">
        <f>IFERROR(VLOOKUP(LEFT($A1472,8),POR!$A:$R,9,0),"")</f>
        <v/>
      </c>
      <c r="X1472" s="8" t="str">
        <f>IFERROR(VLOOKUP(LEFT($A1472,8),POR!$A:$R,10,0),"")</f>
        <v/>
      </c>
      <c r="Y1472" s="8" t="str">
        <f>IFERROR(VLOOKUP(LEFT($A1472,8),POR!$A:$R,11,0),"")</f>
        <v/>
      </c>
      <c r="Z1472" s="8" t="str">
        <f>IFERROR(VLOOKUP(LEFT($A1472,8),POR!$A:$R,12,0),"")</f>
        <v/>
      </c>
      <c r="AA1472" s="8" t="str">
        <f>IFERROR(VLOOKUP(LEFT($A1472,8),POR!$A:$R,13,0),"")</f>
        <v/>
      </c>
      <c r="AB1472" s="8" t="str">
        <f>IFERROR(VLOOKUP(LEFT($A1472,8),POR!$A:$R,14,0),"")</f>
        <v/>
      </c>
      <c r="AC1472" s="8">
        <f>IFERROR(VLOOKUP(LEFT($A1472,8),POR!$A:$R,15,0),"")</f>
        <v>43119</v>
      </c>
      <c r="AD1472" s="8" t="str">
        <f>IFERROR(VLOOKUP(LEFT($A1472,8),POR!$A:$R,16,0),"")</f>
        <v/>
      </c>
      <c r="AE1472" s="8" t="str">
        <f>IFERROR(VLOOKUP(LEFT($A1472,8),POR!$A:$R,17,0),"")</f>
        <v/>
      </c>
      <c r="AF1472" s="8" t="str">
        <f>IFERROR(VLOOKUP(LEFT($A1472,8),POR!$A:$R,18,0),"")</f>
        <v/>
      </c>
      <c r="AG1472" s="36" t="str">
        <f>IFERROR(VLOOKUP(A1472,NSD!F:G,2,0),"")</f>
        <v/>
      </c>
    </row>
    <row r="1473" spans="1:33">
      <c r="A1473" s="49" t="s">
        <v>5177</v>
      </c>
      <c r="B1473" s="36" t="str">
        <f>VLOOKUP(LEFT(A1473,8),Clusters!A:C,3,0)</f>
        <v>C4</v>
      </c>
      <c r="C1473" s="36">
        <f>VLOOKUP(LEFT(A1473,8),Clusters!A:D,2,0)</f>
        <v>4</v>
      </c>
      <c r="O1473" s="36">
        <f>IFERROR(VLOOKUP(LEFT(A1473,8),'Development Priority'!A:B,2,0),"")</f>
        <v>1060</v>
      </c>
      <c r="P1473" s="8" t="str">
        <f>IFERROR(VLOOKUP(LEFT($A1473,8),POR!$A:$R,2,0),"")</f>
        <v/>
      </c>
      <c r="Q1473" s="8" t="str">
        <f>IFERROR(VLOOKUP(LEFT($A1473,8),POR!$A:$R,3,0),"")</f>
        <v/>
      </c>
      <c r="R1473" s="8" t="str">
        <f>IFERROR(VLOOKUP(LEFT($A1473,8),POR!$A:$R,4,0),"")</f>
        <v/>
      </c>
      <c r="S1473" s="8" t="str">
        <f>IFERROR(VLOOKUP(LEFT($A1473,8),POR!$A:$R,5,0),"")</f>
        <v/>
      </c>
      <c r="T1473" s="8" t="str">
        <f>IFERROR(VLOOKUP(LEFT($A1473,8),POR!$A:$R,6,0),"")</f>
        <v/>
      </c>
      <c r="U1473" s="8" t="str">
        <f>IFERROR(VLOOKUP(LEFT($A1473,8),POR!$A:$R,7,0),"")</f>
        <v/>
      </c>
      <c r="V1473" s="8" t="str">
        <f>IFERROR(VLOOKUP(LEFT($A1473,8),POR!$A:$R,8,0),"")</f>
        <v/>
      </c>
      <c r="W1473" s="8" t="str">
        <f>IFERROR(VLOOKUP(LEFT($A1473,8),POR!$A:$R,9,0),"")</f>
        <v/>
      </c>
      <c r="X1473" s="8" t="str">
        <f>IFERROR(VLOOKUP(LEFT($A1473,8),POR!$A:$R,10,0),"")</f>
        <v/>
      </c>
      <c r="Y1473" s="8" t="str">
        <f>IFERROR(VLOOKUP(LEFT($A1473,8),POR!$A:$R,11,0),"")</f>
        <v/>
      </c>
      <c r="Z1473" s="8" t="str">
        <f>IFERROR(VLOOKUP(LEFT($A1473,8),POR!$A:$R,12,0),"")</f>
        <v/>
      </c>
      <c r="AA1473" s="8" t="str">
        <f>IFERROR(VLOOKUP(LEFT($A1473,8),POR!$A:$R,13,0),"")</f>
        <v/>
      </c>
      <c r="AB1473" s="8" t="str">
        <f>IFERROR(VLOOKUP(LEFT($A1473,8),POR!$A:$R,14,0),"")</f>
        <v/>
      </c>
      <c r="AC1473" s="8" t="str">
        <f>IFERROR(VLOOKUP(LEFT($A1473,8),POR!$A:$R,15,0),"")</f>
        <v/>
      </c>
      <c r="AD1473" s="8">
        <f>IFERROR(VLOOKUP(LEFT($A1473,8),POR!$A:$R,16,0),"")</f>
        <v>42838</v>
      </c>
      <c r="AE1473" s="8" t="str">
        <f>IFERROR(VLOOKUP(LEFT($A1473,8),POR!$A:$R,17,0),"")</f>
        <v/>
      </c>
      <c r="AF1473" s="8" t="str">
        <f>IFERROR(VLOOKUP(LEFT($A1473,8),POR!$A:$R,18,0),"")</f>
        <v/>
      </c>
      <c r="AG1473" s="36" t="str">
        <f>IFERROR(VLOOKUP(A1473,NSD!F:G,2,0),"")</f>
        <v/>
      </c>
    </row>
    <row r="1474" spans="1:33">
      <c r="A1474" s="49" t="s">
        <v>5178</v>
      </c>
      <c r="B1474" s="36" t="str">
        <f>VLOOKUP(LEFT(A1474,8),Clusters!A:C,3,0)</f>
        <v>C4</v>
      </c>
      <c r="C1474" s="36">
        <f>VLOOKUP(LEFT(A1474,8),Clusters!A:D,2,0)</f>
        <v>4</v>
      </c>
      <c r="O1474" s="36">
        <f>IFERROR(VLOOKUP(LEFT(A1474,8),'Development Priority'!A:B,2,0),"")</f>
        <v>881</v>
      </c>
      <c r="P1474" s="8" t="str">
        <f>IFERROR(VLOOKUP(LEFT($A1474,8),POR!$A:$R,2,0),"")</f>
        <v/>
      </c>
      <c r="Q1474" s="8" t="str">
        <f>IFERROR(VLOOKUP(LEFT($A1474,8),POR!$A:$R,3,0),"")</f>
        <v/>
      </c>
      <c r="R1474" s="8" t="str">
        <f>IFERROR(VLOOKUP(LEFT($A1474,8),POR!$A:$R,4,0),"")</f>
        <v/>
      </c>
      <c r="S1474" s="8" t="str">
        <f>IFERROR(VLOOKUP(LEFT($A1474,8),POR!$A:$R,5,0),"")</f>
        <v/>
      </c>
      <c r="T1474" s="8" t="str">
        <f>IFERROR(VLOOKUP(LEFT($A1474,8),POR!$A:$R,6,0),"")</f>
        <v/>
      </c>
      <c r="U1474" s="8" t="str">
        <f>IFERROR(VLOOKUP(LEFT($A1474,8),POR!$A:$R,7,0),"")</f>
        <v/>
      </c>
      <c r="V1474" s="8" t="str">
        <f>IFERROR(VLOOKUP(LEFT($A1474,8),POR!$A:$R,8,0),"")</f>
        <v/>
      </c>
      <c r="W1474" s="8" t="str">
        <f>IFERROR(VLOOKUP(LEFT($A1474,8),POR!$A:$R,9,0),"")</f>
        <v/>
      </c>
      <c r="X1474" s="8" t="str">
        <f>IFERROR(VLOOKUP(LEFT($A1474,8),POR!$A:$R,10,0),"")</f>
        <v/>
      </c>
      <c r="Y1474" s="8" t="str">
        <f>IFERROR(VLOOKUP(LEFT($A1474,8),POR!$A:$R,11,0),"")</f>
        <v/>
      </c>
      <c r="Z1474" s="8" t="str">
        <f>IFERROR(VLOOKUP(LEFT($A1474,8),POR!$A:$R,12,0),"")</f>
        <v/>
      </c>
      <c r="AA1474" s="8" t="str">
        <f>IFERROR(VLOOKUP(LEFT($A1474,8),POR!$A:$R,13,0),"")</f>
        <v/>
      </c>
      <c r="AB1474" s="8" t="str">
        <f>IFERROR(VLOOKUP(LEFT($A1474,8),POR!$A:$R,14,0),"")</f>
        <v/>
      </c>
      <c r="AC1474" s="8" t="str">
        <f>IFERROR(VLOOKUP(LEFT($A1474,8),POR!$A:$R,15,0),"")</f>
        <v/>
      </c>
      <c r="AD1474" s="8">
        <f>IFERROR(VLOOKUP(LEFT($A1474,8),POR!$A:$R,16,0),"")</f>
        <v>42901</v>
      </c>
      <c r="AE1474" s="8" t="str">
        <f>IFERROR(VLOOKUP(LEFT($A1474,8),POR!$A:$R,17,0),"")</f>
        <v/>
      </c>
      <c r="AF1474" s="8" t="str">
        <f>IFERROR(VLOOKUP(LEFT($A1474,8),POR!$A:$R,18,0),"")</f>
        <v/>
      </c>
      <c r="AG1474" s="36" t="str">
        <f>IFERROR(VLOOKUP(A1474,NSD!F:G,2,0),"")</f>
        <v/>
      </c>
    </row>
    <row r="1475" spans="1:33">
      <c r="A1475" s="49" t="s">
        <v>5179</v>
      </c>
      <c r="B1475" s="36" t="str">
        <f>VLOOKUP(LEFT(A1475,8),Clusters!A:C,3,0)</f>
        <v>C4</v>
      </c>
      <c r="C1475" s="36">
        <f>VLOOKUP(LEFT(A1475,8),Clusters!A:D,2,0)</f>
        <v>4</v>
      </c>
      <c r="O1475" s="36">
        <f>IFERROR(VLOOKUP(LEFT(A1475,8),'Development Priority'!A:B,2,0),"")</f>
        <v>885</v>
      </c>
      <c r="P1475" s="8" t="str">
        <f>IFERROR(VLOOKUP(LEFT($A1475,8),POR!$A:$R,2,0),"")</f>
        <v/>
      </c>
      <c r="Q1475" s="8" t="str">
        <f>IFERROR(VLOOKUP(LEFT($A1475,8),POR!$A:$R,3,0),"")</f>
        <v/>
      </c>
      <c r="R1475" s="8" t="str">
        <f>IFERROR(VLOOKUP(LEFT($A1475,8),POR!$A:$R,4,0),"")</f>
        <v/>
      </c>
      <c r="S1475" s="8" t="str">
        <f>IFERROR(VLOOKUP(LEFT($A1475,8),POR!$A:$R,5,0),"")</f>
        <v/>
      </c>
      <c r="T1475" s="8" t="str">
        <f>IFERROR(VLOOKUP(LEFT($A1475,8),POR!$A:$R,6,0),"")</f>
        <v/>
      </c>
      <c r="U1475" s="8" t="str">
        <f>IFERROR(VLOOKUP(LEFT($A1475,8),POR!$A:$R,7,0),"")</f>
        <v/>
      </c>
      <c r="V1475" s="8" t="str">
        <f>IFERROR(VLOOKUP(LEFT($A1475,8),POR!$A:$R,8,0),"")</f>
        <v/>
      </c>
      <c r="W1475" s="8" t="str">
        <f>IFERROR(VLOOKUP(LEFT($A1475,8),POR!$A:$R,9,0),"")</f>
        <v/>
      </c>
      <c r="X1475" s="8" t="str">
        <f>IFERROR(VLOOKUP(LEFT($A1475,8),POR!$A:$R,10,0),"")</f>
        <v/>
      </c>
      <c r="Y1475" s="8" t="str">
        <f>IFERROR(VLOOKUP(LEFT($A1475,8),POR!$A:$R,11,0),"")</f>
        <v/>
      </c>
      <c r="Z1475" s="8" t="str">
        <f>IFERROR(VLOOKUP(LEFT($A1475,8),POR!$A:$R,12,0),"")</f>
        <v/>
      </c>
      <c r="AA1475" s="8" t="str">
        <f>IFERROR(VLOOKUP(LEFT($A1475,8),POR!$A:$R,13,0),"")</f>
        <v/>
      </c>
      <c r="AB1475" s="8" t="str">
        <f>IFERROR(VLOOKUP(LEFT($A1475,8),POR!$A:$R,14,0),"")</f>
        <v/>
      </c>
      <c r="AC1475" s="8" t="str">
        <f>IFERROR(VLOOKUP(LEFT($A1475,8),POR!$A:$R,15,0),"")</f>
        <v/>
      </c>
      <c r="AD1475" s="8">
        <f>IFERROR(VLOOKUP(LEFT($A1475,8),POR!$A:$R,16,0),"")</f>
        <v>42901</v>
      </c>
      <c r="AE1475" s="8" t="str">
        <f>IFERROR(VLOOKUP(LEFT($A1475,8),POR!$A:$R,17,0),"")</f>
        <v/>
      </c>
      <c r="AF1475" s="8" t="str">
        <f>IFERROR(VLOOKUP(LEFT($A1475,8),POR!$A:$R,18,0),"")</f>
        <v/>
      </c>
      <c r="AG1475" s="36" t="str">
        <f>IFERROR(VLOOKUP(A1475,NSD!F:G,2,0),"")</f>
        <v/>
      </c>
    </row>
    <row r="1476" spans="1:33">
      <c r="A1476" s="49" t="s">
        <v>5180</v>
      </c>
      <c r="B1476" s="36" t="str">
        <f>VLOOKUP(LEFT(A1476,8),Clusters!A:C,3,0)</f>
        <v>C4</v>
      </c>
      <c r="C1476" s="36">
        <f>VLOOKUP(LEFT(A1476,8),Clusters!A:D,2,0)</f>
        <v>4</v>
      </c>
      <c r="O1476" s="36">
        <f>IFERROR(VLOOKUP(LEFT(A1476,8),'Development Priority'!A:B,2,0),"")</f>
        <v>1160</v>
      </c>
      <c r="P1476" s="8" t="str">
        <f>IFERROR(VLOOKUP(LEFT($A1476,8),POR!$A:$R,2,0),"")</f>
        <v/>
      </c>
      <c r="Q1476" s="8" t="str">
        <f>IFERROR(VLOOKUP(LEFT($A1476,8),POR!$A:$R,3,0),"")</f>
        <v/>
      </c>
      <c r="R1476" s="8" t="str">
        <f>IFERROR(VLOOKUP(LEFT($A1476,8),POR!$A:$R,4,0),"")</f>
        <v/>
      </c>
      <c r="S1476" s="8" t="str">
        <f>IFERROR(VLOOKUP(LEFT($A1476,8),POR!$A:$R,5,0),"")</f>
        <v/>
      </c>
      <c r="T1476" s="8" t="str">
        <f>IFERROR(VLOOKUP(LEFT($A1476,8),POR!$A:$R,6,0),"")</f>
        <v/>
      </c>
      <c r="U1476" s="8" t="str">
        <f>IFERROR(VLOOKUP(LEFT($A1476,8),POR!$A:$R,7,0),"")</f>
        <v/>
      </c>
      <c r="V1476" s="8" t="str">
        <f>IFERROR(VLOOKUP(LEFT($A1476,8),POR!$A:$R,8,0),"")</f>
        <v/>
      </c>
      <c r="W1476" s="8" t="str">
        <f>IFERROR(VLOOKUP(LEFT($A1476,8),POR!$A:$R,9,0),"")</f>
        <v/>
      </c>
      <c r="X1476" s="8" t="str">
        <f>IFERROR(VLOOKUP(LEFT($A1476,8),POR!$A:$R,10,0),"")</f>
        <v/>
      </c>
      <c r="Y1476" s="8" t="str">
        <f>IFERROR(VLOOKUP(LEFT($A1476,8),POR!$A:$R,11,0),"")</f>
        <v/>
      </c>
      <c r="Z1476" s="8" t="str">
        <f>IFERROR(VLOOKUP(LEFT($A1476,8),POR!$A:$R,12,0),"")</f>
        <v/>
      </c>
      <c r="AA1476" s="8" t="str">
        <f>IFERROR(VLOOKUP(LEFT($A1476,8),POR!$A:$R,13,0),"")</f>
        <v/>
      </c>
      <c r="AB1476" s="8" t="str">
        <f>IFERROR(VLOOKUP(LEFT($A1476,8),POR!$A:$R,14,0),"")</f>
        <v/>
      </c>
      <c r="AC1476" s="8" t="str">
        <f>IFERROR(VLOOKUP(LEFT($A1476,8),POR!$A:$R,15,0),"")</f>
        <v/>
      </c>
      <c r="AD1476" s="8">
        <f>IFERROR(VLOOKUP(LEFT($A1476,8),POR!$A:$R,16,0),"")</f>
        <v>42835</v>
      </c>
      <c r="AE1476" s="8" t="str">
        <f>IFERROR(VLOOKUP(LEFT($A1476,8),POR!$A:$R,17,0),"")</f>
        <v/>
      </c>
      <c r="AF1476" s="8" t="str">
        <f>IFERROR(VLOOKUP(LEFT($A1476,8),POR!$A:$R,18,0),"")</f>
        <v/>
      </c>
      <c r="AG1476" s="36" t="str">
        <f>IFERROR(VLOOKUP(A1476,NSD!F:G,2,0),"")</f>
        <v/>
      </c>
    </row>
    <row r="1477" spans="1:33">
      <c r="A1477" s="49" t="s">
        <v>5181</v>
      </c>
      <c r="B1477" s="36" t="str">
        <f>VLOOKUP(LEFT(A1477,8),Clusters!A:C,3,0)</f>
        <v>C4</v>
      </c>
      <c r="C1477" s="36">
        <f>VLOOKUP(LEFT(A1477,8),Clusters!A:D,2,0)</f>
        <v>4</v>
      </c>
      <c r="O1477" s="36" t="str">
        <f>IFERROR(VLOOKUP(LEFT(A1477,8),'Development Priority'!A:B,2,0),"")</f>
        <v/>
      </c>
      <c r="P1477" s="8" t="str">
        <f>IFERROR(VLOOKUP(LEFT($A1477,8),POR!$A:$R,2,0),"")</f>
        <v/>
      </c>
      <c r="Q1477" s="8" t="str">
        <f>IFERROR(VLOOKUP(LEFT($A1477,8),POR!$A:$R,3,0),"")</f>
        <v/>
      </c>
      <c r="R1477" s="8" t="str">
        <f>IFERROR(VLOOKUP(LEFT($A1477,8),POR!$A:$R,4,0),"")</f>
        <v/>
      </c>
      <c r="S1477" s="8" t="str">
        <f>IFERROR(VLOOKUP(LEFT($A1477,8),POR!$A:$R,5,0),"")</f>
        <v/>
      </c>
      <c r="T1477" s="8" t="str">
        <f>IFERROR(VLOOKUP(LEFT($A1477,8),POR!$A:$R,6,0),"")</f>
        <v/>
      </c>
      <c r="U1477" s="8" t="str">
        <f>IFERROR(VLOOKUP(LEFT($A1477,8),POR!$A:$R,7,0),"")</f>
        <v/>
      </c>
      <c r="V1477" s="8" t="str">
        <f>IFERROR(VLOOKUP(LEFT($A1477,8),POR!$A:$R,8,0),"")</f>
        <v/>
      </c>
      <c r="W1477" s="8" t="str">
        <f>IFERROR(VLOOKUP(LEFT($A1477,8),POR!$A:$R,9,0),"")</f>
        <v/>
      </c>
      <c r="X1477" s="8" t="str">
        <f>IFERROR(VLOOKUP(LEFT($A1477,8),POR!$A:$R,10,0),"")</f>
        <v/>
      </c>
      <c r="Y1477" s="8" t="str">
        <f>IFERROR(VLOOKUP(LEFT($A1477,8),POR!$A:$R,11,0),"")</f>
        <v/>
      </c>
      <c r="Z1477" s="8" t="str">
        <f>IFERROR(VLOOKUP(LEFT($A1477,8),POR!$A:$R,12,0),"")</f>
        <v/>
      </c>
      <c r="AA1477" s="8" t="str">
        <f>IFERROR(VLOOKUP(LEFT($A1477,8),POR!$A:$R,13,0),"")</f>
        <v/>
      </c>
      <c r="AB1477" s="8" t="str">
        <f>IFERROR(VLOOKUP(LEFT($A1477,8),POR!$A:$R,14,0),"")</f>
        <v/>
      </c>
      <c r="AC1477" s="8" t="str">
        <f>IFERROR(VLOOKUP(LEFT($A1477,8),POR!$A:$R,15,0),"")</f>
        <v/>
      </c>
      <c r="AD1477" s="8">
        <f>IFERROR(VLOOKUP(LEFT($A1477,8),POR!$A:$R,16,0),"")</f>
        <v>42842</v>
      </c>
      <c r="AE1477" s="8" t="str">
        <f>IFERROR(VLOOKUP(LEFT($A1477,8),POR!$A:$R,17,0),"")</f>
        <v/>
      </c>
      <c r="AF1477" s="8" t="str">
        <f>IFERROR(VLOOKUP(LEFT($A1477,8),POR!$A:$R,18,0),"")</f>
        <v/>
      </c>
      <c r="AG1477" s="36" t="str">
        <f>IFERROR(VLOOKUP(A1477,NSD!F:G,2,0),"")</f>
        <v/>
      </c>
    </row>
    <row r="1478" spans="1:33">
      <c r="A1478" s="49" t="s">
        <v>5182</v>
      </c>
      <c r="B1478" s="36" t="str">
        <f>VLOOKUP(LEFT(A1478,8),Clusters!A:C,3,0)</f>
        <v>C2</v>
      </c>
      <c r="C1478" s="36">
        <f>VLOOKUP(LEFT(A1478,8),Clusters!A:D,2,0)</f>
        <v>23</v>
      </c>
      <c r="O1478" s="36">
        <f>IFERROR(VLOOKUP(LEFT(A1478,8),'Development Priority'!A:B,2,0),"")</f>
        <v>1152</v>
      </c>
      <c r="P1478" s="8" t="str">
        <f>IFERROR(VLOOKUP(LEFT($A1478,8),POR!$A:$R,2,0),"")</f>
        <v/>
      </c>
      <c r="Q1478" s="8" t="str">
        <f>IFERROR(VLOOKUP(LEFT($A1478,8),POR!$A:$R,3,0),"")</f>
        <v/>
      </c>
      <c r="R1478" s="8" t="str">
        <f>IFERROR(VLOOKUP(LEFT($A1478,8),POR!$A:$R,4,0),"")</f>
        <v/>
      </c>
      <c r="S1478" s="8" t="str">
        <f>IFERROR(VLOOKUP(LEFT($A1478,8),POR!$A:$R,5,0),"")</f>
        <v/>
      </c>
      <c r="T1478" s="8" t="str">
        <f>IFERROR(VLOOKUP(LEFT($A1478,8),POR!$A:$R,6,0),"")</f>
        <v/>
      </c>
      <c r="U1478" s="8" t="str">
        <f>IFERROR(VLOOKUP(LEFT($A1478,8),POR!$A:$R,7,0),"")</f>
        <v/>
      </c>
      <c r="V1478" s="8" t="str">
        <f>IFERROR(VLOOKUP(LEFT($A1478,8),POR!$A:$R,8,0),"")</f>
        <v/>
      </c>
      <c r="W1478" s="8" t="str">
        <f>IFERROR(VLOOKUP(LEFT($A1478,8),POR!$A:$R,9,0),"")</f>
        <v/>
      </c>
      <c r="X1478" s="8" t="str">
        <f>IFERROR(VLOOKUP(LEFT($A1478,8),POR!$A:$R,10,0),"")</f>
        <v/>
      </c>
      <c r="Y1478" s="8" t="str">
        <f>IFERROR(VLOOKUP(LEFT($A1478,8),POR!$A:$R,11,0),"")</f>
        <v/>
      </c>
      <c r="Z1478" s="8" t="str">
        <f>IFERROR(VLOOKUP(LEFT($A1478,8),POR!$A:$R,12,0),"")</f>
        <v/>
      </c>
      <c r="AA1478" s="8" t="str">
        <f>IFERROR(VLOOKUP(LEFT($A1478,8),POR!$A:$R,13,0),"")</f>
        <v/>
      </c>
      <c r="AB1478" s="8" t="str">
        <f>IFERROR(VLOOKUP(LEFT($A1478,8),POR!$A:$R,14,0),"")</f>
        <v/>
      </c>
      <c r="AC1478" s="8" t="str">
        <f>IFERROR(VLOOKUP(LEFT($A1478,8),POR!$A:$R,15,0),"")</f>
        <v/>
      </c>
      <c r="AD1478" s="8" t="str">
        <f>IFERROR(VLOOKUP(LEFT($A1478,8),POR!$A:$R,16,0),"")</f>
        <v/>
      </c>
      <c r="AE1478" s="8" t="str">
        <f>IFERROR(VLOOKUP(LEFT($A1478,8),POR!$A:$R,17,0),"")</f>
        <v/>
      </c>
      <c r="AF1478" s="8" t="str">
        <f>IFERROR(VLOOKUP(LEFT($A1478,8),POR!$A:$R,18,0),"")</f>
        <v/>
      </c>
      <c r="AG1478" s="36" t="str">
        <f>IFERROR(VLOOKUP(A1478,NSD!F:G,2,0),"")</f>
        <v/>
      </c>
    </row>
    <row r="1479" spans="1:33">
      <c r="A1479" s="49" t="s">
        <v>5183</v>
      </c>
      <c r="B1479" s="36" t="str">
        <f>VLOOKUP(LEFT(A1479,8),Clusters!A:C,3,0)</f>
        <v>C2</v>
      </c>
      <c r="C1479" s="36">
        <f>VLOOKUP(LEFT(A1479,8),Clusters!A:D,2,0)</f>
        <v>23</v>
      </c>
      <c r="O1479" s="36">
        <f>IFERROR(VLOOKUP(LEFT(A1479,8),'Development Priority'!A:B,2,0),"")</f>
        <v>1127</v>
      </c>
      <c r="P1479" s="8" t="str">
        <f>IFERROR(VLOOKUP(LEFT($A1479,8),POR!$A:$R,2,0),"")</f>
        <v/>
      </c>
      <c r="Q1479" s="8" t="str">
        <f>IFERROR(VLOOKUP(LEFT($A1479,8),POR!$A:$R,3,0),"")</f>
        <v/>
      </c>
      <c r="R1479" s="8" t="str">
        <f>IFERROR(VLOOKUP(LEFT($A1479,8),POR!$A:$R,4,0),"")</f>
        <v/>
      </c>
      <c r="S1479" s="8" t="str">
        <f>IFERROR(VLOOKUP(LEFT($A1479,8),POR!$A:$R,5,0),"")</f>
        <v/>
      </c>
      <c r="T1479" s="8" t="str">
        <f>IFERROR(VLOOKUP(LEFT($A1479,8),POR!$A:$R,6,0),"")</f>
        <v/>
      </c>
      <c r="U1479" s="8" t="str">
        <f>IFERROR(VLOOKUP(LEFT($A1479,8),POR!$A:$R,7,0),"")</f>
        <v/>
      </c>
      <c r="V1479" s="8" t="str">
        <f>IFERROR(VLOOKUP(LEFT($A1479,8),POR!$A:$R,8,0),"")</f>
        <v/>
      </c>
      <c r="W1479" s="8" t="str">
        <f>IFERROR(VLOOKUP(LEFT($A1479,8),POR!$A:$R,9,0),"")</f>
        <v/>
      </c>
      <c r="X1479" s="8" t="str">
        <f>IFERROR(VLOOKUP(LEFT($A1479,8),POR!$A:$R,10,0),"")</f>
        <v/>
      </c>
      <c r="Y1479" s="8" t="str">
        <f>IFERROR(VLOOKUP(LEFT($A1479,8),POR!$A:$R,11,0),"")</f>
        <v/>
      </c>
      <c r="Z1479" s="8" t="str">
        <f>IFERROR(VLOOKUP(LEFT($A1479,8),POR!$A:$R,12,0),"")</f>
        <v/>
      </c>
      <c r="AA1479" s="8" t="str">
        <f>IFERROR(VLOOKUP(LEFT($A1479,8),POR!$A:$R,13,0),"")</f>
        <v/>
      </c>
      <c r="AB1479" s="8" t="str">
        <f>IFERROR(VLOOKUP(LEFT($A1479,8),POR!$A:$R,14,0),"")</f>
        <v/>
      </c>
      <c r="AC1479" s="8" t="str">
        <f>IFERROR(VLOOKUP(LEFT($A1479,8),POR!$A:$R,15,0),"")</f>
        <v/>
      </c>
      <c r="AD1479" s="8" t="str">
        <f>IFERROR(VLOOKUP(LEFT($A1479,8),POR!$A:$R,16,0),"")</f>
        <v/>
      </c>
      <c r="AE1479" s="8" t="str">
        <f>IFERROR(VLOOKUP(LEFT($A1479,8),POR!$A:$R,17,0),"")</f>
        <v/>
      </c>
      <c r="AF1479" s="8" t="str">
        <f>IFERROR(VLOOKUP(LEFT($A1479,8),POR!$A:$R,18,0),"")</f>
        <v/>
      </c>
      <c r="AG1479" s="36" t="str">
        <f>IFERROR(VLOOKUP(A1479,NSD!F:G,2,0),"")</f>
        <v/>
      </c>
    </row>
    <row r="1480" spans="1:33">
      <c r="A1480" s="49" t="s">
        <v>5184</v>
      </c>
      <c r="B1480" s="36" t="str">
        <f>VLOOKUP(LEFT(A1480,8),Clusters!A:C,3,0)</f>
        <v>C2</v>
      </c>
      <c r="C1480" s="36">
        <f>VLOOKUP(LEFT(A1480,8),Clusters!A:D,2,0)</f>
        <v>21</v>
      </c>
      <c r="O1480" s="36">
        <f>IFERROR(VLOOKUP(LEFT(A1480,8),'Development Priority'!A:B,2,0),"")</f>
        <v>1115</v>
      </c>
      <c r="P1480" s="8" t="str">
        <f>IFERROR(VLOOKUP(LEFT($A1480,8),POR!$A:$R,2,0),"")</f>
        <v/>
      </c>
      <c r="Q1480" s="8" t="str">
        <f>IFERROR(VLOOKUP(LEFT($A1480,8),POR!$A:$R,3,0),"")</f>
        <v/>
      </c>
      <c r="R1480" s="8" t="str">
        <f>IFERROR(VLOOKUP(LEFT($A1480,8),POR!$A:$R,4,0),"")</f>
        <v/>
      </c>
      <c r="S1480" s="8" t="str">
        <f>IFERROR(VLOOKUP(LEFT($A1480,8),POR!$A:$R,5,0),"")</f>
        <v/>
      </c>
      <c r="T1480" s="8" t="str">
        <f>IFERROR(VLOOKUP(LEFT($A1480,8),POR!$A:$R,6,0),"")</f>
        <v/>
      </c>
      <c r="U1480" s="8" t="str">
        <f>IFERROR(VLOOKUP(LEFT($A1480,8),POR!$A:$R,7,0),"")</f>
        <v/>
      </c>
      <c r="V1480" s="8" t="str">
        <f>IFERROR(VLOOKUP(LEFT($A1480,8),POR!$A:$R,8,0),"")</f>
        <v/>
      </c>
      <c r="W1480" s="8" t="str">
        <f>IFERROR(VLOOKUP(LEFT($A1480,8),POR!$A:$R,9,0),"")</f>
        <v/>
      </c>
      <c r="X1480" s="8" t="str">
        <f>IFERROR(VLOOKUP(LEFT($A1480,8),POR!$A:$R,10,0),"")</f>
        <v/>
      </c>
      <c r="Y1480" s="8" t="str">
        <f>IFERROR(VLOOKUP(LEFT($A1480,8),POR!$A:$R,11,0),"")</f>
        <v/>
      </c>
      <c r="Z1480" s="8" t="str">
        <f>IFERROR(VLOOKUP(LEFT($A1480,8),POR!$A:$R,12,0),"")</f>
        <v/>
      </c>
      <c r="AA1480" s="8" t="str">
        <f>IFERROR(VLOOKUP(LEFT($A1480,8),POR!$A:$R,13,0),"")</f>
        <v/>
      </c>
      <c r="AB1480" s="8" t="str">
        <f>IFERROR(VLOOKUP(LEFT($A1480,8),POR!$A:$R,14,0),"")</f>
        <v/>
      </c>
      <c r="AC1480" s="8" t="str">
        <f>IFERROR(VLOOKUP(LEFT($A1480,8),POR!$A:$R,15,0),"")</f>
        <v/>
      </c>
      <c r="AD1480" s="8" t="str">
        <f>IFERROR(VLOOKUP(LEFT($A1480,8),POR!$A:$R,16,0),"")</f>
        <v/>
      </c>
      <c r="AE1480" s="8" t="str">
        <f>IFERROR(VLOOKUP(LEFT($A1480,8),POR!$A:$R,17,0),"")</f>
        <v/>
      </c>
      <c r="AF1480" s="8" t="str">
        <f>IFERROR(VLOOKUP(LEFT($A1480,8),POR!$A:$R,18,0),"")</f>
        <v/>
      </c>
      <c r="AG1480" s="36" t="str">
        <f>IFERROR(VLOOKUP(A1480,NSD!F:G,2,0),"")</f>
        <v/>
      </c>
    </row>
    <row r="1481" spans="1:33">
      <c r="A1481" s="49" t="s">
        <v>5185</v>
      </c>
      <c r="B1481" s="36" t="str">
        <f>VLOOKUP(LEFT(A1481,8),Clusters!A:C,3,0)</f>
        <v>C2</v>
      </c>
      <c r="C1481" s="36">
        <f>VLOOKUP(LEFT(A1481,8),Clusters!A:D,2,0)</f>
        <v>21</v>
      </c>
      <c r="O1481" s="36">
        <f>IFERROR(VLOOKUP(LEFT(A1481,8),'Development Priority'!A:B,2,0),"")</f>
        <v>988</v>
      </c>
      <c r="P1481" s="8" t="str">
        <f>IFERROR(VLOOKUP(LEFT($A1481,8),POR!$A:$R,2,0),"")</f>
        <v/>
      </c>
      <c r="Q1481" s="8" t="str">
        <f>IFERROR(VLOOKUP(LEFT($A1481,8),POR!$A:$R,3,0),"")</f>
        <v/>
      </c>
      <c r="R1481" s="8" t="str">
        <f>IFERROR(VLOOKUP(LEFT($A1481,8),POR!$A:$R,4,0),"")</f>
        <v/>
      </c>
      <c r="S1481" s="8" t="str">
        <f>IFERROR(VLOOKUP(LEFT($A1481,8),POR!$A:$R,5,0),"")</f>
        <v/>
      </c>
      <c r="T1481" s="8" t="str">
        <f>IFERROR(VLOOKUP(LEFT($A1481,8),POR!$A:$R,6,0),"")</f>
        <v/>
      </c>
      <c r="U1481" s="8" t="str">
        <f>IFERROR(VLOOKUP(LEFT($A1481,8),POR!$A:$R,7,0),"")</f>
        <v/>
      </c>
      <c r="V1481" s="8" t="str">
        <f>IFERROR(VLOOKUP(LEFT($A1481,8),POR!$A:$R,8,0),"")</f>
        <v/>
      </c>
      <c r="W1481" s="8" t="str">
        <f>IFERROR(VLOOKUP(LEFT($A1481,8),POR!$A:$R,9,0),"")</f>
        <v/>
      </c>
      <c r="X1481" s="8" t="str">
        <f>IFERROR(VLOOKUP(LEFT($A1481,8),POR!$A:$R,10,0),"")</f>
        <v/>
      </c>
      <c r="Y1481" s="8" t="str">
        <f>IFERROR(VLOOKUP(LEFT($A1481,8),POR!$A:$R,11,0),"")</f>
        <v/>
      </c>
      <c r="Z1481" s="8" t="str">
        <f>IFERROR(VLOOKUP(LEFT($A1481,8),POR!$A:$R,12,0),"")</f>
        <v/>
      </c>
      <c r="AA1481" s="8" t="str">
        <f>IFERROR(VLOOKUP(LEFT($A1481,8),POR!$A:$R,13,0),"")</f>
        <v/>
      </c>
      <c r="AB1481" s="8" t="str">
        <f>IFERROR(VLOOKUP(LEFT($A1481,8),POR!$A:$R,14,0),"")</f>
        <v/>
      </c>
      <c r="AC1481" s="8" t="str">
        <f>IFERROR(VLOOKUP(LEFT($A1481,8),POR!$A:$R,15,0),"")</f>
        <v/>
      </c>
      <c r="AD1481" s="8" t="str">
        <f>IFERROR(VLOOKUP(LEFT($A1481,8),POR!$A:$R,16,0),"")</f>
        <v/>
      </c>
      <c r="AE1481" s="8" t="str">
        <f>IFERROR(VLOOKUP(LEFT($A1481,8),POR!$A:$R,17,0),"")</f>
        <v/>
      </c>
      <c r="AF1481" s="8" t="str">
        <f>IFERROR(VLOOKUP(LEFT($A1481,8),POR!$A:$R,18,0),"")</f>
        <v/>
      </c>
      <c r="AG1481" s="36" t="str">
        <f>IFERROR(VLOOKUP(A1481,NSD!F:G,2,0),"")</f>
        <v/>
      </c>
    </row>
    <row r="1482" spans="1:33">
      <c r="A1482" s="49" t="s">
        <v>5186</v>
      </c>
      <c r="B1482" s="36" t="str">
        <f>VLOOKUP(LEFT(A1482,8),Clusters!A:C,3,0)</f>
        <v>C2</v>
      </c>
      <c r="C1482" s="36">
        <f>VLOOKUP(LEFT(A1482,8),Clusters!A:D,2,0)</f>
        <v>22</v>
      </c>
      <c r="O1482" s="36">
        <f>IFERROR(VLOOKUP(LEFT(A1482,8),'Development Priority'!A:B,2,0),"")</f>
        <v>1099</v>
      </c>
      <c r="P1482" s="8" t="str">
        <f>IFERROR(VLOOKUP(LEFT($A1482,8),POR!$A:$R,2,0),"")</f>
        <v/>
      </c>
      <c r="Q1482" s="8" t="str">
        <f>IFERROR(VLOOKUP(LEFT($A1482,8),POR!$A:$R,3,0),"")</f>
        <v/>
      </c>
      <c r="R1482" s="8" t="str">
        <f>IFERROR(VLOOKUP(LEFT($A1482,8),POR!$A:$R,4,0),"")</f>
        <v/>
      </c>
      <c r="S1482" s="8" t="str">
        <f>IFERROR(VLOOKUP(LEFT($A1482,8),POR!$A:$R,5,0),"")</f>
        <v/>
      </c>
      <c r="T1482" s="8" t="str">
        <f>IFERROR(VLOOKUP(LEFT($A1482,8),POR!$A:$R,6,0),"")</f>
        <v/>
      </c>
      <c r="U1482" s="8" t="str">
        <f>IFERROR(VLOOKUP(LEFT($A1482,8),POR!$A:$R,7,0),"")</f>
        <v/>
      </c>
      <c r="V1482" s="8" t="str">
        <f>IFERROR(VLOOKUP(LEFT($A1482,8),POR!$A:$R,8,0),"")</f>
        <v/>
      </c>
      <c r="W1482" s="8" t="str">
        <f>IFERROR(VLOOKUP(LEFT($A1482,8),POR!$A:$R,9,0),"")</f>
        <v/>
      </c>
      <c r="X1482" s="8" t="str">
        <f>IFERROR(VLOOKUP(LEFT($A1482,8),POR!$A:$R,10,0),"")</f>
        <v/>
      </c>
      <c r="Y1482" s="8" t="str">
        <f>IFERROR(VLOOKUP(LEFT($A1482,8),POR!$A:$R,11,0),"")</f>
        <v/>
      </c>
      <c r="Z1482" s="8" t="str">
        <f>IFERROR(VLOOKUP(LEFT($A1482,8),POR!$A:$R,12,0),"")</f>
        <v/>
      </c>
      <c r="AA1482" s="8" t="str">
        <f>IFERROR(VLOOKUP(LEFT($A1482,8),POR!$A:$R,13,0),"")</f>
        <v/>
      </c>
      <c r="AB1482" s="8" t="str">
        <f>IFERROR(VLOOKUP(LEFT($A1482,8),POR!$A:$R,14,0),"")</f>
        <v/>
      </c>
      <c r="AC1482" s="8" t="str">
        <f>IFERROR(VLOOKUP(LEFT($A1482,8),POR!$A:$R,15,0),"")</f>
        <v/>
      </c>
      <c r="AD1482" s="8" t="str">
        <f>IFERROR(VLOOKUP(LEFT($A1482,8),POR!$A:$R,16,0),"")</f>
        <v/>
      </c>
      <c r="AE1482" s="8" t="str">
        <f>IFERROR(VLOOKUP(LEFT($A1482,8),POR!$A:$R,17,0),"")</f>
        <v/>
      </c>
      <c r="AF1482" s="8" t="str">
        <f>IFERROR(VLOOKUP(LEFT($A1482,8),POR!$A:$R,18,0),"")</f>
        <v/>
      </c>
      <c r="AG1482" s="36" t="str">
        <f>IFERROR(VLOOKUP(A1482,NSD!F:G,2,0),"")</f>
        <v/>
      </c>
    </row>
    <row r="1483" spans="1:33">
      <c r="A1483" s="49" t="s">
        <v>5187</v>
      </c>
      <c r="B1483" s="36" t="str">
        <f>VLOOKUP(LEFT(A1483,8),Clusters!A:C,3,0)</f>
        <v>C2</v>
      </c>
      <c r="C1483" s="36">
        <f>VLOOKUP(LEFT(A1483,8),Clusters!A:D,2,0)</f>
        <v>22</v>
      </c>
      <c r="O1483" s="36">
        <f>IFERROR(VLOOKUP(LEFT(A1483,8),'Development Priority'!A:B,2,0),"")</f>
        <v>1026</v>
      </c>
      <c r="P1483" s="8" t="str">
        <f>IFERROR(VLOOKUP(LEFT($A1483,8),POR!$A:$R,2,0),"")</f>
        <v/>
      </c>
      <c r="Q1483" s="8" t="str">
        <f>IFERROR(VLOOKUP(LEFT($A1483,8),POR!$A:$R,3,0),"")</f>
        <v/>
      </c>
      <c r="R1483" s="8" t="str">
        <f>IFERROR(VLOOKUP(LEFT($A1483,8),POR!$A:$R,4,0),"")</f>
        <v/>
      </c>
      <c r="S1483" s="8" t="str">
        <f>IFERROR(VLOOKUP(LEFT($A1483,8),POR!$A:$R,5,0),"")</f>
        <v/>
      </c>
      <c r="T1483" s="8" t="str">
        <f>IFERROR(VLOOKUP(LEFT($A1483,8),POR!$A:$R,6,0),"")</f>
        <v/>
      </c>
      <c r="U1483" s="8" t="str">
        <f>IFERROR(VLOOKUP(LEFT($A1483,8),POR!$A:$R,7,0),"")</f>
        <v/>
      </c>
      <c r="V1483" s="8" t="str">
        <f>IFERROR(VLOOKUP(LEFT($A1483,8),POR!$A:$R,8,0),"")</f>
        <v/>
      </c>
      <c r="W1483" s="8" t="str">
        <f>IFERROR(VLOOKUP(LEFT($A1483,8),POR!$A:$R,9,0),"")</f>
        <v/>
      </c>
      <c r="X1483" s="8" t="str">
        <f>IFERROR(VLOOKUP(LEFT($A1483,8),POR!$A:$R,10,0),"")</f>
        <v/>
      </c>
      <c r="Y1483" s="8" t="str">
        <f>IFERROR(VLOOKUP(LEFT($A1483,8),POR!$A:$R,11,0),"")</f>
        <v/>
      </c>
      <c r="Z1483" s="8" t="str">
        <f>IFERROR(VLOOKUP(LEFT($A1483,8),POR!$A:$R,12,0),"")</f>
        <v/>
      </c>
      <c r="AA1483" s="8" t="str">
        <f>IFERROR(VLOOKUP(LEFT($A1483,8),POR!$A:$R,13,0),"")</f>
        <v/>
      </c>
      <c r="AB1483" s="8" t="str">
        <f>IFERROR(VLOOKUP(LEFT($A1483,8),POR!$A:$R,14,0),"")</f>
        <v/>
      </c>
      <c r="AC1483" s="8" t="str">
        <f>IFERROR(VLOOKUP(LEFT($A1483,8),POR!$A:$R,15,0),"")</f>
        <v/>
      </c>
      <c r="AD1483" s="8" t="str">
        <f>IFERROR(VLOOKUP(LEFT($A1483,8),POR!$A:$R,16,0),"")</f>
        <v/>
      </c>
      <c r="AE1483" s="8" t="str">
        <f>IFERROR(VLOOKUP(LEFT($A1483,8),POR!$A:$R,17,0),"")</f>
        <v/>
      </c>
      <c r="AF1483" s="8" t="str">
        <f>IFERROR(VLOOKUP(LEFT($A1483,8),POR!$A:$R,18,0),"")</f>
        <v/>
      </c>
      <c r="AG1483" s="36" t="str">
        <f>IFERROR(VLOOKUP(A1483,NSD!F:G,2,0),"")</f>
        <v/>
      </c>
    </row>
    <row r="1484" spans="1:33">
      <c r="A1484" s="49" t="s">
        <v>5188</v>
      </c>
      <c r="B1484" s="36" t="str">
        <f>VLOOKUP(LEFT(A1484,8),Clusters!A:C,3,0)</f>
        <v>C2</v>
      </c>
      <c r="C1484" s="36">
        <f>VLOOKUP(LEFT(A1484,8),Clusters!A:D,2,0)</f>
        <v>21</v>
      </c>
      <c r="O1484" s="36">
        <f>IFERROR(VLOOKUP(LEFT(A1484,8),'Development Priority'!A:B,2,0),"")</f>
        <v>1078</v>
      </c>
      <c r="P1484" s="8" t="str">
        <f>IFERROR(VLOOKUP(LEFT($A1484,8),POR!$A:$R,2,0),"")</f>
        <v/>
      </c>
      <c r="Q1484" s="8" t="str">
        <f>IFERROR(VLOOKUP(LEFT($A1484,8),POR!$A:$R,3,0),"")</f>
        <v/>
      </c>
      <c r="R1484" s="8" t="str">
        <f>IFERROR(VLOOKUP(LEFT($A1484,8),POR!$A:$R,4,0),"")</f>
        <v/>
      </c>
      <c r="S1484" s="8" t="str">
        <f>IFERROR(VLOOKUP(LEFT($A1484,8),POR!$A:$R,5,0),"")</f>
        <v/>
      </c>
      <c r="T1484" s="8" t="str">
        <f>IFERROR(VLOOKUP(LEFT($A1484,8),POR!$A:$R,6,0),"")</f>
        <v/>
      </c>
      <c r="U1484" s="8" t="str">
        <f>IFERROR(VLOOKUP(LEFT($A1484,8),POR!$A:$R,7,0),"")</f>
        <v/>
      </c>
      <c r="V1484" s="8" t="str">
        <f>IFERROR(VLOOKUP(LEFT($A1484,8),POR!$A:$R,8,0),"")</f>
        <v/>
      </c>
      <c r="W1484" s="8" t="str">
        <f>IFERROR(VLOOKUP(LEFT($A1484,8),POR!$A:$R,9,0),"")</f>
        <v/>
      </c>
      <c r="X1484" s="8" t="str">
        <f>IFERROR(VLOOKUP(LEFT($A1484,8),POR!$A:$R,10,0),"")</f>
        <v/>
      </c>
      <c r="Y1484" s="8" t="str">
        <f>IFERROR(VLOOKUP(LEFT($A1484,8),POR!$A:$R,11,0),"")</f>
        <v/>
      </c>
      <c r="Z1484" s="8" t="str">
        <f>IFERROR(VLOOKUP(LEFT($A1484,8),POR!$A:$R,12,0),"")</f>
        <v/>
      </c>
      <c r="AA1484" s="8" t="str">
        <f>IFERROR(VLOOKUP(LEFT($A1484,8),POR!$A:$R,13,0),"")</f>
        <v/>
      </c>
      <c r="AB1484" s="8" t="str">
        <f>IFERROR(VLOOKUP(LEFT($A1484,8),POR!$A:$R,14,0),"")</f>
        <v/>
      </c>
      <c r="AC1484" s="8" t="str">
        <f>IFERROR(VLOOKUP(LEFT($A1484,8),POR!$A:$R,15,0),"")</f>
        <v/>
      </c>
      <c r="AD1484" s="8" t="str">
        <f>IFERROR(VLOOKUP(LEFT($A1484,8),POR!$A:$R,16,0),"")</f>
        <v/>
      </c>
      <c r="AE1484" s="8" t="str">
        <f>IFERROR(VLOOKUP(LEFT($A1484,8),POR!$A:$R,17,0),"")</f>
        <v/>
      </c>
      <c r="AF1484" s="8" t="str">
        <f>IFERROR(VLOOKUP(LEFT($A1484,8),POR!$A:$R,18,0),"")</f>
        <v/>
      </c>
      <c r="AG1484" s="36" t="str">
        <f>IFERROR(VLOOKUP(A1484,NSD!F:G,2,0),"")</f>
        <v/>
      </c>
    </row>
    <row r="1485" spans="1:33">
      <c r="A1485" s="49" t="s">
        <v>5189</v>
      </c>
      <c r="B1485" s="36" t="str">
        <f>VLOOKUP(LEFT(A1485,8),Clusters!A:C,3,0)</f>
        <v>C2</v>
      </c>
      <c r="C1485" s="36">
        <f>VLOOKUP(LEFT(A1485,8),Clusters!A:D,2,0)</f>
        <v>21</v>
      </c>
      <c r="O1485" s="36">
        <f>IFERROR(VLOOKUP(LEFT(A1485,8),'Development Priority'!A:B,2,0),"")</f>
        <v>1091</v>
      </c>
      <c r="P1485" s="8" t="str">
        <f>IFERROR(VLOOKUP(LEFT($A1485,8),POR!$A:$R,2,0),"")</f>
        <v/>
      </c>
      <c r="Q1485" s="8" t="str">
        <f>IFERROR(VLOOKUP(LEFT($A1485,8),POR!$A:$R,3,0),"")</f>
        <v/>
      </c>
      <c r="R1485" s="8" t="str">
        <f>IFERROR(VLOOKUP(LEFT($A1485,8),POR!$A:$R,4,0),"")</f>
        <v/>
      </c>
      <c r="S1485" s="8" t="str">
        <f>IFERROR(VLOOKUP(LEFT($A1485,8),POR!$A:$R,5,0),"")</f>
        <v/>
      </c>
      <c r="T1485" s="8" t="str">
        <f>IFERROR(VLOOKUP(LEFT($A1485,8),POR!$A:$R,6,0),"")</f>
        <v/>
      </c>
      <c r="U1485" s="8" t="str">
        <f>IFERROR(VLOOKUP(LEFT($A1485,8),POR!$A:$R,7,0),"")</f>
        <v/>
      </c>
      <c r="V1485" s="8" t="str">
        <f>IFERROR(VLOOKUP(LEFT($A1485,8),POR!$A:$R,8,0),"")</f>
        <v/>
      </c>
      <c r="W1485" s="8" t="str">
        <f>IFERROR(VLOOKUP(LEFT($A1485,8),POR!$A:$R,9,0),"")</f>
        <v/>
      </c>
      <c r="X1485" s="8" t="str">
        <f>IFERROR(VLOOKUP(LEFT($A1485,8),POR!$A:$R,10,0),"")</f>
        <v/>
      </c>
      <c r="Y1485" s="8" t="str">
        <f>IFERROR(VLOOKUP(LEFT($A1485,8),POR!$A:$R,11,0),"")</f>
        <v/>
      </c>
      <c r="Z1485" s="8" t="str">
        <f>IFERROR(VLOOKUP(LEFT($A1485,8),POR!$A:$R,12,0),"")</f>
        <v/>
      </c>
      <c r="AA1485" s="8" t="str">
        <f>IFERROR(VLOOKUP(LEFT($A1485,8),POR!$A:$R,13,0),"")</f>
        <v/>
      </c>
      <c r="AB1485" s="8" t="str">
        <f>IFERROR(VLOOKUP(LEFT($A1485,8),POR!$A:$R,14,0),"")</f>
        <v/>
      </c>
      <c r="AC1485" s="8" t="str">
        <f>IFERROR(VLOOKUP(LEFT($A1485,8),POR!$A:$R,15,0),"")</f>
        <v/>
      </c>
      <c r="AD1485" s="8" t="str">
        <f>IFERROR(VLOOKUP(LEFT($A1485,8),POR!$A:$R,16,0),"")</f>
        <v/>
      </c>
      <c r="AE1485" s="8" t="str">
        <f>IFERROR(VLOOKUP(LEFT($A1485,8),POR!$A:$R,17,0),"")</f>
        <v/>
      </c>
      <c r="AF1485" s="8" t="str">
        <f>IFERROR(VLOOKUP(LEFT($A1485,8),POR!$A:$R,18,0),"")</f>
        <v/>
      </c>
      <c r="AG1485" s="36" t="str">
        <f>IFERROR(VLOOKUP(A1485,NSD!F:G,2,0),"")</f>
        <v/>
      </c>
    </row>
    <row r="1486" spans="1:33">
      <c r="A1486" s="49" t="s">
        <v>5190</v>
      </c>
      <c r="B1486" s="36" t="str">
        <f>VLOOKUP(LEFT(A1486,8),Clusters!A:C,3,0)</f>
        <v>C2</v>
      </c>
      <c r="C1486" s="36">
        <f>VLOOKUP(LEFT(A1486,8),Clusters!A:D,2,0)</f>
        <v>21</v>
      </c>
      <c r="O1486" s="36">
        <f>IFERROR(VLOOKUP(LEFT(A1486,8),'Development Priority'!A:B,2,0),"")</f>
        <v>1116</v>
      </c>
      <c r="P1486" s="8" t="str">
        <f>IFERROR(VLOOKUP(LEFT($A1486,8),POR!$A:$R,2,0),"")</f>
        <v/>
      </c>
      <c r="Q1486" s="8" t="str">
        <f>IFERROR(VLOOKUP(LEFT($A1486,8),POR!$A:$R,3,0),"")</f>
        <v/>
      </c>
      <c r="R1486" s="8" t="str">
        <f>IFERROR(VLOOKUP(LEFT($A1486,8),POR!$A:$R,4,0),"")</f>
        <v/>
      </c>
      <c r="S1486" s="8" t="str">
        <f>IFERROR(VLOOKUP(LEFT($A1486,8),POR!$A:$R,5,0),"")</f>
        <v/>
      </c>
      <c r="T1486" s="8" t="str">
        <f>IFERROR(VLOOKUP(LEFT($A1486,8),POR!$A:$R,6,0),"")</f>
        <v/>
      </c>
      <c r="U1486" s="8" t="str">
        <f>IFERROR(VLOOKUP(LEFT($A1486,8),POR!$A:$R,7,0),"")</f>
        <v/>
      </c>
      <c r="V1486" s="8" t="str">
        <f>IFERROR(VLOOKUP(LEFT($A1486,8),POR!$A:$R,8,0),"")</f>
        <v/>
      </c>
      <c r="W1486" s="8" t="str">
        <f>IFERROR(VLOOKUP(LEFT($A1486,8),POR!$A:$R,9,0),"")</f>
        <v/>
      </c>
      <c r="X1486" s="8" t="str">
        <f>IFERROR(VLOOKUP(LEFT($A1486,8),POR!$A:$R,10,0),"")</f>
        <v/>
      </c>
      <c r="Y1486" s="8" t="str">
        <f>IFERROR(VLOOKUP(LEFT($A1486,8),POR!$A:$R,11,0),"")</f>
        <v/>
      </c>
      <c r="Z1486" s="8" t="str">
        <f>IFERROR(VLOOKUP(LEFT($A1486,8),POR!$A:$R,12,0),"")</f>
        <v/>
      </c>
      <c r="AA1486" s="8" t="str">
        <f>IFERROR(VLOOKUP(LEFT($A1486,8),POR!$A:$R,13,0),"")</f>
        <v/>
      </c>
      <c r="AB1486" s="8" t="str">
        <f>IFERROR(VLOOKUP(LEFT($A1486,8),POR!$A:$R,14,0),"")</f>
        <v/>
      </c>
      <c r="AC1486" s="8" t="str">
        <f>IFERROR(VLOOKUP(LEFT($A1486,8),POR!$A:$R,15,0),"")</f>
        <v/>
      </c>
      <c r="AD1486" s="8" t="str">
        <f>IFERROR(VLOOKUP(LEFT($A1486,8),POR!$A:$R,16,0),"")</f>
        <v/>
      </c>
      <c r="AE1486" s="8" t="str">
        <f>IFERROR(VLOOKUP(LEFT($A1486,8),POR!$A:$R,17,0),"")</f>
        <v/>
      </c>
      <c r="AF1486" s="8" t="str">
        <f>IFERROR(VLOOKUP(LEFT($A1486,8),POR!$A:$R,18,0),"")</f>
        <v/>
      </c>
      <c r="AG1486" s="36" t="str">
        <f>IFERROR(VLOOKUP(A1486,NSD!F:G,2,0),"")</f>
        <v/>
      </c>
    </row>
    <row r="1487" spans="1:33">
      <c r="A1487" s="49" t="s">
        <v>5191</v>
      </c>
      <c r="B1487" s="36" t="str">
        <f>VLOOKUP(LEFT(A1487,8),Clusters!A:C,3,0)</f>
        <v>C2</v>
      </c>
      <c r="C1487" s="36">
        <f>VLOOKUP(LEFT(A1487,8),Clusters!A:D,2,0)</f>
        <v>21</v>
      </c>
      <c r="O1487" s="36">
        <f>IFERROR(VLOOKUP(LEFT(A1487,8),'Development Priority'!A:B,2,0),"")</f>
        <v>1114</v>
      </c>
      <c r="P1487" s="8" t="str">
        <f>IFERROR(VLOOKUP(LEFT($A1487,8),POR!$A:$R,2,0),"")</f>
        <v/>
      </c>
      <c r="Q1487" s="8" t="str">
        <f>IFERROR(VLOOKUP(LEFT($A1487,8),POR!$A:$R,3,0),"")</f>
        <v/>
      </c>
      <c r="R1487" s="8" t="str">
        <f>IFERROR(VLOOKUP(LEFT($A1487,8),POR!$A:$R,4,0),"")</f>
        <v/>
      </c>
      <c r="S1487" s="8" t="str">
        <f>IFERROR(VLOOKUP(LEFT($A1487,8),POR!$A:$R,5,0),"")</f>
        <v/>
      </c>
      <c r="T1487" s="8" t="str">
        <f>IFERROR(VLOOKUP(LEFT($A1487,8),POR!$A:$R,6,0),"")</f>
        <v/>
      </c>
      <c r="U1487" s="8" t="str">
        <f>IFERROR(VLOOKUP(LEFT($A1487,8),POR!$A:$R,7,0),"")</f>
        <v/>
      </c>
      <c r="V1487" s="8" t="str">
        <f>IFERROR(VLOOKUP(LEFT($A1487,8),POR!$A:$R,8,0),"")</f>
        <v/>
      </c>
      <c r="W1487" s="8" t="str">
        <f>IFERROR(VLOOKUP(LEFT($A1487,8),POR!$A:$R,9,0),"")</f>
        <v/>
      </c>
      <c r="X1487" s="8" t="str">
        <f>IFERROR(VLOOKUP(LEFT($A1487,8),POR!$A:$R,10,0),"")</f>
        <v/>
      </c>
      <c r="Y1487" s="8" t="str">
        <f>IFERROR(VLOOKUP(LEFT($A1487,8),POR!$A:$R,11,0),"")</f>
        <v/>
      </c>
      <c r="Z1487" s="8" t="str">
        <f>IFERROR(VLOOKUP(LEFT($A1487,8),POR!$A:$R,12,0),"")</f>
        <v/>
      </c>
      <c r="AA1487" s="8" t="str">
        <f>IFERROR(VLOOKUP(LEFT($A1487,8),POR!$A:$R,13,0),"")</f>
        <v/>
      </c>
      <c r="AB1487" s="8" t="str">
        <f>IFERROR(VLOOKUP(LEFT($A1487,8),POR!$A:$R,14,0),"")</f>
        <v/>
      </c>
      <c r="AC1487" s="8" t="str">
        <f>IFERROR(VLOOKUP(LEFT($A1487,8),POR!$A:$R,15,0),"")</f>
        <v/>
      </c>
      <c r="AD1487" s="8" t="str">
        <f>IFERROR(VLOOKUP(LEFT($A1487,8),POR!$A:$R,16,0),"")</f>
        <v/>
      </c>
      <c r="AE1487" s="8" t="str">
        <f>IFERROR(VLOOKUP(LEFT($A1487,8),POR!$A:$R,17,0),"")</f>
        <v/>
      </c>
      <c r="AF1487" s="8" t="str">
        <f>IFERROR(VLOOKUP(LEFT($A1487,8),POR!$A:$R,18,0),"")</f>
        <v/>
      </c>
      <c r="AG1487" s="36" t="str">
        <f>IFERROR(VLOOKUP(A1487,NSD!F:G,2,0),"")</f>
        <v/>
      </c>
    </row>
    <row r="1488" spans="1:33">
      <c r="A1488" s="49" t="s">
        <v>5192</v>
      </c>
      <c r="B1488" s="36" t="str">
        <f>VLOOKUP(LEFT(A1488,8),Clusters!A:C,3,0)</f>
        <v>C2</v>
      </c>
      <c r="C1488" s="36">
        <f>VLOOKUP(LEFT(A1488,8),Clusters!A:D,2,0)</f>
        <v>21</v>
      </c>
      <c r="O1488" s="36">
        <f>IFERROR(VLOOKUP(LEFT(A1488,8),'Development Priority'!A:B,2,0),"")</f>
        <v>803</v>
      </c>
      <c r="P1488" s="8" t="str">
        <f>IFERROR(VLOOKUP(LEFT($A1488,8),POR!$A:$R,2,0),"")</f>
        <v/>
      </c>
      <c r="Q1488" s="8" t="str">
        <f>IFERROR(VLOOKUP(LEFT($A1488,8),POR!$A:$R,3,0),"")</f>
        <v/>
      </c>
      <c r="R1488" s="8" t="str">
        <f>IFERROR(VLOOKUP(LEFT($A1488,8),POR!$A:$R,4,0),"")</f>
        <v/>
      </c>
      <c r="S1488" s="8" t="str">
        <f>IFERROR(VLOOKUP(LEFT($A1488,8),POR!$A:$R,5,0),"")</f>
        <v/>
      </c>
      <c r="T1488" s="8" t="str">
        <f>IFERROR(VLOOKUP(LEFT($A1488,8),POR!$A:$R,6,0),"")</f>
        <v/>
      </c>
      <c r="U1488" s="8" t="str">
        <f>IFERROR(VLOOKUP(LEFT($A1488,8),POR!$A:$R,7,0),"")</f>
        <v/>
      </c>
      <c r="V1488" s="8" t="str">
        <f>IFERROR(VLOOKUP(LEFT($A1488,8),POR!$A:$R,8,0),"")</f>
        <v/>
      </c>
      <c r="W1488" s="8" t="str">
        <f>IFERROR(VLOOKUP(LEFT($A1488,8),POR!$A:$R,9,0),"")</f>
        <v/>
      </c>
      <c r="X1488" s="8" t="str">
        <f>IFERROR(VLOOKUP(LEFT($A1488,8),POR!$A:$R,10,0),"")</f>
        <v/>
      </c>
      <c r="Y1488" s="8" t="str">
        <f>IFERROR(VLOOKUP(LEFT($A1488,8),POR!$A:$R,11,0),"")</f>
        <v/>
      </c>
      <c r="Z1488" s="8" t="str">
        <f>IFERROR(VLOOKUP(LEFT($A1488,8),POR!$A:$R,12,0),"")</f>
        <v/>
      </c>
      <c r="AA1488" s="8" t="str">
        <f>IFERROR(VLOOKUP(LEFT($A1488,8),POR!$A:$R,13,0),"")</f>
        <v/>
      </c>
      <c r="AB1488" s="8" t="str">
        <f>IFERROR(VLOOKUP(LEFT($A1488,8),POR!$A:$R,14,0),"")</f>
        <v/>
      </c>
      <c r="AC1488" s="8" t="str">
        <f>IFERROR(VLOOKUP(LEFT($A1488,8),POR!$A:$R,15,0),"")</f>
        <v/>
      </c>
      <c r="AD1488" s="8" t="str">
        <f>IFERROR(VLOOKUP(LEFT($A1488,8),POR!$A:$R,16,0),"")</f>
        <v/>
      </c>
      <c r="AE1488" s="8" t="str">
        <f>IFERROR(VLOOKUP(LEFT($A1488,8),POR!$A:$R,17,0),"")</f>
        <v/>
      </c>
      <c r="AF1488" s="8" t="str">
        <f>IFERROR(VLOOKUP(LEFT($A1488,8),POR!$A:$R,18,0),"")</f>
        <v/>
      </c>
      <c r="AG1488" s="36" t="str">
        <f>IFERROR(VLOOKUP(A1488,NSD!F:G,2,0),"")</f>
        <v/>
      </c>
    </row>
    <row r="1489" spans="1:33">
      <c r="A1489" s="49" t="s">
        <v>5193</v>
      </c>
      <c r="B1489" s="36" t="str">
        <f>VLOOKUP(LEFT(A1489,8),Clusters!A:C,3,0)</f>
        <v>C2</v>
      </c>
      <c r="C1489" s="36">
        <f>VLOOKUP(LEFT(A1489,8),Clusters!A:D,2,0)</f>
        <v>21</v>
      </c>
      <c r="O1489" s="36">
        <f>IFERROR(VLOOKUP(LEFT(A1489,8),'Development Priority'!A:B,2,0),"")</f>
        <v>1108</v>
      </c>
      <c r="P1489" s="8" t="str">
        <f>IFERROR(VLOOKUP(LEFT($A1489,8),POR!$A:$R,2,0),"")</f>
        <v/>
      </c>
      <c r="Q1489" s="8" t="str">
        <f>IFERROR(VLOOKUP(LEFT($A1489,8),POR!$A:$R,3,0),"")</f>
        <v/>
      </c>
      <c r="R1489" s="8" t="str">
        <f>IFERROR(VLOOKUP(LEFT($A1489,8),POR!$A:$R,4,0),"")</f>
        <v/>
      </c>
      <c r="S1489" s="8" t="str">
        <f>IFERROR(VLOOKUP(LEFT($A1489,8),POR!$A:$R,5,0),"")</f>
        <v/>
      </c>
      <c r="T1489" s="8" t="str">
        <f>IFERROR(VLOOKUP(LEFT($A1489,8),POR!$A:$R,6,0),"")</f>
        <v/>
      </c>
      <c r="U1489" s="8" t="str">
        <f>IFERROR(VLOOKUP(LEFT($A1489,8),POR!$A:$R,7,0),"")</f>
        <v/>
      </c>
      <c r="V1489" s="8" t="str">
        <f>IFERROR(VLOOKUP(LEFT($A1489,8),POR!$A:$R,8,0),"")</f>
        <v/>
      </c>
      <c r="W1489" s="8" t="str">
        <f>IFERROR(VLOOKUP(LEFT($A1489,8),POR!$A:$R,9,0),"")</f>
        <v/>
      </c>
      <c r="X1489" s="8" t="str">
        <f>IFERROR(VLOOKUP(LEFT($A1489,8),POR!$A:$R,10,0),"")</f>
        <v/>
      </c>
      <c r="Y1489" s="8" t="str">
        <f>IFERROR(VLOOKUP(LEFT($A1489,8),POR!$A:$R,11,0),"")</f>
        <v/>
      </c>
      <c r="Z1489" s="8" t="str">
        <f>IFERROR(VLOOKUP(LEFT($A1489,8),POR!$A:$R,12,0),"")</f>
        <v/>
      </c>
      <c r="AA1489" s="8" t="str">
        <f>IFERROR(VLOOKUP(LEFT($A1489,8),POR!$A:$R,13,0),"")</f>
        <v/>
      </c>
      <c r="AB1489" s="8" t="str">
        <f>IFERROR(VLOOKUP(LEFT($A1489,8),POR!$A:$R,14,0),"")</f>
        <v/>
      </c>
      <c r="AC1489" s="8" t="str">
        <f>IFERROR(VLOOKUP(LEFT($A1489,8),POR!$A:$R,15,0),"")</f>
        <v/>
      </c>
      <c r="AD1489" s="8" t="str">
        <f>IFERROR(VLOOKUP(LEFT($A1489,8),POR!$A:$R,16,0),"")</f>
        <v/>
      </c>
      <c r="AE1489" s="8" t="str">
        <f>IFERROR(VLOOKUP(LEFT($A1489,8),POR!$A:$R,17,0),"")</f>
        <v/>
      </c>
      <c r="AF1489" s="8" t="str">
        <f>IFERROR(VLOOKUP(LEFT($A1489,8),POR!$A:$R,18,0),"")</f>
        <v/>
      </c>
      <c r="AG1489" s="36" t="str">
        <f>IFERROR(VLOOKUP(A1489,NSD!F:G,2,0),"")</f>
        <v/>
      </c>
    </row>
    <row r="1490" spans="1:33">
      <c r="A1490" s="49" t="s">
        <v>5194</v>
      </c>
      <c r="B1490" s="36" t="str">
        <f>VLOOKUP(LEFT(A1490,8),Clusters!A:C,3,0)</f>
        <v>C2</v>
      </c>
      <c r="C1490" s="36">
        <f>VLOOKUP(LEFT(A1490,8),Clusters!A:D,2,0)</f>
        <v>21</v>
      </c>
      <c r="O1490" s="36">
        <f>IFERROR(VLOOKUP(LEFT(A1490,8),'Development Priority'!A:B,2,0),"")</f>
        <v>1095</v>
      </c>
      <c r="P1490" s="8" t="str">
        <f>IFERROR(VLOOKUP(LEFT($A1490,8),POR!$A:$R,2,0),"")</f>
        <v/>
      </c>
      <c r="Q1490" s="8" t="str">
        <f>IFERROR(VLOOKUP(LEFT($A1490,8),POR!$A:$R,3,0),"")</f>
        <v/>
      </c>
      <c r="R1490" s="8" t="str">
        <f>IFERROR(VLOOKUP(LEFT($A1490,8),POR!$A:$R,4,0),"")</f>
        <v/>
      </c>
      <c r="S1490" s="8" t="str">
        <f>IFERROR(VLOOKUP(LEFT($A1490,8),POR!$A:$R,5,0),"")</f>
        <v/>
      </c>
      <c r="T1490" s="8" t="str">
        <f>IFERROR(VLOOKUP(LEFT($A1490,8),POR!$A:$R,6,0),"")</f>
        <v/>
      </c>
      <c r="U1490" s="8" t="str">
        <f>IFERROR(VLOOKUP(LEFT($A1490,8),POR!$A:$R,7,0),"")</f>
        <v/>
      </c>
      <c r="V1490" s="8" t="str">
        <f>IFERROR(VLOOKUP(LEFT($A1490,8),POR!$A:$R,8,0),"")</f>
        <v/>
      </c>
      <c r="W1490" s="8" t="str">
        <f>IFERROR(VLOOKUP(LEFT($A1490,8),POR!$A:$R,9,0),"")</f>
        <v/>
      </c>
      <c r="X1490" s="8" t="str">
        <f>IFERROR(VLOOKUP(LEFT($A1490,8),POR!$A:$R,10,0),"")</f>
        <v/>
      </c>
      <c r="Y1490" s="8" t="str">
        <f>IFERROR(VLOOKUP(LEFT($A1490,8),POR!$A:$R,11,0),"")</f>
        <v/>
      </c>
      <c r="Z1490" s="8" t="str">
        <f>IFERROR(VLOOKUP(LEFT($A1490,8),POR!$A:$R,12,0),"")</f>
        <v/>
      </c>
      <c r="AA1490" s="8" t="str">
        <f>IFERROR(VLOOKUP(LEFT($A1490,8),POR!$A:$R,13,0),"")</f>
        <v/>
      </c>
      <c r="AB1490" s="8" t="str">
        <f>IFERROR(VLOOKUP(LEFT($A1490,8),POR!$A:$R,14,0),"")</f>
        <v/>
      </c>
      <c r="AC1490" s="8" t="str">
        <f>IFERROR(VLOOKUP(LEFT($A1490,8),POR!$A:$R,15,0),"")</f>
        <v/>
      </c>
      <c r="AD1490" s="8" t="str">
        <f>IFERROR(VLOOKUP(LEFT($A1490,8),POR!$A:$R,16,0),"")</f>
        <v/>
      </c>
      <c r="AE1490" s="8" t="str">
        <f>IFERROR(VLOOKUP(LEFT($A1490,8),POR!$A:$R,17,0),"")</f>
        <v/>
      </c>
      <c r="AF1490" s="8" t="str">
        <f>IFERROR(VLOOKUP(LEFT($A1490,8),POR!$A:$R,18,0),"")</f>
        <v/>
      </c>
      <c r="AG1490" s="36" t="str">
        <f>IFERROR(VLOOKUP(A1490,NSD!F:G,2,0),"")</f>
        <v/>
      </c>
    </row>
    <row r="1491" spans="1:33">
      <c r="A1491" s="49" t="s">
        <v>5195</v>
      </c>
      <c r="B1491" s="36" t="str">
        <f>VLOOKUP(LEFT(A1491,8),Clusters!A:C,3,0)</f>
        <v>C2</v>
      </c>
      <c r="C1491" s="36">
        <f>VLOOKUP(LEFT(A1491,8),Clusters!A:D,2,0)</f>
        <v>21</v>
      </c>
      <c r="O1491" s="36">
        <f>IFERROR(VLOOKUP(LEFT(A1491,8),'Development Priority'!A:B,2,0),"")</f>
        <v>1125</v>
      </c>
      <c r="P1491" s="8" t="str">
        <f>IFERROR(VLOOKUP(LEFT($A1491,8),POR!$A:$R,2,0),"")</f>
        <v/>
      </c>
      <c r="Q1491" s="8" t="str">
        <f>IFERROR(VLOOKUP(LEFT($A1491,8),POR!$A:$R,3,0),"")</f>
        <v/>
      </c>
      <c r="R1491" s="8" t="str">
        <f>IFERROR(VLOOKUP(LEFT($A1491,8),POR!$A:$R,4,0),"")</f>
        <v/>
      </c>
      <c r="S1491" s="8" t="str">
        <f>IFERROR(VLOOKUP(LEFT($A1491,8),POR!$A:$R,5,0),"")</f>
        <v/>
      </c>
      <c r="T1491" s="8" t="str">
        <f>IFERROR(VLOOKUP(LEFT($A1491,8),POR!$A:$R,6,0),"")</f>
        <v/>
      </c>
      <c r="U1491" s="8" t="str">
        <f>IFERROR(VLOOKUP(LEFT($A1491,8),POR!$A:$R,7,0),"")</f>
        <v/>
      </c>
      <c r="V1491" s="8" t="str">
        <f>IFERROR(VLOOKUP(LEFT($A1491,8),POR!$A:$R,8,0),"")</f>
        <v/>
      </c>
      <c r="W1491" s="8" t="str">
        <f>IFERROR(VLOOKUP(LEFT($A1491,8),POR!$A:$R,9,0),"")</f>
        <v/>
      </c>
      <c r="X1491" s="8" t="str">
        <f>IFERROR(VLOOKUP(LEFT($A1491,8),POR!$A:$R,10,0),"")</f>
        <v/>
      </c>
      <c r="Y1491" s="8" t="str">
        <f>IFERROR(VLOOKUP(LEFT($A1491,8),POR!$A:$R,11,0),"")</f>
        <v/>
      </c>
      <c r="Z1491" s="8" t="str">
        <f>IFERROR(VLOOKUP(LEFT($A1491,8),POR!$A:$R,12,0),"")</f>
        <v/>
      </c>
      <c r="AA1491" s="8" t="str">
        <f>IFERROR(VLOOKUP(LEFT($A1491,8),POR!$A:$R,13,0),"")</f>
        <v/>
      </c>
      <c r="AB1491" s="8" t="str">
        <f>IFERROR(VLOOKUP(LEFT($A1491,8),POR!$A:$R,14,0),"")</f>
        <v/>
      </c>
      <c r="AC1491" s="8" t="str">
        <f>IFERROR(VLOOKUP(LEFT($A1491,8),POR!$A:$R,15,0),"")</f>
        <v/>
      </c>
      <c r="AD1491" s="8" t="str">
        <f>IFERROR(VLOOKUP(LEFT($A1491,8),POR!$A:$R,16,0),"")</f>
        <v/>
      </c>
      <c r="AE1491" s="8" t="str">
        <f>IFERROR(VLOOKUP(LEFT($A1491,8),POR!$A:$R,17,0),"")</f>
        <v/>
      </c>
      <c r="AF1491" s="8" t="str">
        <f>IFERROR(VLOOKUP(LEFT($A1491,8),POR!$A:$R,18,0),"")</f>
        <v/>
      </c>
      <c r="AG1491" s="36" t="str">
        <f>IFERROR(VLOOKUP(A1491,NSD!F:G,2,0),"")</f>
        <v/>
      </c>
    </row>
    <row r="1492" spans="1:33">
      <c r="A1492" s="49" t="s">
        <v>5196</v>
      </c>
      <c r="B1492" s="36" t="str">
        <f>VLOOKUP(LEFT(A1492,8),Clusters!A:C,3,0)</f>
        <v>C2</v>
      </c>
      <c r="C1492" s="36">
        <f>VLOOKUP(LEFT(A1492,8),Clusters!A:D,2,0)</f>
        <v>21</v>
      </c>
      <c r="O1492" s="36">
        <f>IFERROR(VLOOKUP(LEFT(A1492,8),'Development Priority'!A:B,2,0),"")</f>
        <v>977</v>
      </c>
      <c r="P1492" s="8" t="str">
        <f>IFERROR(VLOOKUP(LEFT($A1492,8),POR!$A:$R,2,0),"")</f>
        <v/>
      </c>
      <c r="Q1492" s="8" t="str">
        <f>IFERROR(VLOOKUP(LEFT($A1492,8),POR!$A:$R,3,0),"")</f>
        <v/>
      </c>
      <c r="R1492" s="8" t="str">
        <f>IFERROR(VLOOKUP(LEFT($A1492,8),POR!$A:$R,4,0),"")</f>
        <v/>
      </c>
      <c r="S1492" s="8" t="str">
        <f>IFERROR(VLOOKUP(LEFT($A1492,8),POR!$A:$R,5,0),"")</f>
        <v/>
      </c>
      <c r="T1492" s="8" t="str">
        <f>IFERROR(VLOOKUP(LEFT($A1492,8),POR!$A:$R,6,0),"")</f>
        <v/>
      </c>
      <c r="U1492" s="8" t="str">
        <f>IFERROR(VLOOKUP(LEFT($A1492,8),POR!$A:$R,7,0),"")</f>
        <v/>
      </c>
      <c r="V1492" s="8" t="str">
        <f>IFERROR(VLOOKUP(LEFT($A1492,8),POR!$A:$R,8,0),"")</f>
        <v/>
      </c>
      <c r="W1492" s="8" t="str">
        <f>IFERROR(VLOOKUP(LEFT($A1492,8),POR!$A:$R,9,0),"")</f>
        <v/>
      </c>
      <c r="X1492" s="8" t="str">
        <f>IFERROR(VLOOKUP(LEFT($A1492,8),POR!$A:$R,10,0),"")</f>
        <v/>
      </c>
      <c r="Y1492" s="8" t="str">
        <f>IFERROR(VLOOKUP(LEFT($A1492,8),POR!$A:$R,11,0),"")</f>
        <v/>
      </c>
      <c r="Z1492" s="8" t="str">
        <f>IFERROR(VLOOKUP(LEFT($A1492,8),POR!$A:$R,12,0),"")</f>
        <v/>
      </c>
      <c r="AA1492" s="8" t="str">
        <f>IFERROR(VLOOKUP(LEFT($A1492,8),POR!$A:$R,13,0),"")</f>
        <v/>
      </c>
      <c r="AB1492" s="8" t="str">
        <f>IFERROR(VLOOKUP(LEFT($A1492,8),POR!$A:$R,14,0),"")</f>
        <v/>
      </c>
      <c r="AC1492" s="8" t="str">
        <f>IFERROR(VLOOKUP(LEFT($A1492,8),POR!$A:$R,15,0),"")</f>
        <v/>
      </c>
      <c r="AD1492" s="8" t="str">
        <f>IFERROR(VLOOKUP(LEFT($A1492,8),POR!$A:$R,16,0),"")</f>
        <v/>
      </c>
      <c r="AE1492" s="8" t="str">
        <f>IFERROR(VLOOKUP(LEFT($A1492,8),POR!$A:$R,17,0),"")</f>
        <v/>
      </c>
      <c r="AF1492" s="8" t="str">
        <f>IFERROR(VLOOKUP(LEFT($A1492,8),POR!$A:$R,18,0),"")</f>
        <v/>
      </c>
      <c r="AG1492" s="36" t="str">
        <f>IFERROR(VLOOKUP(A1492,NSD!F:G,2,0),"")</f>
        <v/>
      </c>
    </row>
    <row r="1493" spans="1:33">
      <c r="A1493" s="49" t="s">
        <v>5197</v>
      </c>
      <c r="B1493" s="36" t="str">
        <f>VLOOKUP(LEFT(A1493,8),Clusters!A:C,3,0)</f>
        <v>C2</v>
      </c>
      <c r="C1493" s="36">
        <f>VLOOKUP(LEFT(A1493,8),Clusters!A:D,2,0)</f>
        <v>21</v>
      </c>
      <c r="O1493" s="36">
        <f>IFERROR(VLOOKUP(LEFT(A1493,8),'Development Priority'!A:B,2,0),"")</f>
        <v>872</v>
      </c>
      <c r="P1493" s="8" t="str">
        <f>IFERROR(VLOOKUP(LEFT($A1493,8),POR!$A:$R,2,0),"")</f>
        <v/>
      </c>
      <c r="Q1493" s="8" t="str">
        <f>IFERROR(VLOOKUP(LEFT($A1493,8),POR!$A:$R,3,0),"")</f>
        <v/>
      </c>
      <c r="R1493" s="8" t="str">
        <f>IFERROR(VLOOKUP(LEFT($A1493,8),POR!$A:$R,4,0),"")</f>
        <v/>
      </c>
      <c r="S1493" s="8" t="str">
        <f>IFERROR(VLOOKUP(LEFT($A1493,8),POR!$A:$R,5,0),"")</f>
        <v/>
      </c>
      <c r="T1493" s="8" t="str">
        <f>IFERROR(VLOOKUP(LEFT($A1493,8),POR!$A:$R,6,0),"")</f>
        <v/>
      </c>
      <c r="U1493" s="8" t="str">
        <f>IFERROR(VLOOKUP(LEFT($A1493,8),POR!$A:$R,7,0),"")</f>
        <v/>
      </c>
      <c r="V1493" s="8" t="str">
        <f>IFERROR(VLOOKUP(LEFT($A1493,8),POR!$A:$R,8,0),"")</f>
        <v/>
      </c>
      <c r="W1493" s="8" t="str">
        <f>IFERROR(VLOOKUP(LEFT($A1493,8),POR!$A:$R,9,0),"")</f>
        <v/>
      </c>
      <c r="X1493" s="8" t="str">
        <f>IFERROR(VLOOKUP(LEFT($A1493,8),POR!$A:$R,10,0),"")</f>
        <v/>
      </c>
      <c r="Y1493" s="8" t="str">
        <f>IFERROR(VLOOKUP(LEFT($A1493,8),POR!$A:$R,11,0),"")</f>
        <v/>
      </c>
      <c r="Z1493" s="8" t="str">
        <f>IFERROR(VLOOKUP(LEFT($A1493,8),POR!$A:$R,12,0),"")</f>
        <v/>
      </c>
      <c r="AA1493" s="8" t="str">
        <f>IFERROR(VLOOKUP(LEFT($A1493,8),POR!$A:$R,13,0),"")</f>
        <v/>
      </c>
      <c r="AB1493" s="8" t="str">
        <f>IFERROR(VLOOKUP(LEFT($A1493,8),POR!$A:$R,14,0),"")</f>
        <v/>
      </c>
      <c r="AC1493" s="8" t="str">
        <f>IFERROR(VLOOKUP(LEFT($A1493,8),POR!$A:$R,15,0),"")</f>
        <v/>
      </c>
      <c r="AD1493" s="8" t="str">
        <f>IFERROR(VLOOKUP(LEFT($A1493,8),POR!$A:$R,16,0),"")</f>
        <v/>
      </c>
      <c r="AE1493" s="8" t="str">
        <f>IFERROR(VLOOKUP(LEFT($A1493,8),POR!$A:$R,17,0),"")</f>
        <v/>
      </c>
      <c r="AF1493" s="8" t="str">
        <f>IFERROR(VLOOKUP(LEFT($A1493,8),POR!$A:$R,18,0),"")</f>
        <v/>
      </c>
      <c r="AG1493" s="36" t="str">
        <f>IFERROR(VLOOKUP(A1493,NSD!F:G,2,0),"")</f>
        <v/>
      </c>
    </row>
    <row r="1494" spans="1:33">
      <c r="A1494" s="49" t="s">
        <v>5198</v>
      </c>
      <c r="B1494" s="36" t="str">
        <f>VLOOKUP(LEFT(A1494,8),Clusters!A:C,3,0)</f>
        <v>C2</v>
      </c>
      <c r="C1494" s="36">
        <f>VLOOKUP(LEFT(A1494,8),Clusters!A:D,2,0)</f>
        <v>21</v>
      </c>
      <c r="O1494" s="36">
        <f>IFERROR(VLOOKUP(LEFT(A1494,8),'Development Priority'!A:B,2,0),"")</f>
        <v>949</v>
      </c>
      <c r="P1494" s="8" t="str">
        <f>IFERROR(VLOOKUP(LEFT($A1494,8),POR!$A:$R,2,0),"")</f>
        <v/>
      </c>
      <c r="Q1494" s="8" t="str">
        <f>IFERROR(VLOOKUP(LEFT($A1494,8),POR!$A:$R,3,0),"")</f>
        <v/>
      </c>
      <c r="R1494" s="8" t="str">
        <f>IFERROR(VLOOKUP(LEFT($A1494,8),POR!$A:$R,4,0),"")</f>
        <v/>
      </c>
      <c r="S1494" s="8" t="str">
        <f>IFERROR(VLOOKUP(LEFT($A1494,8),POR!$A:$R,5,0),"")</f>
        <v/>
      </c>
      <c r="T1494" s="8" t="str">
        <f>IFERROR(VLOOKUP(LEFT($A1494,8),POR!$A:$R,6,0),"")</f>
        <v/>
      </c>
      <c r="U1494" s="8" t="str">
        <f>IFERROR(VLOOKUP(LEFT($A1494,8),POR!$A:$R,7,0),"")</f>
        <v/>
      </c>
      <c r="V1494" s="8" t="str">
        <f>IFERROR(VLOOKUP(LEFT($A1494,8),POR!$A:$R,8,0),"")</f>
        <v/>
      </c>
      <c r="W1494" s="8" t="str">
        <f>IFERROR(VLOOKUP(LEFT($A1494,8),POR!$A:$R,9,0),"")</f>
        <v/>
      </c>
      <c r="X1494" s="8" t="str">
        <f>IFERROR(VLOOKUP(LEFT($A1494,8),POR!$A:$R,10,0),"")</f>
        <v/>
      </c>
      <c r="Y1494" s="8" t="str">
        <f>IFERROR(VLOOKUP(LEFT($A1494,8),POR!$A:$R,11,0),"")</f>
        <v/>
      </c>
      <c r="Z1494" s="8" t="str">
        <f>IFERROR(VLOOKUP(LEFT($A1494,8),POR!$A:$R,12,0),"")</f>
        <v/>
      </c>
      <c r="AA1494" s="8" t="str">
        <f>IFERROR(VLOOKUP(LEFT($A1494,8),POR!$A:$R,13,0),"")</f>
        <v/>
      </c>
      <c r="AB1494" s="8" t="str">
        <f>IFERROR(VLOOKUP(LEFT($A1494,8),POR!$A:$R,14,0),"")</f>
        <v/>
      </c>
      <c r="AC1494" s="8" t="str">
        <f>IFERROR(VLOOKUP(LEFT($A1494,8),POR!$A:$R,15,0),"")</f>
        <v/>
      </c>
      <c r="AD1494" s="8" t="str">
        <f>IFERROR(VLOOKUP(LEFT($A1494,8),POR!$A:$R,16,0),"")</f>
        <v/>
      </c>
      <c r="AE1494" s="8" t="str">
        <f>IFERROR(VLOOKUP(LEFT($A1494,8),POR!$A:$R,17,0),"")</f>
        <v/>
      </c>
      <c r="AF1494" s="8" t="str">
        <f>IFERROR(VLOOKUP(LEFT($A1494,8),POR!$A:$R,18,0),"")</f>
        <v/>
      </c>
      <c r="AG1494" s="36" t="str">
        <f>IFERROR(VLOOKUP(A1494,NSD!F:G,2,0),"")</f>
        <v/>
      </c>
    </row>
    <row r="1495" spans="1:33">
      <c r="A1495" s="49" t="s">
        <v>5199</v>
      </c>
      <c r="B1495" s="36" t="str">
        <f>VLOOKUP(LEFT(A1495,8),Clusters!A:C,3,0)</f>
        <v>C2</v>
      </c>
      <c r="C1495" s="36">
        <f>VLOOKUP(LEFT(A1495,8),Clusters!A:D,2,0)</f>
        <v>21</v>
      </c>
      <c r="O1495" s="36">
        <f>IFERROR(VLOOKUP(LEFT(A1495,8),'Development Priority'!A:B,2,0),"")</f>
        <v>1024</v>
      </c>
      <c r="P1495" s="8" t="str">
        <f>IFERROR(VLOOKUP(LEFT($A1495,8),POR!$A:$R,2,0),"")</f>
        <v/>
      </c>
      <c r="Q1495" s="8" t="str">
        <f>IFERROR(VLOOKUP(LEFT($A1495,8),POR!$A:$R,3,0),"")</f>
        <v/>
      </c>
      <c r="R1495" s="8" t="str">
        <f>IFERROR(VLOOKUP(LEFT($A1495,8),POR!$A:$R,4,0),"")</f>
        <v/>
      </c>
      <c r="S1495" s="8" t="str">
        <f>IFERROR(VLOOKUP(LEFT($A1495,8),POR!$A:$R,5,0),"")</f>
        <v/>
      </c>
      <c r="T1495" s="8" t="str">
        <f>IFERROR(VLOOKUP(LEFT($A1495,8),POR!$A:$R,6,0),"")</f>
        <v/>
      </c>
      <c r="U1495" s="8" t="str">
        <f>IFERROR(VLOOKUP(LEFT($A1495,8),POR!$A:$R,7,0),"")</f>
        <v/>
      </c>
      <c r="V1495" s="8" t="str">
        <f>IFERROR(VLOOKUP(LEFT($A1495,8),POR!$A:$R,8,0),"")</f>
        <v/>
      </c>
      <c r="W1495" s="8" t="str">
        <f>IFERROR(VLOOKUP(LEFT($A1495,8),POR!$A:$R,9,0),"")</f>
        <v/>
      </c>
      <c r="X1495" s="8" t="str">
        <f>IFERROR(VLOOKUP(LEFT($A1495,8),POR!$A:$R,10,0),"")</f>
        <v/>
      </c>
      <c r="Y1495" s="8" t="str">
        <f>IFERROR(VLOOKUP(LEFT($A1495,8),POR!$A:$R,11,0),"")</f>
        <v/>
      </c>
      <c r="Z1495" s="8" t="str">
        <f>IFERROR(VLOOKUP(LEFT($A1495,8),POR!$A:$R,12,0),"")</f>
        <v/>
      </c>
      <c r="AA1495" s="8" t="str">
        <f>IFERROR(VLOOKUP(LEFT($A1495,8),POR!$A:$R,13,0),"")</f>
        <v/>
      </c>
      <c r="AB1495" s="8" t="str">
        <f>IFERROR(VLOOKUP(LEFT($A1495,8),POR!$A:$R,14,0),"")</f>
        <v/>
      </c>
      <c r="AC1495" s="8" t="str">
        <f>IFERROR(VLOOKUP(LEFT($A1495,8),POR!$A:$R,15,0),"")</f>
        <v/>
      </c>
      <c r="AD1495" s="8" t="str">
        <f>IFERROR(VLOOKUP(LEFT($A1495,8),POR!$A:$R,16,0),"")</f>
        <v/>
      </c>
      <c r="AE1495" s="8" t="str">
        <f>IFERROR(VLOOKUP(LEFT($A1495,8),POR!$A:$R,17,0),"")</f>
        <v/>
      </c>
      <c r="AF1495" s="8" t="str">
        <f>IFERROR(VLOOKUP(LEFT($A1495,8),POR!$A:$R,18,0),"")</f>
        <v/>
      </c>
      <c r="AG1495" s="36" t="str">
        <f>IFERROR(VLOOKUP(A1495,NSD!F:G,2,0),"")</f>
        <v/>
      </c>
    </row>
    <row r="1496" spans="1:33">
      <c r="A1496" s="49" t="s">
        <v>5200</v>
      </c>
      <c r="B1496" s="36" t="str">
        <f>VLOOKUP(LEFT(A1496,8),Clusters!A:C,3,0)</f>
        <v>C2</v>
      </c>
      <c r="C1496" s="36">
        <f>VLOOKUP(LEFT(A1496,8),Clusters!A:D,2,0)</f>
        <v>21</v>
      </c>
      <c r="O1496" s="36">
        <f>IFERROR(VLOOKUP(LEFT(A1496,8),'Development Priority'!A:B,2,0),"")</f>
        <v>1008</v>
      </c>
      <c r="P1496" s="8" t="str">
        <f>IFERROR(VLOOKUP(LEFT($A1496,8),POR!$A:$R,2,0),"")</f>
        <v/>
      </c>
      <c r="Q1496" s="8" t="str">
        <f>IFERROR(VLOOKUP(LEFT($A1496,8),POR!$A:$R,3,0),"")</f>
        <v/>
      </c>
      <c r="R1496" s="8" t="str">
        <f>IFERROR(VLOOKUP(LEFT($A1496,8),POR!$A:$R,4,0),"")</f>
        <v/>
      </c>
      <c r="S1496" s="8" t="str">
        <f>IFERROR(VLOOKUP(LEFT($A1496,8),POR!$A:$R,5,0),"")</f>
        <v/>
      </c>
      <c r="T1496" s="8" t="str">
        <f>IFERROR(VLOOKUP(LEFT($A1496,8),POR!$A:$R,6,0),"")</f>
        <v/>
      </c>
      <c r="U1496" s="8" t="str">
        <f>IFERROR(VLOOKUP(LEFT($A1496,8),POR!$A:$R,7,0),"")</f>
        <v/>
      </c>
      <c r="V1496" s="8" t="str">
        <f>IFERROR(VLOOKUP(LEFT($A1496,8),POR!$A:$R,8,0),"")</f>
        <v/>
      </c>
      <c r="W1496" s="8" t="str">
        <f>IFERROR(VLOOKUP(LEFT($A1496,8),POR!$A:$R,9,0),"")</f>
        <v/>
      </c>
      <c r="X1496" s="8" t="str">
        <f>IFERROR(VLOOKUP(LEFT($A1496,8),POR!$A:$R,10,0),"")</f>
        <v/>
      </c>
      <c r="Y1496" s="8" t="str">
        <f>IFERROR(VLOOKUP(LEFT($A1496,8),POR!$A:$R,11,0),"")</f>
        <v/>
      </c>
      <c r="Z1496" s="8" t="str">
        <f>IFERROR(VLOOKUP(LEFT($A1496,8),POR!$A:$R,12,0),"")</f>
        <v/>
      </c>
      <c r="AA1496" s="8" t="str">
        <f>IFERROR(VLOOKUP(LEFT($A1496,8),POR!$A:$R,13,0),"")</f>
        <v/>
      </c>
      <c r="AB1496" s="8" t="str">
        <f>IFERROR(VLOOKUP(LEFT($A1496,8),POR!$A:$R,14,0),"")</f>
        <v/>
      </c>
      <c r="AC1496" s="8" t="str">
        <f>IFERROR(VLOOKUP(LEFT($A1496,8),POR!$A:$R,15,0),"")</f>
        <v/>
      </c>
      <c r="AD1496" s="8" t="str">
        <f>IFERROR(VLOOKUP(LEFT($A1496,8),POR!$A:$R,16,0),"")</f>
        <v/>
      </c>
      <c r="AE1496" s="8" t="str">
        <f>IFERROR(VLOOKUP(LEFT($A1496,8),POR!$A:$R,17,0),"")</f>
        <v/>
      </c>
      <c r="AF1496" s="8" t="str">
        <f>IFERROR(VLOOKUP(LEFT($A1496,8),POR!$A:$R,18,0),"")</f>
        <v/>
      </c>
      <c r="AG1496" s="36" t="str">
        <f>IFERROR(VLOOKUP(A1496,NSD!F:G,2,0),"")</f>
        <v/>
      </c>
    </row>
    <row r="1497" spans="1:33">
      <c r="A1497" s="49" t="s">
        <v>5201</v>
      </c>
      <c r="B1497" s="36" t="str">
        <f>VLOOKUP(LEFT(A1497,8),Clusters!A:C,3,0)</f>
        <v>C2</v>
      </c>
      <c r="C1497" s="36">
        <f>VLOOKUP(LEFT(A1497,8),Clusters!A:D,2,0)</f>
        <v>21</v>
      </c>
      <c r="O1497" s="36">
        <f>IFERROR(VLOOKUP(LEFT(A1497,8),'Development Priority'!A:B,2,0),"")</f>
        <v>1086</v>
      </c>
      <c r="P1497" s="8" t="str">
        <f>IFERROR(VLOOKUP(LEFT($A1497,8),POR!$A:$R,2,0),"")</f>
        <v/>
      </c>
      <c r="Q1497" s="8" t="str">
        <f>IFERROR(VLOOKUP(LEFT($A1497,8),POR!$A:$R,3,0),"")</f>
        <v/>
      </c>
      <c r="R1497" s="8" t="str">
        <f>IFERROR(VLOOKUP(LEFT($A1497,8),POR!$A:$R,4,0),"")</f>
        <v/>
      </c>
      <c r="S1497" s="8" t="str">
        <f>IFERROR(VLOOKUP(LEFT($A1497,8),POR!$A:$R,5,0),"")</f>
        <v/>
      </c>
      <c r="T1497" s="8" t="str">
        <f>IFERROR(VLOOKUP(LEFT($A1497,8),POR!$A:$R,6,0),"")</f>
        <v/>
      </c>
      <c r="U1497" s="8" t="str">
        <f>IFERROR(VLOOKUP(LEFT($A1497,8),POR!$A:$R,7,0),"")</f>
        <v/>
      </c>
      <c r="V1497" s="8" t="str">
        <f>IFERROR(VLOOKUP(LEFT($A1497,8),POR!$A:$R,8,0),"")</f>
        <v/>
      </c>
      <c r="W1497" s="8" t="str">
        <f>IFERROR(VLOOKUP(LEFT($A1497,8),POR!$A:$R,9,0),"")</f>
        <v/>
      </c>
      <c r="X1497" s="8" t="str">
        <f>IFERROR(VLOOKUP(LEFT($A1497,8),POR!$A:$R,10,0),"")</f>
        <v/>
      </c>
      <c r="Y1497" s="8" t="str">
        <f>IFERROR(VLOOKUP(LEFT($A1497,8),POR!$A:$R,11,0),"")</f>
        <v/>
      </c>
      <c r="Z1497" s="8" t="str">
        <f>IFERROR(VLOOKUP(LEFT($A1497,8),POR!$A:$R,12,0),"")</f>
        <v/>
      </c>
      <c r="AA1497" s="8" t="str">
        <f>IFERROR(VLOOKUP(LEFT($A1497,8),POR!$A:$R,13,0),"")</f>
        <v/>
      </c>
      <c r="AB1497" s="8" t="str">
        <f>IFERROR(VLOOKUP(LEFT($A1497,8),POR!$A:$R,14,0),"")</f>
        <v/>
      </c>
      <c r="AC1497" s="8" t="str">
        <f>IFERROR(VLOOKUP(LEFT($A1497,8),POR!$A:$R,15,0),"")</f>
        <v/>
      </c>
      <c r="AD1497" s="8" t="str">
        <f>IFERROR(VLOOKUP(LEFT($A1497,8),POR!$A:$R,16,0),"")</f>
        <v/>
      </c>
      <c r="AE1497" s="8" t="str">
        <f>IFERROR(VLOOKUP(LEFT($A1497,8),POR!$A:$R,17,0),"")</f>
        <v/>
      </c>
      <c r="AF1497" s="8" t="str">
        <f>IFERROR(VLOOKUP(LEFT($A1497,8),POR!$A:$R,18,0),"")</f>
        <v/>
      </c>
      <c r="AG1497" s="36" t="str">
        <f>IFERROR(VLOOKUP(A1497,NSD!F:G,2,0),"")</f>
        <v/>
      </c>
    </row>
    <row r="1498" spans="1:33">
      <c r="A1498" s="49" t="s">
        <v>5202</v>
      </c>
      <c r="B1498" s="36" t="str">
        <f>VLOOKUP(LEFT(A1498,8),Clusters!A:C,3,0)</f>
        <v>C3</v>
      </c>
      <c r="C1498" s="36">
        <f>VLOOKUP(LEFT(A1498,8),Clusters!A:D,2,0)</f>
        <v>32</v>
      </c>
      <c r="O1498" s="36">
        <f>IFERROR(VLOOKUP(LEFT(A1498,8),'Development Priority'!A:B,2,0),"")</f>
        <v>878</v>
      </c>
      <c r="P1498" s="8" t="str">
        <f>IFERROR(VLOOKUP(LEFT($A1498,8),POR!$A:$R,2,0),"")</f>
        <v/>
      </c>
      <c r="Q1498" s="8" t="str">
        <f>IFERROR(VLOOKUP(LEFT($A1498,8),POR!$A:$R,3,0),"")</f>
        <v/>
      </c>
      <c r="R1498" s="8" t="str">
        <f>IFERROR(VLOOKUP(LEFT($A1498,8),POR!$A:$R,4,0),"")</f>
        <v/>
      </c>
      <c r="S1498" s="8" t="str">
        <f>IFERROR(VLOOKUP(LEFT($A1498,8),POR!$A:$R,5,0),"")</f>
        <v/>
      </c>
      <c r="T1498" s="8" t="str">
        <f>IFERROR(VLOOKUP(LEFT($A1498,8),POR!$A:$R,6,0),"")</f>
        <v/>
      </c>
      <c r="U1498" s="8" t="str">
        <f>IFERROR(VLOOKUP(LEFT($A1498,8),POR!$A:$R,7,0),"")</f>
        <v/>
      </c>
      <c r="V1498" s="8" t="str">
        <f>IFERROR(VLOOKUP(LEFT($A1498,8),POR!$A:$R,8,0),"")</f>
        <v/>
      </c>
      <c r="W1498" s="8" t="str">
        <f>IFERROR(VLOOKUP(LEFT($A1498,8),POR!$A:$R,9,0),"")</f>
        <v/>
      </c>
      <c r="X1498" s="8" t="str">
        <f>IFERROR(VLOOKUP(LEFT($A1498,8),POR!$A:$R,10,0),"")</f>
        <v/>
      </c>
      <c r="Y1498" s="8" t="str">
        <f>IFERROR(VLOOKUP(LEFT($A1498,8),POR!$A:$R,11,0),"")</f>
        <v/>
      </c>
      <c r="Z1498" s="8" t="str">
        <f>IFERROR(VLOOKUP(LEFT($A1498,8),POR!$A:$R,12,0),"")</f>
        <v/>
      </c>
      <c r="AA1498" s="8" t="str">
        <f>IFERROR(VLOOKUP(LEFT($A1498,8),POR!$A:$R,13,0),"")</f>
        <v/>
      </c>
      <c r="AB1498" s="8" t="str">
        <f>IFERROR(VLOOKUP(LEFT($A1498,8),POR!$A:$R,14,0),"")</f>
        <v/>
      </c>
      <c r="AC1498" s="8" t="str">
        <f>IFERROR(VLOOKUP(LEFT($A1498,8),POR!$A:$R,15,0),"")</f>
        <v/>
      </c>
      <c r="AD1498" s="8" t="str">
        <f>IFERROR(VLOOKUP(LEFT($A1498,8),POR!$A:$R,16,0),"")</f>
        <v/>
      </c>
      <c r="AE1498" s="8" t="str">
        <f>IFERROR(VLOOKUP(LEFT($A1498,8),POR!$A:$R,17,0),"")</f>
        <v/>
      </c>
      <c r="AF1498" s="8" t="str">
        <f>IFERROR(VLOOKUP(LEFT($A1498,8),POR!$A:$R,18,0),"")</f>
        <v/>
      </c>
      <c r="AG1498" s="36" t="str">
        <f>IFERROR(VLOOKUP(A1498,NSD!F:G,2,0),"")</f>
        <v/>
      </c>
    </row>
    <row r="1499" spans="1:33">
      <c r="A1499" s="49" t="s">
        <v>5203</v>
      </c>
      <c r="B1499" s="36" t="str">
        <f>VLOOKUP(LEFT(A1499,8),Clusters!A:C,3,0)</f>
        <v>C2</v>
      </c>
      <c r="C1499" s="36">
        <f>VLOOKUP(LEFT(A1499,8),Clusters!A:D,2,0)</f>
        <v>21</v>
      </c>
      <c r="O1499" s="36">
        <f>IFERROR(VLOOKUP(LEFT(A1499,8),'Development Priority'!A:B,2,0),"")</f>
        <v>1142</v>
      </c>
      <c r="P1499" s="8" t="str">
        <f>IFERROR(VLOOKUP(LEFT($A1499,8),POR!$A:$R,2,0),"")</f>
        <v/>
      </c>
      <c r="Q1499" s="8" t="str">
        <f>IFERROR(VLOOKUP(LEFT($A1499,8),POR!$A:$R,3,0),"")</f>
        <v/>
      </c>
      <c r="R1499" s="8" t="str">
        <f>IFERROR(VLOOKUP(LEFT($A1499,8),POR!$A:$R,4,0),"")</f>
        <v/>
      </c>
      <c r="S1499" s="8" t="str">
        <f>IFERROR(VLOOKUP(LEFT($A1499,8),POR!$A:$R,5,0),"")</f>
        <v/>
      </c>
      <c r="T1499" s="8" t="str">
        <f>IFERROR(VLOOKUP(LEFT($A1499,8),POR!$A:$R,6,0),"")</f>
        <v/>
      </c>
      <c r="U1499" s="8" t="str">
        <f>IFERROR(VLOOKUP(LEFT($A1499,8),POR!$A:$R,7,0),"")</f>
        <v/>
      </c>
      <c r="V1499" s="8" t="str">
        <f>IFERROR(VLOOKUP(LEFT($A1499,8),POR!$A:$R,8,0),"")</f>
        <v/>
      </c>
      <c r="W1499" s="8" t="str">
        <f>IFERROR(VLOOKUP(LEFT($A1499,8),POR!$A:$R,9,0),"")</f>
        <v/>
      </c>
      <c r="X1499" s="8" t="str">
        <f>IFERROR(VLOOKUP(LEFT($A1499,8),POR!$A:$R,10,0),"")</f>
        <v/>
      </c>
      <c r="Y1499" s="8" t="str">
        <f>IFERROR(VLOOKUP(LEFT($A1499,8),POR!$A:$R,11,0),"")</f>
        <v/>
      </c>
      <c r="Z1499" s="8" t="str">
        <f>IFERROR(VLOOKUP(LEFT($A1499,8),POR!$A:$R,12,0),"")</f>
        <v/>
      </c>
      <c r="AA1499" s="8" t="str">
        <f>IFERROR(VLOOKUP(LEFT($A1499,8),POR!$A:$R,13,0),"")</f>
        <v/>
      </c>
      <c r="AB1499" s="8" t="str">
        <f>IFERROR(VLOOKUP(LEFT($A1499,8),POR!$A:$R,14,0),"")</f>
        <v/>
      </c>
      <c r="AC1499" s="8" t="str">
        <f>IFERROR(VLOOKUP(LEFT($A1499,8),POR!$A:$R,15,0),"")</f>
        <v/>
      </c>
      <c r="AD1499" s="8" t="str">
        <f>IFERROR(VLOOKUP(LEFT($A1499,8),POR!$A:$R,16,0),"")</f>
        <v/>
      </c>
      <c r="AE1499" s="8" t="str">
        <f>IFERROR(VLOOKUP(LEFT($A1499,8),POR!$A:$R,17,0),"")</f>
        <v/>
      </c>
      <c r="AF1499" s="8" t="str">
        <f>IFERROR(VLOOKUP(LEFT($A1499,8),POR!$A:$R,18,0),"")</f>
        <v/>
      </c>
      <c r="AG1499" s="36" t="str">
        <f>IFERROR(VLOOKUP(A1499,NSD!F:G,2,0),"")</f>
        <v/>
      </c>
    </row>
    <row r="1500" spans="1:33">
      <c r="A1500" s="49" t="s">
        <v>3207</v>
      </c>
      <c r="B1500" s="36" t="str">
        <f>VLOOKUP(LEFT(A1500,8),Clusters!A:C,3,0)</f>
        <v>C1</v>
      </c>
      <c r="C1500" s="36">
        <f>VLOOKUP(LEFT(A1500,8),Clusters!A:D,2,0)</f>
        <v>12</v>
      </c>
      <c r="O1500" s="36">
        <f>IFERROR(VLOOKUP(LEFT(A1500,8),'Development Priority'!A:B,2,0),"")</f>
        <v>1162</v>
      </c>
      <c r="P1500" s="8" t="str">
        <f>IFERROR(VLOOKUP(LEFT($A1500,8),POR!$A:$R,2,0),"")</f>
        <v/>
      </c>
      <c r="Q1500" s="8" t="str">
        <f>IFERROR(VLOOKUP(LEFT($A1500,8),POR!$A:$R,3,0),"")</f>
        <v/>
      </c>
      <c r="R1500" s="8" t="str">
        <f>IFERROR(VLOOKUP(LEFT($A1500,8),POR!$A:$R,4,0),"")</f>
        <v/>
      </c>
      <c r="S1500" s="8" t="str">
        <f>IFERROR(VLOOKUP(LEFT($A1500,8),POR!$A:$R,5,0),"")</f>
        <v/>
      </c>
      <c r="T1500" s="8" t="str">
        <f>IFERROR(VLOOKUP(LEFT($A1500,8),POR!$A:$R,6,0),"")</f>
        <v/>
      </c>
      <c r="U1500" s="8" t="str">
        <f>IFERROR(VLOOKUP(LEFT($A1500,8),POR!$A:$R,7,0),"")</f>
        <v/>
      </c>
      <c r="V1500" s="8" t="str">
        <f>IFERROR(VLOOKUP(LEFT($A1500,8),POR!$A:$R,8,0),"")</f>
        <v/>
      </c>
      <c r="W1500" s="8" t="str">
        <f>IFERROR(VLOOKUP(LEFT($A1500,8),POR!$A:$R,9,0),"")</f>
        <v/>
      </c>
      <c r="X1500" s="8" t="str">
        <f>IFERROR(VLOOKUP(LEFT($A1500,8),POR!$A:$R,10,0),"")</f>
        <v/>
      </c>
      <c r="Y1500" s="8" t="str">
        <f>IFERROR(VLOOKUP(LEFT($A1500,8),POR!$A:$R,11,0),"")</f>
        <v/>
      </c>
      <c r="Z1500" s="8" t="str">
        <f>IFERROR(VLOOKUP(LEFT($A1500,8),POR!$A:$R,12,0),"")</f>
        <v/>
      </c>
      <c r="AA1500" s="8" t="str">
        <f>IFERROR(VLOOKUP(LEFT($A1500,8),POR!$A:$R,13,0),"")</f>
        <v/>
      </c>
      <c r="AB1500" s="8" t="str">
        <f>IFERROR(VLOOKUP(LEFT($A1500,8),POR!$A:$R,14,0),"")</f>
        <v/>
      </c>
      <c r="AC1500" s="8" t="str">
        <f>IFERROR(VLOOKUP(LEFT($A1500,8),POR!$A:$R,15,0),"")</f>
        <v/>
      </c>
      <c r="AD1500" s="8" t="str">
        <f>IFERROR(VLOOKUP(LEFT($A1500,8),POR!$A:$R,16,0),"")</f>
        <v/>
      </c>
      <c r="AE1500" s="8" t="str">
        <f>IFERROR(VLOOKUP(LEFT($A1500,8),POR!$A:$R,17,0),"")</f>
        <v/>
      </c>
      <c r="AF1500" s="8" t="str">
        <f>IFERROR(VLOOKUP(LEFT($A1500,8),POR!$A:$R,18,0),"")</f>
        <v/>
      </c>
      <c r="AG1500" s="36" t="str">
        <f>IFERROR(VLOOKUP(A1500,NSD!F:G,2,0),"")</f>
        <v/>
      </c>
    </row>
    <row r="1501" spans="1:33">
      <c r="A1501" s="49" t="s">
        <v>5204</v>
      </c>
      <c r="B1501" s="36" t="str">
        <f>VLOOKUP(LEFT(A1501,8),Clusters!A:C,3,0)</f>
        <v>C1</v>
      </c>
      <c r="C1501" s="36">
        <f>VLOOKUP(LEFT(A1501,8),Clusters!A:D,2,0)</f>
        <v>12</v>
      </c>
      <c r="O1501" s="36">
        <f>IFERROR(VLOOKUP(LEFT(A1501,8),'Development Priority'!A:B,2,0),"")</f>
        <v>1162</v>
      </c>
      <c r="P1501" s="8" t="str">
        <f>IFERROR(VLOOKUP(LEFT($A1501,8),POR!$A:$R,2,0),"")</f>
        <v/>
      </c>
      <c r="Q1501" s="8" t="str">
        <f>IFERROR(VLOOKUP(LEFT($A1501,8),POR!$A:$R,3,0),"")</f>
        <v/>
      </c>
      <c r="R1501" s="8" t="str">
        <f>IFERROR(VLOOKUP(LEFT($A1501,8),POR!$A:$R,4,0),"")</f>
        <v/>
      </c>
      <c r="S1501" s="8" t="str">
        <f>IFERROR(VLOOKUP(LEFT($A1501,8),POR!$A:$R,5,0),"")</f>
        <v/>
      </c>
      <c r="T1501" s="8" t="str">
        <f>IFERROR(VLOOKUP(LEFT($A1501,8),POR!$A:$R,6,0),"")</f>
        <v/>
      </c>
      <c r="U1501" s="8" t="str">
        <f>IFERROR(VLOOKUP(LEFT($A1501,8),POR!$A:$R,7,0),"")</f>
        <v/>
      </c>
      <c r="V1501" s="8" t="str">
        <f>IFERROR(VLOOKUP(LEFT($A1501,8),POR!$A:$R,8,0),"")</f>
        <v/>
      </c>
      <c r="W1501" s="8" t="str">
        <f>IFERROR(VLOOKUP(LEFT($A1501,8),POR!$A:$R,9,0),"")</f>
        <v/>
      </c>
      <c r="X1501" s="8" t="str">
        <f>IFERROR(VLOOKUP(LEFT($A1501,8),POR!$A:$R,10,0),"")</f>
        <v/>
      </c>
      <c r="Y1501" s="8" t="str">
        <f>IFERROR(VLOOKUP(LEFT($A1501,8),POR!$A:$R,11,0),"")</f>
        <v/>
      </c>
      <c r="Z1501" s="8" t="str">
        <f>IFERROR(VLOOKUP(LEFT($A1501,8),POR!$A:$R,12,0),"")</f>
        <v/>
      </c>
      <c r="AA1501" s="8" t="str">
        <f>IFERROR(VLOOKUP(LEFT($A1501,8),POR!$A:$R,13,0),"")</f>
        <v/>
      </c>
      <c r="AB1501" s="8" t="str">
        <f>IFERROR(VLOOKUP(LEFT($A1501,8),POR!$A:$R,14,0),"")</f>
        <v/>
      </c>
      <c r="AC1501" s="8" t="str">
        <f>IFERROR(VLOOKUP(LEFT($A1501,8),POR!$A:$R,15,0),"")</f>
        <v/>
      </c>
      <c r="AD1501" s="8" t="str">
        <f>IFERROR(VLOOKUP(LEFT($A1501,8),POR!$A:$R,16,0),"")</f>
        <v/>
      </c>
      <c r="AE1501" s="8" t="str">
        <f>IFERROR(VLOOKUP(LEFT($A1501,8),POR!$A:$R,17,0),"")</f>
        <v/>
      </c>
      <c r="AF1501" s="8" t="str">
        <f>IFERROR(VLOOKUP(LEFT($A1501,8),POR!$A:$R,18,0),"")</f>
        <v/>
      </c>
      <c r="AG1501" s="36" t="str">
        <f>IFERROR(VLOOKUP(A1501,NSD!F:G,2,0),"")</f>
        <v/>
      </c>
    </row>
    <row r="1502" spans="1:33">
      <c r="A1502" s="49" t="s">
        <v>2988</v>
      </c>
      <c r="B1502" s="36" t="str">
        <f>VLOOKUP(LEFT(A1502,8),Clusters!A:C,3,0)</f>
        <v>C1</v>
      </c>
      <c r="C1502" s="36">
        <f>VLOOKUP(LEFT(A1502,8),Clusters!A:D,2,0)</f>
        <v>11</v>
      </c>
      <c r="O1502" s="36">
        <f>IFERROR(VLOOKUP(LEFT(A1502,8),'Development Priority'!A:B,2,0),"")</f>
        <v>523</v>
      </c>
      <c r="P1502" s="8" t="str">
        <f>IFERROR(VLOOKUP(LEFT($A1502,8),POR!$A:$R,2,0),"")</f>
        <v/>
      </c>
      <c r="Q1502" s="8" t="str">
        <f>IFERROR(VLOOKUP(LEFT($A1502,8),POR!$A:$R,3,0),"")</f>
        <v/>
      </c>
      <c r="R1502" s="8" t="str">
        <f>IFERROR(VLOOKUP(LEFT($A1502,8),POR!$A:$R,4,0),"")</f>
        <v/>
      </c>
      <c r="S1502" s="8" t="str">
        <f>IFERROR(VLOOKUP(LEFT($A1502,8),POR!$A:$R,5,0),"")</f>
        <v/>
      </c>
      <c r="T1502" s="8">
        <f>IFERROR(VLOOKUP(LEFT($A1502,8),POR!$A:$R,6,0),"")</f>
        <v>42766.666666666701</v>
      </c>
      <c r="U1502" s="8" t="str">
        <f>IFERROR(VLOOKUP(LEFT($A1502,8),POR!$A:$R,7,0),"")</f>
        <v/>
      </c>
      <c r="V1502" s="8" t="str">
        <f>IFERROR(VLOOKUP(LEFT($A1502,8),POR!$A:$R,8,0),"")</f>
        <v/>
      </c>
      <c r="W1502" s="8" t="str">
        <f>IFERROR(VLOOKUP(LEFT($A1502,8),POR!$A:$R,9,0),"")</f>
        <v/>
      </c>
      <c r="X1502" s="8" t="str">
        <f>IFERROR(VLOOKUP(LEFT($A1502,8),POR!$A:$R,10,0),"")</f>
        <v/>
      </c>
      <c r="Y1502" s="8" t="str">
        <f>IFERROR(VLOOKUP(LEFT($A1502,8),POR!$A:$R,11,0),"")</f>
        <v/>
      </c>
      <c r="Z1502" s="8" t="str">
        <f>IFERROR(VLOOKUP(LEFT($A1502,8),POR!$A:$R,12,0),"")</f>
        <v/>
      </c>
      <c r="AA1502" s="8" t="str">
        <f>IFERROR(VLOOKUP(LEFT($A1502,8),POR!$A:$R,13,0),"")</f>
        <v/>
      </c>
      <c r="AB1502" s="8" t="str">
        <f>IFERROR(VLOOKUP(LEFT($A1502,8),POR!$A:$R,14,0),"")</f>
        <v/>
      </c>
      <c r="AC1502" s="8" t="str">
        <f>IFERROR(VLOOKUP(LEFT($A1502,8),POR!$A:$R,15,0),"")</f>
        <v/>
      </c>
      <c r="AD1502" s="8" t="str">
        <f>IFERROR(VLOOKUP(LEFT($A1502,8),POR!$A:$R,16,0),"")</f>
        <v/>
      </c>
      <c r="AE1502" s="8" t="str">
        <f>IFERROR(VLOOKUP(LEFT($A1502,8),POR!$A:$R,17,0),"")</f>
        <v/>
      </c>
      <c r="AF1502" s="8" t="str">
        <f>IFERROR(VLOOKUP(LEFT($A1502,8),POR!$A:$R,18,0),"")</f>
        <v/>
      </c>
      <c r="AG1502" s="36" t="str">
        <f>IFERROR(VLOOKUP(A1502,NSD!F:G,2,0),"")</f>
        <v/>
      </c>
    </row>
    <row r="1503" spans="1:33">
      <c r="A1503" s="49" t="s">
        <v>2774</v>
      </c>
      <c r="B1503" s="36" t="str">
        <f>VLOOKUP(LEFT(A1503,8),Clusters!A:C,3,0)</f>
        <v>C1</v>
      </c>
      <c r="C1503" s="36">
        <f>VLOOKUP(LEFT(A1503,8),Clusters!A:D,2,0)</f>
        <v>11</v>
      </c>
      <c r="O1503" s="36">
        <f>IFERROR(VLOOKUP(LEFT(A1503,8),'Development Priority'!A:B,2,0),"")</f>
        <v>523</v>
      </c>
      <c r="P1503" s="8" t="str">
        <f>IFERROR(VLOOKUP(LEFT($A1503,8),POR!$A:$R,2,0),"")</f>
        <v/>
      </c>
      <c r="Q1503" s="8" t="str">
        <f>IFERROR(VLOOKUP(LEFT($A1503,8),POR!$A:$R,3,0),"")</f>
        <v/>
      </c>
      <c r="R1503" s="8" t="str">
        <f>IFERROR(VLOOKUP(LEFT($A1503,8),POR!$A:$R,4,0),"")</f>
        <v/>
      </c>
      <c r="S1503" s="8" t="str">
        <f>IFERROR(VLOOKUP(LEFT($A1503,8),POR!$A:$R,5,0),"")</f>
        <v/>
      </c>
      <c r="T1503" s="8">
        <f>IFERROR(VLOOKUP(LEFT($A1503,8),POR!$A:$R,6,0),"")</f>
        <v>42766.666666666701</v>
      </c>
      <c r="U1503" s="8" t="str">
        <f>IFERROR(VLOOKUP(LEFT($A1503,8),POR!$A:$R,7,0),"")</f>
        <v/>
      </c>
      <c r="V1503" s="8" t="str">
        <f>IFERROR(VLOOKUP(LEFT($A1503,8),POR!$A:$R,8,0),"")</f>
        <v/>
      </c>
      <c r="W1503" s="8" t="str">
        <f>IFERROR(VLOOKUP(LEFT($A1503,8),POR!$A:$R,9,0),"")</f>
        <v/>
      </c>
      <c r="X1503" s="8" t="str">
        <f>IFERROR(VLOOKUP(LEFT($A1503,8),POR!$A:$R,10,0),"")</f>
        <v/>
      </c>
      <c r="Y1503" s="8" t="str">
        <f>IFERROR(VLOOKUP(LEFT($A1503,8),POR!$A:$R,11,0),"")</f>
        <v/>
      </c>
      <c r="Z1503" s="8" t="str">
        <f>IFERROR(VLOOKUP(LEFT($A1503,8),POR!$A:$R,12,0),"")</f>
        <v/>
      </c>
      <c r="AA1503" s="8" t="str">
        <f>IFERROR(VLOOKUP(LEFT($A1503,8),POR!$A:$R,13,0),"")</f>
        <v/>
      </c>
      <c r="AB1503" s="8" t="str">
        <f>IFERROR(VLOOKUP(LEFT($A1503,8),POR!$A:$R,14,0),"")</f>
        <v/>
      </c>
      <c r="AC1503" s="8" t="str">
        <f>IFERROR(VLOOKUP(LEFT($A1503,8),POR!$A:$R,15,0),"")</f>
        <v/>
      </c>
      <c r="AD1503" s="8" t="str">
        <f>IFERROR(VLOOKUP(LEFT($A1503,8),POR!$A:$R,16,0),"")</f>
        <v/>
      </c>
      <c r="AE1503" s="8" t="str">
        <f>IFERROR(VLOOKUP(LEFT($A1503,8),POR!$A:$R,17,0),"")</f>
        <v/>
      </c>
      <c r="AF1503" s="8" t="str">
        <f>IFERROR(VLOOKUP(LEFT($A1503,8),POR!$A:$R,18,0),"")</f>
        <v/>
      </c>
      <c r="AG1503" s="36" t="str">
        <f>IFERROR(VLOOKUP(A1503,NSD!F:G,2,0),"")</f>
        <v/>
      </c>
    </row>
    <row r="1504" spans="1:33">
      <c r="A1504" s="49" t="s">
        <v>4918</v>
      </c>
      <c r="B1504" s="36" t="str">
        <f>VLOOKUP(LEFT(A1504,8),Clusters!A:C,3,0)</f>
        <v>C1</v>
      </c>
      <c r="C1504" s="36">
        <f>VLOOKUP(LEFT(A1504,8),Clusters!A:D,2,0)</f>
        <v>11</v>
      </c>
      <c r="O1504" s="36">
        <f>IFERROR(VLOOKUP(LEFT(A1504,8),'Development Priority'!A:B,2,0),"")</f>
        <v>523</v>
      </c>
      <c r="P1504" s="8" t="str">
        <f>IFERROR(VLOOKUP(LEFT($A1504,8),POR!$A:$R,2,0),"")</f>
        <v/>
      </c>
      <c r="Q1504" s="8" t="str">
        <f>IFERROR(VLOOKUP(LEFT($A1504,8),POR!$A:$R,3,0),"")</f>
        <v/>
      </c>
      <c r="R1504" s="8" t="str">
        <f>IFERROR(VLOOKUP(LEFT($A1504,8),POR!$A:$R,4,0),"")</f>
        <v/>
      </c>
      <c r="S1504" s="8" t="str">
        <f>IFERROR(VLOOKUP(LEFT($A1504,8),POR!$A:$R,5,0),"")</f>
        <v/>
      </c>
      <c r="T1504" s="8">
        <f>IFERROR(VLOOKUP(LEFT($A1504,8),POR!$A:$R,6,0),"")</f>
        <v>42766.666666666701</v>
      </c>
      <c r="U1504" s="8" t="str">
        <f>IFERROR(VLOOKUP(LEFT($A1504,8),POR!$A:$R,7,0),"")</f>
        <v/>
      </c>
      <c r="V1504" s="8" t="str">
        <f>IFERROR(VLOOKUP(LEFT($A1504,8),POR!$A:$R,8,0),"")</f>
        <v/>
      </c>
      <c r="W1504" s="8" t="str">
        <f>IFERROR(VLOOKUP(LEFT($A1504,8),POR!$A:$R,9,0),"")</f>
        <v/>
      </c>
      <c r="X1504" s="8" t="str">
        <f>IFERROR(VLOOKUP(LEFT($A1504,8),POR!$A:$R,10,0),"")</f>
        <v/>
      </c>
      <c r="Y1504" s="8" t="str">
        <f>IFERROR(VLOOKUP(LEFT($A1504,8),POR!$A:$R,11,0),"")</f>
        <v/>
      </c>
      <c r="Z1504" s="8" t="str">
        <f>IFERROR(VLOOKUP(LEFT($A1504,8),POR!$A:$R,12,0),"")</f>
        <v/>
      </c>
      <c r="AA1504" s="8" t="str">
        <f>IFERROR(VLOOKUP(LEFT($A1504,8),POR!$A:$R,13,0),"")</f>
        <v/>
      </c>
      <c r="AB1504" s="8" t="str">
        <f>IFERROR(VLOOKUP(LEFT($A1504,8),POR!$A:$R,14,0),"")</f>
        <v/>
      </c>
      <c r="AC1504" s="8" t="str">
        <f>IFERROR(VLOOKUP(LEFT($A1504,8),POR!$A:$R,15,0),"")</f>
        <v/>
      </c>
      <c r="AD1504" s="8" t="str">
        <f>IFERROR(VLOOKUP(LEFT($A1504,8),POR!$A:$R,16,0),"")</f>
        <v/>
      </c>
      <c r="AE1504" s="8" t="str">
        <f>IFERROR(VLOOKUP(LEFT($A1504,8),POR!$A:$R,17,0),"")</f>
        <v/>
      </c>
      <c r="AF1504" s="8" t="str">
        <f>IFERROR(VLOOKUP(LEFT($A1504,8),POR!$A:$R,18,0),"")</f>
        <v/>
      </c>
      <c r="AG1504" s="36" t="str">
        <f>IFERROR(VLOOKUP(A1504,NSD!F:G,2,0),"")</f>
        <v/>
      </c>
    </row>
    <row r="1505" spans="1:33">
      <c r="A1505" s="49" t="s">
        <v>2803</v>
      </c>
      <c r="B1505" s="36" t="str">
        <f>VLOOKUP(LEFT(A1505,8),Clusters!A:C,3,0)</f>
        <v>C1</v>
      </c>
      <c r="C1505" s="36">
        <f>VLOOKUP(LEFT(A1505,8),Clusters!A:D,2,0)</f>
        <v>11</v>
      </c>
      <c r="O1505" s="36">
        <f>IFERROR(VLOOKUP(LEFT(A1505,8),'Development Priority'!A:B,2,0),"")</f>
        <v>632</v>
      </c>
      <c r="P1505" s="8" t="str">
        <f>IFERROR(VLOOKUP(LEFT($A1505,8),POR!$A:$R,2,0),"")</f>
        <v/>
      </c>
      <c r="Q1505" s="8" t="str">
        <f>IFERROR(VLOOKUP(LEFT($A1505,8),POR!$A:$R,3,0),"")</f>
        <v/>
      </c>
      <c r="R1505" s="8" t="str">
        <f>IFERROR(VLOOKUP(LEFT($A1505,8),POR!$A:$R,4,0),"")</f>
        <v/>
      </c>
      <c r="S1505" s="8" t="str">
        <f>IFERROR(VLOOKUP(LEFT($A1505,8),POR!$A:$R,5,0),"")</f>
        <v/>
      </c>
      <c r="T1505" s="8">
        <f>IFERROR(VLOOKUP(LEFT($A1505,8),POR!$A:$R,6,0),"")</f>
        <v>42766.666666666701</v>
      </c>
      <c r="U1505" s="8" t="str">
        <f>IFERROR(VLOOKUP(LEFT($A1505,8),POR!$A:$R,7,0),"")</f>
        <v/>
      </c>
      <c r="V1505" s="8" t="str">
        <f>IFERROR(VLOOKUP(LEFT($A1505,8),POR!$A:$R,8,0),"")</f>
        <v/>
      </c>
      <c r="W1505" s="8" t="str">
        <f>IFERROR(VLOOKUP(LEFT($A1505,8),POR!$A:$R,9,0),"")</f>
        <v/>
      </c>
      <c r="X1505" s="8" t="str">
        <f>IFERROR(VLOOKUP(LEFT($A1505,8),POR!$A:$R,10,0),"")</f>
        <v/>
      </c>
      <c r="Y1505" s="8" t="str">
        <f>IFERROR(VLOOKUP(LEFT($A1505,8),POR!$A:$R,11,0),"")</f>
        <v/>
      </c>
      <c r="Z1505" s="8" t="str">
        <f>IFERROR(VLOOKUP(LEFT($A1505,8),POR!$A:$R,12,0),"")</f>
        <v/>
      </c>
      <c r="AA1505" s="8" t="str">
        <f>IFERROR(VLOOKUP(LEFT($A1505,8),POR!$A:$R,13,0),"")</f>
        <v/>
      </c>
      <c r="AB1505" s="8" t="str">
        <f>IFERROR(VLOOKUP(LEFT($A1505,8),POR!$A:$R,14,0),"")</f>
        <v/>
      </c>
      <c r="AC1505" s="8" t="str">
        <f>IFERROR(VLOOKUP(LEFT($A1505,8),POR!$A:$R,15,0),"")</f>
        <v/>
      </c>
      <c r="AD1505" s="8" t="str">
        <f>IFERROR(VLOOKUP(LEFT($A1505,8),POR!$A:$R,16,0),"")</f>
        <v/>
      </c>
      <c r="AE1505" s="8" t="str">
        <f>IFERROR(VLOOKUP(LEFT($A1505,8),POR!$A:$R,17,0),"")</f>
        <v/>
      </c>
      <c r="AF1505" s="8" t="str">
        <f>IFERROR(VLOOKUP(LEFT($A1505,8),POR!$A:$R,18,0),"")</f>
        <v/>
      </c>
      <c r="AG1505" s="36" t="str">
        <f>IFERROR(VLOOKUP(A1505,NSD!F:G,2,0),"")</f>
        <v/>
      </c>
    </row>
    <row r="1506" spans="1:33">
      <c r="A1506" s="49" t="s">
        <v>3063</v>
      </c>
      <c r="B1506" s="36" t="str">
        <f>VLOOKUP(LEFT(A1506,8),Clusters!A:C,3,0)</f>
        <v>C1</v>
      </c>
      <c r="C1506" s="36">
        <f>VLOOKUP(LEFT(A1506,8),Clusters!A:D,2,0)</f>
        <v>11</v>
      </c>
      <c r="O1506" s="36">
        <f>IFERROR(VLOOKUP(LEFT(A1506,8),'Development Priority'!A:B,2,0),"")</f>
        <v>632</v>
      </c>
      <c r="P1506" s="8" t="str">
        <f>IFERROR(VLOOKUP(LEFT($A1506,8),POR!$A:$R,2,0),"")</f>
        <v/>
      </c>
      <c r="Q1506" s="8" t="str">
        <f>IFERROR(VLOOKUP(LEFT($A1506,8),POR!$A:$R,3,0),"")</f>
        <v/>
      </c>
      <c r="R1506" s="8" t="str">
        <f>IFERROR(VLOOKUP(LEFT($A1506,8),POR!$A:$R,4,0),"")</f>
        <v/>
      </c>
      <c r="S1506" s="8" t="str">
        <f>IFERROR(VLOOKUP(LEFT($A1506,8),POR!$A:$R,5,0),"")</f>
        <v/>
      </c>
      <c r="T1506" s="8">
        <f>IFERROR(VLOOKUP(LEFT($A1506,8),POR!$A:$R,6,0),"")</f>
        <v>42766.666666666701</v>
      </c>
      <c r="U1506" s="8" t="str">
        <f>IFERROR(VLOOKUP(LEFT($A1506,8),POR!$A:$R,7,0),"")</f>
        <v/>
      </c>
      <c r="V1506" s="8" t="str">
        <f>IFERROR(VLOOKUP(LEFT($A1506,8),POR!$A:$R,8,0),"")</f>
        <v/>
      </c>
      <c r="W1506" s="8" t="str">
        <f>IFERROR(VLOOKUP(LEFT($A1506,8),POR!$A:$R,9,0),"")</f>
        <v/>
      </c>
      <c r="X1506" s="8" t="str">
        <f>IFERROR(VLOOKUP(LEFT($A1506,8),POR!$A:$R,10,0),"")</f>
        <v/>
      </c>
      <c r="Y1506" s="8" t="str">
        <f>IFERROR(VLOOKUP(LEFT($A1506,8),POR!$A:$R,11,0),"")</f>
        <v/>
      </c>
      <c r="Z1506" s="8" t="str">
        <f>IFERROR(VLOOKUP(LEFT($A1506,8),POR!$A:$R,12,0),"")</f>
        <v/>
      </c>
      <c r="AA1506" s="8" t="str">
        <f>IFERROR(VLOOKUP(LEFT($A1506,8),POR!$A:$R,13,0),"")</f>
        <v/>
      </c>
      <c r="AB1506" s="8" t="str">
        <f>IFERROR(VLOOKUP(LEFT($A1506,8),POR!$A:$R,14,0),"")</f>
        <v/>
      </c>
      <c r="AC1506" s="8" t="str">
        <f>IFERROR(VLOOKUP(LEFT($A1506,8),POR!$A:$R,15,0),"")</f>
        <v/>
      </c>
      <c r="AD1506" s="8" t="str">
        <f>IFERROR(VLOOKUP(LEFT($A1506,8),POR!$A:$R,16,0),"")</f>
        <v/>
      </c>
      <c r="AE1506" s="8" t="str">
        <f>IFERROR(VLOOKUP(LEFT($A1506,8),POR!$A:$R,17,0),"")</f>
        <v/>
      </c>
      <c r="AF1506" s="8" t="str">
        <f>IFERROR(VLOOKUP(LEFT($A1506,8),POR!$A:$R,18,0),"")</f>
        <v/>
      </c>
      <c r="AG1506" s="36" t="str">
        <f>IFERROR(VLOOKUP(A1506,NSD!F:G,2,0),"")</f>
        <v/>
      </c>
    </row>
    <row r="1507" spans="1:33">
      <c r="A1507" s="49" t="s">
        <v>3647</v>
      </c>
      <c r="B1507" s="36" t="str">
        <f>VLOOKUP(LEFT(A1507,8),Clusters!A:C,3,0)</f>
        <v>C1</v>
      </c>
      <c r="C1507" s="36">
        <f>VLOOKUP(LEFT(A1507,8),Clusters!A:D,2,0)</f>
        <v>11</v>
      </c>
      <c r="O1507" s="36">
        <f>IFERROR(VLOOKUP(LEFT(A1507,8),'Development Priority'!A:B,2,0),"")</f>
        <v>632</v>
      </c>
      <c r="P1507" s="8" t="str">
        <f>IFERROR(VLOOKUP(LEFT($A1507,8),POR!$A:$R,2,0),"")</f>
        <v/>
      </c>
      <c r="Q1507" s="8" t="str">
        <f>IFERROR(VLOOKUP(LEFT($A1507,8),POR!$A:$R,3,0),"")</f>
        <v/>
      </c>
      <c r="R1507" s="8" t="str">
        <f>IFERROR(VLOOKUP(LEFT($A1507,8),POR!$A:$R,4,0),"")</f>
        <v/>
      </c>
      <c r="S1507" s="8" t="str">
        <f>IFERROR(VLOOKUP(LEFT($A1507,8),POR!$A:$R,5,0),"")</f>
        <v/>
      </c>
      <c r="T1507" s="8">
        <f>IFERROR(VLOOKUP(LEFT($A1507,8),POR!$A:$R,6,0),"")</f>
        <v>42766.666666666701</v>
      </c>
      <c r="U1507" s="8" t="str">
        <f>IFERROR(VLOOKUP(LEFT($A1507,8),POR!$A:$R,7,0),"")</f>
        <v/>
      </c>
      <c r="V1507" s="8" t="str">
        <f>IFERROR(VLOOKUP(LEFT($A1507,8),POR!$A:$R,8,0),"")</f>
        <v/>
      </c>
      <c r="W1507" s="8" t="str">
        <f>IFERROR(VLOOKUP(LEFT($A1507,8),POR!$A:$R,9,0),"")</f>
        <v/>
      </c>
      <c r="X1507" s="8" t="str">
        <f>IFERROR(VLOOKUP(LEFT($A1507,8),POR!$A:$R,10,0),"")</f>
        <v/>
      </c>
      <c r="Y1507" s="8" t="str">
        <f>IFERROR(VLOOKUP(LEFT($A1507,8),POR!$A:$R,11,0),"")</f>
        <v/>
      </c>
      <c r="Z1507" s="8" t="str">
        <f>IFERROR(VLOOKUP(LEFT($A1507,8),POR!$A:$R,12,0),"")</f>
        <v/>
      </c>
      <c r="AA1507" s="8" t="str">
        <f>IFERROR(VLOOKUP(LEFT($A1507,8),POR!$A:$R,13,0),"")</f>
        <v/>
      </c>
      <c r="AB1507" s="8" t="str">
        <f>IFERROR(VLOOKUP(LEFT($A1507,8),POR!$A:$R,14,0),"")</f>
        <v/>
      </c>
      <c r="AC1507" s="8" t="str">
        <f>IFERROR(VLOOKUP(LEFT($A1507,8),POR!$A:$R,15,0),"")</f>
        <v/>
      </c>
      <c r="AD1507" s="8" t="str">
        <f>IFERROR(VLOOKUP(LEFT($A1507,8),POR!$A:$R,16,0),"")</f>
        <v/>
      </c>
      <c r="AE1507" s="8" t="str">
        <f>IFERROR(VLOOKUP(LEFT($A1507,8),POR!$A:$R,17,0),"")</f>
        <v/>
      </c>
      <c r="AF1507" s="8" t="str">
        <f>IFERROR(VLOOKUP(LEFT($A1507,8),POR!$A:$R,18,0),"")</f>
        <v/>
      </c>
      <c r="AG1507" s="36" t="str">
        <f>IFERROR(VLOOKUP(A1507,NSD!F:G,2,0),"")</f>
        <v/>
      </c>
    </row>
    <row r="1508" spans="1:33">
      <c r="A1508" s="49" t="s">
        <v>2277</v>
      </c>
      <c r="B1508" s="36" t="str">
        <f>VLOOKUP(LEFT(A1508,8),Clusters!A:C,3,0)</f>
        <v>C2</v>
      </c>
      <c r="C1508" s="36">
        <f>VLOOKUP(LEFT(A1508,8),Clusters!A:D,2,0)</f>
        <v>21</v>
      </c>
      <c r="O1508" s="36">
        <f>IFERROR(VLOOKUP(LEFT(A1508,8),'Development Priority'!A:B,2,0),"")</f>
        <v>67</v>
      </c>
      <c r="P1508" s="8" t="str">
        <f>IFERROR(VLOOKUP(LEFT($A1508,8),POR!$A:$R,2,0),"")</f>
        <v/>
      </c>
      <c r="Q1508" s="8" t="str">
        <f>IFERROR(VLOOKUP(LEFT($A1508,8),POR!$A:$R,3,0),"")</f>
        <v/>
      </c>
      <c r="R1508" s="8" t="str">
        <f>IFERROR(VLOOKUP(LEFT($A1508,8),POR!$A:$R,4,0),"")</f>
        <v/>
      </c>
      <c r="S1508" s="8" t="str">
        <f>IFERROR(VLOOKUP(LEFT($A1508,8),POR!$A:$R,5,0),"")</f>
        <v/>
      </c>
      <c r="T1508" s="8">
        <f>IFERROR(VLOOKUP(LEFT($A1508,8),POR!$A:$R,6,0),"")</f>
        <v>42844.708333333299</v>
      </c>
      <c r="U1508" s="8" t="str">
        <f>IFERROR(VLOOKUP(LEFT($A1508,8),POR!$A:$R,7,0),"")</f>
        <v/>
      </c>
      <c r="V1508" s="8">
        <f>IFERROR(VLOOKUP(LEFT($A1508,8),POR!$A:$R,8,0),"")</f>
        <v>42845</v>
      </c>
      <c r="W1508" s="8" t="str">
        <f>IFERROR(VLOOKUP(LEFT($A1508,8),POR!$A:$R,9,0),"")</f>
        <v/>
      </c>
      <c r="X1508" s="8" t="str">
        <f>IFERROR(VLOOKUP(LEFT($A1508,8),POR!$A:$R,10,0),"")</f>
        <v/>
      </c>
      <c r="Y1508" s="8" t="str">
        <f>IFERROR(VLOOKUP(LEFT($A1508,8),POR!$A:$R,11,0),"")</f>
        <v/>
      </c>
      <c r="Z1508" s="8" t="str">
        <f>IFERROR(VLOOKUP(LEFT($A1508,8),POR!$A:$R,12,0),"")</f>
        <v/>
      </c>
      <c r="AA1508" s="8" t="str">
        <f>IFERROR(VLOOKUP(LEFT($A1508,8),POR!$A:$R,13,0),"")</f>
        <v/>
      </c>
      <c r="AB1508" s="8" t="str">
        <f>IFERROR(VLOOKUP(LEFT($A1508,8),POR!$A:$R,14,0),"")</f>
        <v/>
      </c>
      <c r="AC1508" s="8" t="str">
        <f>IFERROR(VLOOKUP(LEFT($A1508,8),POR!$A:$R,15,0),"")</f>
        <v/>
      </c>
      <c r="AD1508" s="8" t="str">
        <f>IFERROR(VLOOKUP(LEFT($A1508,8),POR!$A:$R,16,0),"")</f>
        <v/>
      </c>
      <c r="AE1508" s="8" t="str">
        <f>IFERROR(VLOOKUP(LEFT($A1508,8),POR!$A:$R,17,0),"")</f>
        <v/>
      </c>
      <c r="AF1508" s="8" t="str">
        <f>IFERROR(VLOOKUP(LEFT($A1508,8),POR!$A:$R,18,0),"")</f>
        <v/>
      </c>
      <c r="AG1508" s="36" t="str">
        <f>IFERROR(VLOOKUP(A1508,NSD!F:G,2,0),"")</f>
        <v/>
      </c>
    </row>
    <row r="1509" spans="1:33">
      <c r="A1509" s="49" t="s">
        <v>3245</v>
      </c>
      <c r="B1509" s="36" t="str">
        <f>VLOOKUP(LEFT(A1509,8),Clusters!A:C,3,0)</f>
        <v>C2</v>
      </c>
      <c r="C1509" s="36">
        <f>VLOOKUP(LEFT(A1509,8),Clusters!A:D,2,0)</f>
        <v>21</v>
      </c>
      <c r="O1509" s="36">
        <f>IFERROR(VLOOKUP(LEFT(A1509,8),'Development Priority'!A:B,2,0),"")</f>
        <v>67</v>
      </c>
      <c r="P1509" s="8" t="str">
        <f>IFERROR(VLOOKUP(LEFT($A1509,8),POR!$A:$R,2,0),"")</f>
        <v/>
      </c>
      <c r="Q1509" s="8" t="str">
        <f>IFERROR(VLOOKUP(LEFT($A1509,8),POR!$A:$R,3,0),"")</f>
        <v/>
      </c>
      <c r="R1509" s="8" t="str">
        <f>IFERROR(VLOOKUP(LEFT($A1509,8),POR!$A:$R,4,0),"")</f>
        <v/>
      </c>
      <c r="S1509" s="8" t="str">
        <f>IFERROR(VLOOKUP(LEFT($A1509,8),POR!$A:$R,5,0),"")</f>
        <v/>
      </c>
      <c r="T1509" s="8">
        <f>IFERROR(VLOOKUP(LEFT($A1509,8),POR!$A:$R,6,0),"")</f>
        <v>42844.708333333299</v>
      </c>
      <c r="U1509" s="8" t="str">
        <f>IFERROR(VLOOKUP(LEFT($A1509,8),POR!$A:$R,7,0),"")</f>
        <v/>
      </c>
      <c r="V1509" s="8">
        <f>IFERROR(VLOOKUP(LEFT($A1509,8),POR!$A:$R,8,0),"")</f>
        <v>42845</v>
      </c>
      <c r="W1509" s="8" t="str">
        <f>IFERROR(VLOOKUP(LEFT($A1509,8),POR!$A:$R,9,0),"")</f>
        <v/>
      </c>
      <c r="X1509" s="8" t="str">
        <f>IFERROR(VLOOKUP(LEFT($A1509,8),POR!$A:$R,10,0),"")</f>
        <v/>
      </c>
      <c r="Y1509" s="8" t="str">
        <f>IFERROR(VLOOKUP(LEFT($A1509,8),POR!$A:$R,11,0),"")</f>
        <v/>
      </c>
      <c r="Z1509" s="8" t="str">
        <f>IFERROR(VLOOKUP(LEFT($A1509,8),POR!$A:$R,12,0),"")</f>
        <v/>
      </c>
      <c r="AA1509" s="8" t="str">
        <f>IFERROR(VLOOKUP(LEFT($A1509,8),POR!$A:$R,13,0),"")</f>
        <v/>
      </c>
      <c r="AB1509" s="8" t="str">
        <f>IFERROR(VLOOKUP(LEFT($A1509,8),POR!$A:$R,14,0),"")</f>
        <v/>
      </c>
      <c r="AC1509" s="8" t="str">
        <f>IFERROR(VLOOKUP(LEFT($A1509,8),POR!$A:$R,15,0),"")</f>
        <v/>
      </c>
      <c r="AD1509" s="8" t="str">
        <f>IFERROR(VLOOKUP(LEFT($A1509,8),POR!$A:$R,16,0),"")</f>
        <v/>
      </c>
      <c r="AE1509" s="8" t="str">
        <f>IFERROR(VLOOKUP(LEFT($A1509,8),POR!$A:$R,17,0),"")</f>
        <v/>
      </c>
      <c r="AF1509" s="8" t="str">
        <f>IFERROR(VLOOKUP(LEFT($A1509,8),POR!$A:$R,18,0),"")</f>
        <v/>
      </c>
      <c r="AG1509" s="36" t="str">
        <f>IFERROR(VLOOKUP(A1509,NSD!F:G,2,0),"")</f>
        <v/>
      </c>
    </row>
    <row r="1510" spans="1:33">
      <c r="A1510" s="49" t="s">
        <v>1920</v>
      </c>
      <c r="B1510" s="36" t="str">
        <f>VLOOKUP(LEFT(A1510,8),Clusters!A:C,3,0)</f>
        <v>C2</v>
      </c>
      <c r="C1510" s="36">
        <f>VLOOKUP(LEFT(A1510,8),Clusters!A:D,2,0)</f>
        <v>21</v>
      </c>
      <c r="O1510" s="36">
        <f>IFERROR(VLOOKUP(LEFT(A1510,8),'Development Priority'!A:B,2,0),"")</f>
        <v>67</v>
      </c>
      <c r="P1510" s="8" t="str">
        <f>IFERROR(VLOOKUP(LEFT($A1510,8),POR!$A:$R,2,0),"")</f>
        <v/>
      </c>
      <c r="Q1510" s="8" t="str">
        <f>IFERROR(VLOOKUP(LEFT($A1510,8),POR!$A:$R,3,0),"")</f>
        <v/>
      </c>
      <c r="R1510" s="8" t="str">
        <f>IFERROR(VLOOKUP(LEFT($A1510,8),POR!$A:$R,4,0),"")</f>
        <v/>
      </c>
      <c r="S1510" s="8" t="str">
        <f>IFERROR(VLOOKUP(LEFT($A1510,8),POR!$A:$R,5,0),"")</f>
        <v/>
      </c>
      <c r="T1510" s="8">
        <f>IFERROR(VLOOKUP(LEFT($A1510,8),POR!$A:$R,6,0),"")</f>
        <v>42844.708333333299</v>
      </c>
      <c r="U1510" s="8" t="str">
        <f>IFERROR(VLOOKUP(LEFT($A1510,8),POR!$A:$R,7,0),"")</f>
        <v/>
      </c>
      <c r="V1510" s="8">
        <f>IFERROR(VLOOKUP(LEFT($A1510,8),POR!$A:$R,8,0),"")</f>
        <v>42845</v>
      </c>
      <c r="W1510" s="8" t="str">
        <f>IFERROR(VLOOKUP(LEFT($A1510,8),POR!$A:$R,9,0),"")</f>
        <v/>
      </c>
      <c r="X1510" s="8" t="str">
        <f>IFERROR(VLOOKUP(LEFT($A1510,8),POR!$A:$R,10,0),"")</f>
        <v/>
      </c>
      <c r="Y1510" s="8" t="str">
        <f>IFERROR(VLOOKUP(LEFT($A1510,8),POR!$A:$R,11,0),"")</f>
        <v/>
      </c>
      <c r="Z1510" s="8" t="str">
        <f>IFERROR(VLOOKUP(LEFT($A1510,8),POR!$A:$R,12,0),"")</f>
        <v/>
      </c>
      <c r="AA1510" s="8" t="str">
        <f>IFERROR(VLOOKUP(LEFT($A1510,8),POR!$A:$R,13,0),"")</f>
        <v/>
      </c>
      <c r="AB1510" s="8" t="str">
        <f>IFERROR(VLOOKUP(LEFT($A1510,8),POR!$A:$R,14,0),"")</f>
        <v/>
      </c>
      <c r="AC1510" s="8" t="str">
        <f>IFERROR(VLOOKUP(LEFT($A1510,8),POR!$A:$R,15,0),"")</f>
        <v/>
      </c>
      <c r="AD1510" s="8" t="str">
        <f>IFERROR(VLOOKUP(LEFT($A1510,8),POR!$A:$R,16,0),"")</f>
        <v/>
      </c>
      <c r="AE1510" s="8" t="str">
        <f>IFERROR(VLOOKUP(LEFT($A1510,8),POR!$A:$R,17,0),"")</f>
        <v/>
      </c>
      <c r="AF1510" s="8" t="str">
        <f>IFERROR(VLOOKUP(LEFT($A1510,8),POR!$A:$R,18,0),"")</f>
        <v/>
      </c>
      <c r="AG1510" s="36" t="str">
        <f>IFERROR(VLOOKUP(A1510,NSD!F:G,2,0),"")</f>
        <v>PH40146</v>
      </c>
    </row>
    <row r="1511" spans="1:33">
      <c r="A1511" s="49" t="s">
        <v>3050</v>
      </c>
      <c r="B1511" s="36" t="str">
        <f>VLOOKUP(LEFT(A1511,8),Clusters!A:C,3,0)</f>
        <v>C2</v>
      </c>
      <c r="C1511" s="36">
        <f>VLOOKUP(LEFT(A1511,8),Clusters!A:D,2,0)</f>
        <v>21</v>
      </c>
      <c r="O1511" s="36">
        <f>IFERROR(VLOOKUP(LEFT(A1511,8),'Development Priority'!A:B,2,0),"")</f>
        <v>67</v>
      </c>
      <c r="P1511" s="8" t="str">
        <f>IFERROR(VLOOKUP(LEFT($A1511,8),POR!$A:$R,2,0),"")</f>
        <v/>
      </c>
      <c r="Q1511" s="8" t="str">
        <f>IFERROR(VLOOKUP(LEFT($A1511,8),POR!$A:$R,3,0),"")</f>
        <v/>
      </c>
      <c r="R1511" s="8" t="str">
        <f>IFERROR(VLOOKUP(LEFT($A1511,8),POR!$A:$R,4,0),"")</f>
        <v/>
      </c>
      <c r="S1511" s="8" t="str">
        <f>IFERROR(VLOOKUP(LEFT($A1511,8),POR!$A:$R,5,0),"")</f>
        <v/>
      </c>
      <c r="T1511" s="8">
        <f>IFERROR(VLOOKUP(LEFT($A1511,8),POR!$A:$R,6,0),"")</f>
        <v>42844.708333333299</v>
      </c>
      <c r="U1511" s="8" t="str">
        <f>IFERROR(VLOOKUP(LEFT($A1511,8),POR!$A:$R,7,0),"")</f>
        <v/>
      </c>
      <c r="V1511" s="8">
        <f>IFERROR(VLOOKUP(LEFT($A1511,8),POR!$A:$R,8,0),"")</f>
        <v>42845</v>
      </c>
      <c r="W1511" s="8" t="str">
        <f>IFERROR(VLOOKUP(LEFT($A1511,8),POR!$A:$R,9,0),"")</f>
        <v/>
      </c>
      <c r="X1511" s="8" t="str">
        <f>IFERROR(VLOOKUP(LEFT($A1511,8),POR!$A:$R,10,0),"")</f>
        <v/>
      </c>
      <c r="Y1511" s="8" t="str">
        <f>IFERROR(VLOOKUP(LEFT($A1511,8),POR!$A:$R,11,0),"")</f>
        <v/>
      </c>
      <c r="Z1511" s="8" t="str">
        <f>IFERROR(VLOOKUP(LEFT($A1511,8),POR!$A:$R,12,0),"")</f>
        <v/>
      </c>
      <c r="AA1511" s="8" t="str">
        <f>IFERROR(VLOOKUP(LEFT($A1511,8),POR!$A:$R,13,0),"")</f>
        <v/>
      </c>
      <c r="AB1511" s="8" t="str">
        <f>IFERROR(VLOOKUP(LEFT($A1511,8),POR!$A:$R,14,0),"")</f>
        <v/>
      </c>
      <c r="AC1511" s="8" t="str">
        <f>IFERROR(VLOOKUP(LEFT($A1511,8),POR!$A:$R,15,0),"")</f>
        <v/>
      </c>
      <c r="AD1511" s="8" t="str">
        <f>IFERROR(VLOOKUP(LEFT($A1511,8),POR!$A:$R,16,0),"")</f>
        <v/>
      </c>
      <c r="AE1511" s="8" t="str">
        <f>IFERROR(VLOOKUP(LEFT($A1511,8),POR!$A:$R,17,0),"")</f>
        <v/>
      </c>
      <c r="AF1511" s="8" t="str">
        <f>IFERROR(VLOOKUP(LEFT($A1511,8),POR!$A:$R,18,0),"")</f>
        <v/>
      </c>
      <c r="AG1511" s="36" t="str">
        <f>IFERROR(VLOOKUP(A1511,NSD!F:G,2,0),"")</f>
        <v/>
      </c>
    </row>
    <row r="1512" spans="1:33">
      <c r="A1512" s="49" t="s">
        <v>4761</v>
      </c>
      <c r="B1512" s="36" t="str">
        <f>VLOOKUP(LEFT(A1512,8),Clusters!A:C,3,0)</f>
        <v>C2</v>
      </c>
      <c r="C1512" s="36">
        <f>VLOOKUP(LEFT(A1512,8),Clusters!A:D,2,0)</f>
        <v>21</v>
      </c>
      <c r="O1512" s="36">
        <f>IFERROR(VLOOKUP(LEFT(A1512,8),'Development Priority'!A:B,2,0),"")</f>
        <v>67</v>
      </c>
      <c r="P1512" s="8" t="str">
        <f>IFERROR(VLOOKUP(LEFT($A1512,8),POR!$A:$R,2,0),"")</f>
        <v/>
      </c>
      <c r="Q1512" s="8" t="str">
        <f>IFERROR(VLOOKUP(LEFT($A1512,8),POR!$A:$R,3,0),"")</f>
        <v/>
      </c>
      <c r="R1512" s="8" t="str">
        <f>IFERROR(VLOOKUP(LEFT($A1512,8),POR!$A:$R,4,0),"")</f>
        <v/>
      </c>
      <c r="S1512" s="8" t="str">
        <f>IFERROR(VLOOKUP(LEFT($A1512,8),POR!$A:$R,5,0),"")</f>
        <v/>
      </c>
      <c r="T1512" s="8">
        <f>IFERROR(VLOOKUP(LEFT($A1512,8),POR!$A:$R,6,0),"")</f>
        <v>42844.708333333299</v>
      </c>
      <c r="U1512" s="8" t="str">
        <f>IFERROR(VLOOKUP(LEFT($A1512,8),POR!$A:$R,7,0),"")</f>
        <v/>
      </c>
      <c r="V1512" s="8">
        <f>IFERROR(VLOOKUP(LEFT($A1512,8),POR!$A:$R,8,0),"")</f>
        <v>42845</v>
      </c>
      <c r="W1512" s="8" t="str">
        <f>IFERROR(VLOOKUP(LEFT($A1512,8),POR!$A:$R,9,0),"")</f>
        <v/>
      </c>
      <c r="X1512" s="8" t="str">
        <f>IFERROR(VLOOKUP(LEFT($A1512,8),POR!$A:$R,10,0),"")</f>
        <v/>
      </c>
      <c r="Y1512" s="8" t="str">
        <f>IFERROR(VLOOKUP(LEFT($A1512,8),POR!$A:$R,11,0),"")</f>
        <v/>
      </c>
      <c r="Z1512" s="8" t="str">
        <f>IFERROR(VLOOKUP(LEFT($A1512,8),POR!$A:$R,12,0),"")</f>
        <v/>
      </c>
      <c r="AA1512" s="8" t="str">
        <f>IFERROR(VLOOKUP(LEFT($A1512,8),POR!$A:$R,13,0),"")</f>
        <v/>
      </c>
      <c r="AB1512" s="8" t="str">
        <f>IFERROR(VLOOKUP(LEFT($A1512,8),POR!$A:$R,14,0),"")</f>
        <v/>
      </c>
      <c r="AC1512" s="8" t="str">
        <f>IFERROR(VLOOKUP(LEFT($A1512,8),POR!$A:$R,15,0),"")</f>
        <v/>
      </c>
      <c r="AD1512" s="8" t="str">
        <f>IFERROR(VLOOKUP(LEFT($A1512,8),POR!$A:$R,16,0),"")</f>
        <v/>
      </c>
      <c r="AE1512" s="8" t="str">
        <f>IFERROR(VLOOKUP(LEFT($A1512,8),POR!$A:$R,17,0),"")</f>
        <v/>
      </c>
      <c r="AF1512" s="8" t="str">
        <f>IFERROR(VLOOKUP(LEFT($A1512,8),POR!$A:$R,18,0),"")</f>
        <v/>
      </c>
      <c r="AG1512" s="36" t="str">
        <f>IFERROR(VLOOKUP(A1512,NSD!F:G,2,0),"")</f>
        <v/>
      </c>
    </row>
    <row r="1513" spans="1:33">
      <c r="A1513" s="49" t="s">
        <v>3078</v>
      </c>
      <c r="B1513" s="36" t="str">
        <f>VLOOKUP(LEFT(A1513,8),Clusters!A:C,3,0)</f>
        <v>C1</v>
      </c>
      <c r="C1513" s="36">
        <f>VLOOKUP(LEFT(A1513,8),Clusters!A:D,2,0)</f>
        <v>13</v>
      </c>
      <c r="O1513" s="36">
        <f>IFERROR(VLOOKUP(LEFT(A1513,8),'Development Priority'!A:B,2,0),"")</f>
        <v>188</v>
      </c>
      <c r="P1513" s="8" t="str">
        <f>IFERROR(VLOOKUP(LEFT($A1513,8),POR!$A:$R,2,0),"")</f>
        <v/>
      </c>
      <c r="Q1513" s="8" t="str">
        <f>IFERROR(VLOOKUP(LEFT($A1513,8),POR!$A:$R,3,0),"")</f>
        <v/>
      </c>
      <c r="R1513" s="8" t="str">
        <f>IFERROR(VLOOKUP(LEFT($A1513,8),POR!$A:$R,4,0),"")</f>
        <v/>
      </c>
      <c r="S1513" s="8" t="str">
        <f>IFERROR(VLOOKUP(LEFT($A1513,8),POR!$A:$R,5,0),"")</f>
        <v/>
      </c>
      <c r="T1513" s="8">
        <f>IFERROR(VLOOKUP(LEFT($A1513,8),POR!$A:$R,6,0),"")</f>
        <v>42842.708333333299</v>
      </c>
      <c r="U1513" s="8" t="str">
        <f>IFERROR(VLOOKUP(LEFT($A1513,8),POR!$A:$R,7,0),"")</f>
        <v/>
      </c>
      <c r="V1513" s="8">
        <f>IFERROR(VLOOKUP(LEFT($A1513,8),POR!$A:$R,8,0),"")</f>
        <v>42844</v>
      </c>
      <c r="W1513" s="8" t="str">
        <f>IFERROR(VLOOKUP(LEFT($A1513,8),POR!$A:$R,9,0),"")</f>
        <v/>
      </c>
      <c r="X1513" s="8" t="str">
        <f>IFERROR(VLOOKUP(LEFT($A1513,8),POR!$A:$R,10,0),"")</f>
        <v/>
      </c>
      <c r="Y1513" s="8" t="str">
        <f>IFERROR(VLOOKUP(LEFT($A1513,8),POR!$A:$R,11,0),"")</f>
        <v/>
      </c>
      <c r="Z1513" s="8" t="str">
        <f>IFERROR(VLOOKUP(LEFT($A1513,8),POR!$A:$R,12,0),"")</f>
        <v/>
      </c>
      <c r="AA1513" s="8" t="str">
        <f>IFERROR(VLOOKUP(LEFT($A1513,8),POR!$A:$R,13,0),"")</f>
        <v/>
      </c>
      <c r="AB1513" s="8" t="str">
        <f>IFERROR(VLOOKUP(LEFT($A1513,8),POR!$A:$R,14,0),"")</f>
        <v/>
      </c>
      <c r="AC1513" s="8" t="str">
        <f>IFERROR(VLOOKUP(LEFT($A1513,8),POR!$A:$R,15,0),"")</f>
        <v/>
      </c>
      <c r="AD1513" s="8" t="str">
        <f>IFERROR(VLOOKUP(LEFT($A1513,8),POR!$A:$R,16,0),"")</f>
        <v/>
      </c>
      <c r="AE1513" s="8" t="str">
        <f>IFERROR(VLOOKUP(LEFT($A1513,8),POR!$A:$R,17,0),"")</f>
        <v/>
      </c>
      <c r="AF1513" s="8" t="str">
        <f>IFERROR(VLOOKUP(LEFT($A1513,8),POR!$A:$R,18,0),"")</f>
        <v/>
      </c>
      <c r="AG1513" s="36" t="str">
        <f>IFERROR(VLOOKUP(A1513,NSD!F:G,2,0),"")</f>
        <v/>
      </c>
    </row>
    <row r="1514" spans="1:33">
      <c r="A1514" s="49" t="s">
        <v>4739</v>
      </c>
      <c r="B1514" s="36" t="str">
        <f>VLOOKUP(LEFT(A1514,8),Clusters!A:C,3,0)</f>
        <v>C1</v>
      </c>
      <c r="C1514" s="36">
        <f>VLOOKUP(LEFT(A1514,8),Clusters!A:D,2,0)</f>
        <v>13</v>
      </c>
      <c r="O1514" s="36">
        <f>IFERROR(VLOOKUP(LEFT(A1514,8),'Development Priority'!A:B,2,0),"")</f>
        <v>188</v>
      </c>
      <c r="P1514" s="8" t="str">
        <f>IFERROR(VLOOKUP(LEFT($A1514,8),POR!$A:$R,2,0),"")</f>
        <v/>
      </c>
      <c r="Q1514" s="8" t="str">
        <f>IFERROR(VLOOKUP(LEFT($A1514,8),POR!$A:$R,3,0),"")</f>
        <v/>
      </c>
      <c r="R1514" s="8" t="str">
        <f>IFERROR(VLOOKUP(LEFT($A1514,8),POR!$A:$R,4,0),"")</f>
        <v/>
      </c>
      <c r="S1514" s="8" t="str">
        <f>IFERROR(VLOOKUP(LEFT($A1514,8),POR!$A:$R,5,0),"")</f>
        <v/>
      </c>
      <c r="T1514" s="8">
        <f>IFERROR(VLOOKUP(LEFT($A1514,8),POR!$A:$R,6,0),"")</f>
        <v>42842.708333333299</v>
      </c>
      <c r="U1514" s="8" t="str">
        <f>IFERROR(VLOOKUP(LEFT($A1514,8),POR!$A:$R,7,0),"")</f>
        <v/>
      </c>
      <c r="V1514" s="8">
        <f>IFERROR(VLOOKUP(LEFT($A1514,8),POR!$A:$R,8,0),"")</f>
        <v>42844</v>
      </c>
      <c r="W1514" s="8" t="str">
        <f>IFERROR(VLOOKUP(LEFT($A1514,8),POR!$A:$R,9,0),"")</f>
        <v/>
      </c>
      <c r="X1514" s="8" t="str">
        <f>IFERROR(VLOOKUP(LEFT($A1514,8),POR!$A:$R,10,0),"")</f>
        <v/>
      </c>
      <c r="Y1514" s="8" t="str">
        <f>IFERROR(VLOOKUP(LEFT($A1514,8),POR!$A:$R,11,0),"")</f>
        <v/>
      </c>
      <c r="Z1514" s="8" t="str">
        <f>IFERROR(VLOOKUP(LEFT($A1514,8),POR!$A:$R,12,0),"")</f>
        <v/>
      </c>
      <c r="AA1514" s="8" t="str">
        <f>IFERROR(VLOOKUP(LEFT($A1514,8),POR!$A:$R,13,0),"")</f>
        <v/>
      </c>
      <c r="AB1514" s="8" t="str">
        <f>IFERROR(VLOOKUP(LEFT($A1514,8),POR!$A:$R,14,0),"")</f>
        <v/>
      </c>
      <c r="AC1514" s="8" t="str">
        <f>IFERROR(VLOOKUP(LEFT($A1514,8),POR!$A:$R,15,0),"")</f>
        <v/>
      </c>
      <c r="AD1514" s="8" t="str">
        <f>IFERROR(VLOOKUP(LEFT($A1514,8),POR!$A:$R,16,0),"")</f>
        <v/>
      </c>
      <c r="AE1514" s="8" t="str">
        <f>IFERROR(VLOOKUP(LEFT($A1514,8),POR!$A:$R,17,0),"")</f>
        <v/>
      </c>
      <c r="AF1514" s="8" t="str">
        <f>IFERROR(VLOOKUP(LEFT($A1514,8),POR!$A:$R,18,0),"")</f>
        <v/>
      </c>
      <c r="AG1514" s="36" t="str">
        <f>IFERROR(VLOOKUP(A1514,NSD!F:G,2,0),"")</f>
        <v/>
      </c>
    </row>
    <row r="1515" spans="1:33">
      <c r="A1515" s="49" t="s">
        <v>2635</v>
      </c>
      <c r="B1515" s="36" t="str">
        <f>VLOOKUP(LEFT(A1515,8),Clusters!A:C,3,0)</f>
        <v>C1</v>
      </c>
      <c r="C1515" s="36">
        <f>VLOOKUP(LEFT(A1515,8),Clusters!A:D,2,0)</f>
        <v>13</v>
      </c>
      <c r="O1515" s="36">
        <f>IFERROR(VLOOKUP(LEFT(A1515,8),'Development Priority'!A:B,2,0),"")</f>
        <v>188</v>
      </c>
      <c r="P1515" s="8" t="str">
        <f>IFERROR(VLOOKUP(LEFT($A1515,8),POR!$A:$R,2,0),"")</f>
        <v/>
      </c>
      <c r="Q1515" s="8" t="str">
        <f>IFERROR(VLOOKUP(LEFT($A1515,8),POR!$A:$R,3,0),"")</f>
        <v/>
      </c>
      <c r="R1515" s="8" t="str">
        <f>IFERROR(VLOOKUP(LEFT($A1515,8),POR!$A:$R,4,0),"")</f>
        <v/>
      </c>
      <c r="S1515" s="8" t="str">
        <f>IFERROR(VLOOKUP(LEFT($A1515,8),POR!$A:$R,5,0),"")</f>
        <v/>
      </c>
      <c r="T1515" s="8">
        <f>IFERROR(VLOOKUP(LEFT($A1515,8),POR!$A:$R,6,0),"")</f>
        <v>42842.708333333299</v>
      </c>
      <c r="U1515" s="8" t="str">
        <f>IFERROR(VLOOKUP(LEFT($A1515,8),POR!$A:$R,7,0),"")</f>
        <v/>
      </c>
      <c r="V1515" s="8">
        <f>IFERROR(VLOOKUP(LEFT($A1515,8),POR!$A:$R,8,0),"")</f>
        <v>42844</v>
      </c>
      <c r="W1515" s="8" t="str">
        <f>IFERROR(VLOOKUP(LEFT($A1515,8),POR!$A:$R,9,0),"")</f>
        <v/>
      </c>
      <c r="X1515" s="8" t="str">
        <f>IFERROR(VLOOKUP(LEFT($A1515,8),POR!$A:$R,10,0),"")</f>
        <v/>
      </c>
      <c r="Y1515" s="8" t="str">
        <f>IFERROR(VLOOKUP(LEFT($A1515,8),POR!$A:$R,11,0),"")</f>
        <v/>
      </c>
      <c r="Z1515" s="8" t="str">
        <f>IFERROR(VLOOKUP(LEFT($A1515,8),POR!$A:$R,12,0),"")</f>
        <v/>
      </c>
      <c r="AA1515" s="8" t="str">
        <f>IFERROR(VLOOKUP(LEFT($A1515,8),POR!$A:$R,13,0),"")</f>
        <v/>
      </c>
      <c r="AB1515" s="8" t="str">
        <f>IFERROR(VLOOKUP(LEFT($A1515,8),POR!$A:$R,14,0),"")</f>
        <v/>
      </c>
      <c r="AC1515" s="8" t="str">
        <f>IFERROR(VLOOKUP(LEFT($A1515,8),POR!$A:$R,15,0),"")</f>
        <v/>
      </c>
      <c r="AD1515" s="8" t="str">
        <f>IFERROR(VLOOKUP(LEFT($A1515,8),POR!$A:$R,16,0),"")</f>
        <v/>
      </c>
      <c r="AE1515" s="8" t="str">
        <f>IFERROR(VLOOKUP(LEFT($A1515,8),POR!$A:$R,17,0),"")</f>
        <v/>
      </c>
      <c r="AF1515" s="8" t="str">
        <f>IFERROR(VLOOKUP(LEFT($A1515,8),POR!$A:$R,18,0),"")</f>
        <v/>
      </c>
      <c r="AG1515" s="36" t="str">
        <f>IFERROR(VLOOKUP(A1515,NSD!F:G,2,0),"")</f>
        <v/>
      </c>
    </row>
    <row r="1516" spans="1:33">
      <c r="A1516" s="49" t="s">
        <v>2980</v>
      </c>
      <c r="B1516" s="36" t="str">
        <f>VLOOKUP(LEFT(A1516,8),Clusters!A:C,3,0)</f>
        <v>C1</v>
      </c>
      <c r="C1516" s="36">
        <f>VLOOKUP(LEFT(A1516,8),Clusters!A:D,2,0)</f>
        <v>13</v>
      </c>
      <c r="O1516" s="36">
        <f>IFERROR(VLOOKUP(LEFT(A1516,8),'Development Priority'!A:B,2,0),"")</f>
        <v>188</v>
      </c>
      <c r="P1516" s="8" t="str">
        <f>IFERROR(VLOOKUP(LEFT($A1516,8),POR!$A:$R,2,0),"")</f>
        <v/>
      </c>
      <c r="Q1516" s="8" t="str">
        <f>IFERROR(VLOOKUP(LEFT($A1516,8),POR!$A:$R,3,0),"")</f>
        <v/>
      </c>
      <c r="R1516" s="8" t="str">
        <f>IFERROR(VLOOKUP(LEFT($A1516,8),POR!$A:$R,4,0),"")</f>
        <v/>
      </c>
      <c r="S1516" s="8" t="str">
        <f>IFERROR(VLOOKUP(LEFT($A1516,8),POR!$A:$R,5,0),"")</f>
        <v/>
      </c>
      <c r="T1516" s="8">
        <f>IFERROR(VLOOKUP(LEFT($A1516,8),POR!$A:$R,6,0),"")</f>
        <v>42842.708333333299</v>
      </c>
      <c r="U1516" s="8" t="str">
        <f>IFERROR(VLOOKUP(LEFT($A1516,8),POR!$A:$R,7,0),"")</f>
        <v/>
      </c>
      <c r="V1516" s="8">
        <f>IFERROR(VLOOKUP(LEFT($A1516,8),POR!$A:$R,8,0),"")</f>
        <v>42844</v>
      </c>
      <c r="W1516" s="8" t="str">
        <f>IFERROR(VLOOKUP(LEFT($A1516,8),POR!$A:$R,9,0),"")</f>
        <v/>
      </c>
      <c r="X1516" s="8" t="str">
        <f>IFERROR(VLOOKUP(LEFT($A1516,8),POR!$A:$R,10,0),"")</f>
        <v/>
      </c>
      <c r="Y1516" s="8" t="str">
        <f>IFERROR(VLOOKUP(LEFT($A1516,8),POR!$A:$R,11,0),"")</f>
        <v/>
      </c>
      <c r="Z1516" s="8" t="str">
        <f>IFERROR(VLOOKUP(LEFT($A1516,8),POR!$A:$R,12,0),"")</f>
        <v/>
      </c>
      <c r="AA1516" s="8" t="str">
        <f>IFERROR(VLOOKUP(LEFT($A1516,8),POR!$A:$R,13,0),"")</f>
        <v/>
      </c>
      <c r="AB1516" s="8" t="str">
        <f>IFERROR(VLOOKUP(LEFT($A1516,8),POR!$A:$R,14,0),"")</f>
        <v/>
      </c>
      <c r="AC1516" s="8" t="str">
        <f>IFERROR(VLOOKUP(LEFT($A1516,8),POR!$A:$R,15,0),"")</f>
        <v/>
      </c>
      <c r="AD1516" s="8" t="str">
        <f>IFERROR(VLOOKUP(LEFT($A1516,8),POR!$A:$R,16,0),"")</f>
        <v/>
      </c>
      <c r="AE1516" s="8" t="str">
        <f>IFERROR(VLOOKUP(LEFT($A1516,8),POR!$A:$R,17,0),"")</f>
        <v/>
      </c>
      <c r="AF1516" s="8" t="str">
        <f>IFERROR(VLOOKUP(LEFT($A1516,8),POR!$A:$R,18,0),"")</f>
        <v/>
      </c>
      <c r="AG1516" s="36" t="str">
        <f>IFERROR(VLOOKUP(A1516,NSD!F:G,2,0),"")</f>
        <v/>
      </c>
    </row>
    <row r="1517" spans="1:33">
      <c r="A1517" s="49" t="s">
        <v>3399</v>
      </c>
      <c r="B1517" s="36" t="str">
        <f>VLOOKUP(LEFT(A1517,8),Clusters!A:C,3,0)</f>
        <v>C1</v>
      </c>
      <c r="C1517" s="36">
        <f>VLOOKUP(LEFT(A1517,8),Clusters!A:D,2,0)</f>
        <v>13</v>
      </c>
      <c r="O1517" s="36">
        <f>IFERROR(VLOOKUP(LEFT(A1517,8),'Development Priority'!A:B,2,0),"")</f>
        <v>38</v>
      </c>
      <c r="P1517" s="8" t="str">
        <f>IFERROR(VLOOKUP(LEFT($A1517,8),POR!$A:$R,2,0),"")</f>
        <v/>
      </c>
      <c r="Q1517" s="8" t="str">
        <f>IFERROR(VLOOKUP(LEFT($A1517,8),POR!$A:$R,3,0),"")</f>
        <v/>
      </c>
      <c r="R1517" s="8" t="str">
        <f>IFERROR(VLOOKUP(LEFT($A1517,8),POR!$A:$R,4,0),"")</f>
        <v/>
      </c>
      <c r="S1517" s="8" t="str">
        <f>IFERROR(VLOOKUP(LEFT($A1517,8),POR!$A:$R,5,0),"")</f>
        <v/>
      </c>
      <c r="T1517" s="8">
        <f>IFERROR(VLOOKUP(LEFT($A1517,8),POR!$A:$R,6,0),"")</f>
        <v>42766.666666666701</v>
      </c>
      <c r="U1517" s="8" t="str">
        <f>IFERROR(VLOOKUP(LEFT($A1517,8),POR!$A:$R,7,0),"")</f>
        <v/>
      </c>
      <c r="V1517" s="8" t="str">
        <f>IFERROR(VLOOKUP(LEFT($A1517,8),POR!$A:$R,8,0),"")</f>
        <v/>
      </c>
      <c r="W1517" s="8" t="str">
        <f>IFERROR(VLOOKUP(LEFT($A1517,8),POR!$A:$R,9,0),"")</f>
        <v/>
      </c>
      <c r="X1517" s="8" t="str">
        <f>IFERROR(VLOOKUP(LEFT($A1517,8),POR!$A:$R,10,0),"")</f>
        <v/>
      </c>
      <c r="Y1517" s="8" t="str">
        <f>IFERROR(VLOOKUP(LEFT($A1517,8),POR!$A:$R,11,0),"")</f>
        <v/>
      </c>
      <c r="Z1517" s="8" t="str">
        <f>IFERROR(VLOOKUP(LEFT($A1517,8),POR!$A:$R,12,0),"")</f>
        <v/>
      </c>
      <c r="AA1517" s="8" t="str">
        <f>IFERROR(VLOOKUP(LEFT($A1517,8),POR!$A:$R,13,0),"")</f>
        <v/>
      </c>
      <c r="AB1517" s="8" t="str">
        <f>IFERROR(VLOOKUP(LEFT($A1517,8),POR!$A:$R,14,0),"")</f>
        <v/>
      </c>
      <c r="AC1517" s="8" t="str">
        <f>IFERROR(VLOOKUP(LEFT($A1517,8),POR!$A:$R,15,0),"")</f>
        <v/>
      </c>
      <c r="AD1517" s="8" t="str">
        <f>IFERROR(VLOOKUP(LEFT($A1517,8),POR!$A:$R,16,0),"")</f>
        <v/>
      </c>
      <c r="AE1517" s="8" t="str">
        <f>IFERROR(VLOOKUP(LEFT($A1517,8),POR!$A:$R,17,0),"")</f>
        <v/>
      </c>
      <c r="AF1517" s="8" t="str">
        <f>IFERROR(VLOOKUP(LEFT($A1517,8),POR!$A:$R,18,0),"")</f>
        <v/>
      </c>
      <c r="AG1517" s="36" t="str">
        <f>IFERROR(VLOOKUP(A1517,NSD!F:G,2,0),"")</f>
        <v/>
      </c>
    </row>
    <row r="1518" spans="1:33">
      <c r="A1518" s="49" t="s">
        <v>4286</v>
      </c>
      <c r="B1518" s="36" t="str">
        <f>VLOOKUP(LEFT(A1518,8),Clusters!A:C,3,0)</f>
        <v>C1</v>
      </c>
      <c r="C1518" s="36">
        <f>VLOOKUP(LEFT(A1518,8),Clusters!A:D,2,0)</f>
        <v>13</v>
      </c>
      <c r="O1518" s="36">
        <f>IFERROR(VLOOKUP(LEFT(A1518,8),'Development Priority'!A:B,2,0),"")</f>
        <v>38</v>
      </c>
      <c r="P1518" s="8" t="str">
        <f>IFERROR(VLOOKUP(LEFT($A1518,8),POR!$A:$R,2,0),"")</f>
        <v/>
      </c>
      <c r="Q1518" s="8" t="str">
        <f>IFERROR(VLOOKUP(LEFT($A1518,8),POR!$A:$R,3,0),"")</f>
        <v/>
      </c>
      <c r="R1518" s="8" t="str">
        <f>IFERROR(VLOOKUP(LEFT($A1518,8),POR!$A:$R,4,0),"")</f>
        <v/>
      </c>
      <c r="S1518" s="8" t="str">
        <f>IFERROR(VLOOKUP(LEFT($A1518,8),POR!$A:$R,5,0),"")</f>
        <v/>
      </c>
      <c r="T1518" s="8">
        <f>IFERROR(VLOOKUP(LEFT($A1518,8),POR!$A:$R,6,0),"")</f>
        <v>42766.666666666701</v>
      </c>
      <c r="U1518" s="8" t="str">
        <f>IFERROR(VLOOKUP(LEFT($A1518,8),POR!$A:$R,7,0),"")</f>
        <v/>
      </c>
      <c r="V1518" s="8" t="str">
        <f>IFERROR(VLOOKUP(LEFT($A1518,8),POR!$A:$R,8,0),"")</f>
        <v/>
      </c>
      <c r="W1518" s="8" t="str">
        <f>IFERROR(VLOOKUP(LEFT($A1518,8),POR!$A:$R,9,0),"")</f>
        <v/>
      </c>
      <c r="X1518" s="8" t="str">
        <f>IFERROR(VLOOKUP(LEFT($A1518,8),POR!$A:$R,10,0),"")</f>
        <v/>
      </c>
      <c r="Y1518" s="8" t="str">
        <f>IFERROR(VLOOKUP(LEFT($A1518,8),POR!$A:$R,11,0),"")</f>
        <v/>
      </c>
      <c r="Z1518" s="8" t="str">
        <f>IFERROR(VLOOKUP(LEFT($A1518,8),POR!$A:$R,12,0),"")</f>
        <v/>
      </c>
      <c r="AA1518" s="8" t="str">
        <f>IFERROR(VLOOKUP(LEFT($A1518,8),POR!$A:$R,13,0),"")</f>
        <v/>
      </c>
      <c r="AB1518" s="8" t="str">
        <f>IFERROR(VLOOKUP(LEFT($A1518,8),POR!$A:$R,14,0),"")</f>
        <v/>
      </c>
      <c r="AC1518" s="8" t="str">
        <f>IFERROR(VLOOKUP(LEFT($A1518,8),POR!$A:$R,15,0),"")</f>
        <v/>
      </c>
      <c r="AD1518" s="8" t="str">
        <f>IFERROR(VLOOKUP(LEFT($A1518,8),POR!$A:$R,16,0),"")</f>
        <v/>
      </c>
      <c r="AE1518" s="8" t="str">
        <f>IFERROR(VLOOKUP(LEFT($A1518,8),POR!$A:$R,17,0),"")</f>
        <v/>
      </c>
      <c r="AF1518" s="8" t="str">
        <f>IFERROR(VLOOKUP(LEFT($A1518,8),POR!$A:$R,18,0),"")</f>
        <v/>
      </c>
      <c r="AG1518" s="36" t="str">
        <f>IFERROR(VLOOKUP(A1518,NSD!F:G,2,0),"")</f>
        <v/>
      </c>
    </row>
    <row r="1519" spans="1:33">
      <c r="A1519" s="49" t="s">
        <v>4664</v>
      </c>
      <c r="B1519" s="36" t="str">
        <f>VLOOKUP(LEFT(A1519,8),Clusters!A:C,3,0)</f>
        <v>C1</v>
      </c>
      <c r="C1519" s="36">
        <f>VLOOKUP(LEFT(A1519,8),Clusters!A:D,2,0)</f>
        <v>12</v>
      </c>
      <c r="O1519" s="36">
        <f>IFERROR(VLOOKUP(LEFT(A1519,8),'Development Priority'!A:B,2,0),"")</f>
        <v>29</v>
      </c>
      <c r="P1519" s="8" t="str">
        <f>IFERROR(VLOOKUP(LEFT($A1519,8),POR!$A:$R,2,0),"")</f>
        <v/>
      </c>
      <c r="Q1519" s="8" t="str">
        <f>IFERROR(VLOOKUP(LEFT($A1519,8),POR!$A:$R,3,0),"")</f>
        <v/>
      </c>
      <c r="R1519" s="8" t="str">
        <f>IFERROR(VLOOKUP(LEFT($A1519,8),POR!$A:$R,4,0),"")</f>
        <v/>
      </c>
      <c r="S1519" s="8" t="str">
        <f>IFERROR(VLOOKUP(LEFT($A1519,8),POR!$A:$R,5,0),"")</f>
        <v/>
      </c>
      <c r="T1519" s="8">
        <f>IFERROR(VLOOKUP(LEFT($A1519,8),POR!$A:$R,6,0),"")</f>
        <v>42766.666666666701</v>
      </c>
      <c r="U1519" s="8" t="str">
        <f>IFERROR(VLOOKUP(LEFT($A1519,8),POR!$A:$R,7,0),"")</f>
        <v/>
      </c>
      <c r="V1519" s="8" t="str">
        <f>IFERROR(VLOOKUP(LEFT($A1519,8),POR!$A:$R,8,0),"")</f>
        <v/>
      </c>
      <c r="W1519" s="8" t="str">
        <f>IFERROR(VLOOKUP(LEFT($A1519,8),POR!$A:$R,9,0),"")</f>
        <v/>
      </c>
      <c r="X1519" s="8" t="str">
        <f>IFERROR(VLOOKUP(LEFT($A1519,8),POR!$A:$R,10,0),"")</f>
        <v/>
      </c>
      <c r="Y1519" s="8" t="str">
        <f>IFERROR(VLOOKUP(LEFT($A1519,8),POR!$A:$R,11,0),"")</f>
        <v/>
      </c>
      <c r="Z1519" s="8" t="str">
        <f>IFERROR(VLOOKUP(LEFT($A1519,8),POR!$A:$R,12,0),"")</f>
        <v/>
      </c>
      <c r="AA1519" s="8" t="str">
        <f>IFERROR(VLOOKUP(LEFT($A1519,8),POR!$A:$R,13,0),"")</f>
        <v/>
      </c>
      <c r="AB1519" s="8" t="str">
        <f>IFERROR(VLOOKUP(LEFT($A1519,8),POR!$A:$R,14,0),"")</f>
        <v/>
      </c>
      <c r="AC1519" s="8">
        <f>IFERROR(VLOOKUP(LEFT($A1519,8),POR!$A:$R,15,0),"")</f>
        <v>42789</v>
      </c>
      <c r="AD1519" s="8" t="str">
        <f>IFERROR(VLOOKUP(LEFT($A1519,8),POR!$A:$R,16,0),"")</f>
        <v/>
      </c>
      <c r="AE1519" s="8" t="str">
        <f>IFERROR(VLOOKUP(LEFT($A1519,8),POR!$A:$R,17,0),"")</f>
        <v/>
      </c>
      <c r="AF1519" s="8" t="str">
        <f>IFERROR(VLOOKUP(LEFT($A1519,8),POR!$A:$R,18,0),"")</f>
        <v/>
      </c>
      <c r="AG1519" s="36" t="str">
        <f>IFERROR(VLOOKUP(A1519,NSD!F:G,2,0),"")</f>
        <v/>
      </c>
    </row>
    <row r="1520" spans="1:33">
      <c r="A1520" s="49" t="s">
        <v>2382</v>
      </c>
      <c r="B1520" s="36" t="str">
        <f>VLOOKUP(LEFT(A1520,8),Clusters!A:C,3,0)</f>
        <v>C1</v>
      </c>
      <c r="C1520" s="36">
        <f>VLOOKUP(LEFT(A1520,8),Clusters!A:D,2,0)</f>
        <v>12</v>
      </c>
      <c r="O1520" s="36">
        <f>IFERROR(VLOOKUP(LEFT(A1520,8),'Development Priority'!A:B,2,0),"")</f>
        <v>64</v>
      </c>
      <c r="P1520" s="8" t="str">
        <f>IFERROR(VLOOKUP(LEFT($A1520,8),POR!$A:$R,2,0),"")</f>
        <v/>
      </c>
      <c r="Q1520" s="8" t="str">
        <f>IFERROR(VLOOKUP(LEFT($A1520,8),POR!$A:$R,3,0),"")</f>
        <v/>
      </c>
      <c r="R1520" s="8" t="str">
        <f>IFERROR(VLOOKUP(LEFT($A1520,8),POR!$A:$R,4,0),"")</f>
        <v/>
      </c>
      <c r="S1520" s="8" t="str">
        <f>IFERROR(VLOOKUP(LEFT($A1520,8),POR!$A:$R,5,0),"")</f>
        <v/>
      </c>
      <c r="T1520" s="8">
        <f>IFERROR(VLOOKUP(LEFT($A1520,8),POR!$A:$R,6,0),"")</f>
        <v>42849.708333333299</v>
      </c>
      <c r="U1520" s="8" t="str">
        <f>IFERROR(VLOOKUP(LEFT($A1520,8),POR!$A:$R,7,0),"")</f>
        <v/>
      </c>
      <c r="V1520" s="8">
        <f>IFERROR(VLOOKUP(LEFT($A1520,8),POR!$A:$R,8,0),"")</f>
        <v>42851</v>
      </c>
      <c r="W1520" s="8" t="str">
        <f>IFERROR(VLOOKUP(LEFT($A1520,8),POR!$A:$R,9,0),"")</f>
        <v/>
      </c>
      <c r="X1520" s="8" t="str">
        <f>IFERROR(VLOOKUP(LEFT($A1520,8),POR!$A:$R,10,0),"")</f>
        <v/>
      </c>
      <c r="Y1520" s="8" t="str">
        <f>IFERROR(VLOOKUP(LEFT($A1520,8),POR!$A:$R,11,0),"")</f>
        <v/>
      </c>
      <c r="Z1520" s="8" t="str">
        <f>IFERROR(VLOOKUP(LEFT($A1520,8),POR!$A:$R,12,0),"")</f>
        <v/>
      </c>
      <c r="AA1520" s="8" t="str">
        <f>IFERROR(VLOOKUP(LEFT($A1520,8),POR!$A:$R,13,0),"")</f>
        <v/>
      </c>
      <c r="AB1520" s="8" t="str">
        <f>IFERROR(VLOOKUP(LEFT($A1520,8),POR!$A:$R,14,0),"")</f>
        <v/>
      </c>
      <c r="AC1520" s="8" t="str">
        <f>IFERROR(VLOOKUP(LEFT($A1520,8),POR!$A:$R,15,0),"")</f>
        <v/>
      </c>
      <c r="AD1520" s="8" t="str">
        <f>IFERROR(VLOOKUP(LEFT($A1520,8),POR!$A:$R,16,0),"")</f>
        <v/>
      </c>
      <c r="AE1520" s="8" t="str">
        <f>IFERROR(VLOOKUP(LEFT($A1520,8),POR!$A:$R,17,0),"")</f>
        <v/>
      </c>
      <c r="AF1520" s="8" t="str">
        <f>IFERROR(VLOOKUP(LEFT($A1520,8),POR!$A:$R,18,0),"")</f>
        <v/>
      </c>
      <c r="AG1520" s="36" t="str">
        <f>IFERROR(VLOOKUP(A1520,NSD!F:G,2,0),"")</f>
        <v/>
      </c>
    </row>
    <row r="1521" spans="1:33">
      <c r="A1521" s="49" t="s">
        <v>2739</v>
      </c>
      <c r="B1521" s="36" t="str">
        <f>VLOOKUP(LEFT(A1521,8),Clusters!A:C,3,0)</f>
        <v>C1</v>
      </c>
      <c r="C1521" s="36">
        <f>VLOOKUP(LEFT(A1521,8),Clusters!A:D,2,0)</f>
        <v>12</v>
      </c>
      <c r="O1521" s="36">
        <f>IFERROR(VLOOKUP(LEFT(A1521,8),'Development Priority'!A:B,2,0),"")</f>
        <v>64</v>
      </c>
      <c r="P1521" s="8" t="str">
        <f>IFERROR(VLOOKUP(LEFT($A1521,8),POR!$A:$R,2,0),"")</f>
        <v/>
      </c>
      <c r="Q1521" s="8" t="str">
        <f>IFERROR(VLOOKUP(LEFT($A1521,8),POR!$A:$R,3,0),"")</f>
        <v/>
      </c>
      <c r="R1521" s="8" t="str">
        <f>IFERROR(VLOOKUP(LEFT($A1521,8),POR!$A:$R,4,0),"")</f>
        <v/>
      </c>
      <c r="S1521" s="8" t="str">
        <f>IFERROR(VLOOKUP(LEFT($A1521,8),POR!$A:$R,5,0),"")</f>
        <v/>
      </c>
      <c r="T1521" s="8">
        <f>IFERROR(VLOOKUP(LEFT($A1521,8),POR!$A:$R,6,0),"")</f>
        <v>42849.708333333299</v>
      </c>
      <c r="U1521" s="8" t="str">
        <f>IFERROR(VLOOKUP(LEFT($A1521,8),POR!$A:$R,7,0),"")</f>
        <v/>
      </c>
      <c r="V1521" s="8">
        <f>IFERROR(VLOOKUP(LEFT($A1521,8),POR!$A:$R,8,0),"")</f>
        <v>42851</v>
      </c>
      <c r="W1521" s="8" t="str">
        <f>IFERROR(VLOOKUP(LEFT($A1521,8),POR!$A:$R,9,0),"")</f>
        <v/>
      </c>
      <c r="X1521" s="8" t="str">
        <f>IFERROR(VLOOKUP(LEFT($A1521,8),POR!$A:$R,10,0),"")</f>
        <v/>
      </c>
      <c r="Y1521" s="8" t="str">
        <f>IFERROR(VLOOKUP(LEFT($A1521,8),POR!$A:$R,11,0),"")</f>
        <v/>
      </c>
      <c r="Z1521" s="8" t="str">
        <f>IFERROR(VLOOKUP(LEFT($A1521,8),POR!$A:$R,12,0),"")</f>
        <v/>
      </c>
      <c r="AA1521" s="8" t="str">
        <f>IFERROR(VLOOKUP(LEFT($A1521,8),POR!$A:$R,13,0),"")</f>
        <v/>
      </c>
      <c r="AB1521" s="8" t="str">
        <f>IFERROR(VLOOKUP(LEFT($A1521,8),POR!$A:$R,14,0),"")</f>
        <v/>
      </c>
      <c r="AC1521" s="8" t="str">
        <f>IFERROR(VLOOKUP(LEFT($A1521,8),POR!$A:$R,15,0),"")</f>
        <v/>
      </c>
      <c r="AD1521" s="8" t="str">
        <f>IFERROR(VLOOKUP(LEFT($A1521,8),POR!$A:$R,16,0),"")</f>
        <v/>
      </c>
      <c r="AE1521" s="8" t="str">
        <f>IFERROR(VLOOKUP(LEFT($A1521,8),POR!$A:$R,17,0),"")</f>
        <v/>
      </c>
      <c r="AF1521" s="8" t="str">
        <f>IFERROR(VLOOKUP(LEFT($A1521,8),POR!$A:$R,18,0),"")</f>
        <v/>
      </c>
      <c r="AG1521" s="36" t="str">
        <f>IFERROR(VLOOKUP(A1521,NSD!F:G,2,0),"")</f>
        <v/>
      </c>
    </row>
    <row r="1522" spans="1:33">
      <c r="A1522" s="49" t="s">
        <v>4908</v>
      </c>
      <c r="B1522" s="36" t="str">
        <f>VLOOKUP(LEFT(A1522,8),Clusters!A:C,3,0)</f>
        <v>C1</v>
      </c>
      <c r="C1522" s="36">
        <f>VLOOKUP(LEFT(A1522,8),Clusters!A:D,2,0)</f>
        <v>12</v>
      </c>
      <c r="O1522" s="36">
        <f>IFERROR(VLOOKUP(LEFT(A1522,8),'Development Priority'!A:B,2,0),"")</f>
        <v>64</v>
      </c>
      <c r="P1522" s="8" t="str">
        <f>IFERROR(VLOOKUP(LEFT($A1522,8),POR!$A:$R,2,0),"")</f>
        <v/>
      </c>
      <c r="Q1522" s="8" t="str">
        <f>IFERROR(VLOOKUP(LEFT($A1522,8),POR!$A:$R,3,0),"")</f>
        <v/>
      </c>
      <c r="R1522" s="8" t="str">
        <f>IFERROR(VLOOKUP(LEFT($A1522,8),POR!$A:$R,4,0),"")</f>
        <v/>
      </c>
      <c r="S1522" s="8" t="str">
        <f>IFERROR(VLOOKUP(LEFT($A1522,8),POR!$A:$R,5,0),"")</f>
        <v/>
      </c>
      <c r="T1522" s="8">
        <f>IFERROR(VLOOKUP(LEFT($A1522,8),POR!$A:$R,6,0),"")</f>
        <v>42849.708333333299</v>
      </c>
      <c r="U1522" s="8" t="str">
        <f>IFERROR(VLOOKUP(LEFT($A1522,8),POR!$A:$R,7,0),"")</f>
        <v/>
      </c>
      <c r="V1522" s="8">
        <f>IFERROR(VLOOKUP(LEFT($A1522,8),POR!$A:$R,8,0),"")</f>
        <v>42851</v>
      </c>
      <c r="W1522" s="8" t="str">
        <f>IFERROR(VLOOKUP(LEFT($A1522,8),POR!$A:$R,9,0),"")</f>
        <v/>
      </c>
      <c r="X1522" s="8" t="str">
        <f>IFERROR(VLOOKUP(LEFT($A1522,8),POR!$A:$R,10,0),"")</f>
        <v/>
      </c>
      <c r="Y1522" s="8" t="str">
        <f>IFERROR(VLOOKUP(LEFT($A1522,8),POR!$A:$R,11,0),"")</f>
        <v/>
      </c>
      <c r="Z1522" s="8" t="str">
        <f>IFERROR(VLOOKUP(LEFT($A1522,8),POR!$A:$R,12,0),"")</f>
        <v/>
      </c>
      <c r="AA1522" s="8" t="str">
        <f>IFERROR(VLOOKUP(LEFT($A1522,8),POR!$A:$R,13,0),"")</f>
        <v/>
      </c>
      <c r="AB1522" s="8" t="str">
        <f>IFERROR(VLOOKUP(LEFT($A1522,8),POR!$A:$R,14,0),"")</f>
        <v/>
      </c>
      <c r="AC1522" s="8" t="str">
        <f>IFERROR(VLOOKUP(LEFT($A1522,8),POR!$A:$R,15,0),"")</f>
        <v/>
      </c>
      <c r="AD1522" s="8" t="str">
        <f>IFERROR(VLOOKUP(LEFT($A1522,8),POR!$A:$R,16,0),"")</f>
        <v/>
      </c>
      <c r="AE1522" s="8" t="str">
        <f>IFERROR(VLOOKUP(LEFT($A1522,8),POR!$A:$R,17,0),"")</f>
        <v/>
      </c>
      <c r="AF1522" s="8" t="str">
        <f>IFERROR(VLOOKUP(LEFT($A1522,8),POR!$A:$R,18,0),"")</f>
        <v/>
      </c>
      <c r="AG1522" s="36" t="str">
        <f>IFERROR(VLOOKUP(A1522,NSD!F:G,2,0),"")</f>
        <v/>
      </c>
    </row>
    <row r="1523" spans="1:33">
      <c r="A1523" s="49" t="s">
        <v>4935</v>
      </c>
      <c r="B1523" s="36" t="str">
        <f>VLOOKUP(LEFT(A1523,8),Clusters!A:C,3,0)</f>
        <v>C5</v>
      </c>
      <c r="C1523" s="36">
        <f>VLOOKUP(LEFT(A1523,8),Clusters!A:D,2,0)</f>
        <v>51</v>
      </c>
      <c r="O1523" s="36">
        <f>IFERROR(VLOOKUP(LEFT(A1523,8),'Development Priority'!A:B,2,0),"")</f>
        <v>902</v>
      </c>
      <c r="P1523" s="8" t="str">
        <f>IFERROR(VLOOKUP(LEFT($A1523,8),POR!$A:$R,2,0),"")</f>
        <v/>
      </c>
      <c r="Q1523" s="8" t="str">
        <f>IFERROR(VLOOKUP(LEFT($A1523,8),POR!$A:$R,3,0),"")</f>
        <v/>
      </c>
      <c r="R1523" s="8" t="str">
        <f>IFERROR(VLOOKUP(LEFT($A1523,8),POR!$A:$R,4,0),"")</f>
        <v/>
      </c>
      <c r="S1523" s="8" t="str">
        <f>IFERROR(VLOOKUP(LEFT($A1523,8),POR!$A:$R,5,0),"")</f>
        <v/>
      </c>
      <c r="T1523" s="8" t="str">
        <f>IFERROR(VLOOKUP(LEFT($A1523,8),POR!$A:$R,6,0),"")</f>
        <v/>
      </c>
      <c r="U1523" s="8" t="str">
        <f>IFERROR(VLOOKUP(LEFT($A1523,8),POR!$A:$R,7,0),"")</f>
        <v/>
      </c>
      <c r="V1523" s="8" t="str">
        <f>IFERROR(VLOOKUP(LEFT($A1523,8),POR!$A:$R,8,0),"")</f>
        <v/>
      </c>
      <c r="W1523" s="8" t="str">
        <f>IFERROR(VLOOKUP(LEFT($A1523,8),POR!$A:$R,9,0),"")</f>
        <v/>
      </c>
      <c r="X1523" s="8" t="str">
        <f>IFERROR(VLOOKUP(LEFT($A1523,8),POR!$A:$R,10,0),"")</f>
        <v/>
      </c>
      <c r="Y1523" s="8" t="str">
        <f>IFERROR(VLOOKUP(LEFT($A1523,8),POR!$A:$R,11,0),"")</f>
        <v/>
      </c>
      <c r="Z1523" s="8" t="str">
        <f>IFERROR(VLOOKUP(LEFT($A1523,8),POR!$A:$R,12,0),"")</f>
        <v/>
      </c>
      <c r="AA1523" s="8" t="str">
        <f>IFERROR(VLOOKUP(LEFT($A1523,8),POR!$A:$R,13,0),"")</f>
        <v/>
      </c>
      <c r="AB1523" s="8" t="str">
        <f>IFERROR(VLOOKUP(LEFT($A1523,8),POR!$A:$R,14,0),"")</f>
        <v/>
      </c>
      <c r="AC1523" s="8" t="str">
        <f>IFERROR(VLOOKUP(LEFT($A1523,8),POR!$A:$R,15,0),"")</f>
        <v/>
      </c>
      <c r="AD1523" s="8" t="str">
        <f>IFERROR(VLOOKUP(LEFT($A1523,8),POR!$A:$R,16,0),"")</f>
        <v/>
      </c>
      <c r="AE1523" s="8" t="str">
        <f>IFERROR(VLOOKUP(LEFT($A1523,8),POR!$A:$R,17,0),"")</f>
        <v/>
      </c>
      <c r="AF1523" s="8" t="str">
        <f>IFERROR(VLOOKUP(LEFT($A1523,8),POR!$A:$R,18,0),"")</f>
        <v/>
      </c>
      <c r="AG1523" s="36" t="str">
        <f>IFERROR(VLOOKUP(A1523,NSD!F:G,2,0),"")</f>
        <v/>
      </c>
    </row>
    <row r="1524" spans="1:33">
      <c r="A1524" s="49" t="s">
        <v>4808</v>
      </c>
      <c r="B1524" s="36" t="str">
        <f>VLOOKUP(LEFT(A1524,8),Clusters!A:C,3,0)</f>
        <v>C5</v>
      </c>
      <c r="C1524" s="36">
        <f>VLOOKUP(LEFT(A1524,8),Clusters!A:D,2,0)</f>
        <v>51</v>
      </c>
      <c r="O1524" s="36">
        <f>IFERROR(VLOOKUP(LEFT(A1524,8),'Development Priority'!A:B,2,0),"")</f>
        <v>902</v>
      </c>
      <c r="P1524" s="8" t="str">
        <f>IFERROR(VLOOKUP(LEFT($A1524,8),POR!$A:$R,2,0),"")</f>
        <v/>
      </c>
      <c r="Q1524" s="8" t="str">
        <f>IFERROR(VLOOKUP(LEFT($A1524,8),POR!$A:$R,3,0),"")</f>
        <v/>
      </c>
      <c r="R1524" s="8" t="str">
        <f>IFERROR(VLOOKUP(LEFT($A1524,8),POR!$A:$R,4,0),"")</f>
        <v/>
      </c>
      <c r="S1524" s="8" t="str">
        <f>IFERROR(VLOOKUP(LEFT($A1524,8),POR!$A:$R,5,0),"")</f>
        <v/>
      </c>
      <c r="T1524" s="8" t="str">
        <f>IFERROR(VLOOKUP(LEFT($A1524,8),POR!$A:$R,6,0),"")</f>
        <v/>
      </c>
      <c r="U1524" s="8" t="str">
        <f>IFERROR(VLOOKUP(LEFT($A1524,8),POR!$A:$R,7,0),"")</f>
        <v/>
      </c>
      <c r="V1524" s="8" t="str">
        <f>IFERROR(VLOOKUP(LEFT($A1524,8),POR!$A:$R,8,0),"")</f>
        <v/>
      </c>
      <c r="W1524" s="8" t="str">
        <f>IFERROR(VLOOKUP(LEFT($A1524,8),POR!$A:$R,9,0),"")</f>
        <v/>
      </c>
      <c r="X1524" s="8" t="str">
        <f>IFERROR(VLOOKUP(LEFT($A1524,8),POR!$A:$R,10,0),"")</f>
        <v/>
      </c>
      <c r="Y1524" s="8" t="str">
        <f>IFERROR(VLOOKUP(LEFT($A1524,8),POR!$A:$R,11,0),"")</f>
        <v/>
      </c>
      <c r="Z1524" s="8" t="str">
        <f>IFERROR(VLOOKUP(LEFT($A1524,8),POR!$A:$R,12,0),"")</f>
        <v/>
      </c>
      <c r="AA1524" s="8" t="str">
        <f>IFERROR(VLOOKUP(LEFT($A1524,8),POR!$A:$R,13,0),"")</f>
        <v/>
      </c>
      <c r="AB1524" s="8" t="str">
        <f>IFERROR(VLOOKUP(LEFT($A1524,8),POR!$A:$R,14,0),"")</f>
        <v/>
      </c>
      <c r="AC1524" s="8" t="str">
        <f>IFERROR(VLOOKUP(LEFT($A1524,8),POR!$A:$R,15,0),"")</f>
        <v/>
      </c>
      <c r="AD1524" s="8" t="str">
        <f>IFERROR(VLOOKUP(LEFT($A1524,8),POR!$A:$R,16,0),"")</f>
        <v/>
      </c>
      <c r="AE1524" s="8" t="str">
        <f>IFERROR(VLOOKUP(LEFT($A1524,8),POR!$A:$R,17,0),"")</f>
        <v/>
      </c>
      <c r="AF1524" s="8" t="str">
        <f>IFERROR(VLOOKUP(LEFT($A1524,8),POR!$A:$R,18,0),"")</f>
        <v/>
      </c>
      <c r="AG1524" s="36" t="str">
        <f>IFERROR(VLOOKUP(A1524,NSD!F:G,2,0),"")</f>
        <v/>
      </c>
    </row>
    <row r="1525" spans="1:33">
      <c r="A1525" s="49" t="s">
        <v>4358</v>
      </c>
      <c r="B1525" s="36" t="str">
        <f>VLOOKUP(LEFT(A1525,8),Clusters!A:C,3,0)</f>
        <v>C5</v>
      </c>
      <c r="C1525" s="36">
        <f>VLOOKUP(LEFT(A1525,8),Clusters!A:D,2,0)</f>
        <v>51</v>
      </c>
      <c r="O1525" s="36">
        <f>IFERROR(VLOOKUP(LEFT(A1525,8),'Development Priority'!A:B,2,0),"")</f>
        <v>902</v>
      </c>
      <c r="P1525" s="8" t="str">
        <f>IFERROR(VLOOKUP(LEFT($A1525,8),POR!$A:$R,2,0),"")</f>
        <v/>
      </c>
      <c r="Q1525" s="8" t="str">
        <f>IFERROR(VLOOKUP(LEFT($A1525,8),POR!$A:$R,3,0),"")</f>
        <v/>
      </c>
      <c r="R1525" s="8" t="str">
        <f>IFERROR(VLOOKUP(LEFT($A1525,8),POR!$A:$R,4,0),"")</f>
        <v/>
      </c>
      <c r="S1525" s="8" t="str">
        <f>IFERROR(VLOOKUP(LEFT($A1525,8),POR!$A:$R,5,0),"")</f>
        <v/>
      </c>
      <c r="T1525" s="8" t="str">
        <f>IFERROR(VLOOKUP(LEFT($A1525,8),POR!$A:$R,6,0),"")</f>
        <v/>
      </c>
      <c r="U1525" s="8" t="str">
        <f>IFERROR(VLOOKUP(LEFT($A1525,8),POR!$A:$R,7,0),"")</f>
        <v/>
      </c>
      <c r="V1525" s="8" t="str">
        <f>IFERROR(VLOOKUP(LEFT($A1525,8),POR!$A:$R,8,0),"")</f>
        <v/>
      </c>
      <c r="W1525" s="8" t="str">
        <f>IFERROR(VLOOKUP(LEFT($A1525,8),POR!$A:$R,9,0),"")</f>
        <v/>
      </c>
      <c r="X1525" s="8" t="str">
        <f>IFERROR(VLOOKUP(LEFT($A1525,8),POR!$A:$R,10,0),"")</f>
        <v/>
      </c>
      <c r="Y1525" s="8" t="str">
        <f>IFERROR(VLOOKUP(LEFT($A1525,8),POR!$A:$R,11,0),"")</f>
        <v/>
      </c>
      <c r="Z1525" s="8" t="str">
        <f>IFERROR(VLOOKUP(LEFT($A1525,8),POR!$A:$R,12,0),"")</f>
        <v/>
      </c>
      <c r="AA1525" s="8" t="str">
        <f>IFERROR(VLOOKUP(LEFT($A1525,8),POR!$A:$R,13,0),"")</f>
        <v/>
      </c>
      <c r="AB1525" s="8" t="str">
        <f>IFERROR(VLOOKUP(LEFT($A1525,8),POR!$A:$R,14,0),"")</f>
        <v/>
      </c>
      <c r="AC1525" s="8" t="str">
        <f>IFERROR(VLOOKUP(LEFT($A1525,8),POR!$A:$R,15,0),"")</f>
        <v/>
      </c>
      <c r="AD1525" s="8" t="str">
        <f>IFERROR(VLOOKUP(LEFT($A1525,8),POR!$A:$R,16,0),"")</f>
        <v/>
      </c>
      <c r="AE1525" s="8" t="str">
        <f>IFERROR(VLOOKUP(LEFT($A1525,8),POR!$A:$R,17,0),"")</f>
        <v/>
      </c>
      <c r="AF1525" s="8" t="str">
        <f>IFERROR(VLOOKUP(LEFT($A1525,8),POR!$A:$R,18,0),"")</f>
        <v/>
      </c>
      <c r="AG1525" s="36" t="str">
        <f>IFERROR(VLOOKUP(A1525,NSD!F:G,2,0),"")</f>
        <v/>
      </c>
    </row>
    <row r="1526" spans="1:33">
      <c r="A1526" s="49" t="s">
        <v>3867</v>
      </c>
      <c r="B1526" s="36" t="str">
        <f>VLOOKUP(LEFT(A1526,8),Clusters!A:C,3,0)</f>
        <v>C5</v>
      </c>
      <c r="C1526" s="36">
        <f>VLOOKUP(LEFT(A1526,8),Clusters!A:D,2,0)</f>
        <v>51</v>
      </c>
      <c r="O1526" s="36">
        <f>IFERROR(VLOOKUP(LEFT(A1526,8),'Development Priority'!A:B,2,0),"")</f>
        <v>842</v>
      </c>
      <c r="P1526" s="8" t="str">
        <f>IFERROR(VLOOKUP(LEFT($A1526,8),POR!$A:$R,2,0),"")</f>
        <v/>
      </c>
      <c r="Q1526" s="8" t="str">
        <f>IFERROR(VLOOKUP(LEFT($A1526,8),POR!$A:$R,3,0),"")</f>
        <v/>
      </c>
      <c r="R1526" s="8" t="str">
        <f>IFERROR(VLOOKUP(LEFT($A1526,8),POR!$A:$R,4,0),"")</f>
        <v/>
      </c>
      <c r="S1526" s="8" t="str">
        <f>IFERROR(VLOOKUP(LEFT($A1526,8),POR!$A:$R,5,0),"")</f>
        <v/>
      </c>
      <c r="T1526" s="8" t="str">
        <f>IFERROR(VLOOKUP(LEFT($A1526,8),POR!$A:$R,6,0),"")</f>
        <v/>
      </c>
      <c r="U1526" s="8" t="str">
        <f>IFERROR(VLOOKUP(LEFT($A1526,8),POR!$A:$R,7,0),"")</f>
        <v/>
      </c>
      <c r="V1526" s="8" t="str">
        <f>IFERROR(VLOOKUP(LEFT($A1526,8),POR!$A:$R,8,0),"")</f>
        <v/>
      </c>
      <c r="W1526" s="8" t="str">
        <f>IFERROR(VLOOKUP(LEFT($A1526,8),POR!$A:$R,9,0),"")</f>
        <v/>
      </c>
      <c r="X1526" s="8" t="str">
        <f>IFERROR(VLOOKUP(LEFT($A1526,8),POR!$A:$R,10,0),"")</f>
        <v/>
      </c>
      <c r="Y1526" s="8" t="str">
        <f>IFERROR(VLOOKUP(LEFT($A1526,8),POR!$A:$R,11,0),"")</f>
        <v/>
      </c>
      <c r="Z1526" s="8" t="str">
        <f>IFERROR(VLOOKUP(LEFT($A1526,8),POR!$A:$R,12,0),"")</f>
        <v/>
      </c>
      <c r="AA1526" s="8" t="str">
        <f>IFERROR(VLOOKUP(LEFT($A1526,8),POR!$A:$R,13,0),"")</f>
        <v/>
      </c>
      <c r="AB1526" s="8" t="str">
        <f>IFERROR(VLOOKUP(LEFT($A1526,8),POR!$A:$R,14,0),"")</f>
        <v/>
      </c>
      <c r="AC1526" s="8" t="str">
        <f>IFERROR(VLOOKUP(LEFT($A1526,8),POR!$A:$R,15,0),"")</f>
        <v/>
      </c>
      <c r="AD1526" s="8" t="str">
        <f>IFERROR(VLOOKUP(LEFT($A1526,8),POR!$A:$R,16,0),"")</f>
        <v/>
      </c>
      <c r="AE1526" s="8" t="str">
        <f>IFERROR(VLOOKUP(LEFT($A1526,8),POR!$A:$R,17,0),"")</f>
        <v/>
      </c>
      <c r="AF1526" s="8" t="str">
        <f>IFERROR(VLOOKUP(LEFT($A1526,8),POR!$A:$R,18,0),"")</f>
        <v/>
      </c>
      <c r="AG1526" s="36" t="str">
        <f>IFERROR(VLOOKUP(A1526,NSD!F:G,2,0),"")</f>
        <v/>
      </c>
    </row>
    <row r="1527" spans="1:33">
      <c r="A1527" s="49" t="s">
        <v>2937</v>
      </c>
      <c r="B1527" s="36" t="str">
        <f>VLOOKUP(LEFT(A1527,8),Clusters!A:C,3,0)</f>
        <v>C5</v>
      </c>
      <c r="C1527" s="36">
        <f>VLOOKUP(LEFT(A1527,8),Clusters!A:D,2,0)</f>
        <v>51</v>
      </c>
      <c r="O1527" s="36">
        <f>IFERROR(VLOOKUP(LEFT(A1527,8),'Development Priority'!A:B,2,0),"")</f>
        <v>842</v>
      </c>
      <c r="P1527" s="8" t="str">
        <f>IFERROR(VLOOKUP(LEFT($A1527,8),POR!$A:$R,2,0),"")</f>
        <v/>
      </c>
      <c r="Q1527" s="8" t="str">
        <f>IFERROR(VLOOKUP(LEFT($A1527,8),POR!$A:$R,3,0),"")</f>
        <v/>
      </c>
      <c r="R1527" s="8" t="str">
        <f>IFERROR(VLOOKUP(LEFT($A1527,8),POR!$A:$R,4,0),"")</f>
        <v/>
      </c>
      <c r="S1527" s="8" t="str">
        <f>IFERROR(VLOOKUP(LEFT($A1527,8),POR!$A:$R,5,0),"")</f>
        <v/>
      </c>
      <c r="T1527" s="8" t="str">
        <f>IFERROR(VLOOKUP(LEFT($A1527,8),POR!$A:$R,6,0),"")</f>
        <v/>
      </c>
      <c r="U1527" s="8" t="str">
        <f>IFERROR(VLOOKUP(LEFT($A1527,8),POR!$A:$R,7,0),"")</f>
        <v/>
      </c>
      <c r="V1527" s="8" t="str">
        <f>IFERROR(VLOOKUP(LEFT($A1527,8),POR!$A:$R,8,0),"")</f>
        <v/>
      </c>
      <c r="W1527" s="8" t="str">
        <f>IFERROR(VLOOKUP(LEFT($A1527,8),POR!$A:$R,9,0),"")</f>
        <v/>
      </c>
      <c r="X1527" s="8" t="str">
        <f>IFERROR(VLOOKUP(LEFT($A1527,8),POR!$A:$R,10,0),"")</f>
        <v/>
      </c>
      <c r="Y1527" s="8" t="str">
        <f>IFERROR(VLOOKUP(LEFT($A1527,8),POR!$A:$R,11,0),"")</f>
        <v/>
      </c>
      <c r="Z1527" s="8" t="str">
        <f>IFERROR(VLOOKUP(LEFT($A1527,8),POR!$A:$R,12,0),"")</f>
        <v/>
      </c>
      <c r="AA1527" s="8" t="str">
        <f>IFERROR(VLOOKUP(LEFT($A1527,8),POR!$A:$R,13,0),"")</f>
        <v/>
      </c>
      <c r="AB1527" s="8" t="str">
        <f>IFERROR(VLOOKUP(LEFT($A1527,8),POR!$A:$R,14,0),"")</f>
        <v/>
      </c>
      <c r="AC1527" s="8" t="str">
        <f>IFERROR(VLOOKUP(LEFT($A1527,8),POR!$A:$R,15,0),"")</f>
        <v/>
      </c>
      <c r="AD1527" s="8" t="str">
        <f>IFERROR(VLOOKUP(LEFT($A1527,8),POR!$A:$R,16,0),"")</f>
        <v/>
      </c>
      <c r="AE1527" s="8" t="str">
        <f>IFERROR(VLOOKUP(LEFT($A1527,8),POR!$A:$R,17,0),"")</f>
        <v/>
      </c>
      <c r="AF1527" s="8" t="str">
        <f>IFERROR(VLOOKUP(LEFT($A1527,8),POR!$A:$R,18,0),"")</f>
        <v/>
      </c>
      <c r="AG1527" s="36" t="str">
        <f>IFERROR(VLOOKUP(A1527,NSD!F:G,2,0),"")</f>
        <v/>
      </c>
    </row>
    <row r="1528" spans="1:33">
      <c r="A1528" s="49" t="s">
        <v>4802</v>
      </c>
      <c r="B1528" s="36" t="str">
        <f>VLOOKUP(LEFT(A1528,8),Clusters!A:C,3,0)</f>
        <v>C5</v>
      </c>
      <c r="C1528" s="36">
        <f>VLOOKUP(LEFT(A1528,8),Clusters!A:D,2,0)</f>
        <v>51</v>
      </c>
      <c r="O1528" s="36">
        <f>IFERROR(VLOOKUP(LEFT(A1528,8),'Development Priority'!A:B,2,0),"")</f>
        <v>842</v>
      </c>
      <c r="P1528" s="8" t="str">
        <f>IFERROR(VLOOKUP(LEFT($A1528,8),POR!$A:$R,2,0),"")</f>
        <v/>
      </c>
      <c r="Q1528" s="8" t="str">
        <f>IFERROR(VLOOKUP(LEFT($A1528,8),POR!$A:$R,3,0),"")</f>
        <v/>
      </c>
      <c r="R1528" s="8" t="str">
        <f>IFERROR(VLOOKUP(LEFT($A1528,8),POR!$A:$R,4,0),"")</f>
        <v/>
      </c>
      <c r="S1528" s="8" t="str">
        <f>IFERROR(VLOOKUP(LEFT($A1528,8),POR!$A:$R,5,0),"")</f>
        <v/>
      </c>
      <c r="T1528" s="8" t="str">
        <f>IFERROR(VLOOKUP(LEFT($A1528,8),POR!$A:$R,6,0),"")</f>
        <v/>
      </c>
      <c r="U1528" s="8" t="str">
        <f>IFERROR(VLOOKUP(LEFT($A1528,8),POR!$A:$R,7,0),"")</f>
        <v/>
      </c>
      <c r="V1528" s="8" t="str">
        <f>IFERROR(VLOOKUP(LEFT($A1528,8),POR!$A:$R,8,0),"")</f>
        <v/>
      </c>
      <c r="W1528" s="8" t="str">
        <f>IFERROR(VLOOKUP(LEFT($A1528,8),POR!$A:$R,9,0),"")</f>
        <v/>
      </c>
      <c r="X1528" s="8" t="str">
        <f>IFERROR(VLOOKUP(LEFT($A1528,8),POR!$A:$R,10,0),"")</f>
        <v/>
      </c>
      <c r="Y1528" s="8" t="str">
        <f>IFERROR(VLOOKUP(LEFT($A1528,8),POR!$A:$R,11,0),"")</f>
        <v/>
      </c>
      <c r="Z1528" s="8" t="str">
        <f>IFERROR(VLOOKUP(LEFT($A1528,8),POR!$A:$R,12,0),"")</f>
        <v/>
      </c>
      <c r="AA1528" s="8" t="str">
        <f>IFERROR(VLOOKUP(LEFT($A1528,8),POR!$A:$R,13,0),"")</f>
        <v/>
      </c>
      <c r="AB1528" s="8" t="str">
        <f>IFERROR(VLOOKUP(LEFT($A1528,8),POR!$A:$R,14,0),"")</f>
        <v/>
      </c>
      <c r="AC1528" s="8" t="str">
        <f>IFERROR(VLOOKUP(LEFT($A1528,8),POR!$A:$R,15,0),"")</f>
        <v/>
      </c>
      <c r="AD1528" s="8" t="str">
        <f>IFERROR(VLOOKUP(LEFT($A1528,8),POR!$A:$R,16,0),"")</f>
        <v/>
      </c>
      <c r="AE1528" s="8" t="str">
        <f>IFERROR(VLOOKUP(LEFT($A1528,8),POR!$A:$R,17,0),"")</f>
        <v/>
      </c>
      <c r="AF1528" s="8" t="str">
        <f>IFERROR(VLOOKUP(LEFT($A1528,8),POR!$A:$R,18,0),"")</f>
        <v/>
      </c>
      <c r="AG1528" s="36" t="str">
        <f>IFERROR(VLOOKUP(A1528,NSD!F:G,2,0),"")</f>
        <v/>
      </c>
    </row>
    <row r="1529" spans="1:33">
      <c r="A1529" s="49" t="s">
        <v>3220</v>
      </c>
      <c r="B1529" s="36" t="str">
        <f>VLOOKUP(LEFT(A1529,8),Clusters!A:C,3,0)</f>
        <v>C2</v>
      </c>
      <c r="C1529" s="36">
        <f>VLOOKUP(LEFT(A1529,8),Clusters!A:D,2,0)</f>
        <v>23</v>
      </c>
      <c r="O1529" s="36">
        <f>IFERROR(VLOOKUP(LEFT(A1529,8),'Development Priority'!A:B,2,0),"")</f>
        <v>458</v>
      </c>
      <c r="P1529" s="8" t="str">
        <f>IFERROR(VLOOKUP(LEFT($A1529,8),POR!$A:$R,2,0),"")</f>
        <v/>
      </c>
      <c r="Q1529" s="8" t="str">
        <f>IFERROR(VLOOKUP(LEFT($A1529,8),POR!$A:$R,3,0),"")</f>
        <v/>
      </c>
      <c r="R1529" s="8" t="str">
        <f>IFERROR(VLOOKUP(LEFT($A1529,8),POR!$A:$R,4,0),"")</f>
        <v/>
      </c>
      <c r="S1529" s="8" t="str">
        <f>IFERROR(VLOOKUP(LEFT($A1529,8),POR!$A:$R,5,0),"")</f>
        <v/>
      </c>
      <c r="T1529" s="8" t="str">
        <f>IFERROR(VLOOKUP(LEFT($A1529,8),POR!$A:$R,6,0),"")</f>
        <v/>
      </c>
      <c r="U1529" s="8" t="str">
        <f>IFERROR(VLOOKUP(LEFT($A1529,8),POR!$A:$R,7,0),"")</f>
        <v/>
      </c>
      <c r="V1529" s="8" t="str">
        <f>IFERROR(VLOOKUP(LEFT($A1529,8),POR!$A:$R,8,0),"")</f>
        <v/>
      </c>
      <c r="W1529" s="8" t="str">
        <f>IFERROR(VLOOKUP(LEFT($A1529,8),POR!$A:$R,9,0),"")</f>
        <v/>
      </c>
      <c r="X1529" s="8" t="str">
        <f>IFERROR(VLOOKUP(LEFT($A1529,8),POR!$A:$R,10,0),"")</f>
        <v/>
      </c>
      <c r="Y1529" s="8" t="str">
        <f>IFERROR(VLOOKUP(LEFT($A1529,8),POR!$A:$R,11,0),"")</f>
        <v/>
      </c>
      <c r="Z1529" s="8" t="str">
        <f>IFERROR(VLOOKUP(LEFT($A1529,8),POR!$A:$R,12,0),"")</f>
        <v/>
      </c>
      <c r="AA1529" s="8" t="str">
        <f>IFERROR(VLOOKUP(LEFT($A1529,8),POR!$A:$R,13,0),"")</f>
        <v/>
      </c>
      <c r="AB1529" s="8" t="str">
        <f>IFERROR(VLOOKUP(LEFT($A1529,8),POR!$A:$R,14,0),"")</f>
        <v/>
      </c>
      <c r="AC1529" s="8" t="str">
        <f>IFERROR(VLOOKUP(LEFT($A1529,8),POR!$A:$R,15,0),"")</f>
        <v/>
      </c>
      <c r="AD1529" s="8" t="str">
        <f>IFERROR(VLOOKUP(LEFT($A1529,8),POR!$A:$R,16,0),"")</f>
        <v/>
      </c>
      <c r="AE1529" s="8" t="str">
        <f>IFERROR(VLOOKUP(LEFT($A1529,8),POR!$A:$R,17,0),"")</f>
        <v/>
      </c>
      <c r="AF1529" s="8" t="str">
        <f>IFERROR(VLOOKUP(LEFT($A1529,8),POR!$A:$R,18,0),"")</f>
        <v/>
      </c>
      <c r="AG1529" s="36" t="str">
        <f>IFERROR(VLOOKUP(A1529,NSD!F:G,2,0),"")</f>
        <v/>
      </c>
    </row>
    <row r="1530" spans="1:33">
      <c r="A1530" s="49" t="s">
        <v>4503</v>
      </c>
      <c r="B1530" s="36" t="str">
        <f>VLOOKUP(LEFT(A1530,8),Clusters!A:C,3,0)</f>
        <v>C2</v>
      </c>
      <c r="C1530" s="36">
        <f>VLOOKUP(LEFT(A1530,8),Clusters!A:D,2,0)</f>
        <v>23</v>
      </c>
      <c r="O1530" s="36">
        <f>IFERROR(VLOOKUP(LEFT(A1530,8),'Development Priority'!A:B,2,0),"")</f>
        <v>458</v>
      </c>
      <c r="P1530" s="8" t="str">
        <f>IFERROR(VLOOKUP(LEFT($A1530,8),POR!$A:$R,2,0),"")</f>
        <v/>
      </c>
      <c r="Q1530" s="8" t="str">
        <f>IFERROR(VLOOKUP(LEFT($A1530,8),POR!$A:$R,3,0),"")</f>
        <v/>
      </c>
      <c r="R1530" s="8" t="str">
        <f>IFERROR(VLOOKUP(LEFT($A1530,8),POR!$A:$R,4,0),"")</f>
        <v/>
      </c>
      <c r="S1530" s="8" t="str">
        <f>IFERROR(VLOOKUP(LEFT($A1530,8),POR!$A:$R,5,0),"")</f>
        <v/>
      </c>
      <c r="T1530" s="8" t="str">
        <f>IFERROR(VLOOKUP(LEFT($A1530,8),POR!$A:$R,6,0),"")</f>
        <v/>
      </c>
      <c r="U1530" s="8" t="str">
        <f>IFERROR(VLOOKUP(LEFT($A1530,8),POR!$A:$R,7,0),"")</f>
        <v/>
      </c>
      <c r="V1530" s="8" t="str">
        <f>IFERROR(VLOOKUP(LEFT($A1530,8),POR!$A:$R,8,0),"")</f>
        <v/>
      </c>
      <c r="W1530" s="8" t="str">
        <f>IFERROR(VLOOKUP(LEFT($A1530,8),POR!$A:$R,9,0),"")</f>
        <v/>
      </c>
      <c r="X1530" s="8" t="str">
        <f>IFERROR(VLOOKUP(LEFT($A1530,8),POR!$A:$R,10,0),"")</f>
        <v/>
      </c>
      <c r="Y1530" s="8" t="str">
        <f>IFERROR(VLOOKUP(LEFT($A1530,8),POR!$A:$R,11,0),"")</f>
        <v/>
      </c>
      <c r="Z1530" s="8" t="str">
        <f>IFERROR(VLOOKUP(LEFT($A1530,8),POR!$A:$R,12,0),"")</f>
        <v/>
      </c>
      <c r="AA1530" s="8" t="str">
        <f>IFERROR(VLOOKUP(LEFT($A1530,8),POR!$A:$R,13,0),"")</f>
        <v/>
      </c>
      <c r="AB1530" s="8" t="str">
        <f>IFERROR(VLOOKUP(LEFT($A1530,8),POR!$A:$R,14,0),"")</f>
        <v/>
      </c>
      <c r="AC1530" s="8" t="str">
        <f>IFERROR(VLOOKUP(LEFT($A1530,8),POR!$A:$R,15,0),"")</f>
        <v/>
      </c>
      <c r="AD1530" s="8" t="str">
        <f>IFERROR(VLOOKUP(LEFT($A1530,8),POR!$A:$R,16,0),"")</f>
        <v/>
      </c>
      <c r="AE1530" s="8" t="str">
        <f>IFERROR(VLOOKUP(LEFT($A1530,8),POR!$A:$R,17,0),"")</f>
        <v/>
      </c>
      <c r="AF1530" s="8" t="str">
        <f>IFERROR(VLOOKUP(LEFT($A1530,8),POR!$A:$R,18,0),"")</f>
        <v/>
      </c>
      <c r="AG1530" s="36" t="str">
        <f>IFERROR(VLOOKUP(A1530,NSD!F:G,2,0),"")</f>
        <v/>
      </c>
    </row>
    <row r="1531" spans="1:33">
      <c r="A1531" s="49" t="s">
        <v>2865</v>
      </c>
      <c r="B1531" s="36" t="str">
        <f>VLOOKUP(LEFT(A1531,8),Clusters!A:C,3,0)</f>
        <v>C2</v>
      </c>
      <c r="C1531" s="36">
        <f>VLOOKUP(LEFT(A1531,8),Clusters!A:D,2,0)</f>
        <v>23</v>
      </c>
      <c r="O1531" s="36">
        <f>IFERROR(VLOOKUP(LEFT(A1531,8),'Development Priority'!A:B,2,0),"")</f>
        <v>458</v>
      </c>
      <c r="P1531" s="8" t="str">
        <f>IFERROR(VLOOKUP(LEFT($A1531,8),POR!$A:$R,2,0),"")</f>
        <v/>
      </c>
      <c r="Q1531" s="8" t="str">
        <f>IFERROR(VLOOKUP(LEFT($A1531,8),POR!$A:$R,3,0),"")</f>
        <v/>
      </c>
      <c r="R1531" s="8" t="str">
        <f>IFERROR(VLOOKUP(LEFT($A1531,8),POR!$A:$R,4,0),"")</f>
        <v/>
      </c>
      <c r="S1531" s="8" t="str">
        <f>IFERROR(VLOOKUP(LEFT($A1531,8),POR!$A:$R,5,0),"")</f>
        <v/>
      </c>
      <c r="T1531" s="8" t="str">
        <f>IFERROR(VLOOKUP(LEFT($A1531,8),POR!$A:$R,6,0),"")</f>
        <v/>
      </c>
      <c r="U1531" s="8" t="str">
        <f>IFERROR(VLOOKUP(LEFT($A1531,8),POR!$A:$R,7,0),"")</f>
        <v/>
      </c>
      <c r="V1531" s="8" t="str">
        <f>IFERROR(VLOOKUP(LEFT($A1531,8),POR!$A:$R,8,0),"")</f>
        <v/>
      </c>
      <c r="W1531" s="8" t="str">
        <f>IFERROR(VLOOKUP(LEFT($A1531,8),POR!$A:$R,9,0),"")</f>
        <v/>
      </c>
      <c r="X1531" s="8" t="str">
        <f>IFERROR(VLOOKUP(LEFT($A1531,8),POR!$A:$R,10,0),"")</f>
        <v/>
      </c>
      <c r="Y1531" s="8" t="str">
        <f>IFERROR(VLOOKUP(LEFT($A1531,8),POR!$A:$R,11,0),"")</f>
        <v/>
      </c>
      <c r="Z1531" s="8" t="str">
        <f>IFERROR(VLOOKUP(LEFT($A1531,8),POR!$A:$R,12,0),"")</f>
        <v/>
      </c>
      <c r="AA1531" s="8" t="str">
        <f>IFERROR(VLOOKUP(LEFT($A1531,8),POR!$A:$R,13,0),"")</f>
        <v/>
      </c>
      <c r="AB1531" s="8" t="str">
        <f>IFERROR(VLOOKUP(LEFT($A1531,8),POR!$A:$R,14,0),"")</f>
        <v/>
      </c>
      <c r="AC1531" s="8" t="str">
        <f>IFERROR(VLOOKUP(LEFT($A1531,8),POR!$A:$R,15,0),"")</f>
        <v/>
      </c>
      <c r="AD1531" s="8" t="str">
        <f>IFERROR(VLOOKUP(LEFT($A1531,8),POR!$A:$R,16,0),"")</f>
        <v/>
      </c>
      <c r="AE1531" s="8" t="str">
        <f>IFERROR(VLOOKUP(LEFT($A1531,8),POR!$A:$R,17,0),"")</f>
        <v/>
      </c>
      <c r="AF1531" s="8" t="str">
        <f>IFERROR(VLOOKUP(LEFT($A1531,8),POR!$A:$R,18,0),"")</f>
        <v/>
      </c>
      <c r="AG1531" s="36" t="str">
        <f>IFERROR(VLOOKUP(A1531,NSD!F:G,2,0),"")</f>
        <v/>
      </c>
    </row>
    <row r="1532" spans="1:33">
      <c r="A1532" s="49" t="s">
        <v>2313</v>
      </c>
      <c r="B1532" s="36" t="str">
        <f>VLOOKUP(LEFT(A1532,8),Clusters!A:C,3,0)</f>
        <v>C3</v>
      </c>
      <c r="C1532" s="36">
        <f>VLOOKUP(LEFT(A1532,8),Clusters!A:D,2,0)</f>
        <v>32</v>
      </c>
      <c r="O1532" s="36">
        <f>IFERROR(VLOOKUP(LEFT(A1532,8),'Development Priority'!A:B,2,0),"")</f>
        <v>164</v>
      </c>
      <c r="P1532" s="8" t="str">
        <f>IFERROR(VLOOKUP(LEFT($A1532,8),POR!$A:$R,2,0),"")</f>
        <v/>
      </c>
      <c r="Q1532" s="8" t="str">
        <f>IFERROR(VLOOKUP(LEFT($A1532,8),POR!$A:$R,3,0),"")</f>
        <v/>
      </c>
      <c r="R1532" s="8" t="str">
        <f>IFERROR(VLOOKUP(LEFT($A1532,8),POR!$A:$R,4,0),"")</f>
        <v/>
      </c>
      <c r="S1532" s="8" t="str">
        <f>IFERROR(VLOOKUP(LEFT($A1532,8),POR!$A:$R,5,0),"")</f>
        <v/>
      </c>
      <c r="T1532" s="8">
        <f>IFERROR(VLOOKUP(LEFT($A1532,8),POR!$A:$R,6,0),"")</f>
        <v>42827.708333333299</v>
      </c>
      <c r="U1532" s="8" t="str">
        <f>IFERROR(VLOOKUP(LEFT($A1532,8),POR!$A:$R,7,0),"")</f>
        <v/>
      </c>
      <c r="V1532" s="8" t="str">
        <f>IFERROR(VLOOKUP(LEFT($A1532,8),POR!$A:$R,8,0),"")</f>
        <v/>
      </c>
      <c r="W1532" s="8" t="str">
        <f>IFERROR(VLOOKUP(LEFT($A1532,8),POR!$A:$R,9,0),"")</f>
        <v/>
      </c>
      <c r="X1532" s="8" t="str">
        <f>IFERROR(VLOOKUP(LEFT($A1532,8),POR!$A:$R,10,0),"")</f>
        <v/>
      </c>
      <c r="Y1532" s="8" t="str">
        <f>IFERROR(VLOOKUP(LEFT($A1532,8),POR!$A:$R,11,0),"")</f>
        <v/>
      </c>
      <c r="Z1532" s="8" t="str">
        <f>IFERROR(VLOOKUP(LEFT($A1532,8),POR!$A:$R,12,0),"")</f>
        <v/>
      </c>
      <c r="AA1532" s="8" t="str">
        <f>IFERROR(VLOOKUP(LEFT($A1532,8),POR!$A:$R,13,0),"")</f>
        <v/>
      </c>
      <c r="AB1532" s="8" t="str">
        <f>IFERROR(VLOOKUP(LEFT($A1532,8),POR!$A:$R,14,0),"")</f>
        <v/>
      </c>
      <c r="AC1532" s="8" t="str">
        <f>IFERROR(VLOOKUP(LEFT($A1532,8),POR!$A:$R,15,0),"")</f>
        <v/>
      </c>
      <c r="AD1532" s="8" t="str">
        <f>IFERROR(VLOOKUP(LEFT($A1532,8),POR!$A:$R,16,0),"")</f>
        <v/>
      </c>
      <c r="AE1532" s="8" t="str">
        <f>IFERROR(VLOOKUP(LEFT($A1532,8),POR!$A:$R,17,0),"")</f>
        <v/>
      </c>
      <c r="AF1532" s="8" t="str">
        <f>IFERROR(VLOOKUP(LEFT($A1532,8),POR!$A:$R,18,0),"")</f>
        <v/>
      </c>
      <c r="AG1532" s="36" t="str">
        <f>IFERROR(VLOOKUP(A1532,NSD!F:G,2,0),"")</f>
        <v/>
      </c>
    </row>
    <row r="1533" spans="1:33">
      <c r="A1533" s="49" t="s">
        <v>4356</v>
      </c>
      <c r="B1533" s="36" t="str">
        <f>VLOOKUP(LEFT(A1533,8),Clusters!A:C,3,0)</f>
        <v>C3</v>
      </c>
      <c r="C1533" s="36">
        <f>VLOOKUP(LEFT(A1533,8),Clusters!A:D,2,0)</f>
        <v>32</v>
      </c>
      <c r="O1533" s="36">
        <f>IFERROR(VLOOKUP(LEFT(A1533,8),'Development Priority'!A:B,2,0),"")</f>
        <v>164</v>
      </c>
      <c r="P1533" s="8" t="str">
        <f>IFERROR(VLOOKUP(LEFT($A1533,8),POR!$A:$R,2,0),"")</f>
        <v/>
      </c>
      <c r="Q1533" s="8" t="str">
        <f>IFERROR(VLOOKUP(LEFT($A1533,8),POR!$A:$R,3,0),"")</f>
        <v/>
      </c>
      <c r="R1533" s="8" t="str">
        <f>IFERROR(VLOOKUP(LEFT($A1533,8),POR!$A:$R,4,0),"")</f>
        <v/>
      </c>
      <c r="S1533" s="8" t="str">
        <f>IFERROR(VLOOKUP(LEFT($A1533,8),POR!$A:$R,5,0),"")</f>
        <v/>
      </c>
      <c r="T1533" s="8">
        <f>IFERROR(VLOOKUP(LEFT($A1533,8),POR!$A:$R,6,0),"")</f>
        <v>42827.708333333299</v>
      </c>
      <c r="U1533" s="8" t="str">
        <f>IFERROR(VLOOKUP(LEFT($A1533,8),POR!$A:$R,7,0),"")</f>
        <v/>
      </c>
      <c r="V1533" s="8" t="str">
        <f>IFERROR(VLOOKUP(LEFT($A1533,8),POR!$A:$R,8,0),"")</f>
        <v/>
      </c>
      <c r="W1533" s="8" t="str">
        <f>IFERROR(VLOOKUP(LEFT($A1533,8),POR!$A:$R,9,0),"")</f>
        <v/>
      </c>
      <c r="X1533" s="8" t="str">
        <f>IFERROR(VLOOKUP(LEFT($A1533,8),POR!$A:$R,10,0),"")</f>
        <v/>
      </c>
      <c r="Y1533" s="8" t="str">
        <f>IFERROR(VLOOKUP(LEFT($A1533,8),POR!$A:$R,11,0),"")</f>
        <v/>
      </c>
      <c r="Z1533" s="8" t="str">
        <f>IFERROR(VLOOKUP(LEFT($A1533,8),POR!$A:$R,12,0),"")</f>
        <v/>
      </c>
      <c r="AA1533" s="8" t="str">
        <f>IFERROR(VLOOKUP(LEFT($A1533,8),POR!$A:$R,13,0),"")</f>
        <v/>
      </c>
      <c r="AB1533" s="8" t="str">
        <f>IFERROR(VLOOKUP(LEFT($A1533,8),POR!$A:$R,14,0),"")</f>
        <v/>
      </c>
      <c r="AC1533" s="8" t="str">
        <f>IFERROR(VLOOKUP(LEFT($A1533,8),POR!$A:$R,15,0),"")</f>
        <v/>
      </c>
      <c r="AD1533" s="8" t="str">
        <f>IFERROR(VLOOKUP(LEFT($A1533,8),POR!$A:$R,16,0),"")</f>
        <v/>
      </c>
      <c r="AE1533" s="8" t="str">
        <f>IFERROR(VLOOKUP(LEFT($A1533,8),POR!$A:$R,17,0),"")</f>
        <v/>
      </c>
      <c r="AF1533" s="8" t="str">
        <f>IFERROR(VLOOKUP(LEFT($A1533,8),POR!$A:$R,18,0),"")</f>
        <v/>
      </c>
      <c r="AG1533" s="36" t="str">
        <f>IFERROR(VLOOKUP(A1533,NSD!F:G,2,0),"")</f>
        <v/>
      </c>
    </row>
    <row r="1534" spans="1:33">
      <c r="A1534" s="49" t="s">
        <v>3994</v>
      </c>
      <c r="B1534" s="36" t="str">
        <f>VLOOKUP(LEFT(A1534,8),Clusters!A:C,3,0)</f>
        <v>C3</v>
      </c>
      <c r="C1534" s="36">
        <f>VLOOKUP(LEFT(A1534,8),Clusters!A:D,2,0)</f>
        <v>32</v>
      </c>
      <c r="O1534" s="36">
        <f>IFERROR(VLOOKUP(LEFT(A1534,8),'Development Priority'!A:B,2,0),"")</f>
        <v>164</v>
      </c>
      <c r="P1534" s="8" t="str">
        <f>IFERROR(VLOOKUP(LEFT($A1534,8),POR!$A:$R,2,0),"")</f>
        <v/>
      </c>
      <c r="Q1534" s="8" t="str">
        <f>IFERROR(VLOOKUP(LEFT($A1534,8),POR!$A:$R,3,0),"")</f>
        <v/>
      </c>
      <c r="R1534" s="8" t="str">
        <f>IFERROR(VLOOKUP(LEFT($A1534,8),POR!$A:$R,4,0),"")</f>
        <v/>
      </c>
      <c r="S1534" s="8" t="str">
        <f>IFERROR(VLOOKUP(LEFT($A1534,8),POR!$A:$R,5,0),"")</f>
        <v/>
      </c>
      <c r="T1534" s="8">
        <f>IFERROR(VLOOKUP(LEFT($A1534,8),POR!$A:$R,6,0),"")</f>
        <v>42827.708333333299</v>
      </c>
      <c r="U1534" s="8" t="str">
        <f>IFERROR(VLOOKUP(LEFT($A1534,8),POR!$A:$R,7,0),"")</f>
        <v/>
      </c>
      <c r="V1534" s="8" t="str">
        <f>IFERROR(VLOOKUP(LEFT($A1534,8),POR!$A:$R,8,0),"")</f>
        <v/>
      </c>
      <c r="W1534" s="8" t="str">
        <f>IFERROR(VLOOKUP(LEFT($A1534,8),POR!$A:$R,9,0),"")</f>
        <v/>
      </c>
      <c r="X1534" s="8" t="str">
        <f>IFERROR(VLOOKUP(LEFT($A1534,8),POR!$A:$R,10,0),"")</f>
        <v/>
      </c>
      <c r="Y1534" s="8" t="str">
        <f>IFERROR(VLOOKUP(LEFT($A1534,8),POR!$A:$R,11,0),"")</f>
        <v/>
      </c>
      <c r="Z1534" s="8" t="str">
        <f>IFERROR(VLOOKUP(LEFT($A1534,8),POR!$A:$R,12,0),"")</f>
        <v/>
      </c>
      <c r="AA1534" s="8" t="str">
        <f>IFERROR(VLOOKUP(LEFT($A1534,8),POR!$A:$R,13,0),"")</f>
        <v/>
      </c>
      <c r="AB1534" s="8" t="str">
        <f>IFERROR(VLOOKUP(LEFT($A1534,8),POR!$A:$R,14,0),"")</f>
        <v/>
      </c>
      <c r="AC1534" s="8" t="str">
        <f>IFERROR(VLOOKUP(LEFT($A1534,8),POR!$A:$R,15,0),"")</f>
        <v/>
      </c>
      <c r="AD1534" s="8" t="str">
        <f>IFERROR(VLOOKUP(LEFT($A1534,8),POR!$A:$R,16,0),"")</f>
        <v/>
      </c>
      <c r="AE1534" s="8" t="str">
        <f>IFERROR(VLOOKUP(LEFT($A1534,8),POR!$A:$R,17,0),"")</f>
        <v/>
      </c>
      <c r="AF1534" s="8" t="str">
        <f>IFERROR(VLOOKUP(LEFT($A1534,8),POR!$A:$R,18,0),"")</f>
        <v/>
      </c>
      <c r="AG1534" s="36" t="str">
        <f>IFERROR(VLOOKUP(A1534,NSD!F:G,2,0),"")</f>
        <v/>
      </c>
    </row>
    <row r="1535" spans="1:33">
      <c r="A1535" s="49" t="s">
        <v>2487</v>
      </c>
      <c r="B1535" s="36" t="str">
        <f>VLOOKUP(LEFT(A1535,8),Clusters!A:C,3,0)</f>
        <v>C3</v>
      </c>
      <c r="C1535" s="36">
        <f>VLOOKUP(LEFT(A1535,8),Clusters!A:D,2,0)</f>
        <v>31</v>
      </c>
      <c r="O1535" s="36">
        <f>IFERROR(VLOOKUP(LEFT(A1535,8),'Development Priority'!A:B,2,0),"")</f>
        <v>524</v>
      </c>
      <c r="P1535" s="8" t="str">
        <f>IFERROR(VLOOKUP(LEFT($A1535,8),POR!$A:$R,2,0),"")</f>
        <v/>
      </c>
      <c r="Q1535" s="8" t="str">
        <f>IFERROR(VLOOKUP(LEFT($A1535,8),POR!$A:$R,3,0),"")</f>
        <v/>
      </c>
      <c r="R1535" s="8" t="str">
        <f>IFERROR(VLOOKUP(LEFT($A1535,8),POR!$A:$R,4,0),"")</f>
        <v/>
      </c>
      <c r="S1535" s="8" t="str">
        <f>IFERROR(VLOOKUP(LEFT($A1535,8),POR!$A:$R,5,0),"")</f>
        <v/>
      </c>
      <c r="T1535" s="8" t="str">
        <f>IFERROR(VLOOKUP(LEFT($A1535,8),POR!$A:$R,6,0),"")</f>
        <v/>
      </c>
      <c r="U1535" s="8" t="str">
        <f>IFERROR(VLOOKUP(LEFT($A1535,8),POR!$A:$R,7,0),"")</f>
        <v/>
      </c>
      <c r="V1535" s="8" t="str">
        <f>IFERROR(VLOOKUP(LEFT($A1535,8),POR!$A:$R,8,0),"")</f>
        <v/>
      </c>
      <c r="W1535" s="8" t="str">
        <f>IFERROR(VLOOKUP(LEFT($A1535,8),POR!$A:$R,9,0),"")</f>
        <v/>
      </c>
      <c r="X1535" s="8" t="str">
        <f>IFERROR(VLOOKUP(LEFT($A1535,8),POR!$A:$R,10,0),"")</f>
        <v/>
      </c>
      <c r="Y1535" s="8" t="str">
        <f>IFERROR(VLOOKUP(LEFT($A1535,8),POR!$A:$R,11,0),"")</f>
        <v/>
      </c>
      <c r="Z1535" s="8" t="str">
        <f>IFERROR(VLOOKUP(LEFT($A1535,8),POR!$A:$R,12,0),"")</f>
        <v/>
      </c>
      <c r="AA1535" s="8" t="str">
        <f>IFERROR(VLOOKUP(LEFT($A1535,8),POR!$A:$R,13,0),"")</f>
        <v/>
      </c>
      <c r="AB1535" s="8" t="str">
        <f>IFERROR(VLOOKUP(LEFT($A1535,8),POR!$A:$R,14,0),"")</f>
        <v/>
      </c>
      <c r="AC1535" s="8" t="str">
        <f>IFERROR(VLOOKUP(LEFT($A1535,8),POR!$A:$R,15,0),"")</f>
        <v/>
      </c>
      <c r="AD1535" s="8" t="str">
        <f>IFERROR(VLOOKUP(LEFT($A1535,8),POR!$A:$R,16,0),"")</f>
        <v/>
      </c>
      <c r="AE1535" s="8" t="str">
        <f>IFERROR(VLOOKUP(LEFT($A1535,8),POR!$A:$R,17,0),"")</f>
        <v/>
      </c>
      <c r="AF1535" s="8" t="str">
        <f>IFERROR(VLOOKUP(LEFT($A1535,8),POR!$A:$R,18,0),"")</f>
        <v/>
      </c>
      <c r="AG1535" s="36" t="str">
        <f>IFERROR(VLOOKUP(A1535,NSD!F:G,2,0),"")</f>
        <v/>
      </c>
    </row>
    <row r="1536" spans="1:33">
      <c r="A1536" s="49" t="s">
        <v>2124</v>
      </c>
      <c r="B1536" s="36" t="str">
        <f>VLOOKUP(LEFT(A1536,8),Clusters!A:C,3,0)</f>
        <v>C3</v>
      </c>
      <c r="C1536" s="36">
        <f>VLOOKUP(LEFT(A1536,8),Clusters!A:D,2,0)</f>
        <v>31</v>
      </c>
      <c r="O1536" s="36">
        <f>IFERROR(VLOOKUP(LEFT(A1536,8),'Development Priority'!A:B,2,0),"")</f>
        <v>524</v>
      </c>
      <c r="P1536" s="8" t="str">
        <f>IFERROR(VLOOKUP(LEFT($A1536,8),POR!$A:$R,2,0),"")</f>
        <v/>
      </c>
      <c r="Q1536" s="8" t="str">
        <f>IFERROR(VLOOKUP(LEFT($A1536,8),POR!$A:$R,3,0),"")</f>
        <v/>
      </c>
      <c r="R1536" s="8" t="str">
        <f>IFERROR(VLOOKUP(LEFT($A1536,8),POR!$A:$R,4,0),"")</f>
        <v/>
      </c>
      <c r="S1536" s="8" t="str">
        <f>IFERROR(VLOOKUP(LEFT($A1536,8),POR!$A:$R,5,0),"")</f>
        <v/>
      </c>
      <c r="T1536" s="8" t="str">
        <f>IFERROR(VLOOKUP(LEFT($A1536,8),POR!$A:$R,6,0),"")</f>
        <v/>
      </c>
      <c r="U1536" s="8" t="str">
        <f>IFERROR(VLOOKUP(LEFT($A1536,8),POR!$A:$R,7,0),"")</f>
        <v/>
      </c>
      <c r="V1536" s="8" t="str">
        <f>IFERROR(VLOOKUP(LEFT($A1536,8),POR!$A:$R,8,0),"")</f>
        <v/>
      </c>
      <c r="W1536" s="8" t="str">
        <f>IFERROR(VLOOKUP(LEFT($A1536,8),POR!$A:$R,9,0),"")</f>
        <v/>
      </c>
      <c r="X1536" s="8" t="str">
        <f>IFERROR(VLOOKUP(LEFT($A1536,8),POR!$A:$R,10,0),"")</f>
        <v/>
      </c>
      <c r="Y1536" s="8" t="str">
        <f>IFERROR(VLOOKUP(LEFT($A1536,8),POR!$A:$R,11,0),"")</f>
        <v/>
      </c>
      <c r="Z1536" s="8" t="str">
        <f>IFERROR(VLOOKUP(LEFT($A1536,8),POR!$A:$R,12,0),"")</f>
        <v/>
      </c>
      <c r="AA1536" s="8" t="str">
        <f>IFERROR(VLOOKUP(LEFT($A1536,8),POR!$A:$R,13,0),"")</f>
        <v/>
      </c>
      <c r="AB1536" s="8" t="str">
        <f>IFERROR(VLOOKUP(LEFT($A1536,8),POR!$A:$R,14,0),"")</f>
        <v/>
      </c>
      <c r="AC1536" s="8" t="str">
        <f>IFERROR(VLOOKUP(LEFT($A1536,8),POR!$A:$R,15,0),"")</f>
        <v/>
      </c>
      <c r="AD1536" s="8" t="str">
        <f>IFERROR(VLOOKUP(LEFT($A1536,8),POR!$A:$R,16,0),"")</f>
        <v/>
      </c>
      <c r="AE1536" s="8" t="str">
        <f>IFERROR(VLOOKUP(LEFT($A1536,8),POR!$A:$R,17,0),"")</f>
        <v/>
      </c>
      <c r="AF1536" s="8" t="str">
        <f>IFERROR(VLOOKUP(LEFT($A1536,8),POR!$A:$R,18,0),"")</f>
        <v/>
      </c>
      <c r="AG1536" s="36" t="str">
        <f>IFERROR(VLOOKUP(A1536,NSD!F:G,2,0),"")</f>
        <v/>
      </c>
    </row>
    <row r="1537" spans="1:33">
      <c r="A1537" s="49" t="s">
        <v>2723</v>
      </c>
      <c r="B1537" s="36" t="str">
        <f>VLOOKUP(LEFT(A1537,8),Clusters!A:C,3,0)</f>
        <v>C3</v>
      </c>
      <c r="C1537" s="36">
        <f>VLOOKUP(LEFT(A1537,8),Clusters!A:D,2,0)</f>
        <v>31</v>
      </c>
      <c r="O1537" s="36">
        <f>IFERROR(VLOOKUP(LEFT(A1537,8),'Development Priority'!A:B,2,0),"")</f>
        <v>524</v>
      </c>
      <c r="P1537" s="8" t="str">
        <f>IFERROR(VLOOKUP(LEFT($A1537,8),POR!$A:$R,2,0),"")</f>
        <v/>
      </c>
      <c r="Q1537" s="8" t="str">
        <f>IFERROR(VLOOKUP(LEFT($A1537,8),POR!$A:$R,3,0),"")</f>
        <v/>
      </c>
      <c r="R1537" s="8" t="str">
        <f>IFERROR(VLOOKUP(LEFT($A1537,8),POR!$A:$R,4,0),"")</f>
        <v/>
      </c>
      <c r="S1537" s="8" t="str">
        <f>IFERROR(VLOOKUP(LEFT($A1537,8),POR!$A:$R,5,0),"")</f>
        <v/>
      </c>
      <c r="T1537" s="8" t="str">
        <f>IFERROR(VLOOKUP(LEFT($A1537,8),POR!$A:$R,6,0),"")</f>
        <v/>
      </c>
      <c r="U1537" s="8" t="str">
        <f>IFERROR(VLOOKUP(LEFT($A1537,8),POR!$A:$R,7,0),"")</f>
        <v/>
      </c>
      <c r="V1537" s="8" t="str">
        <f>IFERROR(VLOOKUP(LEFT($A1537,8),POR!$A:$R,8,0),"")</f>
        <v/>
      </c>
      <c r="W1537" s="8" t="str">
        <f>IFERROR(VLOOKUP(LEFT($A1537,8),POR!$A:$R,9,0),"")</f>
        <v/>
      </c>
      <c r="X1537" s="8" t="str">
        <f>IFERROR(VLOOKUP(LEFT($A1537,8),POR!$A:$R,10,0),"")</f>
        <v/>
      </c>
      <c r="Y1537" s="8" t="str">
        <f>IFERROR(VLOOKUP(LEFT($A1537,8),POR!$A:$R,11,0),"")</f>
        <v/>
      </c>
      <c r="Z1537" s="8" t="str">
        <f>IFERROR(VLOOKUP(LEFT($A1537,8),POR!$A:$R,12,0),"")</f>
        <v/>
      </c>
      <c r="AA1537" s="8" t="str">
        <f>IFERROR(VLOOKUP(LEFT($A1537,8),POR!$A:$R,13,0),"")</f>
        <v/>
      </c>
      <c r="AB1537" s="8" t="str">
        <f>IFERROR(VLOOKUP(LEFT($A1537,8),POR!$A:$R,14,0),"")</f>
        <v/>
      </c>
      <c r="AC1537" s="8" t="str">
        <f>IFERROR(VLOOKUP(LEFT($A1537,8),POR!$A:$R,15,0),"")</f>
        <v/>
      </c>
      <c r="AD1537" s="8" t="str">
        <f>IFERROR(VLOOKUP(LEFT($A1537,8),POR!$A:$R,16,0),"")</f>
        <v/>
      </c>
      <c r="AE1537" s="8" t="str">
        <f>IFERROR(VLOOKUP(LEFT($A1537,8),POR!$A:$R,17,0),"")</f>
        <v/>
      </c>
      <c r="AF1537" s="8" t="str">
        <f>IFERROR(VLOOKUP(LEFT($A1537,8),POR!$A:$R,18,0),"")</f>
        <v/>
      </c>
      <c r="AG1537" s="36" t="str">
        <f>IFERROR(VLOOKUP(A1537,NSD!F:G,2,0),"")</f>
        <v/>
      </c>
    </row>
    <row r="1538" spans="1:33">
      <c r="A1538" s="49" t="s">
        <v>4910</v>
      </c>
      <c r="B1538" s="36" t="str">
        <f>VLOOKUP(LEFT(A1538,8),Clusters!A:C,3,0)</f>
        <v>C3</v>
      </c>
      <c r="C1538" s="36">
        <f>VLOOKUP(LEFT(A1538,8),Clusters!A:D,2,0)</f>
        <v>31</v>
      </c>
      <c r="O1538" s="36">
        <f>IFERROR(VLOOKUP(LEFT(A1538,8),'Development Priority'!A:B,2,0),"")</f>
        <v>549</v>
      </c>
      <c r="P1538" s="8" t="str">
        <f>IFERROR(VLOOKUP(LEFT($A1538,8),POR!$A:$R,2,0),"")</f>
        <v/>
      </c>
      <c r="Q1538" s="8" t="str">
        <f>IFERROR(VLOOKUP(LEFT($A1538,8),POR!$A:$R,3,0),"")</f>
        <v/>
      </c>
      <c r="R1538" s="8" t="str">
        <f>IFERROR(VLOOKUP(LEFT($A1538,8),POR!$A:$R,4,0),"")</f>
        <v/>
      </c>
      <c r="S1538" s="8" t="str">
        <f>IFERROR(VLOOKUP(LEFT($A1538,8),POR!$A:$R,5,0),"")</f>
        <v/>
      </c>
      <c r="T1538" s="8" t="str">
        <f>IFERROR(VLOOKUP(LEFT($A1538,8),POR!$A:$R,6,0),"")</f>
        <v/>
      </c>
      <c r="U1538" s="8" t="str">
        <f>IFERROR(VLOOKUP(LEFT($A1538,8),POR!$A:$R,7,0),"")</f>
        <v/>
      </c>
      <c r="V1538" s="8" t="str">
        <f>IFERROR(VLOOKUP(LEFT($A1538,8),POR!$A:$R,8,0),"")</f>
        <v/>
      </c>
      <c r="W1538" s="8" t="str">
        <f>IFERROR(VLOOKUP(LEFT($A1538,8),POR!$A:$R,9,0),"")</f>
        <v/>
      </c>
      <c r="X1538" s="8" t="str">
        <f>IFERROR(VLOOKUP(LEFT($A1538,8),POR!$A:$R,10,0),"")</f>
        <v/>
      </c>
      <c r="Y1538" s="8" t="str">
        <f>IFERROR(VLOOKUP(LEFT($A1538,8),POR!$A:$R,11,0),"")</f>
        <v/>
      </c>
      <c r="Z1538" s="8" t="str">
        <f>IFERROR(VLOOKUP(LEFT($A1538,8),POR!$A:$R,12,0),"")</f>
        <v/>
      </c>
      <c r="AA1538" s="8" t="str">
        <f>IFERROR(VLOOKUP(LEFT($A1538,8),POR!$A:$R,13,0),"")</f>
        <v/>
      </c>
      <c r="AB1538" s="8" t="str">
        <f>IFERROR(VLOOKUP(LEFT($A1538,8),POR!$A:$R,14,0),"")</f>
        <v/>
      </c>
      <c r="AC1538" s="8" t="str">
        <f>IFERROR(VLOOKUP(LEFT($A1538,8),POR!$A:$R,15,0),"")</f>
        <v/>
      </c>
      <c r="AD1538" s="8" t="str">
        <f>IFERROR(VLOOKUP(LEFT($A1538,8),POR!$A:$R,16,0),"")</f>
        <v/>
      </c>
      <c r="AE1538" s="8" t="str">
        <f>IFERROR(VLOOKUP(LEFT($A1538,8),POR!$A:$R,17,0),"")</f>
        <v/>
      </c>
      <c r="AF1538" s="8" t="str">
        <f>IFERROR(VLOOKUP(LEFT($A1538,8),POR!$A:$R,18,0),"")</f>
        <v/>
      </c>
      <c r="AG1538" s="36" t="str">
        <f>IFERROR(VLOOKUP(A1538,NSD!F:G,2,0),"")</f>
        <v/>
      </c>
    </row>
    <row r="1539" spans="1:33">
      <c r="A1539" s="49" t="s">
        <v>2543</v>
      </c>
      <c r="B1539" s="36" t="str">
        <f>VLOOKUP(LEFT(A1539,8),Clusters!A:C,3,0)</f>
        <v>C3</v>
      </c>
      <c r="C1539" s="36">
        <f>VLOOKUP(LEFT(A1539,8),Clusters!A:D,2,0)</f>
        <v>31</v>
      </c>
      <c r="O1539" s="36">
        <f>IFERROR(VLOOKUP(LEFT(A1539,8),'Development Priority'!A:B,2,0),"")</f>
        <v>549</v>
      </c>
      <c r="P1539" s="8" t="str">
        <f>IFERROR(VLOOKUP(LEFT($A1539,8),POR!$A:$R,2,0),"")</f>
        <v/>
      </c>
      <c r="Q1539" s="8" t="str">
        <f>IFERROR(VLOOKUP(LEFT($A1539,8),POR!$A:$R,3,0),"")</f>
        <v/>
      </c>
      <c r="R1539" s="8" t="str">
        <f>IFERROR(VLOOKUP(LEFT($A1539,8),POR!$A:$R,4,0),"")</f>
        <v/>
      </c>
      <c r="S1539" s="8" t="str">
        <f>IFERROR(VLOOKUP(LEFT($A1539,8),POR!$A:$R,5,0),"")</f>
        <v/>
      </c>
      <c r="T1539" s="8" t="str">
        <f>IFERROR(VLOOKUP(LEFT($A1539,8),POR!$A:$R,6,0),"")</f>
        <v/>
      </c>
      <c r="U1539" s="8" t="str">
        <f>IFERROR(VLOOKUP(LEFT($A1539,8),POR!$A:$R,7,0),"")</f>
        <v/>
      </c>
      <c r="V1539" s="8" t="str">
        <f>IFERROR(VLOOKUP(LEFT($A1539,8),POR!$A:$R,8,0),"")</f>
        <v/>
      </c>
      <c r="W1539" s="8" t="str">
        <f>IFERROR(VLOOKUP(LEFT($A1539,8),POR!$A:$R,9,0),"")</f>
        <v/>
      </c>
      <c r="X1539" s="8" t="str">
        <f>IFERROR(VLOOKUP(LEFT($A1539,8),POR!$A:$R,10,0),"")</f>
        <v/>
      </c>
      <c r="Y1539" s="8" t="str">
        <f>IFERROR(VLOOKUP(LEFT($A1539,8),POR!$A:$R,11,0),"")</f>
        <v/>
      </c>
      <c r="Z1539" s="8" t="str">
        <f>IFERROR(VLOOKUP(LEFT($A1539,8),POR!$A:$R,12,0),"")</f>
        <v/>
      </c>
      <c r="AA1539" s="8" t="str">
        <f>IFERROR(VLOOKUP(LEFT($A1539,8),POR!$A:$R,13,0),"")</f>
        <v/>
      </c>
      <c r="AB1539" s="8" t="str">
        <f>IFERROR(VLOOKUP(LEFT($A1539,8),POR!$A:$R,14,0),"")</f>
        <v/>
      </c>
      <c r="AC1539" s="8" t="str">
        <f>IFERROR(VLOOKUP(LEFT($A1539,8),POR!$A:$R,15,0),"")</f>
        <v/>
      </c>
      <c r="AD1539" s="8" t="str">
        <f>IFERROR(VLOOKUP(LEFT($A1539,8),POR!$A:$R,16,0),"")</f>
        <v/>
      </c>
      <c r="AE1539" s="8" t="str">
        <f>IFERROR(VLOOKUP(LEFT($A1539,8),POR!$A:$R,17,0),"")</f>
        <v/>
      </c>
      <c r="AF1539" s="8" t="str">
        <f>IFERROR(VLOOKUP(LEFT($A1539,8),POR!$A:$R,18,0),"")</f>
        <v/>
      </c>
      <c r="AG1539" s="36" t="str">
        <f>IFERROR(VLOOKUP(A1539,NSD!F:G,2,0),"")</f>
        <v/>
      </c>
    </row>
    <row r="1540" spans="1:33">
      <c r="A1540" s="49" t="s">
        <v>2170</v>
      </c>
      <c r="B1540" s="36" t="str">
        <f>VLOOKUP(LEFT(A1540,8),Clusters!A:C,3,0)</f>
        <v>C3</v>
      </c>
      <c r="C1540" s="36">
        <f>VLOOKUP(LEFT(A1540,8),Clusters!A:D,2,0)</f>
        <v>31</v>
      </c>
      <c r="O1540" s="36">
        <f>IFERROR(VLOOKUP(LEFT(A1540,8),'Development Priority'!A:B,2,0),"")</f>
        <v>549</v>
      </c>
      <c r="P1540" s="8" t="str">
        <f>IFERROR(VLOOKUP(LEFT($A1540,8),POR!$A:$R,2,0),"")</f>
        <v/>
      </c>
      <c r="Q1540" s="8" t="str">
        <f>IFERROR(VLOOKUP(LEFT($A1540,8),POR!$A:$R,3,0),"")</f>
        <v/>
      </c>
      <c r="R1540" s="8" t="str">
        <f>IFERROR(VLOOKUP(LEFT($A1540,8),POR!$A:$R,4,0),"")</f>
        <v/>
      </c>
      <c r="S1540" s="8" t="str">
        <f>IFERROR(VLOOKUP(LEFT($A1540,8),POR!$A:$R,5,0),"")</f>
        <v/>
      </c>
      <c r="T1540" s="8" t="str">
        <f>IFERROR(VLOOKUP(LEFT($A1540,8),POR!$A:$R,6,0),"")</f>
        <v/>
      </c>
      <c r="U1540" s="8" t="str">
        <f>IFERROR(VLOOKUP(LEFT($A1540,8),POR!$A:$R,7,0),"")</f>
        <v/>
      </c>
      <c r="V1540" s="8" t="str">
        <f>IFERROR(VLOOKUP(LEFT($A1540,8),POR!$A:$R,8,0),"")</f>
        <v/>
      </c>
      <c r="W1540" s="8" t="str">
        <f>IFERROR(VLOOKUP(LEFT($A1540,8),POR!$A:$R,9,0),"")</f>
        <v/>
      </c>
      <c r="X1540" s="8" t="str">
        <f>IFERROR(VLOOKUP(LEFT($A1540,8),POR!$A:$R,10,0),"")</f>
        <v/>
      </c>
      <c r="Y1540" s="8" t="str">
        <f>IFERROR(VLOOKUP(LEFT($A1540,8),POR!$A:$R,11,0),"")</f>
        <v/>
      </c>
      <c r="Z1540" s="8" t="str">
        <f>IFERROR(VLOOKUP(LEFT($A1540,8),POR!$A:$R,12,0),"")</f>
        <v/>
      </c>
      <c r="AA1540" s="8" t="str">
        <f>IFERROR(VLOOKUP(LEFT($A1540,8),POR!$A:$R,13,0),"")</f>
        <v/>
      </c>
      <c r="AB1540" s="8" t="str">
        <f>IFERROR(VLOOKUP(LEFT($A1540,8),POR!$A:$R,14,0),"")</f>
        <v/>
      </c>
      <c r="AC1540" s="8" t="str">
        <f>IFERROR(VLOOKUP(LEFT($A1540,8),POR!$A:$R,15,0),"")</f>
        <v/>
      </c>
      <c r="AD1540" s="8" t="str">
        <f>IFERROR(VLOOKUP(LEFT($A1540,8),POR!$A:$R,16,0),"")</f>
        <v/>
      </c>
      <c r="AE1540" s="8" t="str">
        <f>IFERROR(VLOOKUP(LEFT($A1540,8),POR!$A:$R,17,0),"")</f>
        <v/>
      </c>
      <c r="AF1540" s="8" t="str">
        <f>IFERROR(VLOOKUP(LEFT($A1540,8),POR!$A:$R,18,0),"")</f>
        <v/>
      </c>
      <c r="AG1540" s="36" t="str">
        <f>IFERROR(VLOOKUP(A1540,NSD!F:G,2,0),"")</f>
        <v/>
      </c>
    </row>
    <row r="1541" spans="1:33">
      <c r="A1541" s="49" t="s">
        <v>3918</v>
      </c>
      <c r="B1541" s="36" t="str">
        <f>VLOOKUP(LEFT(A1541,8),Clusters!A:C,3,0)</f>
        <v>C3</v>
      </c>
      <c r="C1541" s="36">
        <f>VLOOKUP(LEFT(A1541,8),Clusters!A:D,2,0)</f>
        <v>31</v>
      </c>
      <c r="O1541" s="36">
        <f>IFERROR(VLOOKUP(LEFT(A1541,8),'Development Priority'!A:B,2,0),"")</f>
        <v>757</v>
      </c>
      <c r="P1541" s="8" t="str">
        <f>IFERROR(VLOOKUP(LEFT($A1541,8),POR!$A:$R,2,0),"")</f>
        <v/>
      </c>
      <c r="Q1541" s="8" t="str">
        <f>IFERROR(VLOOKUP(LEFT($A1541,8),POR!$A:$R,3,0),"")</f>
        <v/>
      </c>
      <c r="R1541" s="8" t="str">
        <f>IFERROR(VLOOKUP(LEFT($A1541,8),POR!$A:$R,4,0),"")</f>
        <v/>
      </c>
      <c r="S1541" s="8" t="str">
        <f>IFERROR(VLOOKUP(LEFT($A1541,8),POR!$A:$R,5,0),"")</f>
        <v/>
      </c>
      <c r="T1541" s="8" t="str">
        <f>IFERROR(VLOOKUP(LEFT($A1541,8),POR!$A:$R,6,0),"")</f>
        <v/>
      </c>
      <c r="U1541" s="8" t="str">
        <f>IFERROR(VLOOKUP(LEFT($A1541,8),POR!$A:$R,7,0),"")</f>
        <v/>
      </c>
      <c r="V1541" s="8">
        <f>IFERROR(VLOOKUP(LEFT($A1541,8),POR!$A:$R,8,0),"")</f>
        <v>42862</v>
      </c>
      <c r="W1541" s="8" t="str">
        <f>IFERROR(VLOOKUP(LEFT($A1541,8),POR!$A:$R,9,0),"")</f>
        <v/>
      </c>
      <c r="X1541" s="8" t="str">
        <f>IFERROR(VLOOKUP(LEFT($A1541,8),POR!$A:$R,10,0),"")</f>
        <v/>
      </c>
      <c r="Y1541" s="8" t="str">
        <f>IFERROR(VLOOKUP(LEFT($A1541,8),POR!$A:$R,11,0),"")</f>
        <v/>
      </c>
      <c r="Z1541" s="8" t="str">
        <f>IFERROR(VLOOKUP(LEFT($A1541,8),POR!$A:$R,12,0),"")</f>
        <v/>
      </c>
      <c r="AA1541" s="8" t="str">
        <f>IFERROR(VLOOKUP(LEFT($A1541,8),POR!$A:$R,13,0),"")</f>
        <v/>
      </c>
      <c r="AB1541" s="8" t="str">
        <f>IFERROR(VLOOKUP(LEFT($A1541,8),POR!$A:$R,14,0),"")</f>
        <v/>
      </c>
      <c r="AC1541" s="8" t="str">
        <f>IFERROR(VLOOKUP(LEFT($A1541,8),POR!$A:$R,15,0),"")</f>
        <v/>
      </c>
      <c r="AD1541" s="8" t="str">
        <f>IFERROR(VLOOKUP(LEFT($A1541,8),POR!$A:$R,16,0),"")</f>
        <v/>
      </c>
      <c r="AE1541" s="8" t="str">
        <f>IFERROR(VLOOKUP(LEFT($A1541,8),POR!$A:$R,17,0),"")</f>
        <v/>
      </c>
      <c r="AF1541" s="8" t="str">
        <f>IFERROR(VLOOKUP(LEFT($A1541,8),POR!$A:$R,18,0),"")</f>
        <v/>
      </c>
      <c r="AG1541" s="36" t="str">
        <f>IFERROR(VLOOKUP(A1541,NSD!F:G,2,0),"")</f>
        <v/>
      </c>
    </row>
    <row r="1542" spans="1:33">
      <c r="A1542" s="49" t="s">
        <v>3793</v>
      </c>
      <c r="B1542" s="36" t="str">
        <f>VLOOKUP(LEFT(A1542,8),Clusters!A:C,3,0)</f>
        <v>C3</v>
      </c>
      <c r="C1542" s="36">
        <f>VLOOKUP(LEFT(A1542,8),Clusters!A:D,2,0)</f>
        <v>31</v>
      </c>
      <c r="O1542" s="36">
        <f>IFERROR(VLOOKUP(LEFT(A1542,8),'Development Priority'!A:B,2,0),"")</f>
        <v>757</v>
      </c>
      <c r="P1542" s="8" t="str">
        <f>IFERROR(VLOOKUP(LEFT($A1542,8),POR!$A:$R,2,0),"")</f>
        <v/>
      </c>
      <c r="Q1542" s="8" t="str">
        <f>IFERROR(VLOOKUP(LEFT($A1542,8),POR!$A:$R,3,0),"")</f>
        <v/>
      </c>
      <c r="R1542" s="8" t="str">
        <f>IFERROR(VLOOKUP(LEFT($A1542,8),POR!$A:$R,4,0),"")</f>
        <v/>
      </c>
      <c r="S1542" s="8" t="str">
        <f>IFERROR(VLOOKUP(LEFT($A1542,8),POR!$A:$R,5,0),"")</f>
        <v/>
      </c>
      <c r="T1542" s="8" t="str">
        <f>IFERROR(VLOOKUP(LEFT($A1542,8),POR!$A:$R,6,0),"")</f>
        <v/>
      </c>
      <c r="U1542" s="8" t="str">
        <f>IFERROR(VLOOKUP(LEFT($A1542,8),POR!$A:$R,7,0),"")</f>
        <v/>
      </c>
      <c r="V1542" s="8">
        <f>IFERROR(VLOOKUP(LEFT($A1542,8),POR!$A:$R,8,0),"")</f>
        <v>42862</v>
      </c>
      <c r="W1542" s="8" t="str">
        <f>IFERROR(VLOOKUP(LEFT($A1542,8),POR!$A:$R,9,0),"")</f>
        <v/>
      </c>
      <c r="X1542" s="8" t="str">
        <f>IFERROR(VLOOKUP(LEFT($A1542,8),POR!$A:$R,10,0),"")</f>
        <v/>
      </c>
      <c r="Y1542" s="8" t="str">
        <f>IFERROR(VLOOKUP(LEFT($A1542,8),POR!$A:$R,11,0),"")</f>
        <v/>
      </c>
      <c r="Z1542" s="8" t="str">
        <f>IFERROR(VLOOKUP(LEFT($A1542,8),POR!$A:$R,12,0),"")</f>
        <v/>
      </c>
      <c r="AA1542" s="8" t="str">
        <f>IFERROR(VLOOKUP(LEFT($A1542,8),POR!$A:$R,13,0),"")</f>
        <v/>
      </c>
      <c r="AB1542" s="8" t="str">
        <f>IFERROR(VLOOKUP(LEFT($A1542,8),POR!$A:$R,14,0),"")</f>
        <v/>
      </c>
      <c r="AC1542" s="8" t="str">
        <f>IFERROR(VLOOKUP(LEFT($A1542,8),POR!$A:$R,15,0),"")</f>
        <v/>
      </c>
      <c r="AD1542" s="8" t="str">
        <f>IFERROR(VLOOKUP(LEFT($A1542,8),POR!$A:$R,16,0),"")</f>
        <v/>
      </c>
      <c r="AE1542" s="8" t="str">
        <f>IFERROR(VLOOKUP(LEFT($A1542,8),POR!$A:$R,17,0),"")</f>
        <v/>
      </c>
      <c r="AF1542" s="8" t="str">
        <f>IFERROR(VLOOKUP(LEFT($A1542,8),POR!$A:$R,18,0),"")</f>
        <v/>
      </c>
      <c r="AG1542" s="36" t="str">
        <f>IFERROR(VLOOKUP(A1542,NSD!F:G,2,0),"")</f>
        <v/>
      </c>
    </row>
    <row r="1543" spans="1:33">
      <c r="A1543" s="49" t="s">
        <v>4523</v>
      </c>
      <c r="B1543" s="36" t="str">
        <f>VLOOKUP(LEFT(A1543,8),Clusters!A:C,3,0)</f>
        <v>C3</v>
      </c>
      <c r="C1543" s="36">
        <f>VLOOKUP(LEFT(A1543,8),Clusters!A:D,2,0)</f>
        <v>31</v>
      </c>
      <c r="O1543" s="36">
        <f>IFERROR(VLOOKUP(LEFT(A1543,8),'Development Priority'!A:B,2,0),"")</f>
        <v>757</v>
      </c>
      <c r="P1543" s="8" t="str">
        <f>IFERROR(VLOOKUP(LEFT($A1543,8),POR!$A:$R,2,0),"")</f>
        <v/>
      </c>
      <c r="Q1543" s="8" t="str">
        <f>IFERROR(VLOOKUP(LEFT($A1543,8),POR!$A:$R,3,0),"")</f>
        <v/>
      </c>
      <c r="R1543" s="8" t="str">
        <f>IFERROR(VLOOKUP(LEFT($A1543,8),POR!$A:$R,4,0),"")</f>
        <v/>
      </c>
      <c r="S1543" s="8" t="str">
        <f>IFERROR(VLOOKUP(LEFT($A1543,8),POR!$A:$R,5,0),"")</f>
        <v/>
      </c>
      <c r="T1543" s="8" t="str">
        <f>IFERROR(VLOOKUP(LEFT($A1543,8),POR!$A:$R,6,0),"")</f>
        <v/>
      </c>
      <c r="U1543" s="8" t="str">
        <f>IFERROR(VLOOKUP(LEFT($A1543,8),POR!$A:$R,7,0),"")</f>
        <v/>
      </c>
      <c r="V1543" s="8">
        <f>IFERROR(VLOOKUP(LEFT($A1543,8),POR!$A:$R,8,0),"")</f>
        <v>42862</v>
      </c>
      <c r="W1543" s="8" t="str">
        <f>IFERROR(VLOOKUP(LEFT($A1543,8),POR!$A:$R,9,0),"")</f>
        <v/>
      </c>
      <c r="X1543" s="8" t="str">
        <f>IFERROR(VLOOKUP(LEFT($A1543,8),POR!$A:$R,10,0),"")</f>
        <v/>
      </c>
      <c r="Y1543" s="8" t="str">
        <f>IFERROR(VLOOKUP(LEFT($A1543,8),POR!$A:$R,11,0),"")</f>
        <v/>
      </c>
      <c r="Z1543" s="8" t="str">
        <f>IFERROR(VLOOKUP(LEFT($A1543,8),POR!$A:$R,12,0),"")</f>
        <v/>
      </c>
      <c r="AA1543" s="8" t="str">
        <f>IFERROR(VLOOKUP(LEFT($A1543,8),POR!$A:$R,13,0),"")</f>
        <v/>
      </c>
      <c r="AB1543" s="8" t="str">
        <f>IFERROR(VLOOKUP(LEFT($A1543,8),POR!$A:$R,14,0),"")</f>
        <v/>
      </c>
      <c r="AC1543" s="8" t="str">
        <f>IFERROR(VLOOKUP(LEFT($A1543,8),POR!$A:$R,15,0),"")</f>
        <v/>
      </c>
      <c r="AD1543" s="8" t="str">
        <f>IFERROR(VLOOKUP(LEFT($A1543,8),POR!$A:$R,16,0),"")</f>
        <v/>
      </c>
      <c r="AE1543" s="8" t="str">
        <f>IFERROR(VLOOKUP(LEFT($A1543,8),POR!$A:$R,17,0),"")</f>
        <v/>
      </c>
      <c r="AF1543" s="8" t="str">
        <f>IFERROR(VLOOKUP(LEFT($A1543,8),POR!$A:$R,18,0),"")</f>
        <v/>
      </c>
      <c r="AG1543" s="36" t="str">
        <f>IFERROR(VLOOKUP(A1543,NSD!F:G,2,0),"")</f>
        <v/>
      </c>
    </row>
    <row r="1544" spans="1:33">
      <c r="A1544" s="49" t="s">
        <v>3281</v>
      </c>
      <c r="B1544" s="36" t="str">
        <f>VLOOKUP(LEFT(A1544,8),Clusters!A:C,3,0)</f>
        <v>C1</v>
      </c>
      <c r="C1544" s="36">
        <f>VLOOKUP(LEFT(A1544,8),Clusters!A:D,2,0)</f>
        <v>14</v>
      </c>
      <c r="O1544" s="36">
        <f>IFERROR(VLOOKUP(LEFT(A1544,8),'Development Priority'!A:B,2,0),"")</f>
        <v>204</v>
      </c>
      <c r="P1544" s="8" t="str">
        <f>IFERROR(VLOOKUP(LEFT($A1544,8),POR!$A:$R,2,0),"")</f>
        <v/>
      </c>
      <c r="Q1544" s="8" t="str">
        <f>IFERROR(VLOOKUP(LEFT($A1544,8),POR!$A:$R,3,0),"")</f>
        <v/>
      </c>
      <c r="R1544" s="8" t="str">
        <f>IFERROR(VLOOKUP(LEFT($A1544,8),POR!$A:$R,4,0),"")</f>
        <v/>
      </c>
      <c r="S1544" s="8" t="str">
        <f>IFERROR(VLOOKUP(LEFT($A1544,8),POR!$A:$R,5,0),"")</f>
        <v/>
      </c>
      <c r="T1544" s="8" t="str">
        <f>IFERROR(VLOOKUP(LEFT($A1544,8),POR!$A:$R,6,0),"")</f>
        <v/>
      </c>
      <c r="U1544" s="8" t="str">
        <f>IFERROR(VLOOKUP(LEFT($A1544,8),POR!$A:$R,7,0),"")</f>
        <v/>
      </c>
      <c r="V1544" s="8">
        <f>IFERROR(VLOOKUP(LEFT($A1544,8),POR!$A:$R,8,0),"")</f>
        <v>42828</v>
      </c>
      <c r="W1544" s="8" t="str">
        <f>IFERROR(VLOOKUP(LEFT($A1544,8),POR!$A:$R,9,0),"")</f>
        <v/>
      </c>
      <c r="X1544" s="8" t="str">
        <f>IFERROR(VLOOKUP(LEFT($A1544,8),POR!$A:$R,10,0),"")</f>
        <v/>
      </c>
      <c r="Y1544" s="8" t="str">
        <f>IFERROR(VLOOKUP(LEFT($A1544,8),POR!$A:$R,11,0),"")</f>
        <v/>
      </c>
      <c r="Z1544" s="8" t="str">
        <f>IFERROR(VLOOKUP(LEFT($A1544,8),POR!$A:$R,12,0),"")</f>
        <v/>
      </c>
      <c r="AA1544" s="8" t="str">
        <f>IFERROR(VLOOKUP(LEFT($A1544,8),POR!$A:$R,13,0),"")</f>
        <v/>
      </c>
      <c r="AB1544" s="8" t="str">
        <f>IFERROR(VLOOKUP(LEFT($A1544,8),POR!$A:$R,14,0),"")</f>
        <v/>
      </c>
      <c r="AC1544" s="8" t="str">
        <f>IFERROR(VLOOKUP(LEFT($A1544,8),POR!$A:$R,15,0),"")</f>
        <v/>
      </c>
      <c r="AD1544" s="8" t="str">
        <f>IFERROR(VLOOKUP(LEFT($A1544,8),POR!$A:$R,16,0),"")</f>
        <v/>
      </c>
      <c r="AE1544" s="8" t="str">
        <f>IFERROR(VLOOKUP(LEFT($A1544,8),POR!$A:$R,17,0),"")</f>
        <v/>
      </c>
      <c r="AF1544" s="8" t="str">
        <f>IFERROR(VLOOKUP(LEFT($A1544,8),POR!$A:$R,18,0),"")</f>
        <v/>
      </c>
      <c r="AG1544" s="36" t="str">
        <f>IFERROR(VLOOKUP(A1544,NSD!F:G,2,0),"")</f>
        <v/>
      </c>
    </row>
    <row r="1545" spans="1:33">
      <c r="A1545" s="49" t="s">
        <v>5030</v>
      </c>
      <c r="B1545" s="36" t="str">
        <f>VLOOKUP(LEFT(A1545,8),Clusters!A:C,3,0)</f>
        <v>C1</v>
      </c>
      <c r="C1545" s="36">
        <f>VLOOKUP(LEFT(A1545,8),Clusters!A:D,2,0)</f>
        <v>14</v>
      </c>
      <c r="O1545" s="36">
        <f>IFERROR(VLOOKUP(LEFT(A1545,8),'Development Priority'!A:B,2,0),"")</f>
        <v>204</v>
      </c>
      <c r="P1545" s="8" t="str">
        <f>IFERROR(VLOOKUP(LEFT($A1545,8),POR!$A:$R,2,0),"")</f>
        <v/>
      </c>
      <c r="Q1545" s="8" t="str">
        <f>IFERROR(VLOOKUP(LEFT($A1545,8),POR!$A:$R,3,0),"")</f>
        <v/>
      </c>
      <c r="R1545" s="8" t="str">
        <f>IFERROR(VLOOKUP(LEFT($A1545,8),POR!$A:$R,4,0),"")</f>
        <v/>
      </c>
      <c r="S1545" s="8" t="str">
        <f>IFERROR(VLOOKUP(LEFT($A1545,8),POR!$A:$R,5,0),"")</f>
        <v/>
      </c>
      <c r="T1545" s="8" t="str">
        <f>IFERROR(VLOOKUP(LEFT($A1545,8),POR!$A:$R,6,0),"")</f>
        <v/>
      </c>
      <c r="U1545" s="8" t="str">
        <f>IFERROR(VLOOKUP(LEFT($A1545,8),POR!$A:$R,7,0),"")</f>
        <v/>
      </c>
      <c r="V1545" s="8">
        <f>IFERROR(VLOOKUP(LEFT($A1545,8),POR!$A:$R,8,0),"")</f>
        <v>42828</v>
      </c>
      <c r="W1545" s="8" t="str">
        <f>IFERROR(VLOOKUP(LEFT($A1545,8),POR!$A:$R,9,0),"")</f>
        <v/>
      </c>
      <c r="X1545" s="8" t="str">
        <f>IFERROR(VLOOKUP(LEFT($A1545,8),POR!$A:$R,10,0),"")</f>
        <v/>
      </c>
      <c r="Y1545" s="8" t="str">
        <f>IFERROR(VLOOKUP(LEFT($A1545,8),POR!$A:$R,11,0),"")</f>
        <v/>
      </c>
      <c r="Z1545" s="8" t="str">
        <f>IFERROR(VLOOKUP(LEFT($A1545,8),POR!$A:$R,12,0),"")</f>
        <v/>
      </c>
      <c r="AA1545" s="8" t="str">
        <f>IFERROR(VLOOKUP(LEFT($A1545,8),POR!$A:$R,13,0),"")</f>
        <v/>
      </c>
      <c r="AB1545" s="8" t="str">
        <f>IFERROR(VLOOKUP(LEFT($A1545,8),POR!$A:$R,14,0),"")</f>
        <v/>
      </c>
      <c r="AC1545" s="8" t="str">
        <f>IFERROR(VLOOKUP(LEFT($A1545,8),POR!$A:$R,15,0),"")</f>
        <v/>
      </c>
      <c r="AD1545" s="8" t="str">
        <f>IFERROR(VLOOKUP(LEFT($A1545,8),POR!$A:$R,16,0),"")</f>
        <v/>
      </c>
      <c r="AE1545" s="8" t="str">
        <f>IFERROR(VLOOKUP(LEFT($A1545,8),POR!$A:$R,17,0),"")</f>
        <v/>
      </c>
      <c r="AF1545" s="8" t="str">
        <f>IFERROR(VLOOKUP(LEFT($A1545,8),POR!$A:$R,18,0),"")</f>
        <v/>
      </c>
      <c r="AG1545" s="36" t="str">
        <f>IFERROR(VLOOKUP(A1545,NSD!F:G,2,0),"")</f>
        <v/>
      </c>
    </row>
    <row r="1546" spans="1:33">
      <c r="A1546" s="49" t="s">
        <v>3636</v>
      </c>
      <c r="B1546" s="36" t="str">
        <f>VLOOKUP(LEFT(A1546,8),Clusters!A:C,3,0)</f>
        <v>C1</v>
      </c>
      <c r="C1546" s="36">
        <f>VLOOKUP(LEFT(A1546,8),Clusters!A:D,2,0)</f>
        <v>14</v>
      </c>
      <c r="O1546" s="36">
        <f>IFERROR(VLOOKUP(LEFT(A1546,8),'Development Priority'!A:B,2,0),"")</f>
        <v>204</v>
      </c>
      <c r="P1546" s="8" t="str">
        <f>IFERROR(VLOOKUP(LEFT($A1546,8),POR!$A:$R,2,0),"")</f>
        <v/>
      </c>
      <c r="Q1546" s="8" t="str">
        <f>IFERROR(VLOOKUP(LEFT($A1546,8),POR!$A:$R,3,0),"")</f>
        <v/>
      </c>
      <c r="R1546" s="8" t="str">
        <f>IFERROR(VLOOKUP(LEFT($A1546,8),POR!$A:$R,4,0),"")</f>
        <v/>
      </c>
      <c r="S1546" s="8" t="str">
        <f>IFERROR(VLOOKUP(LEFT($A1546,8),POR!$A:$R,5,0),"")</f>
        <v/>
      </c>
      <c r="T1546" s="8" t="str">
        <f>IFERROR(VLOOKUP(LEFT($A1546,8),POR!$A:$R,6,0),"")</f>
        <v/>
      </c>
      <c r="U1546" s="8" t="str">
        <f>IFERROR(VLOOKUP(LEFT($A1546,8),POR!$A:$R,7,0),"")</f>
        <v/>
      </c>
      <c r="V1546" s="8">
        <f>IFERROR(VLOOKUP(LEFT($A1546,8),POR!$A:$R,8,0),"")</f>
        <v>42828</v>
      </c>
      <c r="W1546" s="8" t="str">
        <f>IFERROR(VLOOKUP(LEFT($A1546,8),POR!$A:$R,9,0),"")</f>
        <v/>
      </c>
      <c r="X1546" s="8" t="str">
        <f>IFERROR(VLOOKUP(LEFT($A1546,8),POR!$A:$R,10,0),"")</f>
        <v/>
      </c>
      <c r="Y1546" s="8" t="str">
        <f>IFERROR(VLOOKUP(LEFT($A1546,8),POR!$A:$R,11,0),"")</f>
        <v/>
      </c>
      <c r="Z1546" s="8" t="str">
        <f>IFERROR(VLOOKUP(LEFT($A1546,8),POR!$A:$R,12,0),"")</f>
        <v/>
      </c>
      <c r="AA1546" s="8" t="str">
        <f>IFERROR(VLOOKUP(LEFT($A1546,8),POR!$A:$R,13,0),"")</f>
        <v/>
      </c>
      <c r="AB1546" s="8" t="str">
        <f>IFERROR(VLOOKUP(LEFT($A1546,8),POR!$A:$R,14,0),"")</f>
        <v/>
      </c>
      <c r="AC1546" s="8" t="str">
        <f>IFERROR(VLOOKUP(LEFT($A1546,8),POR!$A:$R,15,0),"")</f>
        <v/>
      </c>
      <c r="AD1546" s="8" t="str">
        <f>IFERROR(VLOOKUP(LEFT($A1546,8),POR!$A:$R,16,0),"")</f>
        <v/>
      </c>
      <c r="AE1546" s="8" t="str">
        <f>IFERROR(VLOOKUP(LEFT($A1546,8),POR!$A:$R,17,0),"")</f>
        <v/>
      </c>
      <c r="AF1546" s="8" t="str">
        <f>IFERROR(VLOOKUP(LEFT($A1546,8),POR!$A:$R,18,0),"")</f>
        <v/>
      </c>
      <c r="AG1546" s="36" t="str">
        <f>IFERROR(VLOOKUP(A1546,NSD!F:G,2,0),"")</f>
        <v/>
      </c>
    </row>
    <row r="1547" spans="1:33">
      <c r="A1547" s="49" t="s">
        <v>2630</v>
      </c>
      <c r="B1547" s="36" t="str">
        <f>VLOOKUP(LEFT(A1547,8),Clusters!A:C,3,0)</f>
        <v>C2</v>
      </c>
      <c r="C1547" s="36">
        <f>VLOOKUP(LEFT(A1547,8),Clusters!A:D,2,0)</f>
        <v>21</v>
      </c>
      <c r="O1547" s="36">
        <f>IFERROR(VLOOKUP(LEFT(A1547,8),'Development Priority'!A:B,2,0),"")</f>
        <v>73</v>
      </c>
      <c r="P1547" s="8" t="str">
        <f>IFERROR(VLOOKUP(LEFT($A1547,8),POR!$A:$R,2,0),"")</f>
        <v/>
      </c>
      <c r="Q1547" s="8" t="str">
        <f>IFERROR(VLOOKUP(LEFT($A1547,8),POR!$A:$R,3,0),"")</f>
        <v/>
      </c>
      <c r="R1547" s="8" t="str">
        <f>IFERROR(VLOOKUP(LEFT($A1547,8),POR!$A:$R,4,0),"")</f>
        <v/>
      </c>
      <c r="S1547" s="8" t="str">
        <f>IFERROR(VLOOKUP(LEFT($A1547,8),POR!$A:$R,5,0),"")</f>
        <v/>
      </c>
      <c r="T1547" s="8">
        <f>IFERROR(VLOOKUP(LEFT($A1547,8),POR!$A:$R,6,0),"")</f>
        <v>42866.708333333299</v>
      </c>
      <c r="U1547" s="8" t="str">
        <f>IFERROR(VLOOKUP(LEFT($A1547,8),POR!$A:$R,7,0),"")</f>
        <v/>
      </c>
      <c r="V1547" s="8" t="str">
        <f>IFERROR(VLOOKUP(LEFT($A1547,8),POR!$A:$R,8,0),"")</f>
        <v/>
      </c>
      <c r="W1547" s="8" t="str">
        <f>IFERROR(VLOOKUP(LEFT($A1547,8),POR!$A:$R,9,0),"")</f>
        <v/>
      </c>
      <c r="X1547" s="8" t="str">
        <f>IFERROR(VLOOKUP(LEFT($A1547,8),POR!$A:$R,10,0),"")</f>
        <v/>
      </c>
      <c r="Y1547" s="8" t="str">
        <f>IFERROR(VLOOKUP(LEFT($A1547,8),POR!$A:$R,11,0),"")</f>
        <v/>
      </c>
      <c r="Z1547" s="8" t="str">
        <f>IFERROR(VLOOKUP(LEFT($A1547,8),POR!$A:$R,12,0),"")</f>
        <v/>
      </c>
      <c r="AA1547" s="8" t="str">
        <f>IFERROR(VLOOKUP(LEFT($A1547,8),POR!$A:$R,13,0),"")</f>
        <v/>
      </c>
      <c r="AB1547" s="8" t="str">
        <f>IFERROR(VLOOKUP(LEFT($A1547,8),POR!$A:$R,14,0),"")</f>
        <v/>
      </c>
      <c r="AC1547" s="8">
        <f>IFERROR(VLOOKUP(LEFT($A1547,8),POR!$A:$R,15,0),"")</f>
        <v>42754</v>
      </c>
      <c r="AD1547" s="8" t="str">
        <f>IFERROR(VLOOKUP(LEFT($A1547,8),POR!$A:$R,16,0),"")</f>
        <v/>
      </c>
      <c r="AE1547" s="8" t="str">
        <f>IFERROR(VLOOKUP(LEFT($A1547,8),POR!$A:$R,17,0),"")</f>
        <v/>
      </c>
      <c r="AF1547" s="8" t="str">
        <f>IFERROR(VLOOKUP(LEFT($A1547,8),POR!$A:$R,18,0),"")</f>
        <v/>
      </c>
      <c r="AG1547" s="36" t="str">
        <f>IFERROR(VLOOKUP(A1547,NSD!F:G,2,0),"")</f>
        <v/>
      </c>
    </row>
    <row r="1548" spans="1:33">
      <c r="A1548" s="49" t="s">
        <v>4884</v>
      </c>
      <c r="B1548" s="36" t="str">
        <f>VLOOKUP(LEFT(A1548,8),Clusters!A:C,3,0)</f>
        <v>C2</v>
      </c>
      <c r="C1548" s="36">
        <f>VLOOKUP(LEFT(A1548,8),Clusters!A:D,2,0)</f>
        <v>21</v>
      </c>
      <c r="O1548" s="36">
        <f>IFERROR(VLOOKUP(LEFT(A1548,8),'Development Priority'!A:B,2,0),"")</f>
        <v>73</v>
      </c>
      <c r="P1548" s="8" t="str">
        <f>IFERROR(VLOOKUP(LEFT($A1548,8),POR!$A:$R,2,0),"")</f>
        <v/>
      </c>
      <c r="Q1548" s="8" t="str">
        <f>IFERROR(VLOOKUP(LEFT($A1548,8),POR!$A:$R,3,0),"")</f>
        <v/>
      </c>
      <c r="R1548" s="8" t="str">
        <f>IFERROR(VLOOKUP(LEFT($A1548,8),POR!$A:$R,4,0),"")</f>
        <v/>
      </c>
      <c r="S1548" s="8" t="str">
        <f>IFERROR(VLOOKUP(LEFT($A1548,8),POR!$A:$R,5,0),"")</f>
        <v/>
      </c>
      <c r="T1548" s="8">
        <f>IFERROR(VLOOKUP(LEFT($A1548,8),POR!$A:$R,6,0),"")</f>
        <v>42866.708333333299</v>
      </c>
      <c r="U1548" s="8" t="str">
        <f>IFERROR(VLOOKUP(LEFT($A1548,8),POR!$A:$R,7,0),"")</f>
        <v/>
      </c>
      <c r="V1548" s="8" t="str">
        <f>IFERROR(VLOOKUP(LEFT($A1548,8),POR!$A:$R,8,0),"")</f>
        <v/>
      </c>
      <c r="W1548" s="8" t="str">
        <f>IFERROR(VLOOKUP(LEFT($A1548,8),POR!$A:$R,9,0),"")</f>
        <v/>
      </c>
      <c r="X1548" s="8" t="str">
        <f>IFERROR(VLOOKUP(LEFT($A1548,8),POR!$A:$R,10,0),"")</f>
        <v/>
      </c>
      <c r="Y1548" s="8" t="str">
        <f>IFERROR(VLOOKUP(LEFT($A1548,8),POR!$A:$R,11,0),"")</f>
        <v/>
      </c>
      <c r="Z1548" s="8" t="str">
        <f>IFERROR(VLOOKUP(LEFT($A1548,8),POR!$A:$R,12,0),"")</f>
        <v/>
      </c>
      <c r="AA1548" s="8" t="str">
        <f>IFERROR(VLOOKUP(LEFT($A1548,8),POR!$A:$R,13,0),"")</f>
        <v/>
      </c>
      <c r="AB1548" s="8" t="str">
        <f>IFERROR(VLOOKUP(LEFT($A1548,8),POR!$A:$R,14,0),"")</f>
        <v/>
      </c>
      <c r="AC1548" s="8">
        <f>IFERROR(VLOOKUP(LEFT($A1548,8),POR!$A:$R,15,0),"")</f>
        <v>42754</v>
      </c>
      <c r="AD1548" s="8" t="str">
        <f>IFERROR(VLOOKUP(LEFT($A1548,8),POR!$A:$R,16,0),"")</f>
        <v/>
      </c>
      <c r="AE1548" s="8" t="str">
        <f>IFERROR(VLOOKUP(LEFT($A1548,8),POR!$A:$R,17,0),"")</f>
        <v/>
      </c>
      <c r="AF1548" s="8" t="str">
        <f>IFERROR(VLOOKUP(LEFT($A1548,8),POR!$A:$R,18,0),"")</f>
        <v/>
      </c>
      <c r="AG1548" s="36" t="str">
        <f>IFERROR(VLOOKUP(A1548,NSD!F:G,2,0),"")</f>
        <v/>
      </c>
    </row>
    <row r="1549" spans="1:33">
      <c r="A1549" s="49" t="s">
        <v>2357</v>
      </c>
      <c r="B1549" s="36" t="str">
        <f>VLOOKUP(LEFT(A1549,8),Clusters!A:C,3,0)</f>
        <v>C1</v>
      </c>
      <c r="C1549" s="36">
        <f>VLOOKUP(LEFT(A1549,8),Clusters!A:D,2,0)</f>
        <v>11</v>
      </c>
      <c r="O1549" s="36">
        <f>IFERROR(VLOOKUP(LEFT(A1549,8),'Development Priority'!A:B,2,0),"")</f>
        <v>586</v>
      </c>
      <c r="P1549" s="8" t="str">
        <f>IFERROR(VLOOKUP(LEFT($A1549,8),POR!$A:$R,2,0),"")</f>
        <v/>
      </c>
      <c r="Q1549" s="8" t="str">
        <f>IFERROR(VLOOKUP(LEFT($A1549,8),POR!$A:$R,3,0),"")</f>
        <v/>
      </c>
      <c r="R1549" s="8" t="str">
        <f>IFERROR(VLOOKUP(LEFT($A1549,8),POR!$A:$R,4,0),"")</f>
        <v/>
      </c>
      <c r="S1549" s="8" t="str">
        <f>IFERROR(VLOOKUP(LEFT($A1549,8),POR!$A:$R,5,0),"")</f>
        <v/>
      </c>
      <c r="T1549" s="8">
        <f>IFERROR(VLOOKUP(LEFT($A1549,8),POR!$A:$R,6,0),"")</f>
        <v>42766.666666666701</v>
      </c>
      <c r="U1549" s="8" t="str">
        <f>IFERROR(VLOOKUP(LEFT($A1549,8),POR!$A:$R,7,0),"")</f>
        <v/>
      </c>
      <c r="V1549" s="8" t="str">
        <f>IFERROR(VLOOKUP(LEFT($A1549,8),POR!$A:$R,8,0),"")</f>
        <v/>
      </c>
      <c r="W1549" s="8" t="str">
        <f>IFERROR(VLOOKUP(LEFT($A1549,8),POR!$A:$R,9,0),"")</f>
        <v/>
      </c>
      <c r="X1549" s="8" t="str">
        <f>IFERROR(VLOOKUP(LEFT($A1549,8),POR!$A:$R,10,0),"")</f>
        <v/>
      </c>
      <c r="Y1549" s="8" t="str">
        <f>IFERROR(VLOOKUP(LEFT($A1549,8),POR!$A:$R,11,0),"")</f>
        <v/>
      </c>
      <c r="Z1549" s="8" t="str">
        <f>IFERROR(VLOOKUP(LEFT($A1549,8),POR!$A:$R,12,0),"")</f>
        <v/>
      </c>
      <c r="AA1549" s="8" t="str">
        <f>IFERROR(VLOOKUP(LEFT($A1549,8),POR!$A:$R,13,0),"")</f>
        <v/>
      </c>
      <c r="AB1549" s="8" t="str">
        <f>IFERROR(VLOOKUP(LEFT($A1549,8),POR!$A:$R,14,0),"")</f>
        <v/>
      </c>
      <c r="AC1549" s="8" t="str">
        <f>IFERROR(VLOOKUP(LEFT($A1549,8),POR!$A:$R,15,0),"")</f>
        <v/>
      </c>
      <c r="AD1549" s="8" t="str">
        <f>IFERROR(VLOOKUP(LEFT($A1549,8),POR!$A:$R,16,0),"")</f>
        <v/>
      </c>
      <c r="AE1549" s="8" t="str">
        <f>IFERROR(VLOOKUP(LEFT($A1549,8),POR!$A:$R,17,0),"")</f>
        <v/>
      </c>
      <c r="AF1549" s="8" t="str">
        <f>IFERROR(VLOOKUP(LEFT($A1549,8),POR!$A:$R,18,0),"")</f>
        <v/>
      </c>
      <c r="AG1549" s="36" t="str">
        <f>IFERROR(VLOOKUP(A1549,NSD!F:G,2,0),"")</f>
        <v/>
      </c>
    </row>
    <row r="1550" spans="1:33">
      <c r="A1550" s="49" t="s">
        <v>2883</v>
      </c>
      <c r="B1550" s="36" t="str">
        <f>VLOOKUP(LEFT(A1550,8),Clusters!A:C,3,0)</f>
        <v>C1</v>
      </c>
      <c r="C1550" s="36">
        <f>VLOOKUP(LEFT(A1550,8),Clusters!A:D,2,0)</f>
        <v>11</v>
      </c>
      <c r="O1550" s="36">
        <f>IFERROR(VLOOKUP(LEFT(A1550,8),'Development Priority'!A:B,2,0),"")</f>
        <v>586</v>
      </c>
      <c r="P1550" s="8" t="str">
        <f>IFERROR(VLOOKUP(LEFT($A1550,8),POR!$A:$R,2,0),"")</f>
        <v/>
      </c>
      <c r="Q1550" s="8" t="str">
        <f>IFERROR(VLOOKUP(LEFT($A1550,8),POR!$A:$R,3,0),"")</f>
        <v/>
      </c>
      <c r="R1550" s="8" t="str">
        <f>IFERROR(VLOOKUP(LEFT($A1550,8),POR!$A:$R,4,0),"")</f>
        <v/>
      </c>
      <c r="S1550" s="8" t="str">
        <f>IFERROR(VLOOKUP(LEFT($A1550,8),POR!$A:$R,5,0),"")</f>
        <v/>
      </c>
      <c r="T1550" s="8">
        <f>IFERROR(VLOOKUP(LEFT($A1550,8),POR!$A:$R,6,0),"")</f>
        <v>42766.666666666701</v>
      </c>
      <c r="U1550" s="8" t="str">
        <f>IFERROR(VLOOKUP(LEFT($A1550,8),POR!$A:$R,7,0),"")</f>
        <v/>
      </c>
      <c r="V1550" s="8" t="str">
        <f>IFERROR(VLOOKUP(LEFT($A1550,8),POR!$A:$R,8,0),"")</f>
        <v/>
      </c>
      <c r="W1550" s="8" t="str">
        <f>IFERROR(VLOOKUP(LEFT($A1550,8),POR!$A:$R,9,0),"")</f>
        <v/>
      </c>
      <c r="X1550" s="8" t="str">
        <f>IFERROR(VLOOKUP(LEFT($A1550,8),POR!$A:$R,10,0),"")</f>
        <v/>
      </c>
      <c r="Y1550" s="8" t="str">
        <f>IFERROR(VLOOKUP(LEFT($A1550,8),POR!$A:$R,11,0),"")</f>
        <v/>
      </c>
      <c r="Z1550" s="8" t="str">
        <f>IFERROR(VLOOKUP(LEFT($A1550,8),POR!$A:$R,12,0),"")</f>
        <v/>
      </c>
      <c r="AA1550" s="8" t="str">
        <f>IFERROR(VLOOKUP(LEFT($A1550,8),POR!$A:$R,13,0),"")</f>
        <v/>
      </c>
      <c r="AB1550" s="8" t="str">
        <f>IFERROR(VLOOKUP(LEFT($A1550,8),POR!$A:$R,14,0),"")</f>
        <v/>
      </c>
      <c r="AC1550" s="8" t="str">
        <f>IFERROR(VLOOKUP(LEFT($A1550,8),POR!$A:$R,15,0),"")</f>
        <v/>
      </c>
      <c r="AD1550" s="8" t="str">
        <f>IFERROR(VLOOKUP(LEFT($A1550,8),POR!$A:$R,16,0),"")</f>
        <v/>
      </c>
      <c r="AE1550" s="8" t="str">
        <f>IFERROR(VLOOKUP(LEFT($A1550,8),POR!$A:$R,17,0),"")</f>
        <v/>
      </c>
      <c r="AF1550" s="8" t="str">
        <f>IFERROR(VLOOKUP(LEFT($A1550,8),POR!$A:$R,18,0),"")</f>
        <v/>
      </c>
      <c r="AG1550" s="36" t="str">
        <f>IFERROR(VLOOKUP(A1550,NSD!F:G,2,0),"")</f>
        <v/>
      </c>
    </row>
    <row r="1551" spans="1:33">
      <c r="A1551" s="49" t="s">
        <v>4853</v>
      </c>
      <c r="B1551" s="36" t="str">
        <f>VLOOKUP(LEFT(A1551,8),Clusters!A:C,3,0)</f>
        <v>C1</v>
      </c>
      <c r="C1551" s="36">
        <f>VLOOKUP(LEFT(A1551,8),Clusters!A:D,2,0)</f>
        <v>11</v>
      </c>
      <c r="O1551" s="36">
        <f>IFERROR(VLOOKUP(LEFT(A1551,8),'Development Priority'!A:B,2,0),"")</f>
        <v>586</v>
      </c>
      <c r="P1551" s="8" t="str">
        <f>IFERROR(VLOOKUP(LEFT($A1551,8),POR!$A:$R,2,0),"")</f>
        <v/>
      </c>
      <c r="Q1551" s="8" t="str">
        <f>IFERROR(VLOOKUP(LEFT($A1551,8),POR!$A:$R,3,0),"")</f>
        <v/>
      </c>
      <c r="R1551" s="8" t="str">
        <f>IFERROR(VLOOKUP(LEFT($A1551,8),POR!$A:$R,4,0),"")</f>
        <v/>
      </c>
      <c r="S1551" s="8" t="str">
        <f>IFERROR(VLOOKUP(LEFT($A1551,8),POR!$A:$R,5,0),"")</f>
        <v/>
      </c>
      <c r="T1551" s="8">
        <f>IFERROR(VLOOKUP(LEFT($A1551,8),POR!$A:$R,6,0),"")</f>
        <v>42766.666666666701</v>
      </c>
      <c r="U1551" s="8" t="str">
        <f>IFERROR(VLOOKUP(LEFT($A1551,8),POR!$A:$R,7,0),"")</f>
        <v/>
      </c>
      <c r="V1551" s="8" t="str">
        <f>IFERROR(VLOOKUP(LEFT($A1551,8),POR!$A:$R,8,0),"")</f>
        <v/>
      </c>
      <c r="W1551" s="8" t="str">
        <f>IFERROR(VLOOKUP(LEFT($A1551,8),POR!$A:$R,9,0),"")</f>
        <v/>
      </c>
      <c r="X1551" s="8" t="str">
        <f>IFERROR(VLOOKUP(LEFT($A1551,8),POR!$A:$R,10,0),"")</f>
        <v/>
      </c>
      <c r="Y1551" s="8" t="str">
        <f>IFERROR(VLOOKUP(LEFT($A1551,8),POR!$A:$R,11,0),"")</f>
        <v/>
      </c>
      <c r="Z1551" s="8" t="str">
        <f>IFERROR(VLOOKUP(LEFT($A1551,8),POR!$A:$R,12,0),"")</f>
        <v/>
      </c>
      <c r="AA1551" s="8" t="str">
        <f>IFERROR(VLOOKUP(LEFT($A1551,8),POR!$A:$R,13,0),"")</f>
        <v/>
      </c>
      <c r="AB1551" s="8" t="str">
        <f>IFERROR(VLOOKUP(LEFT($A1551,8),POR!$A:$R,14,0),"")</f>
        <v/>
      </c>
      <c r="AC1551" s="8" t="str">
        <f>IFERROR(VLOOKUP(LEFT($A1551,8),POR!$A:$R,15,0),"")</f>
        <v/>
      </c>
      <c r="AD1551" s="8" t="str">
        <f>IFERROR(VLOOKUP(LEFT($A1551,8),POR!$A:$R,16,0),"")</f>
        <v/>
      </c>
      <c r="AE1551" s="8" t="str">
        <f>IFERROR(VLOOKUP(LEFT($A1551,8),POR!$A:$R,17,0),"")</f>
        <v/>
      </c>
      <c r="AF1551" s="8" t="str">
        <f>IFERROR(VLOOKUP(LEFT($A1551,8),POR!$A:$R,18,0),"")</f>
        <v/>
      </c>
      <c r="AG1551" s="36" t="str">
        <f>IFERROR(VLOOKUP(A1551,NSD!F:G,2,0),"")</f>
        <v/>
      </c>
    </row>
    <row r="1552" spans="1:33">
      <c r="A1552" s="49" t="s">
        <v>4229</v>
      </c>
      <c r="B1552" s="36" t="str">
        <f>VLOOKUP(LEFT(A1552,8),Clusters!A:C,3,0)</f>
        <v>C3</v>
      </c>
      <c r="C1552" s="36">
        <f>VLOOKUP(LEFT(A1552,8),Clusters!A:D,2,0)</f>
        <v>34</v>
      </c>
      <c r="O1552" s="36">
        <f>IFERROR(VLOOKUP(LEFT(A1552,8),'Development Priority'!A:B,2,0),"")</f>
        <v>512</v>
      </c>
      <c r="P1552" s="8" t="str">
        <f>IFERROR(VLOOKUP(LEFT($A1552,8),POR!$A:$R,2,0),"")</f>
        <v/>
      </c>
      <c r="Q1552" s="8" t="str">
        <f>IFERROR(VLOOKUP(LEFT($A1552,8),POR!$A:$R,3,0),"")</f>
        <v/>
      </c>
      <c r="R1552" s="8" t="str">
        <f>IFERROR(VLOOKUP(LEFT($A1552,8),POR!$A:$R,4,0),"")</f>
        <v/>
      </c>
      <c r="S1552" s="8" t="str">
        <f>IFERROR(VLOOKUP(LEFT($A1552,8),POR!$A:$R,5,0),"")</f>
        <v/>
      </c>
      <c r="T1552" s="8" t="str">
        <f>IFERROR(VLOOKUP(LEFT($A1552,8),POR!$A:$R,6,0),"")</f>
        <v/>
      </c>
      <c r="U1552" s="8" t="str">
        <f>IFERROR(VLOOKUP(LEFT($A1552,8),POR!$A:$R,7,0),"")</f>
        <v/>
      </c>
      <c r="V1552" s="8" t="str">
        <f>IFERROR(VLOOKUP(LEFT($A1552,8),POR!$A:$R,8,0),"")</f>
        <v/>
      </c>
      <c r="W1552" s="8" t="str">
        <f>IFERROR(VLOOKUP(LEFT($A1552,8),POR!$A:$R,9,0),"")</f>
        <v/>
      </c>
      <c r="X1552" s="8" t="str">
        <f>IFERROR(VLOOKUP(LEFT($A1552,8),POR!$A:$R,10,0),"")</f>
        <v/>
      </c>
      <c r="Y1552" s="8" t="str">
        <f>IFERROR(VLOOKUP(LEFT($A1552,8),POR!$A:$R,11,0),"")</f>
        <v/>
      </c>
      <c r="Z1552" s="8" t="str">
        <f>IFERROR(VLOOKUP(LEFT($A1552,8),POR!$A:$R,12,0),"")</f>
        <v/>
      </c>
      <c r="AA1552" s="8" t="str">
        <f>IFERROR(VLOOKUP(LEFT($A1552,8),POR!$A:$R,13,0),"")</f>
        <v/>
      </c>
      <c r="AB1552" s="8" t="str">
        <f>IFERROR(VLOOKUP(LEFT($A1552,8),POR!$A:$R,14,0),"")</f>
        <v/>
      </c>
      <c r="AC1552" s="8" t="str">
        <f>IFERROR(VLOOKUP(LEFT($A1552,8),POR!$A:$R,15,0),"")</f>
        <v/>
      </c>
      <c r="AD1552" s="8" t="str">
        <f>IFERROR(VLOOKUP(LEFT($A1552,8),POR!$A:$R,16,0),"")</f>
        <v/>
      </c>
      <c r="AE1552" s="8" t="str">
        <f>IFERROR(VLOOKUP(LEFT($A1552,8),POR!$A:$R,17,0),"")</f>
        <v/>
      </c>
      <c r="AF1552" s="8" t="str">
        <f>IFERROR(VLOOKUP(LEFT($A1552,8),POR!$A:$R,18,0),"")</f>
        <v/>
      </c>
      <c r="AG1552" s="36" t="str">
        <f>IFERROR(VLOOKUP(A1552,NSD!F:G,2,0),"")</f>
        <v/>
      </c>
    </row>
    <row r="1553" spans="1:33">
      <c r="A1553" s="49" t="s">
        <v>2141</v>
      </c>
      <c r="B1553" s="36" t="str">
        <f>VLOOKUP(LEFT(A1553,8),Clusters!A:C,3,0)</f>
        <v>C3</v>
      </c>
      <c r="C1553" s="36">
        <f>VLOOKUP(LEFT(A1553,8),Clusters!A:D,2,0)</f>
        <v>34</v>
      </c>
      <c r="O1553" s="36">
        <f>IFERROR(VLOOKUP(LEFT(A1553,8),'Development Priority'!A:B,2,0),"")</f>
        <v>512</v>
      </c>
      <c r="P1553" s="8" t="str">
        <f>IFERROR(VLOOKUP(LEFT($A1553,8),POR!$A:$R,2,0),"")</f>
        <v/>
      </c>
      <c r="Q1553" s="8" t="str">
        <f>IFERROR(VLOOKUP(LEFT($A1553,8),POR!$A:$R,3,0),"")</f>
        <v/>
      </c>
      <c r="R1553" s="8" t="str">
        <f>IFERROR(VLOOKUP(LEFT($A1553,8),POR!$A:$R,4,0),"")</f>
        <v/>
      </c>
      <c r="S1553" s="8" t="str">
        <f>IFERROR(VLOOKUP(LEFT($A1553,8),POR!$A:$R,5,0),"")</f>
        <v/>
      </c>
      <c r="T1553" s="8" t="str">
        <f>IFERROR(VLOOKUP(LEFT($A1553,8),POR!$A:$R,6,0),"")</f>
        <v/>
      </c>
      <c r="U1553" s="8" t="str">
        <f>IFERROR(VLOOKUP(LEFT($A1553,8),POR!$A:$R,7,0),"")</f>
        <v/>
      </c>
      <c r="V1553" s="8" t="str">
        <f>IFERROR(VLOOKUP(LEFT($A1553,8),POR!$A:$R,8,0),"")</f>
        <v/>
      </c>
      <c r="W1553" s="8" t="str">
        <f>IFERROR(VLOOKUP(LEFT($A1553,8),POR!$A:$R,9,0),"")</f>
        <v/>
      </c>
      <c r="X1553" s="8" t="str">
        <f>IFERROR(VLOOKUP(LEFT($A1553,8),POR!$A:$R,10,0),"")</f>
        <v/>
      </c>
      <c r="Y1553" s="8" t="str">
        <f>IFERROR(VLOOKUP(LEFT($A1553,8),POR!$A:$R,11,0),"")</f>
        <v/>
      </c>
      <c r="Z1553" s="8" t="str">
        <f>IFERROR(VLOOKUP(LEFT($A1553,8),POR!$A:$R,12,0),"")</f>
        <v/>
      </c>
      <c r="AA1553" s="8" t="str">
        <f>IFERROR(VLOOKUP(LEFT($A1553,8),POR!$A:$R,13,0),"")</f>
        <v/>
      </c>
      <c r="AB1553" s="8" t="str">
        <f>IFERROR(VLOOKUP(LEFT($A1553,8),POR!$A:$R,14,0),"")</f>
        <v/>
      </c>
      <c r="AC1553" s="8" t="str">
        <f>IFERROR(VLOOKUP(LEFT($A1553,8),POR!$A:$R,15,0),"")</f>
        <v/>
      </c>
      <c r="AD1553" s="8" t="str">
        <f>IFERROR(VLOOKUP(LEFT($A1553,8),POR!$A:$R,16,0),"")</f>
        <v/>
      </c>
      <c r="AE1553" s="8" t="str">
        <f>IFERROR(VLOOKUP(LEFT($A1553,8),POR!$A:$R,17,0),"")</f>
        <v/>
      </c>
      <c r="AF1553" s="8" t="str">
        <f>IFERROR(VLOOKUP(LEFT($A1553,8),POR!$A:$R,18,0),"")</f>
        <v/>
      </c>
      <c r="AG1553" s="36" t="str">
        <f>IFERROR(VLOOKUP(A1553,NSD!F:G,2,0),"")</f>
        <v/>
      </c>
    </row>
    <row r="1554" spans="1:33">
      <c r="A1554" s="49" t="s">
        <v>3246</v>
      </c>
      <c r="B1554" s="36" t="str">
        <f>VLOOKUP(LEFT(A1554,8),Clusters!A:C,3,0)</f>
        <v>C3</v>
      </c>
      <c r="C1554" s="36">
        <f>VLOOKUP(LEFT(A1554,8),Clusters!A:D,2,0)</f>
        <v>34</v>
      </c>
      <c r="O1554" s="36">
        <f>IFERROR(VLOOKUP(LEFT(A1554,8),'Development Priority'!A:B,2,0),"")</f>
        <v>512</v>
      </c>
      <c r="P1554" s="8" t="str">
        <f>IFERROR(VLOOKUP(LEFT($A1554,8),POR!$A:$R,2,0),"")</f>
        <v/>
      </c>
      <c r="Q1554" s="8" t="str">
        <f>IFERROR(VLOOKUP(LEFT($A1554,8),POR!$A:$R,3,0),"")</f>
        <v/>
      </c>
      <c r="R1554" s="8" t="str">
        <f>IFERROR(VLOOKUP(LEFT($A1554,8),POR!$A:$R,4,0),"")</f>
        <v/>
      </c>
      <c r="S1554" s="8" t="str">
        <f>IFERROR(VLOOKUP(LEFT($A1554,8),POR!$A:$R,5,0),"")</f>
        <v/>
      </c>
      <c r="T1554" s="8" t="str">
        <f>IFERROR(VLOOKUP(LEFT($A1554,8),POR!$A:$R,6,0),"")</f>
        <v/>
      </c>
      <c r="U1554" s="8" t="str">
        <f>IFERROR(VLOOKUP(LEFT($A1554,8),POR!$A:$R,7,0),"")</f>
        <v/>
      </c>
      <c r="V1554" s="8" t="str">
        <f>IFERROR(VLOOKUP(LEFT($A1554,8),POR!$A:$R,8,0),"")</f>
        <v/>
      </c>
      <c r="W1554" s="8" t="str">
        <f>IFERROR(VLOOKUP(LEFT($A1554,8),POR!$A:$R,9,0),"")</f>
        <v/>
      </c>
      <c r="X1554" s="8" t="str">
        <f>IFERROR(VLOOKUP(LEFT($A1554,8),POR!$A:$R,10,0),"")</f>
        <v/>
      </c>
      <c r="Y1554" s="8" t="str">
        <f>IFERROR(VLOOKUP(LEFT($A1554,8),POR!$A:$R,11,0),"")</f>
        <v/>
      </c>
      <c r="Z1554" s="8" t="str">
        <f>IFERROR(VLOOKUP(LEFT($A1554,8),POR!$A:$R,12,0),"")</f>
        <v/>
      </c>
      <c r="AA1554" s="8" t="str">
        <f>IFERROR(VLOOKUP(LEFT($A1554,8),POR!$A:$R,13,0),"")</f>
        <v/>
      </c>
      <c r="AB1554" s="8" t="str">
        <f>IFERROR(VLOOKUP(LEFT($A1554,8),POR!$A:$R,14,0),"")</f>
        <v/>
      </c>
      <c r="AC1554" s="8" t="str">
        <f>IFERROR(VLOOKUP(LEFT($A1554,8),POR!$A:$R,15,0),"")</f>
        <v/>
      </c>
      <c r="AD1554" s="8" t="str">
        <f>IFERROR(VLOOKUP(LEFT($A1554,8),POR!$A:$R,16,0),"")</f>
        <v/>
      </c>
      <c r="AE1554" s="8" t="str">
        <f>IFERROR(VLOOKUP(LEFT($A1554,8),POR!$A:$R,17,0),"")</f>
        <v/>
      </c>
      <c r="AF1554" s="8" t="str">
        <f>IFERROR(VLOOKUP(LEFT($A1554,8),POR!$A:$R,18,0),"")</f>
        <v/>
      </c>
      <c r="AG1554" s="36" t="str">
        <f>IFERROR(VLOOKUP(A1554,NSD!F:G,2,0),"")</f>
        <v/>
      </c>
    </row>
    <row r="1555" spans="1:33">
      <c r="A1555" s="49" t="s">
        <v>3344</v>
      </c>
      <c r="B1555" s="36" t="str">
        <f>VLOOKUP(LEFT(A1555,8),Clusters!A:C,3,0)</f>
        <v>C1</v>
      </c>
      <c r="C1555" s="36">
        <f>VLOOKUP(LEFT(A1555,8),Clusters!A:D,2,0)</f>
        <v>13</v>
      </c>
      <c r="O1555" s="36">
        <f>IFERROR(VLOOKUP(LEFT(A1555,8),'Development Priority'!A:B,2,0),"")</f>
        <v>83</v>
      </c>
      <c r="P1555" s="8" t="str">
        <f>IFERROR(VLOOKUP(LEFT($A1555,8),POR!$A:$R,2,0),"")</f>
        <v/>
      </c>
      <c r="Q1555" s="8" t="str">
        <f>IFERROR(VLOOKUP(LEFT($A1555,8),POR!$A:$R,3,0),"")</f>
        <v/>
      </c>
      <c r="R1555" s="8" t="str">
        <f>IFERROR(VLOOKUP(LEFT($A1555,8),POR!$A:$R,4,0),"")</f>
        <v/>
      </c>
      <c r="S1555" s="8" t="str">
        <f>IFERROR(VLOOKUP(LEFT($A1555,8),POR!$A:$R,5,0),"")</f>
        <v/>
      </c>
      <c r="T1555" s="8">
        <f>IFERROR(VLOOKUP(LEFT($A1555,8),POR!$A:$R,6,0),"")</f>
        <v>42788.666666666701</v>
      </c>
      <c r="U1555" s="8" t="str">
        <f>IFERROR(VLOOKUP(LEFT($A1555,8),POR!$A:$R,7,0),"")</f>
        <v/>
      </c>
      <c r="V1555" s="8">
        <f>IFERROR(VLOOKUP(LEFT($A1555,8),POR!$A:$R,8,0),"")</f>
        <v>42789</v>
      </c>
      <c r="W1555" s="8" t="str">
        <f>IFERROR(VLOOKUP(LEFT($A1555,8),POR!$A:$R,9,0),"")</f>
        <v/>
      </c>
      <c r="X1555" s="8" t="str">
        <f>IFERROR(VLOOKUP(LEFT($A1555,8),POR!$A:$R,10,0),"")</f>
        <v/>
      </c>
      <c r="Y1555" s="8" t="str">
        <f>IFERROR(VLOOKUP(LEFT($A1555,8),POR!$A:$R,11,0),"")</f>
        <v/>
      </c>
      <c r="Z1555" s="8" t="str">
        <f>IFERROR(VLOOKUP(LEFT($A1555,8),POR!$A:$R,12,0),"")</f>
        <v/>
      </c>
      <c r="AA1555" s="8" t="str">
        <f>IFERROR(VLOOKUP(LEFT($A1555,8),POR!$A:$R,13,0),"")</f>
        <v/>
      </c>
      <c r="AB1555" s="8" t="str">
        <f>IFERROR(VLOOKUP(LEFT($A1555,8),POR!$A:$R,14,0),"")</f>
        <v/>
      </c>
      <c r="AC1555" s="8" t="str">
        <f>IFERROR(VLOOKUP(LEFT($A1555,8),POR!$A:$R,15,0),"")</f>
        <v/>
      </c>
      <c r="AD1555" s="8" t="str">
        <f>IFERROR(VLOOKUP(LEFT($A1555,8),POR!$A:$R,16,0),"")</f>
        <v/>
      </c>
      <c r="AE1555" s="8" t="str">
        <f>IFERROR(VLOOKUP(LEFT($A1555,8),POR!$A:$R,17,0),"")</f>
        <v/>
      </c>
      <c r="AF1555" s="8" t="str">
        <f>IFERROR(VLOOKUP(LEFT($A1555,8),POR!$A:$R,18,0),"")</f>
        <v/>
      </c>
      <c r="AG1555" s="36" t="str">
        <f>IFERROR(VLOOKUP(A1555,NSD!F:G,2,0),"")</f>
        <v/>
      </c>
    </row>
    <row r="1556" spans="1:33">
      <c r="A1556" s="49" t="s">
        <v>4897</v>
      </c>
      <c r="B1556" s="36" t="str">
        <f>VLOOKUP(LEFT(A1556,8),Clusters!A:C,3,0)</f>
        <v>C1</v>
      </c>
      <c r="C1556" s="36">
        <f>VLOOKUP(LEFT(A1556,8),Clusters!A:D,2,0)</f>
        <v>13</v>
      </c>
      <c r="O1556" s="36">
        <f>IFERROR(VLOOKUP(LEFT(A1556,8),'Development Priority'!A:B,2,0),"")</f>
        <v>83</v>
      </c>
      <c r="P1556" s="8" t="str">
        <f>IFERROR(VLOOKUP(LEFT($A1556,8),POR!$A:$R,2,0),"")</f>
        <v/>
      </c>
      <c r="Q1556" s="8" t="str">
        <f>IFERROR(VLOOKUP(LEFT($A1556,8),POR!$A:$R,3,0),"")</f>
        <v/>
      </c>
      <c r="R1556" s="8" t="str">
        <f>IFERROR(VLOOKUP(LEFT($A1556,8),POR!$A:$R,4,0),"")</f>
        <v/>
      </c>
      <c r="S1556" s="8" t="str">
        <f>IFERROR(VLOOKUP(LEFT($A1556,8),POR!$A:$R,5,0),"")</f>
        <v/>
      </c>
      <c r="T1556" s="8">
        <f>IFERROR(VLOOKUP(LEFT($A1556,8),POR!$A:$R,6,0),"")</f>
        <v>42788.666666666701</v>
      </c>
      <c r="U1556" s="8" t="str">
        <f>IFERROR(VLOOKUP(LEFT($A1556,8),POR!$A:$R,7,0),"")</f>
        <v/>
      </c>
      <c r="V1556" s="8">
        <f>IFERROR(VLOOKUP(LEFT($A1556,8),POR!$A:$R,8,0),"")</f>
        <v>42789</v>
      </c>
      <c r="W1556" s="8" t="str">
        <f>IFERROR(VLOOKUP(LEFT($A1556,8),POR!$A:$R,9,0),"")</f>
        <v/>
      </c>
      <c r="X1556" s="8" t="str">
        <f>IFERROR(VLOOKUP(LEFT($A1556,8),POR!$A:$R,10,0),"")</f>
        <v/>
      </c>
      <c r="Y1556" s="8" t="str">
        <f>IFERROR(VLOOKUP(LEFT($A1556,8),POR!$A:$R,11,0),"")</f>
        <v/>
      </c>
      <c r="Z1556" s="8" t="str">
        <f>IFERROR(VLOOKUP(LEFT($A1556,8),POR!$A:$R,12,0),"")</f>
        <v/>
      </c>
      <c r="AA1556" s="8" t="str">
        <f>IFERROR(VLOOKUP(LEFT($A1556,8),POR!$A:$R,13,0),"")</f>
        <v/>
      </c>
      <c r="AB1556" s="8" t="str">
        <f>IFERROR(VLOOKUP(LEFT($A1556,8),POR!$A:$R,14,0),"")</f>
        <v/>
      </c>
      <c r="AC1556" s="8" t="str">
        <f>IFERROR(VLOOKUP(LEFT($A1556,8),POR!$A:$R,15,0),"")</f>
        <v/>
      </c>
      <c r="AD1556" s="8" t="str">
        <f>IFERROR(VLOOKUP(LEFT($A1556,8),POR!$A:$R,16,0),"")</f>
        <v/>
      </c>
      <c r="AE1556" s="8" t="str">
        <f>IFERROR(VLOOKUP(LEFT($A1556,8),POR!$A:$R,17,0),"")</f>
        <v/>
      </c>
      <c r="AF1556" s="8" t="str">
        <f>IFERROR(VLOOKUP(LEFT($A1556,8),POR!$A:$R,18,0),"")</f>
        <v/>
      </c>
      <c r="AG1556" s="36" t="str">
        <f>IFERROR(VLOOKUP(A1556,NSD!F:G,2,0),"")</f>
        <v/>
      </c>
    </row>
    <row r="1557" spans="1:33">
      <c r="A1557" s="49" t="s">
        <v>4902</v>
      </c>
      <c r="B1557" s="36" t="str">
        <f>VLOOKUP(LEFT(A1557,8),Clusters!A:C,3,0)</f>
        <v>C1</v>
      </c>
      <c r="C1557" s="36">
        <f>VLOOKUP(LEFT(A1557,8),Clusters!A:D,2,0)</f>
        <v>13</v>
      </c>
      <c r="O1557" s="36">
        <f>IFERROR(VLOOKUP(LEFT(A1557,8),'Development Priority'!A:B,2,0),"")</f>
        <v>83</v>
      </c>
      <c r="P1557" s="8" t="str">
        <f>IFERROR(VLOOKUP(LEFT($A1557,8),POR!$A:$R,2,0),"")</f>
        <v/>
      </c>
      <c r="Q1557" s="8" t="str">
        <f>IFERROR(VLOOKUP(LEFT($A1557,8),POR!$A:$R,3,0),"")</f>
        <v/>
      </c>
      <c r="R1557" s="8" t="str">
        <f>IFERROR(VLOOKUP(LEFT($A1557,8),POR!$A:$R,4,0),"")</f>
        <v/>
      </c>
      <c r="S1557" s="8" t="str">
        <f>IFERROR(VLOOKUP(LEFT($A1557,8),POR!$A:$R,5,0),"")</f>
        <v/>
      </c>
      <c r="T1557" s="8">
        <f>IFERROR(VLOOKUP(LEFT($A1557,8),POR!$A:$R,6,0),"")</f>
        <v>42788.666666666701</v>
      </c>
      <c r="U1557" s="8" t="str">
        <f>IFERROR(VLOOKUP(LEFT($A1557,8),POR!$A:$R,7,0),"")</f>
        <v/>
      </c>
      <c r="V1557" s="8">
        <f>IFERROR(VLOOKUP(LEFT($A1557,8),POR!$A:$R,8,0),"")</f>
        <v>42789</v>
      </c>
      <c r="W1557" s="8" t="str">
        <f>IFERROR(VLOOKUP(LEFT($A1557,8),POR!$A:$R,9,0),"")</f>
        <v/>
      </c>
      <c r="X1557" s="8" t="str">
        <f>IFERROR(VLOOKUP(LEFT($A1557,8),POR!$A:$R,10,0),"")</f>
        <v/>
      </c>
      <c r="Y1557" s="8" t="str">
        <f>IFERROR(VLOOKUP(LEFT($A1557,8),POR!$A:$R,11,0),"")</f>
        <v/>
      </c>
      <c r="Z1557" s="8" t="str">
        <f>IFERROR(VLOOKUP(LEFT($A1557,8),POR!$A:$R,12,0),"")</f>
        <v/>
      </c>
      <c r="AA1557" s="8" t="str">
        <f>IFERROR(VLOOKUP(LEFT($A1557,8),POR!$A:$R,13,0),"")</f>
        <v/>
      </c>
      <c r="AB1557" s="8" t="str">
        <f>IFERROR(VLOOKUP(LEFT($A1557,8),POR!$A:$R,14,0),"")</f>
        <v/>
      </c>
      <c r="AC1557" s="8" t="str">
        <f>IFERROR(VLOOKUP(LEFT($A1557,8),POR!$A:$R,15,0),"")</f>
        <v/>
      </c>
      <c r="AD1557" s="8" t="str">
        <f>IFERROR(VLOOKUP(LEFT($A1557,8),POR!$A:$R,16,0),"")</f>
        <v/>
      </c>
      <c r="AE1557" s="8" t="str">
        <f>IFERROR(VLOOKUP(LEFT($A1557,8),POR!$A:$R,17,0),"")</f>
        <v/>
      </c>
      <c r="AF1557" s="8" t="str">
        <f>IFERROR(VLOOKUP(LEFT($A1557,8),POR!$A:$R,18,0),"")</f>
        <v/>
      </c>
      <c r="AG1557" s="36" t="str">
        <f>IFERROR(VLOOKUP(A1557,NSD!F:G,2,0),"")</f>
        <v/>
      </c>
    </row>
    <row r="1558" spans="1:33">
      <c r="A1558" s="49" t="s">
        <v>2813</v>
      </c>
      <c r="B1558" s="36" t="str">
        <f>VLOOKUP(LEFT(A1558,8),Clusters!A:C,3,0)</f>
        <v>C1</v>
      </c>
      <c r="C1558" s="36">
        <f>VLOOKUP(LEFT(A1558,8),Clusters!A:D,2,0)</f>
        <v>13</v>
      </c>
      <c r="O1558" s="36">
        <f>IFERROR(VLOOKUP(LEFT(A1558,8),'Development Priority'!A:B,2,0),"")</f>
        <v>399</v>
      </c>
      <c r="P1558" s="8" t="str">
        <f>IFERROR(VLOOKUP(LEFT($A1558,8),POR!$A:$R,2,0),"")</f>
        <v/>
      </c>
      <c r="Q1558" s="8" t="str">
        <f>IFERROR(VLOOKUP(LEFT($A1558,8),POR!$A:$R,3,0),"")</f>
        <v/>
      </c>
      <c r="R1558" s="8" t="str">
        <f>IFERROR(VLOOKUP(LEFT($A1558,8),POR!$A:$R,4,0),"")</f>
        <v/>
      </c>
      <c r="S1558" s="8" t="str">
        <f>IFERROR(VLOOKUP(LEFT($A1558,8),POR!$A:$R,5,0),"")</f>
        <v/>
      </c>
      <c r="T1558" s="8" t="str">
        <f>IFERROR(VLOOKUP(LEFT($A1558,8),POR!$A:$R,6,0),"")</f>
        <v/>
      </c>
      <c r="U1558" s="8" t="str">
        <f>IFERROR(VLOOKUP(LEFT($A1558,8),POR!$A:$R,7,0),"")</f>
        <v/>
      </c>
      <c r="V1558" s="8" t="str">
        <f>IFERROR(VLOOKUP(LEFT($A1558,8),POR!$A:$R,8,0),"")</f>
        <v/>
      </c>
      <c r="W1558" s="8" t="str">
        <f>IFERROR(VLOOKUP(LEFT($A1558,8),POR!$A:$R,9,0),"")</f>
        <v/>
      </c>
      <c r="X1558" s="8" t="str">
        <f>IFERROR(VLOOKUP(LEFT($A1558,8),POR!$A:$R,10,0),"")</f>
        <v/>
      </c>
      <c r="Y1558" s="8" t="str">
        <f>IFERROR(VLOOKUP(LEFT($A1558,8),POR!$A:$R,11,0),"")</f>
        <v/>
      </c>
      <c r="Z1558" s="8" t="str">
        <f>IFERROR(VLOOKUP(LEFT($A1558,8),POR!$A:$R,12,0),"")</f>
        <v/>
      </c>
      <c r="AA1558" s="8" t="str">
        <f>IFERROR(VLOOKUP(LEFT($A1558,8),POR!$A:$R,13,0),"")</f>
        <v/>
      </c>
      <c r="AB1558" s="8" t="str">
        <f>IFERROR(VLOOKUP(LEFT($A1558,8),POR!$A:$R,14,0),"")</f>
        <v/>
      </c>
      <c r="AC1558" s="8" t="str">
        <f>IFERROR(VLOOKUP(LEFT($A1558,8),POR!$A:$R,15,0),"")</f>
        <v/>
      </c>
      <c r="AD1558" s="8" t="str">
        <f>IFERROR(VLOOKUP(LEFT($A1558,8),POR!$A:$R,16,0),"")</f>
        <v/>
      </c>
      <c r="AE1558" s="8" t="str">
        <f>IFERROR(VLOOKUP(LEFT($A1558,8),POR!$A:$R,17,0),"")</f>
        <v/>
      </c>
      <c r="AF1558" s="8" t="str">
        <f>IFERROR(VLOOKUP(LEFT($A1558,8),POR!$A:$R,18,0),"")</f>
        <v/>
      </c>
      <c r="AG1558" s="36" t="str">
        <f>IFERROR(VLOOKUP(A1558,NSD!F:G,2,0),"")</f>
        <v/>
      </c>
    </row>
    <row r="1559" spans="1:33">
      <c r="A1559" s="49" t="s">
        <v>3489</v>
      </c>
      <c r="B1559" s="36" t="str">
        <f>VLOOKUP(LEFT(A1559,8),Clusters!A:C,3,0)</f>
        <v>C1</v>
      </c>
      <c r="C1559" s="36">
        <f>VLOOKUP(LEFT(A1559,8),Clusters!A:D,2,0)</f>
        <v>13</v>
      </c>
      <c r="O1559" s="36">
        <f>IFERROR(VLOOKUP(LEFT(A1559,8),'Development Priority'!A:B,2,0),"")</f>
        <v>399</v>
      </c>
      <c r="P1559" s="8" t="str">
        <f>IFERROR(VLOOKUP(LEFT($A1559,8),POR!$A:$R,2,0),"")</f>
        <v/>
      </c>
      <c r="Q1559" s="8" t="str">
        <f>IFERROR(VLOOKUP(LEFT($A1559,8),POR!$A:$R,3,0),"")</f>
        <v/>
      </c>
      <c r="R1559" s="8" t="str">
        <f>IFERROR(VLOOKUP(LEFT($A1559,8),POR!$A:$R,4,0),"")</f>
        <v/>
      </c>
      <c r="S1559" s="8" t="str">
        <f>IFERROR(VLOOKUP(LEFT($A1559,8),POR!$A:$R,5,0),"")</f>
        <v/>
      </c>
      <c r="T1559" s="8" t="str">
        <f>IFERROR(VLOOKUP(LEFT($A1559,8),POR!$A:$R,6,0),"")</f>
        <v/>
      </c>
      <c r="U1559" s="8" t="str">
        <f>IFERROR(VLOOKUP(LEFT($A1559,8),POR!$A:$R,7,0),"")</f>
        <v/>
      </c>
      <c r="V1559" s="8" t="str">
        <f>IFERROR(VLOOKUP(LEFT($A1559,8),POR!$A:$R,8,0),"")</f>
        <v/>
      </c>
      <c r="W1559" s="8" t="str">
        <f>IFERROR(VLOOKUP(LEFT($A1559,8),POR!$A:$R,9,0),"")</f>
        <v/>
      </c>
      <c r="X1559" s="8" t="str">
        <f>IFERROR(VLOOKUP(LEFT($A1559,8),POR!$A:$R,10,0),"")</f>
        <v/>
      </c>
      <c r="Y1559" s="8" t="str">
        <f>IFERROR(VLOOKUP(LEFT($A1559,8),POR!$A:$R,11,0),"")</f>
        <v/>
      </c>
      <c r="Z1559" s="8" t="str">
        <f>IFERROR(VLOOKUP(LEFT($A1559,8),POR!$A:$R,12,0),"")</f>
        <v/>
      </c>
      <c r="AA1559" s="8" t="str">
        <f>IFERROR(VLOOKUP(LEFT($A1559,8),POR!$A:$R,13,0),"")</f>
        <v/>
      </c>
      <c r="AB1559" s="8" t="str">
        <f>IFERROR(VLOOKUP(LEFT($A1559,8),POR!$A:$R,14,0),"")</f>
        <v/>
      </c>
      <c r="AC1559" s="8" t="str">
        <f>IFERROR(VLOOKUP(LEFT($A1559,8),POR!$A:$R,15,0),"")</f>
        <v/>
      </c>
      <c r="AD1559" s="8" t="str">
        <f>IFERROR(VLOOKUP(LEFT($A1559,8),POR!$A:$R,16,0),"")</f>
        <v/>
      </c>
      <c r="AE1559" s="8" t="str">
        <f>IFERROR(VLOOKUP(LEFT($A1559,8),POR!$A:$R,17,0),"")</f>
        <v/>
      </c>
      <c r="AF1559" s="8" t="str">
        <f>IFERROR(VLOOKUP(LEFT($A1559,8),POR!$A:$R,18,0),"")</f>
        <v/>
      </c>
      <c r="AG1559" s="36" t="str">
        <f>IFERROR(VLOOKUP(A1559,NSD!F:G,2,0),"")</f>
        <v/>
      </c>
    </row>
    <row r="1560" spans="1:33">
      <c r="A1560" s="49" t="s">
        <v>4179</v>
      </c>
      <c r="B1560" s="36" t="str">
        <f>VLOOKUP(LEFT(A1560,8),Clusters!A:C,3,0)</f>
        <v>C1</v>
      </c>
      <c r="C1560" s="36">
        <f>VLOOKUP(LEFT(A1560,8),Clusters!A:D,2,0)</f>
        <v>13</v>
      </c>
      <c r="O1560" s="36">
        <f>IFERROR(VLOOKUP(LEFT(A1560,8),'Development Priority'!A:B,2,0),"")</f>
        <v>399</v>
      </c>
      <c r="P1560" s="8" t="str">
        <f>IFERROR(VLOOKUP(LEFT($A1560,8),POR!$A:$R,2,0),"")</f>
        <v/>
      </c>
      <c r="Q1560" s="8" t="str">
        <f>IFERROR(VLOOKUP(LEFT($A1560,8),POR!$A:$R,3,0),"")</f>
        <v/>
      </c>
      <c r="R1560" s="8" t="str">
        <f>IFERROR(VLOOKUP(LEFT($A1560,8),POR!$A:$R,4,0),"")</f>
        <v/>
      </c>
      <c r="S1560" s="8" t="str">
        <f>IFERROR(VLOOKUP(LEFT($A1560,8),POR!$A:$R,5,0),"")</f>
        <v/>
      </c>
      <c r="T1560" s="8" t="str">
        <f>IFERROR(VLOOKUP(LEFT($A1560,8),POR!$A:$R,6,0),"")</f>
        <v/>
      </c>
      <c r="U1560" s="8" t="str">
        <f>IFERROR(VLOOKUP(LEFT($A1560,8),POR!$A:$R,7,0),"")</f>
        <v/>
      </c>
      <c r="V1560" s="8" t="str">
        <f>IFERROR(VLOOKUP(LEFT($A1560,8),POR!$A:$R,8,0),"")</f>
        <v/>
      </c>
      <c r="W1560" s="8" t="str">
        <f>IFERROR(VLOOKUP(LEFT($A1560,8),POR!$A:$R,9,0),"")</f>
        <v/>
      </c>
      <c r="X1560" s="8" t="str">
        <f>IFERROR(VLOOKUP(LEFT($A1560,8),POR!$A:$R,10,0),"")</f>
        <v/>
      </c>
      <c r="Y1560" s="8" t="str">
        <f>IFERROR(VLOOKUP(LEFT($A1560,8),POR!$A:$R,11,0),"")</f>
        <v/>
      </c>
      <c r="Z1560" s="8" t="str">
        <f>IFERROR(VLOOKUP(LEFT($A1560,8),POR!$A:$R,12,0),"")</f>
        <v/>
      </c>
      <c r="AA1560" s="8" t="str">
        <f>IFERROR(VLOOKUP(LEFT($A1560,8),POR!$A:$R,13,0),"")</f>
        <v/>
      </c>
      <c r="AB1560" s="8" t="str">
        <f>IFERROR(VLOOKUP(LEFT($A1560,8),POR!$A:$R,14,0),"")</f>
        <v/>
      </c>
      <c r="AC1560" s="8" t="str">
        <f>IFERROR(VLOOKUP(LEFT($A1560,8),POR!$A:$R,15,0),"")</f>
        <v/>
      </c>
      <c r="AD1560" s="8" t="str">
        <f>IFERROR(VLOOKUP(LEFT($A1560,8),POR!$A:$R,16,0),"")</f>
        <v/>
      </c>
      <c r="AE1560" s="8" t="str">
        <f>IFERROR(VLOOKUP(LEFT($A1560,8),POR!$A:$R,17,0),"")</f>
        <v/>
      </c>
      <c r="AF1560" s="8" t="str">
        <f>IFERROR(VLOOKUP(LEFT($A1560,8),POR!$A:$R,18,0),"")</f>
        <v/>
      </c>
      <c r="AG1560" s="36" t="str">
        <f>IFERROR(VLOOKUP(A1560,NSD!F:G,2,0),"")</f>
        <v/>
      </c>
    </row>
    <row r="1561" spans="1:33">
      <c r="A1561" s="49" t="s">
        <v>3357</v>
      </c>
      <c r="B1561" s="36" t="str">
        <f>VLOOKUP(LEFT(A1561,8),Clusters!A:C,3,0)</f>
        <v>C1</v>
      </c>
      <c r="C1561" s="36">
        <f>VLOOKUP(LEFT(A1561,8),Clusters!A:D,2,0)</f>
        <v>13</v>
      </c>
      <c r="O1561" s="36">
        <f>IFERROR(VLOOKUP(LEFT(A1561,8),'Development Priority'!A:B,2,0),"")</f>
        <v>131</v>
      </c>
      <c r="P1561" s="8" t="str">
        <f>IFERROR(VLOOKUP(LEFT($A1561,8),POR!$A:$R,2,0),"")</f>
        <v/>
      </c>
      <c r="Q1561" s="8" t="str">
        <f>IFERROR(VLOOKUP(LEFT($A1561,8),POR!$A:$R,3,0),"")</f>
        <v/>
      </c>
      <c r="R1561" s="8" t="str">
        <f>IFERROR(VLOOKUP(LEFT($A1561,8),POR!$A:$R,4,0),"")</f>
        <v/>
      </c>
      <c r="S1561" s="8" t="str">
        <f>IFERROR(VLOOKUP(LEFT($A1561,8),POR!$A:$R,5,0),"")</f>
        <v/>
      </c>
      <c r="T1561" s="8">
        <f>IFERROR(VLOOKUP(LEFT($A1561,8),POR!$A:$R,6,0),"")</f>
        <v>42848.708333333299</v>
      </c>
      <c r="U1561" s="8" t="str">
        <f>IFERROR(VLOOKUP(LEFT($A1561,8),POR!$A:$R,7,0),"")</f>
        <v/>
      </c>
      <c r="V1561" s="8" t="str">
        <f>IFERROR(VLOOKUP(LEFT($A1561,8),POR!$A:$R,8,0),"")</f>
        <v/>
      </c>
      <c r="W1561" s="8" t="str">
        <f>IFERROR(VLOOKUP(LEFT($A1561,8),POR!$A:$R,9,0),"")</f>
        <v/>
      </c>
      <c r="X1561" s="8" t="str">
        <f>IFERROR(VLOOKUP(LEFT($A1561,8),POR!$A:$R,10,0),"")</f>
        <v/>
      </c>
      <c r="Y1561" s="8" t="str">
        <f>IFERROR(VLOOKUP(LEFT($A1561,8),POR!$A:$R,11,0),"")</f>
        <v/>
      </c>
      <c r="Z1561" s="8" t="str">
        <f>IFERROR(VLOOKUP(LEFT($A1561,8),POR!$A:$R,12,0),"")</f>
        <v/>
      </c>
      <c r="AA1561" s="8" t="str">
        <f>IFERROR(VLOOKUP(LEFT($A1561,8),POR!$A:$R,13,0),"")</f>
        <v/>
      </c>
      <c r="AB1561" s="8" t="str">
        <f>IFERROR(VLOOKUP(LEFT($A1561,8),POR!$A:$R,14,0),"")</f>
        <v/>
      </c>
      <c r="AC1561" s="8" t="str">
        <f>IFERROR(VLOOKUP(LEFT($A1561,8),POR!$A:$R,15,0),"")</f>
        <v/>
      </c>
      <c r="AD1561" s="8" t="str">
        <f>IFERROR(VLOOKUP(LEFT($A1561,8),POR!$A:$R,16,0),"")</f>
        <v/>
      </c>
      <c r="AE1561" s="8" t="str">
        <f>IFERROR(VLOOKUP(LEFT($A1561,8),POR!$A:$R,17,0),"")</f>
        <v/>
      </c>
      <c r="AF1561" s="8" t="str">
        <f>IFERROR(VLOOKUP(LEFT($A1561,8),POR!$A:$R,18,0),"")</f>
        <v/>
      </c>
      <c r="AG1561" s="36" t="str">
        <f>IFERROR(VLOOKUP(A1561,NSD!F:G,2,0),"")</f>
        <v/>
      </c>
    </row>
    <row r="1562" spans="1:33">
      <c r="A1562" s="49" t="s">
        <v>2137</v>
      </c>
      <c r="B1562" s="36" t="str">
        <f>VLOOKUP(LEFT(A1562,8),Clusters!A:C,3,0)</f>
        <v>C1</v>
      </c>
      <c r="C1562" s="36">
        <f>VLOOKUP(LEFT(A1562,8),Clusters!A:D,2,0)</f>
        <v>13</v>
      </c>
      <c r="O1562" s="36">
        <f>IFERROR(VLOOKUP(LEFT(A1562,8),'Development Priority'!A:B,2,0),"")</f>
        <v>131</v>
      </c>
      <c r="P1562" s="8" t="str">
        <f>IFERROR(VLOOKUP(LEFT($A1562,8),POR!$A:$R,2,0),"")</f>
        <v/>
      </c>
      <c r="Q1562" s="8" t="str">
        <f>IFERROR(VLOOKUP(LEFT($A1562,8),POR!$A:$R,3,0),"")</f>
        <v/>
      </c>
      <c r="R1562" s="8" t="str">
        <f>IFERROR(VLOOKUP(LEFT($A1562,8),POR!$A:$R,4,0),"")</f>
        <v/>
      </c>
      <c r="S1562" s="8" t="str">
        <f>IFERROR(VLOOKUP(LEFT($A1562,8),POR!$A:$R,5,0),"")</f>
        <v/>
      </c>
      <c r="T1562" s="8">
        <f>IFERROR(VLOOKUP(LEFT($A1562,8),POR!$A:$R,6,0),"")</f>
        <v>42848.708333333299</v>
      </c>
      <c r="U1562" s="8" t="str">
        <f>IFERROR(VLOOKUP(LEFT($A1562,8),POR!$A:$R,7,0),"")</f>
        <v/>
      </c>
      <c r="V1562" s="8" t="str">
        <f>IFERROR(VLOOKUP(LEFT($A1562,8),POR!$A:$R,8,0),"")</f>
        <v/>
      </c>
      <c r="W1562" s="8" t="str">
        <f>IFERROR(VLOOKUP(LEFT($A1562,8),POR!$A:$R,9,0),"")</f>
        <v/>
      </c>
      <c r="X1562" s="8" t="str">
        <f>IFERROR(VLOOKUP(LEFT($A1562,8),POR!$A:$R,10,0),"")</f>
        <v/>
      </c>
      <c r="Y1562" s="8" t="str">
        <f>IFERROR(VLOOKUP(LEFT($A1562,8),POR!$A:$R,11,0),"")</f>
        <v/>
      </c>
      <c r="Z1562" s="8" t="str">
        <f>IFERROR(VLOOKUP(LEFT($A1562,8),POR!$A:$R,12,0),"")</f>
        <v/>
      </c>
      <c r="AA1562" s="8" t="str">
        <f>IFERROR(VLOOKUP(LEFT($A1562,8),POR!$A:$R,13,0),"")</f>
        <v/>
      </c>
      <c r="AB1562" s="8" t="str">
        <f>IFERROR(VLOOKUP(LEFT($A1562,8),POR!$A:$R,14,0),"")</f>
        <v/>
      </c>
      <c r="AC1562" s="8" t="str">
        <f>IFERROR(VLOOKUP(LEFT($A1562,8),POR!$A:$R,15,0),"")</f>
        <v/>
      </c>
      <c r="AD1562" s="8" t="str">
        <f>IFERROR(VLOOKUP(LEFT($A1562,8),POR!$A:$R,16,0),"")</f>
        <v/>
      </c>
      <c r="AE1562" s="8" t="str">
        <f>IFERROR(VLOOKUP(LEFT($A1562,8),POR!$A:$R,17,0),"")</f>
        <v/>
      </c>
      <c r="AF1562" s="8" t="str">
        <f>IFERROR(VLOOKUP(LEFT($A1562,8),POR!$A:$R,18,0),"")</f>
        <v/>
      </c>
      <c r="AG1562" s="36" t="str">
        <f>IFERROR(VLOOKUP(A1562,NSD!F:G,2,0),"")</f>
        <v/>
      </c>
    </row>
    <row r="1563" spans="1:33">
      <c r="A1563" s="49" t="s">
        <v>4938</v>
      </c>
      <c r="B1563" s="36" t="str">
        <f>VLOOKUP(LEFT(A1563,8),Clusters!A:C,3,0)</f>
        <v>C1</v>
      </c>
      <c r="C1563" s="36">
        <f>VLOOKUP(LEFT(A1563,8),Clusters!A:D,2,0)</f>
        <v>13</v>
      </c>
      <c r="O1563" s="36">
        <f>IFERROR(VLOOKUP(LEFT(A1563,8),'Development Priority'!A:B,2,0),"")</f>
        <v>131</v>
      </c>
      <c r="P1563" s="8" t="str">
        <f>IFERROR(VLOOKUP(LEFT($A1563,8),POR!$A:$R,2,0),"")</f>
        <v/>
      </c>
      <c r="Q1563" s="8" t="str">
        <f>IFERROR(VLOOKUP(LEFT($A1563,8),POR!$A:$R,3,0),"")</f>
        <v/>
      </c>
      <c r="R1563" s="8" t="str">
        <f>IFERROR(VLOOKUP(LEFT($A1563,8),POR!$A:$R,4,0),"")</f>
        <v/>
      </c>
      <c r="S1563" s="8" t="str">
        <f>IFERROR(VLOOKUP(LEFT($A1563,8),POR!$A:$R,5,0),"")</f>
        <v/>
      </c>
      <c r="T1563" s="8">
        <f>IFERROR(VLOOKUP(LEFT($A1563,8),POR!$A:$R,6,0),"")</f>
        <v>42848.708333333299</v>
      </c>
      <c r="U1563" s="8" t="str">
        <f>IFERROR(VLOOKUP(LEFT($A1563,8),POR!$A:$R,7,0),"")</f>
        <v/>
      </c>
      <c r="V1563" s="8" t="str">
        <f>IFERROR(VLOOKUP(LEFT($A1563,8),POR!$A:$R,8,0),"")</f>
        <v/>
      </c>
      <c r="W1563" s="8" t="str">
        <f>IFERROR(VLOOKUP(LEFT($A1563,8),POR!$A:$R,9,0),"")</f>
        <v/>
      </c>
      <c r="X1563" s="8" t="str">
        <f>IFERROR(VLOOKUP(LEFT($A1563,8),POR!$A:$R,10,0),"")</f>
        <v/>
      </c>
      <c r="Y1563" s="8" t="str">
        <f>IFERROR(VLOOKUP(LEFT($A1563,8),POR!$A:$R,11,0),"")</f>
        <v/>
      </c>
      <c r="Z1563" s="8" t="str">
        <f>IFERROR(VLOOKUP(LEFT($A1563,8),POR!$A:$R,12,0),"")</f>
        <v/>
      </c>
      <c r="AA1563" s="8" t="str">
        <f>IFERROR(VLOOKUP(LEFT($A1563,8),POR!$A:$R,13,0),"")</f>
        <v/>
      </c>
      <c r="AB1563" s="8" t="str">
        <f>IFERROR(VLOOKUP(LEFT($A1563,8),POR!$A:$R,14,0),"")</f>
        <v/>
      </c>
      <c r="AC1563" s="8" t="str">
        <f>IFERROR(VLOOKUP(LEFT($A1563,8),POR!$A:$R,15,0),"")</f>
        <v/>
      </c>
      <c r="AD1563" s="8" t="str">
        <f>IFERROR(VLOOKUP(LEFT($A1563,8),POR!$A:$R,16,0),"")</f>
        <v/>
      </c>
      <c r="AE1563" s="8" t="str">
        <f>IFERROR(VLOOKUP(LEFT($A1563,8),POR!$A:$R,17,0),"")</f>
        <v/>
      </c>
      <c r="AF1563" s="8" t="str">
        <f>IFERROR(VLOOKUP(LEFT($A1563,8),POR!$A:$R,18,0),"")</f>
        <v/>
      </c>
      <c r="AG1563" s="36" t="str">
        <f>IFERROR(VLOOKUP(A1563,NSD!F:G,2,0),"")</f>
        <v/>
      </c>
    </row>
    <row r="1564" spans="1:33">
      <c r="A1564" s="49" t="s">
        <v>3511</v>
      </c>
      <c r="B1564" s="36" t="str">
        <f>VLOOKUP(LEFT(A1564,8),Clusters!A:C,3,0)</f>
        <v>C1</v>
      </c>
      <c r="C1564" s="36">
        <f>VLOOKUP(LEFT(A1564,8),Clusters!A:D,2,0)</f>
        <v>12</v>
      </c>
      <c r="O1564" s="36">
        <f>IFERROR(VLOOKUP(LEFT(A1564,8),'Development Priority'!A:B,2,0),"")</f>
        <v>201</v>
      </c>
      <c r="P1564" s="8" t="str">
        <f>IFERROR(VLOOKUP(LEFT($A1564,8),POR!$A:$R,2,0),"")</f>
        <v/>
      </c>
      <c r="Q1564" s="8" t="str">
        <f>IFERROR(VLOOKUP(LEFT($A1564,8),POR!$A:$R,3,0),"")</f>
        <v/>
      </c>
      <c r="R1564" s="8" t="str">
        <f>IFERROR(VLOOKUP(LEFT($A1564,8),POR!$A:$R,4,0),"")</f>
        <v/>
      </c>
      <c r="S1564" s="8" t="str">
        <f>IFERROR(VLOOKUP(LEFT($A1564,8),POR!$A:$R,5,0),"")</f>
        <v/>
      </c>
      <c r="T1564" s="8">
        <f>IFERROR(VLOOKUP(LEFT($A1564,8),POR!$A:$R,6,0),"")</f>
        <v>42848.708333333299</v>
      </c>
      <c r="U1564" s="8" t="str">
        <f>IFERROR(VLOOKUP(LEFT($A1564,8),POR!$A:$R,7,0),"")</f>
        <v/>
      </c>
      <c r="V1564" s="8" t="str">
        <f>IFERROR(VLOOKUP(LEFT($A1564,8),POR!$A:$R,8,0),"")</f>
        <v/>
      </c>
      <c r="W1564" s="8" t="str">
        <f>IFERROR(VLOOKUP(LEFT($A1564,8),POR!$A:$R,9,0),"")</f>
        <v/>
      </c>
      <c r="X1564" s="8" t="str">
        <f>IFERROR(VLOOKUP(LEFT($A1564,8),POR!$A:$R,10,0),"")</f>
        <v/>
      </c>
      <c r="Y1564" s="8" t="str">
        <f>IFERROR(VLOOKUP(LEFT($A1564,8),POR!$A:$R,11,0),"")</f>
        <v/>
      </c>
      <c r="Z1564" s="8" t="str">
        <f>IFERROR(VLOOKUP(LEFT($A1564,8),POR!$A:$R,12,0),"")</f>
        <v/>
      </c>
      <c r="AA1564" s="8" t="str">
        <f>IFERROR(VLOOKUP(LEFT($A1564,8),POR!$A:$R,13,0),"")</f>
        <v/>
      </c>
      <c r="AB1564" s="8" t="str">
        <f>IFERROR(VLOOKUP(LEFT($A1564,8),POR!$A:$R,14,0),"")</f>
        <v/>
      </c>
      <c r="AC1564" s="8" t="str">
        <f>IFERROR(VLOOKUP(LEFT($A1564,8),POR!$A:$R,15,0),"")</f>
        <v/>
      </c>
      <c r="AD1564" s="8" t="str">
        <f>IFERROR(VLOOKUP(LEFT($A1564,8),POR!$A:$R,16,0),"")</f>
        <v/>
      </c>
      <c r="AE1564" s="8" t="str">
        <f>IFERROR(VLOOKUP(LEFT($A1564,8),POR!$A:$R,17,0),"")</f>
        <v/>
      </c>
      <c r="AF1564" s="8" t="str">
        <f>IFERROR(VLOOKUP(LEFT($A1564,8),POR!$A:$R,18,0),"")</f>
        <v/>
      </c>
      <c r="AG1564" s="36" t="str">
        <f>IFERROR(VLOOKUP(A1564,NSD!F:G,2,0),"")</f>
        <v/>
      </c>
    </row>
    <row r="1565" spans="1:33">
      <c r="A1565" s="49" t="s">
        <v>4880</v>
      </c>
      <c r="B1565" s="36" t="str">
        <f>VLOOKUP(LEFT(A1565,8),Clusters!A:C,3,0)</f>
        <v>C1</v>
      </c>
      <c r="C1565" s="36">
        <f>VLOOKUP(LEFT(A1565,8),Clusters!A:D,2,0)</f>
        <v>12</v>
      </c>
      <c r="O1565" s="36">
        <f>IFERROR(VLOOKUP(LEFT(A1565,8),'Development Priority'!A:B,2,0),"")</f>
        <v>201</v>
      </c>
      <c r="P1565" s="8" t="str">
        <f>IFERROR(VLOOKUP(LEFT($A1565,8),POR!$A:$R,2,0),"")</f>
        <v/>
      </c>
      <c r="Q1565" s="8" t="str">
        <f>IFERROR(VLOOKUP(LEFT($A1565,8),POR!$A:$R,3,0),"")</f>
        <v/>
      </c>
      <c r="R1565" s="8" t="str">
        <f>IFERROR(VLOOKUP(LEFT($A1565,8),POR!$A:$R,4,0),"")</f>
        <v/>
      </c>
      <c r="S1565" s="8" t="str">
        <f>IFERROR(VLOOKUP(LEFT($A1565,8),POR!$A:$R,5,0),"")</f>
        <v/>
      </c>
      <c r="T1565" s="8">
        <f>IFERROR(VLOOKUP(LEFT($A1565,8),POR!$A:$R,6,0),"")</f>
        <v>42848.708333333299</v>
      </c>
      <c r="U1565" s="8" t="str">
        <f>IFERROR(VLOOKUP(LEFT($A1565,8),POR!$A:$R,7,0),"")</f>
        <v/>
      </c>
      <c r="V1565" s="8" t="str">
        <f>IFERROR(VLOOKUP(LEFT($A1565,8),POR!$A:$R,8,0),"")</f>
        <v/>
      </c>
      <c r="W1565" s="8" t="str">
        <f>IFERROR(VLOOKUP(LEFT($A1565,8),POR!$A:$R,9,0),"")</f>
        <v/>
      </c>
      <c r="X1565" s="8" t="str">
        <f>IFERROR(VLOOKUP(LEFT($A1565,8),POR!$A:$R,10,0),"")</f>
        <v/>
      </c>
      <c r="Y1565" s="8" t="str">
        <f>IFERROR(VLOOKUP(LEFT($A1565,8),POR!$A:$R,11,0),"")</f>
        <v/>
      </c>
      <c r="Z1565" s="8" t="str">
        <f>IFERROR(VLOOKUP(LEFT($A1565,8),POR!$A:$R,12,0),"")</f>
        <v/>
      </c>
      <c r="AA1565" s="8" t="str">
        <f>IFERROR(VLOOKUP(LEFT($A1565,8),POR!$A:$R,13,0),"")</f>
        <v/>
      </c>
      <c r="AB1565" s="8" t="str">
        <f>IFERROR(VLOOKUP(LEFT($A1565,8),POR!$A:$R,14,0),"")</f>
        <v/>
      </c>
      <c r="AC1565" s="8" t="str">
        <f>IFERROR(VLOOKUP(LEFT($A1565,8),POR!$A:$R,15,0),"")</f>
        <v/>
      </c>
      <c r="AD1565" s="8" t="str">
        <f>IFERROR(VLOOKUP(LEFT($A1565,8),POR!$A:$R,16,0),"")</f>
        <v/>
      </c>
      <c r="AE1565" s="8" t="str">
        <f>IFERROR(VLOOKUP(LEFT($A1565,8),POR!$A:$R,17,0),"")</f>
        <v/>
      </c>
      <c r="AF1565" s="8" t="str">
        <f>IFERROR(VLOOKUP(LEFT($A1565,8),POR!$A:$R,18,0),"")</f>
        <v/>
      </c>
      <c r="AG1565" s="36" t="str">
        <f>IFERROR(VLOOKUP(A1565,NSD!F:G,2,0),"")</f>
        <v/>
      </c>
    </row>
    <row r="1566" spans="1:33">
      <c r="A1566" s="49" t="s">
        <v>3585</v>
      </c>
      <c r="B1566" s="36" t="str">
        <f>VLOOKUP(LEFT(A1566,8),Clusters!A:C,3,0)</f>
        <v>C1</v>
      </c>
      <c r="C1566" s="36">
        <f>VLOOKUP(LEFT(A1566,8),Clusters!A:D,2,0)</f>
        <v>12</v>
      </c>
      <c r="O1566" s="36">
        <f>IFERROR(VLOOKUP(LEFT(A1566,8),'Development Priority'!A:B,2,0),"")</f>
        <v>201</v>
      </c>
      <c r="P1566" s="8" t="str">
        <f>IFERROR(VLOOKUP(LEFT($A1566,8),POR!$A:$R,2,0),"")</f>
        <v/>
      </c>
      <c r="Q1566" s="8" t="str">
        <f>IFERROR(VLOOKUP(LEFT($A1566,8),POR!$A:$R,3,0),"")</f>
        <v/>
      </c>
      <c r="R1566" s="8" t="str">
        <f>IFERROR(VLOOKUP(LEFT($A1566,8),POR!$A:$R,4,0),"")</f>
        <v/>
      </c>
      <c r="S1566" s="8" t="str">
        <f>IFERROR(VLOOKUP(LEFT($A1566,8),POR!$A:$R,5,0),"")</f>
        <v/>
      </c>
      <c r="T1566" s="8">
        <f>IFERROR(VLOOKUP(LEFT($A1566,8),POR!$A:$R,6,0),"")</f>
        <v>42848.708333333299</v>
      </c>
      <c r="U1566" s="8" t="str">
        <f>IFERROR(VLOOKUP(LEFT($A1566,8),POR!$A:$R,7,0),"")</f>
        <v/>
      </c>
      <c r="V1566" s="8" t="str">
        <f>IFERROR(VLOOKUP(LEFT($A1566,8),POR!$A:$R,8,0),"")</f>
        <v/>
      </c>
      <c r="W1566" s="8" t="str">
        <f>IFERROR(VLOOKUP(LEFT($A1566,8),POR!$A:$R,9,0),"")</f>
        <v/>
      </c>
      <c r="X1566" s="8" t="str">
        <f>IFERROR(VLOOKUP(LEFT($A1566,8),POR!$A:$R,10,0),"")</f>
        <v/>
      </c>
      <c r="Y1566" s="8" t="str">
        <f>IFERROR(VLOOKUP(LEFT($A1566,8),POR!$A:$R,11,0),"")</f>
        <v/>
      </c>
      <c r="Z1566" s="8" t="str">
        <f>IFERROR(VLOOKUP(LEFT($A1566,8),POR!$A:$R,12,0),"")</f>
        <v/>
      </c>
      <c r="AA1566" s="8" t="str">
        <f>IFERROR(VLOOKUP(LEFT($A1566,8),POR!$A:$R,13,0),"")</f>
        <v/>
      </c>
      <c r="AB1566" s="8" t="str">
        <f>IFERROR(VLOOKUP(LEFT($A1566,8),POR!$A:$R,14,0),"")</f>
        <v/>
      </c>
      <c r="AC1566" s="8" t="str">
        <f>IFERROR(VLOOKUP(LEFT($A1566,8),POR!$A:$R,15,0),"")</f>
        <v/>
      </c>
      <c r="AD1566" s="8" t="str">
        <f>IFERROR(VLOOKUP(LEFT($A1566,8),POR!$A:$R,16,0),"")</f>
        <v/>
      </c>
      <c r="AE1566" s="8" t="str">
        <f>IFERROR(VLOOKUP(LEFT($A1566,8),POR!$A:$R,17,0),"")</f>
        <v/>
      </c>
      <c r="AF1566" s="8" t="str">
        <f>IFERROR(VLOOKUP(LEFT($A1566,8),POR!$A:$R,18,0),"")</f>
        <v/>
      </c>
      <c r="AG1566" s="36" t="str">
        <f>IFERROR(VLOOKUP(A1566,NSD!F:G,2,0),"")</f>
        <v/>
      </c>
    </row>
    <row r="1567" spans="1:33">
      <c r="A1567" s="49" t="s">
        <v>3487</v>
      </c>
      <c r="B1567" s="36" t="str">
        <f>VLOOKUP(LEFT(A1567,8),Clusters!A:C,3,0)</f>
        <v>C1</v>
      </c>
      <c r="C1567" s="36">
        <f>VLOOKUP(LEFT(A1567,8),Clusters!A:D,2,0)</f>
        <v>11</v>
      </c>
      <c r="O1567" s="36">
        <f>IFERROR(VLOOKUP(LEFT(A1567,8),'Development Priority'!A:B,2,0),"")</f>
        <v>217</v>
      </c>
      <c r="P1567" s="8" t="str">
        <f>IFERROR(VLOOKUP(LEFT($A1567,8),POR!$A:$R,2,0),"")</f>
        <v/>
      </c>
      <c r="Q1567" s="8" t="str">
        <f>IFERROR(VLOOKUP(LEFT($A1567,8),POR!$A:$R,3,0),"")</f>
        <v/>
      </c>
      <c r="R1567" s="8" t="str">
        <f>IFERROR(VLOOKUP(LEFT($A1567,8),POR!$A:$R,4,0),"")</f>
        <v/>
      </c>
      <c r="S1567" s="8" t="str">
        <f>IFERROR(VLOOKUP(LEFT($A1567,8),POR!$A:$R,5,0),"")</f>
        <v/>
      </c>
      <c r="T1567" s="8">
        <f>IFERROR(VLOOKUP(LEFT($A1567,8),POR!$A:$R,6,0),"")</f>
        <v>42870.708333333299</v>
      </c>
      <c r="U1567" s="8" t="str">
        <f>IFERROR(VLOOKUP(LEFT($A1567,8),POR!$A:$R,7,0),"")</f>
        <v/>
      </c>
      <c r="V1567" s="8">
        <f>IFERROR(VLOOKUP(LEFT($A1567,8),POR!$A:$R,8,0),"")</f>
        <v>42872</v>
      </c>
      <c r="W1567" s="8" t="str">
        <f>IFERROR(VLOOKUP(LEFT($A1567,8),POR!$A:$R,9,0),"")</f>
        <v/>
      </c>
      <c r="X1567" s="8" t="str">
        <f>IFERROR(VLOOKUP(LEFT($A1567,8),POR!$A:$R,10,0),"")</f>
        <v/>
      </c>
      <c r="Y1567" s="8" t="str">
        <f>IFERROR(VLOOKUP(LEFT($A1567,8),POR!$A:$R,11,0),"")</f>
        <v/>
      </c>
      <c r="Z1567" s="8" t="str">
        <f>IFERROR(VLOOKUP(LEFT($A1567,8),POR!$A:$R,12,0),"")</f>
        <v/>
      </c>
      <c r="AA1567" s="8" t="str">
        <f>IFERROR(VLOOKUP(LEFT($A1567,8),POR!$A:$R,13,0),"")</f>
        <v/>
      </c>
      <c r="AB1567" s="8" t="str">
        <f>IFERROR(VLOOKUP(LEFT($A1567,8),POR!$A:$R,14,0),"")</f>
        <v/>
      </c>
      <c r="AC1567" s="8" t="str">
        <f>IFERROR(VLOOKUP(LEFT($A1567,8),POR!$A:$R,15,0),"")</f>
        <v/>
      </c>
      <c r="AD1567" s="8" t="str">
        <f>IFERROR(VLOOKUP(LEFT($A1567,8),POR!$A:$R,16,0),"")</f>
        <v/>
      </c>
      <c r="AE1567" s="8" t="str">
        <f>IFERROR(VLOOKUP(LEFT($A1567,8),POR!$A:$R,17,0),"")</f>
        <v/>
      </c>
      <c r="AF1567" s="8" t="str">
        <f>IFERROR(VLOOKUP(LEFT($A1567,8),POR!$A:$R,18,0),"")</f>
        <v/>
      </c>
      <c r="AG1567" s="36" t="str">
        <f>IFERROR(VLOOKUP(A1567,NSD!F:G,2,0),"")</f>
        <v/>
      </c>
    </row>
    <row r="1568" spans="1:33">
      <c r="A1568" s="49" t="s">
        <v>3387</v>
      </c>
      <c r="B1568" s="36" t="str">
        <f>VLOOKUP(LEFT(A1568,8),Clusters!A:C,3,0)</f>
        <v>C1</v>
      </c>
      <c r="C1568" s="36">
        <f>VLOOKUP(LEFT(A1568,8),Clusters!A:D,2,0)</f>
        <v>11</v>
      </c>
      <c r="O1568" s="36">
        <f>IFERROR(VLOOKUP(LEFT(A1568,8),'Development Priority'!A:B,2,0),"")</f>
        <v>217</v>
      </c>
      <c r="P1568" s="8" t="str">
        <f>IFERROR(VLOOKUP(LEFT($A1568,8),POR!$A:$R,2,0),"")</f>
        <v/>
      </c>
      <c r="Q1568" s="8" t="str">
        <f>IFERROR(VLOOKUP(LEFT($A1568,8),POR!$A:$R,3,0),"")</f>
        <v/>
      </c>
      <c r="R1568" s="8" t="str">
        <f>IFERROR(VLOOKUP(LEFT($A1568,8),POR!$A:$R,4,0),"")</f>
        <v/>
      </c>
      <c r="S1568" s="8" t="str">
        <f>IFERROR(VLOOKUP(LEFT($A1568,8),POR!$A:$R,5,0),"")</f>
        <v/>
      </c>
      <c r="T1568" s="8">
        <f>IFERROR(VLOOKUP(LEFT($A1568,8),POR!$A:$R,6,0),"")</f>
        <v>42870.708333333299</v>
      </c>
      <c r="U1568" s="8" t="str">
        <f>IFERROR(VLOOKUP(LEFT($A1568,8),POR!$A:$R,7,0),"")</f>
        <v/>
      </c>
      <c r="V1568" s="8">
        <f>IFERROR(VLOOKUP(LEFT($A1568,8),POR!$A:$R,8,0),"")</f>
        <v>42872</v>
      </c>
      <c r="W1568" s="8" t="str">
        <f>IFERROR(VLOOKUP(LEFT($A1568,8),POR!$A:$R,9,0),"")</f>
        <v/>
      </c>
      <c r="X1568" s="8" t="str">
        <f>IFERROR(VLOOKUP(LEFT($A1568,8),POR!$A:$R,10,0),"")</f>
        <v/>
      </c>
      <c r="Y1568" s="8" t="str">
        <f>IFERROR(VLOOKUP(LEFT($A1568,8),POR!$A:$R,11,0),"")</f>
        <v/>
      </c>
      <c r="Z1568" s="8" t="str">
        <f>IFERROR(VLOOKUP(LEFT($A1568,8),POR!$A:$R,12,0),"")</f>
        <v/>
      </c>
      <c r="AA1568" s="8" t="str">
        <f>IFERROR(VLOOKUP(LEFT($A1568,8),POR!$A:$R,13,0),"")</f>
        <v/>
      </c>
      <c r="AB1568" s="8" t="str">
        <f>IFERROR(VLOOKUP(LEFT($A1568,8),POR!$A:$R,14,0),"")</f>
        <v/>
      </c>
      <c r="AC1568" s="8" t="str">
        <f>IFERROR(VLOOKUP(LEFT($A1568,8),POR!$A:$R,15,0),"")</f>
        <v/>
      </c>
      <c r="AD1568" s="8" t="str">
        <f>IFERROR(VLOOKUP(LEFT($A1568,8),POR!$A:$R,16,0),"")</f>
        <v/>
      </c>
      <c r="AE1568" s="8" t="str">
        <f>IFERROR(VLOOKUP(LEFT($A1568,8),POR!$A:$R,17,0),"")</f>
        <v/>
      </c>
      <c r="AF1568" s="8" t="str">
        <f>IFERROR(VLOOKUP(LEFT($A1568,8),POR!$A:$R,18,0),"")</f>
        <v/>
      </c>
      <c r="AG1568" s="36" t="str">
        <f>IFERROR(VLOOKUP(A1568,NSD!F:G,2,0),"")</f>
        <v/>
      </c>
    </row>
    <row r="1569" spans="1:33">
      <c r="A1569" s="49" t="s">
        <v>2121</v>
      </c>
      <c r="B1569" s="36" t="str">
        <f>VLOOKUP(LEFT(A1569,8),Clusters!A:C,3,0)</f>
        <v>C1</v>
      </c>
      <c r="C1569" s="36">
        <f>VLOOKUP(LEFT(A1569,8),Clusters!A:D,2,0)</f>
        <v>11</v>
      </c>
      <c r="O1569" s="36">
        <f>IFERROR(VLOOKUP(LEFT(A1569,8),'Development Priority'!A:B,2,0),"")</f>
        <v>217</v>
      </c>
      <c r="P1569" s="8" t="str">
        <f>IFERROR(VLOOKUP(LEFT($A1569,8),POR!$A:$R,2,0),"")</f>
        <v/>
      </c>
      <c r="Q1569" s="8" t="str">
        <f>IFERROR(VLOOKUP(LEFT($A1569,8),POR!$A:$R,3,0),"")</f>
        <v/>
      </c>
      <c r="R1569" s="8" t="str">
        <f>IFERROR(VLOOKUP(LEFT($A1569,8),POR!$A:$R,4,0),"")</f>
        <v/>
      </c>
      <c r="S1569" s="8" t="str">
        <f>IFERROR(VLOOKUP(LEFT($A1569,8),POR!$A:$R,5,0),"")</f>
        <v/>
      </c>
      <c r="T1569" s="8">
        <f>IFERROR(VLOOKUP(LEFT($A1569,8),POR!$A:$R,6,0),"")</f>
        <v>42870.708333333299</v>
      </c>
      <c r="U1569" s="8" t="str">
        <f>IFERROR(VLOOKUP(LEFT($A1569,8),POR!$A:$R,7,0),"")</f>
        <v/>
      </c>
      <c r="V1569" s="8">
        <f>IFERROR(VLOOKUP(LEFT($A1569,8),POR!$A:$R,8,0),"")</f>
        <v>42872</v>
      </c>
      <c r="W1569" s="8" t="str">
        <f>IFERROR(VLOOKUP(LEFT($A1569,8),POR!$A:$R,9,0),"")</f>
        <v/>
      </c>
      <c r="X1569" s="8" t="str">
        <f>IFERROR(VLOOKUP(LEFT($A1569,8),POR!$A:$R,10,0),"")</f>
        <v/>
      </c>
      <c r="Y1569" s="8" t="str">
        <f>IFERROR(VLOOKUP(LEFT($A1569,8),POR!$A:$R,11,0),"")</f>
        <v/>
      </c>
      <c r="Z1569" s="8" t="str">
        <f>IFERROR(VLOOKUP(LEFT($A1569,8),POR!$A:$R,12,0),"")</f>
        <v/>
      </c>
      <c r="AA1569" s="8" t="str">
        <f>IFERROR(VLOOKUP(LEFT($A1569,8),POR!$A:$R,13,0),"")</f>
        <v/>
      </c>
      <c r="AB1569" s="8" t="str">
        <f>IFERROR(VLOOKUP(LEFT($A1569,8),POR!$A:$R,14,0),"")</f>
        <v/>
      </c>
      <c r="AC1569" s="8" t="str">
        <f>IFERROR(VLOOKUP(LEFT($A1569,8),POR!$A:$R,15,0),"")</f>
        <v/>
      </c>
      <c r="AD1569" s="8" t="str">
        <f>IFERROR(VLOOKUP(LEFT($A1569,8),POR!$A:$R,16,0),"")</f>
        <v/>
      </c>
      <c r="AE1569" s="8" t="str">
        <f>IFERROR(VLOOKUP(LEFT($A1569,8),POR!$A:$R,17,0),"")</f>
        <v/>
      </c>
      <c r="AF1569" s="8" t="str">
        <f>IFERROR(VLOOKUP(LEFT($A1569,8),POR!$A:$R,18,0),"")</f>
        <v/>
      </c>
      <c r="AG1569" s="36" t="str">
        <f>IFERROR(VLOOKUP(A1569,NSD!F:G,2,0),"")</f>
        <v/>
      </c>
    </row>
    <row r="1570" spans="1:33">
      <c r="A1570" s="49" t="s">
        <v>3069</v>
      </c>
      <c r="B1570" s="36" t="str">
        <f>VLOOKUP(LEFT(A1570,8),Clusters!A:C,3,0)</f>
        <v>C1</v>
      </c>
      <c r="C1570" s="36">
        <f>VLOOKUP(LEFT(A1570,8),Clusters!A:D,2,0)</f>
        <v>11</v>
      </c>
      <c r="O1570" s="36">
        <f>IFERROR(VLOOKUP(LEFT(A1570,8),'Development Priority'!A:B,2,0),"")</f>
        <v>217</v>
      </c>
      <c r="P1570" s="8" t="str">
        <f>IFERROR(VLOOKUP(LEFT($A1570,8),POR!$A:$R,2,0),"")</f>
        <v/>
      </c>
      <c r="Q1570" s="8" t="str">
        <f>IFERROR(VLOOKUP(LEFT($A1570,8),POR!$A:$R,3,0),"")</f>
        <v/>
      </c>
      <c r="R1570" s="8" t="str">
        <f>IFERROR(VLOOKUP(LEFT($A1570,8),POR!$A:$R,4,0),"")</f>
        <v/>
      </c>
      <c r="S1570" s="8" t="str">
        <f>IFERROR(VLOOKUP(LEFT($A1570,8),POR!$A:$R,5,0),"")</f>
        <v/>
      </c>
      <c r="T1570" s="8">
        <f>IFERROR(VLOOKUP(LEFT($A1570,8),POR!$A:$R,6,0),"")</f>
        <v>42870.708333333299</v>
      </c>
      <c r="U1570" s="8" t="str">
        <f>IFERROR(VLOOKUP(LEFT($A1570,8),POR!$A:$R,7,0),"")</f>
        <v/>
      </c>
      <c r="V1570" s="8">
        <f>IFERROR(VLOOKUP(LEFT($A1570,8),POR!$A:$R,8,0),"")</f>
        <v>42872</v>
      </c>
      <c r="W1570" s="8" t="str">
        <f>IFERROR(VLOOKUP(LEFT($A1570,8),POR!$A:$R,9,0),"")</f>
        <v/>
      </c>
      <c r="X1570" s="8" t="str">
        <f>IFERROR(VLOOKUP(LEFT($A1570,8),POR!$A:$R,10,0),"")</f>
        <v/>
      </c>
      <c r="Y1570" s="8" t="str">
        <f>IFERROR(VLOOKUP(LEFT($A1570,8),POR!$A:$R,11,0),"")</f>
        <v/>
      </c>
      <c r="Z1570" s="8" t="str">
        <f>IFERROR(VLOOKUP(LEFT($A1570,8),POR!$A:$R,12,0),"")</f>
        <v/>
      </c>
      <c r="AA1570" s="8" t="str">
        <f>IFERROR(VLOOKUP(LEFT($A1570,8),POR!$A:$R,13,0),"")</f>
        <v/>
      </c>
      <c r="AB1570" s="8" t="str">
        <f>IFERROR(VLOOKUP(LEFT($A1570,8),POR!$A:$R,14,0),"")</f>
        <v/>
      </c>
      <c r="AC1570" s="8" t="str">
        <f>IFERROR(VLOOKUP(LEFT($A1570,8),POR!$A:$R,15,0),"")</f>
        <v/>
      </c>
      <c r="AD1570" s="8" t="str">
        <f>IFERROR(VLOOKUP(LEFT($A1570,8),POR!$A:$R,16,0),"")</f>
        <v/>
      </c>
      <c r="AE1570" s="8" t="str">
        <f>IFERROR(VLOOKUP(LEFT($A1570,8),POR!$A:$R,17,0),"")</f>
        <v/>
      </c>
      <c r="AF1570" s="8" t="str">
        <f>IFERROR(VLOOKUP(LEFT($A1570,8),POR!$A:$R,18,0),"")</f>
        <v/>
      </c>
      <c r="AG1570" s="36" t="str">
        <f>IFERROR(VLOOKUP(A1570,NSD!F:G,2,0),"")</f>
        <v/>
      </c>
    </row>
    <row r="1571" spans="1:33">
      <c r="A1571" s="49" t="s">
        <v>2930</v>
      </c>
      <c r="B1571" s="36" t="str">
        <f>VLOOKUP(LEFT(A1571,8),Clusters!A:C,3,0)</f>
        <v>C2</v>
      </c>
      <c r="C1571" s="36">
        <f>VLOOKUP(LEFT(A1571,8),Clusters!A:D,2,0)</f>
        <v>26</v>
      </c>
      <c r="O1571" s="36">
        <f>IFERROR(VLOOKUP(LEFT(A1571,8),'Development Priority'!A:B,2,0),"")</f>
        <v>687</v>
      </c>
      <c r="P1571" s="8" t="str">
        <f>IFERROR(VLOOKUP(LEFT($A1571,8),POR!$A:$R,2,0),"")</f>
        <v/>
      </c>
      <c r="Q1571" s="8" t="str">
        <f>IFERROR(VLOOKUP(LEFT($A1571,8),POR!$A:$R,3,0),"")</f>
        <v/>
      </c>
      <c r="R1571" s="8" t="str">
        <f>IFERROR(VLOOKUP(LEFT($A1571,8),POR!$A:$R,4,0),"")</f>
        <v/>
      </c>
      <c r="S1571" s="8" t="str">
        <f>IFERROR(VLOOKUP(LEFT($A1571,8),POR!$A:$R,5,0),"")</f>
        <v/>
      </c>
      <c r="T1571" s="8" t="str">
        <f>IFERROR(VLOOKUP(LEFT($A1571,8),POR!$A:$R,6,0),"")</f>
        <v/>
      </c>
      <c r="U1571" s="8" t="str">
        <f>IFERROR(VLOOKUP(LEFT($A1571,8),POR!$A:$R,7,0),"")</f>
        <v/>
      </c>
      <c r="V1571" s="8">
        <f>IFERROR(VLOOKUP(LEFT($A1571,8),POR!$A:$R,8,0),"")</f>
        <v>42828</v>
      </c>
      <c r="W1571" s="8" t="str">
        <f>IFERROR(VLOOKUP(LEFT($A1571,8),POR!$A:$R,9,0),"")</f>
        <v/>
      </c>
      <c r="X1571" s="8" t="str">
        <f>IFERROR(VLOOKUP(LEFT($A1571,8),POR!$A:$R,10,0),"")</f>
        <v/>
      </c>
      <c r="Y1571" s="8" t="str">
        <f>IFERROR(VLOOKUP(LEFT($A1571,8),POR!$A:$R,11,0),"")</f>
        <v/>
      </c>
      <c r="Z1571" s="8" t="str">
        <f>IFERROR(VLOOKUP(LEFT($A1571,8),POR!$A:$R,12,0),"")</f>
        <v/>
      </c>
      <c r="AA1571" s="8" t="str">
        <f>IFERROR(VLOOKUP(LEFT($A1571,8),POR!$A:$R,13,0),"")</f>
        <v/>
      </c>
      <c r="AB1571" s="8" t="str">
        <f>IFERROR(VLOOKUP(LEFT($A1571,8),POR!$A:$R,14,0),"")</f>
        <v/>
      </c>
      <c r="AC1571" s="8" t="str">
        <f>IFERROR(VLOOKUP(LEFT($A1571,8),POR!$A:$R,15,0),"")</f>
        <v/>
      </c>
      <c r="AD1571" s="8" t="str">
        <f>IFERROR(VLOOKUP(LEFT($A1571,8),POR!$A:$R,16,0),"")</f>
        <v/>
      </c>
      <c r="AE1571" s="8" t="str">
        <f>IFERROR(VLOOKUP(LEFT($A1571,8),POR!$A:$R,17,0),"")</f>
        <v/>
      </c>
      <c r="AF1571" s="8" t="str">
        <f>IFERROR(VLOOKUP(LEFT($A1571,8),POR!$A:$R,18,0),"")</f>
        <v/>
      </c>
      <c r="AG1571" s="36" t="str">
        <f>IFERROR(VLOOKUP(A1571,NSD!F:G,2,0),"")</f>
        <v/>
      </c>
    </row>
    <row r="1572" spans="1:33">
      <c r="A1572" s="49" t="s">
        <v>4183</v>
      </c>
      <c r="B1572" s="36" t="str">
        <f>VLOOKUP(LEFT(A1572,8),Clusters!A:C,3,0)</f>
        <v>C2</v>
      </c>
      <c r="C1572" s="36">
        <f>VLOOKUP(LEFT(A1572,8),Clusters!A:D,2,0)</f>
        <v>26</v>
      </c>
      <c r="O1572" s="36">
        <f>IFERROR(VLOOKUP(LEFT(A1572,8),'Development Priority'!A:B,2,0),"")</f>
        <v>687</v>
      </c>
      <c r="P1572" s="8" t="str">
        <f>IFERROR(VLOOKUP(LEFT($A1572,8),POR!$A:$R,2,0),"")</f>
        <v/>
      </c>
      <c r="Q1572" s="8" t="str">
        <f>IFERROR(VLOOKUP(LEFT($A1572,8),POR!$A:$R,3,0),"")</f>
        <v/>
      </c>
      <c r="R1572" s="8" t="str">
        <f>IFERROR(VLOOKUP(LEFT($A1572,8),POR!$A:$R,4,0),"")</f>
        <v/>
      </c>
      <c r="S1572" s="8" t="str">
        <f>IFERROR(VLOOKUP(LEFT($A1572,8),POR!$A:$R,5,0),"")</f>
        <v/>
      </c>
      <c r="T1572" s="8" t="str">
        <f>IFERROR(VLOOKUP(LEFT($A1572,8),POR!$A:$R,6,0),"")</f>
        <v/>
      </c>
      <c r="U1572" s="8" t="str">
        <f>IFERROR(VLOOKUP(LEFT($A1572,8),POR!$A:$R,7,0),"")</f>
        <v/>
      </c>
      <c r="V1572" s="8">
        <f>IFERROR(VLOOKUP(LEFT($A1572,8),POR!$A:$R,8,0),"")</f>
        <v>42828</v>
      </c>
      <c r="W1572" s="8" t="str">
        <f>IFERROR(VLOOKUP(LEFT($A1572,8),POR!$A:$R,9,0),"")</f>
        <v/>
      </c>
      <c r="X1572" s="8" t="str">
        <f>IFERROR(VLOOKUP(LEFT($A1572,8),POR!$A:$R,10,0),"")</f>
        <v/>
      </c>
      <c r="Y1572" s="8" t="str">
        <f>IFERROR(VLOOKUP(LEFT($A1572,8),POR!$A:$R,11,0),"")</f>
        <v/>
      </c>
      <c r="Z1572" s="8" t="str">
        <f>IFERROR(VLOOKUP(LEFT($A1572,8),POR!$A:$R,12,0),"")</f>
        <v/>
      </c>
      <c r="AA1572" s="8" t="str">
        <f>IFERROR(VLOOKUP(LEFT($A1572,8),POR!$A:$R,13,0),"")</f>
        <v/>
      </c>
      <c r="AB1572" s="8" t="str">
        <f>IFERROR(VLOOKUP(LEFT($A1572,8),POR!$A:$R,14,0),"")</f>
        <v/>
      </c>
      <c r="AC1572" s="8" t="str">
        <f>IFERROR(VLOOKUP(LEFT($A1572,8),POR!$A:$R,15,0),"")</f>
        <v/>
      </c>
      <c r="AD1572" s="8" t="str">
        <f>IFERROR(VLOOKUP(LEFT($A1572,8),POR!$A:$R,16,0),"")</f>
        <v/>
      </c>
      <c r="AE1572" s="8" t="str">
        <f>IFERROR(VLOOKUP(LEFT($A1572,8),POR!$A:$R,17,0),"")</f>
        <v/>
      </c>
      <c r="AF1572" s="8" t="str">
        <f>IFERROR(VLOOKUP(LEFT($A1572,8),POR!$A:$R,18,0),"")</f>
        <v/>
      </c>
      <c r="AG1572" s="36" t="str">
        <f>IFERROR(VLOOKUP(A1572,NSD!F:G,2,0),"")</f>
        <v/>
      </c>
    </row>
    <row r="1573" spans="1:33">
      <c r="A1573" s="49" t="s">
        <v>4454</v>
      </c>
      <c r="B1573" s="36" t="str">
        <f>VLOOKUP(LEFT(A1573,8),Clusters!A:C,3,0)</f>
        <v>C2</v>
      </c>
      <c r="C1573" s="36">
        <f>VLOOKUP(LEFT(A1573,8),Clusters!A:D,2,0)</f>
        <v>26</v>
      </c>
      <c r="O1573" s="36">
        <f>IFERROR(VLOOKUP(LEFT(A1573,8),'Development Priority'!A:B,2,0),"")</f>
        <v>687</v>
      </c>
      <c r="P1573" s="8" t="str">
        <f>IFERROR(VLOOKUP(LEFT($A1573,8),POR!$A:$R,2,0),"")</f>
        <v/>
      </c>
      <c r="Q1573" s="8" t="str">
        <f>IFERROR(VLOOKUP(LEFT($A1573,8),POR!$A:$R,3,0),"")</f>
        <v/>
      </c>
      <c r="R1573" s="8" t="str">
        <f>IFERROR(VLOOKUP(LEFT($A1573,8),POR!$A:$R,4,0),"")</f>
        <v/>
      </c>
      <c r="S1573" s="8" t="str">
        <f>IFERROR(VLOOKUP(LEFT($A1573,8),POR!$A:$R,5,0),"")</f>
        <v/>
      </c>
      <c r="T1573" s="8" t="str">
        <f>IFERROR(VLOOKUP(LEFT($A1573,8),POR!$A:$R,6,0),"")</f>
        <v/>
      </c>
      <c r="U1573" s="8" t="str">
        <f>IFERROR(VLOOKUP(LEFT($A1573,8),POR!$A:$R,7,0),"")</f>
        <v/>
      </c>
      <c r="V1573" s="8">
        <f>IFERROR(VLOOKUP(LEFT($A1573,8),POR!$A:$R,8,0),"")</f>
        <v>42828</v>
      </c>
      <c r="W1573" s="8" t="str">
        <f>IFERROR(VLOOKUP(LEFT($A1573,8),POR!$A:$R,9,0),"")</f>
        <v/>
      </c>
      <c r="X1573" s="8" t="str">
        <f>IFERROR(VLOOKUP(LEFT($A1573,8),POR!$A:$R,10,0),"")</f>
        <v/>
      </c>
      <c r="Y1573" s="8" t="str">
        <f>IFERROR(VLOOKUP(LEFT($A1573,8),POR!$A:$R,11,0),"")</f>
        <v/>
      </c>
      <c r="Z1573" s="8" t="str">
        <f>IFERROR(VLOOKUP(LEFT($A1573,8),POR!$A:$R,12,0),"")</f>
        <v/>
      </c>
      <c r="AA1573" s="8" t="str">
        <f>IFERROR(VLOOKUP(LEFT($A1573,8),POR!$A:$R,13,0),"")</f>
        <v/>
      </c>
      <c r="AB1573" s="8" t="str">
        <f>IFERROR(VLOOKUP(LEFT($A1573,8),POR!$A:$R,14,0),"")</f>
        <v/>
      </c>
      <c r="AC1573" s="8" t="str">
        <f>IFERROR(VLOOKUP(LEFT($A1573,8),POR!$A:$R,15,0),"")</f>
        <v/>
      </c>
      <c r="AD1573" s="8" t="str">
        <f>IFERROR(VLOOKUP(LEFT($A1573,8),POR!$A:$R,16,0),"")</f>
        <v/>
      </c>
      <c r="AE1573" s="8" t="str">
        <f>IFERROR(VLOOKUP(LEFT($A1573,8),POR!$A:$R,17,0),"")</f>
        <v/>
      </c>
      <c r="AF1573" s="8" t="str">
        <f>IFERROR(VLOOKUP(LEFT($A1573,8),POR!$A:$R,18,0),"")</f>
        <v/>
      </c>
      <c r="AG1573" s="36" t="str">
        <f>IFERROR(VLOOKUP(A1573,NSD!F:G,2,0),"")</f>
        <v/>
      </c>
    </row>
    <row r="1574" spans="1:33">
      <c r="A1574" s="49" t="s">
        <v>3683</v>
      </c>
      <c r="B1574" s="36" t="str">
        <f>VLOOKUP(LEFT(A1574,8),Clusters!A:C,3,0)</f>
        <v>C2</v>
      </c>
      <c r="C1574" s="36">
        <f>VLOOKUP(LEFT(A1574,8),Clusters!A:D,2,0)</f>
        <v>26</v>
      </c>
      <c r="O1574" s="36">
        <f>IFERROR(VLOOKUP(LEFT(A1574,8),'Development Priority'!A:B,2,0),"")</f>
        <v>687</v>
      </c>
      <c r="P1574" s="8" t="str">
        <f>IFERROR(VLOOKUP(LEFT($A1574,8),POR!$A:$R,2,0),"")</f>
        <v/>
      </c>
      <c r="Q1574" s="8" t="str">
        <f>IFERROR(VLOOKUP(LEFT($A1574,8),POR!$A:$R,3,0),"")</f>
        <v/>
      </c>
      <c r="R1574" s="8" t="str">
        <f>IFERROR(VLOOKUP(LEFT($A1574,8),POR!$A:$R,4,0),"")</f>
        <v/>
      </c>
      <c r="S1574" s="8" t="str">
        <f>IFERROR(VLOOKUP(LEFT($A1574,8),POR!$A:$R,5,0),"")</f>
        <v/>
      </c>
      <c r="T1574" s="8" t="str">
        <f>IFERROR(VLOOKUP(LEFT($A1574,8),POR!$A:$R,6,0),"")</f>
        <v/>
      </c>
      <c r="U1574" s="8" t="str">
        <f>IFERROR(VLOOKUP(LEFT($A1574,8),POR!$A:$R,7,0),"")</f>
        <v/>
      </c>
      <c r="V1574" s="8">
        <f>IFERROR(VLOOKUP(LEFT($A1574,8),POR!$A:$R,8,0),"")</f>
        <v>42828</v>
      </c>
      <c r="W1574" s="8" t="str">
        <f>IFERROR(VLOOKUP(LEFT($A1574,8),POR!$A:$R,9,0),"")</f>
        <v/>
      </c>
      <c r="X1574" s="8" t="str">
        <f>IFERROR(VLOOKUP(LEFT($A1574,8),POR!$A:$R,10,0),"")</f>
        <v/>
      </c>
      <c r="Y1574" s="8" t="str">
        <f>IFERROR(VLOOKUP(LEFT($A1574,8),POR!$A:$R,11,0),"")</f>
        <v/>
      </c>
      <c r="Z1574" s="8" t="str">
        <f>IFERROR(VLOOKUP(LEFT($A1574,8),POR!$A:$R,12,0),"")</f>
        <v/>
      </c>
      <c r="AA1574" s="8" t="str">
        <f>IFERROR(VLOOKUP(LEFT($A1574,8),POR!$A:$R,13,0),"")</f>
        <v/>
      </c>
      <c r="AB1574" s="8" t="str">
        <f>IFERROR(VLOOKUP(LEFT($A1574,8),POR!$A:$R,14,0),"")</f>
        <v/>
      </c>
      <c r="AC1574" s="8" t="str">
        <f>IFERROR(VLOOKUP(LEFT($A1574,8),POR!$A:$R,15,0),"")</f>
        <v/>
      </c>
      <c r="AD1574" s="8" t="str">
        <f>IFERROR(VLOOKUP(LEFT($A1574,8),POR!$A:$R,16,0),"")</f>
        <v/>
      </c>
      <c r="AE1574" s="8" t="str">
        <f>IFERROR(VLOOKUP(LEFT($A1574,8),POR!$A:$R,17,0),"")</f>
        <v/>
      </c>
      <c r="AF1574" s="8" t="str">
        <f>IFERROR(VLOOKUP(LEFT($A1574,8),POR!$A:$R,18,0),"")</f>
        <v/>
      </c>
      <c r="AG1574" s="36" t="str">
        <f>IFERROR(VLOOKUP(A1574,NSD!F:G,2,0),"")</f>
        <v/>
      </c>
    </row>
    <row r="1575" spans="1:33">
      <c r="A1575" s="49" t="s">
        <v>3924</v>
      </c>
      <c r="B1575" s="36" t="str">
        <f>VLOOKUP(LEFT(A1575,8),Clusters!A:C,3,0)</f>
        <v>C1</v>
      </c>
      <c r="C1575" s="36">
        <f>VLOOKUP(LEFT(A1575,8),Clusters!A:D,2,0)</f>
        <v>11</v>
      </c>
      <c r="O1575" s="36">
        <f>IFERROR(VLOOKUP(LEFT(A1575,8),'Development Priority'!A:B,2,0),"")</f>
        <v>249</v>
      </c>
      <c r="P1575" s="8" t="str">
        <f>IFERROR(VLOOKUP(LEFT($A1575,8),POR!$A:$R,2,0),"")</f>
        <v/>
      </c>
      <c r="Q1575" s="8" t="str">
        <f>IFERROR(VLOOKUP(LEFT($A1575,8),POR!$A:$R,3,0),"")</f>
        <v/>
      </c>
      <c r="R1575" s="8" t="str">
        <f>IFERROR(VLOOKUP(LEFT($A1575,8),POR!$A:$R,4,0),"")</f>
        <v/>
      </c>
      <c r="S1575" s="8" t="str">
        <f>IFERROR(VLOOKUP(LEFT($A1575,8),POR!$A:$R,5,0),"")</f>
        <v/>
      </c>
      <c r="T1575" s="8">
        <f>IFERROR(VLOOKUP(LEFT($A1575,8),POR!$A:$R,6,0),"")</f>
        <v>42863.708333333299</v>
      </c>
      <c r="U1575" s="8" t="str">
        <f>IFERROR(VLOOKUP(LEFT($A1575,8),POR!$A:$R,7,0),"")</f>
        <v/>
      </c>
      <c r="V1575" s="8" t="str">
        <f>IFERROR(VLOOKUP(LEFT($A1575,8),POR!$A:$R,8,0),"")</f>
        <v/>
      </c>
      <c r="W1575" s="8" t="str">
        <f>IFERROR(VLOOKUP(LEFT($A1575,8),POR!$A:$R,9,0),"")</f>
        <v/>
      </c>
      <c r="X1575" s="8" t="str">
        <f>IFERROR(VLOOKUP(LEFT($A1575,8),POR!$A:$R,10,0),"")</f>
        <v/>
      </c>
      <c r="Y1575" s="8" t="str">
        <f>IFERROR(VLOOKUP(LEFT($A1575,8),POR!$A:$R,11,0),"")</f>
        <v/>
      </c>
      <c r="Z1575" s="8" t="str">
        <f>IFERROR(VLOOKUP(LEFT($A1575,8),POR!$A:$R,12,0),"")</f>
        <v/>
      </c>
      <c r="AA1575" s="8" t="str">
        <f>IFERROR(VLOOKUP(LEFT($A1575,8),POR!$A:$R,13,0),"")</f>
        <v/>
      </c>
      <c r="AB1575" s="8" t="str">
        <f>IFERROR(VLOOKUP(LEFT($A1575,8),POR!$A:$R,14,0),"")</f>
        <v/>
      </c>
      <c r="AC1575" s="8" t="str">
        <f>IFERROR(VLOOKUP(LEFT($A1575,8),POR!$A:$R,15,0),"")</f>
        <v/>
      </c>
      <c r="AD1575" s="8" t="str">
        <f>IFERROR(VLOOKUP(LEFT($A1575,8),POR!$A:$R,16,0),"")</f>
        <v/>
      </c>
      <c r="AE1575" s="8" t="str">
        <f>IFERROR(VLOOKUP(LEFT($A1575,8),POR!$A:$R,17,0),"")</f>
        <v/>
      </c>
      <c r="AF1575" s="8" t="str">
        <f>IFERROR(VLOOKUP(LEFT($A1575,8),POR!$A:$R,18,0),"")</f>
        <v/>
      </c>
      <c r="AG1575" s="36" t="str">
        <f>IFERROR(VLOOKUP(A1575,NSD!F:G,2,0),"")</f>
        <v/>
      </c>
    </row>
    <row r="1576" spans="1:33">
      <c r="A1576" s="49" t="s">
        <v>4618</v>
      </c>
      <c r="B1576" s="36" t="str">
        <f>VLOOKUP(LEFT(A1576,8),Clusters!A:C,3,0)</f>
        <v>C1</v>
      </c>
      <c r="C1576" s="36">
        <f>VLOOKUP(LEFT(A1576,8),Clusters!A:D,2,0)</f>
        <v>11</v>
      </c>
      <c r="O1576" s="36">
        <f>IFERROR(VLOOKUP(LEFT(A1576,8),'Development Priority'!A:B,2,0),"")</f>
        <v>249</v>
      </c>
      <c r="P1576" s="8" t="str">
        <f>IFERROR(VLOOKUP(LEFT($A1576,8),POR!$A:$R,2,0),"")</f>
        <v/>
      </c>
      <c r="Q1576" s="8" t="str">
        <f>IFERROR(VLOOKUP(LEFT($A1576,8),POR!$A:$R,3,0),"")</f>
        <v/>
      </c>
      <c r="R1576" s="8" t="str">
        <f>IFERROR(VLOOKUP(LEFT($A1576,8),POR!$A:$R,4,0),"")</f>
        <v/>
      </c>
      <c r="S1576" s="8" t="str">
        <f>IFERROR(VLOOKUP(LEFT($A1576,8),POR!$A:$R,5,0),"")</f>
        <v/>
      </c>
      <c r="T1576" s="8">
        <f>IFERROR(VLOOKUP(LEFT($A1576,8),POR!$A:$R,6,0),"")</f>
        <v>42863.708333333299</v>
      </c>
      <c r="U1576" s="8" t="str">
        <f>IFERROR(VLOOKUP(LEFT($A1576,8),POR!$A:$R,7,0),"")</f>
        <v/>
      </c>
      <c r="V1576" s="8" t="str">
        <f>IFERROR(VLOOKUP(LEFT($A1576,8),POR!$A:$R,8,0),"")</f>
        <v/>
      </c>
      <c r="W1576" s="8" t="str">
        <f>IFERROR(VLOOKUP(LEFT($A1576,8),POR!$A:$R,9,0),"")</f>
        <v/>
      </c>
      <c r="X1576" s="8" t="str">
        <f>IFERROR(VLOOKUP(LEFT($A1576,8),POR!$A:$R,10,0),"")</f>
        <v/>
      </c>
      <c r="Y1576" s="8" t="str">
        <f>IFERROR(VLOOKUP(LEFT($A1576,8),POR!$A:$R,11,0),"")</f>
        <v/>
      </c>
      <c r="Z1576" s="8" t="str">
        <f>IFERROR(VLOOKUP(LEFT($A1576,8),POR!$A:$R,12,0),"")</f>
        <v/>
      </c>
      <c r="AA1576" s="8" t="str">
        <f>IFERROR(VLOOKUP(LEFT($A1576,8),POR!$A:$R,13,0),"")</f>
        <v/>
      </c>
      <c r="AB1576" s="8" t="str">
        <f>IFERROR(VLOOKUP(LEFT($A1576,8),POR!$A:$R,14,0),"")</f>
        <v/>
      </c>
      <c r="AC1576" s="8" t="str">
        <f>IFERROR(VLOOKUP(LEFT($A1576,8),POR!$A:$R,15,0),"")</f>
        <v/>
      </c>
      <c r="AD1576" s="8" t="str">
        <f>IFERROR(VLOOKUP(LEFT($A1576,8),POR!$A:$R,16,0),"")</f>
        <v/>
      </c>
      <c r="AE1576" s="8" t="str">
        <f>IFERROR(VLOOKUP(LEFT($A1576,8),POR!$A:$R,17,0),"")</f>
        <v/>
      </c>
      <c r="AF1576" s="8" t="str">
        <f>IFERROR(VLOOKUP(LEFT($A1576,8),POR!$A:$R,18,0),"")</f>
        <v/>
      </c>
      <c r="AG1576" s="36" t="str">
        <f>IFERROR(VLOOKUP(A1576,NSD!F:G,2,0),"")</f>
        <v/>
      </c>
    </row>
    <row r="1577" spans="1:33">
      <c r="A1577" s="49" t="s">
        <v>4290</v>
      </c>
      <c r="B1577" s="36" t="str">
        <f>VLOOKUP(LEFT(A1577,8),Clusters!A:C,3,0)</f>
        <v>C1</v>
      </c>
      <c r="C1577" s="36">
        <f>VLOOKUP(LEFT(A1577,8),Clusters!A:D,2,0)</f>
        <v>11</v>
      </c>
      <c r="O1577" s="36">
        <f>IFERROR(VLOOKUP(LEFT(A1577,8),'Development Priority'!A:B,2,0),"")</f>
        <v>249</v>
      </c>
      <c r="P1577" s="8" t="str">
        <f>IFERROR(VLOOKUP(LEFT($A1577,8),POR!$A:$R,2,0),"")</f>
        <v/>
      </c>
      <c r="Q1577" s="8" t="str">
        <f>IFERROR(VLOOKUP(LEFT($A1577,8),POR!$A:$R,3,0),"")</f>
        <v/>
      </c>
      <c r="R1577" s="8" t="str">
        <f>IFERROR(VLOOKUP(LEFT($A1577,8),POR!$A:$R,4,0),"")</f>
        <v/>
      </c>
      <c r="S1577" s="8" t="str">
        <f>IFERROR(VLOOKUP(LEFT($A1577,8),POR!$A:$R,5,0),"")</f>
        <v/>
      </c>
      <c r="T1577" s="8">
        <f>IFERROR(VLOOKUP(LEFT($A1577,8),POR!$A:$R,6,0),"")</f>
        <v>42863.708333333299</v>
      </c>
      <c r="U1577" s="8" t="str">
        <f>IFERROR(VLOOKUP(LEFT($A1577,8),POR!$A:$R,7,0),"")</f>
        <v/>
      </c>
      <c r="V1577" s="8" t="str">
        <f>IFERROR(VLOOKUP(LEFT($A1577,8),POR!$A:$R,8,0),"")</f>
        <v/>
      </c>
      <c r="W1577" s="8" t="str">
        <f>IFERROR(VLOOKUP(LEFT($A1577,8),POR!$A:$R,9,0),"")</f>
        <v/>
      </c>
      <c r="X1577" s="8" t="str">
        <f>IFERROR(VLOOKUP(LEFT($A1577,8),POR!$A:$R,10,0),"")</f>
        <v/>
      </c>
      <c r="Y1577" s="8" t="str">
        <f>IFERROR(VLOOKUP(LEFT($A1577,8),POR!$A:$R,11,0),"")</f>
        <v/>
      </c>
      <c r="Z1577" s="8" t="str">
        <f>IFERROR(VLOOKUP(LEFT($A1577,8),POR!$A:$R,12,0),"")</f>
        <v/>
      </c>
      <c r="AA1577" s="8" t="str">
        <f>IFERROR(VLOOKUP(LEFT($A1577,8),POR!$A:$R,13,0),"")</f>
        <v/>
      </c>
      <c r="AB1577" s="8" t="str">
        <f>IFERROR(VLOOKUP(LEFT($A1577,8),POR!$A:$R,14,0),"")</f>
        <v/>
      </c>
      <c r="AC1577" s="8" t="str">
        <f>IFERROR(VLOOKUP(LEFT($A1577,8),POR!$A:$R,15,0),"")</f>
        <v/>
      </c>
      <c r="AD1577" s="8" t="str">
        <f>IFERROR(VLOOKUP(LEFT($A1577,8),POR!$A:$R,16,0),"")</f>
        <v/>
      </c>
      <c r="AE1577" s="8" t="str">
        <f>IFERROR(VLOOKUP(LEFT($A1577,8),POR!$A:$R,17,0),"")</f>
        <v/>
      </c>
      <c r="AF1577" s="8" t="str">
        <f>IFERROR(VLOOKUP(LEFT($A1577,8),POR!$A:$R,18,0),"")</f>
        <v/>
      </c>
      <c r="AG1577" s="36" t="str">
        <f>IFERROR(VLOOKUP(A1577,NSD!F:G,2,0),"")</f>
        <v/>
      </c>
    </row>
    <row r="1578" spans="1:33">
      <c r="A1578" s="49" t="s">
        <v>2728</v>
      </c>
      <c r="B1578" s="36" t="str">
        <f>VLOOKUP(LEFT(A1578,8),Clusters!A:C,3,0)</f>
        <v>C4</v>
      </c>
      <c r="C1578" s="36">
        <f>VLOOKUP(LEFT(A1578,8),Clusters!A:D,2,0)</f>
        <v>44</v>
      </c>
      <c r="O1578" s="36">
        <f>IFERROR(VLOOKUP(LEFT(A1578,8),'Development Priority'!A:B,2,0),"")</f>
        <v>558</v>
      </c>
      <c r="P1578" s="8" t="str">
        <f>IFERROR(VLOOKUP(LEFT($A1578,8),POR!$A:$R,2,0),"")</f>
        <v/>
      </c>
      <c r="Q1578" s="8" t="str">
        <f>IFERROR(VLOOKUP(LEFT($A1578,8),POR!$A:$R,3,0),"")</f>
        <v/>
      </c>
      <c r="R1578" s="8" t="str">
        <f>IFERROR(VLOOKUP(LEFT($A1578,8),POR!$A:$R,4,0),"")</f>
        <v/>
      </c>
      <c r="S1578" s="8" t="str">
        <f>IFERROR(VLOOKUP(LEFT($A1578,8),POR!$A:$R,5,0),"")</f>
        <v/>
      </c>
      <c r="T1578" s="8" t="str">
        <f>IFERROR(VLOOKUP(LEFT($A1578,8),POR!$A:$R,6,0),"")</f>
        <v/>
      </c>
      <c r="U1578" s="8" t="str">
        <f>IFERROR(VLOOKUP(LEFT($A1578,8),POR!$A:$R,7,0),"")</f>
        <v/>
      </c>
      <c r="V1578" s="8" t="str">
        <f>IFERROR(VLOOKUP(LEFT($A1578,8),POR!$A:$R,8,0),"")</f>
        <v/>
      </c>
      <c r="W1578" s="8" t="str">
        <f>IFERROR(VLOOKUP(LEFT($A1578,8),POR!$A:$R,9,0),"")</f>
        <v/>
      </c>
      <c r="X1578" s="8" t="str">
        <f>IFERROR(VLOOKUP(LEFT($A1578,8),POR!$A:$R,10,0),"")</f>
        <v/>
      </c>
      <c r="Y1578" s="8" t="str">
        <f>IFERROR(VLOOKUP(LEFT($A1578,8),POR!$A:$R,11,0),"")</f>
        <v/>
      </c>
      <c r="Z1578" s="8" t="str">
        <f>IFERROR(VLOOKUP(LEFT($A1578,8),POR!$A:$R,12,0),"")</f>
        <v/>
      </c>
      <c r="AA1578" s="8" t="str">
        <f>IFERROR(VLOOKUP(LEFT($A1578,8),POR!$A:$R,13,0),"")</f>
        <v/>
      </c>
      <c r="AB1578" s="8" t="str">
        <f>IFERROR(VLOOKUP(LEFT($A1578,8),POR!$A:$R,14,0),"")</f>
        <v/>
      </c>
      <c r="AC1578" s="8" t="str">
        <f>IFERROR(VLOOKUP(LEFT($A1578,8),POR!$A:$R,15,0),"")</f>
        <v/>
      </c>
      <c r="AD1578" s="8" t="str">
        <f>IFERROR(VLOOKUP(LEFT($A1578,8),POR!$A:$R,16,0),"")</f>
        <v/>
      </c>
      <c r="AE1578" s="8" t="str">
        <f>IFERROR(VLOOKUP(LEFT($A1578,8),POR!$A:$R,17,0),"")</f>
        <v/>
      </c>
      <c r="AF1578" s="8" t="str">
        <f>IFERROR(VLOOKUP(LEFT($A1578,8),POR!$A:$R,18,0),"")</f>
        <v/>
      </c>
      <c r="AG1578" s="36" t="str">
        <f>IFERROR(VLOOKUP(A1578,NSD!F:G,2,0),"")</f>
        <v/>
      </c>
    </row>
    <row r="1579" spans="1:33">
      <c r="A1579" s="49" t="s">
        <v>4132</v>
      </c>
      <c r="B1579" s="36" t="str">
        <f>VLOOKUP(LEFT(A1579,8),Clusters!A:C,3,0)</f>
        <v>C4</v>
      </c>
      <c r="C1579" s="36">
        <f>VLOOKUP(LEFT(A1579,8),Clusters!A:D,2,0)</f>
        <v>44</v>
      </c>
      <c r="O1579" s="36">
        <f>IFERROR(VLOOKUP(LEFT(A1579,8),'Development Priority'!A:B,2,0),"")</f>
        <v>558</v>
      </c>
      <c r="P1579" s="8" t="str">
        <f>IFERROR(VLOOKUP(LEFT($A1579,8),POR!$A:$R,2,0),"")</f>
        <v/>
      </c>
      <c r="Q1579" s="8" t="str">
        <f>IFERROR(VLOOKUP(LEFT($A1579,8),POR!$A:$R,3,0),"")</f>
        <v/>
      </c>
      <c r="R1579" s="8" t="str">
        <f>IFERROR(VLOOKUP(LEFT($A1579,8),POR!$A:$R,4,0),"")</f>
        <v/>
      </c>
      <c r="S1579" s="8" t="str">
        <f>IFERROR(VLOOKUP(LEFT($A1579,8),POR!$A:$R,5,0),"")</f>
        <v/>
      </c>
      <c r="T1579" s="8" t="str">
        <f>IFERROR(VLOOKUP(LEFT($A1579,8),POR!$A:$R,6,0),"")</f>
        <v/>
      </c>
      <c r="U1579" s="8" t="str">
        <f>IFERROR(VLOOKUP(LEFT($A1579,8),POR!$A:$R,7,0),"")</f>
        <v/>
      </c>
      <c r="V1579" s="8" t="str">
        <f>IFERROR(VLOOKUP(LEFT($A1579,8),POR!$A:$R,8,0),"")</f>
        <v/>
      </c>
      <c r="W1579" s="8" t="str">
        <f>IFERROR(VLOOKUP(LEFT($A1579,8),POR!$A:$R,9,0),"")</f>
        <v/>
      </c>
      <c r="X1579" s="8" t="str">
        <f>IFERROR(VLOOKUP(LEFT($A1579,8),POR!$A:$R,10,0),"")</f>
        <v/>
      </c>
      <c r="Y1579" s="8" t="str">
        <f>IFERROR(VLOOKUP(LEFT($A1579,8),POR!$A:$R,11,0),"")</f>
        <v/>
      </c>
      <c r="Z1579" s="8" t="str">
        <f>IFERROR(VLOOKUP(LEFT($A1579,8),POR!$A:$R,12,0),"")</f>
        <v/>
      </c>
      <c r="AA1579" s="8" t="str">
        <f>IFERROR(VLOOKUP(LEFT($A1579,8),POR!$A:$R,13,0),"")</f>
        <v/>
      </c>
      <c r="AB1579" s="8" t="str">
        <f>IFERROR(VLOOKUP(LEFT($A1579,8),POR!$A:$R,14,0),"")</f>
        <v/>
      </c>
      <c r="AC1579" s="8" t="str">
        <f>IFERROR(VLOOKUP(LEFT($A1579,8),POR!$A:$R,15,0),"")</f>
        <v/>
      </c>
      <c r="AD1579" s="8" t="str">
        <f>IFERROR(VLOOKUP(LEFT($A1579,8),POR!$A:$R,16,0),"")</f>
        <v/>
      </c>
      <c r="AE1579" s="8" t="str">
        <f>IFERROR(VLOOKUP(LEFT($A1579,8),POR!$A:$R,17,0),"")</f>
        <v/>
      </c>
      <c r="AF1579" s="8" t="str">
        <f>IFERROR(VLOOKUP(LEFT($A1579,8),POR!$A:$R,18,0),"")</f>
        <v/>
      </c>
      <c r="AG1579" s="36" t="str">
        <f>IFERROR(VLOOKUP(A1579,NSD!F:G,2,0),"")</f>
        <v/>
      </c>
    </row>
    <row r="1580" spans="1:33">
      <c r="A1580" s="49" t="s">
        <v>5059</v>
      </c>
      <c r="B1580" s="36" t="str">
        <f>VLOOKUP(LEFT(A1580,8),Clusters!A:C,3,0)</f>
        <v>C4</v>
      </c>
      <c r="C1580" s="36">
        <f>VLOOKUP(LEFT(A1580,8),Clusters!A:D,2,0)</f>
        <v>44</v>
      </c>
      <c r="O1580" s="36">
        <f>IFERROR(VLOOKUP(LEFT(A1580,8),'Development Priority'!A:B,2,0),"")</f>
        <v>558</v>
      </c>
      <c r="P1580" s="8" t="str">
        <f>IFERROR(VLOOKUP(LEFT($A1580,8),POR!$A:$R,2,0),"")</f>
        <v/>
      </c>
      <c r="Q1580" s="8" t="str">
        <f>IFERROR(VLOOKUP(LEFT($A1580,8),POR!$A:$R,3,0),"")</f>
        <v/>
      </c>
      <c r="R1580" s="8" t="str">
        <f>IFERROR(VLOOKUP(LEFT($A1580,8),POR!$A:$R,4,0),"")</f>
        <v/>
      </c>
      <c r="S1580" s="8" t="str">
        <f>IFERROR(VLOOKUP(LEFT($A1580,8),POR!$A:$R,5,0),"")</f>
        <v/>
      </c>
      <c r="T1580" s="8" t="str">
        <f>IFERROR(VLOOKUP(LEFT($A1580,8),POR!$A:$R,6,0),"")</f>
        <v/>
      </c>
      <c r="U1580" s="8" t="str">
        <f>IFERROR(VLOOKUP(LEFT($A1580,8),POR!$A:$R,7,0),"")</f>
        <v/>
      </c>
      <c r="V1580" s="8" t="str">
        <f>IFERROR(VLOOKUP(LEFT($A1580,8),POR!$A:$R,8,0),"")</f>
        <v/>
      </c>
      <c r="W1580" s="8" t="str">
        <f>IFERROR(VLOOKUP(LEFT($A1580,8),POR!$A:$R,9,0),"")</f>
        <v/>
      </c>
      <c r="X1580" s="8" t="str">
        <f>IFERROR(VLOOKUP(LEFT($A1580,8),POR!$A:$R,10,0),"")</f>
        <v/>
      </c>
      <c r="Y1580" s="8" t="str">
        <f>IFERROR(VLOOKUP(LEFT($A1580,8),POR!$A:$R,11,0),"")</f>
        <v/>
      </c>
      <c r="Z1580" s="8" t="str">
        <f>IFERROR(VLOOKUP(LEFT($A1580,8),POR!$A:$R,12,0),"")</f>
        <v/>
      </c>
      <c r="AA1580" s="8" t="str">
        <f>IFERROR(VLOOKUP(LEFT($A1580,8),POR!$A:$R,13,0),"")</f>
        <v/>
      </c>
      <c r="AB1580" s="8" t="str">
        <f>IFERROR(VLOOKUP(LEFT($A1580,8),POR!$A:$R,14,0),"")</f>
        <v/>
      </c>
      <c r="AC1580" s="8" t="str">
        <f>IFERROR(VLOOKUP(LEFT($A1580,8),POR!$A:$R,15,0),"")</f>
        <v/>
      </c>
      <c r="AD1580" s="8" t="str">
        <f>IFERROR(VLOOKUP(LEFT($A1580,8),POR!$A:$R,16,0),"")</f>
        <v/>
      </c>
      <c r="AE1580" s="8" t="str">
        <f>IFERROR(VLOOKUP(LEFT($A1580,8),POR!$A:$R,17,0),"")</f>
        <v/>
      </c>
      <c r="AF1580" s="8" t="str">
        <f>IFERROR(VLOOKUP(LEFT($A1580,8),POR!$A:$R,18,0),"")</f>
        <v/>
      </c>
      <c r="AG1580" s="36" t="str">
        <f>IFERROR(VLOOKUP(A1580,NSD!F:G,2,0),"")</f>
        <v/>
      </c>
    </row>
    <row r="1581" spans="1:33">
      <c r="A1581" s="49" t="s">
        <v>4585</v>
      </c>
      <c r="B1581" s="36" t="str">
        <f>VLOOKUP(LEFT(A1581,8),Clusters!A:C,3,0)</f>
        <v>C4</v>
      </c>
      <c r="C1581" s="36">
        <f>VLOOKUP(LEFT(A1581,8),Clusters!A:D,2,0)</f>
        <v>44</v>
      </c>
      <c r="O1581" s="36">
        <f>IFERROR(VLOOKUP(LEFT(A1581,8),'Development Priority'!A:B,2,0),"")</f>
        <v>558</v>
      </c>
      <c r="P1581" s="8" t="str">
        <f>IFERROR(VLOOKUP(LEFT($A1581,8),POR!$A:$R,2,0),"")</f>
        <v/>
      </c>
      <c r="Q1581" s="8" t="str">
        <f>IFERROR(VLOOKUP(LEFT($A1581,8),POR!$A:$R,3,0),"")</f>
        <v/>
      </c>
      <c r="R1581" s="8" t="str">
        <f>IFERROR(VLOOKUP(LEFT($A1581,8),POR!$A:$R,4,0),"")</f>
        <v/>
      </c>
      <c r="S1581" s="8" t="str">
        <f>IFERROR(VLOOKUP(LEFT($A1581,8),POR!$A:$R,5,0),"")</f>
        <v/>
      </c>
      <c r="T1581" s="8" t="str">
        <f>IFERROR(VLOOKUP(LEFT($A1581,8),POR!$A:$R,6,0),"")</f>
        <v/>
      </c>
      <c r="U1581" s="8" t="str">
        <f>IFERROR(VLOOKUP(LEFT($A1581,8),POR!$A:$R,7,0),"")</f>
        <v/>
      </c>
      <c r="V1581" s="8" t="str">
        <f>IFERROR(VLOOKUP(LEFT($A1581,8),POR!$A:$R,8,0),"")</f>
        <v/>
      </c>
      <c r="W1581" s="8" t="str">
        <f>IFERROR(VLOOKUP(LEFT($A1581,8),POR!$A:$R,9,0),"")</f>
        <v/>
      </c>
      <c r="X1581" s="8" t="str">
        <f>IFERROR(VLOOKUP(LEFT($A1581,8),POR!$A:$R,10,0),"")</f>
        <v/>
      </c>
      <c r="Y1581" s="8" t="str">
        <f>IFERROR(VLOOKUP(LEFT($A1581,8),POR!$A:$R,11,0),"")</f>
        <v/>
      </c>
      <c r="Z1581" s="8" t="str">
        <f>IFERROR(VLOOKUP(LEFT($A1581,8),POR!$A:$R,12,0),"")</f>
        <v/>
      </c>
      <c r="AA1581" s="8" t="str">
        <f>IFERROR(VLOOKUP(LEFT($A1581,8),POR!$A:$R,13,0),"")</f>
        <v/>
      </c>
      <c r="AB1581" s="8" t="str">
        <f>IFERROR(VLOOKUP(LEFT($A1581,8),POR!$A:$R,14,0),"")</f>
        <v/>
      </c>
      <c r="AC1581" s="8" t="str">
        <f>IFERROR(VLOOKUP(LEFT($A1581,8),POR!$A:$R,15,0),"")</f>
        <v/>
      </c>
      <c r="AD1581" s="8" t="str">
        <f>IFERROR(VLOOKUP(LEFT($A1581,8),POR!$A:$R,16,0),"")</f>
        <v/>
      </c>
      <c r="AE1581" s="8" t="str">
        <f>IFERROR(VLOOKUP(LEFT($A1581,8),POR!$A:$R,17,0),"")</f>
        <v/>
      </c>
      <c r="AF1581" s="8" t="str">
        <f>IFERROR(VLOOKUP(LEFT($A1581,8),POR!$A:$R,18,0),"")</f>
        <v/>
      </c>
      <c r="AG1581" s="36" t="str">
        <f>IFERROR(VLOOKUP(A1581,NSD!F:G,2,0),"")</f>
        <v/>
      </c>
    </row>
    <row r="1582" spans="1:33">
      <c r="A1582" s="49" t="s">
        <v>4673</v>
      </c>
      <c r="B1582" s="36" t="str">
        <f>VLOOKUP(LEFT(A1582,8),Clusters!A:C,3,0)</f>
        <v>C3</v>
      </c>
      <c r="C1582" s="36">
        <f>VLOOKUP(LEFT(A1582,8),Clusters!A:D,2,0)</f>
        <v>31</v>
      </c>
      <c r="O1582" s="36">
        <f>IFERROR(VLOOKUP(LEFT(A1582,8),'Development Priority'!A:B,2,0),"")</f>
        <v>945</v>
      </c>
      <c r="P1582" s="8" t="str">
        <f>IFERROR(VLOOKUP(LEFT($A1582,8),POR!$A:$R,2,0),"")</f>
        <v/>
      </c>
      <c r="Q1582" s="8" t="str">
        <f>IFERROR(VLOOKUP(LEFT($A1582,8),POR!$A:$R,3,0),"")</f>
        <v/>
      </c>
      <c r="R1582" s="8" t="str">
        <f>IFERROR(VLOOKUP(LEFT($A1582,8),POR!$A:$R,4,0),"")</f>
        <v/>
      </c>
      <c r="S1582" s="8" t="str">
        <f>IFERROR(VLOOKUP(LEFT($A1582,8),POR!$A:$R,5,0),"")</f>
        <v/>
      </c>
      <c r="T1582" s="8" t="str">
        <f>IFERROR(VLOOKUP(LEFT($A1582,8),POR!$A:$R,6,0),"")</f>
        <v/>
      </c>
      <c r="U1582" s="8" t="str">
        <f>IFERROR(VLOOKUP(LEFT($A1582,8),POR!$A:$R,7,0),"")</f>
        <v/>
      </c>
      <c r="V1582" s="8">
        <f>IFERROR(VLOOKUP(LEFT($A1582,8),POR!$A:$R,8,0),"")</f>
        <v>42752</v>
      </c>
      <c r="W1582" s="8" t="str">
        <f>IFERROR(VLOOKUP(LEFT($A1582,8),POR!$A:$R,9,0),"")</f>
        <v/>
      </c>
      <c r="X1582" s="8" t="str">
        <f>IFERROR(VLOOKUP(LEFT($A1582,8),POR!$A:$R,10,0),"")</f>
        <v/>
      </c>
      <c r="Y1582" s="8" t="str">
        <f>IFERROR(VLOOKUP(LEFT($A1582,8),POR!$A:$R,11,0),"")</f>
        <v/>
      </c>
      <c r="Z1582" s="8" t="str">
        <f>IFERROR(VLOOKUP(LEFT($A1582,8),POR!$A:$R,12,0),"")</f>
        <v/>
      </c>
      <c r="AA1582" s="8" t="str">
        <f>IFERROR(VLOOKUP(LEFT($A1582,8),POR!$A:$R,13,0),"")</f>
        <v/>
      </c>
      <c r="AB1582" s="8" t="str">
        <f>IFERROR(VLOOKUP(LEFT($A1582,8),POR!$A:$R,14,0),"")</f>
        <v/>
      </c>
      <c r="AC1582" s="8" t="str">
        <f>IFERROR(VLOOKUP(LEFT($A1582,8),POR!$A:$R,15,0),"")</f>
        <v/>
      </c>
      <c r="AD1582" s="8" t="str">
        <f>IFERROR(VLOOKUP(LEFT($A1582,8),POR!$A:$R,16,0),"")</f>
        <v/>
      </c>
      <c r="AE1582" s="8" t="str">
        <f>IFERROR(VLOOKUP(LEFT($A1582,8),POR!$A:$R,17,0),"")</f>
        <v/>
      </c>
      <c r="AF1582" s="8" t="str">
        <f>IFERROR(VLOOKUP(LEFT($A1582,8),POR!$A:$R,18,0),"")</f>
        <v/>
      </c>
      <c r="AG1582" s="36" t="str">
        <f>IFERROR(VLOOKUP(A1582,NSD!F:G,2,0),"")</f>
        <v/>
      </c>
    </row>
    <row r="1583" spans="1:33">
      <c r="A1583" s="49" t="s">
        <v>3156</v>
      </c>
      <c r="B1583" s="36" t="str">
        <f>VLOOKUP(LEFT(A1583,8),Clusters!A:C,3,0)</f>
        <v>C3</v>
      </c>
      <c r="C1583" s="36">
        <f>VLOOKUP(LEFT(A1583,8),Clusters!A:D,2,0)</f>
        <v>31</v>
      </c>
      <c r="O1583" s="36">
        <f>IFERROR(VLOOKUP(LEFT(A1583,8),'Development Priority'!A:B,2,0),"")</f>
        <v>945</v>
      </c>
      <c r="P1583" s="8" t="str">
        <f>IFERROR(VLOOKUP(LEFT($A1583,8),POR!$A:$R,2,0),"")</f>
        <v/>
      </c>
      <c r="Q1583" s="8" t="str">
        <f>IFERROR(VLOOKUP(LEFT($A1583,8),POR!$A:$R,3,0),"")</f>
        <v/>
      </c>
      <c r="R1583" s="8" t="str">
        <f>IFERROR(VLOOKUP(LEFT($A1583,8),POR!$A:$R,4,0),"")</f>
        <v/>
      </c>
      <c r="S1583" s="8" t="str">
        <f>IFERROR(VLOOKUP(LEFT($A1583,8),POR!$A:$R,5,0),"")</f>
        <v/>
      </c>
      <c r="T1583" s="8" t="str">
        <f>IFERROR(VLOOKUP(LEFT($A1583,8),POR!$A:$R,6,0),"")</f>
        <v/>
      </c>
      <c r="U1583" s="8" t="str">
        <f>IFERROR(VLOOKUP(LEFT($A1583,8),POR!$A:$R,7,0),"")</f>
        <v/>
      </c>
      <c r="V1583" s="8">
        <f>IFERROR(VLOOKUP(LEFT($A1583,8),POR!$A:$R,8,0),"")</f>
        <v>42752</v>
      </c>
      <c r="W1583" s="8" t="str">
        <f>IFERROR(VLOOKUP(LEFT($A1583,8),POR!$A:$R,9,0),"")</f>
        <v/>
      </c>
      <c r="X1583" s="8" t="str">
        <f>IFERROR(VLOOKUP(LEFT($A1583,8),POR!$A:$R,10,0),"")</f>
        <v/>
      </c>
      <c r="Y1583" s="8" t="str">
        <f>IFERROR(VLOOKUP(LEFT($A1583,8),POR!$A:$R,11,0),"")</f>
        <v/>
      </c>
      <c r="Z1583" s="8" t="str">
        <f>IFERROR(VLOOKUP(LEFT($A1583,8),POR!$A:$R,12,0),"")</f>
        <v/>
      </c>
      <c r="AA1583" s="8" t="str">
        <f>IFERROR(VLOOKUP(LEFT($A1583,8),POR!$A:$R,13,0),"")</f>
        <v/>
      </c>
      <c r="AB1583" s="8" t="str">
        <f>IFERROR(VLOOKUP(LEFT($A1583,8),POR!$A:$R,14,0),"")</f>
        <v/>
      </c>
      <c r="AC1583" s="8" t="str">
        <f>IFERROR(VLOOKUP(LEFT($A1583,8),POR!$A:$R,15,0),"")</f>
        <v/>
      </c>
      <c r="AD1583" s="8" t="str">
        <f>IFERROR(VLOOKUP(LEFT($A1583,8),POR!$A:$R,16,0),"")</f>
        <v/>
      </c>
      <c r="AE1583" s="8" t="str">
        <f>IFERROR(VLOOKUP(LEFT($A1583,8),POR!$A:$R,17,0),"")</f>
        <v/>
      </c>
      <c r="AF1583" s="8" t="str">
        <f>IFERROR(VLOOKUP(LEFT($A1583,8),POR!$A:$R,18,0),"")</f>
        <v/>
      </c>
      <c r="AG1583" s="36" t="str">
        <f>IFERROR(VLOOKUP(A1583,NSD!F:G,2,0),"")</f>
        <v/>
      </c>
    </row>
    <row r="1584" spans="1:33">
      <c r="A1584" s="49" t="s">
        <v>3660</v>
      </c>
      <c r="B1584" s="36" t="str">
        <f>VLOOKUP(LEFT(A1584,8),Clusters!A:C,3,0)</f>
        <v>C3</v>
      </c>
      <c r="C1584" s="36">
        <f>VLOOKUP(LEFT(A1584,8),Clusters!A:D,2,0)</f>
        <v>31</v>
      </c>
      <c r="O1584" s="36">
        <f>IFERROR(VLOOKUP(LEFT(A1584,8),'Development Priority'!A:B,2,0),"")</f>
        <v>945</v>
      </c>
      <c r="P1584" s="8" t="str">
        <f>IFERROR(VLOOKUP(LEFT($A1584,8),POR!$A:$R,2,0),"")</f>
        <v/>
      </c>
      <c r="Q1584" s="8" t="str">
        <f>IFERROR(VLOOKUP(LEFT($A1584,8),POR!$A:$R,3,0),"")</f>
        <v/>
      </c>
      <c r="R1584" s="8" t="str">
        <f>IFERROR(VLOOKUP(LEFT($A1584,8),POR!$A:$R,4,0),"")</f>
        <v/>
      </c>
      <c r="S1584" s="8" t="str">
        <f>IFERROR(VLOOKUP(LEFT($A1584,8),POR!$A:$R,5,0),"")</f>
        <v/>
      </c>
      <c r="T1584" s="8" t="str">
        <f>IFERROR(VLOOKUP(LEFT($A1584,8),POR!$A:$R,6,0),"")</f>
        <v/>
      </c>
      <c r="U1584" s="8" t="str">
        <f>IFERROR(VLOOKUP(LEFT($A1584,8),POR!$A:$R,7,0),"")</f>
        <v/>
      </c>
      <c r="V1584" s="8">
        <f>IFERROR(VLOOKUP(LEFT($A1584,8),POR!$A:$R,8,0),"")</f>
        <v>42752</v>
      </c>
      <c r="W1584" s="8" t="str">
        <f>IFERROR(VLOOKUP(LEFT($A1584,8),POR!$A:$R,9,0),"")</f>
        <v/>
      </c>
      <c r="X1584" s="8" t="str">
        <f>IFERROR(VLOOKUP(LEFT($A1584,8),POR!$A:$R,10,0),"")</f>
        <v/>
      </c>
      <c r="Y1584" s="8" t="str">
        <f>IFERROR(VLOOKUP(LEFT($A1584,8),POR!$A:$R,11,0),"")</f>
        <v/>
      </c>
      <c r="Z1584" s="8" t="str">
        <f>IFERROR(VLOOKUP(LEFT($A1584,8),POR!$A:$R,12,0),"")</f>
        <v/>
      </c>
      <c r="AA1584" s="8" t="str">
        <f>IFERROR(VLOOKUP(LEFT($A1584,8),POR!$A:$R,13,0),"")</f>
        <v/>
      </c>
      <c r="AB1584" s="8" t="str">
        <f>IFERROR(VLOOKUP(LEFT($A1584,8),POR!$A:$R,14,0),"")</f>
        <v/>
      </c>
      <c r="AC1584" s="8" t="str">
        <f>IFERROR(VLOOKUP(LEFT($A1584,8),POR!$A:$R,15,0),"")</f>
        <v/>
      </c>
      <c r="AD1584" s="8" t="str">
        <f>IFERROR(VLOOKUP(LEFT($A1584,8),POR!$A:$R,16,0),"")</f>
        <v/>
      </c>
      <c r="AE1584" s="8" t="str">
        <f>IFERROR(VLOOKUP(LEFT($A1584,8),POR!$A:$R,17,0),"")</f>
        <v/>
      </c>
      <c r="AF1584" s="8" t="str">
        <f>IFERROR(VLOOKUP(LEFT($A1584,8),POR!$A:$R,18,0),"")</f>
        <v/>
      </c>
      <c r="AG1584" s="36" t="str">
        <f>IFERROR(VLOOKUP(A1584,NSD!F:G,2,0),"")</f>
        <v/>
      </c>
    </row>
    <row r="1585" spans="1:33">
      <c r="A1585" s="49" t="s">
        <v>4996</v>
      </c>
      <c r="B1585" s="36" t="str">
        <f>VLOOKUP(LEFT(A1585,8),Clusters!A:C,3,0)</f>
        <v>C3</v>
      </c>
      <c r="C1585" s="36">
        <f>VLOOKUP(LEFT(A1585,8),Clusters!A:D,2,0)</f>
        <v>32</v>
      </c>
      <c r="O1585" s="36">
        <f>IFERROR(VLOOKUP(LEFT(A1585,8),'Development Priority'!A:B,2,0),"")</f>
        <v>480</v>
      </c>
      <c r="P1585" s="8" t="str">
        <f>IFERROR(VLOOKUP(LEFT($A1585,8),POR!$A:$R,2,0),"")</f>
        <v/>
      </c>
      <c r="Q1585" s="8" t="str">
        <f>IFERROR(VLOOKUP(LEFT($A1585,8),POR!$A:$R,3,0),"")</f>
        <v/>
      </c>
      <c r="R1585" s="8" t="str">
        <f>IFERROR(VLOOKUP(LEFT($A1585,8),POR!$A:$R,4,0),"")</f>
        <v/>
      </c>
      <c r="S1585" s="8" t="str">
        <f>IFERROR(VLOOKUP(LEFT($A1585,8),POR!$A:$R,5,0),"")</f>
        <v/>
      </c>
      <c r="T1585" s="8" t="str">
        <f>IFERROR(VLOOKUP(LEFT($A1585,8),POR!$A:$R,6,0),"")</f>
        <v/>
      </c>
      <c r="U1585" s="8" t="str">
        <f>IFERROR(VLOOKUP(LEFT($A1585,8),POR!$A:$R,7,0),"")</f>
        <v/>
      </c>
      <c r="V1585" s="8" t="str">
        <f>IFERROR(VLOOKUP(LEFT($A1585,8),POR!$A:$R,8,0),"")</f>
        <v/>
      </c>
      <c r="W1585" s="8" t="str">
        <f>IFERROR(VLOOKUP(LEFT($A1585,8),POR!$A:$R,9,0),"")</f>
        <v/>
      </c>
      <c r="X1585" s="8" t="str">
        <f>IFERROR(VLOOKUP(LEFT($A1585,8),POR!$A:$R,10,0),"")</f>
        <v/>
      </c>
      <c r="Y1585" s="8" t="str">
        <f>IFERROR(VLOOKUP(LEFT($A1585,8),POR!$A:$R,11,0),"")</f>
        <v/>
      </c>
      <c r="Z1585" s="8" t="str">
        <f>IFERROR(VLOOKUP(LEFT($A1585,8),POR!$A:$R,12,0),"")</f>
        <v/>
      </c>
      <c r="AA1585" s="8" t="str">
        <f>IFERROR(VLOOKUP(LEFT($A1585,8),POR!$A:$R,13,0),"")</f>
        <v/>
      </c>
      <c r="AB1585" s="8" t="str">
        <f>IFERROR(VLOOKUP(LEFT($A1585,8),POR!$A:$R,14,0),"")</f>
        <v/>
      </c>
      <c r="AC1585" s="8" t="str">
        <f>IFERROR(VLOOKUP(LEFT($A1585,8),POR!$A:$R,15,0),"")</f>
        <v/>
      </c>
      <c r="AD1585" s="8" t="str">
        <f>IFERROR(VLOOKUP(LEFT($A1585,8),POR!$A:$R,16,0),"")</f>
        <v/>
      </c>
      <c r="AE1585" s="8" t="str">
        <f>IFERROR(VLOOKUP(LEFT($A1585,8),POR!$A:$R,17,0),"")</f>
        <v/>
      </c>
      <c r="AF1585" s="8" t="str">
        <f>IFERROR(VLOOKUP(LEFT($A1585,8),POR!$A:$R,18,0),"")</f>
        <v/>
      </c>
      <c r="AG1585" s="36" t="str">
        <f>IFERROR(VLOOKUP(A1585,NSD!F:G,2,0),"")</f>
        <v/>
      </c>
    </row>
    <row r="1586" spans="1:33">
      <c r="A1586" s="49" t="s">
        <v>4404</v>
      </c>
      <c r="B1586" s="36" t="str">
        <f>VLOOKUP(LEFT(A1586,8),Clusters!A:C,3,0)</f>
        <v>C3</v>
      </c>
      <c r="C1586" s="36">
        <f>VLOOKUP(LEFT(A1586,8),Clusters!A:D,2,0)</f>
        <v>32</v>
      </c>
      <c r="O1586" s="36">
        <f>IFERROR(VLOOKUP(LEFT(A1586,8),'Development Priority'!A:B,2,0),"")</f>
        <v>480</v>
      </c>
      <c r="P1586" s="8" t="str">
        <f>IFERROR(VLOOKUP(LEFT($A1586,8),POR!$A:$R,2,0),"")</f>
        <v/>
      </c>
      <c r="Q1586" s="8" t="str">
        <f>IFERROR(VLOOKUP(LEFT($A1586,8),POR!$A:$R,3,0),"")</f>
        <v/>
      </c>
      <c r="R1586" s="8" t="str">
        <f>IFERROR(VLOOKUP(LEFT($A1586,8),POR!$A:$R,4,0),"")</f>
        <v/>
      </c>
      <c r="S1586" s="8" t="str">
        <f>IFERROR(VLOOKUP(LEFT($A1586,8),POR!$A:$R,5,0),"")</f>
        <v/>
      </c>
      <c r="T1586" s="8" t="str">
        <f>IFERROR(VLOOKUP(LEFT($A1586,8),POR!$A:$R,6,0),"")</f>
        <v/>
      </c>
      <c r="U1586" s="8" t="str">
        <f>IFERROR(VLOOKUP(LEFT($A1586,8),POR!$A:$R,7,0),"")</f>
        <v/>
      </c>
      <c r="V1586" s="8" t="str">
        <f>IFERROR(VLOOKUP(LEFT($A1586,8),POR!$A:$R,8,0),"")</f>
        <v/>
      </c>
      <c r="W1586" s="8" t="str">
        <f>IFERROR(VLOOKUP(LEFT($A1586,8),POR!$A:$R,9,0),"")</f>
        <v/>
      </c>
      <c r="X1586" s="8" t="str">
        <f>IFERROR(VLOOKUP(LEFT($A1586,8),POR!$A:$R,10,0),"")</f>
        <v/>
      </c>
      <c r="Y1586" s="8" t="str">
        <f>IFERROR(VLOOKUP(LEFT($A1586,8),POR!$A:$R,11,0),"")</f>
        <v/>
      </c>
      <c r="Z1586" s="8" t="str">
        <f>IFERROR(VLOOKUP(LEFT($A1586,8),POR!$A:$R,12,0),"")</f>
        <v/>
      </c>
      <c r="AA1586" s="8" t="str">
        <f>IFERROR(VLOOKUP(LEFT($A1586,8),POR!$A:$R,13,0),"")</f>
        <v/>
      </c>
      <c r="AB1586" s="8" t="str">
        <f>IFERROR(VLOOKUP(LEFT($A1586,8),POR!$A:$R,14,0),"")</f>
        <v/>
      </c>
      <c r="AC1586" s="8" t="str">
        <f>IFERROR(VLOOKUP(LEFT($A1586,8),POR!$A:$R,15,0),"")</f>
        <v/>
      </c>
      <c r="AD1586" s="8" t="str">
        <f>IFERROR(VLOOKUP(LEFT($A1586,8),POR!$A:$R,16,0),"")</f>
        <v/>
      </c>
      <c r="AE1586" s="8" t="str">
        <f>IFERROR(VLOOKUP(LEFT($A1586,8),POR!$A:$R,17,0),"")</f>
        <v/>
      </c>
      <c r="AF1586" s="8" t="str">
        <f>IFERROR(VLOOKUP(LEFT($A1586,8),POR!$A:$R,18,0),"")</f>
        <v/>
      </c>
      <c r="AG1586" s="36" t="str">
        <f>IFERROR(VLOOKUP(A1586,NSD!F:G,2,0),"")</f>
        <v/>
      </c>
    </row>
    <row r="1587" spans="1:33">
      <c r="A1587" s="49" t="s">
        <v>4227</v>
      </c>
      <c r="B1587" s="36" t="str">
        <f>VLOOKUP(LEFT(A1587,8),Clusters!A:C,3,0)</f>
        <v>C3</v>
      </c>
      <c r="C1587" s="36">
        <f>VLOOKUP(LEFT(A1587,8),Clusters!A:D,2,0)</f>
        <v>32</v>
      </c>
      <c r="O1587" s="36">
        <f>IFERROR(VLOOKUP(LEFT(A1587,8),'Development Priority'!A:B,2,0),"")</f>
        <v>480</v>
      </c>
      <c r="P1587" s="8" t="str">
        <f>IFERROR(VLOOKUP(LEFT($A1587,8),POR!$A:$R,2,0),"")</f>
        <v/>
      </c>
      <c r="Q1587" s="8" t="str">
        <f>IFERROR(VLOOKUP(LEFT($A1587,8),POR!$A:$R,3,0),"")</f>
        <v/>
      </c>
      <c r="R1587" s="8" t="str">
        <f>IFERROR(VLOOKUP(LEFT($A1587,8),POR!$A:$R,4,0),"")</f>
        <v/>
      </c>
      <c r="S1587" s="8" t="str">
        <f>IFERROR(VLOOKUP(LEFT($A1587,8),POR!$A:$R,5,0),"")</f>
        <v/>
      </c>
      <c r="T1587" s="8" t="str">
        <f>IFERROR(VLOOKUP(LEFT($A1587,8),POR!$A:$R,6,0),"")</f>
        <v/>
      </c>
      <c r="U1587" s="8" t="str">
        <f>IFERROR(VLOOKUP(LEFT($A1587,8),POR!$A:$R,7,0),"")</f>
        <v/>
      </c>
      <c r="V1587" s="8" t="str">
        <f>IFERROR(VLOOKUP(LEFT($A1587,8),POR!$A:$R,8,0),"")</f>
        <v/>
      </c>
      <c r="W1587" s="8" t="str">
        <f>IFERROR(VLOOKUP(LEFT($A1587,8),POR!$A:$R,9,0),"")</f>
        <v/>
      </c>
      <c r="X1587" s="8" t="str">
        <f>IFERROR(VLOOKUP(LEFT($A1587,8),POR!$A:$R,10,0),"")</f>
        <v/>
      </c>
      <c r="Y1587" s="8" t="str">
        <f>IFERROR(VLOOKUP(LEFT($A1587,8),POR!$A:$R,11,0),"")</f>
        <v/>
      </c>
      <c r="Z1587" s="8" t="str">
        <f>IFERROR(VLOOKUP(LEFT($A1587,8),POR!$A:$R,12,0),"")</f>
        <v/>
      </c>
      <c r="AA1587" s="8" t="str">
        <f>IFERROR(VLOOKUP(LEFT($A1587,8),POR!$A:$R,13,0),"")</f>
        <v/>
      </c>
      <c r="AB1587" s="8" t="str">
        <f>IFERROR(VLOOKUP(LEFT($A1587,8),POR!$A:$R,14,0),"")</f>
        <v/>
      </c>
      <c r="AC1587" s="8" t="str">
        <f>IFERROR(VLOOKUP(LEFT($A1587,8),POR!$A:$R,15,0),"")</f>
        <v/>
      </c>
      <c r="AD1587" s="8" t="str">
        <f>IFERROR(VLOOKUP(LEFT($A1587,8),POR!$A:$R,16,0),"")</f>
        <v/>
      </c>
      <c r="AE1587" s="8" t="str">
        <f>IFERROR(VLOOKUP(LEFT($A1587,8),POR!$A:$R,17,0),"")</f>
        <v/>
      </c>
      <c r="AF1587" s="8" t="str">
        <f>IFERROR(VLOOKUP(LEFT($A1587,8),POR!$A:$R,18,0),"")</f>
        <v/>
      </c>
      <c r="AG1587" s="36" t="str">
        <f>IFERROR(VLOOKUP(A1587,NSD!F:G,2,0),"")</f>
        <v/>
      </c>
    </row>
    <row r="1588" spans="1:33">
      <c r="A1588" s="49" t="s">
        <v>4674</v>
      </c>
      <c r="B1588" s="36" t="str">
        <f>VLOOKUP(LEFT(A1588,8),Clusters!A:C,3,0)</f>
        <v>C1</v>
      </c>
      <c r="C1588" s="36">
        <f>VLOOKUP(LEFT(A1588,8),Clusters!A:D,2,0)</f>
        <v>13</v>
      </c>
      <c r="O1588" s="36">
        <f>IFERROR(VLOOKUP(LEFT(A1588,8),'Development Priority'!A:B,2,0),"")</f>
        <v>76</v>
      </c>
      <c r="P1588" s="8" t="str">
        <f>IFERROR(VLOOKUP(LEFT($A1588,8),POR!$A:$R,2,0),"")</f>
        <v/>
      </c>
      <c r="Q1588" s="8" t="str">
        <f>IFERROR(VLOOKUP(LEFT($A1588,8),POR!$A:$R,3,0),"")</f>
        <v/>
      </c>
      <c r="R1588" s="8" t="str">
        <f>IFERROR(VLOOKUP(LEFT($A1588,8),POR!$A:$R,4,0),"")</f>
        <v/>
      </c>
      <c r="S1588" s="8" t="str">
        <f>IFERROR(VLOOKUP(LEFT($A1588,8),POR!$A:$R,5,0),"")</f>
        <v/>
      </c>
      <c r="T1588" s="8">
        <f>IFERROR(VLOOKUP(LEFT($A1588,8),POR!$A:$R,6,0),"")</f>
        <v>42865.708333333299</v>
      </c>
      <c r="U1588" s="8" t="str">
        <f>IFERROR(VLOOKUP(LEFT($A1588,8),POR!$A:$R,7,0),"")</f>
        <v/>
      </c>
      <c r="V1588" s="8">
        <f>IFERROR(VLOOKUP(LEFT($A1588,8),POR!$A:$R,8,0),"")</f>
        <v>42867</v>
      </c>
      <c r="W1588" s="8" t="str">
        <f>IFERROR(VLOOKUP(LEFT($A1588,8),POR!$A:$R,9,0),"")</f>
        <v/>
      </c>
      <c r="X1588" s="8" t="str">
        <f>IFERROR(VLOOKUP(LEFT($A1588,8),POR!$A:$R,10,0),"")</f>
        <v/>
      </c>
      <c r="Y1588" s="8" t="str">
        <f>IFERROR(VLOOKUP(LEFT($A1588,8),POR!$A:$R,11,0),"")</f>
        <v/>
      </c>
      <c r="Z1588" s="8" t="str">
        <f>IFERROR(VLOOKUP(LEFT($A1588,8),POR!$A:$R,12,0),"")</f>
        <v/>
      </c>
      <c r="AA1588" s="8" t="str">
        <f>IFERROR(VLOOKUP(LEFT($A1588,8),POR!$A:$R,13,0),"")</f>
        <v/>
      </c>
      <c r="AB1588" s="8" t="str">
        <f>IFERROR(VLOOKUP(LEFT($A1588,8),POR!$A:$R,14,0),"")</f>
        <v/>
      </c>
      <c r="AC1588" s="8" t="str">
        <f>IFERROR(VLOOKUP(LEFT($A1588,8),POR!$A:$R,15,0),"")</f>
        <v/>
      </c>
      <c r="AD1588" s="8" t="str">
        <f>IFERROR(VLOOKUP(LEFT($A1588,8),POR!$A:$R,16,0),"")</f>
        <v/>
      </c>
      <c r="AE1588" s="8" t="str">
        <f>IFERROR(VLOOKUP(LEFT($A1588,8),POR!$A:$R,17,0),"")</f>
        <v/>
      </c>
      <c r="AF1588" s="8" t="str">
        <f>IFERROR(VLOOKUP(LEFT($A1588,8),POR!$A:$R,18,0),"")</f>
        <v/>
      </c>
      <c r="AG1588" s="36" t="str">
        <f>IFERROR(VLOOKUP(A1588,NSD!F:G,2,0),"")</f>
        <v/>
      </c>
    </row>
    <row r="1589" spans="1:33">
      <c r="A1589" s="49" t="s">
        <v>4864</v>
      </c>
      <c r="B1589" s="36" t="str">
        <f>VLOOKUP(LEFT(A1589,8),Clusters!A:C,3,0)</f>
        <v>C1</v>
      </c>
      <c r="C1589" s="36">
        <f>VLOOKUP(LEFT(A1589,8),Clusters!A:D,2,0)</f>
        <v>13</v>
      </c>
      <c r="O1589" s="36">
        <f>IFERROR(VLOOKUP(LEFT(A1589,8),'Development Priority'!A:B,2,0),"")</f>
        <v>76</v>
      </c>
      <c r="P1589" s="8" t="str">
        <f>IFERROR(VLOOKUP(LEFT($A1589,8),POR!$A:$R,2,0),"")</f>
        <v/>
      </c>
      <c r="Q1589" s="8" t="str">
        <f>IFERROR(VLOOKUP(LEFT($A1589,8),POR!$A:$R,3,0),"")</f>
        <v/>
      </c>
      <c r="R1589" s="8" t="str">
        <f>IFERROR(VLOOKUP(LEFT($A1589,8),POR!$A:$R,4,0),"")</f>
        <v/>
      </c>
      <c r="S1589" s="8" t="str">
        <f>IFERROR(VLOOKUP(LEFT($A1589,8),POR!$A:$R,5,0),"")</f>
        <v/>
      </c>
      <c r="T1589" s="8">
        <f>IFERROR(VLOOKUP(LEFT($A1589,8),POR!$A:$R,6,0),"")</f>
        <v>42865.708333333299</v>
      </c>
      <c r="U1589" s="8" t="str">
        <f>IFERROR(VLOOKUP(LEFT($A1589,8),POR!$A:$R,7,0),"")</f>
        <v/>
      </c>
      <c r="V1589" s="8">
        <f>IFERROR(VLOOKUP(LEFT($A1589,8),POR!$A:$R,8,0),"")</f>
        <v>42867</v>
      </c>
      <c r="W1589" s="8" t="str">
        <f>IFERROR(VLOOKUP(LEFT($A1589,8),POR!$A:$R,9,0),"")</f>
        <v/>
      </c>
      <c r="X1589" s="8" t="str">
        <f>IFERROR(VLOOKUP(LEFT($A1589,8),POR!$A:$R,10,0),"")</f>
        <v/>
      </c>
      <c r="Y1589" s="8" t="str">
        <f>IFERROR(VLOOKUP(LEFT($A1589,8),POR!$A:$R,11,0),"")</f>
        <v/>
      </c>
      <c r="Z1589" s="8" t="str">
        <f>IFERROR(VLOOKUP(LEFT($A1589,8),POR!$A:$R,12,0),"")</f>
        <v/>
      </c>
      <c r="AA1589" s="8" t="str">
        <f>IFERROR(VLOOKUP(LEFT($A1589,8),POR!$A:$R,13,0),"")</f>
        <v/>
      </c>
      <c r="AB1589" s="8" t="str">
        <f>IFERROR(VLOOKUP(LEFT($A1589,8),POR!$A:$R,14,0),"")</f>
        <v/>
      </c>
      <c r="AC1589" s="8" t="str">
        <f>IFERROR(VLOOKUP(LEFT($A1589,8),POR!$A:$R,15,0),"")</f>
        <v/>
      </c>
      <c r="AD1589" s="8" t="str">
        <f>IFERROR(VLOOKUP(LEFT($A1589,8),POR!$A:$R,16,0),"")</f>
        <v/>
      </c>
      <c r="AE1589" s="8" t="str">
        <f>IFERROR(VLOOKUP(LEFT($A1589,8),POR!$A:$R,17,0),"")</f>
        <v/>
      </c>
      <c r="AF1589" s="8" t="str">
        <f>IFERROR(VLOOKUP(LEFT($A1589,8),POR!$A:$R,18,0),"")</f>
        <v/>
      </c>
      <c r="AG1589" s="36" t="str">
        <f>IFERROR(VLOOKUP(A1589,NSD!F:G,2,0),"")</f>
        <v/>
      </c>
    </row>
    <row r="1590" spans="1:33">
      <c r="A1590" s="49" t="s">
        <v>2688</v>
      </c>
      <c r="B1590" s="36" t="str">
        <f>VLOOKUP(LEFT(A1590,8),Clusters!A:C,3,0)</f>
        <v>C1</v>
      </c>
      <c r="C1590" s="36">
        <f>VLOOKUP(LEFT(A1590,8),Clusters!A:D,2,0)</f>
        <v>13</v>
      </c>
      <c r="O1590" s="36">
        <f>IFERROR(VLOOKUP(LEFT(A1590,8),'Development Priority'!A:B,2,0),"")</f>
        <v>76</v>
      </c>
      <c r="P1590" s="8" t="str">
        <f>IFERROR(VLOOKUP(LEFT($A1590,8),POR!$A:$R,2,0),"")</f>
        <v/>
      </c>
      <c r="Q1590" s="8" t="str">
        <f>IFERROR(VLOOKUP(LEFT($A1590,8),POR!$A:$R,3,0),"")</f>
        <v/>
      </c>
      <c r="R1590" s="8" t="str">
        <f>IFERROR(VLOOKUP(LEFT($A1590,8),POR!$A:$R,4,0),"")</f>
        <v/>
      </c>
      <c r="S1590" s="8" t="str">
        <f>IFERROR(VLOOKUP(LEFT($A1590,8),POR!$A:$R,5,0),"")</f>
        <v/>
      </c>
      <c r="T1590" s="8">
        <f>IFERROR(VLOOKUP(LEFT($A1590,8),POR!$A:$R,6,0),"")</f>
        <v>42865.708333333299</v>
      </c>
      <c r="U1590" s="8" t="str">
        <f>IFERROR(VLOOKUP(LEFT($A1590,8),POR!$A:$R,7,0),"")</f>
        <v/>
      </c>
      <c r="V1590" s="8">
        <f>IFERROR(VLOOKUP(LEFT($A1590,8),POR!$A:$R,8,0),"")</f>
        <v>42867</v>
      </c>
      <c r="W1590" s="8" t="str">
        <f>IFERROR(VLOOKUP(LEFT($A1590,8),POR!$A:$R,9,0),"")</f>
        <v/>
      </c>
      <c r="X1590" s="8" t="str">
        <f>IFERROR(VLOOKUP(LEFT($A1590,8),POR!$A:$R,10,0),"")</f>
        <v/>
      </c>
      <c r="Y1590" s="8" t="str">
        <f>IFERROR(VLOOKUP(LEFT($A1590,8),POR!$A:$R,11,0),"")</f>
        <v/>
      </c>
      <c r="Z1590" s="8" t="str">
        <f>IFERROR(VLOOKUP(LEFT($A1590,8),POR!$A:$R,12,0),"")</f>
        <v/>
      </c>
      <c r="AA1590" s="8" t="str">
        <f>IFERROR(VLOOKUP(LEFT($A1590,8),POR!$A:$R,13,0),"")</f>
        <v/>
      </c>
      <c r="AB1590" s="8" t="str">
        <f>IFERROR(VLOOKUP(LEFT($A1590,8),POR!$A:$R,14,0),"")</f>
        <v/>
      </c>
      <c r="AC1590" s="8" t="str">
        <f>IFERROR(VLOOKUP(LEFT($A1590,8),POR!$A:$R,15,0),"")</f>
        <v/>
      </c>
      <c r="AD1590" s="8" t="str">
        <f>IFERROR(VLOOKUP(LEFT($A1590,8),POR!$A:$R,16,0),"")</f>
        <v/>
      </c>
      <c r="AE1590" s="8" t="str">
        <f>IFERROR(VLOOKUP(LEFT($A1590,8),POR!$A:$R,17,0),"")</f>
        <v/>
      </c>
      <c r="AF1590" s="8" t="str">
        <f>IFERROR(VLOOKUP(LEFT($A1590,8),POR!$A:$R,18,0),"")</f>
        <v/>
      </c>
      <c r="AG1590" s="36" t="str">
        <f>IFERROR(VLOOKUP(A1590,NSD!F:G,2,0),"")</f>
        <v/>
      </c>
    </row>
    <row r="1591" spans="1:33">
      <c r="A1591" s="49" t="s">
        <v>2786</v>
      </c>
      <c r="B1591" s="36" t="str">
        <f>VLOOKUP(LEFT(A1591,8),Clusters!A:C,3,0)</f>
        <v>C1</v>
      </c>
      <c r="C1591" s="36">
        <f>VLOOKUP(LEFT(A1591,8),Clusters!A:D,2,0)</f>
        <v>13</v>
      </c>
      <c r="O1591" s="36">
        <f>IFERROR(VLOOKUP(LEFT(A1591,8),'Development Priority'!A:B,2,0),"")</f>
        <v>76</v>
      </c>
      <c r="P1591" s="8" t="str">
        <f>IFERROR(VLOOKUP(LEFT($A1591,8),POR!$A:$R,2,0),"")</f>
        <v/>
      </c>
      <c r="Q1591" s="8" t="str">
        <f>IFERROR(VLOOKUP(LEFT($A1591,8),POR!$A:$R,3,0),"")</f>
        <v/>
      </c>
      <c r="R1591" s="8" t="str">
        <f>IFERROR(VLOOKUP(LEFT($A1591,8),POR!$A:$R,4,0),"")</f>
        <v/>
      </c>
      <c r="S1591" s="8" t="str">
        <f>IFERROR(VLOOKUP(LEFT($A1591,8),POR!$A:$R,5,0),"")</f>
        <v/>
      </c>
      <c r="T1591" s="8">
        <f>IFERROR(VLOOKUP(LEFT($A1591,8),POR!$A:$R,6,0),"")</f>
        <v>42865.708333333299</v>
      </c>
      <c r="U1591" s="8" t="str">
        <f>IFERROR(VLOOKUP(LEFT($A1591,8),POR!$A:$R,7,0),"")</f>
        <v/>
      </c>
      <c r="V1591" s="8">
        <f>IFERROR(VLOOKUP(LEFT($A1591,8),POR!$A:$R,8,0),"")</f>
        <v>42867</v>
      </c>
      <c r="W1591" s="8" t="str">
        <f>IFERROR(VLOOKUP(LEFT($A1591,8),POR!$A:$R,9,0),"")</f>
        <v/>
      </c>
      <c r="X1591" s="8" t="str">
        <f>IFERROR(VLOOKUP(LEFT($A1591,8),POR!$A:$R,10,0),"")</f>
        <v/>
      </c>
      <c r="Y1591" s="8" t="str">
        <f>IFERROR(VLOOKUP(LEFT($A1591,8),POR!$A:$R,11,0),"")</f>
        <v/>
      </c>
      <c r="Z1591" s="8" t="str">
        <f>IFERROR(VLOOKUP(LEFT($A1591,8),POR!$A:$R,12,0),"")</f>
        <v/>
      </c>
      <c r="AA1591" s="8" t="str">
        <f>IFERROR(VLOOKUP(LEFT($A1591,8),POR!$A:$R,13,0),"")</f>
        <v/>
      </c>
      <c r="AB1591" s="8" t="str">
        <f>IFERROR(VLOOKUP(LEFT($A1591,8),POR!$A:$R,14,0),"")</f>
        <v/>
      </c>
      <c r="AC1591" s="8" t="str">
        <f>IFERROR(VLOOKUP(LEFT($A1591,8),POR!$A:$R,15,0),"")</f>
        <v/>
      </c>
      <c r="AD1591" s="8" t="str">
        <f>IFERROR(VLOOKUP(LEFT($A1591,8),POR!$A:$R,16,0),"")</f>
        <v/>
      </c>
      <c r="AE1591" s="8" t="str">
        <f>IFERROR(VLOOKUP(LEFT($A1591,8),POR!$A:$R,17,0),"")</f>
        <v/>
      </c>
      <c r="AF1591" s="8" t="str">
        <f>IFERROR(VLOOKUP(LEFT($A1591,8),POR!$A:$R,18,0),"")</f>
        <v/>
      </c>
      <c r="AG1591" s="36" t="str">
        <f>IFERROR(VLOOKUP(A1591,NSD!F:G,2,0),"")</f>
        <v/>
      </c>
    </row>
    <row r="1592" spans="1:33">
      <c r="A1592" s="49" t="s">
        <v>2989</v>
      </c>
      <c r="B1592" s="36" t="str">
        <f>VLOOKUP(LEFT(A1592,8),Clusters!A:C,3,0)</f>
        <v>C1</v>
      </c>
      <c r="C1592" s="36">
        <f>VLOOKUP(LEFT(A1592,8),Clusters!A:D,2,0)</f>
        <v>13</v>
      </c>
      <c r="O1592" s="36">
        <f>IFERROR(VLOOKUP(LEFT(A1592,8),'Development Priority'!A:B,2,0),"")</f>
        <v>76</v>
      </c>
      <c r="P1592" s="8" t="str">
        <f>IFERROR(VLOOKUP(LEFT($A1592,8),POR!$A:$R,2,0),"")</f>
        <v/>
      </c>
      <c r="Q1592" s="8" t="str">
        <f>IFERROR(VLOOKUP(LEFT($A1592,8),POR!$A:$R,3,0),"")</f>
        <v/>
      </c>
      <c r="R1592" s="8" t="str">
        <f>IFERROR(VLOOKUP(LEFT($A1592,8),POR!$A:$R,4,0),"")</f>
        <v/>
      </c>
      <c r="S1592" s="8" t="str">
        <f>IFERROR(VLOOKUP(LEFT($A1592,8),POR!$A:$R,5,0),"")</f>
        <v/>
      </c>
      <c r="T1592" s="8">
        <f>IFERROR(VLOOKUP(LEFT($A1592,8),POR!$A:$R,6,0),"")</f>
        <v>42865.708333333299</v>
      </c>
      <c r="U1592" s="8" t="str">
        <f>IFERROR(VLOOKUP(LEFT($A1592,8),POR!$A:$R,7,0),"")</f>
        <v/>
      </c>
      <c r="V1592" s="8">
        <f>IFERROR(VLOOKUP(LEFT($A1592,8),POR!$A:$R,8,0),"")</f>
        <v>42867</v>
      </c>
      <c r="W1592" s="8" t="str">
        <f>IFERROR(VLOOKUP(LEFT($A1592,8),POR!$A:$R,9,0),"")</f>
        <v/>
      </c>
      <c r="X1592" s="8" t="str">
        <f>IFERROR(VLOOKUP(LEFT($A1592,8),POR!$A:$R,10,0),"")</f>
        <v/>
      </c>
      <c r="Y1592" s="8" t="str">
        <f>IFERROR(VLOOKUP(LEFT($A1592,8),POR!$A:$R,11,0),"")</f>
        <v/>
      </c>
      <c r="Z1592" s="8" t="str">
        <f>IFERROR(VLOOKUP(LEFT($A1592,8),POR!$A:$R,12,0),"")</f>
        <v/>
      </c>
      <c r="AA1592" s="8" t="str">
        <f>IFERROR(VLOOKUP(LEFT($A1592,8),POR!$A:$R,13,0),"")</f>
        <v/>
      </c>
      <c r="AB1592" s="8" t="str">
        <f>IFERROR(VLOOKUP(LEFT($A1592,8),POR!$A:$R,14,0),"")</f>
        <v/>
      </c>
      <c r="AC1592" s="8" t="str">
        <f>IFERROR(VLOOKUP(LEFT($A1592,8),POR!$A:$R,15,0),"")</f>
        <v/>
      </c>
      <c r="AD1592" s="8" t="str">
        <f>IFERROR(VLOOKUP(LEFT($A1592,8),POR!$A:$R,16,0),"")</f>
        <v/>
      </c>
      <c r="AE1592" s="8" t="str">
        <f>IFERROR(VLOOKUP(LEFT($A1592,8),POR!$A:$R,17,0),"")</f>
        <v/>
      </c>
      <c r="AF1592" s="8" t="str">
        <f>IFERROR(VLOOKUP(LEFT($A1592,8),POR!$A:$R,18,0),"")</f>
        <v/>
      </c>
      <c r="AG1592" s="36" t="str">
        <f>IFERROR(VLOOKUP(A1592,NSD!F:G,2,0),"")</f>
        <v/>
      </c>
    </row>
    <row r="1593" spans="1:33">
      <c r="A1593" s="49" t="s">
        <v>2274</v>
      </c>
      <c r="B1593" s="36" t="str">
        <f>VLOOKUP(LEFT(A1593,8),Clusters!A:C,3,0)</f>
        <v>C2</v>
      </c>
      <c r="C1593" s="36">
        <f>VLOOKUP(LEFT(A1593,8),Clusters!A:D,2,0)</f>
        <v>23</v>
      </c>
      <c r="O1593" s="36">
        <f>IFERROR(VLOOKUP(LEFT(A1593,8),'Development Priority'!A:B,2,0),"")</f>
        <v>496</v>
      </c>
      <c r="P1593" s="8" t="str">
        <f>IFERROR(VLOOKUP(LEFT($A1593,8),POR!$A:$R,2,0),"")</f>
        <v/>
      </c>
      <c r="Q1593" s="8" t="str">
        <f>IFERROR(VLOOKUP(LEFT($A1593,8),POR!$A:$R,3,0),"")</f>
        <v/>
      </c>
      <c r="R1593" s="8" t="str">
        <f>IFERROR(VLOOKUP(LEFT($A1593,8),POR!$A:$R,4,0),"")</f>
        <v/>
      </c>
      <c r="S1593" s="8" t="str">
        <f>IFERROR(VLOOKUP(LEFT($A1593,8),POR!$A:$R,5,0),"")</f>
        <v/>
      </c>
      <c r="T1593" s="8">
        <f>IFERROR(VLOOKUP(LEFT($A1593,8),POR!$A:$R,6,0),"")</f>
        <v>42894.708333333299</v>
      </c>
      <c r="U1593" s="8" t="str">
        <f>IFERROR(VLOOKUP(LEFT($A1593,8),POR!$A:$R,7,0),"")</f>
        <v/>
      </c>
      <c r="V1593" s="8" t="str">
        <f>IFERROR(VLOOKUP(LEFT($A1593,8),POR!$A:$R,8,0),"")</f>
        <v/>
      </c>
      <c r="W1593" s="8" t="str">
        <f>IFERROR(VLOOKUP(LEFT($A1593,8),POR!$A:$R,9,0),"")</f>
        <v/>
      </c>
      <c r="X1593" s="8" t="str">
        <f>IFERROR(VLOOKUP(LEFT($A1593,8),POR!$A:$R,10,0),"")</f>
        <v/>
      </c>
      <c r="Y1593" s="8" t="str">
        <f>IFERROR(VLOOKUP(LEFT($A1593,8),POR!$A:$R,11,0),"")</f>
        <v/>
      </c>
      <c r="Z1593" s="8" t="str">
        <f>IFERROR(VLOOKUP(LEFT($A1593,8),POR!$A:$R,12,0),"")</f>
        <v/>
      </c>
      <c r="AA1593" s="8" t="str">
        <f>IFERROR(VLOOKUP(LEFT($A1593,8),POR!$A:$R,13,0),"")</f>
        <v/>
      </c>
      <c r="AB1593" s="8" t="str">
        <f>IFERROR(VLOOKUP(LEFT($A1593,8),POR!$A:$R,14,0),"")</f>
        <v/>
      </c>
      <c r="AC1593" s="8" t="str">
        <f>IFERROR(VLOOKUP(LEFT($A1593,8),POR!$A:$R,15,0),"")</f>
        <v/>
      </c>
      <c r="AD1593" s="8" t="str">
        <f>IFERROR(VLOOKUP(LEFT($A1593,8),POR!$A:$R,16,0),"")</f>
        <v/>
      </c>
      <c r="AE1593" s="8" t="str">
        <f>IFERROR(VLOOKUP(LEFT($A1593,8),POR!$A:$R,17,0),"")</f>
        <v/>
      </c>
      <c r="AF1593" s="8" t="str">
        <f>IFERROR(VLOOKUP(LEFT($A1593,8),POR!$A:$R,18,0),"")</f>
        <v/>
      </c>
      <c r="AG1593" s="36" t="str">
        <f>IFERROR(VLOOKUP(A1593,NSD!F:G,2,0),"")</f>
        <v/>
      </c>
    </row>
    <row r="1594" spans="1:33">
      <c r="A1594" s="49" t="s">
        <v>3704</v>
      </c>
      <c r="B1594" s="36" t="str">
        <f>VLOOKUP(LEFT(A1594,8),Clusters!A:C,3,0)</f>
        <v>C2</v>
      </c>
      <c r="C1594" s="36">
        <f>VLOOKUP(LEFT(A1594,8),Clusters!A:D,2,0)</f>
        <v>23</v>
      </c>
      <c r="O1594" s="36">
        <f>IFERROR(VLOOKUP(LEFT(A1594,8),'Development Priority'!A:B,2,0),"")</f>
        <v>496</v>
      </c>
      <c r="P1594" s="8" t="str">
        <f>IFERROR(VLOOKUP(LEFT($A1594,8),POR!$A:$R,2,0),"")</f>
        <v/>
      </c>
      <c r="Q1594" s="8" t="str">
        <f>IFERROR(VLOOKUP(LEFT($A1594,8),POR!$A:$R,3,0),"")</f>
        <v/>
      </c>
      <c r="R1594" s="8" t="str">
        <f>IFERROR(VLOOKUP(LEFT($A1594,8),POR!$A:$R,4,0),"")</f>
        <v/>
      </c>
      <c r="S1594" s="8" t="str">
        <f>IFERROR(VLOOKUP(LEFT($A1594,8),POR!$A:$R,5,0),"")</f>
        <v/>
      </c>
      <c r="T1594" s="8">
        <f>IFERROR(VLOOKUP(LEFT($A1594,8),POR!$A:$R,6,0),"")</f>
        <v>42894.708333333299</v>
      </c>
      <c r="U1594" s="8" t="str">
        <f>IFERROR(VLOOKUP(LEFT($A1594,8),POR!$A:$R,7,0),"")</f>
        <v/>
      </c>
      <c r="V1594" s="8" t="str">
        <f>IFERROR(VLOOKUP(LEFT($A1594,8),POR!$A:$R,8,0),"")</f>
        <v/>
      </c>
      <c r="W1594" s="8" t="str">
        <f>IFERROR(VLOOKUP(LEFT($A1594,8),POR!$A:$R,9,0),"")</f>
        <v/>
      </c>
      <c r="X1594" s="8" t="str">
        <f>IFERROR(VLOOKUP(LEFT($A1594,8),POR!$A:$R,10,0),"")</f>
        <v/>
      </c>
      <c r="Y1594" s="8" t="str">
        <f>IFERROR(VLOOKUP(LEFT($A1594,8),POR!$A:$R,11,0),"")</f>
        <v/>
      </c>
      <c r="Z1594" s="8" t="str">
        <f>IFERROR(VLOOKUP(LEFT($A1594,8),POR!$A:$R,12,0),"")</f>
        <v/>
      </c>
      <c r="AA1594" s="8" t="str">
        <f>IFERROR(VLOOKUP(LEFT($A1594,8),POR!$A:$R,13,0),"")</f>
        <v/>
      </c>
      <c r="AB1594" s="8" t="str">
        <f>IFERROR(VLOOKUP(LEFT($A1594,8),POR!$A:$R,14,0),"")</f>
        <v/>
      </c>
      <c r="AC1594" s="8" t="str">
        <f>IFERROR(VLOOKUP(LEFT($A1594,8),POR!$A:$R,15,0),"")</f>
        <v/>
      </c>
      <c r="AD1594" s="8" t="str">
        <f>IFERROR(VLOOKUP(LEFT($A1594,8),POR!$A:$R,16,0),"")</f>
        <v/>
      </c>
      <c r="AE1594" s="8" t="str">
        <f>IFERROR(VLOOKUP(LEFT($A1594,8),POR!$A:$R,17,0),"")</f>
        <v/>
      </c>
      <c r="AF1594" s="8" t="str">
        <f>IFERROR(VLOOKUP(LEFT($A1594,8),POR!$A:$R,18,0),"")</f>
        <v/>
      </c>
      <c r="AG1594" s="36" t="str">
        <f>IFERROR(VLOOKUP(A1594,NSD!F:G,2,0),"")</f>
        <v/>
      </c>
    </row>
    <row r="1595" spans="1:33">
      <c r="A1595" s="49" t="s">
        <v>5050</v>
      </c>
      <c r="B1595" s="36" t="str">
        <f>VLOOKUP(LEFT(A1595,8),Clusters!A:C,3,0)</f>
        <v>C2</v>
      </c>
      <c r="C1595" s="36">
        <f>VLOOKUP(LEFT(A1595,8),Clusters!A:D,2,0)</f>
        <v>23</v>
      </c>
      <c r="O1595" s="36">
        <f>IFERROR(VLOOKUP(LEFT(A1595,8),'Development Priority'!A:B,2,0),"")</f>
        <v>496</v>
      </c>
      <c r="P1595" s="8" t="str">
        <f>IFERROR(VLOOKUP(LEFT($A1595,8),POR!$A:$R,2,0),"")</f>
        <v/>
      </c>
      <c r="Q1595" s="8" t="str">
        <f>IFERROR(VLOOKUP(LEFT($A1595,8),POR!$A:$R,3,0),"")</f>
        <v/>
      </c>
      <c r="R1595" s="8" t="str">
        <f>IFERROR(VLOOKUP(LEFT($A1595,8),POR!$A:$R,4,0),"")</f>
        <v/>
      </c>
      <c r="S1595" s="8" t="str">
        <f>IFERROR(VLOOKUP(LEFT($A1595,8),POR!$A:$R,5,0),"")</f>
        <v/>
      </c>
      <c r="T1595" s="8">
        <f>IFERROR(VLOOKUP(LEFT($A1595,8),POR!$A:$R,6,0),"")</f>
        <v>42894.708333333299</v>
      </c>
      <c r="U1595" s="8" t="str">
        <f>IFERROR(VLOOKUP(LEFT($A1595,8),POR!$A:$R,7,0),"")</f>
        <v/>
      </c>
      <c r="V1595" s="8" t="str">
        <f>IFERROR(VLOOKUP(LEFT($A1595,8),POR!$A:$R,8,0),"")</f>
        <v/>
      </c>
      <c r="W1595" s="8" t="str">
        <f>IFERROR(VLOOKUP(LEFT($A1595,8),POR!$A:$R,9,0),"")</f>
        <v/>
      </c>
      <c r="X1595" s="8" t="str">
        <f>IFERROR(VLOOKUP(LEFT($A1595,8),POR!$A:$R,10,0),"")</f>
        <v/>
      </c>
      <c r="Y1595" s="8" t="str">
        <f>IFERROR(VLOOKUP(LEFT($A1595,8),POR!$A:$R,11,0),"")</f>
        <v/>
      </c>
      <c r="Z1595" s="8" t="str">
        <f>IFERROR(VLOOKUP(LEFT($A1595,8),POR!$A:$R,12,0),"")</f>
        <v/>
      </c>
      <c r="AA1595" s="8" t="str">
        <f>IFERROR(VLOOKUP(LEFT($A1595,8),POR!$A:$R,13,0),"")</f>
        <v/>
      </c>
      <c r="AB1595" s="8" t="str">
        <f>IFERROR(VLOOKUP(LEFT($A1595,8),POR!$A:$R,14,0),"")</f>
        <v/>
      </c>
      <c r="AC1595" s="8" t="str">
        <f>IFERROR(VLOOKUP(LEFT($A1595,8),POR!$A:$R,15,0),"")</f>
        <v/>
      </c>
      <c r="AD1595" s="8" t="str">
        <f>IFERROR(VLOOKUP(LEFT($A1595,8),POR!$A:$R,16,0),"")</f>
        <v/>
      </c>
      <c r="AE1595" s="8" t="str">
        <f>IFERROR(VLOOKUP(LEFT($A1595,8),POR!$A:$R,17,0),"")</f>
        <v/>
      </c>
      <c r="AF1595" s="8" t="str">
        <f>IFERROR(VLOOKUP(LEFT($A1595,8),POR!$A:$R,18,0),"")</f>
        <v/>
      </c>
      <c r="AG1595" s="36" t="str">
        <f>IFERROR(VLOOKUP(A1595,NSD!F:G,2,0),"")</f>
        <v/>
      </c>
    </row>
    <row r="1596" spans="1:33">
      <c r="A1596" s="49" t="s">
        <v>3790</v>
      </c>
      <c r="B1596" s="36" t="str">
        <f>VLOOKUP(LEFT(A1596,8),Clusters!A:C,3,0)</f>
        <v>C2</v>
      </c>
      <c r="C1596" s="36">
        <f>VLOOKUP(LEFT(A1596,8),Clusters!A:D,2,0)</f>
        <v>23</v>
      </c>
      <c r="O1596" s="36">
        <f>IFERROR(VLOOKUP(LEFT(A1596,8),'Development Priority'!A:B,2,0),"")</f>
        <v>742</v>
      </c>
      <c r="P1596" s="8" t="str">
        <f>IFERROR(VLOOKUP(LEFT($A1596,8),POR!$A:$R,2,0),"")</f>
        <v/>
      </c>
      <c r="Q1596" s="8" t="str">
        <f>IFERROR(VLOOKUP(LEFT($A1596,8),POR!$A:$R,3,0),"")</f>
        <v/>
      </c>
      <c r="R1596" s="8" t="str">
        <f>IFERROR(VLOOKUP(LEFT($A1596,8),POR!$A:$R,4,0),"")</f>
        <v/>
      </c>
      <c r="S1596" s="8" t="str">
        <f>IFERROR(VLOOKUP(LEFT($A1596,8),POR!$A:$R,5,0),"")</f>
        <v/>
      </c>
      <c r="T1596" s="8" t="str">
        <f>IFERROR(VLOOKUP(LEFT($A1596,8),POR!$A:$R,6,0),"")</f>
        <v/>
      </c>
      <c r="U1596" s="8" t="str">
        <f>IFERROR(VLOOKUP(LEFT($A1596,8),POR!$A:$R,7,0),"")</f>
        <v/>
      </c>
      <c r="V1596" s="8" t="str">
        <f>IFERROR(VLOOKUP(LEFT($A1596,8),POR!$A:$R,8,0),"")</f>
        <v/>
      </c>
      <c r="W1596" s="8" t="str">
        <f>IFERROR(VLOOKUP(LEFT($A1596,8),POR!$A:$R,9,0),"")</f>
        <v/>
      </c>
      <c r="X1596" s="8" t="str">
        <f>IFERROR(VLOOKUP(LEFT($A1596,8),POR!$A:$R,10,0),"")</f>
        <v/>
      </c>
      <c r="Y1596" s="8" t="str">
        <f>IFERROR(VLOOKUP(LEFT($A1596,8),POR!$A:$R,11,0),"")</f>
        <v/>
      </c>
      <c r="Z1596" s="8" t="str">
        <f>IFERROR(VLOOKUP(LEFT($A1596,8),POR!$A:$R,12,0),"")</f>
        <v/>
      </c>
      <c r="AA1596" s="8" t="str">
        <f>IFERROR(VLOOKUP(LEFT($A1596,8),POR!$A:$R,13,0),"")</f>
        <v/>
      </c>
      <c r="AB1596" s="8" t="str">
        <f>IFERROR(VLOOKUP(LEFT($A1596,8),POR!$A:$R,14,0),"")</f>
        <v/>
      </c>
      <c r="AC1596" s="8" t="str">
        <f>IFERROR(VLOOKUP(LEFT($A1596,8),POR!$A:$R,15,0),"")</f>
        <v/>
      </c>
      <c r="AD1596" s="8" t="str">
        <f>IFERROR(VLOOKUP(LEFT($A1596,8),POR!$A:$R,16,0),"")</f>
        <v/>
      </c>
      <c r="AE1596" s="8" t="str">
        <f>IFERROR(VLOOKUP(LEFT($A1596,8),POR!$A:$R,17,0),"")</f>
        <v/>
      </c>
      <c r="AF1596" s="8" t="str">
        <f>IFERROR(VLOOKUP(LEFT($A1596,8),POR!$A:$R,18,0),"")</f>
        <v/>
      </c>
      <c r="AG1596" s="36" t="str">
        <f>IFERROR(VLOOKUP(A1596,NSD!F:G,2,0),"")</f>
        <v/>
      </c>
    </row>
    <row r="1597" spans="1:33">
      <c r="A1597" s="49" t="s">
        <v>4715</v>
      </c>
      <c r="B1597" s="36" t="str">
        <f>VLOOKUP(LEFT(A1597,8),Clusters!A:C,3,0)</f>
        <v>C2</v>
      </c>
      <c r="C1597" s="36">
        <f>VLOOKUP(LEFT(A1597,8),Clusters!A:D,2,0)</f>
        <v>23</v>
      </c>
      <c r="O1597" s="36">
        <f>IFERROR(VLOOKUP(LEFT(A1597,8),'Development Priority'!A:B,2,0),"")</f>
        <v>742</v>
      </c>
      <c r="P1597" s="8" t="str">
        <f>IFERROR(VLOOKUP(LEFT($A1597,8),POR!$A:$R,2,0),"")</f>
        <v/>
      </c>
      <c r="Q1597" s="8" t="str">
        <f>IFERROR(VLOOKUP(LEFT($A1597,8),POR!$A:$R,3,0),"")</f>
        <v/>
      </c>
      <c r="R1597" s="8" t="str">
        <f>IFERROR(VLOOKUP(LEFT($A1597,8),POR!$A:$R,4,0),"")</f>
        <v/>
      </c>
      <c r="S1597" s="8" t="str">
        <f>IFERROR(VLOOKUP(LEFT($A1597,8),POR!$A:$R,5,0),"")</f>
        <v/>
      </c>
      <c r="T1597" s="8" t="str">
        <f>IFERROR(VLOOKUP(LEFT($A1597,8),POR!$A:$R,6,0),"")</f>
        <v/>
      </c>
      <c r="U1597" s="8" t="str">
        <f>IFERROR(VLOOKUP(LEFT($A1597,8),POR!$A:$R,7,0),"")</f>
        <v/>
      </c>
      <c r="V1597" s="8" t="str">
        <f>IFERROR(VLOOKUP(LEFT($A1597,8),POR!$A:$R,8,0),"")</f>
        <v/>
      </c>
      <c r="W1597" s="8" t="str">
        <f>IFERROR(VLOOKUP(LEFT($A1597,8),POR!$A:$R,9,0),"")</f>
        <v/>
      </c>
      <c r="X1597" s="8" t="str">
        <f>IFERROR(VLOOKUP(LEFT($A1597,8),POR!$A:$R,10,0),"")</f>
        <v/>
      </c>
      <c r="Y1597" s="8" t="str">
        <f>IFERROR(VLOOKUP(LEFT($A1597,8),POR!$A:$R,11,0),"")</f>
        <v/>
      </c>
      <c r="Z1597" s="8" t="str">
        <f>IFERROR(VLOOKUP(LEFT($A1597,8),POR!$A:$R,12,0),"")</f>
        <v/>
      </c>
      <c r="AA1597" s="8" t="str">
        <f>IFERROR(VLOOKUP(LEFT($A1597,8),POR!$A:$R,13,0),"")</f>
        <v/>
      </c>
      <c r="AB1597" s="8" t="str">
        <f>IFERROR(VLOOKUP(LEFT($A1597,8),POR!$A:$R,14,0),"")</f>
        <v/>
      </c>
      <c r="AC1597" s="8" t="str">
        <f>IFERROR(VLOOKUP(LEFT($A1597,8),POR!$A:$R,15,0),"")</f>
        <v/>
      </c>
      <c r="AD1597" s="8" t="str">
        <f>IFERROR(VLOOKUP(LEFT($A1597,8),POR!$A:$R,16,0),"")</f>
        <v/>
      </c>
      <c r="AE1597" s="8" t="str">
        <f>IFERROR(VLOOKUP(LEFT($A1597,8),POR!$A:$R,17,0),"")</f>
        <v/>
      </c>
      <c r="AF1597" s="8" t="str">
        <f>IFERROR(VLOOKUP(LEFT($A1597,8),POR!$A:$R,18,0),"")</f>
        <v/>
      </c>
      <c r="AG1597" s="36" t="str">
        <f>IFERROR(VLOOKUP(A1597,NSD!F:G,2,0),"")</f>
        <v/>
      </c>
    </row>
    <row r="1598" spans="1:33">
      <c r="A1598" s="49" t="s">
        <v>3104</v>
      </c>
      <c r="B1598" s="36" t="str">
        <f>VLOOKUP(LEFT(A1598,8),Clusters!A:C,3,0)</f>
        <v>C2</v>
      </c>
      <c r="C1598" s="36">
        <f>VLOOKUP(LEFT(A1598,8),Clusters!A:D,2,0)</f>
        <v>23</v>
      </c>
      <c r="O1598" s="36">
        <f>IFERROR(VLOOKUP(LEFT(A1598,8),'Development Priority'!A:B,2,0),"")</f>
        <v>742</v>
      </c>
      <c r="P1598" s="8" t="str">
        <f>IFERROR(VLOOKUP(LEFT($A1598,8),POR!$A:$R,2,0),"")</f>
        <v/>
      </c>
      <c r="Q1598" s="8" t="str">
        <f>IFERROR(VLOOKUP(LEFT($A1598,8),POR!$A:$R,3,0),"")</f>
        <v/>
      </c>
      <c r="R1598" s="8" t="str">
        <f>IFERROR(VLOOKUP(LEFT($A1598,8),POR!$A:$R,4,0),"")</f>
        <v/>
      </c>
      <c r="S1598" s="8" t="str">
        <f>IFERROR(VLOOKUP(LEFT($A1598,8),POR!$A:$R,5,0),"")</f>
        <v/>
      </c>
      <c r="T1598" s="8" t="str">
        <f>IFERROR(VLOOKUP(LEFT($A1598,8),POR!$A:$R,6,0),"")</f>
        <v/>
      </c>
      <c r="U1598" s="8" t="str">
        <f>IFERROR(VLOOKUP(LEFT($A1598,8),POR!$A:$R,7,0),"")</f>
        <v/>
      </c>
      <c r="V1598" s="8" t="str">
        <f>IFERROR(VLOOKUP(LEFT($A1598,8),POR!$A:$R,8,0),"")</f>
        <v/>
      </c>
      <c r="W1598" s="8" t="str">
        <f>IFERROR(VLOOKUP(LEFT($A1598,8),POR!$A:$R,9,0),"")</f>
        <v/>
      </c>
      <c r="X1598" s="8" t="str">
        <f>IFERROR(VLOOKUP(LEFT($A1598,8),POR!$A:$R,10,0),"")</f>
        <v/>
      </c>
      <c r="Y1598" s="8" t="str">
        <f>IFERROR(VLOOKUP(LEFT($A1598,8),POR!$A:$R,11,0),"")</f>
        <v/>
      </c>
      <c r="Z1598" s="8" t="str">
        <f>IFERROR(VLOOKUP(LEFT($A1598,8),POR!$A:$R,12,0),"")</f>
        <v/>
      </c>
      <c r="AA1598" s="8" t="str">
        <f>IFERROR(VLOOKUP(LEFT($A1598,8),POR!$A:$R,13,0),"")</f>
        <v/>
      </c>
      <c r="AB1598" s="8" t="str">
        <f>IFERROR(VLOOKUP(LEFT($A1598,8),POR!$A:$R,14,0),"")</f>
        <v/>
      </c>
      <c r="AC1598" s="8" t="str">
        <f>IFERROR(VLOOKUP(LEFT($A1598,8),POR!$A:$R,15,0),"")</f>
        <v/>
      </c>
      <c r="AD1598" s="8" t="str">
        <f>IFERROR(VLOOKUP(LEFT($A1598,8),POR!$A:$R,16,0),"")</f>
        <v/>
      </c>
      <c r="AE1598" s="8" t="str">
        <f>IFERROR(VLOOKUP(LEFT($A1598,8),POR!$A:$R,17,0),"")</f>
        <v/>
      </c>
      <c r="AF1598" s="8" t="str">
        <f>IFERROR(VLOOKUP(LEFT($A1598,8),POR!$A:$R,18,0),"")</f>
        <v/>
      </c>
      <c r="AG1598" s="36" t="str">
        <f>IFERROR(VLOOKUP(A1598,NSD!F:G,2,0),"")</f>
        <v/>
      </c>
    </row>
    <row r="1599" spans="1:33">
      <c r="A1599" s="49" t="s">
        <v>5092</v>
      </c>
      <c r="B1599" s="36" t="str">
        <f>VLOOKUP(LEFT(A1599,8),Clusters!A:C,3,0)</f>
        <v>C5</v>
      </c>
      <c r="C1599" s="36">
        <f>VLOOKUP(LEFT(A1599,8),Clusters!A:D,2,0)</f>
        <v>51</v>
      </c>
      <c r="O1599" s="36">
        <f>IFERROR(VLOOKUP(LEFT(A1599,8),'Development Priority'!A:B,2,0),"")</f>
        <v>1020</v>
      </c>
      <c r="P1599" s="8" t="str">
        <f>IFERROR(VLOOKUP(LEFT($A1599,8),POR!$A:$R,2,0),"")</f>
        <v/>
      </c>
      <c r="Q1599" s="8" t="str">
        <f>IFERROR(VLOOKUP(LEFT($A1599,8),POR!$A:$R,3,0),"")</f>
        <v/>
      </c>
      <c r="R1599" s="8" t="str">
        <f>IFERROR(VLOOKUP(LEFT($A1599,8),POR!$A:$R,4,0),"")</f>
        <v/>
      </c>
      <c r="S1599" s="8" t="str">
        <f>IFERROR(VLOOKUP(LEFT($A1599,8),POR!$A:$R,5,0),"")</f>
        <v/>
      </c>
      <c r="T1599" s="8" t="str">
        <f>IFERROR(VLOOKUP(LEFT($A1599,8),POR!$A:$R,6,0),"")</f>
        <v/>
      </c>
      <c r="U1599" s="8" t="str">
        <f>IFERROR(VLOOKUP(LEFT($A1599,8),POR!$A:$R,7,0),"")</f>
        <v/>
      </c>
      <c r="V1599" s="8" t="str">
        <f>IFERROR(VLOOKUP(LEFT($A1599,8),POR!$A:$R,8,0),"")</f>
        <v/>
      </c>
      <c r="W1599" s="8" t="str">
        <f>IFERROR(VLOOKUP(LEFT($A1599,8),POR!$A:$R,9,0),"")</f>
        <v/>
      </c>
      <c r="X1599" s="8" t="str">
        <f>IFERROR(VLOOKUP(LEFT($A1599,8),POR!$A:$R,10,0),"")</f>
        <v/>
      </c>
      <c r="Y1599" s="8" t="str">
        <f>IFERROR(VLOOKUP(LEFT($A1599,8),POR!$A:$R,11,0),"")</f>
        <v/>
      </c>
      <c r="Z1599" s="8" t="str">
        <f>IFERROR(VLOOKUP(LEFT($A1599,8),POR!$A:$R,12,0),"")</f>
        <v/>
      </c>
      <c r="AA1599" s="8" t="str">
        <f>IFERROR(VLOOKUP(LEFT($A1599,8),POR!$A:$R,13,0),"")</f>
        <v/>
      </c>
      <c r="AB1599" s="8" t="str">
        <f>IFERROR(VLOOKUP(LEFT($A1599,8),POR!$A:$R,14,0),"")</f>
        <v/>
      </c>
      <c r="AC1599" s="8" t="str">
        <f>IFERROR(VLOOKUP(LEFT($A1599,8),POR!$A:$R,15,0),"")</f>
        <v/>
      </c>
      <c r="AD1599" s="8" t="str">
        <f>IFERROR(VLOOKUP(LEFT($A1599,8),POR!$A:$R,16,0),"")</f>
        <v/>
      </c>
      <c r="AE1599" s="8" t="str">
        <f>IFERROR(VLOOKUP(LEFT($A1599,8),POR!$A:$R,17,0),"")</f>
        <v/>
      </c>
      <c r="AF1599" s="8" t="str">
        <f>IFERROR(VLOOKUP(LEFT($A1599,8),POR!$A:$R,18,0),"")</f>
        <v/>
      </c>
      <c r="AG1599" s="36" t="str">
        <f>IFERROR(VLOOKUP(A1599,NSD!F:G,2,0),"")</f>
        <v/>
      </c>
    </row>
    <row r="1600" spans="1:33">
      <c r="A1600" s="49" t="s">
        <v>3123</v>
      </c>
      <c r="B1600" s="36" t="str">
        <f>VLOOKUP(LEFT(A1600,8),Clusters!A:C,3,0)</f>
        <v>C5</v>
      </c>
      <c r="C1600" s="36">
        <f>VLOOKUP(LEFT(A1600,8),Clusters!A:D,2,0)</f>
        <v>51</v>
      </c>
      <c r="O1600" s="36">
        <f>IFERROR(VLOOKUP(LEFT(A1600,8),'Development Priority'!A:B,2,0),"")</f>
        <v>1020</v>
      </c>
      <c r="P1600" s="8" t="str">
        <f>IFERROR(VLOOKUP(LEFT($A1600,8),POR!$A:$R,2,0),"")</f>
        <v/>
      </c>
      <c r="Q1600" s="8" t="str">
        <f>IFERROR(VLOOKUP(LEFT($A1600,8),POR!$A:$R,3,0),"")</f>
        <v/>
      </c>
      <c r="R1600" s="8" t="str">
        <f>IFERROR(VLOOKUP(LEFT($A1600,8),POR!$A:$R,4,0),"")</f>
        <v/>
      </c>
      <c r="S1600" s="8" t="str">
        <f>IFERROR(VLOOKUP(LEFT($A1600,8),POR!$A:$R,5,0),"")</f>
        <v/>
      </c>
      <c r="T1600" s="8" t="str">
        <f>IFERROR(VLOOKUP(LEFT($A1600,8),POR!$A:$R,6,0),"")</f>
        <v/>
      </c>
      <c r="U1600" s="8" t="str">
        <f>IFERROR(VLOOKUP(LEFT($A1600,8),POR!$A:$R,7,0),"")</f>
        <v/>
      </c>
      <c r="V1600" s="8" t="str">
        <f>IFERROR(VLOOKUP(LEFT($A1600,8),POR!$A:$R,8,0),"")</f>
        <v/>
      </c>
      <c r="W1600" s="8" t="str">
        <f>IFERROR(VLOOKUP(LEFT($A1600,8),POR!$A:$R,9,0),"")</f>
        <v/>
      </c>
      <c r="X1600" s="8" t="str">
        <f>IFERROR(VLOOKUP(LEFT($A1600,8),POR!$A:$R,10,0),"")</f>
        <v/>
      </c>
      <c r="Y1600" s="8" t="str">
        <f>IFERROR(VLOOKUP(LEFT($A1600,8),POR!$A:$R,11,0),"")</f>
        <v/>
      </c>
      <c r="Z1600" s="8" t="str">
        <f>IFERROR(VLOOKUP(LEFT($A1600,8),POR!$A:$R,12,0),"")</f>
        <v/>
      </c>
      <c r="AA1600" s="8" t="str">
        <f>IFERROR(VLOOKUP(LEFT($A1600,8),POR!$A:$R,13,0),"")</f>
        <v/>
      </c>
      <c r="AB1600" s="8" t="str">
        <f>IFERROR(VLOOKUP(LEFT($A1600,8),POR!$A:$R,14,0),"")</f>
        <v/>
      </c>
      <c r="AC1600" s="8" t="str">
        <f>IFERROR(VLOOKUP(LEFT($A1600,8),POR!$A:$R,15,0),"")</f>
        <v/>
      </c>
      <c r="AD1600" s="8" t="str">
        <f>IFERROR(VLOOKUP(LEFT($A1600,8),POR!$A:$R,16,0),"")</f>
        <v/>
      </c>
      <c r="AE1600" s="8" t="str">
        <f>IFERROR(VLOOKUP(LEFT($A1600,8),POR!$A:$R,17,0),"")</f>
        <v/>
      </c>
      <c r="AF1600" s="8" t="str">
        <f>IFERROR(VLOOKUP(LEFT($A1600,8),POR!$A:$R,18,0),"")</f>
        <v/>
      </c>
      <c r="AG1600" s="36" t="str">
        <f>IFERROR(VLOOKUP(A1600,NSD!F:G,2,0),"")</f>
        <v/>
      </c>
    </row>
    <row r="1601" spans="1:33">
      <c r="A1601" s="49" t="s">
        <v>4656</v>
      </c>
      <c r="B1601" s="36" t="str">
        <f>VLOOKUP(LEFT(A1601,8),Clusters!A:C,3,0)</f>
        <v>C5</v>
      </c>
      <c r="C1601" s="36">
        <f>VLOOKUP(LEFT(A1601,8),Clusters!A:D,2,0)</f>
        <v>51</v>
      </c>
      <c r="O1601" s="36">
        <f>IFERROR(VLOOKUP(LEFT(A1601,8),'Development Priority'!A:B,2,0),"")</f>
        <v>1020</v>
      </c>
      <c r="P1601" s="8" t="str">
        <f>IFERROR(VLOOKUP(LEFT($A1601,8),POR!$A:$R,2,0),"")</f>
        <v/>
      </c>
      <c r="Q1601" s="8" t="str">
        <f>IFERROR(VLOOKUP(LEFT($A1601,8),POR!$A:$R,3,0),"")</f>
        <v/>
      </c>
      <c r="R1601" s="8" t="str">
        <f>IFERROR(VLOOKUP(LEFT($A1601,8),POR!$A:$R,4,0),"")</f>
        <v/>
      </c>
      <c r="S1601" s="8" t="str">
        <f>IFERROR(VLOOKUP(LEFT($A1601,8),POR!$A:$R,5,0),"")</f>
        <v/>
      </c>
      <c r="T1601" s="8" t="str">
        <f>IFERROR(VLOOKUP(LEFT($A1601,8),POR!$A:$R,6,0),"")</f>
        <v/>
      </c>
      <c r="U1601" s="8" t="str">
        <f>IFERROR(VLOOKUP(LEFT($A1601,8),POR!$A:$R,7,0),"")</f>
        <v/>
      </c>
      <c r="V1601" s="8" t="str">
        <f>IFERROR(VLOOKUP(LEFT($A1601,8),POR!$A:$R,8,0),"")</f>
        <v/>
      </c>
      <c r="W1601" s="8" t="str">
        <f>IFERROR(VLOOKUP(LEFT($A1601,8),POR!$A:$R,9,0),"")</f>
        <v/>
      </c>
      <c r="X1601" s="8" t="str">
        <f>IFERROR(VLOOKUP(LEFT($A1601,8),POR!$A:$R,10,0),"")</f>
        <v/>
      </c>
      <c r="Y1601" s="8" t="str">
        <f>IFERROR(VLOOKUP(LEFT($A1601,8),POR!$A:$R,11,0),"")</f>
        <v/>
      </c>
      <c r="Z1601" s="8" t="str">
        <f>IFERROR(VLOOKUP(LEFT($A1601,8),POR!$A:$R,12,0),"")</f>
        <v/>
      </c>
      <c r="AA1601" s="8" t="str">
        <f>IFERROR(VLOOKUP(LEFT($A1601,8),POR!$A:$R,13,0),"")</f>
        <v/>
      </c>
      <c r="AB1601" s="8" t="str">
        <f>IFERROR(VLOOKUP(LEFT($A1601,8),POR!$A:$R,14,0),"")</f>
        <v/>
      </c>
      <c r="AC1601" s="8" t="str">
        <f>IFERROR(VLOOKUP(LEFT($A1601,8),POR!$A:$R,15,0),"")</f>
        <v/>
      </c>
      <c r="AD1601" s="8" t="str">
        <f>IFERROR(VLOOKUP(LEFT($A1601,8),POR!$A:$R,16,0),"")</f>
        <v/>
      </c>
      <c r="AE1601" s="8" t="str">
        <f>IFERROR(VLOOKUP(LEFT($A1601,8),POR!$A:$R,17,0),"")</f>
        <v/>
      </c>
      <c r="AF1601" s="8" t="str">
        <f>IFERROR(VLOOKUP(LEFT($A1601,8),POR!$A:$R,18,0),"")</f>
        <v/>
      </c>
      <c r="AG1601" s="36" t="str">
        <f>IFERROR(VLOOKUP(A1601,NSD!F:G,2,0),"")</f>
        <v/>
      </c>
    </row>
    <row r="1602" spans="1:33">
      <c r="A1602" s="49" t="s">
        <v>3687</v>
      </c>
      <c r="B1602" s="36" t="str">
        <f>VLOOKUP(LEFT(A1602,8),Clusters!A:C,3,0)</f>
        <v>C3</v>
      </c>
      <c r="C1602" s="36">
        <f>VLOOKUP(LEFT(A1602,8),Clusters!A:D,2,0)</f>
        <v>31</v>
      </c>
      <c r="O1602" s="36">
        <f>IFERROR(VLOOKUP(LEFT(A1602,8),'Development Priority'!A:B,2,0),"")</f>
        <v>700</v>
      </c>
      <c r="P1602" s="8" t="str">
        <f>IFERROR(VLOOKUP(LEFT($A1602,8),POR!$A:$R,2,0),"")</f>
        <v/>
      </c>
      <c r="Q1602" s="8" t="str">
        <f>IFERROR(VLOOKUP(LEFT($A1602,8),POR!$A:$R,3,0),"")</f>
        <v/>
      </c>
      <c r="R1602" s="8" t="str">
        <f>IFERROR(VLOOKUP(LEFT($A1602,8),POR!$A:$R,4,0),"")</f>
        <v/>
      </c>
      <c r="S1602" s="8" t="str">
        <f>IFERROR(VLOOKUP(LEFT($A1602,8),POR!$A:$R,5,0),"")</f>
        <v/>
      </c>
      <c r="T1602" s="8" t="str">
        <f>IFERROR(VLOOKUP(LEFT($A1602,8),POR!$A:$R,6,0),"")</f>
        <v/>
      </c>
      <c r="U1602" s="8" t="str">
        <f>IFERROR(VLOOKUP(LEFT($A1602,8),POR!$A:$R,7,0),"")</f>
        <v/>
      </c>
      <c r="V1602" s="8" t="str">
        <f>IFERROR(VLOOKUP(LEFT($A1602,8),POR!$A:$R,8,0),"")</f>
        <v/>
      </c>
      <c r="W1602" s="8" t="str">
        <f>IFERROR(VLOOKUP(LEFT($A1602,8),POR!$A:$R,9,0),"")</f>
        <v/>
      </c>
      <c r="X1602" s="8" t="str">
        <f>IFERROR(VLOOKUP(LEFT($A1602,8),POR!$A:$R,10,0),"")</f>
        <v/>
      </c>
      <c r="Y1602" s="8" t="str">
        <f>IFERROR(VLOOKUP(LEFT($A1602,8),POR!$A:$R,11,0),"")</f>
        <v/>
      </c>
      <c r="Z1602" s="8" t="str">
        <f>IFERROR(VLOOKUP(LEFT($A1602,8),POR!$A:$R,12,0),"")</f>
        <v/>
      </c>
      <c r="AA1602" s="8" t="str">
        <f>IFERROR(VLOOKUP(LEFT($A1602,8),POR!$A:$R,13,0),"")</f>
        <v/>
      </c>
      <c r="AB1602" s="8" t="str">
        <f>IFERROR(VLOOKUP(LEFT($A1602,8),POR!$A:$R,14,0),"")</f>
        <v/>
      </c>
      <c r="AC1602" s="8" t="str">
        <f>IFERROR(VLOOKUP(LEFT($A1602,8),POR!$A:$R,15,0),"")</f>
        <v/>
      </c>
      <c r="AD1602" s="8" t="str">
        <f>IFERROR(VLOOKUP(LEFT($A1602,8),POR!$A:$R,16,0),"")</f>
        <v/>
      </c>
      <c r="AE1602" s="8" t="str">
        <f>IFERROR(VLOOKUP(LEFT($A1602,8),POR!$A:$R,17,0),"")</f>
        <v/>
      </c>
      <c r="AF1602" s="8" t="str">
        <f>IFERROR(VLOOKUP(LEFT($A1602,8),POR!$A:$R,18,0),"")</f>
        <v/>
      </c>
      <c r="AG1602" s="36" t="str">
        <f>IFERROR(VLOOKUP(A1602,NSD!F:G,2,0),"")</f>
        <v/>
      </c>
    </row>
    <row r="1603" spans="1:33">
      <c r="A1603" s="49" t="s">
        <v>2733</v>
      </c>
      <c r="B1603" s="36" t="str">
        <f>VLOOKUP(LEFT(A1603,8),Clusters!A:C,3,0)</f>
        <v>C3</v>
      </c>
      <c r="C1603" s="36">
        <f>VLOOKUP(LEFT(A1603,8),Clusters!A:D,2,0)</f>
        <v>31</v>
      </c>
      <c r="O1603" s="36">
        <f>IFERROR(VLOOKUP(LEFT(A1603,8),'Development Priority'!A:B,2,0),"")</f>
        <v>700</v>
      </c>
      <c r="P1603" s="8" t="str">
        <f>IFERROR(VLOOKUP(LEFT($A1603,8),POR!$A:$R,2,0),"")</f>
        <v/>
      </c>
      <c r="Q1603" s="8" t="str">
        <f>IFERROR(VLOOKUP(LEFT($A1603,8),POR!$A:$R,3,0),"")</f>
        <v/>
      </c>
      <c r="R1603" s="8" t="str">
        <f>IFERROR(VLOOKUP(LEFT($A1603,8),POR!$A:$R,4,0),"")</f>
        <v/>
      </c>
      <c r="S1603" s="8" t="str">
        <f>IFERROR(VLOOKUP(LEFT($A1603,8),POR!$A:$R,5,0),"")</f>
        <v/>
      </c>
      <c r="T1603" s="8" t="str">
        <f>IFERROR(VLOOKUP(LEFT($A1603,8),POR!$A:$R,6,0),"")</f>
        <v/>
      </c>
      <c r="U1603" s="8" t="str">
        <f>IFERROR(VLOOKUP(LEFT($A1603,8),POR!$A:$R,7,0),"")</f>
        <v/>
      </c>
      <c r="V1603" s="8" t="str">
        <f>IFERROR(VLOOKUP(LEFT($A1603,8),POR!$A:$R,8,0),"")</f>
        <v/>
      </c>
      <c r="W1603" s="8" t="str">
        <f>IFERROR(VLOOKUP(LEFT($A1603,8),POR!$A:$R,9,0),"")</f>
        <v/>
      </c>
      <c r="X1603" s="8" t="str">
        <f>IFERROR(VLOOKUP(LEFT($A1603,8),POR!$A:$R,10,0),"")</f>
        <v/>
      </c>
      <c r="Y1603" s="8" t="str">
        <f>IFERROR(VLOOKUP(LEFT($A1603,8),POR!$A:$R,11,0),"")</f>
        <v/>
      </c>
      <c r="Z1603" s="8" t="str">
        <f>IFERROR(VLOOKUP(LEFT($A1603,8),POR!$A:$R,12,0),"")</f>
        <v/>
      </c>
      <c r="AA1603" s="8" t="str">
        <f>IFERROR(VLOOKUP(LEFT($A1603,8),POR!$A:$R,13,0),"")</f>
        <v/>
      </c>
      <c r="AB1603" s="8" t="str">
        <f>IFERROR(VLOOKUP(LEFT($A1603,8),POR!$A:$R,14,0),"")</f>
        <v/>
      </c>
      <c r="AC1603" s="8" t="str">
        <f>IFERROR(VLOOKUP(LEFT($A1603,8),POR!$A:$R,15,0),"")</f>
        <v/>
      </c>
      <c r="AD1603" s="8" t="str">
        <f>IFERROR(VLOOKUP(LEFT($A1603,8),POR!$A:$R,16,0),"")</f>
        <v/>
      </c>
      <c r="AE1603" s="8" t="str">
        <f>IFERROR(VLOOKUP(LEFT($A1603,8),POR!$A:$R,17,0),"")</f>
        <v/>
      </c>
      <c r="AF1603" s="8" t="str">
        <f>IFERROR(VLOOKUP(LEFT($A1603,8),POR!$A:$R,18,0),"")</f>
        <v/>
      </c>
      <c r="AG1603" s="36" t="str">
        <f>IFERROR(VLOOKUP(A1603,NSD!F:G,2,0),"")</f>
        <v/>
      </c>
    </row>
    <row r="1604" spans="1:33">
      <c r="A1604" s="49" t="s">
        <v>3483</v>
      </c>
      <c r="B1604" s="36" t="str">
        <f>VLOOKUP(LEFT(A1604,8),Clusters!A:C,3,0)</f>
        <v>C3</v>
      </c>
      <c r="C1604" s="36">
        <f>VLOOKUP(LEFT(A1604,8),Clusters!A:D,2,0)</f>
        <v>31</v>
      </c>
      <c r="O1604" s="36">
        <f>IFERROR(VLOOKUP(LEFT(A1604,8),'Development Priority'!A:B,2,0),"")</f>
        <v>700</v>
      </c>
      <c r="P1604" s="8" t="str">
        <f>IFERROR(VLOOKUP(LEFT($A1604,8),POR!$A:$R,2,0),"")</f>
        <v/>
      </c>
      <c r="Q1604" s="8" t="str">
        <f>IFERROR(VLOOKUP(LEFT($A1604,8),POR!$A:$R,3,0),"")</f>
        <v/>
      </c>
      <c r="R1604" s="8" t="str">
        <f>IFERROR(VLOOKUP(LEFT($A1604,8),POR!$A:$R,4,0),"")</f>
        <v/>
      </c>
      <c r="S1604" s="8" t="str">
        <f>IFERROR(VLOOKUP(LEFT($A1604,8),POR!$A:$R,5,0),"")</f>
        <v/>
      </c>
      <c r="T1604" s="8" t="str">
        <f>IFERROR(VLOOKUP(LEFT($A1604,8),POR!$A:$R,6,0),"")</f>
        <v/>
      </c>
      <c r="U1604" s="8" t="str">
        <f>IFERROR(VLOOKUP(LEFT($A1604,8),POR!$A:$R,7,0),"")</f>
        <v/>
      </c>
      <c r="V1604" s="8" t="str">
        <f>IFERROR(VLOOKUP(LEFT($A1604,8),POR!$A:$R,8,0),"")</f>
        <v/>
      </c>
      <c r="W1604" s="8" t="str">
        <f>IFERROR(VLOOKUP(LEFT($A1604,8),POR!$A:$R,9,0),"")</f>
        <v/>
      </c>
      <c r="X1604" s="8" t="str">
        <f>IFERROR(VLOOKUP(LEFT($A1604,8),POR!$A:$R,10,0),"")</f>
        <v/>
      </c>
      <c r="Y1604" s="8" t="str">
        <f>IFERROR(VLOOKUP(LEFT($A1604,8),POR!$A:$R,11,0),"")</f>
        <v/>
      </c>
      <c r="Z1604" s="8" t="str">
        <f>IFERROR(VLOOKUP(LEFT($A1604,8),POR!$A:$R,12,0),"")</f>
        <v/>
      </c>
      <c r="AA1604" s="8" t="str">
        <f>IFERROR(VLOOKUP(LEFT($A1604,8),POR!$A:$R,13,0),"")</f>
        <v/>
      </c>
      <c r="AB1604" s="8" t="str">
        <f>IFERROR(VLOOKUP(LEFT($A1604,8),POR!$A:$R,14,0),"")</f>
        <v/>
      </c>
      <c r="AC1604" s="8" t="str">
        <f>IFERROR(VLOOKUP(LEFT($A1604,8),POR!$A:$R,15,0),"")</f>
        <v/>
      </c>
      <c r="AD1604" s="8" t="str">
        <f>IFERROR(VLOOKUP(LEFT($A1604,8),POR!$A:$R,16,0),"")</f>
        <v/>
      </c>
      <c r="AE1604" s="8" t="str">
        <f>IFERROR(VLOOKUP(LEFT($A1604,8),POR!$A:$R,17,0),"")</f>
        <v/>
      </c>
      <c r="AF1604" s="8" t="str">
        <f>IFERROR(VLOOKUP(LEFT($A1604,8),POR!$A:$R,18,0),"")</f>
        <v/>
      </c>
      <c r="AG1604" s="36" t="str">
        <f>IFERROR(VLOOKUP(A1604,NSD!F:G,2,0),"")</f>
        <v/>
      </c>
    </row>
    <row r="1605" spans="1:33">
      <c r="A1605" s="49" t="s">
        <v>2184</v>
      </c>
      <c r="B1605" s="36" t="str">
        <f>VLOOKUP(LEFT(A1605,8),Clusters!A:C,3,0)</f>
        <v>C3</v>
      </c>
      <c r="C1605" s="36">
        <f>VLOOKUP(LEFT(A1605,8),Clusters!A:D,2,0)</f>
        <v>33</v>
      </c>
      <c r="O1605" s="36">
        <f>IFERROR(VLOOKUP(LEFT(A1605,8),'Development Priority'!A:B,2,0),"")</f>
        <v>631</v>
      </c>
      <c r="P1605" s="8" t="str">
        <f>IFERROR(VLOOKUP(LEFT($A1605,8),POR!$A:$R,2,0),"")</f>
        <v/>
      </c>
      <c r="Q1605" s="8" t="str">
        <f>IFERROR(VLOOKUP(LEFT($A1605,8),POR!$A:$R,3,0),"")</f>
        <v/>
      </c>
      <c r="R1605" s="8" t="str">
        <f>IFERROR(VLOOKUP(LEFT($A1605,8),POR!$A:$R,4,0),"")</f>
        <v/>
      </c>
      <c r="S1605" s="8" t="str">
        <f>IFERROR(VLOOKUP(LEFT($A1605,8),POR!$A:$R,5,0),"")</f>
        <v/>
      </c>
      <c r="T1605" s="8" t="str">
        <f>IFERROR(VLOOKUP(LEFT($A1605,8),POR!$A:$R,6,0),"")</f>
        <v/>
      </c>
      <c r="U1605" s="8" t="str">
        <f>IFERROR(VLOOKUP(LEFT($A1605,8),POR!$A:$R,7,0),"")</f>
        <v/>
      </c>
      <c r="V1605" s="8" t="str">
        <f>IFERROR(VLOOKUP(LEFT($A1605,8),POR!$A:$R,8,0),"")</f>
        <v/>
      </c>
      <c r="W1605" s="8" t="str">
        <f>IFERROR(VLOOKUP(LEFT($A1605,8),POR!$A:$R,9,0),"")</f>
        <v/>
      </c>
      <c r="X1605" s="8" t="str">
        <f>IFERROR(VLOOKUP(LEFT($A1605,8),POR!$A:$R,10,0),"")</f>
        <v/>
      </c>
      <c r="Y1605" s="8" t="str">
        <f>IFERROR(VLOOKUP(LEFT($A1605,8),POR!$A:$R,11,0),"")</f>
        <v/>
      </c>
      <c r="Z1605" s="8" t="str">
        <f>IFERROR(VLOOKUP(LEFT($A1605,8),POR!$A:$R,12,0),"")</f>
        <v/>
      </c>
      <c r="AA1605" s="8" t="str">
        <f>IFERROR(VLOOKUP(LEFT($A1605,8),POR!$A:$R,13,0),"")</f>
        <v/>
      </c>
      <c r="AB1605" s="8" t="str">
        <f>IFERROR(VLOOKUP(LEFT($A1605,8),POR!$A:$R,14,0),"")</f>
        <v/>
      </c>
      <c r="AC1605" s="8" t="str">
        <f>IFERROR(VLOOKUP(LEFT($A1605,8),POR!$A:$R,15,0),"")</f>
        <v/>
      </c>
      <c r="AD1605" s="8" t="str">
        <f>IFERROR(VLOOKUP(LEFT($A1605,8),POR!$A:$R,16,0),"")</f>
        <v/>
      </c>
      <c r="AE1605" s="8" t="str">
        <f>IFERROR(VLOOKUP(LEFT($A1605,8),POR!$A:$R,17,0),"")</f>
        <v/>
      </c>
      <c r="AF1605" s="8" t="str">
        <f>IFERROR(VLOOKUP(LEFT($A1605,8),POR!$A:$R,18,0),"")</f>
        <v/>
      </c>
      <c r="AG1605" s="36" t="str">
        <f>IFERROR(VLOOKUP(A1605,NSD!F:G,2,0),"")</f>
        <v/>
      </c>
    </row>
    <row r="1606" spans="1:33">
      <c r="A1606" s="49" t="s">
        <v>2076</v>
      </c>
      <c r="B1606" s="36" t="str">
        <f>VLOOKUP(LEFT(A1606,8),Clusters!A:C,3,0)</f>
        <v>C3</v>
      </c>
      <c r="C1606" s="36">
        <f>VLOOKUP(LEFT(A1606,8),Clusters!A:D,2,0)</f>
        <v>33</v>
      </c>
      <c r="O1606" s="36">
        <f>IFERROR(VLOOKUP(LEFT(A1606,8),'Development Priority'!A:B,2,0),"")</f>
        <v>631</v>
      </c>
      <c r="P1606" s="8" t="str">
        <f>IFERROR(VLOOKUP(LEFT($A1606,8),POR!$A:$R,2,0),"")</f>
        <v/>
      </c>
      <c r="Q1606" s="8" t="str">
        <f>IFERROR(VLOOKUP(LEFT($A1606,8),POR!$A:$R,3,0),"")</f>
        <v/>
      </c>
      <c r="R1606" s="8" t="str">
        <f>IFERROR(VLOOKUP(LEFT($A1606,8),POR!$A:$R,4,0),"")</f>
        <v/>
      </c>
      <c r="S1606" s="8" t="str">
        <f>IFERROR(VLOOKUP(LEFT($A1606,8),POR!$A:$R,5,0),"")</f>
        <v/>
      </c>
      <c r="T1606" s="8" t="str">
        <f>IFERROR(VLOOKUP(LEFT($A1606,8),POR!$A:$R,6,0),"")</f>
        <v/>
      </c>
      <c r="U1606" s="8" t="str">
        <f>IFERROR(VLOOKUP(LEFT($A1606,8),POR!$A:$R,7,0),"")</f>
        <v/>
      </c>
      <c r="V1606" s="8" t="str">
        <f>IFERROR(VLOOKUP(LEFT($A1606,8),POR!$A:$R,8,0),"")</f>
        <v/>
      </c>
      <c r="W1606" s="8" t="str">
        <f>IFERROR(VLOOKUP(LEFT($A1606,8),POR!$A:$R,9,0),"")</f>
        <v/>
      </c>
      <c r="X1606" s="8" t="str">
        <f>IFERROR(VLOOKUP(LEFT($A1606,8),POR!$A:$R,10,0),"")</f>
        <v/>
      </c>
      <c r="Y1606" s="8" t="str">
        <f>IFERROR(VLOOKUP(LEFT($A1606,8),POR!$A:$R,11,0),"")</f>
        <v/>
      </c>
      <c r="Z1606" s="8" t="str">
        <f>IFERROR(VLOOKUP(LEFT($A1606,8),POR!$A:$R,12,0),"")</f>
        <v/>
      </c>
      <c r="AA1606" s="8" t="str">
        <f>IFERROR(VLOOKUP(LEFT($A1606,8),POR!$A:$R,13,0),"")</f>
        <v/>
      </c>
      <c r="AB1606" s="8" t="str">
        <f>IFERROR(VLOOKUP(LEFT($A1606,8),POR!$A:$R,14,0),"")</f>
        <v/>
      </c>
      <c r="AC1606" s="8" t="str">
        <f>IFERROR(VLOOKUP(LEFT($A1606,8),POR!$A:$R,15,0),"")</f>
        <v/>
      </c>
      <c r="AD1606" s="8" t="str">
        <f>IFERROR(VLOOKUP(LEFT($A1606,8),POR!$A:$R,16,0),"")</f>
        <v/>
      </c>
      <c r="AE1606" s="8" t="str">
        <f>IFERROR(VLOOKUP(LEFT($A1606,8),POR!$A:$R,17,0),"")</f>
        <v/>
      </c>
      <c r="AF1606" s="8" t="str">
        <f>IFERROR(VLOOKUP(LEFT($A1606,8),POR!$A:$R,18,0),"")</f>
        <v/>
      </c>
      <c r="AG1606" s="36" t="str">
        <f>IFERROR(VLOOKUP(A1606,NSD!F:G,2,0),"")</f>
        <v/>
      </c>
    </row>
    <row r="1607" spans="1:33">
      <c r="A1607" s="49" t="s">
        <v>4373</v>
      </c>
      <c r="B1607" s="36" t="str">
        <f>VLOOKUP(LEFT(A1607,8),Clusters!A:C,3,0)</f>
        <v>C3</v>
      </c>
      <c r="C1607" s="36">
        <f>VLOOKUP(LEFT(A1607,8),Clusters!A:D,2,0)</f>
        <v>33</v>
      </c>
      <c r="O1607" s="36">
        <f>IFERROR(VLOOKUP(LEFT(A1607,8),'Development Priority'!A:B,2,0),"")</f>
        <v>631</v>
      </c>
      <c r="P1607" s="8" t="str">
        <f>IFERROR(VLOOKUP(LEFT($A1607,8),POR!$A:$R,2,0),"")</f>
        <v/>
      </c>
      <c r="Q1607" s="8" t="str">
        <f>IFERROR(VLOOKUP(LEFT($A1607,8),POR!$A:$R,3,0),"")</f>
        <v/>
      </c>
      <c r="R1607" s="8" t="str">
        <f>IFERROR(VLOOKUP(LEFT($A1607,8),POR!$A:$R,4,0),"")</f>
        <v/>
      </c>
      <c r="S1607" s="8" t="str">
        <f>IFERROR(VLOOKUP(LEFT($A1607,8),POR!$A:$R,5,0),"")</f>
        <v/>
      </c>
      <c r="T1607" s="8" t="str">
        <f>IFERROR(VLOOKUP(LEFT($A1607,8),POR!$A:$R,6,0),"")</f>
        <v/>
      </c>
      <c r="U1607" s="8" t="str">
        <f>IFERROR(VLOOKUP(LEFT($A1607,8),POR!$A:$R,7,0),"")</f>
        <v/>
      </c>
      <c r="V1607" s="8" t="str">
        <f>IFERROR(VLOOKUP(LEFT($A1607,8),POR!$A:$R,8,0),"")</f>
        <v/>
      </c>
      <c r="W1607" s="8" t="str">
        <f>IFERROR(VLOOKUP(LEFT($A1607,8),POR!$A:$R,9,0),"")</f>
        <v/>
      </c>
      <c r="X1607" s="8" t="str">
        <f>IFERROR(VLOOKUP(LEFT($A1607,8),POR!$A:$R,10,0),"")</f>
        <v/>
      </c>
      <c r="Y1607" s="8" t="str">
        <f>IFERROR(VLOOKUP(LEFT($A1607,8),POR!$A:$R,11,0),"")</f>
        <v/>
      </c>
      <c r="Z1607" s="8" t="str">
        <f>IFERROR(VLOOKUP(LEFT($A1607,8),POR!$A:$R,12,0),"")</f>
        <v/>
      </c>
      <c r="AA1607" s="8" t="str">
        <f>IFERROR(VLOOKUP(LEFT($A1607,8),POR!$A:$R,13,0),"")</f>
        <v/>
      </c>
      <c r="AB1607" s="8" t="str">
        <f>IFERROR(VLOOKUP(LEFT($A1607,8),POR!$A:$R,14,0),"")</f>
        <v/>
      </c>
      <c r="AC1607" s="8" t="str">
        <f>IFERROR(VLOOKUP(LEFT($A1607,8),POR!$A:$R,15,0),"")</f>
        <v/>
      </c>
      <c r="AD1607" s="8" t="str">
        <f>IFERROR(VLOOKUP(LEFT($A1607,8),POR!$A:$R,16,0),"")</f>
        <v/>
      </c>
      <c r="AE1607" s="8" t="str">
        <f>IFERROR(VLOOKUP(LEFT($A1607,8),POR!$A:$R,17,0),"")</f>
        <v/>
      </c>
      <c r="AF1607" s="8" t="str">
        <f>IFERROR(VLOOKUP(LEFT($A1607,8),POR!$A:$R,18,0),"")</f>
        <v/>
      </c>
      <c r="AG1607" s="36" t="str">
        <f>IFERROR(VLOOKUP(A1607,NSD!F:G,2,0),"")</f>
        <v/>
      </c>
    </row>
    <row r="1608" spans="1:33">
      <c r="A1608" s="49" t="s">
        <v>2548</v>
      </c>
      <c r="B1608" s="36" t="str">
        <f>VLOOKUP(LEFT(A1608,8),Clusters!A:C,3,0)</f>
        <v>C3</v>
      </c>
      <c r="C1608" s="36">
        <f>VLOOKUP(LEFT(A1608,8),Clusters!A:D,2,0)</f>
        <v>34</v>
      </c>
      <c r="O1608" s="36">
        <f>IFERROR(VLOOKUP(LEFT(A1608,8),'Development Priority'!A:B,2,0),"")</f>
        <v>897</v>
      </c>
      <c r="P1608" s="8" t="str">
        <f>IFERROR(VLOOKUP(LEFT($A1608,8),POR!$A:$R,2,0),"")</f>
        <v/>
      </c>
      <c r="Q1608" s="8" t="str">
        <f>IFERROR(VLOOKUP(LEFT($A1608,8),POR!$A:$R,3,0),"")</f>
        <v/>
      </c>
      <c r="R1608" s="8" t="str">
        <f>IFERROR(VLOOKUP(LEFT($A1608,8),POR!$A:$R,4,0),"")</f>
        <v/>
      </c>
      <c r="S1608" s="8" t="str">
        <f>IFERROR(VLOOKUP(LEFT($A1608,8),POR!$A:$R,5,0),"")</f>
        <v/>
      </c>
      <c r="T1608" s="8" t="str">
        <f>IFERROR(VLOOKUP(LEFT($A1608,8),POR!$A:$R,6,0),"")</f>
        <v/>
      </c>
      <c r="U1608" s="8" t="str">
        <f>IFERROR(VLOOKUP(LEFT($A1608,8),POR!$A:$R,7,0),"")</f>
        <v/>
      </c>
      <c r="V1608" s="8" t="str">
        <f>IFERROR(VLOOKUP(LEFT($A1608,8),POR!$A:$R,8,0),"")</f>
        <v/>
      </c>
      <c r="W1608" s="8" t="str">
        <f>IFERROR(VLOOKUP(LEFT($A1608,8),POR!$A:$R,9,0),"")</f>
        <v/>
      </c>
      <c r="X1608" s="8" t="str">
        <f>IFERROR(VLOOKUP(LEFT($A1608,8),POR!$A:$R,10,0),"")</f>
        <v/>
      </c>
      <c r="Y1608" s="8" t="str">
        <f>IFERROR(VLOOKUP(LEFT($A1608,8),POR!$A:$R,11,0),"")</f>
        <v/>
      </c>
      <c r="Z1608" s="8" t="str">
        <f>IFERROR(VLOOKUP(LEFT($A1608,8),POR!$A:$R,12,0),"")</f>
        <v/>
      </c>
      <c r="AA1608" s="8" t="str">
        <f>IFERROR(VLOOKUP(LEFT($A1608,8),POR!$A:$R,13,0),"")</f>
        <v/>
      </c>
      <c r="AB1608" s="8" t="str">
        <f>IFERROR(VLOOKUP(LEFT($A1608,8),POR!$A:$R,14,0),"")</f>
        <v/>
      </c>
      <c r="AC1608" s="8" t="str">
        <f>IFERROR(VLOOKUP(LEFT($A1608,8),POR!$A:$R,15,0),"")</f>
        <v/>
      </c>
      <c r="AD1608" s="8" t="str">
        <f>IFERROR(VLOOKUP(LEFT($A1608,8),POR!$A:$R,16,0),"")</f>
        <v/>
      </c>
      <c r="AE1608" s="8" t="str">
        <f>IFERROR(VLOOKUP(LEFT($A1608,8),POR!$A:$R,17,0),"")</f>
        <v/>
      </c>
      <c r="AF1608" s="8" t="str">
        <f>IFERROR(VLOOKUP(LEFT($A1608,8),POR!$A:$R,18,0),"")</f>
        <v/>
      </c>
      <c r="AG1608" s="36" t="str">
        <f>IFERROR(VLOOKUP(A1608,NSD!F:G,2,0),"")</f>
        <v/>
      </c>
    </row>
    <row r="1609" spans="1:33">
      <c r="A1609" s="49" t="s">
        <v>4834</v>
      </c>
      <c r="B1609" s="36" t="str">
        <f>VLOOKUP(LEFT(A1609,8),Clusters!A:C,3,0)</f>
        <v>C3</v>
      </c>
      <c r="C1609" s="36">
        <f>VLOOKUP(LEFT(A1609,8),Clusters!A:D,2,0)</f>
        <v>34</v>
      </c>
      <c r="O1609" s="36">
        <f>IFERROR(VLOOKUP(LEFT(A1609,8),'Development Priority'!A:B,2,0),"")</f>
        <v>897</v>
      </c>
      <c r="P1609" s="8" t="str">
        <f>IFERROR(VLOOKUP(LEFT($A1609,8),POR!$A:$R,2,0),"")</f>
        <v/>
      </c>
      <c r="Q1609" s="8" t="str">
        <f>IFERROR(VLOOKUP(LEFT($A1609,8),POR!$A:$R,3,0),"")</f>
        <v/>
      </c>
      <c r="R1609" s="8" t="str">
        <f>IFERROR(VLOOKUP(LEFT($A1609,8),POR!$A:$R,4,0),"")</f>
        <v/>
      </c>
      <c r="S1609" s="8" t="str">
        <f>IFERROR(VLOOKUP(LEFT($A1609,8),POR!$A:$R,5,0),"")</f>
        <v/>
      </c>
      <c r="T1609" s="8" t="str">
        <f>IFERROR(VLOOKUP(LEFT($A1609,8),POR!$A:$R,6,0),"")</f>
        <v/>
      </c>
      <c r="U1609" s="8" t="str">
        <f>IFERROR(VLOOKUP(LEFT($A1609,8),POR!$A:$R,7,0),"")</f>
        <v/>
      </c>
      <c r="V1609" s="8" t="str">
        <f>IFERROR(VLOOKUP(LEFT($A1609,8),POR!$A:$R,8,0),"")</f>
        <v/>
      </c>
      <c r="W1609" s="8" t="str">
        <f>IFERROR(VLOOKUP(LEFT($A1609,8),POR!$A:$R,9,0),"")</f>
        <v/>
      </c>
      <c r="X1609" s="8" t="str">
        <f>IFERROR(VLOOKUP(LEFT($A1609,8),POR!$A:$R,10,0),"")</f>
        <v/>
      </c>
      <c r="Y1609" s="8" t="str">
        <f>IFERROR(VLOOKUP(LEFT($A1609,8),POR!$A:$R,11,0),"")</f>
        <v/>
      </c>
      <c r="Z1609" s="8" t="str">
        <f>IFERROR(VLOOKUP(LEFT($A1609,8),POR!$A:$R,12,0),"")</f>
        <v/>
      </c>
      <c r="AA1609" s="8" t="str">
        <f>IFERROR(VLOOKUP(LEFT($A1609,8),POR!$A:$R,13,0),"")</f>
        <v/>
      </c>
      <c r="AB1609" s="8" t="str">
        <f>IFERROR(VLOOKUP(LEFT($A1609,8),POR!$A:$R,14,0),"")</f>
        <v/>
      </c>
      <c r="AC1609" s="8" t="str">
        <f>IFERROR(VLOOKUP(LEFT($A1609,8),POR!$A:$R,15,0),"")</f>
        <v/>
      </c>
      <c r="AD1609" s="8" t="str">
        <f>IFERROR(VLOOKUP(LEFT($A1609,8),POR!$A:$R,16,0),"")</f>
        <v/>
      </c>
      <c r="AE1609" s="8" t="str">
        <f>IFERROR(VLOOKUP(LEFT($A1609,8),POR!$A:$R,17,0),"")</f>
        <v/>
      </c>
      <c r="AF1609" s="8" t="str">
        <f>IFERROR(VLOOKUP(LEFT($A1609,8),POR!$A:$R,18,0),"")</f>
        <v/>
      </c>
      <c r="AG1609" s="36" t="str">
        <f>IFERROR(VLOOKUP(A1609,NSD!F:G,2,0),"")</f>
        <v/>
      </c>
    </row>
    <row r="1610" spans="1:33">
      <c r="A1610" s="49" t="s">
        <v>2792</v>
      </c>
      <c r="B1610" s="36" t="str">
        <f>VLOOKUP(LEFT(A1610,8),Clusters!A:C,3,0)</f>
        <v>C3</v>
      </c>
      <c r="C1610" s="36">
        <f>VLOOKUP(LEFT(A1610,8),Clusters!A:D,2,0)</f>
        <v>34</v>
      </c>
      <c r="O1610" s="36">
        <f>IFERROR(VLOOKUP(LEFT(A1610,8),'Development Priority'!A:B,2,0),"")</f>
        <v>897</v>
      </c>
      <c r="P1610" s="8" t="str">
        <f>IFERROR(VLOOKUP(LEFT($A1610,8),POR!$A:$R,2,0),"")</f>
        <v/>
      </c>
      <c r="Q1610" s="8" t="str">
        <f>IFERROR(VLOOKUP(LEFT($A1610,8),POR!$A:$R,3,0),"")</f>
        <v/>
      </c>
      <c r="R1610" s="8" t="str">
        <f>IFERROR(VLOOKUP(LEFT($A1610,8),POR!$A:$R,4,0),"")</f>
        <v/>
      </c>
      <c r="S1610" s="8" t="str">
        <f>IFERROR(VLOOKUP(LEFT($A1610,8),POR!$A:$R,5,0),"")</f>
        <v/>
      </c>
      <c r="T1610" s="8" t="str">
        <f>IFERROR(VLOOKUP(LEFT($A1610,8),POR!$A:$R,6,0),"")</f>
        <v/>
      </c>
      <c r="U1610" s="8" t="str">
        <f>IFERROR(VLOOKUP(LEFT($A1610,8),POR!$A:$R,7,0),"")</f>
        <v/>
      </c>
      <c r="V1610" s="8" t="str">
        <f>IFERROR(VLOOKUP(LEFT($A1610,8),POR!$A:$R,8,0),"")</f>
        <v/>
      </c>
      <c r="W1610" s="8" t="str">
        <f>IFERROR(VLOOKUP(LEFT($A1610,8),POR!$A:$R,9,0),"")</f>
        <v/>
      </c>
      <c r="X1610" s="8" t="str">
        <f>IFERROR(VLOOKUP(LEFT($A1610,8),POR!$A:$R,10,0),"")</f>
        <v/>
      </c>
      <c r="Y1610" s="8" t="str">
        <f>IFERROR(VLOOKUP(LEFT($A1610,8),POR!$A:$R,11,0),"")</f>
        <v/>
      </c>
      <c r="Z1610" s="8" t="str">
        <f>IFERROR(VLOOKUP(LEFT($A1610,8),POR!$A:$R,12,0),"")</f>
        <v/>
      </c>
      <c r="AA1610" s="8" t="str">
        <f>IFERROR(VLOOKUP(LEFT($A1610,8),POR!$A:$R,13,0),"")</f>
        <v/>
      </c>
      <c r="AB1610" s="8" t="str">
        <f>IFERROR(VLOOKUP(LEFT($A1610,8),POR!$A:$R,14,0),"")</f>
        <v/>
      </c>
      <c r="AC1610" s="8" t="str">
        <f>IFERROR(VLOOKUP(LEFT($A1610,8),POR!$A:$R,15,0),"")</f>
        <v/>
      </c>
      <c r="AD1610" s="8" t="str">
        <f>IFERROR(VLOOKUP(LEFT($A1610,8),POR!$A:$R,16,0),"")</f>
        <v/>
      </c>
      <c r="AE1610" s="8" t="str">
        <f>IFERROR(VLOOKUP(LEFT($A1610,8),POR!$A:$R,17,0),"")</f>
        <v/>
      </c>
      <c r="AF1610" s="8" t="str">
        <f>IFERROR(VLOOKUP(LEFT($A1610,8),POR!$A:$R,18,0),"")</f>
        <v/>
      </c>
      <c r="AG1610" s="36" t="str">
        <f>IFERROR(VLOOKUP(A1610,NSD!F:G,2,0),"")</f>
        <v/>
      </c>
    </row>
    <row r="1611" spans="1:33">
      <c r="A1611" s="49" t="s">
        <v>3743</v>
      </c>
      <c r="B1611" s="36" t="str">
        <f>VLOOKUP(LEFT(A1611,8),Clusters!A:C,3,0)</f>
        <v>C2</v>
      </c>
      <c r="C1611" s="36">
        <f>VLOOKUP(LEFT(A1611,8),Clusters!A:D,2,0)</f>
        <v>24</v>
      </c>
      <c r="O1611" s="36">
        <f>IFERROR(VLOOKUP(LEFT(A1611,8),'Development Priority'!A:B,2,0),"")</f>
        <v>759</v>
      </c>
      <c r="P1611" s="8" t="str">
        <f>IFERROR(VLOOKUP(LEFT($A1611,8),POR!$A:$R,2,0),"")</f>
        <v/>
      </c>
      <c r="Q1611" s="8" t="str">
        <f>IFERROR(VLOOKUP(LEFT($A1611,8),POR!$A:$R,3,0),"")</f>
        <v/>
      </c>
      <c r="R1611" s="8" t="str">
        <f>IFERROR(VLOOKUP(LEFT($A1611,8),POR!$A:$R,4,0),"")</f>
        <v/>
      </c>
      <c r="S1611" s="8" t="str">
        <f>IFERROR(VLOOKUP(LEFT($A1611,8),POR!$A:$R,5,0),"")</f>
        <v/>
      </c>
      <c r="T1611" s="8" t="str">
        <f>IFERROR(VLOOKUP(LEFT($A1611,8),POR!$A:$R,6,0),"")</f>
        <v/>
      </c>
      <c r="U1611" s="8" t="str">
        <f>IFERROR(VLOOKUP(LEFT($A1611,8),POR!$A:$R,7,0),"")</f>
        <v/>
      </c>
      <c r="V1611" s="8">
        <f>IFERROR(VLOOKUP(LEFT($A1611,8),POR!$A:$R,8,0),"")</f>
        <v>42915</v>
      </c>
      <c r="W1611" s="8" t="str">
        <f>IFERROR(VLOOKUP(LEFT($A1611,8),POR!$A:$R,9,0),"")</f>
        <v/>
      </c>
      <c r="X1611" s="8" t="str">
        <f>IFERROR(VLOOKUP(LEFT($A1611,8),POR!$A:$R,10,0),"")</f>
        <v/>
      </c>
      <c r="Y1611" s="8" t="str">
        <f>IFERROR(VLOOKUP(LEFT($A1611,8),POR!$A:$R,11,0),"")</f>
        <v/>
      </c>
      <c r="Z1611" s="8" t="str">
        <f>IFERROR(VLOOKUP(LEFT($A1611,8),POR!$A:$R,12,0),"")</f>
        <v/>
      </c>
      <c r="AA1611" s="8" t="str">
        <f>IFERROR(VLOOKUP(LEFT($A1611,8),POR!$A:$R,13,0),"")</f>
        <v/>
      </c>
      <c r="AB1611" s="8" t="str">
        <f>IFERROR(VLOOKUP(LEFT($A1611,8),POR!$A:$R,14,0),"")</f>
        <v/>
      </c>
      <c r="AC1611" s="8" t="str">
        <f>IFERROR(VLOOKUP(LEFT($A1611,8),POR!$A:$R,15,0),"")</f>
        <v/>
      </c>
      <c r="AD1611" s="8" t="str">
        <f>IFERROR(VLOOKUP(LEFT($A1611,8),POR!$A:$R,16,0),"")</f>
        <v/>
      </c>
      <c r="AE1611" s="8" t="str">
        <f>IFERROR(VLOOKUP(LEFT($A1611,8),POR!$A:$R,17,0),"")</f>
        <v/>
      </c>
      <c r="AF1611" s="8" t="str">
        <f>IFERROR(VLOOKUP(LEFT($A1611,8),POR!$A:$R,18,0),"")</f>
        <v/>
      </c>
      <c r="AG1611" s="36" t="str">
        <f>IFERROR(VLOOKUP(A1611,NSD!F:G,2,0),"")</f>
        <v/>
      </c>
    </row>
    <row r="1612" spans="1:33">
      <c r="A1612" s="49" t="s">
        <v>2346</v>
      </c>
      <c r="B1612" s="36" t="str">
        <f>VLOOKUP(LEFT(A1612,8),Clusters!A:C,3,0)</f>
        <v>C2</v>
      </c>
      <c r="C1612" s="36">
        <f>VLOOKUP(LEFT(A1612,8),Clusters!A:D,2,0)</f>
        <v>24</v>
      </c>
      <c r="O1612" s="36">
        <f>IFERROR(VLOOKUP(LEFT(A1612,8),'Development Priority'!A:B,2,0),"")</f>
        <v>759</v>
      </c>
      <c r="P1612" s="8" t="str">
        <f>IFERROR(VLOOKUP(LEFT($A1612,8),POR!$A:$R,2,0),"")</f>
        <v/>
      </c>
      <c r="Q1612" s="8" t="str">
        <f>IFERROR(VLOOKUP(LEFT($A1612,8),POR!$A:$R,3,0),"")</f>
        <v/>
      </c>
      <c r="R1612" s="8" t="str">
        <f>IFERROR(VLOOKUP(LEFT($A1612,8),POR!$A:$R,4,0),"")</f>
        <v/>
      </c>
      <c r="S1612" s="8" t="str">
        <f>IFERROR(VLOOKUP(LEFT($A1612,8),POR!$A:$R,5,0),"")</f>
        <v/>
      </c>
      <c r="T1612" s="8" t="str">
        <f>IFERROR(VLOOKUP(LEFT($A1612,8),POR!$A:$R,6,0),"")</f>
        <v/>
      </c>
      <c r="U1612" s="8" t="str">
        <f>IFERROR(VLOOKUP(LEFT($A1612,8),POR!$A:$R,7,0),"")</f>
        <v/>
      </c>
      <c r="V1612" s="8">
        <f>IFERROR(VLOOKUP(LEFT($A1612,8),POR!$A:$R,8,0),"")</f>
        <v>42915</v>
      </c>
      <c r="W1612" s="8" t="str">
        <f>IFERROR(VLOOKUP(LEFT($A1612,8),POR!$A:$R,9,0),"")</f>
        <v/>
      </c>
      <c r="X1612" s="8" t="str">
        <f>IFERROR(VLOOKUP(LEFT($A1612,8),POR!$A:$R,10,0),"")</f>
        <v/>
      </c>
      <c r="Y1612" s="8" t="str">
        <f>IFERROR(VLOOKUP(LEFT($A1612,8),POR!$A:$R,11,0),"")</f>
        <v/>
      </c>
      <c r="Z1612" s="8" t="str">
        <f>IFERROR(VLOOKUP(LEFT($A1612,8),POR!$A:$R,12,0),"")</f>
        <v/>
      </c>
      <c r="AA1612" s="8" t="str">
        <f>IFERROR(VLOOKUP(LEFT($A1612,8),POR!$A:$R,13,0),"")</f>
        <v/>
      </c>
      <c r="AB1612" s="8" t="str">
        <f>IFERROR(VLOOKUP(LEFT($A1612,8),POR!$A:$R,14,0),"")</f>
        <v/>
      </c>
      <c r="AC1612" s="8" t="str">
        <f>IFERROR(VLOOKUP(LEFT($A1612,8),POR!$A:$R,15,0),"")</f>
        <v/>
      </c>
      <c r="AD1612" s="8" t="str">
        <f>IFERROR(VLOOKUP(LEFT($A1612,8),POR!$A:$R,16,0),"")</f>
        <v/>
      </c>
      <c r="AE1612" s="8" t="str">
        <f>IFERROR(VLOOKUP(LEFT($A1612,8),POR!$A:$R,17,0),"")</f>
        <v/>
      </c>
      <c r="AF1612" s="8" t="str">
        <f>IFERROR(VLOOKUP(LEFT($A1612,8),POR!$A:$R,18,0),"")</f>
        <v/>
      </c>
      <c r="AG1612" s="36" t="str">
        <f>IFERROR(VLOOKUP(A1612,NSD!F:G,2,0),"")</f>
        <v/>
      </c>
    </row>
    <row r="1613" spans="1:33">
      <c r="A1613" s="49" t="s">
        <v>3727</v>
      </c>
      <c r="B1613" s="36" t="str">
        <f>VLOOKUP(LEFT(A1613,8),Clusters!A:C,3,0)</f>
        <v>C2</v>
      </c>
      <c r="C1613" s="36">
        <f>VLOOKUP(LEFT(A1613,8),Clusters!A:D,2,0)</f>
        <v>24</v>
      </c>
      <c r="O1613" s="36">
        <f>IFERROR(VLOOKUP(LEFT(A1613,8),'Development Priority'!A:B,2,0),"")</f>
        <v>759</v>
      </c>
      <c r="P1613" s="8" t="str">
        <f>IFERROR(VLOOKUP(LEFT($A1613,8),POR!$A:$R,2,0),"")</f>
        <v/>
      </c>
      <c r="Q1613" s="8" t="str">
        <f>IFERROR(VLOOKUP(LEFT($A1613,8),POR!$A:$R,3,0),"")</f>
        <v/>
      </c>
      <c r="R1613" s="8" t="str">
        <f>IFERROR(VLOOKUP(LEFT($A1613,8),POR!$A:$R,4,0),"")</f>
        <v/>
      </c>
      <c r="S1613" s="8" t="str">
        <f>IFERROR(VLOOKUP(LEFT($A1613,8),POR!$A:$R,5,0),"")</f>
        <v/>
      </c>
      <c r="T1613" s="8" t="str">
        <f>IFERROR(VLOOKUP(LEFT($A1613,8),POR!$A:$R,6,0),"")</f>
        <v/>
      </c>
      <c r="U1613" s="8" t="str">
        <f>IFERROR(VLOOKUP(LEFT($A1613,8),POR!$A:$R,7,0),"")</f>
        <v/>
      </c>
      <c r="V1613" s="8">
        <f>IFERROR(VLOOKUP(LEFT($A1613,8),POR!$A:$R,8,0),"")</f>
        <v>42915</v>
      </c>
      <c r="W1613" s="8" t="str">
        <f>IFERROR(VLOOKUP(LEFT($A1613,8),POR!$A:$R,9,0),"")</f>
        <v/>
      </c>
      <c r="X1613" s="8" t="str">
        <f>IFERROR(VLOOKUP(LEFT($A1613,8),POR!$A:$R,10,0),"")</f>
        <v/>
      </c>
      <c r="Y1613" s="8" t="str">
        <f>IFERROR(VLOOKUP(LEFT($A1613,8),POR!$A:$R,11,0),"")</f>
        <v/>
      </c>
      <c r="Z1613" s="8" t="str">
        <f>IFERROR(VLOOKUP(LEFT($A1613,8),POR!$A:$R,12,0),"")</f>
        <v/>
      </c>
      <c r="AA1613" s="8" t="str">
        <f>IFERROR(VLOOKUP(LEFT($A1613,8),POR!$A:$R,13,0),"")</f>
        <v/>
      </c>
      <c r="AB1613" s="8" t="str">
        <f>IFERROR(VLOOKUP(LEFT($A1613,8),POR!$A:$R,14,0),"")</f>
        <v/>
      </c>
      <c r="AC1613" s="8" t="str">
        <f>IFERROR(VLOOKUP(LEFT($A1613,8),POR!$A:$R,15,0),"")</f>
        <v/>
      </c>
      <c r="AD1613" s="8" t="str">
        <f>IFERROR(VLOOKUP(LEFT($A1613,8),POR!$A:$R,16,0),"")</f>
        <v/>
      </c>
      <c r="AE1613" s="8" t="str">
        <f>IFERROR(VLOOKUP(LEFT($A1613,8),POR!$A:$R,17,0),"")</f>
        <v/>
      </c>
      <c r="AF1613" s="8" t="str">
        <f>IFERROR(VLOOKUP(LEFT($A1613,8),POR!$A:$R,18,0),"")</f>
        <v/>
      </c>
      <c r="AG1613" s="36" t="str">
        <f>IFERROR(VLOOKUP(A1613,NSD!F:G,2,0),"")</f>
        <v/>
      </c>
    </row>
    <row r="1614" spans="1:33">
      <c r="A1614" s="49" t="s">
        <v>3752</v>
      </c>
      <c r="B1614" s="36" t="str">
        <f>VLOOKUP(LEFT(A1614,8),Clusters!A:C,3,0)</f>
        <v>C3</v>
      </c>
      <c r="C1614" s="36">
        <f>VLOOKUP(LEFT(A1614,8),Clusters!A:D,2,0)</f>
        <v>32</v>
      </c>
      <c r="O1614" s="36">
        <f>IFERROR(VLOOKUP(LEFT(A1614,8),'Development Priority'!A:B,2,0),"")</f>
        <v>278</v>
      </c>
      <c r="P1614" s="8" t="str">
        <f>IFERROR(VLOOKUP(LEFT($A1614,8),POR!$A:$R,2,0),"")</f>
        <v/>
      </c>
      <c r="Q1614" s="8" t="str">
        <f>IFERROR(VLOOKUP(LEFT($A1614,8),POR!$A:$R,3,0),"")</f>
        <v/>
      </c>
      <c r="R1614" s="8" t="str">
        <f>IFERROR(VLOOKUP(LEFT($A1614,8),POR!$A:$R,4,0),"")</f>
        <v/>
      </c>
      <c r="S1614" s="8" t="str">
        <f>IFERROR(VLOOKUP(LEFT($A1614,8),POR!$A:$R,5,0),"")</f>
        <v/>
      </c>
      <c r="T1614" s="8" t="str">
        <f>IFERROR(VLOOKUP(LEFT($A1614,8),POR!$A:$R,6,0),"")</f>
        <v/>
      </c>
      <c r="U1614" s="8" t="str">
        <f>IFERROR(VLOOKUP(LEFT($A1614,8),POR!$A:$R,7,0),"")</f>
        <v/>
      </c>
      <c r="V1614" s="8" t="str">
        <f>IFERROR(VLOOKUP(LEFT($A1614,8),POR!$A:$R,8,0),"")</f>
        <v/>
      </c>
      <c r="W1614" s="8" t="str">
        <f>IFERROR(VLOOKUP(LEFT($A1614,8),POR!$A:$R,9,0),"")</f>
        <v/>
      </c>
      <c r="X1614" s="8" t="str">
        <f>IFERROR(VLOOKUP(LEFT($A1614,8),POR!$A:$R,10,0),"")</f>
        <v/>
      </c>
      <c r="Y1614" s="8" t="str">
        <f>IFERROR(VLOOKUP(LEFT($A1614,8),POR!$A:$R,11,0),"")</f>
        <v/>
      </c>
      <c r="Z1614" s="8" t="str">
        <f>IFERROR(VLOOKUP(LEFT($A1614,8),POR!$A:$R,12,0),"")</f>
        <v/>
      </c>
      <c r="AA1614" s="8" t="str">
        <f>IFERROR(VLOOKUP(LEFT($A1614,8),POR!$A:$R,13,0),"")</f>
        <v/>
      </c>
      <c r="AB1614" s="8" t="str">
        <f>IFERROR(VLOOKUP(LEFT($A1614,8),POR!$A:$R,14,0),"")</f>
        <v/>
      </c>
      <c r="AC1614" s="8" t="str">
        <f>IFERROR(VLOOKUP(LEFT($A1614,8),POR!$A:$R,15,0),"")</f>
        <v/>
      </c>
      <c r="AD1614" s="8" t="str">
        <f>IFERROR(VLOOKUP(LEFT($A1614,8),POR!$A:$R,16,0),"")</f>
        <v/>
      </c>
      <c r="AE1614" s="8" t="str">
        <f>IFERROR(VLOOKUP(LEFT($A1614,8),POR!$A:$R,17,0),"")</f>
        <v/>
      </c>
      <c r="AF1614" s="8" t="str">
        <f>IFERROR(VLOOKUP(LEFT($A1614,8),POR!$A:$R,18,0),"")</f>
        <v/>
      </c>
      <c r="AG1614" s="36" t="str">
        <f>IFERROR(VLOOKUP(A1614,NSD!F:G,2,0),"")</f>
        <v/>
      </c>
    </row>
    <row r="1615" spans="1:33">
      <c r="A1615" s="49" t="s">
        <v>4838</v>
      </c>
      <c r="B1615" s="36" t="str">
        <f>VLOOKUP(LEFT(A1615,8),Clusters!A:C,3,0)</f>
        <v>C3</v>
      </c>
      <c r="C1615" s="36">
        <f>VLOOKUP(LEFT(A1615,8),Clusters!A:D,2,0)</f>
        <v>32</v>
      </c>
      <c r="O1615" s="36">
        <f>IFERROR(VLOOKUP(LEFT(A1615,8),'Development Priority'!A:B,2,0),"")</f>
        <v>278</v>
      </c>
      <c r="P1615" s="8" t="str">
        <f>IFERROR(VLOOKUP(LEFT($A1615,8),POR!$A:$R,2,0),"")</f>
        <v/>
      </c>
      <c r="Q1615" s="8" t="str">
        <f>IFERROR(VLOOKUP(LEFT($A1615,8),POR!$A:$R,3,0),"")</f>
        <v/>
      </c>
      <c r="R1615" s="8" t="str">
        <f>IFERROR(VLOOKUP(LEFT($A1615,8),POR!$A:$R,4,0),"")</f>
        <v/>
      </c>
      <c r="S1615" s="8" t="str">
        <f>IFERROR(VLOOKUP(LEFT($A1615,8),POR!$A:$R,5,0),"")</f>
        <v/>
      </c>
      <c r="T1615" s="8" t="str">
        <f>IFERROR(VLOOKUP(LEFT($A1615,8),POR!$A:$R,6,0),"")</f>
        <v/>
      </c>
      <c r="U1615" s="8" t="str">
        <f>IFERROR(VLOOKUP(LEFT($A1615,8),POR!$A:$R,7,0),"")</f>
        <v/>
      </c>
      <c r="V1615" s="8" t="str">
        <f>IFERROR(VLOOKUP(LEFT($A1615,8),POR!$A:$R,8,0),"")</f>
        <v/>
      </c>
      <c r="W1615" s="8" t="str">
        <f>IFERROR(VLOOKUP(LEFT($A1615,8),POR!$A:$R,9,0),"")</f>
        <v/>
      </c>
      <c r="X1615" s="8" t="str">
        <f>IFERROR(VLOOKUP(LEFT($A1615,8),POR!$A:$R,10,0),"")</f>
        <v/>
      </c>
      <c r="Y1615" s="8" t="str">
        <f>IFERROR(VLOOKUP(LEFT($A1615,8),POR!$A:$R,11,0),"")</f>
        <v/>
      </c>
      <c r="Z1615" s="8" t="str">
        <f>IFERROR(VLOOKUP(LEFT($A1615,8),POR!$A:$R,12,0),"")</f>
        <v/>
      </c>
      <c r="AA1615" s="8" t="str">
        <f>IFERROR(VLOOKUP(LEFT($A1615,8),POR!$A:$R,13,0),"")</f>
        <v/>
      </c>
      <c r="AB1615" s="8" t="str">
        <f>IFERROR(VLOOKUP(LEFT($A1615,8),POR!$A:$R,14,0),"")</f>
        <v/>
      </c>
      <c r="AC1615" s="8" t="str">
        <f>IFERROR(VLOOKUP(LEFT($A1615,8),POR!$A:$R,15,0),"")</f>
        <v/>
      </c>
      <c r="AD1615" s="8" t="str">
        <f>IFERROR(VLOOKUP(LEFT($A1615,8),POR!$A:$R,16,0),"")</f>
        <v/>
      </c>
      <c r="AE1615" s="8" t="str">
        <f>IFERROR(VLOOKUP(LEFT($A1615,8),POR!$A:$R,17,0),"")</f>
        <v/>
      </c>
      <c r="AF1615" s="8" t="str">
        <f>IFERROR(VLOOKUP(LEFT($A1615,8),POR!$A:$R,18,0),"")</f>
        <v/>
      </c>
      <c r="AG1615" s="36" t="str">
        <f>IFERROR(VLOOKUP(A1615,NSD!F:G,2,0),"")</f>
        <v/>
      </c>
    </row>
    <row r="1616" spans="1:33">
      <c r="A1616" s="49" t="s">
        <v>2530</v>
      </c>
      <c r="B1616" s="36" t="str">
        <f>VLOOKUP(LEFT(A1616,8),Clusters!A:C,3,0)</f>
        <v>C3</v>
      </c>
      <c r="C1616" s="36">
        <f>VLOOKUP(LEFT(A1616,8),Clusters!A:D,2,0)</f>
        <v>32</v>
      </c>
      <c r="O1616" s="36">
        <f>IFERROR(VLOOKUP(LEFT(A1616,8),'Development Priority'!A:B,2,0),"")</f>
        <v>278</v>
      </c>
      <c r="P1616" s="8" t="str">
        <f>IFERROR(VLOOKUP(LEFT($A1616,8),POR!$A:$R,2,0),"")</f>
        <v/>
      </c>
      <c r="Q1616" s="8" t="str">
        <f>IFERROR(VLOOKUP(LEFT($A1616,8),POR!$A:$R,3,0),"")</f>
        <v/>
      </c>
      <c r="R1616" s="8" t="str">
        <f>IFERROR(VLOOKUP(LEFT($A1616,8),POR!$A:$R,4,0),"")</f>
        <v/>
      </c>
      <c r="S1616" s="8" t="str">
        <f>IFERROR(VLOOKUP(LEFT($A1616,8),POR!$A:$R,5,0),"")</f>
        <v/>
      </c>
      <c r="T1616" s="8" t="str">
        <f>IFERROR(VLOOKUP(LEFT($A1616,8),POR!$A:$R,6,0),"")</f>
        <v/>
      </c>
      <c r="U1616" s="8" t="str">
        <f>IFERROR(VLOOKUP(LEFT($A1616,8),POR!$A:$R,7,0),"")</f>
        <v/>
      </c>
      <c r="V1616" s="8" t="str">
        <f>IFERROR(VLOOKUP(LEFT($A1616,8),POR!$A:$R,8,0),"")</f>
        <v/>
      </c>
      <c r="W1616" s="8" t="str">
        <f>IFERROR(VLOOKUP(LEFT($A1616,8),POR!$A:$R,9,0),"")</f>
        <v/>
      </c>
      <c r="X1616" s="8" t="str">
        <f>IFERROR(VLOOKUP(LEFT($A1616,8),POR!$A:$R,10,0),"")</f>
        <v/>
      </c>
      <c r="Y1616" s="8" t="str">
        <f>IFERROR(VLOOKUP(LEFT($A1616,8),POR!$A:$R,11,0),"")</f>
        <v/>
      </c>
      <c r="Z1616" s="8" t="str">
        <f>IFERROR(VLOOKUP(LEFT($A1616,8),POR!$A:$R,12,0),"")</f>
        <v/>
      </c>
      <c r="AA1616" s="8" t="str">
        <f>IFERROR(VLOOKUP(LEFT($A1616,8),POR!$A:$R,13,0),"")</f>
        <v/>
      </c>
      <c r="AB1616" s="8" t="str">
        <f>IFERROR(VLOOKUP(LEFT($A1616,8),POR!$A:$R,14,0),"")</f>
        <v/>
      </c>
      <c r="AC1616" s="8" t="str">
        <f>IFERROR(VLOOKUP(LEFT($A1616,8),POR!$A:$R,15,0),"")</f>
        <v/>
      </c>
      <c r="AD1616" s="8" t="str">
        <f>IFERROR(VLOOKUP(LEFT($A1616,8),POR!$A:$R,16,0),"")</f>
        <v/>
      </c>
      <c r="AE1616" s="8" t="str">
        <f>IFERROR(VLOOKUP(LEFT($A1616,8),POR!$A:$R,17,0),"")</f>
        <v/>
      </c>
      <c r="AF1616" s="8" t="str">
        <f>IFERROR(VLOOKUP(LEFT($A1616,8),POR!$A:$R,18,0),"")</f>
        <v/>
      </c>
      <c r="AG1616" s="36" t="str">
        <f>IFERROR(VLOOKUP(A1616,NSD!F:G,2,0),"")</f>
        <v/>
      </c>
    </row>
    <row r="1617" spans="1:33">
      <c r="A1617" s="49" t="s">
        <v>5205</v>
      </c>
      <c r="B1617" s="36" t="str">
        <f>VLOOKUP(LEFT(A1617,8),Clusters!A:C,3,0)</f>
        <v>C1</v>
      </c>
      <c r="C1617" s="36">
        <f>VLOOKUP(LEFT(A1617,8),Clusters!A:D,2,0)</f>
        <v>11</v>
      </c>
      <c r="O1617" s="36">
        <f>IFERROR(VLOOKUP(LEFT(A1617,8),'Development Priority'!A:B,2,0),"")</f>
        <v>894</v>
      </c>
      <c r="P1617" s="8" t="str">
        <f>IFERROR(VLOOKUP(LEFT($A1617,8),POR!$A:$R,2,0),"")</f>
        <v/>
      </c>
      <c r="Q1617" s="8" t="str">
        <f>IFERROR(VLOOKUP(LEFT($A1617,8),POR!$A:$R,3,0),"")</f>
        <v/>
      </c>
      <c r="R1617" s="8" t="str">
        <f>IFERROR(VLOOKUP(LEFT($A1617,8),POR!$A:$R,4,0),"")</f>
        <v/>
      </c>
      <c r="S1617" s="8" t="str">
        <f>IFERROR(VLOOKUP(LEFT($A1617,8),POR!$A:$R,5,0),"")</f>
        <v/>
      </c>
      <c r="T1617" s="8" t="str">
        <f>IFERROR(VLOOKUP(LEFT($A1617,8),POR!$A:$R,6,0),"")</f>
        <v/>
      </c>
      <c r="U1617" s="8" t="str">
        <f>IFERROR(VLOOKUP(LEFT($A1617,8),POR!$A:$R,7,0),"")</f>
        <v/>
      </c>
      <c r="V1617" s="8" t="str">
        <f>IFERROR(VLOOKUP(LEFT($A1617,8),POR!$A:$R,8,0),"")</f>
        <v/>
      </c>
      <c r="W1617" s="8" t="str">
        <f>IFERROR(VLOOKUP(LEFT($A1617,8),POR!$A:$R,9,0),"")</f>
        <v/>
      </c>
      <c r="X1617" s="8" t="str">
        <f>IFERROR(VLOOKUP(LEFT($A1617,8),POR!$A:$R,10,0),"")</f>
        <v/>
      </c>
      <c r="Y1617" s="8" t="str">
        <f>IFERROR(VLOOKUP(LEFT($A1617,8),POR!$A:$R,11,0),"")</f>
        <v/>
      </c>
      <c r="Z1617" s="8" t="str">
        <f>IFERROR(VLOOKUP(LEFT($A1617,8),POR!$A:$R,12,0),"")</f>
        <v/>
      </c>
      <c r="AA1617" s="8" t="str">
        <f>IFERROR(VLOOKUP(LEFT($A1617,8),POR!$A:$R,13,0),"")</f>
        <v/>
      </c>
      <c r="AB1617" s="8" t="str">
        <f>IFERROR(VLOOKUP(LEFT($A1617,8),POR!$A:$R,14,0),"")</f>
        <v/>
      </c>
      <c r="AC1617" s="8" t="str">
        <f>IFERROR(VLOOKUP(LEFT($A1617,8),POR!$A:$R,15,0),"")</f>
        <v/>
      </c>
      <c r="AD1617" s="8" t="str">
        <f>IFERROR(VLOOKUP(LEFT($A1617,8),POR!$A:$R,16,0),"")</f>
        <v/>
      </c>
      <c r="AE1617" s="8">
        <f>IFERROR(VLOOKUP(LEFT($A1617,8),POR!$A:$R,17,0),"")</f>
        <v>42760</v>
      </c>
      <c r="AF1617" s="8" t="str">
        <f>IFERROR(VLOOKUP(LEFT($A1617,8),POR!$A:$R,18,0),"")</f>
        <v/>
      </c>
      <c r="AG1617" s="36" t="str">
        <f>IFERROR(VLOOKUP(A1617,NSD!F:G,2,0),"")</f>
        <v/>
      </c>
    </row>
    <row r="1618" spans="1:33">
      <c r="A1618" s="49" t="s">
        <v>3298</v>
      </c>
      <c r="B1618" s="36" t="str">
        <f>VLOOKUP(LEFT(A1618,8),Clusters!A:C,3,0)</f>
        <v>C5</v>
      </c>
      <c r="C1618" s="36">
        <f>VLOOKUP(LEFT(A1618,8),Clusters!A:D,2,0)</f>
        <v>51</v>
      </c>
      <c r="O1618" s="36">
        <f>IFERROR(VLOOKUP(LEFT(A1618,8),'Development Priority'!A:B,2,0),"")</f>
        <v>437</v>
      </c>
      <c r="P1618" s="8" t="str">
        <f>IFERROR(VLOOKUP(LEFT($A1618,8),POR!$A:$R,2,0),"")</f>
        <v/>
      </c>
      <c r="Q1618" s="8" t="str">
        <f>IFERROR(VLOOKUP(LEFT($A1618,8),POR!$A:$R,3,0),"")</f>
        <v/>
      </c>
      <c r="R1618" s="8" t="str">
        <f>IFERROR(VLOOKUP(LEFT($A1618,8),POR!$A:$R,4,0),"")</f>
        <v/>
      </c>
      <c r="S1618" s="8" t="str">
        <f>IFERROR(VLOOKUP(LEFT($A1618,8),POR!$A:$R,5,0),"")</f>
        <v/>
      </c>
      <c r="T1618" s="8" t="str">
        <f>IFERROR(VLOOKUP(LEFT($A1618,8),POR!$A:$R,6,0),"")</f>
        <v/>
      </c>
      <c r="U1618" s="8" t="str">
        <f>IFERROR(VLOOKUP(LEFT($A1618,8),POR!$A:$R,7,0),"")</f>
        <v/>
      </c>
      <c r="V1618" s="8" t="str">
        <f>IFERROR(VLOOKUP(LEFT($A1618,8),POR!$A:$R,8,0),"")</f>
        <v/>
      </c>
      <c r="W1618" s="8" t="str">
        <f>IFERROR(VLOOKUP(LEFT($A1618,8),POR!$A:$R,9,0),"")</f>
        <v/>
      </c>
      <c r="X1618" s="8" t="str">
        <f>IFERROR(VLOOKUP(LEFT($A1618,8),POR!$A:$R,10,0),"")</f>
        <v/>
      </c>
      <c r="Y1618" s="8" t="str">
        <f>IFERROR(VLOOKUP(LEFT($A1618,8),POR!$A:$R,11,0),"")</f>
        <v/>
      </c>
      <c r="Z1618" s="8" t="str">
        <f>IFERROR(VLOOKUP(LEFT($A1618,8),POR!$A:$R,12,0),"")</f>
        <v/>
      </c>
      <c r="AA1618" s="8" t="str">
        <f>IFERROR(VLOOKUP(LEFT($A1618,8),POR!$A:$R,13,0),"")</f>
        <v/>
      </c>
      <c r="AB1618" s="8" t="str">
        <f>IFERROR(VLOOKUP(LEFT($A1618,8),POR!$A:$R,14,0),"")</f>
        <v/>
      </c>
      <c r="AC1618" s="8" t="str">
        <f>IFERROR(VLOOKUP(LEFT($A1618,8),POR!$A:$R,15,0),"")</f>
        <v/>
      </c>
      <c r="AD1618" s="8" t="str">
        <f>IFERROR(VLOOKUP(LEFT($A1618,8),POR!$A:$R,16,0),"")</f>
        <v/>
      </c>
      <c r="AE1618" s="8" t="str">
        <f>IFERROR(VLOOKUP(LEFT($A1618,8),POR!$A:$R,17,0),"")</f>
        <v/>
      </c>
      <c r="AF1618" s="8" t="str">
        <f>IFERROR(VLOOKUP(LEFT($A1618,8),POR!$A:$R,18,0),"")</f>
        <v/>
      </c>
      <c r="AG1618" s="36" t="str">
        <f>IFERROR(VLOOKUP(A1618,NSD!F:G,2,0),"")</f>
        <v/>
      </c>
    </row>
    <row r="1619" spans="1:33">
      <c r="A1619" s="49" t="s">
        <v>4892</v>
      </c>
      <c r="B1619" s="36" t="str">
        <f>VLOOKUP(LEFT(A1619,8),Clusters!A:C,3,0)</f>
        <v>C5</v>
      </c>
      <c r="C1619" s="36">
        <f>VLOOKUP(LEFT(A1619,8),Clusters!A:D,2,0)</f>
        <v>51</v>
      </c>
      <c r="O1619" s="36">
        <f>IFERROR(VLOOKUP(LEFT(A1619,8),'Development Priority'!A:B,2,0),"")</f>
        <v>437</v>
      </c>
      <c r="P1619" s="8" t="str">
        <f>IFERROR(VLOOKUP(LEFT($A1619,8),POR!$A:$R,2,0),"")</f>
        <v/>
      </c>
      <c r="Q1619" s="8" t="str">
        <f>IFERROR(VLOOKUP(LEFT($A1619,8),POR!$A:$R,3,0),"")</f>
        <v/>
      </c>
      <c r="R1619" s="8" t="str">
        <f>IFERROR(VLOOKUP(LEFT($A1619,8),POR!$A:$R,4,0),"")</f>
        <v/>
      </c>
      <c r="S1619" s="8" t="str">
        <f>IFERROR(VLOOKUP(LEFT($A1619,8),POR!$A:$R,5,0),"")</f>
        <v/>
      </c>
      <c r="T1619" s="8" t="str">
        <f>IFERROR(VLOOKUP(LEFT($A1619,8),POR!$A:$R,6,0),"")</f>
        <v/>
      </c>
      <c r="U1619" s="8" t="str">
        <f>IFERROR(VLOOKUP(LEFT($A1619,8),POR!$A:$R,7,0),"")</f>
        <v/>
      </c>
      <c r="V1619" s="8" t="str">
        <f>IFERROR(VLOOKUP(LEFT($A1619,8),POR!$A:$R,8,0),"")</f>
        <v/>
      </c>
      <c r="W1619" s="8" t="str">
        <f>IFERROR(VLOOKUP(LEFT($A1619,8),POR!$A:$R,9,0),"")</f>
        <v/>
      </c>
      <c r="X1619" s="8" t="str">
        <f>IFERROR(VLOOKUP(LEFT($A1619,8),POR!$A:$R,10,0),"")</f>
        <v/>
      </c>
      <c r="Y1619" s="8" t="str">
        <f>IFERROR(VLOOKUP(LEFT($A1619,8),POR!$A:$R,11,0),"")</f>
        <v/>
      </c>
      <c r="Z1619" s="8" t="str">
        <f>IFERROR(VLOOKUP(LEFT($A1619,8),POR!$A:$R,12,0),"")</f>
        <v/>
      </c>
      <c r="AA1619" s="8" t="str">
        <f>IFERROR(VLOOKUP(LEFT($A1619,8),POR!$A:$R,13,0),"")</f>
        <v/>
      </c>
      <c r="AB1619" s="8" t="str">
        <f>IFERROR(VLOOKUP(LEFT($A1619,8),POR!$A:$R,14,0),"")</f>
        <v/>
      </c>
      <c r="AC1619" s="8" t="str">
        <f>IFERROR(VLOOKUP(LEFT($A1619,8),POR!$A:$R,15,0),"")</f>
        <v/>
      </c>
      <c r="AD1619" s="8" t="str">
        <f>IFERROR(VLOOKUP(LEFT($A1619,8),POR!$A:$R,16,0),"")</f>
        <v/>
      </c>
      <c r="AE1619" s="8" t="str">
        <f>IFERROR(VLOOKUP(LEFT($A1619,8),POR!$A:$R,17,0),"")</f>
        <v/>
      </c>
      <c r="AF1619" s="8" t="str">
        <f>IFERROR(VLOOKUP(LEFT($A1619,8),POR!$A:$R,18,0),"")</f>
        <v/>
      </c>
      <c r="AG1619" s="36" t="str">
        <f>IFERROR(VLOOKUP(A1619,NSD!F:G,2,0),"")</f>
        <v/>
      </c>
    </row>
    <row r="1620" spans="1:33">
      <c r="A1620" s="49" t="s">
        <v>4707</v>
      </c>
      <c r="B1620" s="36" t="str">
        <f>VLOOKUP(LEFT(A1620,8),Clusters!A:C,3,0)</f>
        <v>C5</v>
      </c>
      <c r="C1620" s="36">
        <f>VLOOKUP(LEFT(A1620,8),Clusters!A:D,2,0)</f>
        <v>51</v>
      </c>
      <c r="O1620" s="36">
        <f>IFERROR(VLOOKUP(LEFT(A1620,8),'Development Priority'!A:B,2,0),"")</f>
        <v>437</v>
      </c>
      <c r="P1620" s="8" t="str">
        <f>IFERROR(VLOOKUP(LEFT($A1620,8),POR!$A:$R,2,0),"")</f>
        <v/>
      </c>
      <c r="Q1620" s="8" t="str">
        <f>IFERROR(VLOOKUP(LEFT($A1620,8),POR!$A:$R,3,0),"")</f>
        <v/>
      </c>
      <c r="R1620" s="8" t="str">
        <f>IFERROR(VLOOKUP(LEFT($A1620,8),POR!$A:$R,4,0),"")</f>
        <v/>
      </c>
      <c r="S1620" s="8" t="str">
        <f>IFERROR(VLOOKUP(LEFT($A1620,8),POR!$A:$R,5,0),"")</f>
        <v/>
      </c>
      <c r="T1620" s="8" t="str">
        <f>IFERROR(VLOOKUP(LEFT($A1620,8),POR!$A:$R,6,0),"")</f>
        <v/>
      </c>
      <c r="U1620" s="8" t="str">
        <f>IFERROR(VLOOKUP(LEFT($A1620,8),POR!$A:$R,7,0),"")</f>
        <v/>
      </c>
      <c r="V1620" s="8" t="str">
        <f>IFERROR(VLOOKUP(LEFT($A1620,8),POR!$A:$R,8,0),"")</f>
        <v/>
      </c>
      <c r="W1620" s="8" t="str">
        <f>IFERROR(VLOOKUP(LEFT($A1620,8),POR!$A:$R,9,0),"")</f>
        <v/>
      </c>
      <c r="X1620" s="8" t="str">
        <f>IFERROR(VLOOKUP(LEFT($A1620,8),POR!$A:$R,10,0),"")</f>
        <v/>
      </c>
      <c r="Y1620" s="8" t="str">
        <f>IFERROR(VLOOKUP(LEFT($A1620,8),POR!$A:$R,11,0),"")</f>
        <v/>
      </c>
      <c r="Z1620" s="8" t="str">
        <f>IFERROR(VLOOKUP(LEFT($A1620,8),POR!$A:$R,12,0),"")</f>
        <v/>
      </c>
      <c r="AA1620" s="8" t="str">
        <f>IFERROR(VLOOKUP(LEFT($A1620,8),POR!$A:$R,13,0),"")</f>
        <v/>
      </c>
      <c r="AB1620" s="8" t="str">
        <f>IFERROR(VLOOKUP(LEFT($A1620,8),POR!$A:$R,14,0),"")</f>
        <v/>
      </c>
      <c r="AC1620" s="8" t="str">
        <f>IFERROR(VLOOKUP(LEFT($A1620,8),POR!$A:$R,15,0),"")</f>
        <v/>
      </c>
      <c r="AD1620" s="8" t="str">
        <f>IFERROR(VLOOKUP(LEFT($A1620,8),POR!$A:$R,16,0),"")</f>
        <v/>
      </c>
      <c r="AE1620" s="8" t="str">
        <f>IFERROR(VLOOKUP(LEFT($A1620,8),POR!$A:$R,17,0),"")</f>
        <v/>
      </c>
      <c r="AF1620" s="8" t="str">
        <f>IFERROR(VLOOKUP(LEFT($A1620,8),POR!$A:$R,18,0),"")</f>
        <v/>
      </c>
      <c r="AG1620" s="36" t="str">
        <f>IFERROR(VLOOKUP(A1620,NSD!F:G,2,0),"")</f>
        <v/>
      </c>
    </row>
    <row r="1621" spans="1:33">
      <c r="A1621" s="49" t="s">
        <v>4437</v>
      </c>
      <c r="B1621" s="36" t="str">
        <f>VLOOKUP(LEFT(A1621,8),Clusters!A:C,3,0)</f>
        <v>C3</v>
      </c>
      <c r="C1621" s="36">
        <f>VLOOKUP(LEFT(A1621,8),Clusters!A:D,2,0)</f>
        <v>34</v>
      </c>
      <c r="O1621" s="36">
        <f>IFERROR(VLOOKUP(LEFT(A1621,8),'Development Priority'!A:B,2,0),"")</f>
        <v>900</v>
      </c>
      <c r="P1621" s="8" t="str">
        <f>IFERROR(VLOOKUP(LEFT($A1621,8),POR!$A:$R,2,0),"")</f>
        <v/>
      </c>
      <c r="Q1621" s="8" t="str">
        <f>IFERROR(VLOOKUP(LEFT($A1621,8),POR!$A:$R,3,0),"")</f>
        <v/>
      </c>
      <c r="R1621" s="8" t="str">
        <f>IFERROR(VLOOKUP(LEFT($A1621,8),POR!$A:$R,4,0),"")</f>
        <v/>
      </c>
      <c r="S1621" s="8" t="str">
        <f>IFERROR(VLOOKUP(LEFT($A1621,8),POR!$A:$R,5,0),"")</f>
        <v/>
      </c>
      <c r="T1621" s="8" t="str">
        <f>IFERROR(VLOOKUP(LEFT($A1621,8),POR!$A:$R,6,0),"")</f>
        <v/>
      </c>
      <c r="U1621" s="8" t="str">
        <f>IFERROR(VLOOKUP(LEFT($A1621,8),POR!$A:$R,7,0),"")</f>
        <v/>
      </c>
      <c r="V1621" s="8" t="str">
        <f>IFERROR(VLOOKUP(LEFT($A1621,8),POR!$A:$R,8,0),"")</f>
        <v/>
      </c>
      <c r="W1621" s="8" t="str">
        <f>IFERROR(VLOOKUP(LEFT($A1621,8),POR!$A:$R,9,0),"")</f>
        <v/>
      </c>
      <c r="X1621" s="8" t="str">
        <f>IFERROR(VLOOKUP(LEFT($A1621,8),POR!$A:$R,10,0),"")</f>
        <v/>
      </c>
      <c r="Y1621" s="8" t="str">
        <f>IFERROR(VLOOKUP(LEFT($A1621,8),POR!$A:$R,11,0),"")</f>
        <v/>
      </c>
      <c r="Z1621" s="8" t="str">
        <f>IFERROR(VLOOKUP(LEFT($A1621,8),POR!$A:$R,12,0),"")</f>
        <v/>
      </c>
      <c r="AA1621" s="8" t="str">
        <f>IFERROR(VLOOKUP(LEFT($A1621,8),POR!$A:$R,13,0),"")</f>
        <v/>
      </c>
      <c r="AB1621" s="8" t="str">
        <f>IFERROR(VLOOKUP(LEFT($A1621,8),POR!$A:$R,14,0),"")</f>
        <v/>
      </c>
      <c r="AC1621" s="8" t="str">
        <f>IFERROR(VLOOKUP(LEFT($A1621,8),POR!$A:$R,15,0),"")</f>
        <v/>
      </c>
      <c r="AD1621" s="8" t="str">
        <f>IFERROR(VLOOKUP(LEFT($A1621,8),POR!$A:$R,16,0),"")</f>
        <v/>
      </c>
      <c r="AE1621" s="8" t="str">
        <f>IFERROR(VLOOKUP(LEFT($A1621,8),POR!$A:$R,17,0),"")</f>
        <v/>
      </c>
      <c r="AF1621" s="8" t="str">
        <f>IFERROR(VLOOKUP(LEFT($A1621,8),POR!$A:$R,18,0),"")</f>
        <v/>
      </c>
      <c r="AG1621" s="36" t="str">
        <f>IFERROR(VLOOKUP(A1621,NSD!F:G,2,0),"")</f>
        <v/>
      </c>
    </row>
    <row r="1622" spans="1:33">
      <c r="A1622" s="49" t="s">
        <v>3093</v>
      </c>
      <c r="B1622" s="36" t="str">
        <f>VLOOKUP(LEFT(A1622,8),Clusters!A:C,3,0)</f>
        <v>C3</v>
      </c>
      <c r="C1622" s="36">
        <f>VLOOKUP(LEFT(A1622,8),Clusters!A:D,2,0)</f>
        <v>34</v>
      </c>
      <c r="O1622" s="36">
        <f>IFERROR(VLOOKUP(LEFT(A1622,8),'Development Priority'!A:B,2,0),"")</f>
        <v>900</v>
      </c>
      <c r="P1622" s="8" t="str">
        <f>IFERROR(VLOOKUP(LEFT($A1622,8),POR!$A:$R,2,0),"")</f>
        <v/>
      </c>
      <c r="Q1622" s="8" t="str">
        <f>IFERROR(VLOOKUP(LEFT($A1622,8),POR!$A:$R,3,0),"")</f>
        <v/>
      </c>
      <c r="R1622" s="8" t="str">
        <f>IFERROR(VLOOKUP(LEFT($A1622,8),POR!$A:$R,4,0),"")</f>
        <v/>
      </c>
      <c r="S1622" s="8" t="str">
        <f>IFERROR(VLOOKUP(LEFT($A1622,8),POR!$A:$R,5,0),"")</f>
        <v/>
      </c>
      <c r="T1622" s="8" t="str">
        <f>IFERROR(VLOOKUP(LEFT($A1622,8),POR!$A:$R,6,0),"")</f>
        <v/>
      </c>
      <c r="U1622" s="8" t="str">
        <f>IFERROR(VLOOKUP(LEFT($A1622,8),POR!$A:$R,7,0),"")</f>
        <v/>
      </c>
      <c r="V1622" s="8" t="str">
        <f>IFERROR(VLOOKUP(LEFT($A1622,8),POR!$A:$R,8,0),"")</f>
        <v/>
      </c>
      <c r="W1622" s="8" t="str">
        <f>IFERROR(VLOOKUP(LEFT($A1622,8),POR!$A:$R,9,0),"")</f>
        <v/>
      </c>
      <c r="X1622" s="8" t="str">
        <f>IFERROR(VLOOKUP(LEFT($A1622,8),POR!$A:$R,10,0),"")</f>
        <v/>
      </c>
      <c r="Y1622" s="8" t="str">
        <f>IFERROR(VLOOKUP(LEFT($A1622,8),POR!$A:$R,11,0),"")</f>
        <v/>
      </c>
      <c r="Z1622" s="8" t="str">
        <f>IFERROR(VLOOKUP(LEFT($A1622,8),POR!$A:$R,12,0),"")</f>
        <v/>
      </c>
      <c r="AA1622" s="8" t="str">
        <f>IFERROR(VLOOKUP(LEFT($A1622,8),POR!$A:$R,13,0),"")</f>
        <v/>
      </c>
      <c r="AB1622" s="8" t="str">
        <f>IFERROR(VLOOKUP(LEFT($A1622,8),POR!$A:$R,14,0),"")</f>
        <v/>
      </c>
      <c r="AC1622" s="8" t="str">
        <f>IFERROR(VLOOKUP(LEFT($A1622,8),POR!$A:$R,15,0),"")</f>
        <v/>
      </c>
      <c r="AD1622" s="8" t="str">
        <f>IFERROR(VLOOKUP(LEFT($A1622,8),POR!$A:$R,16,0),"")</f>
        <v/>
      </c>
      <c r="AE1622" s="8" t="str">
        <f>IFERROR(VLOOKUP(LEFT($A1622,8),POR!$A:$R,17,0),"")</f>
        <v/>
      </c>
      <c r="AF1622" s="8" t="str">
        <f>IFERROR(VLOOKUP(LEFT($A1622,8),POR!$A:$R,18,0),"")</f>
        <v/>
      </c>
      <c r="AG1622" s="36" t="str">
        <f>IFERROR(VLOOKUP(A1622,NSD!F:G,2,0),"")</f>
        <v/>
      </c>
    </row>
    <row r="1623" spans="1:33">
      <c r="A1623" s="49" t="s">
        <v>2198</v>
      </c>
      <c r="B1623" s="36" t="str">
        <f>VLOOKUP(LEFT(A1623,8),Clusters!A:C,3,0)</f>
        <v>C3</v>
      </c>
      <c r="C1623" s="36">
        <f>VLOOKUP(LEFT(A1623,8),Clusters!A:D,2,0)</f>
        <v>34</v>
      </c>
      <c r="O1623" s="36">
        <f>IFERROR(VLOOKUP(LEFT(A1623,8),'Development Priority'!A:B,2,0),"")</f>
        <v>900</v>
      </c>
      <c r="P1623" s="8" t="str">
        <f>IFERROR(VLOOKUP(LEFT($A1623,8),POR!$A:$R,2,0),"")</f>
        <v/>
      </c>
      <c r="Q1623" s="8" t="str">
        <f>IFERROR(VLOOKUP(LEFT($A1623,8),POR!$A:$R,3,0),"")</f>
        <v/>
      </c>
      <c r="R1623" s="8" t="str">
        <f>IFERROR(VLOOKUP(LEFT($A1623,8),POR!$A:$R,4,0),"")</f>
        <v/>
      </c>
      <c r="S1623" s="8" t="str">
        <f>IFERROR(VLOOKUP(LEFT($A1623,8),POR!$A:$R,5,0),"")</f>
        <v/>
      </c>
      <c r="T1623" s="8" t="str">
        <f>IFERROR(VLOOKUP(LEFT($A1623,8),POR!$A:$R,6,0),"")</f>
        <v/>
      </c>
      <c r="U1623" s="8" t="str">
        <f>IFERROR(VLOOKUP(LEFT($A1623,8),POR!$A:$R,7,0),"")</f>
        <v/>
      </c>
      <c r="V1623" s="8" t="str">
        <f>IFERROR(VLOOKUP(LEFT($A1623,8),POR!$A:$R,8,0),"")</f>
        <v/>
      </c>
      <c r="W1623" s="8" t="str">
        <f>IFERROR(VLOOKUP(LEFT($A1623,8),POR!$A:$R,9,0),"")</f>
        <v/>
      </c>
      <c r="X1623" s="8" t="str">
        <f>IFERROR(VLOOKUP(LEFT($A1623,8),POR!$A:$R,10,0),"")</f>
        <v/>
      </c>
      <c r="Y1623" s="8" t="str">
        <f>IFERROR(VLOOKUP(LEFT($A1623,8),POR!$A:$R,11,0),"")</f>
        <v/>
      </c>
      <c r="Z1623" s="8" t="str">
        <f>IFERROR(VLOOKUP(LEFT($A1623,8),POR!$A:$R,12,0),"")</f>
        <v/>
      </c>
      <c r="AA1623" s="8" t="str">
        <f>IFERROR(VLOOKUP(LEFT($A1623,8),POR!$A:$R,13,0),"")</f>
        <v/>
      </c>
      <c r="AB1623" s="8" t="str">
        <f>IFERROR(VLOOKUP(LEFT($A1623,8),POR!$A:$R,14,0),"")</f>
        <v/>
      </c>
      <c r="AC1623" s="8" t="str">
        <f>IFERROR(VLOOKUP(LEFT($A1623,8),POR!$A:$R,15,0),"")</f>
        <v/>
      </c>
      <c r="AD1623" s="8" t="str">
        <f>IFERROR(VLOOKUP(LEFT($A1623,8),POR!$A:$R,16,0),"")</f>
        <v/>
      </c>
      <c r="AE1623" s="8" t="str">
        <f>IFERROR(VLOOKUP(LEFT($A1623,8),POR!$A:$R,17,0),"")</f>
        <v/>
      </c>
      <c r="AF1623" s="8" t="str">
        <f>IFERROR(VLOOKUP(LEFT($A1623,8),POR!$A:$R,18,0),"")</f>
        <v/>
      </c>
      <c r="AG1623" s="36" t="str">
        <f>IFERROR(VLOOKUP(A1623,NSD!F:G,2,0),"")</f>
        <v/>
      </c>
    </row>
    <row r="1624" spans="1:33">
      <c r="A1624" s="49" t="s">
        <v>3087</v>
      </c>
      <c r="B1624" s="36" t="str">
        <f>VLOOKUP(LEFT(A1624,8),Clusters!A:C,3,0)</f>
        <v>C1</v>
      </c>
      <c r="C1624" s="36">
        <f>VLOOKUP(LEFT(A1624,8),Clusters!A:D,2,0)</f>
        <v>14</v>
      </c>
      <c r="O1624" s="36">
        <f>IFERROR(VLOOKUP(LEFT(A1624,8),'Development Priority'!A:B,2,0),"")</f>
        <v>422</v>
      </c>
      <c r="P1624" s="8" t="str">
        <f>IFERROR(VLOOKUP(LEFT($A1624,8),POR!$A:$R,2,0),"")</f>
        <v/>
      </c>
      <c r="Q1624" s="8" t="str">
        <f>IFERROR(VLOOKUP(LEFT($A1624,8),POR!$A:$R,3,0),"")</f>
        <v/>
      </c>
      <c r="R1624" s="8" t="str">
        <f>IFERROR(VLOOKUP(LEFT($A1624,8),POR!$A:$R,4,0),"")</f>
        <v/>
      </c>
      <c r="S1624" s="8" t="str">
        <f>IFERROR(VLOOKUP(LEFT($A1624,8),POR!$A:$R,5,0),"")</f>
        <v/>
      </c>
      <c r="T1624" s="8">
        <f>IFERROR(VLOOKUP(LEFT($A1624,8),POR!$A:$R,6,0),"")</f>
        <v>42767.666666666701</v>
      </c>
      <c r="U1624" s="8" t="str">
        <f>IFERROR(VLOOKUP(LEFT($A1624,8),POR!$A:$R,7,0),"")</f>
        <v/>
      </c>
      <c r="V1624" s="8">
        <f>IFERROR(VLOOKUP(LEFT($A1624,8),POR!$A:$R,8,0),"")</f>
        <v>42768</v>
      </c>
      <c r="W1624" s="8" t="str">
        <f>IFERROR(VLOOKUP(LEFT($A1624,8),POR!$A:$R,9,0),"")</f>
        <v/>
      </c>
      <c r="X1624" s="8" t="str">
        <f>IFERROR(VLOOKUP(LEFT($A1624,8),POR!$A:$R,10,0),"")</f>
        <v/>
      </c>
      <c r="Y1624" s="8" t="str">
        <f>IFERROR(VLOOKUP(LEFT($A1624,8),POR!$A:$R,11,0),"")</f>
        <v/>
      </c>
      <c r="Z1624" s="8" t="str">
        <f>IFERROR(VLOOKUP(LEFT($A1624,8),POR!$A:$R,12,0),"")</f>
        <v/>
      </c>
      <c r="AA1624" s="8" t="str">
        <f>IFERROR(VLOOKUP(LEFT($A1624,8),POR!$A:$R,13,0),"")</f>
        <v/>
      </c>
      <c r="AB1624" s="8" t="str">
        <f>IFERROR(VLOOKUP(LEFT($A1624,8),POR!$A:$R,14,0),"")</f>
        <v/>
      </c>
      <c r="AC1624" s="8" t="str">
        <f>IFERROR(VLOOKUP(LEFT($A1624,8),POR!$A:$R,15,0),"")</f>
        <v/>
      </c>
      <c r="AD1624" s="8" t="str">
        <f>IFERROR(VLOOKUP(LEFT($A1624,8),POR!$A:$R,16,0),"")</f>
        <v/>
      </c>
      <c r="AE1624" s="8" t="str">
        <f>IFERROR(VLOOKUP(LEFT($A1624,8),POR!$A:$R,17,0),"")</f>
        <v/>
      </c>
      <c r="AF1624" s="8" t="str">
        <f>IFERROR(VLOOKUP(LEFT($A1624,8),POR!$A:$R,18,0),"")</f>
        <v/>
      </c>
      <c r="AG1624" s="36" t="str">
        <f>IFERROR(VLOOKUP(A1624,NSD!F:G,2,0),"")</f>
        <v/>
      </c>
    </row>
    <row r="1625" spans="1:33">
      <c r="A1625" s="49" t="s">
        <v>3772</v>
      </c>
      <c r="B1625" s="36" t="str">
        <f>VLOOKUP(LEFT(A1625,8),Clusters!A:C,3,0)</f>
        <v>C1</v>
      </c>
      <c r="C1625" s="36">
        <f>VLOOKUP(LEFT(A1625,8),Clusters!A:D,2,0)</f>
        <v>14</v>
      </c>
      <c r="O1625" s="36">
        <f>IFERROR(VLOOKUP(LEFT(A1625,8),'Development Priority'!A:B,2,0),"")</f>
        <v>422</v>
      </c>
      <c r="P1625" s="8" t="str">
        <f>IFERROR(VLOOKUP(LEFT($A1625,8),POR!$A:$R,2,0),"")</f>
        <v/>
      </c>
      <c r="Q1625" s="8" t="str">
        <f>IFERROR(VLOOKUP(LEFT($A1625,8),POR!$A:$R,3,0),"")</f>
        <v/>
      </c>
      <c r="R1625" s="8" t="str">
        <f>IFERROR(VLOOKUP(LEFT($A1625,8),POR!$A:$R,4,0),"")</f>
        <v/>
      </c>
      <c r="S1625" s="8" t="str">
        <f>IFERROR(VLOOKUP(LEFT($A1625,8),POR!$A:$R,5,0),"")</f>
        <v/>
      </c>
      <c r="T1625" s="8">
        <f>IFERROR(VLOOKUP(LEFT($A1625,8),POR!$A:$R,6,0),"")</f>
        <v>42767.666666666701</v>
      </c>
      <c r="U1625" s="8" t="str">
        <f>IFERROR(VLOOKUP(LEFT($A1625,8),POR!$A:$R,7,0),"")</f>
        <v/>
      </c>
      <c r="V1625" s="8">
        <f>IFERROR(VLOOKUP(LEFT($A1625,8),POR!$A:$R,8,0),"")</f>
        <v>42768</v>
      </c>
      <c r="W1625" s="8" t="str">
        <f>IFERROR(VLOOKUP(LEFT($A1625,8),POR!$A:$R,9,0),"")</f>
        <v/>
      </c>
      <c r="X1625" s="8" t="str">
        <f>IFERROR(VLOOKUP(LEFT($A1625,8),POR!$A:$R,10,0),"")</f>
        <v/>
      </c>
      <c r="Y1625" s="8" t="str">
        <f>IFERROR(VLOOKUP(LEFT($A1625,8),POR!$A:$R,11,0),"")</f>
        <v/>
      </c>
      <c r="Z1625" s="8" t="str">
        <f>IFERROR(VLOOKUP(LEFT($A1625,8),POR!$A:$R,12,0),"")</f>
        <v/>
      </c>
      <c r="AA1625" s="8" t="str">
        <f>IFERROR(VLOOKUP(LEFT($A1625,8),POR!$A:$R,13,0),"")</f>
        <v/>
      </c>
      <c r="AB1625" s="8" t="str">
        <f>IFERROR(VLOOKUP(LEFT($A1625,8),POR!$A:$R,14,0),"")</f>
        <v/>
      </c>
      <c r="AC1625" s="8" t="str">
        <f>IFERROR(VLOOKUP(LEFT($A1625,8),POR!$A:$R,15,0),"")</f>
        <v/>
      </c>
      <c r="AD1625" s="8" t="str">
        <f>IFERROR(VLOOKUP(LEFT($A1625,8),POR!$A:$R,16,0),"")</f>
        <v/>
      </c>
      <c r="AE1625" s="8" t="str">
        <f>IFERROR(VLOOKUP(LEFT($A1625,8),POR!$A:$R,17,0),"")</f>
        <v/>
      </c>
      <c r="AF1625" s="8" t="str">
        <f>IFERROR(VLOOKUP(LEFT($A1625,8),POR!$A:$R,18,0),"")</f>
        <v/>
      </c>
      <c r="AG1625" s="36" t="str">
        <f>IFERROR(VLOOKUP(A1625,NSD!F:G,2,0),"")</f>
        <v/>
      </c>
    </row>
    <row r="1626" spans="1:33">
      <c r="A1626" s="49" t="s">
        <v>4681</v>
      </c>
      <c r="B1626" s="36" t="str">
        <f>VLOOKUP(LEFT(A1626,8),Clusters!A:C,3,0)</f>
        <v>C1</v>
      </c>
      <c r="C1626" s="36">
        <f>VLOOKUP(LEFT(A1626,8),Clusters!A:D,2,0)</f>
        <v>14</v>
      </c>
      <c r="O1626" s="36">
        <f>IFERROR(VLOOKUP(LEFT(A1626,8),'Development Priority'!A:B,2,0),"")</f>
        <v>422</v>
      </c>
      <c r="P1626" s="8" t="str">
        <f>IFERROR(VLOOKUP(LEFT($A1626,8),POR!$A:$R,2,0),"")</f>
        <v/>
      </c>
      <c r="Q1626" s="8" t="str">
        <f>IFERROR(VLOOKUP(LEFT($A1626,8),POR!$A:$R,3,0),"")</f>
        <v/>
      </c>
      <c r="R1626" s="8" t="str">
        <f>IFERROR(VLOOKUP(LEFT($A1626,8),POR!$A:$R,4,0),"")</f>
        <v/>
      </c>
      <c r="S1626" s="8" t="str">
        <f>IFERROR(VLOOKUP(LEFT($A1626,8),POR!$A:$R,5,0),"")</f>
        <v/>
      </c>
      <c r="T1626" s="8">
        <f>IFERROR(VLOOKUP(LEFT($A1626,8),POR!$A:$R,6,0),"")</f>
        <v>42767.666666666701</v>
      </c>
      <c r="U1626" s="8" t="str">
        <f>IFERROR(VLOOKUP(LEFT($A1626,8),POR!$A:$R,7,0),"")</f>
        <v/>
      </c>
      <c r="V1626" s="8">
        <f>IFERROR(VLOOKUP(LEFT($A1626,8),POR!$A:$R,8,0),"")</f>
        <v>42768</v>
      </c>
      <c r="W1626" s="8" t="str">
        <f>IFERROR(VLOOKUP(LEFT($A1626,8),POR!$A:$R,9,0),"")</f>
        <v/>
      </c>
      <c r="X1626" s="8" t="str">
        <f>IFERROR(VLOOKUP(LEFT($A1626,8),POR!$A:$R,10,0),"")</f>
        <v/>
      </c>
      <c r="Y1626" s="8" t="str">
        <f>IFERROR(VLOOKUP(LEFT($A1626,8),POR!$A:$R,11,0),"")</f>
        <v/>
      </c>
      <c r="Z1626" s="8" t="str">
        <f>IFERROR(VLOOKUP(LEFT($A1626,8),POR!$A:$R,12,0),"")</f>
        <v/>
      </c>
      <c r="AA1626" s="8" t="str">
        <f>IFERROR(VLOOKUP(LEFT($A1626,8),POR!$A:$R,13,0),"")</f>
        <v/>
      </c>
      <c r="AB1626" s="8" t="str">
        <f>IFERROR(VLOOKUP(LEFT($A1626,8),POR!$A:$R,14,0),"")</f>
        <v/>
      </c>
      <c r="AC1626" s="8" t="str">
        <f>IFERROR(VLOOKUP(LEFT($A1626,8),POR!$A:$R,15,0),"")</f>
        <v/>
      </c>
      <c r="AD1626" s="8" t="str">
        <f>IFERROR(VLOOKUP(LEFT($A1626,8),POR!$A:$R,16,0),"")</f>
        <v/>
      </c>
      <c r="AE1626" s="8" t="str">
        <f>IFERROR(VLOOKUP(LEFT($A1626,8),POR!$A:$R,17,0),"")</f>
        <v/>
      </c>
      <c r="AF1626" s="8" t="str">
        <f>IFERROR(VLOOKUP(LEFT($A1626,8),POR!$A:$R,18,0),"")</f>
        <v/>
      </c>
      <c r="AG1626" s="36" t="str">
        <f>IFERROR(VLOOKUP(A1626,NSD!F:G,2,0),"")</f>
        <v/>
      </c>
    </row>
    <row r="1627" spans="1:33">
      <c r="A1627" s="49" t="s">
        <v>3973</v>
      </c>
      <c r="B1627" s="36" t="str">
        <f>VLOOKUP(LEFT(A1627,8),Clusters!A:C,3,0)</f>
        <v>C1</v>
      </c>
      <c r="C1627" s="36">
        <f>VLOOKUP(LEFT(A1627,8),Clusters!A:D,2,0)</f>
        <v>13</v>
      </c>
      <c r="O1627" s="36">
        <f>IFERROR(VLOOKUP(LEFT(A1627,8),'Development Priority'!A:B,2,0),"")</f>
        <v>129</v>
      </c>
      <c r="P1627" s="8" t="str">
        <f>IFERROR(VLOOKUP(LEFT($A1627,8),POR!$A:$R,2,0),"")</f>
        <v/>
      </c>
      <c r="Q1627" s="8" t="str">
        <f>IFERROR(VLOOKUP(LEFT($A1627,8),POR!$A:$R,3,0),"")</f>
        <v/>
      </c>
      <c r="R1627" s="8" t="str">
        <f>IFERROR(VLOOKUP(LEFT($A1627,8),POR!$A:$R,4,0),"")</f>
        <v/>
      </c>
      <c r="S1627" s="8" t="str">
        <f>IFERROR(VLOOKUP(LEFT($A1627,8),POR!$A:$R,5,0),"")</f>
        <v/>
      </c>
      <c r="T1627" s="8">
        <f>IFERROR(VLOOKUP(LEFT($A1627,8),POR!$A:$R,6,0),"")</f>
        <v>42854.708333333299</v>
      </c>
      <c r="U1627" s="8" t="str">
        <f>IFERROR(VLOOKUP(LEFT($A1627,8),POR!$A:$R,7,0),"")</f>
        <v/>
      </c>
      <c r="V1627" s="8">
        <f>IFERROR(VLOOKUP(LEFT($A1627,8),POR!$A:$R,8,0),"")</f>
        <v>42855</v>
      </c>
      <c r="W1627" s="8" t="str">
        <f>IFERROR(VLOOKUP(LEFT($A1627,8),POR!$A:$R,9,0),"")</f>
        <v/>
      </c>
      <c r="X1627" s="8" t="str">
        <f>IFERROR(VLOOKUP(LEFT($A1627,8),POR!$A:$R,10,0),"")</f>
        <v/>
      </c>
      <c r="Y1627" s="8" t="str">
        <f>IFERROR(VLOOKUP(LEFT($A1627,8),POR!$A:$R,11,0),"")</f>
        <v/>
      </c>
      <c r="Z1627" s="8" t="str">
        <f>IFERROR(VLOOKUP(LEFT($A1627,8),POR!$A:$R,12,0),"")</f>
        <v/>
      </c>
      <c r="AA1627" s="8" t="str">
        <f>IFERROR(VLOOKUP(LEFT($A1627,8),POR!$A:$R,13,0),"")</f>
        <v/>
      </c>
      <c r="AB1627" s="8" t="str">
        <f>IFERROR(VLOOKUP(LEFT($A1627,8),POR!$A:$R,14,0),"")</f>
        <v/>
      </c>
      <c r="AC1627" s="8" t="str">
        <f>IFERROR(VLOOKUP(LEFT($A1627,8),POR!$A:$R,15,0),"")</f>
        <v/>
      </c>
      <c r="AD1627" s="8" t="str">
        <f>IFERROR(VLOOKUP(LEFT($A1627,8),POR!$A:$R,16,0),"")</f>
        <v/>
      </c>
      <c r="AE1627" s="8" t="str">
        <f>IFERROR(VLOOKUP(LEFT($A1627,8),POR!$A:$R,17,0),"")</f>
        <v/>
      </c>
      <c r="AF1627" s="8" t="str">
        <f>IFERROR(VLOOKUP(LEFT($A1627,8),POR!$A:$R,18,0),"")</f>
        <v/>
      </c>
      <c r="AG1627" s="36" t="str">
        <f>IFERROR(VLOOKUP(A1627,NSD!F:G,2,0),"")</f>
        <v/>
      </c>
    </row>
    <row r="1628" spans="1:33">
      <c r="A1628" s="49" t="s">
        <v>2888</v>
      </c>
      <c r="B1628" s="36" t="str">
        <f>VLOOKUP(LEFT(A1628,8),Clusters!A:C,3,0)</f>
        <v>C1</v>
      </c>
      <c r="C1628" s="36">
        <f>VLOOKUP(LEFT(A1628,8),Clusters!A:D,2,0)</f>
        <v>13</v>
      </c>
      <c r="O1628" s="36">
        <f>IFERROR(VLOOKUP(LEFT(A1628,8),'Development Priority'!A:B,2,0),"")</f>
        <v>129</v>
      </c>
      <c r="P1628" s="8" t="str">
        <f>IFERROR(VLOOKUP(LEFT($A1628,8),POR!$A:$R,2,0),"")</f>
        <v/>
      </c>
      <c r="Q1628" s="8" t="str">
        <f>IFERROR(VLOOKUP(LEFT($A1628,8),POR!$A:$R,3,0),"")</f>
        <v/>
      </c>
      <c r="R1628" s="8" t="str">
        <f>IFERROR(VLOOKUP(LEFT($A1628,8),POR!$A:$R,4,0),"")</f>
        <v/>
      </c>
      <c r="S1628" s="8" t="str">
        <f>IFERROR(VLOOKUP(LEFT($A1628,8),POR!$A:$R,5,0),"")</f>
        <v/>
      </c>
      <c r="T1628" s="8">
        <f>IFERROR(VLOOKUP(LEFT($A1628,8),POR!$A:$R,6,0),"")</f>
        <v>42854.708333333299</v>
      </c>
      <c r="U1628" s="8" t="str">
        <f>IFERROR(VLOOKUP(LEFT($A1628,8),POR!$A:$R,7,0),"")</f>
        <v/>
      </c>
      <c r="V1628" s="8">
        <f>IFERROR(VLOOKUP(LEFT($A1628,8),POR!$A:$R,8,0),"")</f>
        <v>42855</v>
      </c>
      <c r="W1628" s="8" t="str">
        <f>IFERROR(VLOOKUP(LEFT($A1628,8),POR!$A:$R,9,0),"")</f>
        <v/>
      </c>
      <c r="X1628" s="8" t="str">
        <f>IFERROR(VLOOKUP(LEFT($A1628,8),POR!$A:$R,10,0),"")</f>
        <v/>
      </c>
      <c r="Y1628" s="8" t="str">
        <f>IFERROR(VLOOKUP(LEFT($A1628,8),POR!$A:$R,11,0),"")</f>
        <v/>
      </c>
      <c r="Z1628" s="8" t="str">
        <f>IFERROR(VLOOKUP(LEFT($A1628,8),POR!$A:$R,12,0),"")</f>
        <v/>
      </c>
      <c r="AA1628" s="8" t="str">
        <f>IFERROR(VLOOKUP(LEFT($A1628,8),POR!$A:$R,13,0),"")</f>
        <v/>
      </c>
      <c r="AB1628" s="8" t="str">
        <f>IFERROR(VLOOKUP(LEFT($A1628,8),POR!$A:$R,14,0),"")</f>
        <v/>
      </c>
      <c r="AC1628" s="8" t="str">
        <f>IFERROR(VLOOKUP(LEFT($A1628,8),POR!$A:$R,15,0),"")</f>
        <v/>
      </c>
      <c r="AD1628" s="8" t="str">
        <f>IFERROR(VLOOKUP(LEFT($A1628,8),POR!$A:$R,16,0),"")</f>
        <v/>
      </c>
      <c r="AE1628" s="8" t="str">
        <f>IFERROR(VLOOKUP(LEFT($A1628,8),POR!$A:$R,17,0),"")</f>
        <v/>
      </c>
      <c r="AF1628" s="8" t="str">
        <f>IFERROR(VLOOKUP(LEFT($A1628,8),POR!$A:$R,18,0),"")</f>
        <v/>
      </c>
      <c r="AG1628" s="36" t="str">
        <f>IFERROR(VLOOKUP(A1628,NSD!F:G,2,0),"")</f>
        <v/>
      </c>
    </row>
    <row r="1629" spans="1:33">
      <c r="A1629" s="49" t="s">
        <v>4242</v>
      </c>
      <c r="B1629" s="36" t="str">
        <f>VLOOKUP(LEFT(A1629,8),Clusters!A:C,3,0)</f>
        <v>C1</v>
      </c>
      <c r="C1629" s="36">
        <f>VLOOKUP(LEFT(A1629,8),Clusters!A:D,2,0)</f>
        <v>13</v>
      </c>
      <c r="E1629" t="s">
        <v>1594</v>
      </c>
      <c r="I1629" s="38" t="s">
        <v>5344</v>
      </c>
      <c r="J1629" s="50">
        <v>42817</v>
      </c>
      <c r="K1629" s="9" t="s">
        <v>5345</v>
      </c>
      <c r="O1629" s="36">
        <f>IFERROR(VLOOKUP(LEFT(A1629,8),'Development Priority'!A:B,2,0),"")</f>
        <v>129</v>
      </c>
      <c r="P1629" s="8" t="str">
        <f>IFERROR(VLOOKUP(LEFT($A1629,8),POR!$A:$R,2,0),"")</f>
        <v/>
      </c>
      <c r="Q1629" s="8" t="str">
        <f>IFERROR(VLOOKUP(LEFT($A1629,8),POR!$A:$R,3,0),"")</f>
        <v/>
      </c>
      <c r="R1629" s="8" t="str">
        <f>IFERROR(VLOOKUP(LEFT($A1629,8),POR!$A:$R,4,0),"")</f>
        <v/>
      </c>
      <c r="S1629" s="8" t="str">
        <f>IFERROR(VLOOKUP(LEFT($A1629,8),POR!$A:$R,5,0),"")</f>
        <v/>
      </c>
      <c r="T1629" s="8">
        <f>IFERROR(VLOOKUP(LEFT($A1629,8),POR!$A:$R,6,0),"")</f>
        <v>42854.708333333299</v>
      </c>
      <c r="U1629" s="8" t="str">
        <f>IFERROR(VLOOKUP(LEFT($A1629,8),POR!$A:$R,7,0),"")</f>
        <v/>
      </c>
      <c r="V1629" s="8">
        <f>IFERROR(VLOOKUP(LEFT($A1629,8),POR!$A:$R,8,0),"")</f>
        <v>42855</v>
      </c>
      <c r="W1629" s="8" t="str">
        <f>IFERROR(VLOOKUP(LEFT($A1629,8),POR!$A:$R,9,0),"")</f>
        <v/>
      </c>
      <c r="X1629" s="8" t="str">
        <f>IFERROR(VLOOKUP(LEFT($A1629,8),POR!$A:$R,10,0),"")</f>
        <v/>
      </c>
      <c r="Y1629" s="8" t="str">
        <f>IFERROR(VLOOKUP(LEFT($A1629,8),POR!$A:$R,11,0),"")</f>
        <v/>
      </c>
      <c r="Z1629" s="8" t="str">
        <f>IFERROR(VLOOKUP(LEFT($A1629,8),POR!$A:$R,12,0),"")</f>
        <v/>
      </c>
      <c r="AA1629" s="8" t="str">
        <f>IFERROR(VLOOKUP(LEFT($A1629,8),POR!$A:$R,13,0),"")</f>
        <v/>
      </c>
      <c r="AB1629" s="8" t="str">
        <f>IFERROR(VLOOKUP(LEFT($A1629,8),POR!$A:$R,14,0),"")</f>
        <v/>
      </c>
      <c r="AC1629" s="8" t="str">
        <f>IFERROR(VLOOKUP(LEFT($A1629,8),POR!$A:$R,15,0),"")</f>
        <v/>
      </c>
      <c r="AD1629" s="8" t="str">
        <f>IFERROR(VLOOKUP(LEFT($A1629,8),POR!$A:$R,16,0),"")</f>
        <v/>
      </c>
      <c r="AE1629" s="8" t="str">
        <f>IFERROR(VLOOKUP(LEFT($A1629,8),POR!$A:$R,17,0),"")</f>
        <v/>
      </c>
      <c r="AF1629" s="8" t="str">
        <f>IFERROR(VLOOKUP(LEFT($A1629,8),POR!$A:$R,18,0),"")</f>
        <v/>
      </c>
      <c r="AG1629" s="36" t="str">
        <f>IFERROR(VLOOKUP(A1629,NSD!F:G,2,0),"")</f>
        <v/>
      </c>
    </row>
    <row r="1630" spans="1:33">
      <c r="A1630" s="49" t="s">
        <v>2840</v>
      </c>
      <c r="B1630" s="36" t="str">
        <f>VLOOKUP(LEFT(A1630,8),Clusters!A:C,3,0)</f>
        <v>C1</v>
      </c>
      <c r="C1630" s="36">
        <f>VLOOKUP(LEFT(A1630,8),Clusters!A:D,2,0)</f>
        <v>13</v>
      </c>
      <c r="O1630" s="36">
        <f>IFERROR(VLOOKUP(LEFT(A1630,8),'Development Priority'!A:B,2,0),"")</f>
        <v>129</v>
      </c>
      <c r="P1630" s="8" t="str">
        <f>IFERROR(VLOOKUP(LEFT($A1630,8),POR!$A:$R,2,0),"")</f>
        <v/>
      </c>
      <c r="Q1630" s="8" t="str">
        <f>IFERROR(VLOOKUP(LEFT($A1630,8),POR!$A:$R,3,0),"")</f>
        <v/>
      </c>
      <c r="R1630" s="8" t="str">
        <f>IFERROR(VLOOKUP(LEFT($A1630,8),POR!$A:$R,4,0),"")</f>
        <v/>
      </c>
      <c r="S1630" s="8" t="str">
        <f>IFERROR(VLOOKUP(LEFT($A1630,8),POR!$A:$R,5,0),"")</f>
        <v/>
      </c>
      <c r="T1630" s="8">
        <f>IFERROR(VLOOKUP(LEFT($A1630,8),POR!$A:$R,6,0),"")</f>
        <v>42854.708333333299</v>
      </c>
      <c r="U1630" s="8" t="str">
        <f>IFERROR(VLOOKUP(LEFT($A1630,8),POR!$A:$R,7,0),"")</f>
        <v/>
      </c>
      <c r="V1630" s="8">
        <f>IFERROR(VLOOKUP(LEFT($A1630,8),POR!$A:$R,8,0),"")</f>
        <v>42855</v>
      </c>
      <c r="W1630" s="8" t="str">
        <f>IFERROR(VLOOKUP(LEFT($A1630,8),POR!$A:$R,9,0),"")</f>
        <v/>
      </c>
      <c r="X1630" s="8" t="str">
        <f>IFERROR(VLOOKUP(LEFT($A1630,8),POR!$A:$R,10,0),"")</f>
        <v/>
      </c>
      <c r="Y1630" s="8" t="str">
        <f>IFERROR(VLOOKUP(LEFT($A1630,8),POR!$A:$R,11,0),"")</f>
        <v/>
      </c>
      <c r="Z1630" s="8" t="str">
        <f>IFERROR(VLOOKUP(LEFT($A1630,8),POR!$A:$R,12,0),"")</f>
        <v/>
      </c>
      <c r="AA1630" s="8" t="str">
        <f>IFERROR(VLOOKUP(LEFT($A1630,8),POR!$A:$R,13,0),"")</f>
        <v/>
      </c>
      <c r="AB1630" s="8" t="str">
        <f>IFERROR(VLOOKUP(LEFT($A1630,8),POR!$A:$R,14,0),"")</f>
        <v/>
      </c>
      <c r="AC1630" s="8" t="str">
        <f>IFERROR(VLOOKUP(LEFT($A1630,8),POR!$A:$R,15,0),"")</f>
        <v/>
      </c>
      <c r="AD1630" s="8" t="str">
        <f>IFERROR(VLOOKUP(LEFT($A1630,8),POR!$A:$R,16,0),"")</f>
        <v/>
      </c>
      <c r="AE1630" s="8" t="str">
        <f>IFERROR(VLOOKUP(LEFT($A1630,8),POR!$A:$R,17,0),"")</f>
        <v/>
      </c>
      <c r="AF1630" s="8" t="str">
        <f>IFERROR(VLOOKUP(LEFT($A1630,8),POR!$A:$R,18,0),"")</f>
        <v/>
      </c>
      <c r="AG1630" s="36" t="str">
        <f>IFERROR(VLOOKUP(A1630,NSD!F:G,2,0),"")</f>
        <v/>
      </c>
    </row>
    <row r="1631" spans="1:33">
      <c r="A1631" s="49" t="s">
        <v>4475</v>
      </c>
      <c r="B1631" s="36" t="str">
        <f>VLOOKUP(LEFT(A1631,8),Clusters!A:C,3,0)</f>
        <v>C2</v>
      </c>
      <c r="C1631" s="36">
        <f>VLOOKUP(LEFT(A1631,8),Clusters!A:D,2,0)</f>
        <v>21</v>
      </c>
      <c r="O1631" s="36">
        <f>IFERROR(VLOOKUP(LEFT(A1631,8),'Development Priority'!A:B,2,0),"")</f>
        <v>642</v>
      </c>
      <c r="P1631" s="8" t="str">
        <f>IFERROR(VLOOKUP(LEFT($A1631,8),POR!$A:$R,2,0),"")</f>
        <v/>
      </c>
      <c r="Q1631" s="8" t="str">
        <f>IFERROR(VLOOKUP(LEFT($A1631,8),POR!$A:$R,3,0),"")</f>
        <v/>
      </c>
      <c r="R1631" s="8" t="str">
        <f>IFERROR(VLOOKUP(LEFT($A1631,8),POR!$A:$R,4,0),"")</f>
        <v/>
      </c>
      <c r="S1631" s="8" t="str">
        <f>IFERROR(VLOOKUP(LEFT($A1631,8),POR!$A:$R,5,0),"")</f>
        <v/>
      </c>
      <c r="T1631" s="8" t="str">
        <f>IFERROR(VLOOKUP(LEFT($A1631,8),POR!$A:$R,6,0),"")</f>
        <v/>
      </c>
      <c r="U1631" s="8" t="str">
        <f>IFERROR(VLOOKUP(LEFT($A1631,8),POR!$A:$R,7,0),"")</f>
        <v/>
      </c>
      <c r="V1631" s="8">
        <f>IFERROR(VLOOKUP(LEFT($A1631,8),POR!$A:$R,8,0),"")</f>
        <v>42746</v>
      </c>
      <c r="W1631" s="8" t="str">
        <f>IFERROR(VLOOKUP(LEFT($A1631,8),POR!$A:$R,9,0),"")</f>
        <v/>
      </c>
      <c r="X1631" s="8" t="str">
        <f>IFERROR(VLOOKUP(LEFT($A1631,8),POR!$A:$R,10,0),"")</f>
        <v/>
      </c>
      <c r="Y1631" s="8" t="str">
        <f>IFERROR(VLOOKUP(LEFT($A1631,8),POR!$A:$R,11,0),"")</f>
        <v/>
      </c>
      <c r="Z1631" s="8" t="str">
        <f>IFERROR(VLOOKUP(LEFT($A1631,8),POR!$A:$R,12,0),"")</f>
        <v/>
      </c>
      <c r="AA1631" s="8" t="str">
        <f>IFERROR(VLOOKUP(LEFT($A1631,8),POR!$A:$R,13,0),"")</f>
        <v/>
      </c>
      <c r="AB1631" s="8" t="str">
        <f>IFERROR(VLOOKUP(LEFT($A1631,8),POR!$A:$R,14,0),"")</f>
        <v/>
      </c>
      <c r="AC1631" s="8" t="str">
        <f>IFERROR(VLOOKUP(LEFT($A1631,8),POR!$A:$R,15,0),"")</f>
        <v/>
      </c>
      <c r="AD1631" s="8" t="str">
        <f>IFERROR(VLOOKUP(LEFT($A1631,8),POR!$A:$R,16,0),"")</f>
        <v/>
      </c>
      <c r="AE1631" s="8" t="str">
        <f>IFERROR(VLOOKUP(LEFT($A1631,8),POR!$A:$R,17,0),"")</f>
        <v/>
      </c>
      <c r="AF1631" s="8" t="str">
        <f>IFERROR(VLOOKUP(LEFT($A1631,8),POR!$A:$R,18,0),"")</f>
        <v/>
      </c>
      <c r="AG1631" s="36" t="str">
        <f>IFERROR(VLOOKUP(A1631,NSD!F:G,2,0),"")</f>
        <v/>
      </c>
    </row>
    <row r="1632" spans="1:33">
      <c r="A1632" s="49" t="s">
        <v>3251</v>
      </c>
      <c r="B1632" s="36" t="str">
        <f>VLOOKUP(LEFT(A1632,8),Clusters!A:C,3,0)</f>
        <v>C2</v>
      </c>
      <c r="C1632" s="36">
        <f>VLOOKUP(LEFT(A1632,8),Clusters!A:D,2,0)</f>
        <v>21</v>
      </c>
      <c r="O1632" s="36">
        <f>IFERROR(VLOOKUP(LEFT(A1632,8),'Development Priority'!A:B,2,0),"")</f>
        <v>642</v>
      </c>
      <c r="P1632" s="8" t="str">
        <f>IFERROR(VLOOKUP(LEFT($A1632,8),POR!$A:$R,2,0),"")</f>
        <v/>
      </c>
      <c r="Q1632" s="8" t="str">
        <f>IFERROR(VLOOKUP(LEFT($A1632,8),POR!$A:$R,3,0),"")</f>
        <v/>
      </c>
      <c r="R1632" s="8" t="str">
        <f>IFERROR(VLOOKUP(LEFT($A1632,8),POR!$A:$R,4,0),"")</f>
        <v/>
      </c>
      <c r="S1632" s="8" t="str">
        <f>IFERROR(VLOOKUP(LEFT($A1632,8),POR!$A:$R,5,0),"")</f>
        <v/>
      </c>
      <c r="T1632" s="8" t="str">
        <f>IFERROR(VLOOKUP(LEFT($A1632,8),POR!$A:$R,6,0),"")</f>
        <v/>
      </c>
      <c r="U1632" s="8" t="str">
        <f>IFERROR(VLOOKUP(LEFT($A1632,8),POR!$A:$R,7,0),"")</f>
        <v/>
      </c>
      <c r="V1632" s="8">
        <f>IFERROR(VLOOKUP(LEFT($A1632,8),POR!$A:$R,8,0),"")</f>
        <v>42746</v>
      </c>
      <c r="W1632" s="8" t="str">
        <f>IFERROR(VLOOKUP(LEFT($A1632,8),POR!$A:$R,9,0),"")</f>
        <v/>
      </c>
      <c r="X1632" s="8" t="str">
        <f>IFERROR(VLOOKUP(LEFT($A1632,8),POR!$A:$R,10,0),"")</f>
        <v/>
      </c>
      <c r="Y1632" s="8" t="str">
        <f>IFERROR(VLOOKUP(LEFT($A1632,8),POR!$A:$R,11,0),"")</f>
        <v/>
      </c>
      <c r="Z1632" s="8" t="str">
        <f>IFERROR(VLOOKUP(LEFT($A1632,8),POR!$A:$R,12,0),"")</f>
        <v/>
      </c>
      <c r="AA1632" s="8" t="str">
        <f>IFERROR(VLOOKUP(LEFT($A1632,8),POR!$A:$R,13,0),"")</f>
        <v/>
      </c>
      <c r="AB1632" s="8" t="str">
        <f>IFERROR(VLOOKUP(LEFT($A1632,8),POR!$A:$R,14,0),"")</f>
        <v/>
      </c>
      <c r="AC1632" s="8" t="str">
        <f>IFERROR(VLOOKUP(LEFT($A1632,8),POR!$A:$R,15,0),"")</f>
        <v/>
      </c>
      <c r="AD1632" s="8" t="str">
        <f>IFERROR(VLOOKUP(LEFT($A1632,8),POR!$A:$R,16,0),"")</f>
        <v/>
      </c>
      <c r="AE1632" s="8" t="str">
        <f>IFERROR(VLOOKUP(LEFT($A1632,8),POR!$A:$R,17,0),"")</f>
        <v/>
      </c>
      <c r="AF1632" s="8" t="str">
        <f>IFERROR(VLOOKUP(LEFT($A1632,8),POR!$A:$R,18,0),"")</f>
        <v/>
      </c>
      <c r="AG1632" s="36" t="str">
        <f>IFERROR(VLOOKUP(A1632,NSD!F:G,2,0),"")</f>
        <v/>
      </c>
    </row>
    <row r="1633" spans="1:33">
      <c r="A1633" s="49" t="s">
        <v>3323</v>
      </c>
      <c r="B1633" s="36" t="str">
        <f>VLOOKUP(LEFT(A1633,8),Clusters!A:C,3,0)</f>
        <v>C2</v>
      </c>
      <c r="C1633" s="36">
        <f>VLOOKUP(LEFT(A1633,8),Clusters!A:D,2,0)</f>
        <v>21</v>
      </c>
      <c r="O1633" s="36">
        <f>IFERROR(VLOOKUP(LEFT(A1633,8),'Development Priority'!A:B,2,0),"")</f>
        <v>642</v>
      </c>
      <c r="P1633" s="8" t="str">
        <f>IFERROR(VLOOKUP(LEFT($A1633,8),POR!$A:$R,2,0),"")</f>
        <v/>
      </c>
      <c r="Q1633" s="8" t="str">
        <f>IFERROR(VLOOKUP(LEFT($A1633,8),POR!$A:$R,3,0),"")</f>
        <v/>
      </c>
      <c r="R1633" s="8" t="str">
        <f>IFERROR(VLOOKUP(LEFT($A1633,8),POR!$A:$R,4,0),"")</f>
        <v/>
      </c>
      <c r="S1633" s="8" t="str">
        <f>IFERROR(VLOOKUP(LEFT($A1633,8),POR!$A:$R,5,0),"")</f>
        <v/>
      </c>
      <c r="T1633" s="8" t="str">
        <f>IFERROR(VLOOKUP(LEFT($A1633,8),POR!$A:$R,6,0),"")</f>
        <v/>
      </c>
      <c r="U1633" s="8" t="str">
        <f>IFERROR(VLOOKUP(LEFT($A1633,8),POR!$A:$R,7,0),"")</f>
        <v/>
      </c>
      <c r="V1633" s="8">
        <f>IFERROR(VLOOKUP(LEFT($A1633,8),POR!$A:$R,8,0),"")</f>
        <v>42746</v>
      </c>
      <c r="W1633" s="8" t="str">
        <f>IFERROR(VLOOKUP(LEFT($A1633,8),POR!$A:$R,9,0),"")</f>
        <v/>
      </c>
      <c r="X1633" s="8" t="str">
        <f>IFERROR(VLOOKUP(LEFT($A1633,8),POR!$A:$R,10,0),"")</f>
        <v/>
      </c>
      <c r="Y1633" s="8" t="str">
        <f>IFERROR(VLOOKUP(LEFT($A1633,8),POR!$A:$R,11,0),"")</f>
        <v/>
      </c>
      <c r="Z1633" s="8" t="str">
        <f>IFERROR(VLOOKUP(LEFT($A1633,8),POR!$A:$R,12,0),"")</f>
        <v/>
      </c>
      <c r="AA1633" s="8" t="str">
        <f>IFERROR(VLOOKUP(LEFT($A1633,8),POR!$A:$R,13,0),"")</f>
        <v/>
      </c>
      <c r="AB1633" s="8" t="str">
        <f>IFERROR(VLOOKUP(LEFT($A1633,8),POR!$A:$R,14,0),"")</f>
        <v/>
      </c>
      <c r="AC1633" s="8" t="str">
        <f>IFERROR(VLOOKUP(LEFT($A1633,8),POR!$A:$R,15,0),"")</f>
        <v/>
      </c>
      <c r="AD1633" s="8" t="str">
        <f>IFERROR(VLOOKUP(LEFT($A1633,8),POR!$A:$R,16,0),"")</f>
        <v/>
      </c>
      <c r="AE1633" s="8" t="str">
        <f>IFERROR(VLOOKUP(LEFT($A1633,8),POR!$A:$R,17,0),"")</f>
        <v/>
      </c>
      <c r="AF1633" s="8" t="str">
        <f>IFERROR(VLOOKUP(LEFT($A1633,8),POR!$A:$R,18,0),"")</f>
        <v/>
      </c>
      <c r="AG1633" s="36" t="str">
        <f>IFERROR(VLOOKUP(A1633,NSD!F:G,2,0),"")</f>
        <v/>
      </c>
    </row>
    <row r="1634" spans="1:33">
      <c r="A1634" s="49" t="s">
        <v>2413</v>
      </c>
      <c r="B1634" s="36" t="str">
        <f>VLOOKUP(LEFT(A1634,8),Clusters!A:C,3,0)</f>
        <v>C1</v>
      </c>
      <c r="C1634" s="36">
        <f>VLOOKUP(LEFT(A1634,8),Clusters!A:D,2,0)</f>
        <v>11</v>
      </c>
      <c r="O1634" s="36">
        <f>IFERROR(VLOOKUP(LEFT(A1634,8),'Development Priority'!A:B,2,0),"")</f>
        <v>1124</v>
      </c>
      <c r="P1634" s="8" t="str">
        <f>IFERROR(VLOOKUP(LEFT($A1634,8),POR!$A:$R,2,0),"")</f>
        <v/>
      </c>
      <c r="Q1634" s="8" t="str">
        <f>IFERROR(VLOOKUP(LEFT($A1634,8),POR!$A:$R,3,0),"")</f>
        <v/>
      </c>
      <c r="R1634" s="8" t="str">
        <f>IFERROR(VLOOKUP(LEFT($A1634,8),POR!$A:$R,4,0),"")</f>
        <v/>
      </c>
      <c r="S1634" s="8" t="str">
        <f>IFERROR(VLOOKUP(LEFT($A1634,8),POR!$A:$R,5,0),"")</f>
        <v/>
      </c>
      <c r="T1634" s="8" t="str">
        <f>IFERROR(VLOOKUP(LEFT($A1634,8),POR!$A:$R,6,0),"")</f>
        <v/>
      </c>
      <c r="U1634" s="8" t="str">
        <f>IFERROR(VLOOKUP(LEFT($A1634,8),POR!$A:$R,7,0),"")</f>
        <v/>
      </c>
      <c r="V1634" s="8" t="str">
        <f>IFERROR(VLOOKUP(LEFT($A1634,8),POR!$A:$R,8,0),"")</f>
        <v/>
      </c>
      <c r="W1634" s="8" t="str">
        <f>IFERROR(VLOOKUP(LEFT($A1634,8),POR!$A:$R,9,0),"")</f>
        <v/>
      </c>
      <c r="X1634" s="8" t="str">
        <f>IFERROR(VLOOKUP(LEFT($A1634,8),POR!$A:$R,10,0),"")</f>
        <v/>
      </c>
      <c r="Y1634" s="8" t="str">
        <f>IFERROR(VLOOKUP(LEFT($A1634,8),POR!$A:$R,11,0),"")</f>
        <v/>
      </c>
      <c r="Z1634" s="8" t="str">
        <f>IFERROR(VLOOKUP(LEFT($A1634,8),POR!$A:$R,12,0),"")</f>
        <v/>
      </c>
      <c r="AA1634" s="8" t="str">
        <f>IFERROR(VLOOKUP(LEFT($A1634,8),POR!$A:$R,13,0),"")</f>
        <v/>
      </c>
      <c r="AB1634" s="8" t="str">
        <f>IFERROR(VLOOKUP(LEFT($A1634,8),POR!$A:$R,14,0),"")</f>
        <v/>
      </c>
      <c r="AC1634" s="8" t="str">
        <f>IFERROR(VLOOKUP(LEFT($A1634,8),POR!$A:$R,15,0),"")</f>
        <v/>
      </c>
      <c r="AD1634" s="8" t="str">
        <f>IFERROR(VLOOKUP(LEFT($A1634,8),POR!$A:$R,16,0),"")</f>
        <v/>
      </c>
      <c r="AE1634" s="8" t="str">
        <f>IFERROR(VLOOKUP(LEFT($A1634,8),POR!$A:$R,17,0),"")</f>
        <v/>
      </c>
      <c r="AF1634" s="8" t="str">
        <f>IFERROR(VLOOKUP(LEFT($A1634,8),POR!$A:$R,18,0),"")</f>
        <v/>
      </c>
      <c r="AG1634" s="36" t="str">
        <f>IFERROR(VLOOKUP(A1634,NSD!F:G,2,0),"")</f>
        <v/>
      </c>
    </row>
    <row r="1635" spans="1:33">
      <c r="A1635" s="49" t="s">
        <v>2518</v>
      </c>
      <c r="B1635" s="36" t="str">
        <f>VLOOKUP(LEFT(A1635,8),Clusters!A:C,3,0)</f>
        <v>C1</v>
      </c>
      <c r="C1635" s="36">
        <f>VLOOKUP(LEFT(A1635,8),Clusters!A:D,2,0)</f>
        <v>11</v>
      </c>
      <c r="O1635" s="36">
        <f>IFERROR(VLOOKUP(LEFT(A1635,8),'Development Priority'!A:B,2,0),"")</f>
        <v>1124</v>
      </c>
      <c r="P1635" s="8" t="str">
        <f>IFERROR(VLOOKUP(LEFT($A1635,8),POR!$A:$R,2,0),"")</f>
        <v/>
      </c>
      <c r="Q1635" s="8" t="str">
        <f>IFERROR(VLOOKUP(LEFT($A1635,8),POR!$A:$R,3,0),"")</f>
        <v/>
      </c>
      <c r="R1635" s="8" t="str">
        <f>IFERROR(VLOOKUP(LEFT($A1635,8),POR!$A:$R,4,0),"")</f>
        <v/>
      </c>
      <c r="S1635" s="8" t="str">
        <f>IFERROR(VLOOKUP(LEFT($A1635,8),POR!$A:$R,5,0),"")</f>
        <v/>
      </c>
      <c r="T1635" s="8" t="str">
        <f>IFERROR(VLOOKUP(LEFT($A1635,8),POR!$A:$R,6,0),"")</f>
        <v/>
      </c>
      <c r="U1635" s="8" t="str">
        <f>IFERROR(VLOOKUP(LEFT($A1635,8),POR!$A:$R,7,0),"")</f>
        <v/>
      </c>
      <c r="V1635" s="8" t="str">
        <f>IFERROR(VLOOKUP(LEFT($A1635,8),POR!$A:$R,8,0),"")</f>
        <v/>
      </c>
      <c r="W1635" s="8" t="str">
        <f>IFERROR(VLOOKUP(LEFT($A1635,8),POR!$A:$R,9,0),"")</f>
        <v/>
      </c>
      <c r="X1635" s="8" t="str">
        <f>IFERROR(VLOOKUP(LEFT($A1635,8),POR!$A:$R,10,0),"")</f>
        <v/>
      </c>
      <c r="Y1635" s="8" t="str">
        <f>IFERROR(VLOOKUP(LEFT($A1635,8),POR!$A:$R,11,0),"")</f>
        <v/>
      </c>
      <c r="Z1635" s="8" t="str">
        <f>IFERROR(VLOOKUP(LEFT($A1635,8),POR!$A:$R,12,0),"")</f>
        <v/>
      </c>
      <c r="AA1635" s="8" t="str">
        <f>IFERROR(VLOOKUP(LEFT($A1635,8),POR!$A:$R,13,0),"")</f>
        <v/>
      </c>
      <c r="AB1635" s="8" t="str">
        <f>IFERROR(VLOOKUP(LEFT($A1635,8),POR!$A:$R,14,0),"")</f>
        <v/>
      </c>
      <c r="AC1635" s="8" t="str">
        <f>IFERROR(VLOOKUP(LEFT($A1635,8),POR!$A:$R,15,0),"")</f>
        <v/>
      </c>
      <c r="AD1635" s="8" t="str">
        <f>IFERROR(VLOOKUP(LEFT($A1635,8),POR!$A:$R,16,0),"")</f>
        <v/>
      </c>
      <c r="AE1635" s="8" t="str">
        <f>IFERROR(VLOOKUP(LEFT($A1635,8),POR!$A:$R,17,0),"")</f>
        <v/>
      </c>
      <c r="AF1635" s="8" t="str">
        <f>IFERROR(VLOOKUP(LEFT($A1635,8),POR!$A:$R,18,0),"")</f>
        <v/>
      </c>
      <c r="AG1635" s="36" t="str">
        <f>IFERROR(VLOOKUP(A1635,NSD!F:G,2,0),"")</f>
        <v/>
      </c>
    </row>
    <row r="1636" spans="1:33">
      <c r="A1636" s="49" t="s">
        <v>2424</v>
      </c>
      <c r="B1636" s="36" t="str">
        <f>VLOOKUP(LEFT(A1636,8),Clusters!A:C,3,0)</f>
        <v>C1</v>
      </c>
      <c r="C1636" s="36">
        <f>VLOOKUP(LEFT(A1636,8),Clusters!A:D,2,0)</f>
        <v>11</v>
      </c>
      <c r="O1636" s="36">
        <f>IFERROR(VLOOKUP(LEFT(A1636,8),'Development Priority'!A:B,2,0),"")</f>
        <v>1124</v>
      </c>
      <c r="P1636" s="8" t="str">
        <f>IFERROR(VLOOKUP(LEFT($A1636,8),POR!$A:$R,2,0),"")</f>
        <v/>
      </c>
      <c r="Q1636" s="8" t="str">
        <f>IFERROR(VLOOKUP(LEFT($A1636,8),POR!$A:$R,3,0),"")</f>
        <v/>
      </c>
      <c r="R1636" s="8" t="str">
        <f>IFERROR(VLOOKUP(LEFT($A1636,8),POR!$A:$R,4,0),"")</f>
        <v/>
      </c>
      <c r="S1636" s="8" t="str">
        <f>IFERROR(VLOOKUP(LEFT($A1636,8),POR!$A:$R,5,0),"")</f>
        <v/>
      </c>
      <c r="T1636" s="8" t="str">
        <f>IFERROR(VLOOKUP(LEFT($A1636,8),POR!$A:$R,6,0),"")</f>
        <v/>
      </c>
      <c r="U1636" s="8" t="str">
        <f>IFERROR(VLOOKUP(LEFT($A1636,8),POR!$A:$R,7,0),"")</f>
        <v/>
      </c>
      <c r="V1636" s="8" t="str">
        <f>IFERROR(VLOOKUP(LEFT($A1636,8),POR!$A:$R,8,0),"")</f>
        <v/>
      </c>
      <c r="W1636" s="8" t="str">
        <f>IFERROR(VLOOKUP(LEFT($A1636,8),POR!$A:$R,9,0),"")</f>
        <v/>
      </c>
      <c r="X1636" s="8" t="str">
        <f>IFERROR(VLOOKUP(LEFT($A1636,8),POR!$A:$R,10,0),"")</f>
        <v/>
      </c>
      <c r="Y1636" s="8" t="str">
        <f>IFERROR(VLOOKUP(LEFT($A1636,8),POR!$A:$R,11,0),"")</f>
        <v/>
      </c>
      <c r="Z1636" s="8" t="str">
        <f>IFERROR(VLOOKUP(LEFT($A1636,8),POR!$A:$R,12,0),"")</f>
        <v/>
      </c>
      <c r="AA1636" s="8" t="str">
        <f>IFERROR(VLOOKUP(LEFT($A1636,8),POR!$A:$R,13,0),"")</f>
        <v/>
      </c>
      <c r="AB1636" s="8" t="str">
        <f>IFERROR(VLOOKUP(LEFT($A1636,8),POR!$A:$R,14,0),"")</f>
        <v/>
      </c>
      <c r="AC1636" s="8" t="str">
        <f>IFERROR(VLOOKUP(LEFT($A1636,8),POR!$A:$R,15,0),"")</f>
        <v/>
      </c>
      <c r="AD1636" s="8" t="str">
        <f>IFERROR(VLOOKUP(LEFT($A1636,8),POR!$A:$R,16,0),"")</f>
        <v/>
      </c>
      <c r="AE1636" s="8" t="str">
        <f>IFERROR(VLOOKUP(LEFT($A1636,8),POR!$A:$R,17,0),"")</f>
        <v/>
      </c>
      <c r="AF1636" s="8" t="str">
        <f>IFERROR(VLOOKUP(LEFT($A1636,8),POR!$A:$R,18,0),"")</f>
        <v/>
      </c>
      <c r="AG1636" s="36" t="str">
        <f>IFERROR(VLOOKUP(A1636,NSD!F:G,2,0),"")</f>
        <v/>
      </c>
    </row>
    <row r="1637" spans="1:33">
      <c r="A1637" s="49" t="s">
        <v>3505</v>
      </c>
      <c r="B1637" s="36" t="str">
        <f>VLOOKUP(LEFT(A1637,8),Clusters!A:C,3,0)</f>
        <v>C3</v>
      </c>
      <c r="C1637" s="36">
        <f>VLOOKUP(LEFT(A1637,8),Clusters!A:D,2,0)</f>
        <v>31</v>
      </c>
      <c r="O1637" s="36">
        <f>IFERROR(VLOOKUP(LEFT(A1637,8),'Development Priority'!A:B,2,0),"")</f>
        <v>444</v>
      </c>
      <c r="P1637" s="8" t="str">
        <f>IFERROR(VLOOKUP(LEFT($A1637,8),POR!$A:$R,2,0),"")</f>
        <v/>
      </c>
      <c r="Q1637" s="8" t="str">
        <f>IFERROR(VLOOKUP(LEFT($A1637,8),POR!$A:$R,3,0),"")</f>
        <v/>
      </c>
      <c r="R1637" s="8" t="str">
        <f>IFERROR(VLOOKUP(LEFT($A1637,8),POR!$A:$R,4,0),"")</f>
        <v/>
      </c>
      <c r="S1637" s="8" t="str">
        <f>IFERROR(VLOOKUP(LEFT($A1637,8),POR!$A:$R,5,0),"")</f>
        <v/>
      </c>
      <c r="T1637" s="8" t="str">
        <f>IFERROR(VLOOKUP(LEFT($A1637,8),POR!$A:$R,6,0),"")</f>
        <v/>
      </c>
      <c r="U1637" s="8" t="str">
        <f>IFERROR(VLOOKUP(LEFT($A1637,8),POR!$A:$R,7,0),"")</f>
        <v/>
      </c>
      <c r="V1637" s="8" t="str">
        <f>IFERROR(VLOOKUP(LEFT($A1637,8),POR!$A:$R,8,0),"")</f>
        <v/>
      </c>
      <c r="W1637" s="8" t="str">
        <f>IFERROR(VLOOKUP(LEFT($A1637,8),POR!$A:$R,9,0),"")</f>
        <v/>
      </c>
      <c r="X1637" s="8" t="str">
        <f>IFERROR(VLOOKUP(LEFT($A1637,8),POR!$A:$R,10,0),"")</f>
        <v/>
      </c>
      <c r="Y1637" s="8" t="str">
        <f>IFERROR(VLOOKUP(LEFT($A1637,8),POR!$A:$R,11,0),"")</f>
        <v/>
      </c>
      <c r="Z1637" s="8" t="str">
        <f>IFERROR(VLOOKUP(LEFT($A1637,8),POR!$A:$R,12,0),"")</f>
        <v/>
      </c>
      <c r="AA1637" s="8" t="str">
        <f>IFERROR(VLOOKUP(LEFT($A1637,8),POR!$A:$R,13,0),"")</f>
        <v/>
      </c>
      <c r="AB1637" s="8" t="str">
        <f>IFERROR(VLOOKUP(LEFT($A1637,8),POR!$A:$R,14,0),"")</f>
        <v/>
      </c>
      <c r="AC1637" s="8" t="str">
        <f>IFERROR(VLOOKUP(LEFT($A1637,8),POR!$A:$R,15,0),"")</f>
        <v/>
      </c>
      <c r="AD1637" s="8" t="str">
        <f>IFERROR(VLOOKUP(LEFT($A1637,8),POR!$A:$R,16,0),"")</f>
        <v/>
      </c>
      <c r="AE1637" s="8" t="str">
        <f>IFERROR(VLOOKUP(LEFT($A1637,8),POR!$A:$R,17,0),"")</f>
        <v/>
      </c>
      <c r="AF1637" s="8" t="str">
        <f>IFERROR(VLOOKUP(LEFT($A1637,8),POR!$A:$R,18,0),"")</f>
        <v/>
      </c>
      <c r="AG1637" s="36" t="str">
        <f>IFERROR(VLOOKUP(A1637,NSD!F:G,2,0),"")</f>
        <v/>
      </c>
    </row>
    <row r="1638" spans="1:33" ht="60">
      <c r="A1638" s="49" t="s">
        <v>2091</v>
      </c>
      <c r="B1638" s="36" t="str">
        <f>VLOOKUP(LEFT(A1638,8),Clusters!A:C,3,0)</f>
        <v>C3</v>
      </c>
      <c r="C1638" s="36">
        <f>VLOOKUP(LEFT(A1638,8),Clusters!A:D,2,0)</f>
        <v>31</v>
      </c>
      <c r="F1638" s="51" t="s">
        <v>1594</v>
      </c>
      <c r="I1638" s="38" t="s">
        <v>5266</v>
      </c>
      <c r="J1638" s="50">
        <v>42811</v>
      </c>
      <c r="K1638" s="9" t="s">
        <v>5371</v>
      </c>
      <c r="L1638" s="9" t="s">
        <v>1594</v>
      </c>
      <c r="M1638" t="s">
        <v>1594</v>
      </c>
      <c r="N1638" s="9" t="s">
        <v>5267</v>
      </c>
      <c r="O1638" s="36">
        <f>IFERROR(VLOOKUP(LEFT(A1638,8),'Development Priority'!A:B,2,0),"")</f>
        <v>444</v>
      </c>
      <c r="P1638" s="8" t="str">
        <f>IFERROR(VLOOKUP(LEFT($A1638,8),POR!$A:$R,2,0),"")</f>
        <v/>
      </c>
      <c r="Q1638" s="8" t="str">
        <f>IFERROR(VLOOKUP(LEFT($A1638,8),POR!$A:$R,3,0),"")</f>
        <v/>
      </c>
      <c r="R1638" s="8" t="str">
        <f>IFERROR(VLOOKUP(LEFT($A1638,8),POR!$A:$R,4,0),"")</f>
        <v/>
      </c>
      <c r="S1638" s="8" t="str">
        <f>IFERROR(VLOOKUP(LEFT($A1638,8),POR!$A:$R,5,0),"")</f>
        <v/>
      </c>
      <c r="T1638" s="8" t="str">
        <f>IFERROR(VLOOKUP(LEFT($A1638,8),POR!$A:$R,6,0),"")</f>
        <v/>
      </c>
      <c r="U1638" s="8" t="str">
        <f>IFERROR(VLOOKUP(LEFT($A1638,8),POR!$A:$R,7,0),"")</f>
        <v/>
      </c>
      <c r="V1638" s="8" t="str">
        <f>IFERROR(VLOOKUP(LEFT($A1638,8),POR!$A:$R,8,0),"")</f>
        <v/>
      </c>
      <c r="W1638" s="8" t="str">
        <f>IFERROR(VLOOKUP(LEFT($A1638,8),POR!$A:$R,9,0),"")</f>
        <v/>
      </c>
      <c r="X1638" s="8" t="str">
        <f>IFERROR(VLOOKUP(LEFT($A1638,8),POR!$A:$R,10,0),"")</f>
        <v/>
      </c>
      <c r="Y1638" s="8" t="str">
        <f>IFERROR(VLOOKUP(LEFT($A1638,8),POR!$A:$R,11,0),"")</f>
        <v/>
      </c>
      <c r="Z1638" s="8" t="str">
        <f>IFERROR(VLOOKUP(LEFT($A1638,8),POR!$A:$R,12,0),"")</f>
        <v/>
      </c>
      <c r="AA1638" s="8" t="str">
        <f>IFERROR(VLOOKUP(LEFT($A1638,8),POR!$A:$R,13,0),"")</f>
        <v/>
      </c>
      <c r="AB1638" s="8" t="str">
        <f>IFERROR(VLOOKUP(LEFT($A1638,8),POR!$A:$R,14,0),"")</f>
        <v/>
      </c>
      <c r="AC1638" s="8" t="str">
        <f>IFERROR(VLOOKUP(LEFT($A1638,8),POR!$A:$R,15,0),"")</f>
        <v/>
      </c>
      <c r="AD1638" s="8" t="str">
        <f>IFERROR(VLOOKUP(LEFT($A1638,8),POR!$A:$R,16,0),"")</f>
        <v/>
      </c>
      <c r="AE1638" s="8" t="str">
        <f>IFERROR(VLOOKUP(LEFT($A1638,8),POR!$A:$R,17,0),"")</f>
        <v/>
      </c>
      <c r="AF1638" s="8" t="str">
        <f>IFERROR(VLOOKUP(LEFT($A1638,8),POR!$A:$R,18,0),"")</f>
        <v/>
      </c>
      <c r="AG1638" s="36" t="str">
        <f>IFERROR(VLOOKUP(A1638,NSD!F:G,2,0),"")</f>
        <v/>
      </c>
    </row>
    <row r="1639" spans="1:33">
      <c r="A1639" s="49" t="s">
        <v>2823</v>
      </c>
      <c r="B1639" s="36" t="str">
        <f>VLOOKUP(LEFT(A1639,8),Clusters!A:C,3,0)</f>
        <v>C3</v>
      </c>
      <c r="C1639" s="36">
        <f>VLOOKUP(LEFT(A1639,8),Clusters!A:D,2,0)</f>
        <v>31</v>
      </c>
      <c r="O1639" s="36">
        <f>IFERROR(VLOOKUP(LEFT(A1639,8),'Development Priority'!A:B,2,0),"")</f>
        <v>444</v>
      </c>
      <c r="P1639" s="8" t="str">
        <f>IFERROR(VLOOKUP(LEFT($A1639,8),POR!$A:$R,2,0),"")</f>
        <v/>
      </c>
      <c r="Q1639" s="8" t="str">
        <f>IFERROR(VLOOKUP(LEFT($A1639,8),POR!$A:$R,3,0),"")</f>
        <v/>
      </c>
      <c r="R1639" s="8" t="str">
        <f>IFERROR(VLOOKUP(LEFT($A1639,8),POR!$A:$R,4,0),"")</f>
        <v/>
      </c>
      <c r="S1639" s="8" t="str">
        <f>IFERROR(VLOOKUP(LEFT($A1639,8),POR!$A:$R,5,0),"")</f>
        <v/>
      </c>
      <c r="T1639" s="8" t="str">
        <f>IFERROR(VLOOKUP(LEFT($A1639,8),POR!$A:$R,6,0),"")</f>
        <v/>
      </c>
      <c r="U1639" s="8" t="str">
        <f>IFERROR(VLOOKUP(LEFT($A1639,8),POR!$A:$R,7,0),"")</f>
        <v/>
      </c>
      <c r="V1639" s="8" t="str">
        <f>IFERROR(VLOOKUP(LEFT($A1639,8),POR!$A:$R,8,0),"")</f>
        <v/>
      </c>
      <c r="W1639" s="8" t="str">
        <f>IFERROR(VLOOKUP(LEFT($A1639,8),POR!$A:$R,9,0),"")</f>
        <v/>
      </c>
      <c r="X1639" s="8" t="str">
        <f>IFERROR(VLOOKUP(LEFT($A1639,8),POR!$A:$R,10,0),"")</f>
        <v/>
      </c>
      <c r="Y1639" s="8" t="str">
        <f>IFERROR(VLOOKUP(LEFT($A1639,8),POR!$A:$R,11,0),"")</f>
        <v/>
      </c>
      <c r="Z1639" s="8" t="str">
        <f>IFERROR(VLOOKUP(LEFT($A1639,8),POR!$A:$R,12,0),"")</f>
        <v/>
      </c>
      <c r="AA1639" s="8" t="str">
        <f>IFERROR(VLOOKUP(LEFT($A1639,8),POR!$A:$R,13,0),"")</f>
        <v/>
      </c>
      <c r="AB1639" s="8" t="str">
        <f>IFERROR(VLOOKUP(LEFT($A1639,8),POR!$A:$R,14,0),"")</f>
        <v/>
      </c>
      <c r="AC1639" s="8" t="str">
        <f>IFERROR(VLOOKUP(LEFT($A1639,8),POR!$A:$R,15,0),"")</f>
        <v/>
      </c>
      <c r="AD1639" s="8" t="str">
        <f>IFERROR(VLOOKUP(LEFT($A1639,8),POR!$A:$R,16,0),"")</f>
        <v/>
      </c>
      <c r="AE1639" s="8" t="str">
        <f>IFERROR(VLOOKUP(LEFT($A1639,8),POR!$A:$R,17,0),"")</f>
        <v/>
      </c>
      <c r="AF1639" s="8" t="str">
        <f>IFERROR(VLOOKUP(LEFT($A1639,8),POR!$A:$R,18,0),"")</f>
        <v/>
      </c>
      <c r="AG1639" s="36" t="str">
        <f>IFERROR(VLOOKUP(A1639,NSD!F:G,2,0),"")</f>
        <v/>
      </c>
    </row>
    <row r="1640" spans="1:33">
      <c r="A1640" s="49" t="s">
        <v>4896</v>
      </c>
      <c r="B1640" s="36" t="str">
        <f>VLOOKUP(LEFT(A1640,8),Clusters!A:C,3,0)</f>
        <v>C1</v>
      </c>
      <c r="C1640" s="36">
        <f>VLOOKUP(LEFT(A1640,8),Clusters!A:D,2,0)</f>
        <v>11</v>
      </c>
      <c r="O1640" s="36">
        <f>IFERROR(VLOOKUP(LEFT(A1640,8),'Development Priority'!A:B,2,0),"")</f>
        <v>205</v>
      </c>
      <c r="P1640" s="8" t="str">
        <f>IFERROR(VLOOKUP(LEFT($A1640,8),POR!$A:$R,2,0),"")</f>
        <v/>
      </c>
      <c r="Q1640" s="8" t="str">
        <f>IFERROR(VLOOKUP(LEFT($A1640,8),POR!$A:$R,3,0),"")</f>
        <v/>
      </c>
      <c r="R1640" s="8" t="str">
        <f>IFERROR(VLOOKUP(LEFT($A1640,8),POR!$A:$R,4,0),"")</f>
        <v/>
      </c>
      <c r="S1640" s="8" t="str">
        <f>IFERROR(VLOOKUP(LEFT($A1640,8),POR!$A:$R,5,0),"")</f>
        <v/>
      </c>
      <c r="T1640" s="8">
        <f>IFERROR(VLOOKUP(LEFT($A1640,8),POR!$A:$R,6,0),"")</f>
        <v>42863.708333333299</v>
      </c>
      <c r="U1640" s="8" t="str">
        <f>IFERROR(VLOOKUP(LEFT($A1640,8),POR!$A:$R,7,0),"")</f>
        <v/>
      </c>
      <c r="V1640" s="8" t="str">
        <f>IFERROR(VLOOKUP(LEFT($A1640,8),POR!$A:$R,8,0),"")</f>
        <v/>
      </c>
      <c r="W1640" s="8" t="str">
        <f>IFERROR(VLOOKUP(LEFT($A1640,8),POR!$A:$R,9,0),"")</f>
        <v/>
      </c>
      <c r="X1640" s="8" t="str">
        <f>IFERROR(VLOOKUP(LEFT($A1640,8),POR!$A:$R,10,0),"")</f>
        <v/>
      </c>
      <c r="Y1640" s="8" t="str">
        <f>IFERROR(VLOOKUP(LEFT($A1640,8),POR!$A:$R,11,0),"")</f>
        <v/>
      </c>
      <c r="Z1640" s="8" t="str">
        <f>IFERROR(VLOOKUP(LEFT($A1640,8),POR!$A:$R,12,0),"")</f>
        <v/>
      </c>
      <c r="AA1640" s="8" t="str">
        <f>IFERROR(VLOOKUP(LEFT($A1640,8),POR!$A:$R,13,0),"")</f>
        <v/>
      </c>
      <c r="AB1640" s="8" t="str">
        <f>IFERROR(VLOOKUP(LEFT($A1640,8),POR!$A:$R,14,0),"")</f>
        <v/>
      </c>
      <c r="AC1640" s="8" t="str">
        <f>IFERROR(VLOOKUP(LEFT($A1640,8),POR!$A:$R,15,0),"")</f>
        <v/>
      </c>
      <c r="AD1640" s="8" t="str">
        <f>IFERROR(VLOOKUP(LEFT($A1640,8),POR!$A:$R,16,0),"")</f>
        <v/>
      </c>
      <c r="AE1640" s="8" t="str">
        <f>IFERROR(VLOOKUP(LEFT($A1640,8),POR!$A:$R,17,0),"")</f>
        <v/>
      </c>
      <c r="AF1640" s="8" t="str">
        <f>IFERROR(VLOOKUP(LEFT($A1640,8),POR!$A:$R,18,0),"")</f>
        <v/>
      </c>
      <c r="AG1640" s="36" t="str">
        <f>IFERROR(VLOOKUP(A1640,NSD!F:G,2,0),"")</f>
        <v/>
      </c>
    </row>
    <row r="1641" spans="1:33">
      <c r="A1641" s="49" t="s">
        <v>4898</v>
      </c>
      <c r="B1641" s="36" t="str">
        <f>VLOOKUP(LEFT(A1641,8),Clusters!A:C,3,0)</f>
        <v>C1</v>
      </c>
      <c r="C1641" s="36">
        <f>VLOOKUP(LEFT(A1641,8),Clusters!A:D,2,0)</f>
        <v>11</v>
      </c>
      <c r="O1641" s="36">
        <f>IFERROR(VLOOKUP(LEFT(A1641,8),'Development Priority'!A:B,2,0),"")</f>
        <v>205</v>
      </c>
      <c r="P1641" s="8" t="str">
        <f>IFERROR(VLOOKUP(LEFT($A1641,8),POR!$A:$R,2,0),"")</f>
        <v/>
      </c>
      <c r="Q1641" s="8" t="str">
        <f>IFERROR(VLOOKUP(LEFT($A1641,8),POR!$A:$R,3,0),"")</f>
        <v/>
      </c>
      <c r="R1641" s="8" t="str">
        <f>IFERROR(VLOOKUP(LEFT($A1641,8),POR!$A:$R,4,0),"")</f>
        <v/>
      </c>
      <c r="S1641" s="8" t="str">
        <f>IFERROR(VLOOKUP(LEFT($A1641,8),POR!$A:$R,5,0),"")</f>
        <v/>
      </c>
      <c r="T1641" s="8">
        <f>IFERROR(VLOOKUP(LEFT($A1641,8),POR!$A:$R,6,0),"")</f>
        <v>42863.708333333299</v>
      </c>
      <c r="U1641" s="8" t="str">
        <f>IFERROR(VLOOKUP(LEFT($A1641,8),POR!$A:$R,7,0),"")</f>
        <v/>
      </c>
      <c r="V1641" s="8" t="str">
        <f>IFERROR(VLOOKUP(LEFT($A1641,8),POR!$A:$R,8,0),"")</f>
        <v/>
      </c>
      <c r="W1641" s="8" t="str">
        <f>IFERROR(VLOOKUP(LEFT($A1641,8),POR!$A:$R,9,0),"")</f>
        <v/>
      </c>
      <c r="X1641" s="8" t="str">
        <f>IFERROR(VLOOKUP(LEFT($A1641,8),POR!$A:$R,10,0),"")</f>
        <v/>
      </c>
      <c r="Y1641" s="8" t="str">
        <f>IFERROR(VLOOKUP(LEFT($A1641,8),POR!$A:$R,11,0),"")</f>
        <v/>
      </c>
      <c r="Z1641" s="8" t="str">
        <f>IFERROR(VLOOKUP(LEFT($A1641,8),POR!$A:$R,12,0),"")</f>
        <v/>
      </c>
      <c r="AA1641" s="8" t="str">
        <f>IFERROR(VLOOKUP(LEFT($A1641,8),POR!$A:$R,13,0),"")</f>
        <v/>
      </c>
      <c r="AB1641" s="8" t="str">
        <f>IFERROR(VLOOKUP(LEFT($A1641,8),POR!$A:$R,14,0),"")</f>
        <v/>
      </c>
      <c r="AC1641" s="8" t="str">
        <f>IFERROR(VLOOKUP(LEFT($A1641,8),POR!$A:$R,15,0),"")</f>
        <v/>
      </c>
      <c r="AD1641" s="8" t="str">
        <f>IFERROR(VLOOKUP(LEFT($A1641,8),POR!$A:$R,16,0),"")</f>
        <v/>
      </c>
      <c r="AE1641" s="8" t="str">
        <f>IFERROR(VLOOKUP(LEFT($A1641,8),POR!$A:$R,17,0),"")</f>
        <v/>
      </c>
      <c r="AF1641" s="8" t="str">
        <f>IFERROR(VLOOKUP(LEFT($A1641,8),POR!$A:$R,18,0),"")</f>
        <v/>
      </c>
      <c r="AG1641" s="36" t="str">
        <f>IFERROR(VLOOKUP(A1641,NSD!F:G,2,0),"")</f>
        <v/>
      </c>
    </row>
    <row r="1642" spans="1:33">
      <c r="A1642" s="49" t="s">
        <v>2164</v>
      </c>
      <c r="B1642" s="36" t="str">
        <f>VLOOKUP(LEFT(A1642,8),Clusters!A:C,3,0)</f>
        <v>C1</v>
      </c>
      <c r="C1642" s="36">
        <f>VLOOKUP(LEFT(A1642,8),Clusters!A:D,2,0)</f>
        <v>11</v>
      </c>
      <c r="O1642" s="36">
        <f>IFERROR(VLOOKUP(LEFT(A1642,8),'Development Priority'!A:B,2,0),"")</f>
        <v>205</v>
      </c>
      <c r="P1642" s="8" t="str">
        <f>IFERROR(VLOOKUP(LEFT($A1642,8),POR!$A:$R,2,0),"")</f>
        <v/>
      </c>
      <c r="Q1642" s="8" t="str">
        <f>IFERROR(VLOOKUP(LEFT($A1642,8),POR!$A:$R,3,0),"")</f>
        <v/>
      </c>
      <c r="R1642" s="8" t="str">
        <f>IFERROR(VLOOKUP(LEFT($A1642,8),POR!$A:$R,4,0),"")</f>
        <v/>
      </c>
      <c r="S1642" s="8" t="str">
        <f>IFERROR(VLOOKUP(LEFT($A1642,8),POR!$A:$R,5,0),"")</f>
        <v/>
      </c>
      <c r="T1642" s="8">
        <f>IFERROR(VLOOKUP(LEFT($A1642,8),POR!$A:$R,6,0),"")</f>
        <v>42863.708333333299</v>
      </c>
      <c r="U1642" s="8" t="str">
        <f>IFERROR(VLOOKUP(LEFT($A1642,8),POR!$A:$R,7,0),"")</f>
        <v/>
      </c>
      <c r="V1642" s="8" t="str">
        <f>IFERROR(VLOOKUP(LEFT($A1642,8),POR!$A:$R,8,0),"")</f>
        <v/>
      </c>
      <c r="W1642" s="8" t="str">
        <f>IFERROR(VLOOKUP(LEFT($A1642,8),POR!$A:$R,9,0),"")</f>
        <v/>
      </c>
      <c r="X1642" s="8" t="str">
        <f>IFERROR(VLOOKUP(LEFT($A1642,8),POR!$A:$R,10,0),"")</f>
        <v/>
      </c>
      <c r="Y1642" s="8" t="str">
        <f>IFERROR(VLOOKUP(LEFT($A1642,8),POR!$A:$R,11,0),"")</f>
        <v/>
      </c>
      <c r="Z1642" s="8" t="str">
        <f>IFERROR(VLOOKUP(LEFT($A1642,8),POR!$A:$R,12,0),"")</f>
        <v/>
      </c>
      <c r="AA1642" s="8" t="str">
        <f>IFERROR(VLOOKUP(LEFT($A1642,8),POR!$A:$R,13,0),"")</f>
        <v/>
      </c>
      <c r="AB1642" s="8" t="str">
        <f>IFERROR(VLOOKUP(LEFT($A1642,8),POR!$A:$R,14,0),"")</f>
        <v/>
      </c>
      <c r="AC1642" s="8" t="str">
        <f>IFERROR(VLOOKUP(LEFT($A1642,8),POR!$A:$R,15,0),"")</f>
        <v/>
      </c>
      <c r="AD1642" s="8" t="str">
        <f>IFERROR(VLOOKUP(LEFT($A1642,8),POR!$A:$R,16,0),"")</f>
        <v/>
      </c>
      <c r="AE1642" s="8" t="str">
        <f>IFERROR(VLOOKUP(LEFT($A1642,8),POR!$A:$R,17,0),"")</f>
        <v/>
      </c>
      <c r="AF1642" s="8" t="str">
        <f>IFERROR(VLOOKUP(LEFT($A1642,8),POR!$A:$R,18,0),"")</f>
        <v/>
      </c>
      <c r="AG1642" s="36" t="str">
        <f>IFERROR(VLOOKUP(A1642,NSD!F:G,2,0),"")</f>
        <v/>
      </c>
    </row>
    <row r="1643" spans="1:33">
      <c r="A1643" s="49" t="s">
        <v>3250</v>
      </c>
      <c r="B1643" s="36" t="str">
        <f>VLOOKUP(LEFT(A1643,8),Clusters!A:C,3,0)</f>
        <v>C2</v>
      </c>
      <c r="C1643" s="36">
        <f>VLOOKUP(LEFT(A1643,8),Clusters!A:D,2,0)</f>
        <v>21</v>
      </c>
      <c r="O1643" s="36">
        <f>IFERROR(VLOOKUP(LEFT(A1643,8),'Development Priority'!A:B,2,0),"")</f>
        <v>388</v>
      </c>
      <c r="P1643" s="8" t="str">
        <f>IFERROR(VLOOKUP(LEFT($A1643,8),POR!$A:$R,2,0),"")</f>
        <v/>
      </c>
      <c r="Q1643" s="8" t="str">
        <f>IFERROR(VLOOKUP(LEFT($A1643,8),POR!$A:$R,3,0),"")</f>
        <v/>
      </c>
      <c r="R1643" s="8" t="str">
        <f>IFERROR(VLOOKUP(LEFT($A1643,8),POR!$A:$R,4,0),"")</f>
        <v/>
      </c>
      <c r="S1643" s="8" t="str">
        <f>IFERROR(VLOOKUP(LEFT($A1643,8),POR!$A:$R,5,0),"")</f>
        <v/>
      </c>
      <c r="T1643" s="8" t="str">
        <f>IFERROR(VLOOKUP(LEFT($A1643,8),POR!$A:$R,6,0),"")</f>
        <v/>
      </c>
      <c r="U1643" s="8" t="str">
        <f>IFERROR(VLOOKUP(LEFT($A1643,8),POR!$A:$R,7,0),"")</f>
        <v/>
      </c>
      <c r="V1643" s="8" t="str">
        <f>IFERROR(VLOOKUP(LEFT($A1643,8),POR!$A:$R,8,0),"")</f>
        <v/>
      </c>
      <c r="W1643" s="8" t="str">
        <f>IFERROR(VLOOKUP(LEFT($A1643,8),POR!$A:$R,9,0),"")</f>
        <v/>
      </c>
      <c r="X1643" s="8" t="str">
        <f>IFERROR(VLOOKUP(LEFT($A1643,8),POR!$A:$R,10,0),"")</f>
        <v/>
      </c>
      <c r="Y1643" s="8" t="str">
        <f>IFERROR(VLOOKUP(LEFT($A1643,8),POR!$A:$R,11,0),"")</f>
        <v/>
      </c>
      <c r="Z1643" s="8" t="str">
        <f>IFERROR(VLOOKUP(LEFT($A1643,8),POR!$A:$R,12,0),"")</f>
        <v/>
      </c>
      <c r="AA1643" s="8" t="str">
        <f>IFERROR(VLOOKUP(LEFT($A1643,8),POR!$A:$R,13,0),"")</f>
        <v/>
      </c>
      <c r="AB1643" s="8" t="str">
        <f>IFERROR(VLOOKUP(LEFT($A1643,8),POR!$A:$R,14,0),"")</f>
        <v/>
      </c>
      <c r="AC1643" s="8" t="str">
        <f>IFERROR(VLOOKUP(LEFT($A1643,8),POR!$A:$R,15,0),"")</f>
        <v/>
      </c>
      <c r="AD1643" s="8" t="str">
        <f>IFERROR(VLOOKUP(LEFT($A1643,8),POR!$A:$R,16,0),"")</f>
        <v/>
      </c>
      <c r="AE1643" s="8" t="str">
        <f>IFERROR(VLOOKUP(LEFT($A1643,8),POR!$A:$R,17,0),"")</f>
        <v/>
      </c>
      <c r="AF1643" s="8" t="str">
        <f>IFERROR(VLOOKUP(LEFT($A1643,8),POR!$A:$R,18,0),"")</f>
        <v/>
      </c>
      <c r="AG1643" s="36" t="str">
        <f>IFERROR(VLOOKUP(A1643,NSD!F:G,2,0),"")</f>
        <v/>
      </c>
    </row>
    <row r="1644" spans="1:33">
      <c r="A1644" s="49" t="s">
        <v>3755</v>
      </c>
      <c r="B1644" s="36" t="str">
        <f>VLOOKUP(LEFT(A1644,8),Clusters!A:C,3,0)</f>
        <v>C2</v>
      </c>
      <c r="C1644" s="36">
        <f>VLOOKUP(LEFT(A1644,8),Clusters!A:D,2,0)</f>
        <v>21</v>
      </c>
      <c r="O1644" s="36">
        <f>IFERROR(VLOOKUP(LEFT(A1644,8),'Development Priority'!A:B,2,0),"")</f>
        <v>388</v>
      </c>
      <c r="P1644" s="8" t="str">
        <f>IFERROR(VLOOKUP(LEFT($A1644,8),POR!$A:$R,2,0),"")</f>
        <v/>
      </c>
      <c r="Q1644" s="8" t="str">
        <f>IFERROR(VLOOKUP(LEFT($A1644,8),POR!$A:$R,3,0),"")</f>
        <v/>
      </c>
      <c r="R1644" s="8" t="str">
        <f>IFERROR(VLOOKUP(LEFT($A1644,8),POR!$A:$R,4,0),"")</f>
        <v/>
      </c>
      <c r="S1644" s="8" t="str">
        <f>IFERROR(VLOOKUP(LEFT($A1644,8),POR!$A:$R,5,0),"")</f>
        <v/>
      </c>
      <c r="T1644" s="8" t="str">
        <f>IFERROR(VLOOKUP(LEFT($A1644,8),POR!$A:$R,6,0),"")</f>
        <v/>
      </c>
      <c r="U1644" s="8" t="str">
        <f>IFERROR(VLOOKUP(LEFT($A1644,8),POR!$A:$R,7,0),"")</f>
        <v/>
      </c>
      <c r="V1644" s="8" t="str">
        <f>IFERROR(VLOOKUP(LEFT($A1644,8),POR!$A:$R,8,0),"")</f>
        <v/>
      </c>
      <c r="W1644" s="8" t="str">
        <f>IFERROR(VLOOKUP(LEFT($A1644,8),POR!$A:$R,9,0),"")</f>
        <v/>
      </c>
      <c r="X1644" s="8" t="str">
        <f>IFERROR(VLOOKUP(LEFT($A1644,8),POR!$A:$R,10,0),"")</f>
        <v/>
      </c>
      <c r="Y1644" s="8" t="str">
        <f>IFERROR(VLOOKUP(LEFT($A1644,8),POR!$A:$R,11,0),"")</f>
        <v/>
      </c>
      <c r="Z1644" s="8" t="str">
        <f>IFERROR(VLOOKUP(LEFT($A1644,8),POR!$A:$R,12,0),"")</f>
        <v/>
      </c>
      <c r="AA1644" s="8" t="str">
        <f>IFERROR(VLOOKUP(LEFT($A1644,8),POR!$A:$R,13,0),"")</f>
        <v/>
      </c>
      <c r="AB1644" s="8" t="str">
        <f>IFERROR(VLOOKUP(LEFT($A1644,8),POR!$A:$R,14,0),"")</f>
        <v/>
      </c>
      <c r="AC1644" s="8" t="str">
        <f>IFERROR(VLOOKUP(LEFT($A1644,8),POR!$A:$R,15,0),"")</f>
        <v/>
      </c>
      <c r="AD1644" s="8" t="str">
        <f>IFERROR(VLOOKUP(LEFT($A1644,8),POR!$A:$R,16,0),"")</f>
        <v/>
      </c>
      <c r="AE1644" s="8" t="str">
        <f>IFERROR(VLOOKUP(LEFT($A1644,8),POR!$A:$R,17,0),"")</f>
        <v/>
      </c>
      <c r="AF1644" s="8" t="str">
        <f>IFERROR(VLOOKUP(LEFT($A1644,8),POR!$A:$R,18,0),"")</f>
        <v/>
      </c>
      <c r="AG1644" s="36" t="str">
        <f>IFERROR(VLOOKUP(A1644,NSD!F:G,2,0),"")</f>
        <v/>
      </c>
    </row>
    <row r="1645" spans="1:33">
      <c r="A1645" s="49" t="s">
        <v>2595</v>
      </c>
      <c r="B1645" s="36" t="str">
        <f>VLOOKUP(LEFT(A1645,8),Clusters!A:C,3,0)</f>
        <v>C2</v>
      </c>
      <c r="C1645" s="36">
        <f>VLOOKUP(LEFT(A1645,8),Clusters!A:D,2,0)</f>
        <v>21</v>
      </c>
      <c r="O1645" s="36">
        <f>IFERROR(VLOOKUP(LEFT(A1645,8),'Development Priority'!A:B,2,0),"")</f>
        <v>388</v>
      </c>
      <c r="P1645" s="8" t="str">
        <f>IFERROR(VLOOKUP(LEFT($A1645,8),POR!$A:$R,2,0),"")</f>
        <v/>
      </c>
      <c r="Q1645" s="8" t="str">
        <f>IFERROR(VLOOKUP(LEFT($A1645,8),POR!$A:$R,3,0),"")</f>
        <v/>
      </c>
      <c r="R1645" s="8" t="str">
        <f>IFERROR(VLOOKUP(LEFT($A1645,8),POR!$A:$R,4,0),"")</f>
        <v/>
      </c>
      <c r="S1645" s="8" t="str">
        <f>IFERROR(VLOOKUP(LEFT($A1645,8),POR!$A:$R,5,0),"")</f>
        <v/>
      </c>
      <c r="T1645" s="8" t="str">
        <f>IFERROR(VLOOKUP(LEFT($A1645,8),POR!$A:$R,6,0),"")</f>
        <v/>
      </c>
      <c r="U1645" s="8" t="str">
        <f>IFERROR(VLOOKUP(LEFT($A1645,8),POR!$A:$R,7,0),"")</f>
        <v/>
      </c>
      <c r="V1645" s="8" t="str">
        <f>IFERROR(VLOOKUP(LEFT($A1645,8),POR!$A:$R,8,0),"")</f>
        <v/>
      </c>
      <c r="W1645" s="8" t="str">
        <f>IFERROR(VLOOKUP(LEFT($A1645,8),POR!$A:$R,9,0),"")</f>
        <v/>
      </c>
      <c r="X1645" s="8" t="str">
        <f>IFERROR(VLOOKUP(LEFT($A1645,8),POR!$A:$R,10,0),"")</f>
        <v/>
      </c>
      <c r="Y1645" s="8" t="str">
        <f>IFERROR(VLOOKUP(LEFT($A1645,8),POR!$A:$R,11,0),"")</f>
        <v/>
      </c>
      <c r="Z1645" s="8" t="str">
        <f>IFERROR(VLOOKUP(LEFT($A1645,8),POR!$A:$R,12,0),"")</f>
        <v/>
      </c>
      <c r="AA1645" s="8" t="str">
        <f>IFERROR(VLOOKUP(LEFT($A1645,8),POR!$A:$R,13,0),"")</f>
        <v/>
      </c>
      <c r="AB1645" s="8" t="str">
        <f>IFERROR(VLOOKUP(LEFT($A1645,8),POR!$A:$R,14,0),"")</f>
        <v/>
      </c>
      <c r="AC1645" s="8" t="str">
        <f>IFERROR(VLOOKUP(LEFT($A1645,8),POR!$A:$R,15,0),"")</f>
        <v/>
      </c>
      <c r="AD1645" s="8" t="str">
        <f>IFERROR(VLOOKUP(LEFT($A1645,8),POR!$A:$R,16,0),"")</f>
        <v/>
      </c>
      <c r="AE1645" s="8" t="str">
        <f>IFERROR(VLOOKUP(LEFT($A1645,8),POR!$A:$R,17,0),"")</f>
        <v/>
      </c>
      <c r="AF1645" s="8" t="str">
        <f>IFERROR(VLOOKUP(LEFT($A1645,8),POR!$A:$R,18,0),"")</f>
        <v/>
      </c>
      <c r="AG1645" s="36" t="str">
        <f>IFERROR(VLOOKUP(A1645,NSD!F:G,2,0),"")</f>
        <v/>
      </c>
    </row>
    <row r="1646" spans="1:33">
      <c r="A1646" s="49" t="s">
        <v>4240</v>
      </c>
      <c r="B1646" s="36" t="str">
        <f>VLOOKUP(LEFT(A1646,8),Clusters!A:C,3,0)</f>
        <v>C3</v>
      </c>
      <c r="C1646" s="36">
        <f>VLOOKUP(LEFT(A1646,8),Clusters!A:D,2,0)</f>
        <v>31</v>
      </c>
      <c r="O1646" s="36">
        <f>IFERROR(VLOOKUP(LEFT(A1646,8),'Development Priority'!A:B,2,0),"")</f>
        <v>322</v>
      </c>
      <c r="P1646" s="8" t="str">
        <f>IFERROR(VLOOKUP(LEFT($A1646,8),POR!$A:$R,2,0),"")</f>
        <v/>
      </c>
      <c r="Q1646" s="8" t="str">
        <f>IFERROR(VLOOKUP(LEFT($A1646,8),POR!$A:$R,3,0),"")</f>
        <v/>
      </c>
      <c r="R1646" s="8" t="str">
        <f>IFERROR(VLOOKUP(LEFT($A1646,8),POR!$A:$R,4,0),"")</f>
        <v/>
      </c>
      <c r="S1646" s="8" t="str">
        <f>IFERROR(VLOOKUP(LEFT($A1646,8),POR!$A:$R,5,0),"")</f>
        <v/>
      </c>
      <c r="T1646" s="8" t="str">
        <f>IFERROR(VLOOKUP(LEFT($A1646,8),POR!$A:$R,6,0),"")</f>
        <v/>
      </c>
      <c r="U1646" s="8" t="str">
        <f>IFERROR(VLOOKUP(LEFT($A1646,8),POR!$A:$R,7,0),"")</f>
        <v/>
      </c>
      <c r="V1646" s="8" t="str">
        <f>IFERROR(VLOOKUP(LEFT($A1646,8),POR!$A:$R,8,0),"")</f>
        <v/>
      </c>
      <c r="W1646" s="8" t="str">
        <f>IFERROR(VLOOKUP(LEFT($A1646,8),POR!$A:$R,9,0),"")</f>
        <v/>
      </c>
      <c r="X1646" s="8" t="str">
        <f>IFERROR(VLOOKUP(LEFT($A1646,8),POR!$A:$R,10,0),"")</f>
        <v/>
      </c>
      <c r="Y1646" s="8" t="str">
        <f>IFERROR(VLOOKUP(LEFT($A1646,8),POR!$A:$R,11,0),"")</f>
        <v/>
      </c>
      <c r="Z1646" s="8" t="str">
        <f>IFERROR(VLOOKUP(LEFT($A1646,8),POR!$A:$R,12,0),"")</f>
        <v/>
      </c>
      <c r="AA1646" s="8" t="str">
        <f>IFERROR(VLOOKUP(LEFT($A1646,8),POR!$A:$R,13,0),"")</f>
        <v/>
      </c>
      <c r="AB1646" s="8" t="str">
        <f>IFERROR(VLOOKUP(LEFT($A1646,8),POR!$A:$R,14,0),"")</f>
        <v/>
      </c>
      <c r="AC1646" s="8" t="str">
        <f>IFERROR(VLOOKUP(LEFT($A1646,8),POR!$A:$R,15,0),"")</f>
        <v/>
      </c>
      <c r="AD1646" s="8" t="str">
        <f>IFERROR(VLOOKUP(LEFT($A1646,8),POR!$A:$R,16,0),"")</f>
        <v/>
      </c>
      <c r="AE1646" s="8" t="str">
        <f>IFERROR(VLOOKUP(LEFT($A1646,8),POR!$A:$R,17,0),"")</f>
        <v/>
      </c>
      <c r="AF1646" s="8" t="str">
        <f>IFERROR(VLOOKUP(LEFT($A1646,8),POR!$A:$R,18,0),"")</f>
        <v/>
      </c>
      <c r="AG1646" s="36" t="str">
        <f>IFERROR(VLOOKUP(A1646,NSD!F:G,2,0),"")</f>
        <v/>
      </c>
    </row>
    <row r="1647" spans="1:33" ht="45">
      <c r="A1647" s="49" t="s">
        <v>4157</v>
      </c>
      <c r="B1647" s="36" t="str">
        <f>VLOOKUP(LEFT(A1647,8),Clusters!A:C,3,0)</f>
        <v>C3</v>
      </c>
      <c r="C1647" s="36">
        <f>VLOOKUP(LEFT(A1647,8),Clusters!A:D,2,0)</f>
        <v>31</v>
      </c>
      <c r="E1647" t="s">
        <v>1594</v>
      </c>
      <c r="I1647" s="38" t="s">
        <v>5327</v>
      </c>
      <c r="J1647" s="50">
        <v>42821</v>
      </c>
      <c r="K1647" s="9" t="s">
        <v>5377</v>
      </c>
      <c r="L1647" s="9" t="s">
        <v>1595</v>
      </c>
      <c r="M1647" t="s">
        <v>1593</v>
      </c>
      <c r="N1647" s="9" t="s">
        <v>5328</v>
      </c>
      <c r="O1647" s="36">
        <f>IFERROR(VLOOKUP(LEFT(A1647,8),'Development Priority'!A:B,2,0),"")</f>
        <v>322</v>
      </c>
      <c r="P1647" s="8" t="str">
        <f>IFERROR(VLOOKUP(LEFT($A1647,8),POR!$A:$R,2,0),"")</f>
        <v/>
      </c>
      <c r="Q1647" s="8" t="str">
        <f>IFERROR(VLOOKUP(LEFT($A1647,8),POR!$A:$R,3,0),"")</f>
        <v/>
      </c>
      <c r="R1647" s="8" t="str">
        <f>IFERROR(VLOOKUP(LEFT($A1647,8),POR!$A:$R,4,0),"")</f>
        <v/>
      </c>
      <c r="S1647" s="8" t="str">
        <f>IFERROR(VLOOKUP(LEFT($A1647,8),POR!$A:$R,5,0),"")</f>
        <v/>
      </c>
      <c r="T1647" s="8" t="str">
        <f>IFERROR(VLOOKUP(LEFT($A1647,8),POR!$A:$R,6,0),"")</f>
        <v/>
      </c>
      <c r="U1647" s="8" t="str">
        <f>IFERROR(VLOOKUP(LEFT($A1647,8),POR!$A:$R,7,0),"")</f>
        <v/>
      </c>
      <c r="V1647" s="8" t="str">
        <f>IFERROR(VLOOKUP(LEFT($A1647,8),POR!$A:$R,8,0),"")</f>
        <v/>
      </c>
      <c r="W1647" s="8" t="str">
        <f>IFERROR(VLOOKUP(LEFT($A1647,8),POR!$A:$R,9,0),"")</f>
        <v/>
      </c>
      <c r="X1647" s="8" t="str">
        <f>IFERROR(VLOOKUP(LEFT($A1647,8),POR!$A:$R,10,0),"")</f>
        <v/>
      </c>
      <c r="Y1647" s="8" t="str">
        <f>IFERROR(VLOOKUP(LEFT($A1647,8),POR!$A:$R,11,0),"")</f>
        <v/>
      </c>
      <c r="Z1647" s="8" t="str">
        <f>IFERROR(VLOOKUP(LEFT($A1647,8),POR!$A:$R,12,0),"")</f>
        <v/>
      </c>
      <c r="AA1647" s="8" t="str">
        <f>IFERROR(VLOOKUP(LEFT($A1647,8),POR!$A:$R,13,0),"")</f>
        <v/>
      </c>
      <c r="AB1647" s="8" t="str">
        <f>IFERROR(VLOOKUP(LEFT($A1647,8),POR!$A:$R,14,0),"")</f>
        <v/>
      </c>
      <c r="AC1647" s="8" t="str">
        <f>IFERROR(VLOOKUP(LEFT($A1647,8),POR!$A:$R,15,0),"")</f>
        <v/>
      </c>
      <c r="AD1647" s="8" t="str">
        <f>IFERROR(VLOOKUP(LEFT($A1647,8),POR!$A:$R,16,0),"")</f>
        <v/>
      </c>
      <c r="AE1647" s="8" t="str">
        <f>IFERROR(VLOOKUP(LEFT($A1647,8),POR!$A:$R,17,0),"")</f>
        <v/>
      </c>
      <c r="AF1647" s="8" t="str">
        <f>IFERROR(VLOOKUP(LEFT($A1647,8),POR!$A:$R,18,0),"")</f>
        <v/>
      </c>
      <c r="AG1647" s="36" t="str">
        <f>IFERROR(VLOOKUP(A1647,NSD!F:G,2,0),"")</f>
        <v/>
      </c>
    </row>
    <row r="1648" spans="1:33">
      <c r="A1648" s="49" t="s">
        <v>4245</v>
      </c>
      <c r="B1648" s="36" t="str">
        <f>VLOOKUP(LEFT(A1648,8),Clusters!A:C,3,0)</f>
        <v>C3</v>
      </c>
      <c r="C1648" s="36">
        <f>VLOOKUP(LEFT(A1648,8),Clusters!A:D,2,0)</f>
        <v>31</v>
      </c>
      <c r="O1648" s="36">
        <f>IFERROR(VLOOKUP(LEFT(A1648,8),'Development Priority'!A:B,2,0),"")</f>
        <v>322</v>
      </c>
      <c r="P1648" s="8" t="str">
        <f>IFERROR(VLOOKUP(LEFT($A1648,8),POR!$A:$R,2,0),"")</f>
        <v/>
      </c>
      <c r="Q1648" s="8" t="str">
        <f>IFERROR(VLOOKUP(LEFT($A1648,8),POR!$A:$R,3,0),"")</f>
        <v/>
      </c>
      <c r="R1648" s="8" t="str">
        <f>IFERROR(VLOOKUP(LEFT($A1648,8),POR!$A:$R,4,0),"")</f>
        <v/>
      </c>
      <c r="S1648" s="8" t="str">
        <f>IFERROR(VLOOKUP(LEFT($A1648,8),POR!$A:$R,5,0),"")</f>
        <v/>
      </c>
      <c r="T1648" s="8" t="str">
        <f>IFERROR(VLOOKUP(LEFT($A1648,8),POR!$A:$R,6,0),"")</f>
        <v/>
      </c>
      <c r="U1648" s="8" t="str">
        <f>IFERROR(VLOOKUP(LEFT($A1648,8),POR!$A:$R,7,0),"")</f>
        <v/>
      </c>
      <c r="V1648" s="8" t="str">
        <f>IFERROR(VLOOKUP(LEFT($A1648,8),POR!$A:$R,8,0),"")</f>
        <v/>
      </c>
      <c r="W1648" s="8" t="str">
        <f>IFERROR(VLOOKUP(LEFT($A1648,8),POR!$A:$R,9,0),"")</f>
        <v/>
      </c>
      <c r="X1648" s="8" t="str">
        <f>IFERROR(VLOOKUP(LEFT($A1648,8),POR!$A:$R,10,0),"")</f>
        <v/>
      </c>
      <c r="Y1648" s="8" t="str">
        <f>IFERROR(VLOOKUP(LEFT($A1648,8),POR!$A:$R,11,0),"")</f>
        <v/>
      </c>
      <c r="Z1648" s="8" t="str">
        <f>IFERROR(VLOOKUP(LEFT($A1648,8),POR!$A:$R,12,0),"")</f>
        <v/>
      </c>
      <c r="AA1648" s="8" t="str">
        <f>IFERROR(VLOOKUP(LEFT($A1648,8),POR!$A:$R,13,0),"")</f>
        <v/>
      </c>
      <c r="AB1648" s="8" t="str">
        <f>IFERROR(VLOOKUP(LEFT($A1648,8),POR!$A:$R,14,0),"")</f>
        <v/>
      </c>
      <c r="AC1648" s="8" t="str">
        <f>IFERROR(VLOOKUP(LEFT($A1648,8),POR!$A:$R,15,0),"")</f>
        <v/>
      </c>
      <c r="AD1648" s="8" t="str">
        <f>IFERROR(VLOOKUP(LEFT($A1648,8),POR!$A:$R,16,0),"")</f>
        <v/>
      </c>
      <c r="AE1648" s="8" t="str">
        <f>IFERROR(VLOOKUP(LEFT($A1648,8),POR!$A:$R,17,0),"")</f>
        <v/>
      </c>
      <c r="AF1648" s="8" t="str">
        <f>IFERROR(VLOOKUP(LEFT($A1648,8),POR!$A:$R,18,0),"")</f>
        <v/>
      </c>
      <c r="AG1648" s="36" t="str">
        <f>IFERROR(VLOOKUP(A1648,NSD!F:G,2,0),"")</f>
        <v/>
      </c>
    </row>
    <row r="1649" spans="1:33">
      <c r="A1649" s="49" t="s">
        <v>2656</v>
      </c>
      <c r="B1649" s="36" t="str">
        <f>VLOOKUP(LEFT(A1649,8),Clusters!A:C,3,0)</f>
        <v>C5</v>
      </c>
      <c r="C1649" s="36">
        <f>VLOOKUP(LEFT(A1649,8),Clusters!A:D,2,0)</f>
        <v>51</v>
      </c>
      <c r="O1649" s="36">
        <f>IFERROR(VLOOKUP(LEFT(A1649,8),'Development Priority'!A:B,2,0),"")</f>
        <v>614</v>
      </c>
      <c r="P1649" s="8" t="str">
        <f>IFERROR(VLOOKUP(LEFT($A1649,8),POR!$A:$R,2,0),"")</f>
        <v/>
      </c>
      <c r="Q1649" s="8" t="str">
        <f>IFERROR(VLOOKUP(LEFT($A1649,8),POR!$A:$R,3,0),"")</f>
        <v/>
      </c>
      <c r="R1649" s="8" t="str">
        <f>IFERROR(VLOOKUP(LEFT($A1649,8),POR!$A:$R,4,0),"")</f>
        <v/>
      </c>
      <c r="S1649" s="8" t="str">
        <f>IFERROR(VLOOKUP(LEFT($A1649,8),POR!$A:$R,5,0),"")</f>
        <v/>
      </c>
      <c r="T1649" s="8">
        <f>IFERROR(VLOOKUP(LEFT($A1649,8),POR!$A:$R,6,0),"")</f>
        <v>42766.666666666701</v>
      </c>
      <c r="U1649" s="8" t="str">
        <f>IFERROR(VLOOKUP(LEFT($A1649,8),POR!$A:$R,7,0),"")</f>
        <v/>
      </c>
      <c r="V1649" s="8" t="str">
        <f>IFERROR(VLOOKUP(LEFT($A1649,8),POR!$A:$R,8,0),"")</f>
        <v/>
      </c>
      <c r="W1649" s="8" t="str">
        <f>IFERROR(VLOOKUP(LEFT($A1649,8),POR!$A:$R,9,0),"")</f>
        <v/>
      </c>
      <c r="X1649" s="8" t="str">
        <f>IFERROR(VLOOKUP(LEFT($A1649,8),POR!$A:$R,10,0),"")</f>
        <v/>
      </c>
      <c r="Y1649" s="8" t="str">
        <f>IFERROR(VLOOKUP(LEFT($A1649,8),POR!$A:$R,11,0),"")</f>
        <v/>
      </c>
      <c r="Z1649" s="8" t="str">
        <f>IFERROR(VLOOKUP(LEFT($A1649,8),POR!$A:$R,12,0),"")</f>
        <v/>
      </c>
      <c r="AA1649" s="8" t="str">
        <f>IFERROR(VLOOKUP(LEFT($A1649,8),POR!$A:$R,13,0),"")</f>
        <v/>
      </c>
      <c r="AB1649" s="8" t="str">
        <f>IFERROR(VLOOKUP(LEFT($A1649,8),POR!$A:$R,14,0),"")</f>
        <v/>
      </c>
      <c r="AC1649" s="8" t="str">
        <f>IFERROR(VLOOKUP(LEFT($A1649,8),POR!$A:$R,15,0),"")</f>
        <v/>
      </c>
      <c r="AD1649" s="8" t="str">
        <f>IFERROR(VLOOKUP(LEFT($A1649,8),POR!$A:$R,16,0),"")</f>
        <v/>
      </c>
      <c r="AE1649" s="8" t="str">
        <f>IFERROR(VLOOKUP(LEFT($A1649,8),POR!$A:$R,17,0),"")</f>
        <v/>
      </c>
      <c r="AF1649" s="8" t="str">
        <f>IFERROR(VLOOKUP(LEFT($A1649,8),POR!$A:$R,18,0),"")</f>
        <v/>
      </c>
      <c r="AG1649" s="36" t="str">
        <f>IFERROR(VLOOKUP(A1649,NSD!F:G,2,0),"")</f>
        <v/>
      </c>
    </row>
    <row r="1650" spans="1:33">
      <c r="A1650" s="49" t="s">
        <v>2283</v>
      </c>
      <c r="B1650" s="36" t="str">
        <f>VLOOKUP(LEFT(A1650,8),Clusters!A:C,3,0)</f>
        <v>C5</v>
      </c>
      <c r="C1650" s="36">
        <f>VLOOKUP(LEFT(A1650,8),Clusters!A:D,2,0)</f>
        <v>51</v>
      </c>
      <c r="O1650" s="36">
        <f>IFERROR(VLOOKUP(LEFT(A1650,8),'Development Priority'!A:B,2,0),"")</f>
        <v>614</v>
      </c>
      <c r="P1650" s="8" t="str">
        <f>IFERROR(VLOOKUP(LEFT($A1650,8),POR!$A:$R,2,0),"")</f>
        <v/>
      </c>
      <c r="Q1650" s="8" t="str">
        <f>IFERROR(VLOOKUP(LEFT($A1650,8),POR!$A:$R,3,0),"")</f>
        <v/>
      </c>
      <c r="R1650" s="8" t="str">
        <f>IFERROR(VLOOKUP(LEFT($A1650,8),POR!$A:$R,4,0),"")</f>
        <v/>
      </c>
      <c r="S1650" s="8" t="str">
        <f>IFERROR(VLOOKUP(LEFT($A1650,8),POR!$A:$R,5,0),"")</f>
        <v/>
      </c>
      <c r="T1650" s="8">
        <f>IFERROR(VLOOKUP(LEFT($A1650,8),POR!$A:$R,6,0),"")</f>
        <v>42766.666666666701</v>
      </c>
      <c r="U1650" s="8" t="str">
        <f>IFERROR(VLOOKUP(LEFT($A1650,8),POR!$A:$R,7,0),"")</f>
        <v/>
      </c>
      <c r="V1650" s="8" t="str">
        <f>IFERROR(VLOOKUP(LEFT($A1650,8),POR!$A:$R,8,0),"")</f>
        <v/>
      </c>
      <c r="W1650" s="8" t="str">
        <f>IFERROR(VLOOKUP(LEFT($A1650,8),POR!$A:$R,9,0),"")</f>
        <v/>
      </c>
      <c r="X1650" s="8" t="str">
        <f>IFERROR(VLOOKUP(LEFT($A1650,8),POR!$A:$R,10,0),"")</f>
        <v/>
      </c>
      <c r="Y1650" s="8" t="str">
        <f>IFERROR(VLOOKUP(LEFT($A1650,8),POR!$A:$R,11,0),"")</f>
        <v/>
      </c>
      <c r="Z1650" s="8" t="str">
        <f>IFERROR(VLOOKUP(LEFT($A1650,8),POR!$A:$R,12,0),"")</f>
        <v/>
      </c>
      <c r="AA1650" s="8" t="str">
        <f>IFERROR(VLOOKUP(LEFT($A1650,8),POR!$A:$R,13,0),"")</f>
        <v/>
      </c>
      <c r="AB1650" s="8" t="str">
        <f>IFERROR(VLOOKUP(LEFT($A1650,8),POR!$A:$R,14,0),"")</f>
        <v/>
      </c>
      <c r="AC1650" s="8" t="str">
        <f>IFERROR(VLOOKUP(LEFT($A1650,8),POR!$A:$R,15,0),"")</f>
        <v/>
      </c>
      <c r="AD1650" s="8" t="str">
        <f>IFERROR(VLOOKUP(LEFT($A1650,8),POR!$A:$R,16,0),"")</f>
        <v/>
      </c>
      <c r="AE1650" s="8" t="str">
        <f>IFERROR(VLOOKUP(LEFT($A1650,8),POR!$A:$R,17,0),"")</f>
        <v/>
      </c>
      <c r="AF1650" s="8" t="str">
        <f>IFERROR(VLOOKUP(LEFT($A1650,8),POR!$A:$R,18,0),"")</f>
        <v/>
      </c>
      <c r="AG1650" s="36" t="str">
        <f>IFERROR(VLOOKUP(A1650,NSD!F:G,2,0),"")</f>
        <v/>
      </c>
    </row>
    <row r="1651" spans="1:33">
      <c r="A1651" s="49" t="s">
        <v>2986</v>
      </c>
      <c r="B1651" s="36" t="str">
        <f>VLOOKUP(LEFT(A1651,8),Clusters!A:C,3,0)</f>
        <v>C5</v>
      </c>
      <c r="C1651" s="36">
        <f>VLOOKUP(LEFT(A1651,8),Clusters!A:D,2,0)</f>
        <v>51</v>
      </c>
      <c r="O1651" s="36">
        <f>IFERROR(VLOOKUP(LEFT(A1651,8),'Development Priority'!A:B,2,0),"")</f>
        <v>614</v>
      </c>
      <c r="P1651" s="8" t="str">
        <f>IFERROR(VLOOKUP(LEFT($A1651,8),POR!$A:$R,2,0),"")</f>
        <v/>
      </c>
      <c r="Q1651" s="8" t="str">
        <f>IFERROR(VLOOKUP(LEFT($A1651,8),POR!$A:$R,3,0),"")</f>
        <v/>
      </c>
      <c r="R1651" s="8" t="str">
        <f>IFERROR(VLOOKUP(LEFT($A1651,8),POR!$A:$R,4,0),"")</f>
        <v/>
      </c>
      <c r="S1651" s="8" t="str">
        <f>IFERROR(VLOOKUP(LEFT($A1651,8),POR!$A:$R,5,0),"")</f>
        <v/>
      </c>
      <c r="T1651" s="8">
        <f>IFERROR(VLOOKUP(LEFT($A1651,8),POR!$A:$R,6,0),"")</f>
        <v>42766.666666666701</v>
      </c>
      <c r="U1651" s="8" t="str">
        <f>IFERROR(VLOOKUP(LEFT($A1651,8),POR!$A:$R,7,0),"")</f>
        <v/>
      </c>
      <c r="V1651" s="8" t="str">
        <f>IFERROR(VLOOKUP(LEFT($A1651,8),POR!$A:$R,8,0),"")</f>
        <v/>
      </c>
      <c r="W1651" s="8" t="str">
        <f>IFERROR(VLOOKUP(LEFT($A1651,8),POR!$A:$R,9,0),"")</f>
        <v/>
      </c>
      <c r="X1651" s="8" t="str">
        <f>IFERROR(VLOOKUP(LEFT($A1651,8),POR!$A:$R,10,0),"")</f>
        <v/>
      </c>
      <c r="Y1651" s="8" t="str">
        <f>IFERROR(VLOOKUP(LEFT($A1651,8),POR!$A:$R,11,0),"")</f>
        <v/>
      </c>
      <c r="Z1651" s="8" t="str">
        <f>IFERROR(VLOOKUP(LEFT($A1651,8),POR!$A:$R,12,0),"")</f>
        <v/>
      </c>
      <c r="AA1651" s="8" t="str">
        <f>IFERROR(VLOOKUP(LEFT($A1651,8),POR!$A:$R,13,0),"")</f>
        <v/>
      </c>
      <c r="AB1651" s="8" t="str">
        <f>IFERROR(VLOOKUP(LEFT($A1651,8),POR!$A:$R,14,0),"")</f>
        <v/>
      </c>
      <c r="AC1651" s="8" t="str">
        <f>IFERROR(VLOOKUP(LEFT($A1651,8),POR!$A:$R,15,0),"")</f>
        <v/>
      </c>
      <c r="AD1651" s="8" t="str">
        <f>IFERROR(VLOOKUP(LEFT($A1651,8),POR!$A:$R,16,0),"")</f>
        <v/>
      </c>
      <c r="AE1651" s="8" t="str">
        <f>IFERROR(VLOOKUP(LEFT($A1651,8),POR!$A:$R,17,0),"")</f>
        <v/>
      </c>
      <c r="AF1651" s="8" t="str">
        <f>IFERROR(VLOOKUP(LEFT($A1651,8),POR!$A:$R,18,0),"")</f>
        <v/>
      </c>
      <c r="AG1651" s="36" t="str">
        <f>IFERROR(VLOOKUP(A1651,NSD!F:G,2,0),"")</f>
        <v/>
      </c>
    </row>
    <row r="1652" spans="1:33">
      <c r="A1652" s="49" t="s">
        <v>3578</v>
      </c>
      <c r="B1652" s="36" t="str">
        <f>VLOOKUP(LEFT(A1652,8),Clusters!A:C,3,0)</f>
        <v>C5</v>
      </c>
      <c r="C1652" s="36">
        <f>VLOOKUP(LEFT(A1652,8),Clusters!A:D,2,0)</f>
        <v>51</v>
      </c>
      <c r="O1652" s="36">
        <f>IFERROR(VLOOKUP(LEFT(A1652,8),'Development Priority'!A:B,2,0),"")</f>
        <v>575</v>
      </c>
      <c r="P1652" s="8" t="str">
        <f>IFERROR(VLOOKUP(LEFT($A1652,8),POR!$A:$R,2,0),"")</f>
        <v/>
      </c>
      <c r="Q1652" s="8" t="str">
        <f>IFERROR(VLOOKUP(LEFT($A1652,8),POR!$A:$R,3,0),"")</f>
        <v/>
      </c>
      <c r="R1652" s="8" t="str">
        <f>IFERROR(VLOOKUP(LEFT($A1652,8),POR!$A:$R,4,0),"")</f>
        <v/>
      </c>
      <c r="S1652" s="8" t="str">
        <f>IFERROR(VLOOKUP(LEFT($A1652,8),POR!$A:$R,5,0),"")</f>
        <v/>
      </c>
      <c r="T1652" s="8" t="str">
        <f>IFERROR(VLOOKUP(LEFT($A1652,8),POR!$A:$R,6,0),"")</f>
        <v/>
      </c>
      <c r="U1652" s="8" t="str">
        <f>IFERROR(VLOOKUP(LEFT($A1652,8),POR!$A:$R,7,0),"")</f>
        <v/>
      </c>
      <c r="V1652" s="8">
        <f>IFERROR(VLOOKUP(LEFT($A1652,8),POR!$A:$R,8,0),"")</f>
        <v>42745</v>
      </c>
      <c r="W1652" s="8" t="str">
        <f>IFERROR(VLOOKUP(LEFT($A1652,8),POR!$A:$R,9,0),"")</f>
        <v/>
      </c>
      <c r="X1652" s="8" t="str">
        <f>IFERROR(VLOOKUP(LEFT($A1652,8),POR!$A:$R,10,0),"")</f>
        <v/>
      </c>
      <c r="Y1652" s="8" t="str">
        <f>IFERROR(VLOOKUP(LEFT($A1652,8),POR!$A:$R,11,0),"")</f>
        <v/>
      </c>
      <c r="Z1652" s="8" t="str">
        <f>IFERROR(VLOOKUP(LEFT($A1652,8),POR!$A:$R,12,0),"")</f>
        <v/>
      </c>
      <c r="AA1652" s="8" t="str">
        <f>IFERROR(VLOOKUP(LEFT($A1652,8),POR!$A:$R,13,0),"")</f>
        <v/>
      </c>
      <c r="AB1652" s="8" t="str">
        <f>IFERROR(VLOOKUP(LEFT($A1652,8),POR!$A:$R,14,0),"")</f>
        <v/>
      </c>
      <c r="AC1652" s="8" t="str">
        <f>IFERROR(VLOOKUP(LEFT($A1652,8),POR!$A:$R,15,0),"")</f>
        <v/>
      </c>
      <c r="AD1652" s="8" t="str">
        <f>IFERROR(VLOOKUP(LEFT($A1652,8),POR!$A:$R,16,0),"")</f>
        <v/>
      </c>
      <c r="AE1652" s="8" t="str">
        <f>IFERROR(VLOOKUP(LEFT($A1652,8),POR!$A:$R,17,0),"")</f>
        <v/>
      </c>
      <c r="AF1652" s="8" t="str">
        <f>IFERROR(VLOOKUP(LEFT($A1652,8),POR!$A:$R,18,0),"")</f>
        <v/>
      </c>
      <c r="AG1652" s="36" t="str">
        <f>IFERROR(VLOOKUP(A1652,NSD!F:G,2,0),"")</f>
        <v/>
      </c>
    </row>
    <row r="1653" spans="1:33">
      <c r="A1653" s="49" t="s">
        <v>3789</v>
      </c>
      <c r="B1653" s="36" t="str">
        <f>VLOOKUP(LEFT(A1653,8),Clusters!A:C,3,0)</f>
        <v>C5</v>
      </c>
      <c r="C1653" s="36">
        <f>VLOOKUP(LEFT(A1653,8),Clusters!A:D,2,0)</f>
        <v>51</v>
      </c>
      <c r="O1653" s="36">
        <f>IFERROR(VLOOKUP(LEFT(A1653,8),'Development Priority'!A:B,2,0),"")</f>
        <v>575</v>
      </c>
      <c r="P1653" s="8" t="str">
        <f>IFERROR(VLOOKUP(LEFT($A1653,8),POR!$A:$R,2,0),"")</f>
        <v/>
      </c>
      <c r="Q1653" s="8" t="str">
        <f>IFERROR(VLOOKUP(LEFT($A1653,8),POR!$A:$R,3,0),"")</f>
        <v/>
      </c>
      <c r="R1653" s="8" t="str">
        <f>IFERROR(VLOOKUP(LEFT($A1653,8),POR!$A:$R,4,0),"")</f>
        <v/>
      </c>
      <c r="S1653" s="8" t="str">
        <f>IFERROR(VLOOKUP(LEFT($A1653,8),POR!$A:$R,5,0),"")</f>
        <v/>
      </c>
      <c r="T1653" s="8" t="str">
        <f>IFERROR(VLOOKUP(LEFT($A1653,8),POR!$A:$R,6,0),"")</f>
        <v/>
      </c>
      <c r="U1653" s="8" t="str">
        <f>IFERROR(VLOOKUP(LEFT($A1653,8),POR!$A:$R,7,0),"")</f>
        <v/>
      </c>
      <c r="V1653" s="8">
        <f>IFERROR(VLOOKUP(LEFT($A1653,8),POR!$A:$R,8,0),"")</f>
        <v>42745</v>
      </c>
      <c r="W1653" s="8" t="str">
        <f>IFERROR(VLOOKUP(LEFT($A1653,8),POR!$A:$R,9,0),"")</f>
        <v/>
      </c>
      <c r="X1653" s="8" t="str">
        <f>IFERROR(VLOOKUP(LEFT($A1653,8),POR!$A:$R,10,0),"")</f>
        <v/>
      </c>
      <c r="Y1653" s="8" t="str">
        <f>IFERROR(VLOOKUP(LEFT($A1653,8),POR!$A:$R,11,0),"")</f>
        <v/>
      </c>
      <c r="Z1653" s="8" t="str">
        <f>IFERROR(VLOOKUP(LEFT($A1653,8),POR!$A:$R,12,0),"")</f>
        <v/>
      </c>
      <c r="AA1653" s="8" t="str">
        <f>IFERROR(VLOOKUP(LEFT($A1653,8),POR!$A:$R,13,0),"")</f>
        <v/>
      </c>
      <c r="AB1653" s="8" t="str">
        <f>IFERROR(VLOOKUP(LEFT($A1653,8),POR!$A:$R,14,0),"")</f>
        <v/>
      </c>
      <c r="AC1653" s="8" t="str">
        <f>IFERROR(VLOOKUP(LEFT($A1653,8),POR!$A:$R,15,0),"")</f>
        <v/>
      </c>
      <c r="AD1653" s="8" t="str">
        <f>IFERROR(VLOOKUP(LEFT($A1653,8),POR!$A:$R,16,0),"")</f>
        <v/>
      </c>
      <c r="AE1653" s="8" t="str">
        <f>IFERROR(VLOOKUP(LEFT($A1653,8),POR!$A:$R,17,0),"")</f>
        <v/>
      </c>
      <c r="AF1653" s="8" t="str">
        <f>IFERROR(VLOOKUP(LEFT($A1653,8),POR!$A:$R,18,0),"")</f>
        <v/>
      </c>
      <c r="AG1653" s="36" t="str">
        <f>IFERROR(VLOOKUP(A1653,NSD!F:G,2,0),"")</f>
        <v/>
      </c>
    </row>
    <row r="1654" spans="1:33">
      <c r="A1654" s="49" t="s">
        <v>2744</v>
      </c>
      <c r="B1654" s="36" t="str">
        <f>VLOOKUP(LEFT(A1654,8),Clusters!A:C,3,0)</f>
        <v>C5</v>
      </c>
      <c r="C1654" s="36">
        <f>VLOOKUP(LEFT(A1654,8),Clusters!A:D,2,0)</f>
        <v>51</v>
      </c>
      <c r="O1654" s="36">
        <f>IFERROR(VLOOKUP(LEFT(A1654,8),'Development Priority'!A:B,2,0),"")</f>
        <v>575</v>
      </c>
      <c r="P1654" s="8" t="str">
        <f>IFERROR(VLOOKUP(LEFT($A1654,8),POR!$A:$R,2,0),"")</f>
        <v/>
      </c>
      <c r="Q1654" s="8" t="str">
        <f>IFERROR(VLOOKUP(LEFT($A1654,8),POR!$A:$R,3,0),"")</f>
        <v/>
      </c>
      <c r="R1654" s="8" t="str">
        <f>IFERROR(VLOOKUP(LEFT($A1654,8),POR!$A:$R,4,0),"")</f>
        <v/>
      </c>
      <c r="S1654" s="8" t="str">
        <f>IFERROR(VLOOKUP(LEFT($A1654,8),POR!$A:$R,5,0),"")</f>
        <v/>
      </c>
      <c r="T1654" s="8" t="str">
        <f>IFERROR(VLOOKUP(LEFT($A1654,8),POR!$A:$R,6,0),"")</f>
        <v/>
      </c>
      <c r="U1654" s="8" t="str">
        <f>IFERROR(VLOOKUP(LEFT($A1654,8),POR!$A:$R,7,0),"")</f>
        <v/>
      </c>
      <c r="V1654" s="8">
        <f>IFERROR(VLOOKUP(LEFT($A1654,8),POR!$A:$R,8,0),"")</f>
        <v>42745</v>
      </c>
      <c r="W1654" s="8" t="str">
        <f>IFERROR(VLOOKUP(LEFT($A1654,8),POR!$A:$R,9,0),"")</f>
        <v/>
      </c>
      <c r="X1654" s="8" t="str">
        <f>IFERROR(VLOOKUP(LEFT($A1654,8),POR!$A:$R,10,0),"")</f>
        <v/>
      </c>
      <c r="Y1654" s="8" t="str">
        <f>IFERROR(VLOOKUP(LEFT($A1654,8),POR!$A:$R,11,0),"")</f>
        <v/>
      </c>
      <c r="Z1654" s="8" t="str">
        <f>IFERROR(VLOOKUP(LEFT($A1654,8),POR!$A:$R,12,0),"")</f>
        <v/>
      </c>
      <c r="AA1654" s="8" t="str">
        <f>IFERROR(VLOOKUP(LEFT($A1654,8),POR!$A:$R,13,0),"")</f>
        <v/>
      </c>
      <c r="AB1654" s="8" t="str">
        <f>IFERROR(VLOOKUP(LEFT($A1654,8),POR!$A:$R,14,0),"")</f>
        <v/>
      </c>
      <c r="AC1654" s="8" t="str">
        <f>IFERROR(VLOOKUP(LEFT($A1654,8),POR!$A:$R,15,0),"")</f>
        <v/>
      </c>
      <c r="AD1654" s="8" t="str">
        <f>IFERROR(VLOOKUP(LEFT($A1654,8),POR!$A:$R,16,0),"")</f>
        <v/>
      </c>
      <c r="AE1654" s="8" t="str">
        <f>IFERROR(VLOOKUP(LEFT($A1654,8),POR!$A:$R,17,0),"")</f>
        <v/>
      </c>
      <c r="AF1654" s="8" t="str">
        <f>IFERROR(VLOOKUP(LEFT($A1654,8),POR!$A:$R,18,0),"")</f>
        <v/>
      </c>
      <c r="AG1654" s="36" t="str">
        <f>IFERROR(VLOOKUP(A1654,NSD!F:G,2,0),"")</f>
        <v/>
      </c>
    </row>
    <row r="1655" spans="1:33">
      <c r="A1655" s="49" t="s">
        <v>2634</v>
      </c>
      <c r="B1655" s="36" t="str">
        <f>VLOOKUP(LEFT(A1655,8),Clusters!A:C,3,0)</f>
        <v>C2</v>
      </c>
      <c r="C1655" s="36">
        <f>VLOOKUP(LEFT(A1655,8),Clusters!A:D,2,0)</f>
        <v>23</v>
      </c>
      <c r="O1655" s="36">
        <f>IFERROR(VLOOKUP(LEFT(A1655,8),'Development Priority'!A:B,2,0),"")</f>
        <v>86</v>
      </c>
      <c r="P1655" s="8" t="str">
        <f>IFERROR(VLOOKUP(LEFT($A1655,8),POR!$A:$R,2,0),"")</f>
        <v/>
      </c>
      <c r="Q1655" s="8" t="str">
        <f>IFERROR(VLOOKUP(LEFT($A1655,8),POR!$A:$R,3,0),"")</f>
        <v/>
      </c>
      <c r="R1655" s="8" t="str">
        <f>IFERROR(VLOOKUP(LEFT($A1655,8),POR!$A:$R,4,0),"")</f>
        <v/>
      </c>
      <c r="S1655" s="8" t="str">
        <f>IFERROR(VLOOKUP(LEFT($A1655,8),POR!$A:$R,5,0),"")</f>
        <v/>
      </c>
      <c r="T1655" s="8">
        <f>IFERROR(VLOOKUP(LEFT($A1655,8),POR!$A:$R,6,0),"")</f>
        <v>42834.708333333299</v>
      </c>
      <c r="U1655" s="8" t="str">
        <f>IFERROR(VLOOKUP(LEFT($A1655,8),POR!$A:$R,7,0),"")</f>
        <v/>
      </c>
      <c r="V1655" s="8" t="str">
        <f>IFERROR(VLOOKUP(LEFT($A1655,8),POR!$A:$R,8,0),"")</f>
        <v/>
      </c>
      <c r="W1655" s="8" t="str">
        <f>IFERROR(VLOOKUP(LEFT($A1655,8),POR!$A:$R,9,0),"")</f>
        <v/>
      </c>
      <c r="X1655" s="8" t="str">
        <f>IFERROR(VLOOKUP(LEFT($A1655,8),POR!$A:$R,10,0),"")</f>
        <v/>
      </c>
      <c r="Y1655" s="8" t="str">
        <f>IFERROR(VLOOKUP(LEFT($A1655,8),POR!$A:$R,11,0),"")</f>
        <v/>
      </c>
      <c r="Z1655" s="8" t="str">
        <f>IFERROR(VLOOKUP(LEFT($A1655,8),POR!$A:$R,12,0),"")</f>
        <v/>
      </c>
      <c r="AA1655" s="8" t="str">
        <f>IFERROR(VLOOKUP(LEFT($A1655,8),POR!$A:$R,13,0),"")</f>
        <v/>
      </c>
      <c r="AB1655" s="8" t="str">
        <f>IFERROR(VLOOKUP(LEFT($A1655,8),POR!$A:$R,14,0),"")</f>
        <v/>
      </c>
      <c r="AC1655" s="8" t="str">
        <f>IFERROR(VLOOKUP(LEFT($A1655,8),POR!$A:$R,15,0),"")</f>
        <v/>
      </c>
      <c r="AD1655" s="8" t="str">
        <f>IFERROR(VLOOKUP(LEFT($A1655,8),POR!$A:$R,16,0),"")</f>
        <v/>
      </c>
      <c r="AE1655" s="8" t="str">
        <f>IFERROR(VLOOKUP(LEFT($A1655,8),POR!$A:$R,17,0),"")</f>
        <v/>
      </c>
      <c r="AF1655" s="8" t="str">
        <f>IFERROR(VLOOKUP(LEFT($A1655,8),POR!$A:$R,18,0),"")</f>
        <v/>
      </c>
      <c r="AG1655" s="36" t="str">
        <f>IFERROR(VLOOKUP(A1655,NSD!F:G,2,0),"")</f>
        <v/>
      </c>
    </row>
    <row r="1656" spans="1:33" ht="45">
      <c r="A1656" s="49" t="s">
        <v>4748</v>
      </c>
      <c r="B1656" s="36" t="str">
        <f>VLOOKUP(LEFT(A1656,8),Clusters!A:C,3,0)</f>
        <v>C2</v>
      </c>
      <c r="C1656" s="36">
        <f>VLOOKUP(LEFT(A1656,8),Clusters!A:D,2,0)</f>
        <v>23</v>
      </c>
      <c r="F1656" t="s">
        <v>2011</v>
      </c>
      <c r="I1656" s="38" t="s">
        <v>5284</v>
      </c>
      <c r="J1656" s="50">
        <v>42815</v>
      </c>
      <c r="O1656" s="36">
        <f>IFERROR(VLOOKUP(LEFT(A1656,8),'Development Priority'!A:B,2,0),"")</f>
        <v>86</v>
      </c>
      <c r="P1656" s="8" t="str">
        <f>IFERROR(VLOOKUP(LEFT($A1656,8),POR!$A:$R,2,0),"")</f>
        <v/>
      </c>
      <c r="Q1656" s="8" t="str">
        <f>IFERROR(VLOOKUP(LEFT($A1656,8),POR!$A:$R,3,0),"")</f>
        <v/>
      </c>
      <c r="R1656" s="8" t="str">
        <f>IFERROR(VLOOKUP(LEFT($A1656,8),POR!$A:$R,4,0),"")</f>
        <v/>
      </c>
      <c r="S1656" s="8" t="str">
        <f>IFERROR(VLOOKUP(LEFT($A1656,8),POR!$A:$R,5,0),"")</f>
        <v/>
      </c>
      <c r="T1656" s="8">
        <f>IFERROR(VLOOKUP(LEFT($A1656,8),POR!$A:$R,6,0),"")</f>
        <v>42834.708333333299</v>
      </c>
      <c r="U1656" s="8" t="str">
        <f>IFERROR(VLOOKUP(LEFT($A1656,8),POR!$A:$R,7,0),"")</f>
        <v/>
      </c>
      <c r="V1656" s="8" t="str">
        <f>IFERROR(VLOOKUP(LEFT($A1656,8),POR!$A:$R,8,0),"")</f>
        <v/>
      </c>
      <c r="W1656" s="8" t="str">
        <f>IFERROR(VLOOKUP(LEFT($A1656,8),POR!$A:$R,9,0),"")</f>
        <v/>
      </c>
      <c r="X1656" s="8" t="str">
        <f>IFERROR(VLOOKUP(LEFT($A1656,8),POR!$A:$R,10,0),"")</f>
        <v/>
      </c>
      <c r="Y1656" s="8" t="str">
        <f>IFERROR(VLOOKUP(LEFT($A1656,8),POR!$A:$R,11,0),"")</f>
        <v/>
      </c>
      <c r="Z1656" s="8" t="str">
        <f>IFERROR(VLOOKUP(LEFT($A1656,8),POR!$A:$R,12,0),"")</f>
        <v/>
      </c>
      <c r="AA1656" s="8" t="str">
        <f>IFERROR(VLOOKUP(LEFT($A1656,8),POR!$A:$R,13,0),"")</f>
        <v/>
      </c>
      <c r="AB1656" s="8" t="str">
        <f>IFERROR(VLOOKUP(LEFT($A1656,8),POR!$A:$R,14,0),"")</f>
        <v/>
      </c>
      <c r="AC1656" s="8" t="str">
        <f>IFERROR(VLOOKUP(LEFT($A1656,8),POR!$A:$R,15,0),"")</f>
        <v/>
      </c>
      <c r="AD1656" s="8" t="str">
        <f>IFERROR(VLOOKUP(LEFT($A1656,8),POR!$A:$R,16,0),"")</f>
        <v/>
      </c>
      <c r="AE1656" s="8" t="str">
        <f>IFERROR(VLOOKUP(LEFT($A1656,8),POR!$A:$R,17,0),"")</f>
        <v/>
      </c>
      <c r="AF1656" s="8" t="str">
        <f>IFERROR(VLOOKUP(LEFT($A1656,8),POR!$A:$R,18,0),"")</f>
        <v/>
      </c>
      <c r="AG1656" s="36" t="str">
        <f>IFERROR(VLOOKUP(A1656,NSD!F:G,2,0),"")</f>
        <v/>
      </c>
    </row>
    <row r="1657" spans="1:33">
      <c r="A1657" s="49" t="s">
        <v>4726</v>
      </c>
      <c r="B1657" s="36" t="str">
        <f>VLOOKUP(LEFT(A1657,8),Clusters!A:C,3,0)</f>
        <v>C2</v>
      </c>
      <c r="C1657" s="36">
        <f>VLOOKUP(LEFT(A1657,8),Clusters!A:D,2,0)</f>
        <v>23</v>
      </c>
      <c r="O1657" s="36">
        <f>IFERROR(VLOOKUP(LEFT(A1657,8),'Development Priority'!A:B,2,0),"")</f>
        <v>86</v>
      </c>
      <c r="P1657" s="8" t="str">
        <f>IFERROR(VLOOKUP(LEFT($A1657,8),POR!$A:$R,2,0),"")</f>
        <v/>
      </c>
      <c r="Q1657" s="8" t="str">
        <f>IFERROR(VLOOKUP(LEFT($A1657,8),POR!$A:$R,3,0),"")</f>
        <v/>
      </c>
      <c r="R1657" s="8" t="str">
        <f>IFERROR(VLOOKUP(LEFT($A1657,8),POR!$A:$R,4,0),"")</f>
        <v/>
      </c>
      <c r="S1657" s="8" t="str">
        <f>IFERROR(VLOOKUP(LEFT($A1657,8),POR!$A:$R,5,0),"")</f>
        <v/>
      </c>
      <c r="T1657" s="8">
        <f>IFERROR(VLOOKUP(LEFT($A1657,8),POR!$A:$R,6,0),"")</f>
        <v>42834.708333333299</v>
      </c>
      <c r="U1657" s="8" t="str">
        <f>IFERROR(VLOOKUP(LEFT($A1657,8),POR!$A:$R,7,0),"")</f>
        <v/>
      </c>
      <c r="V1657" s="8" t="str">
        <f>IFERROR(VLOOKUP(LEFT($A1657,8),POR!$A:$R,8,0),"")</f>
        <v/>
      </c>
      <c r="W1657" s="8" t="str">
        <f>IFERROR(VLOOKUP(LEFT($A1657,8),POR!$A:$R,9,0),"")</f>
        <v/>
      </c>
      <c r="X1657" s="8" t="str">
        <f>IFERROR(VLOOKUP(LEFT($A1657,8),POR!$A:$R,10,0),"")</f>
        <v/>
      </c>
      <c r="Y1657" s="8" t="str">
        <f>IFERROR(VLOOKUP(LEFT($A1657,8),POR!$A:$R,11,0),"")</f>
        <v/>
      </c>
      <c r="Z1657" s="8" t="str">
        <f>IFERROR(VLOOKUP(LEFT($A1657,8),POR!$A:$R,12,0),"")</f>
        <v/>
      </c>
      <c r="AA1657" s="8" t="str">
        <f>IFERROR(VLOOKUP(LEFT($A1657,8),POR!$A:$R,13,0),"")</f>
        <v/>
      </c>
      <c r="AB1657" s="8" t="str">
        <f>IFERROR(VLOOKUP(LEFT($A1657,8),POR!$A:$R,14,0),"")</f>
        <v/>
      </c>
      <c r="AC1657" s="8" t="str">
        <f>IFERROR(VLOOKUP(LEFT($A1657,8),POR!$A:$R,15,0),"")</f>
        <v/>
      </c>
      <c r="AD1657" s="8" t="str">
        <f>IFERROR(VLOOKUP(LEFT($A1657,8),POR!$A:$R,16,0),"")</f>
        <v/>
      </c>
      <c r="AE1657" s="8" t="str">
        <f>IFERROR(VLOOKUP(LEFT($A1657,8),POR!$A:$R,17,0),"")</f>
        <v/>
      </c>
      <c r="AF1657" s="8" t="str">
        <f>IFERROR(VLOOKUP(LEFT($A1657,8),POR!$A:$R,18,0),"")</f>
        <v/>
      </c>
      <c r="AG1657" s="36" t="str">
        <f>IFERROR(VLOOKUP(A1657,NSD!F:G,2,0),"")</f>
        <v/>
      </c>
    </row>
    <row r="1658" spans="1:33">
      <c r="A1658" s="49" t="s">
        <v>3891</v>
      </c>
      <c r="B1658" s="36" t="str">
        <f>VLOOKUP(LEFT(A1658,8),Clusters!A:C,3,0)</f>
        <v>C3</v>
      </c>
      <c r="C1658" s="36">
        <f>VLOOKUP(LEFT(A1658,8),Clusters!A:D,2,0)</f>
        <v>31</v>
      </c>
      <c r="O1658" s="36">
        <f>IFERROR(VLOOKUP(LEFT(A1658,8),'Development Priority'!A:B,2,0),"")</f>
        <v>533</v>
      </c>
      <c r="P1658" s="8" t="str">
        <f>IFERROR(VLOOKUP(LEFT($A1658,8),POR!$A:$R,2,0),"")</f>
        <v/>
      </c>
      <c r="Q1658" s="8" t="str">
        <f>IFERROR(VLOOKUP(LEFT($A1658,8),POR!$A:$R,3,0),"")</f>
        <v/>
      </c>
      <c r="R1658" s="8" t="str">
        <f>IFERROR(VLOOKUP(LEFT($A1658,8),POR!$A:$R,4,0),"")</f>
        <v/>
      </c>
      <c r="S1658" s="8" t="str">
        <f>IFERROR(VLOOKUP(LEFT($A1658,8),POR!$A:$R,5,0),"")</f>
        <v/>
      </c>
      <c r="T1658" s="8" t="str">
        <f>IFERROR(VLOOKUP(LEFT($A1658,8),POR!$A:$R,6,0),"")</f>
        <v/>
      </c>
      <c r="U1658" s="8" t="str">
        <f>IFERROR(VLOOKUP(LEFT($A1658,8),POR!$A:$R,7,0),"")</f>
        <v/>
      </c>
      <c r="V1658" s="8" t="str">
        <f>IFERROR(VLOOKUP(LEFT($A1658,8),POR!$A:$R,8,0),"")</f>
        <v/>
      </c>
      <c r="W1658" s="8" t="str">
        <f>IFERROR(VLOOKUP(LEFT($A1658,8),POR!$A:$R,9,0),"")</f>
        <v/>
      </c>
      <c r="X1658" s="8" t="str">
        <f>IFERROR(VLOOKUP(LEFT($A1658,8),POR!$A:$R,10,0),"")</f>
        <v/>
      </c>
      <c r="Y1658" s="8" t="str">
        <f>IFERROR(VLOOKUP(LEFT($A1658,8),POR!$A:$R,11,0),"")</f>
        <v/>
      </c>
      <c r="Z1658" s="8" t="str">
        <f>IFERROR(VLOOKUP(LEFT($A1658,8),POR!$A:$R,12,0),"")</f>
        <v/>
      </c>
      <c r="AA1658" s="8" t="str">
        <f>IFERROR(VLOOKUP(LEFT($A1658,8),POR!$A:$R,13,0),"")</f>
        <v/>
      </c>
      <c r="AB1658" s="8" t="str">
        <f>IFERROR(VLOOKUP(LEFT($A1658,8),POR!$A:$R,14,0),"")</f>
        <v/>
      </c>
      <c r="AC1658" s="8" t="str">
        <f>IFERROR(VLOOKUP(LEFT($A1658,8),POR!$A:$R,15,0),"")</f>
        <v/>
      </c>
      <c r="AD1658" s="8" t="str">
        <f>IFERROR(VLOOKUP(LEFT($A1658,8),POR!$A:$R,16,0),"")</f>
        <v/>
      </c>
      <c r="AE1658" s="8" t="str">
        <f>IFERROR(VLOOKUP(LEFT($A1658,8),POR!$A:$R,17,0),"")</f>
        <v/>
      </c>
      <c r="AF1658" s="8" t="str">
        <f>IFERROR(VLOOKUP(LEFT($A1658,8),POR!$A:$R,18,0),"")</f>
        <v/>
      </c>
      <c r="AG1658" s="36" t="str">
        <f>IFERROR(VLOOKUP(A1658,NSD!F:G,2,0),"")</f>
        <v/>
      </c>
    </row>
    <row r="1659" spans="1:33">
      <c r="A1659" s="49" t="s">
        <v>3596</v>
      </c>
      <c r="B1659" s="36" t="str">
        <f>VLOOKUP(LEFT(A1659,8),Clusters!A:C,3,0)</f>
        <v>C3</v>
      </c>
      <c r="C1659" s="36">
        <f>VLOOKUP(LEFT(A1659,8),Clusters!A:D,2,0)</f>
        <v>31</v>
      </c>
      <c r="O1659" s="36">
        <f>IFERROR(VLOOKUP(LEFT(A1659,8),'Development Priority'!A:B,2,0),"")</f>
        <v>533</v>
      </c>
      <c r="P1659" s="8" t="str">
        <f>IFERROR(VLOOKUP(LEFT($A1659,8),POR!$A:$R,2,0),"")</f>
        <v/>
      </c>
      <c r="Q1659" s="8" t="str">
        <f>IFERROR(VLOOKUP(LEFT($A1659,8),POR!$A:$R,3,0),"")</f>
        <v/>
      </c>
      <c r="R1659" s="8" t="str">
        <f>IFERROR(VLOOKUP(LEFT($A1659,8),POR!$A:$R,4,0),"")</f>
        <v/>
      </c>
      <c r="S1659" s="8" t="str">
        <f>IFERROR(VLOOKUP(LEFT($A1659,8),POR!$A:$R,5,0),"")</f>
        <v/>
      </c>
      <c r="T1659" s="8" t="str">
        <f>IFERROR(VLOOKUP(LEFT($A1659,8),POR!$A:$R,6,0),"")</f>
        <v/>
      </c>
      <c r="U1659" s="8" t="str">
        <f>IFERROR(VLOOKUP(LEFT($A1659,8),POR!$A:$R,7,0),"")</f>
        <v/>
      </c>
      <c r="V1659" s="8" t="str">
        <f>IFERROR(VLOOKUP(LEFT($A1659,8),POR!$A:$R,8,0),"")</f>
        <v/>
      </c>
      <c r="W1659" s="8" t="str">
        <f>IFERROR(VLOOKUP(LEFT($A1659,8),POR!$A:$R,9,0),"")</f>
        <v/>
      </c>
      <c r="X1659" s="8" t="str">
        <f>IFERROR(VLOOKUP(LEFT($A1659,8),POR!$A:$R,10,0),"")</f>
        <v/>
      </c>
      <c r="Y1659" s="8" t="str">
        <f>IFERROR(VLOOKUP(LEFT($A1659,8),POR!$A:$R,11,0),"")</f>
        <v/>
      </c>
      <c r="Z1659" s="8" t="str">
        <f>IFERROR(VLOOKUP(LEFT($A1659,8),POR!$A:$R,12,0),"")</f>
        <v/>
      </c>
      <c r="AA1659" s="8" t="str">
        <f>IFERROR(VLOOKUP(LEFT($A1659,8),POR!$A:$R,13,0),"")</f>
        <v/>
      </c>
      <c r="AB1659" s="8" t="str">
        <f>IFERROR(VLOOKUP(LEFT($A1659,8),POR!$A:$R,14,0),"")</f>
        <v/>
      </c>
      <c r="AC1659" s="8" t="str">
        <f>IFERROR(VLOOKUP(LEFT($A1659,8),POR!$A:$R,15,0),"")</f>
        <v/>
      </c>
      <c r="AD1659" s="8" t="str">
        <f>IFERROR(VLOOKUP(LEFT($A1659,8),POR!$A:$R,16,0),"")</f>
        <v/>
      </c>
      <c r="AE1659" s="8" t="str">
        <f>IFERROR(VLOOKUP(LEFT($A1659,8),POR!$A:$R,17,0),"")</f>
        <v/>
      </c>
      <c r="AF1659" s="8" t="str">
        <f>IFERROR(VLOOKUP(LEFT($A1659,8),POR!$A:$R,18,0),"")</f>
        <v/>
      </c>
      <c r="AG1659" s="36" t="str">
        <f>IFERROR(VLOOKUP(A1659,NSD!F:G,2,0),"")</f>
        <v/>
      </c>
    </row>
    <row r="1660" spans="1:33">
      <c r="A1660" s="49" t="s">
        <v>3518</v>
      </c>
      <c r="B1660" s="36" t="str">
        <f>VLOOKUP(LEFT(A1660,8),Clusters!A:C,3,0)</f>
        <v>C3</v>
      </c>
      <c r="C1660" s="36">
        <f>VLOOKUP(LEFT(A1660,8),Clusters!A:D,2,0)</f>
        <v>31</v>
      </c>
      <c r="O1660" s="36">
        <f>IFERROR(VLOOKUP(LEFT(A1660,8),'Development Priority'!A:B,2,0),"")</f>
        <v>533</v>
      </c>
      <c r="P1660" s="8" t="str">
        <f>IFERROR(VLOOKUP(LEFT($A1660,8),POR!$A:$R,2,0),"")</f>
        <v/>
      </c>
      <c r="Q1660" s="8" t="str">
        <f>IFERROR(VLOOKUP(LEFT($A1660,8),POR!$A:$R,3,0),"")</f>
        <v/>
      </c>
      <c r="R1660" s="8" t="str">
        <f>IFERROR(VLOOKUP(LEFT($A1660,8),POR!$A:$R,4,0),"")</f>
        <v/>
      </c>
      <c r="S1660" s="8" t="str">
        <f>IFERROR(VLOOKUP(LEFT($A1660,8),POR!$A:$R,5,0),"")</f>
        <v/>
      </c>
      <c r="T1660" s="8" t="str">
        <f>IFERROR(VLOOKUP(LEFT($A1660,8),POR!$A:$R,6,0),"")</f>
        <v/>
      </c>
      <c r="U1660" s="8" t="str">
        <f>IFERROR(VLOOKUP(LEFT($A1660,8),POR!$A:$R,7,0),"")</f>
        <v/>
      </c>
      <c r="V1660" s="8" t="str">
        <f>IFERROR(VLOOKUP(LEFT($A1660,8),POR!$A:$R,8,0),"")</f>
        <v/>
      </c>
      <c r="W1660" s="8" t="str">
        <f>IFERROR(VLOOKUP(LEFT($A1660,8),POR!$A:$R,9,0),"")</f>
        <v/>
      </c>
      <c r="X1660" s="8" t="str">
        <f>IFERROR(VLOOKUP(LEFT($A1660,8),POR!$A:$R,10,0),"")</f>
        <v/>
      </c>
      <c r="Y1660" s="8" t="str">
        <f>IFERROR(VLOOKUP(LEFT($A1660,8),POR!$A:$R,11,0),"")</f>
        <v/>
      </c>
      <c r="Z1660" s="8" t="str">
        <f>IFERROR(VLOOKUP(LEFT($A1660,8),POR!$A:$R,12,0),"")</f>
        <v/>
      </c>
      <c r="AA1660" s="8" t="str">
        <f>IFERROR(VLOOKUP(LEFT($A1660,8),POR!$A:$R,13,0),"")</f>
        <v/>
      </c>
      <c r="AB1660" s="8" t="str">
        <f>IFERROR(VLOOKUP(LEFT($A1660,8),POR!$A:$R,14,0),"")</f>
        <v/>
      </c>
      <c r="AC1660" s="8" t="str">
        <f>IFERROR(VLOOKUP(LEFT($A1660,8),POR!$A:$R,15,0),"")</f>
        <v/>
      </c>
      <c r="AD1660" s="8" t="str">
        <f>IFERROR(VLOOKUP(LEFT($A1660,8),POR!$A:$R,16,0),"")</f>
        <v/>
      </c>
      <c r="AE1660" s="8" t="str">
        <f>IFERROR(VLOOKUP(LEFT($A1660,8),POR!$A:$R,17,0),"")</f>
        <v/>
      </c>
      <c r="AF1660" s="8" t="str">
        <f>IFERROR(VLOOKUP(LEFT($A1660,8),POR!$A:$R,18,0),"")</f>
        <v/>
      </c>
      <c r="AG1660" s="36" t="str">
        <f>IFERROR(VLOOKUP(A1660,NSD!F:G,2,0),"")</f>
        <v/>
      </c>
    </row>
    <row r="1661" spans="1:33">
      <c r="A1661" s="49" t="s">
        <v>4688</v>
      </c>
      <c r="B1661" s="36" t="str">
        <f>VLOOKUP(LEFT(A1661,8),Clusters!A:C,3,0)</f>
        <v>C1</v>
      </c>
      <c r="C1661" s="36">
        <f>VLOOKUP(LEFT(A1661,8),Clusters!A:D,2,0)</f>
        <v>13</v>
      </c>
      <c r="O1661" s="36">
        <f>IFERROR(VLOOKUP(LEFT(A1661,8),'Development Priority'!A:B,2,0),"")</f>
        <v>317</v>
      </c>
      <c r="P1661" s="8" t="str">
        <f>IFERROR(VLOOKUP(LEFT($A1661,8),POR!$A:$R,2,0),"")</f>
        <v/>
      </c>
      <c r="Q1661" s="8" t="str">
        <f>IFERROR(VLOOKUP(LEFT($A1661,8),POR!$A:$R,3,0),"")</f>
        <v/>
      </c>
      <c r="R1661" s="8" t="str">
        <f>IFERROR(VLOOKUP(LEFT($A1661,8),POR!$A:$R,4,0),"")</f>
        <v/>
      </c>
      <c r="S1661" s="8" t="str">
        <f>IFERROR(VLOOKUP(LEFT($A1661,8),POR!$A:$R,5,0),"")</f>
        <v/>
      </c>
      <c r="T1661" s="8">
        <f>IFERROR(VLOOKUP(LEFT($A1661,8),POR!$A:$R,6,0),"")</f>
        <v>42827.708333333299</v>
      </c>
      <c r="U1661" s="8" t="str">
        <f>IFERROR(VLOOKUP(LEFT($A1661,8),POR!$A:$R,7,0),"")</f>
        <v/>
      </c>
      <c r="V1661" s="8">
        <f>IFERROR(VLOOKUP(LEFT($A1661,8),POR!$A:$R,8,0),"")</f>
        <v>42828</v>
      </c>
      <c r="W1661" s="8" t="str">
        <f>IFERROR(VLOOKUP(LEFT($A1661,8),POR!$A:$R,9,0),"")</f>
        <v/>
      </c>
      <c r="X1661" s="8" t="str">
        <f>IFERROR(VLOOKUP(LEFT($A1661,8),POR!$A:$R,10,0),"")</f>
        <v/>
      </c>
      <c r="Y1661" s="8" t="str">
        <f>IFERROR(VLOOKUP(LEFT($A1661,8),POR!$A:$R,11,0),"")</f>
        <v/>
      </c>
      <c r="Z1661" s="8" t="str">
        <f>IFERROR(VLOOKUP(LEFT($A1661,8),POR!$A:$R,12,0),"")</f>
        <v/>
      </c>
      <c r="AA1661" s="8" t="str">
        <f>IFERROR(VLOOKUP(LEFT($A1661,8),POR!$A:$R,13,0),"")</f>
        <v/>
      </c>
      <c r="AB1661" s="8" t="str">
        <f>IFERROR(VLOOKUP(LEFT($A1661,8),POR!$A:$R,14,0),"")</f>
        <v/>
      </c>
      <c r="AC1661" s="8" t="str">
        <f>IFERROR(VLOOKUP(LEFT($A1661,8),POR!$A:$R,15,0),"")</f>
        <v/>
      </c>
      <c r="AD1661" s="8" t="str">
        <f>IFERROR(VLOOKUP(LEFT($A1661,8),POR!$A:$R,16,0),"")</f>
        <v/>
      </c>
      <c r="AE1661" s="8" t="str">
        <f>IFERROR(VLOOKUP(LEFT($A1661,8),POR!$A:$R,17,0),"")</f>
        <v/>
      </c>
      <c r="AF1661" s="8" t="str">
        <f>IFERROR(VLOOKUP(LEFT($A1661,8),POR!$A:$R,18,0),"")</f>
        <v/>
      </c>
      <c r="AG1661" s="36" t="str">
        <f>IFERROR(VLOOKUP(A1661,NSD!F:G,2,0),"")</f>
        <v/>
      </c>
    </row>
    <row r="1662" spans="1:33">
      <c r="A1662" s="49" t="s">
        <v>3622</v>
      </c>
      <c r="B1662" s="36" t="str">
        <f>VLOOKUP(LEFT(A1662,8),Clusters!A:C,3,0)</f>
        <v>C1</v>
      </c>
      <c r="C1662" s="36">
        <f>VLOOKUP(LEFT(A1662,8),Clusters!A:D,2,0)</f>
        <v>13</v>
      </c>
      <c r="O1662" s="36">
        <f>IFERROR(VLOOKUP(LEFT(A1662,8),'Development Priority'!A:B,2,0),"")</f>
        <v>317</v>
      </c>
      <c r="P1662" s="8" t="str">
        <f>IFERROR(VLOOKUP(LEFT($A1662,8),POR!$A:$R,2,0),"")</f>
        <v/>
      </c>
      <c r="Q1662" s="8" t="str">
        <f>IFERROR(VLOOKUP(LEFT($A1662,8),POR!$A:$R,3,0),"")</f>
        <v/>
      </c>
      <c r="R1662" s="8" t="str">
        <f>IFERROR(VLOOKUP(LEFT($A1662,8),POR!$A:$R,4,0),"")</f>
        <v/>
      </c>
      <c r="S1662" s="8" t="str">
        <f>IFERROR(VLOOKUP(LEFT($A1662,8),POR!$A:$R,5,0),"")</f>
        <v/>
      </c>
      <c r="T1662" s="8">
        <f>IFERROR(VLOOKUP(LEFT($A1662,8),POR!$A:$R,6,0),"")</f>
        <v>42827.708333333299</v>
      </c>
      <c r="U1662" s="8" t="str">
        <f>IFERROR(VLOOKUP(LEFT($A1662,8),POR!$A:$R,7,0),"")</f>
        <v/>
      </c>
      <c r="V1662" s="8">
        <f>IFERROR(VLOOKUP(LEFT($A1662,8),POR!$A:$R,8,0),"")</f>
        <v>42828</v>
      </c>
      <c r="W1662" s="8" t="str">
        <f>IFERROR(VLOOKUP(LEFT($A1662,8),POR!$A:$R,9,0),"")</f>
        <v/>
      </c>
      <c r="X1662" s="8" t="str">
        <f>IFERROR(VLOOKUP(LEFT($A1662,8),POR!$A:$R,10,0),"")</f>
        <v/>
      </c>
      <c r="Y1662" s="8" t="str">
        <f>IFERROR(VLOOKUP(LEFT($A1662,8),POR!$A:$R,11,0),"")</f>
        <v/>
      </c>
      <c r="Z1662" s="8" t="str">
        <f>IFERROR(VLOOKUP(LEFT($A1662,8),POR!$A:$R,12,0),"")</f>
        <v/>
      </c>
      <c r="AA1662" s="8" t="str">
        <f>IFERROR(VLOOKUP(LEFT($A1662,8),POR!$A:$R,13,0),"")</f>
        <v/>
      </c>
      <c r="AB1662" s="8" t="str">
        <f>IFERROR(VLOOKUP(LEFT($A1662,8),POR!$A:$R,14,0),"")</f>
        <v/>
      </c>
      <c r="AC1662" s="8" t="str">
        <f>IFERROR(VLOOKUP(LEFT($A1662,8),POR!$A:$R,15,0),"")</f>
        <v/>
      </c>
      <c r="AD1662" s="8" t="str">
        <f>IFERROR(VLOOKUP(LEFT($A1662,8),POR!$A:$R,16,0),"")</f>
        <v/>
      </c>
      <c r="AE1662" s="8" t="str">
        <f>IFERROR(VLOOKUP(LEFT($A1662,8),POR!$A:$R,17,0),"")</f>
        <v/>
      </c>
      <c r="AF1662" s="8" t="str">
        <f>IFERROR(VLOOKUP(LEFT($A1662,8),POR!$A:$R,18,0),"")</f>
        <v/>
      </c>
      <c r="AG1662" s="36" t="str">
        <f>IFERROR(VLOOKUP(A1662,NSD!F:G,2,0),"")</f>
        <v/>
      </c>
    </row>
    <row r="1663" spans="1:33">
      <c r="A1663" s="49" t="s">
        <v>3957</v>
      </c>
      <c r="B1663" s="36" t="str">
        <f>VLOOKUP(LEFT(A1663,8),Clusters!A:C,3,0)</f>
        <v>C1</v>
      </c>
      <c r="C1663" s="36">
        <f>VLOOKUP(LEFT(A1663,8),Clusters!A:D,2,0)</f>
        <v>13</v>
      </c>
      <c r="O1663" s="36">
        <f>IFERROR(VLOOKUP(LEFT(A1663,8),'Development Priority'!A:B,2,0),"")</f>
        <v>317</v>
      </c>
      <c r="P1663" s="8" t="str">
        <f>IFERROR(VLOOKUP(LEFT($A1663,8),POR!$A:$R,2,0),"")</f>
        <v/>
      </c>
      <c r="Q1663" s="8" t="str">
        <f>IFERROR(VLOOKUP(LEFT($A1663,8),POR!$A:$R,3,0),"")</f>
        <v/>
      </c>
      <c r="R1663" s="8" t="str">
        <f>IFERROR(VLOOKUP(LEFT($A1663,8),POR!$A:$R,4,0),"")</f>
        <v/>
      </c>
      <c r="S1663" s="8" t="str">
        <f>IFERROR(VLOOKUP(LEFT($A1663,8),POR!$A:$R,5,0),"")</f>
        <v/>
      </c>
      <c r="T1663" s="8">
        <f>IFERROR(VLOOKUP(LEFT($A1663,8),POR!$A:$R,6,0),"")</f>
        <v>42827.708333333299</v>
      </c>
      <c r="U1663" s="8" t="str">
        <f>IFERROR(VLOOKUP(LEFT($A1663,8),POR!$A:$R,7,0),"")</f>
        <v/>
      </c>
      <c r="V1663" s="8">
        <f>IFERROR(VLOOKUP(LEFT($A1663,8),POR!$A:$R,8,0),"")</f>
        <v>42828</v>
      </c>
      <c r="W1663" s="8" t="str">
        <f>IFERROR(VLOOKUP(LEFT($A1663,8),POR!$A:$R,9,0),"")</f>
        <v/>
      </c>
      <c r="X1663" s="8" t="str">
        <f>IFERROR(VLOOKUP(LEFT($A1663,8),POR!$A:$R,10,0),"")</f>
        <v/>
      </c>
      <c r="Y1663" s="8" t="str">
        <f>IFERROR(VLOOKUP(LEFT($A1663,8),POR!$A:$R,11,0),"")</f>
        <v/>
      </c>
      <c r="Z1663" s="8" t="str">
        <f>IFERROR(VLOOKUP(LEFT($A1663,8),POR!$A:$R,12,0),"")</f>
        <v/>
      </c>
      <c r="AA1663" s="8" t="str">
        <f>IFERROR(VLOOKUP(LEFT($A1663,8),POR!$A:$R,13,0),"")</f>
        <v/>
      </c>
      <c r="AB1663" s="8" t="str">
        <f>IFERROR(VLOOKUP(LEFT($A1663,8),POR!$A:$R,14,0),"")</f>
        <v/>
      </c>
      <c r="AC1663" s="8" t="str">
        <f>IFERROR(VLOOKUP(LEFT($A1663,8),POR!$A:$R,15,0),"")</f>
        <v/>
      </c>
      <c r="AD1663" s="8" t="str">
        <f>IFERROR(VLOOKUP(LEFT($A1663,8),POR!$A:$R,16,0),"")</f>
        <v/>
      </c>
      <c r="AE1663" s="8" t="str">
        <f>IFERROR(VLOOKUP(LEFT($A1663,8),POR!$A:$R,17,0),"")</f>
        <v/>
      </c>
      <c r="AF1663" s="8" t="str">
        <f>IFERROR(VLOOKUP(LEFT($A1663,8),POR!$A:$R,18,0),"")</f>
        <v/>
      </c>
      <c r="AG1663" s="36" t="str">
        <f>IFERROR(VLOOKUP(A1663,NSD!F:G,2,0),"")</f>
        <v/>
      </c>
    </row>
    <row r="1664" spans="1:33">
      <c r="A1664" s="49" t="s">
        <v>4895</v>
      </c>
      <c r="B1664" s="36" t="str">
        <f>VLOOKUP(LEFT(A1664,8),Clusters!A:C,3,0)</f>
        <v>C1</v>
      </c>
      <c r="C1664" s="36">
        <f>VLOOKUP(LEFT(A1664,8),Clusters!A:D,2,0)</f>
        <v>13</v>
      </c>
      <c r="O1664" s="36">
        <f>IFERROR(VLOOKUP(LEFT(A1664,8),'Development Priority'!A:B,2,0),"")</f>
        <v>317</v>
      </c>
      <c r="P1664" s="8" t="str">
        <f>IFERROR(VLOOKUP(LEFT($A1664,8),POR!$A:$R,2,0),"")</f>
        <v/>
      </c>
      <c r="Q1664" s="8" t="str">
        <f>IFERROR(VLOOKUP(LEFT($A1664,8),POR!$A:$R,3,0),"")</f>
        <v/>
      </c>
      <c r="R1664" s="8" t="str">
        <f>IFERROR(VLOOKUP(LEFT($A1664,8),POR!$A:$R,4,0),"")</f>
        <v/>
      </c>
      <c r="S1664" s="8" t="str">
        <f>IFERROR(VLOOKUP(LEFT($A1664,8),POR!$A:$R,5,0),"")</f>
        <v/>
      </c>
      <c r="T1664" s="8">
        <f>IFERROR(VLOOKUP(LEFT($A1664,8),POR!$A:$R,6,0),"")</f>
        <v>42827.708333333299</v>
      </c>
      <c r="U1664" s="8" t="str">
        <f>IFERROR(VLOOKUP(LEFT($A1664,8),POR!$A:$R,7,0),"")</f>
        <v/>
      </c>
      <c r="V1664" s="8">
        <f>IFERROR(VLOOKUP(LEFT($A1664,8),POR!$A:$R,8,0),"")</f>
        <v>42828</v>
      </c>
      <c r="W1664" s="8" t="str">
        <f>IFERROR(VLOOKUP(LEFT($A1664,8),POR!$A:$R,9,0),"")</f>
        <v/>
      </c>
      <c r="X1664" s="8" t="str">
        <f>IFERROR(VLOOKUP(LEFT($A1664,8),POR!$A:$R,10,0),"")</f>
        <v/>
      </c>
      <c r="Y1664" s="8" t="str">
        <f>IFERROR(VLOOKUP(LEFT($A1664,8),POR!$A:$R,11,0),"")</f>
        <v/>
      </c>
      <c r="Z1664" s="8" t="str">
        <f>IFERROR(VLOOKUP(LEFT($A1664,8),POR!$A:$R,12,0),"")</f>
        <v/>
      </c>
      <c r="AA1664" s="8" t="str">
        <f>IFERROR(VLOOKUP(LEFT($A1664,8),POR!$A:$R,13,0),"")</f>
        <v/>
      </c>
      <c r="AB1664" s="8" t="str">
        <f>IFERROR(VLOOKUP(LEFT($A1664,8),POR!$A:$R,14,0),"")</f>
        <v/>
      </c>
      <c r="AC1664" s="8" t="str">
        <f>IFERROR(VLOOKUP(LEFT($A1664,8),POR!$A:$R,15,0),"")</f>
        <v/>
      </c>
      <c r="AD1664" s="8" t="str">
        <f>IFERROR(VLOOKUP(LEFT($A1664,8),POR!$A:$R,16,0),"")</f>
        <v/>
      </c>
      <c r="AE1664" s="8" t="str">
        <f>IFERROR(VLOOKUP(LEFT($A1664,8),POR!$A:$R,17,0),"")</f>
        <v/>
      </c>
      <c r="AF1664" s="8" t="str">
        <f>IFERROR(VLOOKUP(LEFT($A1664,8),POR!$A:$R,18,0),"")</f>
        <v/>
      </c>
      <c r="AG1664" s="36" t="str">
        <f>IFERROR(VLOOKUP(A1664,NSD!F:G,2,0),"")</f>
        <v/>
      </c>
    </row>
    <row r="1665" spans="1:33">
      <c r="A1665" s="49" t="s">
        <v>3962</v>
      </c>
      <c r="B1665" s="36" t="str">
        <f>VLOOKUP(LEFT(A1665,8),Clusters!A:C,3,0)</f>
        <v>C2</v>
      </c>
      <c r="C1665" s="36">
        <f>VLOOKUP(LEFT(A1665,8),Clusters!A:D,2,0)</f>
        <v>22</v>
      </c>
      <c r="O1665" s="36">
        <f>IFERROR(VLOOKUP(LEFT(A1665,8),'Development Priority'!A:B,2,0),"")</f>
        <v>81</v>
      </c>
      <c r="P1665" s="8" t="str">
        <f>IFERROR(VLOOKUP(LEFT($A1665,8),POR!$A:$R,2,0),"")</f>
        <v/>
      </c>
      <c r="Q1665" s="8" t="str">
        <f>IFERROR(VLOOKUP(LEFT($A1665,8),POR!$A:$R,3,0),"")</f>
        <v/>
      </c>
      <c r="R1665" s="8" t="str">
        <f>IFERROR(VLOOKUP(LEFT($A1665,8),POR!$A:$R,4,0),"")</f>
        <v/>
      </c>
      <c r="S1665" s="8" t="str">
        <f>IFERROR(VLOOKUP(LEFT($A1665,8),POR!$A:$R,5,0),"")</f>
        <v/>
      </c>
      <c r="T1665" s="8">
        <f>IFERROR(VLOOKUP(LEFT($A1665,8),POR!$A:$R,6,0),"")</f>
        <v>42788.666666666701</v>
      </c>
      <c r="U1665" s="8" t="str">
        <f>IFERROR(VLOOKUP(LEFT($A1665,8),POR!$A:$R,7,0),"")</f>
        <v/>
      </c>
      <c r="V1665" s="8">
        <f>IFERROR(VLOOKUP(LEFT($A1665,8),POR!$A:$R,8,0),"")</f>
        <v>42744</v>
      </c>
      <c r="W1665" s="8" t="str">
        <f>IFERROR(VLOOKUP(LEFT($A1665,8),POR!$A:$R,9,0),"")</f>
        <v/>
      </c>
      <c r="X1665" s="8" t="str">
        <f>IFERROR(VLOOKUP(LEFT($A1665,8),POR!$A:$R,10,0),"")</f>
        <v/>
      </c>
      <c r="Y1665" s="8" t="str">
        <f>IFERROR(VLOOKUP(LEFT($A1665,8),POR!$A:$R,11,0),"")</f>
        <v/>
      </c>
      <c r="Z1665" s="8" t="str">
        <f>IFERROR(VLOOKUP(LEFT($A1665,8),POR!$A:$R,12,0),"")</f>
        <v/>
      </c>
      <c r="AA1665" s="8" t="str">
        <f>IFERROR(VLOOKUP(LEFT($A1665,8),POR!$A:$R,13,0),"")</f>
        <v/>
      </c>
      <c r="AB1665" s="8" t="str">
        <f>IFERROR(VLOOKUP(LEFT($A1665,8),POR!$A:$R,14,0),"")</f>
        <v/>
      </c>
      <c r="AC1665" s="8" t="str">
        <f>IFERROR(VLOOKUP(LEFT($A1665,8),POR!$A:$R,15,0),"")</f>
        <v/>
      </c>
      <c r="AD1665" s="8" t="str">
        <f>IFERROR(VLOOKUP(LEFT($A1665,8),POR!$A:$R,16,0),"")</f>
        <v/>
      </c>
      <c r="AE1665" s="8" t="str">
        <f>IFERROR(VLOOKUP(LEFT($A1665,8),POR!$A:$R,17,0),"")</f>
        <v/>
      </c>
      <c r="AF1665" s="8" t="str">
        <f>IFERROR(VLOOKUP(LEFT($A1665,8),POR!$A:$R,18,0),"")</f>
        <v/>
      </c>
      <c r="AG1665" s="36" t="str">
        <f>IFERROR(VLOOKUP(A1665,NSD!F:G,2,0),"")</f>
        <v/>
      </c>
    </row>
    <row r="1666" spans="1:33">
      <c r="A1666" s="49" t="s">
        <v>4968</v>
      </c>
      <c r="B1666" s="36" t="str">
        <f>VLOOKUP(LEFT(A1666,8),Clusters!A:C,3,0)</f>
        <v>C2</v>
      </c>
      <c r="C1666" s="36">
        <f>VLOOKUP(LEFT(A1666,8),Clusters!A:D,2,0)</f>
        <v>22</v>
      </c>
      <c r="D1666" t="s">
        <v>2011</v>
      </c>
      <c r="I1666" s="38" t="s">
        <v>1813</v>
      </c>
      <c r="J1666" s="28">
        <v>42814</v>
      </c>
      <c r="K1666" s="65" t="s">
        <v>5274</v>
      </c>
      <c r="L1666" s="9" t="s">
        <v>1595</v>
      </c>
      <c r="M1666" t="s">
        <v>1593</v>
      </c>
      <c r="O1666" s="36">
        <f>IFERROR(VLOOKUP(LEFT(A1666,8),'Development Priority'!A:B,2,0),"")</f>
        <v>81</v>
      </c>
      <c r="P1666" s="8" t="str">
        <f>IFERROR(VLOOKUP(LEFT($A1666,8),POR!$A:$R,2,0),"")</f>
        <v/>
      </c>
      <c r="Q1666" s="8" t="str">
        <f>IFERROR(VLOOKUP(LEFT($A1666,8),POR!$A:$R,3,0),"")</f>
        <v/>
      </c>
      <c r="R1666" s="8" t="str">
        <f>IFERROR(VLOOKUP(LEFT($A1666,8),POR!$A:$R,4,0),"")</f>
        <v/>
      </c>
      <c r="S1666" s="8" t="str">
        <f>IFERROR(VLOOKUP(LEFT($A1666,8),POR!$A:$R,5,0),"")</f>
        <v/>
      </c>
      <c r="T1666" s="8">
        <f>IFERROR(VLOOKUP(LEFT($A1666,8),POR!$A:$R,6,0),"")</f>
        <v>42788.666666666701</v>
      </c>
      <c r="U1666" s="8" t="str">
        <f>IFERROR(VLOOKUP(LEFT($A1666,8),POR!$A:$R,7,0),"")</f>
        <v/>
      </c>
      <c r="V1666" s="8">
        <f>IFERROR(VLOOKUP(LEFT($A1666,8),POR!$A:$R,8,0),"")</f>
        <v>42744</v>
      </c>
      <c r="W1666" s="8" t="str">
        <f>IFERROR(VLOOKUP(LEFT($A1666,8),POR!$A:$R,9,0),"")</f>
        <v/>
      </c>
      <c r="X1666" s="8" t="str">
        <f>IFERROR(VLOOKUP(LEFT($A1666,8),POR!$A:$R,10,0),"")</f>
        <v/>
      </c>
      <c r="Y1666" s="8" t="str">
        <f>IFERROR(VLOOKUP(LEFT($A1666,8),POR!$A:$R,11,0),"")</f>
        <v/>
      </c>
      <c r="Z1666" s="8" t="str">
        <f>IFERROR(VLOOKUP(LEFT($A1666,8),POR!$A:$R,12,0),"")</f>
        <v/>
      </c>
      <c r="AA1666" s="8" t="str">
        <f>IFERROR(VLOOKUP(LEFT($A1666,8),POR!$A:$R,13,0),"")</f>
        <v/>
      </c>
      <c r="AB1666" s="8" t="str">
        <f>IFERROR(VLOOKUP(LEFT($A1666,8),POR!$A:$R,14,0),"")</f>
        <v/>
      </c>
      <c r="AC1666" s="8" t="str">
        <f>IFERROR(VLOOKUP(LEFT($A1666,8),POR!$A:$R,15,0),"")</f>
        <v/>
      </c>
      <c r="AD1666" s="8" t="str">
        <f>IFERROR(VLOOKUP(LEFT($A1666,8),POR!$A:$R,16,0),"")</f>
        <v/>
      </c>
      <c r="AE1666" s="8" t="str">
        <f>IFERROR(VLOOKUP(LEFT($A1666,8),POR!$A:$R,17,0),"")</f>
        <v/>
      </c>
      <c r="AF1666" s="8" t="str">
        <f>IFERROR(VLOOKUP(LEFT($A1666,8),POR!$A:$R,18,0),"")</f>
        <v/>
      </c>
      <c r="AG1666" s="36" t="str">
        <f>IFERROR(VLOOKUP(A1666,NSD!F:G,2,0),"")</f>
        <v/>
      </c>
    </row>
    <row r="1667" spans="1:33">
      <c r="A1667" s="49" t="s">
        <v>4495</v>
      </c>
      <c r="B1667" s="36" t="str">
        <f>VLOOKUP(LEFT(A1667,8),Clusters!A:C,3,0)</f>
        <v>C2</v>
      </c>
      <c r="C1667" s="36">
        <f>VLOOKUP(LEFT(A1667,8),Clusters!A:D,2,0)</f>
        <v>23</v>
      </c>
      <c r="O1667" s="36">
        <f>IFERROR(VLOOKUP(LEFT(A1667,8),'Development Priority'!A:B,2,0),"")</f>
        <v>367</v>
      </c>
      <c r="P1667" s="8" t="str">
        <f>IFERROR(VLOOKUP(LEFT($A1667,8),POR!$A:$R,2,0),"")</f>
        <v/>
      </c>
      <c r="Q1667" s="8" t="str">
        <f>IFERROR(VLOOKUP(LEFT($A1667,8),POR!$A:$R,3,0),"")</f>
        <v/>
      </c>
      <c r="R1667" s="8" t="str">
        <f>IFERROR(VLOOKUP(LEFT($A1667,8),POR!$A:$R,4,0),"")</f>
        <v/>
      </c>
      <c r="S1667" s="8" t="str">
        <f>IFERROR(VLOOKUP(LEFT($A1667,8),POR!$A:$R,5,0),"")</f>
        <v/>
      </c>
      <c r="T1667" s="8" t="str">
        <f>IFERROR(VLOOKUP(LEFT($A1667,8),POR!$A:$R,6,0),"")</f>
        <v/>
      </c>
      <c r="U1667" s="8" t="str">
        <f>IFERROR(VLOOKUP(LEFT($A1667,8),POR!$A:$R,7,0),"")</f>
        <v/>
      </c>
      <c r="V1667" s="8" t="str">
        <f>IFERROR(VLOOKUP(LEFT($A1667,8),POR!$A:$R,8,0),"")</f>
        <v/>
      </c>
      <c r="W1667" s="8" t="str">
        <f>IFERROR(VLOOKUP(LEFT($A1667,8),POR!$A:$R,9,0),"")</f>
        <v/>
      </c>
      <c r="X1667" s="8" t="str">
        <f>IFERROR(VLOOKUP(LEFT($A1667,8),POR!$A:$R,10,0),"")</f>
        <v/>
      </c>
      <c r="Y1667" s="8" t="str">
        <f>IFERROR(VLOOKUP(LEFT($A1667,8),POR!$A:$R,11,0),"")</f>
        <v/>
      </c>
      <c r="Z1667" s="8" t="str">
        <f>IFERROR(VLOOKUP(LEFT($A1667,8),POR!$A:$R,12,0),"")</f>
        <v/>
      </c>
      <c r="AA1667" s="8" t="str">
        <f>IFERROR(VLOOKUP(LEFT($A1667,8),POR!$A:$R,13,0),"")</f>
        <v/>
      </c>
      <c r="AB1667" s="8" t="str">
        <f>IFERROR(VLOOKUP(LEFT($A1667,8),POR!$A:$R,14,0),"")</f>
        <v/>
      </c>
      <c r="AC1667" s="8" t="str">
        <f>IFERROR(VLOOKUP(LEFT($A1667,8),POR!$A:$R,15,0),"")</f>
        <v/>
      </c>
      <c r="AD1667" s="8" t="str">
        <f>IFERROR(VLOOKUP(LEFT($A1667,8),POR!$A:$R,16,0),"")</f>
        <v/>
      </c>
      <c r="AE1667" s="8" t="str">
        <f>IFERROR(VLOOKUP(LEFT($A1667,8),POR!$A:$R,17,0),"")</f>
        <v/>
      </c>
      <c r="AF1667" s="8" t="str">
        <f>IFERROR(VLOOKUP(LEFT($A1667,8),POR!$A:$R,18,0),"")</f>
        <v/>
      </c>
      <c r="AG1667" s="36" t="str">
        <f>IFERROR(VLOOKUP(A1667,NSD!F:G,2,0),"")</f>
        <v/>
      </c>
    </row>
    <row r="1668" spans="1:33">
      <c r="A1668" s="49" t="s">
        <v>2927</v>
      </c>
      <c r="B1668" s="36" t="str">
        <f>VLOOKUP(LEFT(A1668,8),Clusters!A:C,3,0)</f>
        <v>C2</v>
      </c>
      <c r="C1668" s="36">
        <f>VLOOKUP(LEFT(A1668,8),Clusters!A:D,2,0)</f>
        <v>23</v>
      </c>
      <c r="O1668" s="36">
        <f>IFERROR(VLOOKUP(LEFT(A1668,8),'Development Priority'!A:B,2,0),"")</f>
        <v>367</v>
      </c>
      <c r="P1668" s="8" t="str">
        <f>IFERROR(VLOOKUP(LEFT($A1668,8),POR!$A:$R,2,0),"")</f>
        <v/>
      </c>
      <c r="Q1668" s="8" t="str">
        <f>IFERROR(VLOOKUP(LEFT($A1668,8),POR!$A:$R,3,0),"")</f>
        <v/>
      </c>
      <c r="R1668" s="8" t="str">
        <f>IFERROR(VLOOKUP(LEFT($A1668,8),POR!$A:$R,4,0),"")</f>
        <v/>
      </c>
      <c r="S1668" s="8" t="str">
        <f>IFERROR(VLOOKUP(LEFT($A1668,8),POR!$A:$R,5,0),"")</f>
        <v/>
      </c>
      <c r="T1668" s="8" t="str">
        <f>IFERROR(VLOOKUP(LEFT($A1668,8),POR!$A:$R,6,0),"")</f>
        <v/>
      </c>
      <c r="U1668" s="8" t="str">
        <f>IFERROR(VLOOKUP(LEFT($A1668,8),POR!$A:$R,7,0),"")</f>
        <v/>
      </c>
      <c r="V1668" s="8" t="str">
        <f>IFERROR(VLOOKUP(LEFT($A1668,8),POR!$A:$R,8,0),"")</f>
        <v/>
      </c>
      <c r="W1668" s="8" t="str">
        <f>IFERROR(VLOOKUP(LEFT($A1668,8),POR!$A:$R,9,0),"")</f>
        <v/>
      </c>
      <c r="X1668" s="8" t="str">
        <f>IFERROR(VLOOKUP(LEFT($A1668,8),POR!$A:$R,10,0),"")</f>
        <v/>
      </c>
      <c r="Y1668" s="8" t="str">
        <f>IFERROR(VLOOKUP(LEFT($A1668,8),POR!$A:$R,11,0),"")</f>
        <v/>
      </c>
      <c r="Z1668" s="8" t="str">
        <f>IFERROR(VLOOKUP(LEFT($A1668,8),POR!$A:$R,12,0),"")</f>
        <v/>
      </c>
      <c r="AA1668" s="8" t="str">
        <f>IFERROR(VLOOKUP(LEFT($A1668,8),POR!$A:$R,13,0),"")</f>
        <v/>
      </c>
      <c r="AB1668" s="8" t="str">
        <f>IFERROR(VLOOKUP(LEFT($A1668,8),POR!$A:$R,14,0),"")</f>
        <v/>
      </c>
      <c r="AC1668" s="8" t="str">
        <f>IFERROR(VLOOKUP(LEFT($A1668,8),POR!$A:$R,15,0),"")</f>
        <v/>
      </c>
      <c r="AD1668" s="8" t="str">
        <f>IFERROR(VLOOKUP(LEFT($A1668,8),POR!$A:$R,16,0),"")</f>
        <v/>
      </c>
      <c r="AE1668" s="8" t="str">
        <f>IFERROR(VLOOKUP(LEFT($A1668,8),POR!$A:$R,17,0),"")</f>
        <v/>
      </c>
      <c r="AF1668" s="8" t="str">
        <f>IFERROR(VLOOKUP(LEFT($A1668,8),POR!$A:$R,18,0),"")</f>
        <v/>
      </c>
      <c r="AG1668" s="36" t="str">
        <f>IFERROR(VLOOKUP(A1668,NSD!F:G,2,0),"")</f>
        <v/>
      </c>
    </row>
    <row r="1669" spans="1:33">
      <c r="A1669" s="49" t="s">
        <v>4556</v>
      </c>
      <c r="B1669" s="36" t="str">
        <f>VLOOKUP(LEFT(A1669,8),Clusters!A:C,3,0)</f>
        <v>C2</v>
      </c>
      <c r="C1669" s="36">
        <f>VLOOKUP(LEFT(A1669,8),Clusters!A:D,2,0)</f>
        <v>23</v>
      </c>
      <c r="O1669" s="36">
        <f>IFERROR(VLOOKUP(LEFT(A1669,8),'Development Priority'!A:B,2,0),"")</f>
        <v>367</v>
      </c>
      <c r="P1669" s="8" t="str">
        <f>IFERROR(VLOOKUP(LEFT($A1669,8),POR!$A:$R,2,0),"")</f>
        <v/>
      </c>
      <c r="Q1669" s="8" t="str">
        <f>IFERROR(VLOOKUP(LEFT($A1669,8),POR!$A:$R,3,0),"")</f>
        <v/>
      </c>
      <c r="R1669" s="8" t="str">
        <f>IFERROR(VLOOKUP(LEFT($A1669,8),POR!$A:$R,4,0),"")</f>
        <v/>
      </c>
      <c r="S1669" s="8" t="str">
        <f>IFERROR(VLOOKUP(LEFT($A1669,8),POR!$A:$R,5,0),"")</f>
        <v/>
      </c>
      <c r="T1669" s="8" t="str">
        <f>IFERROR(VLOOKUP(LEFT($A1669,8),POR!$A:$R,6,0),"")</f>
        <v/>
      </c>
      <c r="U1669" s="8" t="str">
        <f>IFERROR(VLOOKUP(LEFT($A1669,8),POR!$A:$R,7,0),"")</f>
        <v/>
      </c>
      <c r="V1669" s="8" t="str">
        <f>IFERROR(VLOOKUP(LEFT($A1669,8),POR!$A:$R,8,0),"")</f>
        <v/>
      </c>
      <c r="W1669" s="8" t="str">
        <f>IFERROR(VLOOKUP(LEFT($A1669,8),POR!$A:$R,9,0),"")</f>
        <v/>
      </c>
      <c r="X1669" s="8" t="str">
        <f>IFERROR(VLOOKUP(LEFT($A1669,8),POR!$A:$R,10,0),"")</f>
        <v/>
      </c>
      <c r="Y1669" s="8" t="str">
        <f>IFERROR(VLOOKUP(LEFT($A1669,8),POR!$A:$R,11,0),"")</f>
        <v/>
      </c>
      <c r="Z1669" s="8" t="str">
        <f>IFERROR(VLOOKUP(LEFT($A1669,8),POR!$A:$R,12,0),"")</f>
        <v/>
      </c>
      <c r="AA1669" s="8" t="str">
        <f>IFERROR(VLOOKUP(LEFT($A1669,8),POR!$A:$R,13,0),"")</f>
        <v/>
      </c>
      <c r="AB1669" s="8" t="str">
        <f>IFERROR(VLOOKUP(LEFT($A1669,8),POR!$A:$R,14,0),"")</f>
        <v/>
      </c>
      <c r="AC1669" s="8" t="str">
        <f>IFERROR(VLOOKUP(LEFT($A1669,8),POR!$A:$R,15,0),"")</f>
        <v/>
      </c>
      <c r="AD1669" s="8" t="str">
        <f>IFERROR(VLOOKUP(LEFT($A1669,8),POR!$A:$R,16,0),"")</f>
        <v/>
      </c>
      <c r="AE1669" s="8" t="str">
        <f>IFERROR(VLOOKUP(LEFT($A1669,8),POR!$A:$R,17,0),"")</f>
        <v/>
      </c>
      <c r="AF1669" s="8" t="str">
        <f>IFERROR(VLOOKUP(LEFT($A1669,8),POR!$A:$R,18,0),"")</f>
        <v/>
      </c>
      <c r="AG1669" s="36" t="str">
        <f>IFERROR(VLOOKUP(A1669,NSD!F:G,2,0),"")</f>
        <v/>
      </c>
    </row>
    <row r="1670" spans="1:33">
      <c r="A1670" s="49" t="s">
        <v>4320</v>
      </c>
      <c r="B1670" s="36" t="str">
        <f>VLOOKUP(LEFT(A1670,8),Clusters!A:C,3,0)</f>
        <v>C1</v>
      </c>
      <c r="C1670" s="36">
        <f>VLOOKUP(LEFT(A1670,8),Clusters!A:D,2,0)</f>
        <v>13</v>
      </c>
      <c r="O1670" s="36">
        <f>IFERROR(VLOOKUP(LEFT(A1670,8),'Development Priority'!A:B,2,0),"")</f>
        <v>344</v>
      </c>
      <c r="P1670" s="8" t="str">
        <f>IFERROR(VLOOKUP(LEFT($A1670,8),POR!$A:$R,2,0),"")</f>
        <v/>
      </c>
      <c r="Q1670" s="8" t="str">
        <f>IFERROR(VLOOKUP(LEFT($A1670,8),POR!$A:$R,3,0),"")</f>
        <v/>
      </c>
      <c r="R1670" s="8" t="str">
        <f>IFERROR(VLOOKUP(LEFT($A1670,8),POR!$A:$R,4,0),"")</f>
        <v/>
      </c>
      <c r="S1670" s="8" t="str">
        <f>IFERROR(VLOOKUP(LEFT($A1670,8),POR!$A:$R,5,0),"")</f>
        <v/>
      </c>
      <c r="T1670" s="8">
        <f>IFERROR(VLOOKUP(LEFT($A1670,8),POR!$A:$R,6,0),"")</f>
        <v>42766.666666666701</v>
      </c>
      <c r="U1670" s="8" t="str">
        <f>IFERROR(VLOOKUP(LEFT($A1670,8),POR!$A:$R,7,0),"")</f>
        <v/>
      </c>
      <c r="V1670" s="8" t="str">
        <f>IFERROR(VLOOKUP(LEFT($A1670,8),POR!$A:$R,8,0),"")</f>
        <v/>
      </c>
      <c r="W1670" s="8" t="str">
        <f>IFERROR(VLOOKUP(LEFT($A1670,8),POR!$A:$R,9,0),"")</f>
        <v/>
      </c>
      <c r="X1670" s="8" t="str">
        <f>IFERROR(VLOOKUP(LEFT($A1670,8),POR!$A:$R,10,0),"")</f>
        <v/>
      </c>
      <c r="Y1670" s="8" t="str">
        <f>IFERROR(VLOOKUP(LEFT($A1670,8),POR!$A:$R,11,0),"")</f>
        <v/>
      </c>
      <c r="Z1670" s="8" t="str">
        <f>IFERROR(VLOOKUP(LEFT($A1670,8),POR!$A:$R,12,0),"")</f>
        <v/>
      </c>
      <c r="AA1670" s="8" t="str">
        <f>IFERROR(VLOOKUP(LEFT($A1670,8),POR!$A:$R,13,0),"")</f>
        <v/>
      </c>
      <c r="AB1670" s="8" t="str">
        <f>IFERROR(VLOOKUP(LEFT($A1670,8),POR!$A:$R,14,0),"")</f>
        <v/>
      </c>
      <c r="AC1670" s="8" t="str">
        <f>IFERROR(VLOOKUP(LEFT($A1670,8),POR!$A:$R,15,0),"")</f>
        <v/>
      </c>
      <c r="AD1670" s="8" t="str">
        <f>IFERROR(VLOOKUP(LEFT($A1670,8),POR!$A:$R,16,0),"")</f>
        <v/>
      </c>
      <c r="AE1670" s="8" t="str">
        <f>IFERROR(VLOOKUP(LEFT($A1670,8),POR!$A:$R,17,0),"")</f>
        <v/>
      </c>
      <c r="AF1670" s="8" t="str">
        <f>IFERROR(VLOOKUP(LEFT($A1670,8),POR!$A:$R,18,0),"")</f>
        <v/>
      </c>
      <c r="AG1670" s="36" t="str">
        <f>IFERROR(VLOOKUP(A1670,NSD!F:G,2,0),"")</f>
        <v/>
      </c>
    </row>
    <row r="1671" spans="1:33">
      <c r="A1671" s="49" t="s">
        <v>2496</v>
      </c>
      <c r="B1671" s="36" t="str">
        <f>VLOOKUP(LEFT(A1671,8),Clusters!A:C,3,0)</f>
        <v>C1</v>
      </c>
      <c r="C1671" s="36">
        <f>VLOOKUP(LEFT(A1671,8),Clusters!A:D,2,0)</f>
        <v>13</v>
      </c>
      <c r="O1671" s="36">
        <f>IFERROR(VLOOKUP(LEFT(A1671,8),'Development Priority'!A:B,2,0),"")</f>
        <v>344</v>
      </c>
      <c r="P1671" s="8" t="str">
        <f>IFERROR(VLOOKUP(LEFT($A1671,8),POR!$A:$R,2,0),"")</f>
        <v/>
      </c>
      <c r="Q1671" s="8" t="str">
        <f>IFERROR(VLOOKUP(LEFT($A1671,8),POR!$A:$R,3,0),"")</f>
        <v/>
      </c>
      <c r="R1671" s="8" t="str">
        <f>IFERROR(VLOOKUP(LEFT($A1671,8),POR!$A:$R,4,0),"")</f>
        <v/>
      </c>
      <c r="S1671" s="8" t="str">
        <f>IFERROR(VLOOKUP(LEFT($A1671,8),POR!$A:$R,5,0),"")</f>
        <v/>
      </c>
      <c r="T1671" s="8">
        <f>IFERROR(VLOOKUP(LEFT($A1671,8),POR!$A:$R,6,0),"")</f>
        <v>42766.666666666701</v>
      </c>
      <c r="U1671" s="8" t="str">
        <f>IFERROR(VLOOKUP(LEFT($A1671,8),POR!$A:$R,7,0),"")</f>
        <v/>
      </c>
      <c r="V1671" s="8" t="str">
        <f>IFERROR(VLOOKUP(LEFT($A1671,8),POR!$A:$R,8,0),"")</f>
        <v/>
      </c>
      <c r="W1671" s="8" t="str">
        <f>IFERROR(VLOOKUP(LEFT($A1671,8),POR!$A:$R,9,0),"")</f>
        <v/>
      </c>
      <c r="X1671" s="8" t="str">
        <f>IFERROR(VLOOKUP(LEFT($A1671,8),POR!$A:$R,10,0),"")</f>
        <v/>
      </c>
      <c r="Y1671" s="8" t="str">
        <f>IFERROR(VLOOKUP(LEFT($A1671,8),POR!$A:$R,11,0),"")</f>
        <v/>
      </c>
      <c r="Z1671" s="8" t="str">
        <f>IFERROR(VLOOKUP(LEFT($A1671,8),POR!$A:$R,12,0),"")</f>
        <v/>
      </c>
      <c r="AA1671" s="8" t="str">
        <f>IFERROR(VLOOKUP(LEFT($A1671,8),POR!$A:$R,13,0),"")</f>
        <v/>
      </c>
      <c r="AB1671" s="8" t="str">
        <f>IFERROR(VLOOKUP(LEFT($A1671,8),POR!$A:$R,14,0),"")</f>
        <v/>
      </c>
      <c r="AC1671" s="8" t="str">
        <f>IFERROR(VLOOKUP(LEFT($A1671,8),POR!$A:$R,15,0),"")</f>
        <v/>
      </c>
      <c r="AD1671" s="8" t="str">
        <f>IFERROR(VLOOKUP(LEFT($A1671,8),POR!$A:$R,16,0),"")</f>
        <v/>
      </c>
      <c r="AE1671" s="8" t="str">
        <f>IFERROR(VLOOKUP(LEFT($A1671,8),POR!$A:$R,17,0),"")</f>
        <v/>
      </c>
      <c r="AF1671" s="8" t="str">
        <f>IFERROR(VLOOKUP(LEFT($A1671,8),POR!$A:$R,18,0),"")</f>
        <v/>
      </c>
      <c r="AG1671" s="36" t="str">
        <f>IFERROR(VLOOKUP(A1671,NSD!F:G,2,0),"")</f>
        <v/>
      </c>
    </row>
    <row r="1672" spans="1:33">
      <c r="A1672" s="49" t="s">
        <v>5048</v>
      </c>
      <c r="B1672" s="36" t="str">
        <f>VLOOKUP(LEFT(A1672,8),Clusters!A:C,3,0)</f>
        <v>C1</v>
      </c>
      <c r="C1672" s="36">
        <f>VLOOKUP(LEFT(A1672,8),Clusters!A:D,2,0)</f>
        <v>13</v>
      </c>
      <c r="O1672" s="36">
        <f>IFERROR(VLOOKUP(LEFT(A1672,8),'Development Priority'!A:B,2,0),"")</f>
        <v>344</v>
      </c>
      <c r="P1672" s="8" t="str">
        <f>IFERROR(VLOOKUP(LEFT($A1672,8),POR!$A:$R,2,0),"")</f>
        <v/>
      </c>
      <c r="Q1672" s="8" t="str">
        <f>IFERROR(VLOOKUP(LEFT($A1672,8),POR!$A:$R,3,0),"")</f>
        <v/>
      </c>
      <c r="R1672" s="8" t="str">
        <f>IFERROR(VLOOKUP(LEFT($A1672,8),POR!$A:$R,4,0),"")</f>
        <v/>
      </c>
      <c r="S1672" s="8" t="str">
        <f>IFERROR(VLOOKUP(LEFT($A1672,8),POR!$A:$R,5,0),"")</f>
        <v/>
      </c>
      <c r="T1672" s="8">
        <f>IFERROR(VLOOKUP(LEFT($A1672,8),POR!$A:$R,6,0),"")</f>
        <v>42766.666666666701</v>
      </c>
      <c r="U1672" s="8" t="str">
        <f>IFERROR(VLOOKUP(LEFT($A1672,8),POR!$A:$R,7,0),"")</f>
        <v/>
      </c>
      <c r="V1672" s="8" t="str">
        <f>IFERROR(VLOOKUP(LEFT($A1672,8),POR!$A:$R,8,0),"")</f>
        <v/>
      </c>
      <c r="W1672" s="8" t="str">
        <f>IFERROR(VLOOKUP(LEFT($A1672,8),POR!$A:$R,9,0),"")</f>
        <v/>
      </c>
      <c r="X1672" s="8" t="str">
        <f>IFERROR(VLOOKUP(LEFT($A1672,8),POR!$A:$R,10,0),"")</f>
        <v/>
      </c>
      <c r="Y1672" s="8" t="str">
        <f>IFERROR(VLOOKUP(LEFT($A1672,8),POR!$A:$R,11,0),"")</f>
        <v/>
      </c>
      <c r="Z1672" s="8" t="str">
        <f>IFERROR(VLOOKUP(LEFT($A1672,8),POR!$A:$R,12,0),"")</f>
        <v/>
      </c>
      <c r="AA1672" s="8" t="str">
        <f>IFERROR(VLOOKUP(LEFT($A1672,8),POR!$A:$R,13,0),"")</f>
        <v/>
      </c>
      <c r="AB1672" s="8" t="str">
        <f>IFERROR(VLOOKUP(LEFT($A1672,8),POR!$A:$R,14,0),"")</f>
        <v/>
      </c>
      <c r="AC1672" s="8" t="str">
        <f>IFERROR(VLOOKUP(LEFT($A1672,8),POR!$A:$R,15,0),"")</f>
        <v/>
      </c>
      <c r="AD1672" s="8" t="str">
        <f>IFERROR(VLOOKUP(LEFT($A1672,8),POR!$A:$R,16,0),"")</f>
        <v/>
      </c>
      <c r="AE1672" s="8" t="str">
        <f>IFERROR(VLOOKUP(LEFT($A1672,8),POR!$A:$R,17,0),"")</f>
        <v/>
      </c>
      <c r="AF1672" s="8" t="str">
        <f>IFERROR(VLOOKUP(LEFT($A1672,8),POR!$A:$R,18,0),"")</f>
        <v/>
      </c>
      <c r="AG1672" s="36" t="str">
        <f>IFERROR(VLOOKUP(A1672,NSD!F:G,2,0),"")</f>
        <v/>
      </c>
    </row>
    <row r="1673" spans="1:33">
      <c r="A1673" s="49" t="s">
        <v>2652</v>
      </c>
      <c r="B1673" s="36" t="str">
        <f>VLOOKUP(LEFT(A1673,8),Clusters!A:C,3,0)</f>
        <v>C2</v>
      </c>
      <c r="C1673" s="36">
        <f>VLOOKUP(LEFT(A1673,8),Clusters!A:D,2,0)</f>
        <v>21</v>
      </c>
      <c r="O1673" s="36">
        <f>IFERROR(VLOOKUP(LEFT(A1673,8),'Development Priority'!A:B,2,0),"")</f>
        <v>914</v>
      </c>
      <c r="P1673" s="8" t="str">
        <f>IFERROR(VLOOKUP(LEFT($A1673,8),POR!$A:$R,2,0),"")</f>
        <v/>
      </c>
      <c r="Q1673" s="8" t="str">
        <f>IFERROR(VLOOKUP(LEFT($A1673,8),POR!$A:$R,3,0),"")</f>
        <v/>
      </c>
      <c r="R1673" s="8" t="str">
        <f>IFERROR(VLOOKUP(LEFT($A1673,8),POR!$A:$R,4,0),"")</f>
        <v/>
      </c>
      <c r="S1673" s="8" t="str">
        <f>IFERROR(VLOOKUP(LEFT($A1673,8),POR!$A:$R,5,0),"")</f>
        <v/>
      </c>
      <c r="T1673" s="8" t="str">
        <f>IFERROR(VLOOKUP(LEFT($A1673,8),POR!$A:$R,6,0),"")</f>
        <v/>
      </c>
      <c r="U1673" s="8" t="str">
        <f>IFERROR(VLOOKUP(LEFT($A1673,8),POR!$A:$R,7,0),"")</f>
        <v/>
      </c>
      <c r="V1673" s="8" t="str">
        <f>IFERROR(VLOOKUP(LEFT($A1673,8),POR!$A:$R,8,0),"")</f>
        <v/>
      </c>
      <c r="W1673" s="8" t="str">
        <f>IFERROR(VLOOKUP(LEFT($A1673,8),POR!$A:$R,9,0),"")</f>
        <v/>
      </c>
      <c r="X1673" s="8" t="str">
        <f>IFERROR(VLOOKUP(LEFT($A1673,8),POR!$A:$R,10,0),"")</f>
        <v/>
      </c>
      <c r="Y1673" s="8" t="str">
        <f>IFERROR(VLOOKUP(LEFT($A1673,8),POR!$A:$R,11,0),"")</f>
        <v/>
      </c>
      <c r="Z1673" s="8" t="str">
        <f>IFERROR(VLOOKUP(LEFT($A1673,8),POR!$A:$R,12,0),"")</f>
        <v/>
      </c>
      <c r="AA1673" s="8" t="str">
        <f>IFERROR(VLOOKUP(LEFT($A1673,8),POR!$A:$R,13,0),"")</f>
        <v/>
      </c>
      <c r="AB1673" s="8" t="str">
        <f>IFERROR(VLOOKUP(LEFT($A1673,8),POR!$A:$R,14,0),"")</f>
        <v/>
      </c>
      <c r="AC1673" s="8" t="str">
        <f>IFERROR(VLOOKUP(LEFT($A1673,8),POR!$A:$R,15,0),"")</f>
        <v/>
      </c>
      <c r="AD1673" s="8" t="str">
        <f>IFERROR(VLOOKUP(LEFT($A1673,8),POR!$A:$R,16,0),"")</f>
        <v/>
      </c>
      <c r="AE1673" s="8" t="str">
        <f>IFERROR(VLOOKUP(LEFT($A1673,8),POR!$A:$R,17,0),"")</f>
        <v/>
      </c>
      <c r="AF1673" s="8" t="str">
        <f>IFERROR(VLOOKUP(LEFT($A1673,8),POR!$A:$R,18,0),"")</f>
        <v/>
      </c>
      <c r="AG1673" s="36" t="str">
        <f>IFERROR(VLOOKUP(A1673,NSD!F:G,2,0),"")</f>
        <v/>
      </c>
    </row>
    <row r="1674" spans="1:33">
      <c r="A1674" s="49" t="s">
        <v>3847</v>
      </c>
      <c r="B1674" s="36" t="str">
        <f>VLOOKUP(LEFT(A1674,8),Clusters!A:C,3,0)</f>
        <v>C2</v>
      </c>
      <c r="C1674" s="36">
        <f>VLOOKUP(LEFT(A1674,8),Clusters!A:D,2,0)</f>
        <v>21</v>
      </c>
      <c r="O1674" s="36">
        <f>IFERROR(VLOOKUP(LEFT(A1674,8),'Development Priority'!A:B,2,0),"")</f>
        <v>914</v>
      </c>
      <c r="P1674" s="8" t="str">
        <f>IFERROR(VLOOKUP(LEFT($A1674,8),POR!$A:$R,2,0),"")</f>
        <v/>
      </c>
      <c r="Q1674" s="8" t="str">
        <f>IFERROR(VLOOKUP(LEFT($A1674,8),POR!$A:$R,3,0),"")</f>
        <v/>
      </c>
      <c r="R1674" s="8" t="str">
        <f>IFERROR(VLOOKUP(LEFT($A1674,8),POR!$A:$R,4,0),"")</f>
        <v/>
      </c>
      <c r="S1674" s="8" t="str">
        <f>IFERROR(VLOOKUP(LEFT($A1674,8),POR!$A:$R,5,0),"")</f>
        <v/>
      </c>
      <c r="T1674" s="8" t="str">
        <f>IFERROR(VLOOKUP(LEFT($A1674,8),POR!$A:$R,6,0),"")</f>
        <v/>
      </c>
      <c r="U1674" s="8" t="str">
        <f>IFERROR(VLOOKUP(LEFT($A1674,8),POR!$A:$R,7,0),"")</f>
        <v/>
      </c>
      <c r="V1674" s="8" t="str">
        <f>IFERROR(VLOOKUP(LEFT($A1674,8),POR!$A:$R,8,0),"")</f>
        <v/>
      </c>
      <c r="W1674" s="8" t="str">
        <f>IFERROR(VLOOKUP(LEFT($A1674,8),POR!$A:$R,9,0),"")</f>
        <v/>
      </c>
      <c r="X1674" s="8" t="str">
        <f>IFERROR(VLOOKUP(LEFT($A1674,8),POR!$A:$R,10,0),"")</f>
        <v/>
      </c>
      <c r="Y1674" s="8" t="str">
        <f>IFERROR(VLOOKUP(LEFT($A1674,8),POR!$A:$R,11,0),"")</f>
        <v/>
      </c>
      <c r="Z1674" s="8" t="str">
        <f>IFERROR(VLOOKUP(LEFT($A1674,8),POR!$A:$R,12,0),"")</f>
        <v/>
      </c>
      <c r="AA1674" s="8" t="str">
        <f>IFERROR(VLOOKUP(LEFT($A1674,8),POR!$A:$R,13,0),"")</f>
        <v/>
      </c>
      <c r="AB1674" s="8" t="str">
        <f>IFERROR(VLOOKUP(LEFT($A1674,8),POR!$A:$R,14,0),"")</f>
        <v/>
      </c>
      <c r="AC1674" s="8" t="str">
        <f>IFERROR(VLOOKUP(LEFT($A1674,8),POR!$A:$R,15,0),"")</f>
        <v/>
      </c>
      <c r="AD1674" s="8" t="str">
        <f>IFERROR(VLOOKUP(LEFT($A1674,8),POR!$A:$R,16,0),"")</f>
        <v/>
      </c>
      <c r="AE1674" s="8" t="str">
        <f>IFERROR(VLOOKUP(LEFT($A1674,8),POR!$A:$R,17,0),"")</f>
        <v/>
      </c>
      <c r="AF1674" s="8" t="str">
        <f>IFERROR(VLOOKUP(LEFT($A1674,8),POR!$A:$R,18,0),"")</f>
        <v/>
      </c>
      <c r="AG1674" s="36" t="str">
        <f>IFERROR(VLOOKUP(A1674,NSD!F:G,2,0),"")</f>
        <v/>
      </c>
    </row>
    <row r="1675" spans="1:33">
      <c r="A1675" s="49" t="s">
        <v>2501</v>
      </c>
      <c r="B1675" s="36" t="str">
        <f>VLOOKUP(LEFT(A1675,8),Clusters!A:C,3,0)</f>
        <v>C2</v>
      </c>
      <c r="C1675" s="36">
        <f>VLOOKUP(LEFT(A1675,8),Clusters!A:D,2,0)</f>
        <v>21</v>
      </c>
      <c r="O1675" s="36">
        <f>IFERROR(VLOOKUP(LEFT(A1675,8),'Development Priority'!A:B,2,0),"")</f>
        <v>914</v>
      </c>
      <c r="P1675" s="8" t="str">
        <f>IFERROR(VLOOKUP(LEFT($A1675,8),POR!$A:$R,2,0),"")</f>
        <v/>
      </c>
      <c r="Q1675" s="8" t="str">
        <f>IFERROR(VLOOKUP(LEFT($A1675,8),POR!$A:$R,3,0),"")</f>
        <v/>
      </c>
      <c r="R1675" s="8" t="str">
        <f>IFERROR(VLOOKUP(LEFT($A1675,8),POR!$A:$R,4,0),"")</f>
        <v/>
      </c>
      <c r="S1675" s="8" t="str">
        <f>IFERROR(VLOOKUP(LEFT($A1675,8),POR!$A:$R,5,0),"")</f>
        <v/>
      </c>
      <c r="T1675" s="8" t="str">
        <f>IFERROR(VLOOKUP(LEFT($A1675,8),POR!$A:$R,6,0),"")</f>
        <v/>
      </c>
      <c r="U1675" s="8" t="str">
        <f>IFERROR(VLOOKUP(LEFT($A1675,8),POR!$A:$R,7,0),"")</f>
        <v/>
      </c>
      <c r="V1675" s="8" t="str">
        <f>IFERROR(VLOOKUP(LEFT($A1675,8),POR!$A:$R,8,0),"")</f>
        <v/>
      </c>
      <c r="W1675" s="8" t="str">
        <f>IFERROR(VLOOKUP(LEFT($A1675,8),POR!$A:$R,9,0),"")</f>
        <v/>
      </c>
      <c r="X1675" s="8" t="str">
        <f>IFERROR(VLOOKUP(LEFT($A1675,8),POR!$A:$R,10,0),"")</f>
        <v/>
      </c>
      <c r="Y1675" s="8" t="str">
        <f>IFERROR(VLOOKUP(LEFT($A1675,8),POR!$A:$R,11,0),"")</f>
        <v/>
      </c>
      <c r="Z1675" s="8" t="str">
        <f>IFERROR(VLOOKUP(LEFT($A1675,8),POR!$A:$R,12,0),"")</f>
        <v/>
      </c>
      <c r="AA1675" s="8" t="str">
        <f>IFERROR(VLOOKUP(LEFT($A1675,8),POR!$A:$R,13,0),"")</f>
        <v/>
      </c>
      <c r="AB1675" s="8" t="str">
        <f>IFERROR(VLOOKUP(LEFT($A1675,8),POR!$A:$R,14,0),"")</f>
        <v/>
      </c>
      <c r="AC1675" s="8" t="str">
        <f>IFERROR(VLOOKUP(LEFT($A1675,8),POR!$A:$R,15,0),"")</f>
        <v/>
      </c>
      <c r="AD1675" s="8" t="str">
        <f>IFERROR(VLOOKUP(LEFT($A1675,8),POR!$A:$R,16,0),"")</f>
        <v/>
      </c>
      <c r="AE1675" s="8" t="str">
        <f>IFERROR(VLOOKUP(LEFT($A1675,8),POR!$A:$R,17,0),"")</f>
        <v/>
      </c>
      <c r="AF1675" s="8" t="str">
        <f>IFERROR(VLOOKUP(LEFT($A1675,8),POR!$A:$R,18,0),"")</f>
        <v/>
      </c>
      <c r="AG1675" s="36" t="str">
        <f>IFERROR(VLOOKUP(A1675,NSD!F:G,2,0),"")</f>
        <v/>
      </c>
    </row>
    <row r="1676" spans="1:33">
      <c r="A1676" s="49" t="s">
        <v>4980</v>
      </c>
      <c r="B1676" s="36" t="str">
        <f>VLOOKUP(LEFT(A1676,8),Clusters!A:C,3,0)</f>
        <v>C1</v>
      </c>
      <c r="C1676" s="36">
        <f>VLOOKUP(LEFT(A1676,8),Clusters!A:D,2,0)</f>
        <v>13</v>
      </c>
      <c r="O1676" s="36">
        <f>IFERROR(VLOOKUP(LEFT(A1676,8),'Development Priority'!A:B,2,0),"")</f>
        <v>92</v>
      </c>
      <c r="P1676" s="8" t="str">
        <f>IFERROR(VLOOKUP(LEFT($A1676,8),POR!$A:$R,2,0),"")</f>
        <v/>
      </c>
      <c r="Q1676" s="8" t="str">
        <f>IFERROR(VLOOKUP(LEFT($A1676,8),POR!$A:$R,3,0),"")</f>
        <v/>
      </c>
      <c r="R1676" s="8" t="str">
        <f>IFERROR(VLOOKUP(LEFT($A1676,8),POR!$A:$R,4,0),"")</f>
        <v/>
      </c>
      <c r="S1676" s="8" t="str">
        <f>IFERROR(VLOOKUP(LEFT($A1676,8),POR!$A:$R,5,0),"")</f>
        <v/>
      </c>
      <c r="T1676" s="8">
        <f>IFERROR(VLOOKUP(LEFT($A1676,8),POR!$A:$R,6,0),"")</f>
        <v>42852.708333333299</v>
      </c>
      <c r="U1676" s="8" t="str">
        <f>IFERROR(VLOOKUP(LEFT($A1676,8),POR!$A:$R,7,0),"")</f>
        <v/>
      </c>
      <c r="V1676" s="8">
        <f>IFERROR(VLOOKUP(LEFT($A1676,8),POR!$A:$R,8,0),"")</f>
        <v>42853</v>
      </c>
      <c r="W1676" s="8" t="str">
        <f>IFERROR(VLOOKUP(LEFT($A1676,8),POR!$A:$R,9,0),"")</f>
        <v/>
      </c>
      <c r="X1676" s="8" t="str">
        <f>IFERROR(VLOOKUP(LEFT($A1676,8),POR!$A:$R,10,0),"")</f>
        <v/>
      </c>
      <c r="Y1676" s="8" t="str">
        <f>IFERROR(VLOOKUP(LEFT($A1676,8),POR!$A:$R,11,0),"")</f>
        <v/>
      </c>
      <c r="Z1676" s="8" t="str">
        <f>IFERROR(VLOOKUP(LEFT($A1676,8),POR!$A:$R,12,0),"")</f>
        <v/>
      </c>
      <c r="AA1676" s="8" t="str">
        <f>IFERROR(VLOOKUP(LEFT($A1676,8),POR!$A:$R,13,0),"")</f>
        <v/>
      </c>
      <c r="AB1676" s="8" t="str">
        <f>IFERROR(VLOOKUP(LEFT($A1676,8),POR!$A:$R,14,0),"")</f>
        <v/>
      </c>
      <c r="AC1676" s="8" t="str">
        <f>IFERROR(VLOOKUP(LEFT($A1676,8),POR!$A:$R,15,0),"")</f>
        <v/>
      </c>
      <c r="AD1676" s="8" t="str">
        <f>IFERROR(VLOOKUP(LEFT($A1676,8),POR!$A:$R,16,0),"")</f>
        <v/>
      </c>
      <c r="AE1676" s="8" t="str">
        <f>IFERROR(VLOOKUP(LEFT($A1676,8),POR!$A:$R,17,0),"")</f>
        <v/>
      </c>
      <c r="AF1676" s="8" t="str">
        <f>IFERROR(VLOOKUP(LEFT($A1676,8),POR!$A:$R,18,0),"")</f>
        <v/>
      </c>
      <c r="AG1676" s="36" t="str">
        <f>IFERROR(VLOOKUP(A1676,NSD!F:G,2,0),"")</f>
        <v/>
      </c>
    </row>
    <row r="1677" spans="1:33">
      <c r="A1677" s="49" t="s">
        <v>5075</v>
      </c>
      <c r="B1677" s="36" t="str">
        <f>VLOOKUP(LEFT(A1677,8),Clusters!A:C,3,0)</f>
        <v>C1</v>
      </c>
      <c r="C1677" s="36">
        <f>VLOOKUP(LEFT(A1677,8),Clusters!A:D,2,0)</f>
        <v>13</v>
      </c>
      <c r="O1677" s="36">
        <f>IFERROR(VLOOKUP(LEFT(A1677,8),'Development Priority'!A:B,2,0),"")</f>
        <v>92</v>
      </c>
      <c r="P1677" s="8" t="str">
        <f>IFERROR(VLOOKUP(LEFT($A1677,8),POR!$A:$R,2,0),"")</f>
        <v/>
      </c>
      <c r="Q1677" s="8" t="str">
        <f>IFERROR(VLOOKUP(LEFT($A1677,8),POR!$A:$R,3,0),"")</f>
        <v/>
      </c>
      <c r="R1677" s="8" t="str">
        <f>IFERROR(VLOOKUP(LEFT($A1677,8),POR!$A:$R,4,0),"")</f>
        <v/>
      </c>
      <c r="S1677" s="8" t="str">
        <f>IFERROR(VLOOKUP(LEFT($A1677,8),POR!$A:$R,5,0),"")</f>
        <v/>
      </c>
      <c r="T1677" s="8">
        <f>IFERROR(VLOOKUP(LEFT($A1677,8),POR!$A:$R,6,0),"")</f>
        <v>42852.708333333299</v>
      </c>
      <c r="U1677" s="8" t="str">
        <f>IFERROR(VLOOKUP(LEFT($A1677,8),POR!$A:$R,7,0),"")</f>
        <v/>
      </c>
      <c r="V1677" s="8">
        <f>IFERROR(VLOOKUP(LEFT($A1677,8),POR!$A:$R,8,0),"")</f>
        <v>42853</v>
      </c>
      <c r="W1677" s="8" t="str">
        <f>IFERROR(VLOOKUP(LEFT($A1677,8),POR!$A:$R,9,0),"")</f>
        <v/>
      </c>
      <c r="X1677" s="8" t="str">
        <f>IFERROR(VLOOKUP(LEFT($A1677,8),POR!$A:$R,10,0),"")</f>
        <v/>
      </c>
      <c r="Y1677" s="8" t="str">
        <f>IFERROR(VLOOKUP(LEFT($A1677,8),POR!$A:$R,11,0),"")</f>
        <v/>
      </c>
      <c r="Z1677" s="8" t="str">
        <f>IFERROR(VLOOKUP(LEFT($A1677,8),POR!$A:$R,12,0),"")</f>
        <v/>
      </c>
      <c r="AA1677" s="8" t="str">
        <f>IFERROR(VLOOKUP(LEFT($A1677,8),POR!$A:$R,13,0),"")</f>
        <v/>
      </c>
      <c r="AB1677" s="8" t="str">
        <f>IFERROR(VLOOKUP(LEFT($A1677,8),POR!$A:$R,14,0),"")</f>
        <v/>
      </c>
      <c r="AC1677" s="8" t="str">
        <f>IFERROR(VLOOKUP(LEFT($A1677,8),POR!$A:$R,15,0),"")</f>
        <v/>
      </c>
      <c r="AD1677" s="8" t="str">
        <f>IFERROR(VLOOKUP(LEFT($A1677,8),POR!$A:$R,16,0),"")</f>
        <v/>
      </c>
      <c r="AE1677" s="8" t="str">
        <f>IFERROR(VLOOKUP(LEFT($A1677,8),POR!$A:$R,17,0),"")</f>
        <v/>
      </c>
      <c r="AF1677" s="8" t="str">
        <f>IFERROR(VLOOKUP(LEFT($A1677,8),POR!$A:$R,18,0),"")</f>
        <v/>
      </c>
      <c r="AG1677" s="36" t="str">
        <f>IFERROR(VLOOKUP(A1677,NSD!F:G,2,0),"")</f>
        <v/>
      </c>
    </row>
    <row r="1678" spans="1:33">
      <c r="A1678" s="49" t="s">
        <v>2549</v>
      </c>
      <c r="B1678" s="36" t="str">
        <f>VLOOKUP(LEFT(A1678,8),Clusters!A:C,3,0)</f>
        <v>C1</v>
      </c>
      <c r="C1678" s="36">
        <f>VLOOKUP(LEFT(A1678,8),Clusters!A:D,2,0)</f>
        <v>13</v>
      </c>
      <c r="O1678" s="36">
        <f>IFERROR(VLOOKUP(LEFT(A1678,8),'Development Priority'!A:B,2,0),"")</f>
        <v>92</v>
      </c>
      <c r="P1678" s="8" t="str">
        <f>IFERROR(VLOOKUP(LEFT($A1678,8),POR!$A:$R,2,0),"")</f>
        <v/>
      </c>
      <c r="Q1678" s="8" t="str">
        <f>IFERROR(VLOOKUP(LEFT($A1678,8),POR!$A:$R,3,0),"")</f>
        <v/>
      </c>
      <c r="R1678" s="8" t="str">
        <f>IFERROR(VLOOKUP(LEFT($A1678,8),POR!$A:$R,4,0),"")</f>
        <v/>
      </c>
      <c r="S1678" s="8" t="str">
        <f>IFERROR(VLOOKUP(LEFT($A1678,8),POR!$A:$R,5,0),"")</f>
        <v/>
      </c>
      <c r="T1678" s="8">
        <f>IFERROR(VLOOKUP(LEFT($A1678,8),POR!$A:$R,6,0),"")</f>
        <v>42852.708333333299</v>
      </c>
      <c r="U1678" s="8" t="str">
        <f>IFERROR(VLOOKUP(LEFT($A1678,8),POR!$A:$R,7,0),"")</f>
        <v/>
      </c>
      <c r="V1678" s="8">
        <f>IFERROR(VLOOKUP(LEFT($A1678,8),POR!$A:$R,8,0),"")</f>
        <v>42853</v>
      </c>
      <c r="W1678" s="8" t="str">
        <f>IFERROR(VLOOKUP(LEFT($A1678,8),POR!$A:$R,9,0),"")</f>
        <v/>
      </c>
      <c r="X1678" s="8" t="str">
        <f>IFERROR(VLOOKUP(LEFT($A1678,8),POR!$A:$R,10,0),"")</f>
        <v/>
      </c>
      <c r="Y1678" s="8" t="str">
        <f>IFERROR(VLOOKUP(LEFT($A1678,8),POR!$A:$R,11,0),"")</f>
        <v/>
      </c>
      <c r="Z1678" s="8" t="str">
        <f>IFERROR(VLOOKUP(LEFT($A1678,8),POR!$A:$R,12,0),"")</f>
        <v/>
      </c>
      <c r="AA1678" s="8" t="str">
        <f>IFERROR(VLOOKUP(LEFT($A1678,8),POR!$A:$R,13,0),"")</f>
        <v/>
      </c>
      <c r="AB1678" s="8" t="str">
        <f>IFERROR(VLOOKUP(LEFT($A1678,8),POR!$A:$R,14,0),"")</f>
        <v/>
      </c>
      <c r="AC1678" s="8" t="str">
        <f>IFERROR(VLOOKUP(LEFT($A1678,8),POR!$A:$R,15,0),"")</f>
        <v/>
      </c>
      <c r="AD1678" s="8" t="str">
        <f>IFERROR(VLOOKUP(LEFT($A1678,8),POR!$A:$R,16,0),"")</f>
        <v/>
      </c>
      <c r="AE1678" s="8" t="str">
        <f>IFERROR(VLOOKUP(LEFT($A1678,8),POR!$A:$R,17,0),"")</f>
        <v/>
      </c>
      <c r="AF1678" s="8" t="str">
        <f>IFERROR(VLOOKUP(LEFT($A1678,8),POR!$A:$R,18,0),"")</f>
        <v/>
      </c>
      <c r="AG1678" s="36" t="str">
        <f>IFERROR(VLOOKUP(A1678,NSD!F:G,2,0),"")</f>
        <v/>
      </c>
    </row>
    <row r="1679" spans="1:33">
      <c r="A1679" s="49" t="s">
        <v>3381</v>
      </c>
      <c r="B1679" s="36" t="str">
        <f>VLOOKUP(LEFT(A1679,8),Clusters!A:C,3,0)</f>
        <v>C1</v>
      </c>
      <c r="C1679" s="36">
        <f>VLOOKUP(LEFT(A1679,8),Clusters!A:D,2,0)</f>
        <v>13</v>
      </c>
      <c r="O1679" s="36">
        <f>IFERROR(VLOOKUP(LEFT(A1679,8),'Development Priority'!A:B,2,0),"")</f>
        <v>92</v>
      </c>
      <c r="P1679" s="8" t="str">
        <f>IFERROR(VLOOKUP(LEFT($A1679,8),POR!$A:$R,2,0),"")</f>
        <v/>
      </c>
      <c r="Q1679" s="8" t="str">
        <f>IFERROR(VLOOKUP(LEFT($A1679,8),POR!$A:$R,3,0),"")</f>
        <v/>
      </c>
      <c r="R1679" s="8" t="str">
        <f>IFERROR(VLOOKUP(LEFT($A1679,8),POR!$A:$R,4,0),"")</f>
        <v/>
      </c>
      <c r="S1679" s="8" t="str">
        <f>IFERROR(VLOOKUP(LEFT($A1679,8),POR!$A:$R,5,0),"")</f>
        <v/>
      </c>
      <c r="T1679" s="8">
        <f>IFERROR(VLOOKUP(LEFT($A1679,8),POR!$A:$R,6,0),"")</f>
        <v>42852.708333333299</v>
      </c>
      <c r="U1679" s="8" t="str">
        <f>IFERROR(VLOOKUP(LEFT($A1679,8),POR!$A:$R,7,0),"")</f>
        <v/>
      </c>
      <c r="V1679" s="8">
        <f>IFERROR(VLOOKUP(LEFT($A1679,8),POR!$A:$R,8,0),"")</f>
        <v>42853</v>
      </c>
      <c r="W1679" s="8" t="str">
        <f>IFERROR(VLOOKUP(LEFT($A1679,8),POR!$A:$R,9,0),"")</f>
        <v/>
      </c>
      <c r="X1679" s="8" t="str">
        <f>IFERROR(VLOOKUP(LEFT($A1679,8),POR!$A:$R,10,0),"")</f>
        <v/>
      </c>
      <c r="Y1679" s="8" t="str">
        <f>IFERROR(VLOOKUP(LEFT($A1679,8),POR!$A:$R,11,0),"")</f>
        <v/>
      </c>
      <c r="Z1679" s="8" t="str">
        <f>IFERROR(VLOOKUP(LEFT($A1679,8),POR!$A:$R,12,0),"")</f>
        <v/>
      </c>
      <c r="AA1679" s="8" t="str">
        <f>IFERROR(VLOOKUP(LEFT($A1679,8),POR!$A:$R,13,0),"")</f>
        <v/>
      </c>
      <c r="AB1679" s="8" t="str">
        <f>IFERROR(VLOOKUP(LEFT($A1679,8),POR!$A:$R,14,0),"")</f>
        <v/>
      </c>
      <c r="AC1679" s="8" t="str">
        <f>IFERROR(VLOOKUP(LEFT($A1679,8),POR!$A:$R,15,0),"")</f>
        <v/>
      </c>
      <c r="AD1679" s="8" t="str">
        <f>IFERROR(VLOOKUP(LEFT($A1679,8),POR!$A:$R,16,0),"")</f>
        <v/>
      </c>
      <c r="AE1679" s="8" t="str">
        <f>IFERROR(VLOOKUP(LEFT($A1679,8),POR!$A:$R,17,0),"")</f>
        <v/>
      </c>
      <c r="AF1679" s="8" t="str">
        <f>IFERROR(VLOOKUP(LEFT($A1679,8),POR!$A:$R,18,0),"")</f>
        <v/>
      </c>
      <c r="AG1679" s="36" t="str">
        <f>IFERROR(VLOOKUP(A1679,NSD!F:G,2,0),"")</f>
        <v/>
      </c>
    </row>
    <row r="1680" spans="1:33">
      <c r="A1680" s="49" t="s">
        <v>2273</v>
      </c>
      <c r="B1680" s="36" t="str">
        <f>VLOOKUP(LEFT(A1680,8),Clusters!A:C,3,0)</f>
        <v>C1</v>
      </c>
      <c r="C1680" s="36">
        <f>VLOOKUP(LEFT(A1680,8),Clusters!A:D,2,0)</f>
        <v>13</v>
      </c>
      <c r="O1680" s="36">
        <f>IFERROR(VLOOKUP(LEFT(A1680,8),'Development Priority'!A:B,2,0),"")</f>
        <v>92</v>
      </c>
      <c r="P1680" s="8" t="str">
        <f>IFERROR(VLOOKUP(LEFT($A1680,8),POR!$A:$R,2,0),"")</f>
        <v/>
      </c>
      <c r="Q1680" s="8" t="str">
        <f>IFERROR(VLOOKUP(LEFT($A1680,8),POR!$A:$R,3,0),"")</f>
        <v/>
      </c>
      <c r="R1680" s="8" t="str">
        <f>IFERROR(VLOOKUP(LEFT($A1680,8),POR!$A:$R,4,0),"")</f>
        <v/>
      </c>
      <c r="S1680" s="8" t="str">
        <f>IFERROR(VLOOKUP(LEFT($A1680,8),POR!$A:$R,5,0),"")</f>
        <v/>
      </c>
      <c r="T1680" s="8">
        <f>IFERROR(VLOOKUP(LEFT($A1680,8),POR!$A:$R,6,0),"")</f>
        <v>42852.708333333299</v>
      </c>
      <c r="U1680" s="8" t="str">
        <f>IFERROR(VLOOKUP(LEFT($A1680,8),POR!$A:$R,7,0),"")</f>
        <v/>
      </c>
      <c r="V1680" s="8">
        <f>IFERROR(VLOOKUP(LEFT($A1680,8),POR!$A:$R,8,0),"")</f>
        <v>42853</v>
      </c>
      <c r="W1680" s="8" t="str">
        <f>IFERROR(VLOOKUP(LEFT($A1680,8),POR!$A:$R,9,0),"")</f>
        <v/>
      </c>
      <c r="X1680" s="8" t="str">
        <f>IFERROR(VLOOKUP(LEFT($A1680,8),POR!$A:$R,10,0),"")</f>
        <v/>
      </c>
      <c r="Y1680" s="8" t="str">
        <f>IFERROR(VLOOKUP(LEFT($A1680,8),POR!$A:$R,11,0),"")</f>
        <v/>
      </c>
      <c r="Z1680" s="8" t="str">
        <f>IFERROR(VLOOKUP(LEFT($A1680,8),POR!$A:$R,12,0),"")</f>
        <v/>
      </c>
      <c r="AA1680" s="8" t="str">
        <f>IFERROR(VLOOKUP(LEFT($A1680,8),POR!$A:$R,13,0),"")</f>
        <v/>
      </c>
      <c r="AB1680" s="8" t="str">
        <f>IFERROR(VLOOKUP(LEFT($A1680,8),POR!$A:$R,14,0),"")</f>
        <v/>
      </c>
      <c r="AC1680" s="8" t="str">
        <f>IFERROR(VLOOKUP(LEFT($A1680,8),POR!$A:$R,15,0),"")</f>
        <v/>
      </c>
      <c r="AD1680" s="8" t="str">
        <f>IFERROR(VLOOKUP(LEFT($A1680,8),POR!$A:$R,16,0),"")</f>
        <v/>
      </c>
      <c r="AE1680" s="8" t="str">
        <f>IFERROR(VLOOKUP(LEFT($A1680,8),POR!$A:$R,17,0),"")</f>
        <v/>
      </c>
      <c r="AF1680" s="8" t="str">
        <f>IFERROR(VLOOKUP(LEFT($A1680,8),POR!$A:$R,18,0),"")</f>
        <v/>
      </c>
      <c r="AG1680" s="36" t="str">
        <f>IFERROR(VLOOKUP(A1680,NSD!F:G,2,0),"")</f>
        <v/>
      </c>
    </row>
    <row r="1681" spans="1:33">
      <c r="A1681" s="49" t="s">
        <v>4533</v>
      </c>
      <c r="B1681" s="36" t="str">
        <f>VLOOKUP(LEFT(A1681,8),Clusters!A:C,3,0)</f>
        <v>C1</v>
      </c>
      <c r="C1681" s="36">
        <f>VLOOKUP(LEFT(A1681,8),Clusters!A:D,2,0)</f>
        <v>13</v>
      </c>
      <c r="O1681" s="36">
        <f>IFERROR(VLOOKUP(LEFT(A1681,8),'Development Priority'!A:B,2,0),"")</f>
        <v>92</v>
      </c>
      <c r="P1681" s="8" t="str">
        <f>IFERROR(VLOOKUP(LEFT($A1681,8),POR!$A:$R,2,0),"")</f>
        <v/>
      </c>
      <c r="Q1681" s="8" t="str">
        <f>IFERROR(VLOOKUP(LEFT($A1681,8),POR!$A:$R,3,0),"")</f>
        <v/>
      </c>
      <c r="R1681" s="8" t="str">
        <f>IFERROR(VLOOKUP(LEFT($A1681,8),POR!$A:$R,4,0),"")</f>
        <v/>
      </c>
      <c r="S1681" s="8" t="str">
        <f>IFERROR(VLOOKUP(LEFT($A1681,8),POR!$A:$R,5,0),"")</f>
        <v/>
      </c>
      <c r="T1681" s="8">
        <f>IFERROR(VLOOKUP(LEFT($A1681,8),POR!$A:$R,6,0),"")</f>
        <v>42852.708333333299</v>
      </c>
      <c r="U1681" s="8" t="str">
        <f>IFERROR(VLOOKUP(LEFT($A1681,8),POR!$A:$R,7,0),"")</f>
        <v/>
      </c>
      <c r="V1681" s="8">
        <f>IFERROR(VLOOKUP(LEFT($A1681,8),POR!$A:$R,8,0),"")</f>
        <v>42853</v>
      </c>
      <c r="W1681" s="8" t="str">
        <f>IFERROR(VLOOKUP(LEFT($A1681,8),POR!$A:$R,9,0),"")</f>
        <v/>
      </c>
      <c r="X1681" s="8" t="str">
        <f>IFERROR(VLOOKUP(LEFT($A1681,8),POR!$A:$R,10,0),"")</f>
        <v/>
      </c>
      <c r="Y1681" s="8" t="str">
        <f>IFERROR(VLOOKUP(LEFT($A1681,8),POR!$A:$R,11,0),"")</f>
        <v/>
      </c>
      <c r="Z1681" s="8" t="str">
        <f>IFERROR(VLOOKUP(LEFT($A1681,8),POR!$A:$R,12,0),"")</f>
        <v/>
      </c>
      <c r="AA1681" s="8" t="str">
        <f>IFERROR(VLOOKUP(LEFT($A1681,8),POR!$A:$R,13,0),"")</f>
        <v/>
      </c>
      <c r="AB1681" s="8" t="str">
        <f>IFERROR(VLOOKUP(LEFT($A1681,8),POR!$A:$R,14,0),"")</f>
        <v/>
      </c>
      <c r="AC1681" s="8" t="str">
        <f>IFERROR(VLOOKUP(LEFT($A1681,8),POR!$A:$R,15,0),"")</f>
        <v/>
      </c>
      <c r="AD1681" s="8" t="str">
        <f>IFERROR(VLOOKUP(LEFT($A1681,8),POR!$A:$R,16,0),"")</f>
        <v/>
      </c>
      <c r="AE1681" s="8" t="str">
        <f>IFERROR(VLOOKUP(LEFT($A1681,8),POR!$A:$R,17,0),"")</f>
        <v/>
      </c>
      <c r="AF1681" s="8" t="str">
        <f>IFERROR(VLOOKUP(LEFT($A1681,8),POR!$A:$R,18,0),"")</f>
        <v/>
      </c>
      <c r="AG1681" s="36" t="str">
        <f>IFERROR(VLOOKUP(A1681,NSD!F:G,2,0),"")</f>
        <v/>
      </c>
    </row>
    <row r="1682" spans="1:33">
      <c r="A1682" s="49" t="s">
        <v>3330</v>
      </c>
      <c r="B1682" s="36" t="str">
        <f>VLOOKUP(LEFT(A1682,8),Clusters!A:C,3,0)</f>
        <v>C5</v>
      </c>
      <c r="C1682" s="36">
        <f>VLOOKUP(LEFT(A1682,8),Clusters!A:D,2,0)</f>
        <v>51</v>
      </c>
      <c r="O1682" s="36">
        <f>IFERROR(VLOOKUP(LEFT(A1682,8),'Development Priority'!A:B,2,0),"")</f>
        <v>438</v>
      </c>
      <c r="P1682" s="8" t="str">
        <f>IFERROR(VLOOKUP(LEFT($A1682,8),POR!$A:$R,2,0),"")</f>
        <v/>
      </c>
      <c r="Q1682" s="8" t="str">
        <f>IFERROR(VLOOKUP(LEFT($A1682,8),POR!$A:$R,3,0),"")</f>
        <v/>
      </c>
      <c r="R1682" s="8" t="str">
        <f>IFERROR(VLOOKUP(LEFT($A1682,8),POR!$A:$R,4,0),"")</f>
        <v/>
      </c>
      <c r="S1682" s="8" t="str">
        <f>IFERROR(VLOOKUP(LEFT($A1682,8),POR!$A:$R,5,0),"")</f>
        <v/>
      </c>
      <c r="T1682" s="8">
        <f>IFERROR(VLOOKUP(LEFT($A1682,8),POR!$A:$R,6,0),"")</f>
        <v>42837.708333333299</v>
      </c>
      <c r="U1682" s="8" t="str">
        <f>IFERROR(VLOOKUP(LEFT($A1682,8),POR!$A:$R,7,0),"")</f>
        <v/>
      </c>
      <c r="V1682" s="8" t="str">
        <f>IFERROR(VLOOKUP(LEFT($A1682,8),POR!$A:$R,8,0),"")</f>
        <v/>
      </c>
      <c r="W1682" s="8" t="str">
        <f>IFERROR(VLOOKUP(LEFT($A1682,8),POR!$A:$R,9,0),"")</f>
        <v/>
      </c>
      <c r="X1682" s="8" t="str">
        <f>IFERROR(VLOOKUP(LEFT($A1682,8),POR!$A:$R,10,0),"")</f>
        <v/>
      </c>
      <c r="Y1682" s="8" t="str">
        <f>IFERROR(VLOOKUP(LEFT($A1682,8),POR!$A:$R,11,0),"")</f>
        <v/>
      </c>
      <c r="Z1682" s="8" t="str">
        <f>IFERROR(VLOOKUP(LEFT($A1682,8),POR!$A:$R,12,0),"")</f>
        <v/>
      </c>
      <c r="AA1682" s="8" t="str">
        <f>IFERROR(VLOOKUP(LEFT($A1682,8),POR!$A:$R,13,0),"")</f>
        <v/>
      </c>
      <c r="AB1682" s="8" t="str">
        <f>IFERROR(VLOOKUP(LEFT($A1682,8),POR!$A:$R,14,0),"")</f>
        <v/>
      </c>
      <c r="AC1682" s="8" t="str">
        <f>IFERROR(VLOOKUP(LEFT($A1682,8),POR!$A:$R,15,0),"")</f>
        <v/>
      </c>
      <c r="AD1682" s="8" t="str">
        <f>IFERROR(VLOOKUP(LEFT($A1682,8),POR!$A:$R,16,0),"")</f>
        <v/>
      </c>
      <c r="AE1682" s="8" t="str">
        <f>IFERROR(VLOOKUP(LEFT($A1682,8),POR!$A:$R,17,0),"")</f>
        <v/>
      </c>
      <c r="AF1682" s="8" t="str">
        <f>IFERROR(VLOOKUP(LEFT($A1682,8),POR!$A:$R,18,0),"")</f>
        <v/>
      </c>
      <c r="AG1682" s="36" t="str">
        <f>IFERROR(VLOOKUP(A1682,NSD!F:G,2,0),"")</f>
        <v/>
      </c>
    </row>
    <row r="1683" spans="1:33">
      <c r="A1683" s="49" t="s">
        <v>3701</v>
      </c>
      <c r="B1683" s="36" t="str">
        <f>VLOOKUP(LEFT(A1683,8),Clusters!A:C,3,0)</f>
        <v>C5</v>
      </c>
      <c r="C1683" s="36">
        <f>VLOOKUP(LEFT(A1683,8),Clusters!A:D,2,0)</f>
        <v>51</v>
      </c>
      <c r="O1683" s="36">
        <f>IFERROR(VLOOKUP(LEFT(A1683,8),'Development Priority'!A:B,2,0),"")</f>
        <v>438</v>
      </c>
      <c r="P1683" s="8" t="str">
        <f>IFERROR(VLOOKUP(LEFT($A1683,8),POR!$A:$R,2,0),"")</f>
        <v/>
      </c>
      <c r="Q1683" s="8" t="str">
        <f>IFERROR(VLOOKUP(LEFT($A1683,8),POR!$A:$R,3,0),"")</f>
        <v/>
      </c>
      <c r="R1683" s="8" t="str">
        <f>IFERROR(VLOOKUP(LEFT($A1683,8),POR!$A:$R,4,0),"")</f>
        <v/>
      </c>
      <c r="S1683" s="8" t="str">
        <f>IFERROR(VLOOKUP(LEFT($A1683,8),POR!$A:$R,5,0),"")</f>
        <v/>
      </c>
      <c r="T1683" s="8">
        <f>IFERROR(VLOOKUP(LEFT($A1683,8),POR!$A:$R,6,0),"")</f>
        <v>42837.708333333299</v>
      </c>
      <c r="U1683" s="8" t="str">
        <f>IFERROR(VLOOKUP(LEFT($A1683,8),POR!$A:$R,7,0),"")</f>
        <v/>
      </c>
      <c r="V1683" s="8" t="str">
        <f>IFERROR(VLOOKUP(LEFT($A1683,8),POR!$A:$R,8,0),"")</f>
        <v/>
      </c>
      <c r="W1683" s="8" t="str">
        <f>IFERROR(VLOOKUP(LEFT($A1683,8),POR!$A:$R,9,0),"")</f>
        <v/>
      </c>
      <c r="X1683" s="8" t="str">
        <f>IFERROR(VLOOKUP(LEFT($A1683,8),POR!$A:$R,10,0),"")</f>
        <v/>
      </c>
      <c r="Y1683" s="8" t="str">
        <f>IFERROR(VLOOKUP(LEFT($A1683,8),POR!$A:$R,11,0),"")</f>
        <v/>
      </c>
      <c r="Z1683" s="8" t="str">
        <f>IFERROR(VLOOKUP(LEFT($A1683,8),POR!$A:$R,12,0),"")</f>
        <v/>
      </c>
      <c r="AA1683" s="8" t="str">
        <f>IFERROR(VLOOKUP(LEFT($A1683,8),POR!$A:$R,13,0),"")</f>
        <v/>
      </c>
      <c r="AB1683" s="8" t="str">
        <f>IFERROR(VLOOKUP(LEFT($A1683,8),POR!$A:$R,14,0),"")</f>
        <v/>
      </c>
      <c r="AC1683" s="8" t="str">
        <f>IFERROR(VLOOKUP(LEFT($A1683,8),POR!$A:$R,15,0),"")</f>
        <v/>
      </c>
      <c r="AD1683" s="8" t="str">
        <f>IFERROR(VLOOKUP(LEFT($A1683,8),POR!$A:$R,16,0),"")</f>
        <v/>
      </c>
      <c r="AE1683" s="8" t="str">
        <f>IFERROR(VLOOKUP(LEFT($A1683,8),POR!$A:$R,17,0),"")</f>
        <v/>
      </c>
      <c r="AF1683" s="8" t="str">
        <f>IFERROR(VLOOKUP(LEFT($A1683,8),POR!$A:$R,18,0),"")</f>
        <v/>
      </c>
      <c r="AG1683" s="36" t="str">
        <f>IFERROR(VLOOKUP(A1683,NSD!F:G,2,0),"")</f>
        <v/>
      </c>
    </row>
    <row r="1684" spans="1:33">
      <c r="A1684" s="49" t="s">
        <v>4120</v>
      </c>
      <c r="B1684" s="36" t="str">
        <f>VLOOKUP(LEFT(A1684,8),Clusters!A:C,3,0)</f>
        <v>C5</v>
      </c>
      <c r="C1684" s="36">
        <f>VLOOKUP(LEFT(A1684,8),Clusters!A:D,2,0)</f>
        <v>51</v>
      </c>
      <c r="O1684" s="36">
        <f>IFERROR(VLOOKUP(LEFT(A1684,8),'Development Priority'!A:B,2,0),"")</f>
        <v>438</v>
      </c>
      <c r="P1684" s="8" t="str">
        <f>IFERROR(VLOOKUP(LEFT($A1684,8),POR!$A:$R,2,0),"")</f>
        <v/>
      </c>
      <c r="Q1684" s="8" t="str">
        <f>IFERROR(VLOOKUP(LEFT($A1684,8),POR!$A:$R,3,0),"")</f>
        <v/>
      </c>
      <c r="R1684" s="8" t="str">
        <f>IFERROR(VLOOKUP(LEFT($A1684,8),POR!$A:$R,4,0),"")</f>
        <v/>
      </c>
      <c r="S1684" s="8" t="str">
        <f>IFERROR(VLOOKUP(LEFT($A1684,8),POR!$A:$R,5,0),"")</f>
        <v/>
      </c>
      <c r="T1684" s="8">
        <f>IFERROR(VLOOKUP(LEFT($A1684,8),POR!$A:$R,6,0),"")</f>
        <v>42837.708333333299</v>
      </c>
      <c r="U1684" s="8" t="str">
        <f>IFERROR(VLOOKUP(LEFT($A1684,8),POR!$A:$R,7,0),"")</f>
        <v/>
      </c>
      <c r="V1684" s="8" t="str">
        <f>IFERROR(VLOOKUP(LEFT($A1684,8),POR!$A:$R,8,0),"")</f>
        <v/>
      </c>
      <c r="W1684" s="8" t="str">
        <f>IFERROR(VLOOKUP(LEFT($A1684,8),POR!$A:$R,9,0),"")</f>
        <v/>
      </c>
      <c r="X1684" s="8" t="str">
        <f>IFERROR(VLOOKUP(LEFT($A1684,8),POR!$A:$R,10,0),"")</f>
        <v/>
      </c>
      <c r="Y1684" s="8" t="str">
        <f>IFERROR(VLOOKUP(LEFT($A1684,8),POR!$A:$R,11,0),"")</f>
        <v/>
      </c>
      <c r="Z1684" s="8" t="str">
        <f>IFERROR(VLOOKUP(LEFT($A1684,8),POR!$A:$R,12,0),"")</f>
        <v/>
      </c>
      <c r="AA1684" s="8" t="str">
        <f>IFERROR(VLOOKUP(LEFT($A1684,8),POR!$A:$R,13,0),"")</f>
        <v/>
      </c>
      <c r="AB1684" s="8" t="str">
        <f>IFERROR(VLOOKUP(LEFT($A1684,8),POR!$A:$R,14,0),"")</f>
        <v/>
      </c>
      <c r="AC1684" s="8" t="str">
        <f>IFERROR(VLOOKUP(LEFT($A1684,8),POR!$A:$R,15,0),"")</f>
        <v/>
      </c>
      <c r="AD1684" s="8" t="str">
        <f>IFERROR(VLOOKUP(LEFT($A1684,8),POR!$A:$R,16,0),"")</f>
        <v/>
      </c>
      <c r="AE1684" s="8" t="str">
        <f>IFERROR(VLOOKUP(LEFT($A1684,8),POR!$A:$R,17,0),"")</f>
        <v/>
      </c>
      <c r="AF1684" s="8" t="str">
        <f>IFERROR(VLOOKUP(LEFT($A1684,8),POR!$A:$R,18,0),"")</f>
        <v/>
      </c>
      <c r="AG1684" s="36" t="str">
        <f>IFERROR(VLOOKUP(A1684,NSD!F:G,2,0),"")</f>
        <v/>
      </c>
    </row>
    <row r="1685" spans="1:33">
      <c r="A1685" s="49" t="s">
        <v>4973</v>
      </c>
      <c r="B1685" s="36" t="str">
        <f>VLOOKUP(LEFT(A1685,8),Clusters!A:C,3,0)</f>
        <v>C5</v>
      </c>
      <c r="C1685" s="36">
        <f>VLOOKUP(LEFT(A1685,8),Clusters!A:D,2,0)</f>
        <v>52</v>
      </c>
      <c r="O1685" s="36">
        <f>IFERROR(VLOOKUP(LEFT(A1685,8),'Development Priority'!A:B,2,0),"")</f>
        <v>328</v>
      </c>
      <c r="P1685" s="8" t="str">
        <f>IFERROR(VLOOKUP(LEFT($A1685,8),POR!$A:$R,2,0),"")</f>
        <v/>
      </c>
      <c r="Q1685" s="8" t="str">
        <f>IFERROR(VLOOKUP(LEFT($A1685,8),POR!$A:$R,3,0),"")</f>
        <v/>
      </c>
      <c r="R1685" s="8" t="str">
        <f>IFERROR(VLOOKUP(LEFT($A1685,8),POR!$A:$R,4,0),"")</f>
        <v/>
      </c>
      <c r="S1685" s="8" t="str">
        <f>IFERROR(VLOOKUP(LEFT($A1685,8),POR!$A:$R,5,0),"")</f>
        <v/>
      </c>
      <c r="T1685" s="8">
        <f>IFERROR(VLOOKUP(LEFT($A1685,8),POR!$A:$R,6,0),"")</f>
        <v>42830.708333333299</v>
      </c>
      <c r="U1685" s="8" t="str">
        <f>IFERROR(VLOOKUP(LEFT($A1685,8),POR!$A:$R,7,0),"")</f>
        <v/>
      </c>
      <c r="V1685" s="8">
        <f>IFERROR(VLOOKUP(LEFT($A1685,8),POR!$A:$R,8,0),"")</f>
        <v>42835</v>
      </c>
      <c r="W1685" s="8" t="str">
        <f>IFERROR(VLOOKUP(LEFT($A1685,8),POR!$A:$R,9,0),"")</f>
        <v/>
      </c>
      <c r="X1685" s="8" t="str">
        <f>IFERROR(VLOOKUP(LEFT($A1685,8),POR!$A:$R,10,0),"")</f>
        <v/>
      </c>
      <c r="Y1685" s="8" t="str">
        <f>IFERROR(VLOOKUP(LEFT($A1685,8),POR!$A:$R,11,0),"")</f>
        <v/>
      </c>
      <c r="Z1685" s="8" t="str">
        <f>IFERROR(VLOOKUP(LEFT($A1685,8),POR!$A:$R,12,0),"")</f>
        <v/>
      </c>
      <c r="AA1685" s="8" t="str">
        <f>IFERROR(VLOOKUP(LEFT($A1685,8),POR!$A:$R,13,0),"")</f>
        <v/>
      </c>
      <c r="AB1685" s="8" t="str">
        <f>IFERROR(VLOOKUP(LEFT($A1685,8),POR!$A:$R,14,0),"")</f>
        <v/>
      </c>
      <c r="AC1685" s="8" t="str">
        <f>IFERROR(VLOOKUP(LEFT($A1685,8),POR!$A:$R,15,0),"")</f>
        <v/>
      </c>
      <c r="AD1685" s="8" t="str">
        <f>IFERROR(VLOOKUP(LEFT($A1685,8),POR!$A:$R,16,0),"")</f>
        <v/>
      </c>
      <c r="AE1685" s="8" t="str">
        <f>IFERROR(VLOOKUP(LEFT($A1685,8),POR!$A:$R,17,0),"")</f>
        <v/>
      </c>
      <c r="AF1685" s="8" t="str">
        <f>IFERROR(VLOOKUP(LEFT($A1685,8),POR!$A:$R,18,0),"")</f>
        <v/>
      </c>
      <c r="AG1685" s="36" t="str">
        <f>IFERROR(VLOOKUP(A1685,NSD!F:G,2,0),"")</f>
        <v/>
      </c>
    </row>
    <row r="1686" spans="1:33">
      <c r="A1686" s="49" t="s">
        <v>4140</v>
      </c>
      <c r="B1686" s="36" t="str">
        <f>VLOOKUP(LEFT(A1686,8),Clusters!A:C,3,0)</f>
        <v>C5</v>
      </c>
      <c r="C1686" s="36">
        <f>VLOOKUP(LEFT(A1686,8),Clusters!A:D,2,0)</f>
        <v>52</v>
      </c>
      <c r="O1686" s="36">
        <f>IFERROR(VLOOKUP(LEFT(A1686,8),'Development Priority'!A:B,2,0),"")</f>
        <v>328</v>
      </c>
      <c r="P1686" s="8" t="str">
        <f>IFERROR(VLOOKUP(LEFT($A1686,8),POR!$A:$R,2,0),"")</f>
        <v/>
      </c>
      <c r="Q1686" s="8" t="str">
        <f>IFERROR(VLOOKUP(LEFT($A1686,8),POR!$A:$R,3,0),"")</f>
        <v/>
      </c>
      <c r="R1686" s="8" t="str">
        <f>IFERROR(VLOOKUP(LEFT($A1686,8),POR!$A:$R,4,0),"")</f>
        <v/>
      </c>
      <c r="S1686" s="8" t="str">
        <f>IFERROR(VLOOKUP(LEFT($A1686,8),POR!$A:$R,5,0),"")</f>
        <v/>
      </c>
      <c r="T1686" s="8">
        <f>IFERROR(VLOOKUP(LEFT($A1686,8),POR!$A:$R,6,0),"")</f>
        <v>42830.708333333299</v>
      </c>
      <c r="U1686" s="8" t="str">
        <f>IFERROR(VLOOKUP(LEFT($A1686,8),POR!$A:$R,7,0),"")</f>
        <v/>
      </c>
      <c r="V1686" s="8">
        <f>IFERROR(VLOOKUP(LEFT($A1686,8),POR!$A:$R,8,0),"")</f>
        <v>42835</v>
      </c>
      <c r="W1686" s="8" t="str">
        <f>IFERROR(VLOOKUP(LEFT($A1686,8),POR!$A:$R,9,0),"")</f>
        <v/>
      </c>
      <c r="X1686" s="8" t="str">
        <f>IFERROR(VLOOKUP(LEFT($A1686,8),POR!$A:$R,10,0),"")</f>
        <v/>
      </c>
      <c r="Y1686" s="8" t="str">
        <f>IFERROR(VLOOKUP(LEFT($A1686,8),POR!$A:$R,11,0),"")</f>
        <v/>
      </c>
      <c r="Z1686" s="8" t="str">
        <f>IFERROR(VLOOKUP(LEFT($A1686,8),POR!$A:$R,12,0),"")</f>
        <v/>
      </c>
      <c r="AA1686" s="8" t="str">
        <f>IFERROR(VLOOKUP(LEFT($A1686,8),POR!$A:$R,13,0),"")</f>
        <v/>
      </c>
      <c r="AB1686" s="8" t="str">
        <f>IFERROR(VLOOKUP(LEFT($A1686,8),POR!$A:$R,14,0),"")</f>
        <v/>
      </c>
      <c r="AC1686" s="8" t="str">
        <f>IFERROR(VLOOKUP(LEFT($A1686,8),POR!$A:$R,15,0),"")</f>
        <v/>
      </c>
      <c r="AD1686" s="8" t="str">
        <f>IFERROR(VLOOKUP(LEFT($A1686,8),POR!$A:$R,16,0),"")</f>
        <v/>
      </c>
      <c r="AE1686" s="8" t="str">
        <f>IFERROR(VLOOKUP(LEFT($A1686,8),POR!$A:$R,17,0),"")</f>
        <v/>
      </c>
      <c r="AF1686" s="8" t="str">
        <f>IFERROR(VLOOKUP(LEFT($A1686,8),POR!$A:$R,18,0),"")</f>
        <v/>
      </c>
      <c r="AG1686" s="36" t="str">
        <f>IFERROR(VLOOKUP(A1686,NSD!F:G,2,0),"")</f>
        <v/>
      </c>
    </row>
    <row r="1687" spans="1:33">
      <c r="A1687" s="49" t="s">
        <v>2292</v>
      </c>
      <c r="B1687" s="36" t="str">
        <f>VLOOKUP(LEFT(A1687,8),Clusters!A:C,3,0)</f>
        <v>C5</v>
      </c>
      <c r="C1687" s="36">
        <f>VLOOKUP(LEFT(A1687,8),Clusters!A:D,2,0)</f>
        <v>52</v>
      </c>
      <c r="O1687" s="36">
        <f>IFERROR(VLOOKUP(LEFT(A1687,8),'Development Priority'!A:B,2,0),"")</f>
        <v>328</v>
      </c>
      <c r="P1687" s="8" t="str">
        <f>IFERROR(VLOOKUP(LEFT($A1687,8),POR!$A:$R,2,0),"")</f>
        <v/>
      </c>
      <c r="Q1687" s="8" t="str">
        <f>IFERROR(VLOOKUP(LEFT($A1687,8),POR!$A:$R,3,0),"")</f>
        <v/>
      </c>
      <c r="R1687" s="8" t="str">
        <f>IFERROR(VLOOKUP(LEFT($A1687,8),POR!$A:$R,4,0),"")</f>
        <v/>
      </c>
      <c r="S1687" s="8" t="str">
        <f>IFERROR(VLOOKUP(LEFT($A1687,8),POR!$A:$R,5,0),"")</f>
        <v/>
      </c>
      <c r="T1687" s="8">
        <f>IFERROR(VLOOKUP(LEFT($A1687,8),POR!$A:$R,6,0),"")</f>
        <v>42830.708333333299</v>
      </c>
      <c r="U1687" s="8" t="str">
        <f>IFERROR(VLOOKUP(LEFT($A1687,8),POR!$A:$R,7,0),"")</f>
        <v/>
      </c>
      <c r="V1687" s="8">
        <f>IFERROR(VLOOKUP(LEFT($A1687,8),POR!$A:$R,8,0),"")</f>
        <v>42835</v>
      </c>
      <c r="W1687" s="8" t="str">
        <f>IFERROR(VLOOKUP(LEFT($A1687,8),POR!$A:$R,9,0),"")</f>
        <v/>
      </c>
      <c r="X1687" s="8" t="str">
        <f>IFERROR(VLOOKUP(LEFT($A1687,8),POR!$A:$R,10,0),"")</f>
        <v/>
      </c>
      <c r="Y1687" s="8" t="str">
        <f>IFERROR(VLOOKUP(LEFT($A1687,8),POR!$A:$R,11,0),"")</f>
        <v/>
      </c>
      <c r="Z1687" s="8" t="str">
        <f>IFERROR(VLOOKUP(LEFT($A1687,8),POR!$A:$R,12,0),"")</f>
        <v/>
      </c>
      <c r="AA1687" s="8" t="str">
        <f>IFERROR(VLOOKUP(LEFT($A1687,8),POR!$A:$R,13,0),"")</f>
        <v/>
      </c>
      <c r="AB1687" s="8" t="str">
        <f>IFERROR(VLOOKUP(LEFT($A1687,8),POR!$A:$R,14,0),"")</f>
        <v/>
      </c>
      <c r="AC1687" s="8" t="str">
        <f>IFERROR(VLOOKUP(LEFT($A1687,8),POR!$A:$R,15,0),"")</f>
        <v/>
      </c>
      <c r="AD1687" s="8" t="str">
        <f>IFERROR(VLOOKUP(LEFT($A1687,8),POR!$A:$R,16,0),"")</f>
        <v/>
      </c>
      <c r="AE1687" s="8" t="str">
        <f>IFERROR(VLOOKUP(LEFT($A1687,8),POR!$A:$R,17,0),"")</f>
        <v/>
      </c>
      <c r="AF1687" s="8" t="str">
        <f>IFERROR(VLOOKUP(LEFT($A1687,8),POR!$A:$R,18,0),"")</f>
        <v/>
      </c>
      <c r="AG1687" s="36" t="str">
        <f>IFERROR(VLOOKUP(A1687,NSD!F:G,2,0),"")</f>
        <v/>
      </c>
    </row>
    <row r="1688" spans="1:33">
      <c r="A1688" s="49" t="s">
        <v>4239</v>
      </c>
      <c r="B1688" s="36" t="str">
        <f>VLOOKUP(LEFT(A1688,8),Clusters!A:C,3,0)</f>
        <v>C5</v>
      </c>
      <c r="C1688" s="36">
        <f>VLOOKUP(LEFT(A1688,8),Clusters!A:D,2,0)</f>
        <v>52</v>
      </c>
      <c r="O1688" s="36">
        <f>IFERROR(VLOOKUP(LEFT(A1688,8),'Development Priority'!A:B,2,0),"")</f>
        <v>328</v>
      </c>
      <c r="P1688" s="8" t="str">
        <f>IFERROR(VLOOKUP(LEFT($A1688,8),POR!$A:$R,2,0),"")</f>
        <v/>
      </c>
      <c r="Q1688" s="8" t="str">
        <f>IFERROR(VLOOKUP(LEFT($A1688,8),POR!$A:$R,3,0),"")</f>
        <v/>
      </c>
      <c r="R1688" s="8" t="str">
        <f>IFERROR(VLOOKUP(LEFT($A1688,8),POR!$A:$R,4,0),"")</f>
        <v/>
      </c>
      <c r="S1688" s="8" t="str">
        <f>IFERROR(VLOOKUP(LEFT($A1688,8),POR!$A:$R,5,0),"")</f>
        <v/>
      </c>
      <c r="T1688" s="8">
        <f>IFERROR(VLOOKUP(LEFT($A1688,8),POR!$A:$R,6,0),"")</f>
        <v>42830.708333333299</v>
      </c>
      <c r="U1688" s="8" t="str">
        <f>IFERROR(VLOOKUP(LEFT($A1688,8),POR!$A:$R,7,0),"")</f>
        <v/>
      </c>
      <c r="V1688" s="8">
        <f>IFERROR(VLOOKUP(LEFT($A1688,8),POR!$A:$R,8,0),"")</f>
        <v>42835</v>
      </c>
      <c r="W1688" s="8" t="str">
        <f>IFERROR(VLOOKUP(LEFT($A1688,8),POR!$A:$R,9,0),"")</f>
        <v/>
      </c>
      <c r="X1688" s="8" t="str">
        <f>IFERROR(VLOOKUP(LEFT($A1688,8),POR!$A:$R,10,0),"")</f>
        <v/>
      </c>
      <c r="Y1688" s="8" t="str">
        <f>IFERROR(VLOOKUP(LEFT($A1688,8),POR!$A:$R,11,0),"")</f>
        <v/>
      </c>
      <c r="Z1688" s="8" t="str">
        <f>IFERROR(VLOOKUP(LEFT($A1688,8),POR!$A:$R,12,0),"")</f>
        <v/>
      </c>
      <c r="AA1688" s="8" t="str">
        <f>IFERROR(VLOOKUP(LEFT($A1688,8),POR!$A:$R,13,0),"")</f>
        <v/>
      </c>
      <c r="AB1688" s="8" t="str">
        <f>IFERROR(VLOOKUP(LEFT($A1688,8),POR!$A:$R,14,0),"")</f>
        <v/>
      </c>
      <c r="AC1688" s="8" t="str">
        <f>IFERROR(VLOOKUP(LEFT($A1688,8),POR!$A:$R,15,0),"")</f>
        <v/>
      </c>
      <c r="AD1688" s="8" t="str">
        <f>IFERROR(VLOOKUP(LEFT($A1688,8),POR!$A:$R,16,0),"")</f>
        <v/>
      </c>
      <c r="AE1688" s="8" t="str">
        <f>IFERROR(VLOOKUP(LEFT($A1688,8),POR!$A:$R,17,0),"")</f>
        <v/>
      </c>
      <c r="AF1688" s="8" t="str">
        <f>IFERROR(VLOOKUP(LEFT($A1688,8),POR!$A:$R,18,0),"")</f>
        <v/>
      </c>
      <c r="AG1688" s="36" t="str">
        <f>IFERROR(VLOOKUP(A1688,NSD!F:G,2,0),"")</f>
        <v/>
      </c>
    </row>
    <row r="1689" spans="1:33">
      <c r="A1689" s="49" t="s">
        <v>3517</v>
      </c>
      <c r="B1689" s="36" t="str">
        <f>VLOOKUP(LEFT(A1689,8),Clusters!A:C,3,0)</f>
        <v>C1</v>
      </c>
      <c r="C1689" s="36">
        <f>VLOOKUP(LEFT(A1689,8),Clusters!A:D,2,0)</f>
        <v>12</v>
      </c>
      <c r="O1689" s="36">
        <f>IFERROR(VLOOKUP(LEFT(A1689,8),'Development Priority'!A:B,2,0),"")</f>
        <v>148</v>
      </c>
      <c r="P1689" s="8" t="str">
        <f>IFERROR(VLOOKUP(LEFT($A1689,8),POR!$A:$R,2,0),"")</f>
        <v/>
      </c>
      <c r="Q1689" s="8" t="str">
        <f>IFERROR(VLOOKUP(LEFT($A1689,8),POR!$A:$R,3,0),"")</f>
        <v/>
      </c>
      <c r="R1689" s="8" t="str">
        <f>IFERROR(VLOOKUP(LEFT($A1689,8),POR!$A:$R,4,0),"")</f>
        <v/>
      </c>
      <c r="S1689" s="8" t="str">
        <f>IFERROR(VLOOKUP(LEFT($A1689,8),POR!$A:$R,5,0),"")</f>
        <v/>
      </c>
      <c r="T1689" s="8">
        <f>IFERROR(VLOOKUP(LEFT($A1689,8),POR!$A:$R,6,0),"")</f>
        <v>42766.666666666701</v>
      </c>
      <c r="U1689" s="8" t="str">
        <f>IFERROR(VLOOKUP(LEFT($A1689,8),POR!$A:$R,7,0),"")</f>
        <v/>
      </c>
      <c r="V1689" s="8">
        <f>IFERROR(VLOOKUP(LEFT($A1689,8),POR!$A:$R,8,0),"")</f>
        <v>42768</v>
      </c>
      <c r="W1689" s="8" t="str">
        <f>IFERROR(VLOOKUP(LEFT($A1689,8),POR!$A:$R,9,0),"")</f>
        <v/>
      </c>
      <c r="X1689" s="8" t="str">
        <f>IFERROR(VLOOKUP(LEFT($A1689,8),POR!$A:$R,10,0),"")</f>
        <v/>
      </c>
      <c r="Y1689" s="8" t="str">
        <f>IFERROR(VLOOKUP(LEFT($A1689,8),POR!$A:$R,11,0),"")</f>
        <v/>
      </c>
      <c r="Z1689" s="8" t="str">
        <f>IFERROR(VLOOKUP(LEFT($A1689,8),POR!$A:$R,12,0),"")</f>
        <v/>
      </c>
      <c r="AA1689" s="8" t="str">
        <f>IFERROR(VLOOKUP(LEFT($A1689,8),POR!$A:$R,13,0),"")</f>
        <v/>
      </c>
      <c r="AB1689" s="8" t="str">
        <f>IFERROR(VLOOKUP(LEFT($A1689,8),POR!$A:$R,14,0),"")</f>
        <v/>
      </c>
      <c r="AC1689" s="8" t="str">
        <f>IFERROR(VLOOKUP(LEFT($A1689,8),POR!$A:$R,15,0),"")</f>
        <v/>
      </c>
      <c r="AD1689" s="8" t="str">
        <f>IFERROR(VLOOKUP(LEFT($A1689,8),POR!$A:$R,16,0),"")</f>
        <v/>
      </c>
      <c r="AE1689" s="8" t="str">
        <f>IFERROR(VLOOKUP(LEFT($A1689,8),POR!$A:$R,17,0),"")</f>
        <v/>
      </c>
      <c r="AF1689" s="8" t="str">
        <f>IFERROR(VLOOKUP(LEFT($A1689,8),POR!$A:$R,18,0),"")</f>
        <v/>
      </c>
      <c r="AG1689" s="36" t="str">
        <f>IFERROR(VLOOKUP(A1689,NSD!F:G,2,0),"")</f>
        <v/>
      </c>
    </row>
    <row r="1690" spans="1:33">
      <c r="A1690" s="49" t="s">
        <v>3297</v>
      </c>
      <c r="B1690" s="36" t="str">
        <f>VLOOKUP(LEFT(A1690,8),Clusters!A:C,3,0)</f>
        <v>C1</v>
      </c>
      <c r="C1690" s="36">
        <f>VLOOKUP(LEFT(A1690,8),Clusters!A:D,2,0)</f>
        <v>12</v>
      </c>
      <c r="O1690" s="36">
        <f>IFERROR(VLOOKUP(LEFT(A1690,8),'Development Priority'!A:B,2,0),"")</f>
        <v>148</v>
      </c>
      <c r="P1690" s="8" t="str">
        <f>IFERROR(VLOOKUP(LEFT($A1690,8),POR!$A:$R,2,0),"")</f>
        <v/>
      </c>
      <c r="Q1690" s="8" t="str">
        <f>IFERROR(VLOOKUP(LEFT($A1690,8),POR!$A:$R,3,0),"")</f>
        <v/>
      </c>
      <c r="R1690" s="8" t="str">
        <f>IFERROR(VLOOKUP(LEFT($A1690,8),POR!$A:$R,4,0),"")</f>
        <v/>
      </c>
      <c r="S1690" s="8" t="str">
        <f>IFERROR(VLOOKUP(LEFT($A1690,8),POR!$A:$R,5,0),"")</f>
        <v/>
      </c>
      <c r="T1690" s="8">
        <f>IFERROR(VLOOKUP(LEFT($A1690,8),POR!$A:$R,6,0),"")</f>
        <v>42766.666666666701</v>
      </c>
      <c r="U1690" s="8" t="str">
        <f>IFERROR(VLOOKUP(LEFT($A1690,8),POR!$A:$R,7,0),"")</f>
        <v/>
      </c>
      <c r="V1690" s="8">
        <f>IFERROR(VLOOKUP(LEFT($A1690,8),POR!$A:$R,8,0),"")</f>
        <v>42768</v>
      </c>
      <c r="W1690" s="8" t="str">
        <f>IFERROR(VLOOKUP(LEFT($A1690,8),POR!$A:$R,9,0),"")</f>
        <v/>
      </c>
      <c r="X1690" s="8" t="str">
        <f>IFERROR(VLOOKUP(LEFT($A1690,8),POR!$A:$R,10,0),"")</f>
        <v/>
      </c>
      <c r="Y1690" s="8" t="str">
        <f>IFERROR(VLOOKUP(LEFT($A1690,8),POR!$A:$R,11,0),"")</f>
        <v/>
      </c>
      <c r="Z1690" s="8" t="str">
        <f>IFERROR(VLOOKUP(LEFT($A1690,8),POR!$A:$R,12,0),"")</f>
        <v/>
      </c>
      <c r="AA1690" s="8" t="str">
        <f>IFERROR(VLOOKUP(LEFT($A1690,8),POR!$A:$R,13,0),"")</f>
        <v/>
      </c>
      <c r="AB1690" s="8" t="str">
        <f>IFERROR(VLOOKUP(LEFT($A1690,8),POR!$A:$R,14,0),"")</f>
        <v/>
      </c>
      <c r="AC1690" s="8" t="str">
        <f>IFERROR(VLOOKUP(LEFT($A1690,8),POR!$A:$R,15,0),"")</f>
        <v/>
      </c>
      <c r="AD1690" s="8" t="str">
        <f>IFERROR(VLOOKUP(LEFT($A1690,8),POR!$A:$R,16,0),"")</f>
        <v/>
      </c>
      <c r="AE1690" s="8" t="str">
        <f>IFERROR(VLOOKUP(LEFT($A1690,8),POR!$A:$R,17,0),"")</f>
        <v/>
      </c>
      <c r="AF1690" s="8" t="str">
        <f>IFERROR(VLOOKUP(LEFT($A1690,8),POR!$A:$R,18,0),"")</f>
        <v/>
      </c>
      <c r="AG1690" s="36" t="str">
        <f>IFERROR(VLOOKUP(A1690,NSD!F:G,2,0),"")</f>
        <v/>
      </c>
    </row>
    <row r="1691" spans="1:33">
      <c r="A1691" s="49" t="s">
        <v>2538</v>
      </c>
      <c r="B1691" s="36" t="str">
        <f>VLOOKUP(LEFT(A1691,8),Clusters!A:C,3,0)</f>
        <v>C1</v>
      </c>
      <c r="C1691" s="36">
        <f>VLOOKUP(LEFT(A1691,8),Clusters!A:D,2,0)</f>
        <v>12</v>
      </c>
      <c r="O1691" s="36">
        <f>IFERROR(VLOOKUP(LEFT(A1691,8),'Development Priority'!A:B,2,0),"")</f>
        <v>148</v>
      </c>
      <c r="P1691" s="8" t="str">
        <f>IFERROR(VLOOKUP(LEFT($A1691,8),POR!$A:$R,2,0),"")</f>
        <v/>
      </c>
      <c r="Q1691" s="8" t="str">
        <f>IFERROR(VLOOKUP(LEFT($A1691,8),POR!$A:$R,3,0),"")</f>
        <v/>
      </c>
      <c r="R1691" s="8" t="str">
        <f>IFERROR(VLOOKUP(LEFT($A1691,8),POR!$A:$R,4,0),"")</f>
        <v/>
      </c>
      <c r="S1691" s="8" t="str">
        <f>IFERROR(VLOOKUP(LEFT($A1691,8),POR!$A:$R,5,0),"")</f>
        <v/>
      </c>
      <c r="T1691" s="8">
        <f>IFERROR(VLOOKUP(LEFT($A1691,8),POR!$A:$R,6,0),"")</f>
        <v>42766.666666666701</v>
      </c>
      <c r="U1691" s="8" t="str">
        <f>IFERROR(VLOOKUP(LEFT($A1691,8),POR!$A:$R,7,0),"")</f>
        <v/>
      </c>
      <c r="V1691" s="8">
        <f>IFERROR(VLOOKUP(LEFT($A1691,8),POR!$A:$R,8,0),"")</f>
        <v>42768</v>
      </c>
      <c r="W1691" s="8" t="str">
        <f>IFERROR(VLOOKUP(LEFT($A1691,8),POR!$A:$R,9,0),"")</f>
        <v/>
      </c>
      <c r="X1691" s="8" t="str">
        <f>IFERROR(VLOOKUP(LEFT($A1691,8),POR!$A:$R,10,0),"")</f>
        <v/>
      </c>
      <c r="Y1691" s="8" t="str">
        <f>IFERROR(VLOOKUP(LEFT($A1691,8),POR!$A:$R,11,0),"")</f>
        <v/>
      </c>
      <c r="Z1691" s="8" t="str">
        <f>IFERROR(VLOOKUP(LEFT($A1691,8),POR!$A:$R,12,0),"")</f>
        <v/>
      </c>
      <c r="AA1691" s="8" t="str">
        <f>IFERROR(VLOOKUP(LEFT($A1691,8),POR!$A:$R,13,0),"")</f>
        <v/>
      </c>
      <c r="AB1691" s="8" t="str">
        <f>IFERROR(VLOOKUP(LEFT($A1691,8),POR!$A:$R,14,0),"")</f>
        <v/>
      </c>
      <c r="AC1691" s="8" t="str">
        <f>IFERROR(VLOOKUP(LEFT($A1691,8),POR!$A:$R,15,0),"")</f>
        <v/>
      </c>
      <c r="AD1691" s="8" t="str">
        <f>IFERROR(VLOOKUP(LEFT($A1691,8),POR!$A:$R,16,0),"")</f>
        <v/>
      </c>
      <c r="AE1691" s="8" t="str">
        <f>IFERROR(VLOOKUP(LEFT($A1691,8),POR!$A:$R,17,0),"")</f>
        <v/>
      </c>
      <c r="AF1691" s="8" t="str">
        <f>IFERROR(VLOOKUP(LEFT($A1691,8),POR!$A:$R,18,0),"")</f>
        <v/>
      </c>
      <c r="AG1691" s="36" t="str">
        <f>IFERROR(VLOOKUP(A1691,NSD!F:G,2,0),"")</f>
        <v/>
      </c>
    </row>
    <row r="1692" spans="1:33">
      <c r="A1692" s="49" t="s">
        <v>4686</v>
      </c>
      <c r="B1692" s="36" t="str">
        <f>VLOOKUP(LEFT(A1692,8),Clusters!A:C,3,0)</f>
        <v>C5</v>
      </c>
      <c r="C1692" s="36">
        <f>VLOOKUP(LEFT(A1692,8),Clusters!A:D,2,0)</f>
        <v>52</v>
      </c>
      <c r="O1692" s="36">
        <f>IFERROR(VLOOKUP(LEFT(A1692,8),'Development Priority'!A:B,2,0),"")</f>
        <v>246</v>
      </c>
      <c r="P1692" s="8" t="str">
        <f>IFERROR(VLOOKUP(LEFT($A1692,8),POR!$A:$R,2,0),"")</f>
        <v/>
      </c>
      <c r="Q1692" s="8" t="str">
        <f>IFERROR(VLOOKUP(LEFT($A1692,8),POR!$A:$R,3,0),"")</f>
        <v/>
      </c>
      <c r="R1692" s="8" t="str">
        <f>IFERROR(VLOOKUP(LEFT($A1692,8),POR!$A:$R,4,0),"")</f>
        <v/>
      </c>
      <c r="S1692" s="8" t="str">
        <f>IFERROR(VLOOKUP(LEFT($A1692,8),POR!$A:$R,5,0),"")</f>
        <v/>
      </c>
      <c r="T1692" s="8">
        <f>IFERROR(VLOOKUP(LEFT($A1692,8),POR!$A:$R,6,0),"")</f>
        <v>42788.666666666701</v>
      </c>
      <c r="U1692" s="8" t="str">
        <f>IFERROR(VLOOKUP(LEFT($A1692,8),POR!$A:$R,7,0),"")</f>
        <v/>
      </c>
      <c r="V1692" s="8" t="str">
        <f>IFERROR(VLOOKUP(LEFT($A1692,8),POR!$A:$R,8,0),"")</f>
        <v/>
      </c>
      <c r="W1692" s="8" t="str">
        <f>IFERROR(VLOOKUP(LEFT($A1692,8),POR!$A:$R,9,0),"")</f>
        <v/>
      </c>
      <c r="X1692" s="8" t="str">
        <f>IFERROR(VLOOKUP(LEFT($A1692,8),POR!$A:$R,10,0),"")</f>
        <v/>
      </c>
      <c r="Y1692" s="8" t="str">
        <f>IFERROR(VLOOKUP(LEFT($A1692,8),POR!$A:$R,11,0),"")</f>
        <v/>
      </c>
      <c r="Z1692" s="8" t="str">
        <f>IFERROR(VLOOKUP(LEFT($A1692,8),POR!$A:$R,12,0),"")</f>
        <v/>
      </c>
      <c r="AA1692" s="8" t="str">
        <f>IFERROR(VLOOKUP(LEFT($A1692,8),POR!$A:$R,13,0),"")</f>
        <v/>
      </c>
      <c r="AB1692" s="8" t="str">
        <f>IFERROR(VLOOKUP(LEFT($A1692,8),POR!$A:$R,14,0),"")</f>
        <v/>
      </c>
      <c r="AC1692" s="8" t="str">
        <f>IFERROR(VLOOKUP(LEFT($A1692,8),POR!$A:$R,15,0),"")</f>
        <v/>
      </c>
      <c r="AD1692" s="8" t="str">
        <f>IFERROR(VLOOKUP(LEFT($A1692,8),POR!$A:$R,16,0),"")</f>
        <v/>
      </c>
      <c r="AE1692" s="8" t="str">
        <f>IFERROR(VLOOKUP(LEFT($A1692,8),POR!$A:$R,17,0),"")</f>
        <v/>
      </c>
      <c r="AF1692" s="8" t="str">
        <f>IFERROR(VLOOKUP(LEFT($A1692,8),POR!$A:$R,18,0),"")</f>
        <v/>
      </c>
      <c r="AG1692" s="36" t="str">
        <f>IFERROR(VLOOKUP(A1692,NSD!F:G,2,0),"")</f>
        <v/>
      </c>
    </row>
    <row r="1693" spans="1:33">
      <c r="A1693" s="49" t="s">
        <v>2509</v>
      </c>
      <c r="B1693" s="36" t="str">
        <f>VLOOKUP(LEFT(A1693,8),Clusters!A:C,3,0)</f>
        <v>C5</v>
      </c>
      <c r="C1693" s="36">
        <f>VLOOKUP(LEFT(A1693,8),Clusters!A:D,2,0)</f>
        <v>52</v>
      </c>
      <c r="O1693" s="36">
        <f>IFERROR(VLOOKUP(LEFT(A1693,8),'Development Priority'!A:B,2,0),"")</f>
        <v>246</v>
      </c>
      <c r="P1693" s="8" t="str">
        <f>IFERROR(VLOOKUP(LEFT($A1693,8),POR!$A:$R,2,0),"")</f>
        <v/>
      </c>
      <c r="Q1693" s="8" t="str">
        <f>IFERROR(VLOOKUP(LEFT($A1693,8),POR!$A:$R,3,0),"")</f>
        <v/>
      </c>
      <c r="R1693" s="8" t="str">
        <f>IFERROR(VLOOKUP(LEFT($A1693,8),POR!$A:$R,4,0),"")</f>
        <v/>
      </c>
      <c r="S1693" s="8" t="str">
        <f>IFERROR(VLOOKUP(LEFT($A1693,8),POR!$A:$R,5,0),"")</f>
        <v/>
      </c>
      <c r="T1693" s="8">
        <f>IFERROR(VLOOKUP(LEFT($A1693,8),POR!$A:$R,6,0),"")</f>
        <v>42788.666666666701</v>
      </c>
      <c r="U1693" s="8" t="str">
        <f>IFERROR(VLOOKUP(LEFT($A1693,8),POR!$A:$R,7,0),"")</f>
        <v/>
      </c>
      <c r="V1693" s="8" t="str">
        <f>IFERROR(VLOOKUP(LEFT($A1693,8),POR!$A:$R,8,0),"")</f>
        <v/>
      </c>
      <c r="W1693" s="8" t="str">
        <f>IFERROR(VLOOKUP(LEFT($A1693,8),POR!$A:$R,9,0),"")</f>
        <v/>
      </c>
      <c r="X1693" s="8" t="str">
        <f>IFERROR(VLOOKUP(LEFT($A1693,8),POR!$A:$R,10,0),"")</f>
        <v/>
      </c>
      <c r="Y1693" s="8" t="str">
        <f>IFERROR(VLOOKUP(LEFT($A1693,8),POR!$A:$R,11,0),"")</f>
        <v/>
      </c>
      <c r="Z1693" s="8" t="str">
        <f>IFERROR(VLOOKUP(LEFT($A1693,8),POR!$A:$R,12,0),"")</f>
        <v/>
      </c>
      <c r="AA1693" s="8" t="str">
        <f>IFERROR(VLOOKUP(LEFT($A1693,8),POR!$A:$R,13,0),"")</f>
        <v/>
      </c>
      <c r="AB1693" s="8" t="str">
        <f>IFERROR(VLOOKUP(LEFT($A1693,8),POR!$A:$R,14,0),"")</f>
        <v/>
      </c>
      <c r="AC1693" s="8" t="str">
        <f>IFERROR(VLOOKUP(LEFT($A1693,8),POR!$A:$R,15,0),"")</f>
        <v/>
      </c>
      <c r="AD1693" s="8" t="str">
        <f>IFERROR(VLOOKUP(LEFT($A1693,8),POR!$A:$R,16,0),"")</f>
        <v/>
      </c>
      <c r="AE1693" s="8" t="str">
        <f>IFERROR(VLOOKUP(LEFT($A1693,8),POR!$A:$R,17,0),"")</f>
        <v/>
      </c>
      <c r="AF1693" s="8" t="str">
        <f>IFERROR(VLOOKUP(LEFT($A1693,8),POR!$A:$R,18,0),"")</f>
        <v/>
      </c>
      <c r="AG1693" s="36" t="str">
        <f>IFERROR(VLOOKUP(A1693,NSD!F:G,2,0),"")</f>
        <v/>
      </c>
    </row>
    <row r="1694" spans="1:33">
      <c r="A1694" s="49" t="s">
        <v>4697</v>
      </c>
      <c r="B1694" s="36" t="str">
        <f>VLOOKUP(LEFT(A1694,8),Clusters!A:C,3,0)</f>
        <v>C5</v>
      </c>
      <c r="C1694" s="36">
        <f>VLOOKUP(LEFT(A1694,8),Clusters!A:D,2,0)</f>
        <v>52</v>
      </c>
      <c r="O1694" s="36">
        <f>IFERROR(VLOOKUP(LEFT(A1694,8),'Development Priority'!A:B,2,0),"")</f>
        <v>246</v>
      </c>
      <c r="P1694" s="8" t="str">
        <f>IFERROR(VLOOKUP(LEFT($A1694,8),POR!$A:$R,2,0),"")</f>
        <v/>
      </c>
      <c r="Q1694" s="8" t="str">
        <f>IFERROR(VLOOKUP(LEFT($A1694,8),POR!$A:$R,3,0),"")</f>
        <v/>
      </c>
      <c r="R1694" s="8" t="str">
        <f>IFERROR(VLOOKUP(LEFT($A1694,8),POR!$A:$R,4,0),"")</f>
        <v/>
      </c>
      <c r="S1694" s="8" t="str">
        <f>IFERROR(VLOOKUP(LEFT($A1694,8),POR!$A:$R,5,0),"")</f>
        <v/>
      </c>
      <c r="T1694" s="8">
        <f>IFERROR(VLOOKUP(LEFT($A1694,8),POR!$A:$R,6,0),"")</f>
        <v>42788.666666666701</v>
      </c>
      <c r="U1694" s="8" t="str">
        <f>IFERROR(VLOOKUP(LEFT($A1694,8),POR!$A:$R,7,0),"")</f>
        <v/>
      </c>
      <c r="V1694" s="8" t="str">
        <f>IFERROR(VLOOKUP(LEFT($A1694,8),POR!$A:$R,8,0),"")</f>
        <v/>
      </c>
      <c r="W1694" s="8" t="str">
        <f>IFERROR(VLOOKUP(LEFT($A1694,8),POR!$A:$R,9,0),"")</f>
        <v/>
      </c>
      <c r="X1694" s="8" t="str">
        <f>IFERROR(VLOOKUP(LEFT($A1694,8),POR!$A:$R,10,0),"")</f>
        <v/>
      </c>
      <c r="Y1694" s="8" t="str">
        <f>IFERROR(VLOOKUP(LEFT($A1694,8),POR!$A:$R,11,0),"")</f>
        <v/>
      </c>
      <c r="Z1694" s="8" t="str">
        <f>IFERROR(VLOOKUP(LEFT($A1694,8),POR!$A:$R,12,0),"")</f>
        <v/>
      </c>
      <c r="AA1694" s="8" t="str">
        <f>IFERROR(VLOOKUP(LEFT($A1694,8),POR!$A:$R,13,0),"")</f>
        <v/>
      </c>
      <c r="AB1694" s="8" t="str">
        <f>IFERROR(VLOOKUP(LEFT($A1694,8),POR!$A:$R,14,0),"")</f>
        <v/>
      </c>
      <c r="AC1694" s="8" t="str">
        <f>IFERROR(VLOOKUP(LEFT($A1694,8),POR!$A:$R,15,0),"")</f>
        <v/>
      </c>
      <c r="AD1694" s="8" t="str">
        <f>IFERROR(VLOOKUP(LEFT($A1694,8),POR!$A:$R,16,0),"")</f>
        <v/>
      </c>
      <c r="AE1694" s="8" t="str">
        <f>IFERROR(VLOOKUP(LEFT($A1694,8),POR!$A:$R,17,0),"")</f>
        <v/>
      </c>
      <c r="AF1694" s="8" t="str">
        <f>IFERROR(VLOOKUP(LEFT($A1694,8),POR!$A:$R,18,0),"")</f>
        <v/>
      </c>
      <c r="AG1694" s="36" t="str">
        <f>IFERROR(VLOOKUP(A1694,NSD!F:G,2,0),"")</f>
        <v/>
      </c>
    </row>
    <row r="1695" spans="1:33">
      <c r="A1695" s="49" t="s">
        <v>2579</v>
      </c>
      <c r="B1695" s="36" t="str">
        <f>VLOOKUP(LEFT(A1695,8),Clusters!A:C,3,0)</f>
        <v>C4</v>
      </c>
      <c r="C1695" s="36">
        <f>VLOOKUP(LEFT(A1695,8),Clusters!A:D,2,0)</f>
        <v>42</v>
      </c>
      <c r="O1695" s="36">
        <f>IFERROR(VLOOKUP(LEFT(A1695,8),'Development Priority'!A:B,2,0),"")</f>
        <v>155</v>
      </c>
      <c r="P1695" s="8" t="str">
        <f>IFERROR(VLOOKUP(LEFT($A1695,8),POR!$A:$R,2,0),"")</f>
        <v/>
      </c>
      <c r="Q1695" s="8" t="str">
        <f>IFERROR(VLOOKUP(LEFT($A1695,8),POR!$A:$R,3,0),"")</f>
        <v/>
      </c>
      <c r="R1695" s="8" t="str">
        <f>IFERROR(VLOOKUP(LEFT($A1695,8),POR!$A:$R,4,0),"")</f>
        <v/>
      </c>
      <c r="S1695" s="8" t="str">
        <f>IFERROR(VLOOKUP(LEFT($A1695,8),POR!$A:$R,5,0),"")</f>
        <v/>
      </c>
      <c r="T1695" s="8">
        <f>IFERROR(VLOOKUP(LEFT($A1695,8),POR!$A:$R,6,0),"")</f>
        <v>42858.708333333299</v>
      </c>
      <c r="U1695" s="8" t="str">
        <f>IFERROR(VLOOKUP(LEFT($A1695,8),POR!$A:$R,7,0),"")</f>
        <v/>
      </c>
      <c r="V1695" s="8" t="str">
        <f>IFERROR(VLOOKUP(LEFT($A1695,8),POR!$A:$R,8,0),"")</f>
        <v/>
      </c>
      <c r="W1695" s="8" t="str">
        <f>IFERROR(VLOOKUP(LEFT($A1695,8),POR!$A:$R,9,0),"")</f>
        <v/>
      </c>
      <c r="X1695" s="8" t="str">
        <f>IFERROR(VLOOKUP(LEFT($A1695,8),POR!$A:$R,10,0),"")</f>
        <v/>
      </c>
      <c r="Y1695" s="8" t="str">
        <f>IFERROR(VLOOKUP(LEFT($A1695,8),POR!$A:$R,11,0),"")</f>
        <v/>
      </c>
      <c r="Z1695" s="8" t="str">
        <f>IFERROR(VLOOKUP(LEFT($A1695,8),POR!$A:$R,12,0),"")</f>
        <v/>
      </c>
      <c r="AA1695" s="8" t="str">
        <f>IFERROR(VLOOKUP(LEFT($A1695,8),POR!$A:$R,13,0),"")</f>
        <v/>
      </c>
      <c r="AB1695" s="8" t="str">
        <f>IFERROR(VLOOKUP(LEFT($A1695,8),POR!$A:$R,14,0),"")</f>
        <v/>
      </c>
      <c r="AC1695" s="8" t="str">
        <f>IFERROR(VLOOKUP(LEFT($A1695,8),POR!$A:$R,15,0),"")</f>
        <v/>
      </c>
      <c r="AD1695" s="8" t="str">
        <f>IFERROR(VLOOKUP(LEFT($A1695,8),POR!$A:$R,16,0),"")</f>
        <v/>
      </c>
      <c r="AE1695" s="8" t="str">
        <f>IFERROR(VLOOKUP(LEFT($A1695,8),POR!$A:$R,17,0),"")</f>
        <v/>
      </c>
      <c r="AF1695" s="8" t="str">
        <f>IFERROR(VLOOKUP(LEFT($A1695,8),POR!$A:$R,18,0),"")</f>
        <v/>
      </c>
      <c r="AG1695" s="36" t="str">
        <f>IFERROR(VLOOKUP(A1695,NSD!F:G,2,0),"")</f>
        <v/>
      </c>
    </row>
    <row r="1696" spans="1:33">
      <c r="A1696" s="49" t="s">
        <v>4193</v>
      </c>
      <c r="B1696" s="36" t="str">
        <f>VLOOKUP(LEFT(A1696,8),Clusters!A:C,3,0)</f>
        <v>C4</v>
      </c>
      <c r="C1696" s="36">
        <f>VLOOKUP(LEFT(A1696,8),Clusters!A:D,2,0)</f>
        <v>42</v>
      </c>
      <c r="O1696" s="36">
        <f>IFERROR(VLOOKUP(LEFT(A1696,8),'Development Priority'!A:B,2,0),"")</f>
        <v>155</v>
      </c>
      <c r="P1696" s="8" t="str">
        <f>IFERROR(VLOOKUP(LEFT($A1696,8),POR!$A:$R,2,0),"")</f>
        <v/>
      </c>
      <c r="Q1696" s="8" t="str">
        <f>IFERROR(VLOOKUP(LEFT($A1696,8),POR!$A:$R,3,0),"")</f>
        <v/>
      </c>
      <c r="R1696" s="8" t="str">
        <f>IFERROR(VLOOKUP(LEFT($A1696,8),POR!$A:$R,4,0),"")</f>
        <v/>
      </c>
      <c r="S1696" s="8" t="str">
        <f>IFERROR(VLOOKUP(LEFT($A1696,8),POR!$A:$R,5,0),"")</f>
        <v/>
      </c>
      <c r="T1696" s="8">
        <f>IFERROR(VLOOKUP(LEFT($A1696,8),POR!$A:$R,6,0),"")</f>
        <v>42858.708333333299</v>
      </c>
      <c r="U1696" s="8" t="str">
        <f>IFERROR(VLOOKUP(LEFT($A1696,8),POR!$A:$R,7,0),"")</f>
        <v/>
      </c>
      <c r="V1696" s="8" t="str">
        <f>IFERROR(VLOOKUP(LEFT($A1696,8),POR!$A:$R,8,0),"")</f>
        <v/>
      </c>
      <c r="W1696" s="8" t="str">
        <f>IFERROR(VLOOKUP(LEFT($A1696,8),POR!$A:$R,9,0),"")</f>
        <v/>
      </c>
      <c r="X1696" s="8" t="str">
        <f>IFERROR(VLOOKUP(LEFT($A1696,8),POR!$A:$R,10,0),"")</f>
        <v/>
      </c>
      <c r="Y1696" s="8" t="str">
        <f>IFERROR(VLOOKUP(LEFT($A1696,8),POR!$A:$R,11,0),"")</f>
        <v/>
      </c>
      <c r="Z1696" s="8" t="str">
        <f>IFERROR(VLOOKUP(LEFT($A1696,8),POR!$A:$R,12,0),"")</f>
        <v/>
      </c>
      <c r="AA1696" s="8" t="str">
        <f>IFERROR(VLOOKUP(LEFT($A1696,8),POR!$A:$R,13,0),"")</f>
        <v/>
      </c>
      <c r="AB1696" s="8" t="str">
        <f>IFERROR(VLOOKUP(LEFT($A1696,8),POR!$A:$R,14,0),"")</f>
        <v/>
      </c>
      <c r="AC1696" s="8" t="str">
        <f>IFERROR(VLOOKUP(LEFT($A1696,8),POR!$A:$R,15,0),"")</f>
        <v/>
      </c>
      <c r="AD1696" s="8" t="str">
        <f>IFERROR(VLOOKUP(LEFT($A1696,8),POR!$A:$R,16,0),"")</f>
        <v/>
      </c>
      <c r="AE1696" s="8" t="str">
        <f>IFERROR(VLOOKUP(LEFT($A1696,8),POR!$A:$R,17,0),"")</f>
        <v/>
      </c>
      <c r="AF1696" s="8" t="str">
        <f>IFERROR(VLOOKUP(LEFT($A1696,8),POR!$A:$R,18,0),"")</f>
        <v/>
      </c>
      <c r="AG1696" s="36" t="str">
        <f>IFERROR(VLOOKUP(A1696,NSD!F:G,2,0),"")</f>
        <v/>
      </c>
    </row>
    <row r="1697" spans="1:33">
      <c r="A1697" s="49" t="s">
        <v>3211</v>
      </c>
      <c r="B1697" s="36" t="str">
        <f>VLOOKUP(LEFT(A1697,8),Clusters!A:C,3,0)</f>
        <v>C4</v>
      </c>
      <c r="C1697" s="36">
        <f>VLOOKUP(LEFT(A1697,8),Clusters!A:D,2,0)</f>
        <v>42</v>
      </c>
      <c r="O1697" s="36">
        <f>IFERROR(VLOOKUP(LEFT(A1697,8),'Development Priority'!A:B,2,0),"")</f>
        <v>155</v>
      </c>
      <c r="P1697" s="8" t="str">
        <f>IFERROR(VLOOKUP(LEFT($A1697,8),POR!$A:$R,2,0),"")</f>
        <v/>
      </c>
      <c r="Q1697" s="8" t="str">
        <f>IFERROR(VLOOKUP(LEFT($A1697,8),POR!$A:$R,3,0),"")</f>
        <v/>
      </c>
      <c r="R1697" s="8" t="str">
        <f>IFERROR(VLOOKUP(LEFT($A1697,8),POR!$A:$R,4,0),"")</f>
        <v/>
      </c>
      <c r="S1697" s="8" t="str">
        <f>IFERROR(VLOOKUP(LEFT($A1697,8),POR!$A:$R,5,0),"")</f>
        <v/>
      </c>
      <c r="T1697" s="8">
        <f>IFERROR(VLOOKUP(LEFT($A1697,8),POR!$A:$R,6,0),"")</f>
        <v>42858.708333333299</v>
      </c>
      <c r="U1697" s="8" t="str">
        <f>IFERROR(VLOOKUP(LEFT($A1697,8),POR!$A:$R,7,0),"")</f>
        <v/>
      </c>
      <c r="V1697" s="8" t="str">
        <f>IFERROR(VLOOKUP(LEFT($A1697,8),POR!$A:$R,8,0),"")</f>
        <v/>
      </c>
      <c r="W1697" s="8" t="str">
        <f>IFERROR(VLOOKUP(LEFT($A1697,8),POR!$A:$R,9,0),"")</f>
        <v/>
      </c>
      <c r="X1697" s="8" t="str">
        <f>IFERROR(VLOOKUP(LEFT($A1697,8),POR!$A:$R,10,0),"")</f>
        <v/>
      </c>
      <c r="Y1697" s="8" t="str">
        <f>IFERROR(VLOOKUP(LEFT($A1697,8),POR!$A:$R,11,0),"")</f>
        <v/>
      </c>
      <c r="Z1697" s="8" t="str">
        <f>IFERROR(VLOOKUP(LEFT($A1697,8),POR!$A:$R,12,0),"")</f>
        <v/>
      </c>
      <c r="AA1697" s="8" t="str">
        <f>IFERROR(VLOOKUP(LEFT($A1697,8),POR!$A:$R,13,0),"")</f>
        <v/>
      </c>
      <c r="AB1697" s="8" t="str">
        <f>IFERROR(VLOOKUP(LEFT($A1697,8),POR!$A:$R,14,0),"")</f>
        <v/>
      </c>
      <c r="AC1697" s="8" t="str">
        <f>IFERROR(VLOOKUP(LEFT($A1697,8),POR!$A:$R,15,0),"")</f>
        <v/>
      </c>
      <c r="AD1697" s="8" t="str">
        <f>IFERROR(VLOOKUP(LEFT($A1697,8),POR!$A:$R,16,0),"")</f>
        <v/>
      </c>
      <c r="AE1697" s="8" t="str">
        <f>IFERROR(VLOOKUP(LEFT($A1697,8),POR!$A:$R,17,0),"")</f>
        <v/>
      </c>
      <c r="AF1697" s="8" t="str">
        <f>IFERROR(VLOOKUP(LEFT($A1697,8),POR!$A:$R,18,0),"")</f>
        <v/>
      </c>
      <c r="AG1697" s="36" t="str">
        <f>IFERROR(VLOOKUP(A1697,NSD!F:G,2,0),"")</f>
        <v/>
      </c>
    </row>
    <row r="1698" spans="1:33">
      <c r="A1698" s="49" t="s">
        <v>4213</v>
      </c>
      <c r="B1698" s="36" t="str">
        <f>VLOOKUP(LEFT(A1698,8),Clusters!A:C,3,0)</f>
        <v>C4</v>
      </c>
      <c r="C1698" s="36">
        <f>VLOOKUP(LEFT(A1698,8),Clusters!A:D,2,0)</f>
        <v>42</v>
      </c>
      <c r="O1698" s="36">
        <f>IFERROR(VLOOKUP(LEFT(A1698,8),'Development Priority'!A:B,2,0),"")</f>
        <v>662</v>
      </c>
      <c r="P1698" s="8" t="str">
        <f>IFERROR(VLOOKUP(LEFT($A1698,8),POR!$A:$R,2,0),"")</f>
        <v/>
      </c>
      <c r="Q1698" s="8" t="str">
        <f>IFERROR(VLOOKUP(LEFT($A1698,8),POR!$A:$R,3,0),"")</f>
        <v/>
      </c>
      <c r="R1698" s="8" t="str">
        <f>IFERROR(VLOOKUP(LEFT($A1698,8),POR!$A:$R,4,0),"")</f>
        <v/>
      </c>
      <c r="S1698" s="8" t="str">
        <f>IFERROR(VLOOKUP(LEFT($A1698,8),POR!$A:$R,5,0),"")</f>
        <v/>
      </c>
      <c r="T1698" s="8" t="str">
        <f>IFERROR(VLOOKUP(LEFT($A1698,8),POR!$A:$R,6,0),"")</f>
        <v/>
      </c>
      <c r="U1698" s="8" t="str">
        <f>IFERROR(VLOOKUP(LEFT($A1698,8),POR!$A:$R,7,0),"")</f>
        <v/>
      </c>
      <c r="V1698" s="8" t="str">
        <f>IFERROR(VLOOKUP(LEFT($A1698,8),POR!$A:$R,8,0),"")</f>
        <v/>
      </c>
      <c r="W1698" s="8" t="str">
        <f>IFERROR(VLOOKUP(LEFT($A1698,8),POR!$A:$R,9,0),"")</f>
        <v/>
      </c>
      <c r="X1698" s="8" t="str">
        <f>IFERROR(VLOOKUP(LEFT($A1698,8),POR!$A:$R,10,0),"")</f>
        <v/>
      </c>
      <c r="Y1698" s="8" t="str">
        <f>IFERROR(VLOOKUP(LEFT($A1698,8),POR!$A:$R,11,0),"")</f>
        <v/>
      </c>
      <c r="Z1698" s="8" t="str">
        <f>IFERROR(VLOOKUP(LEFT($A1698,8),POR!$A:$R,12,0),"")</f>
        <v/>
      </c>
      <c r="AA1698" s="8" t="str">
        <f>IFERROR(VLOOKUP(LEFT($A1698,8),POR!$A:$R,13,0),"")</f>
        <v/>
      </c>
      <c r="AB1698" s="8" t="str">
        <f>IFERROR(VLOOKUP(LEFT($A1698,8),POR!$A:$R,14,0),"")</f>
        <v/>
      </c>
      <c r="AC1698" s="8" t="str">
        <f>IFERROR(VLOOKUP(LEFT($A1698,8),POR!$A:$R,15,0),"")</f>
        <v/>
      </c>
      <c r="AD1698" s="8" t="str">
        <f>IFERROR(VLOOKUP(LEFT($A1698,8),POR!$A:$R,16,0),"")</f>
        <v/>
      </c>
      <c r="AE1698" s="8" t="str">
        <f>IFERROR(VLOOKUP(LEFT($A1698,8),POR!$A:$R,17,0),"")</f>
        <v/>
      </c>
      <c r="AF1698" s="8" t="str">
        <f>IFERROR(VLOOKUP(LEFT($A1698,8),POR!$A:$R,18,0),"")</f>
        <v/>
      </c>
      <c r="AG1698" s="36" t="str">
        <f>IFERROR(VLOOKUP(A1698,NSD!F:G,2,0),"")</f>
        <v/>
      </c>
    </row>
    <row r="1699" spans="1:33">
      <c r="A1699" s="49" t="s">
        <v>3263</v>
      </c>
      <c r="B1699" s="36" t="str">
        <f>VLOOKUP(LEFT(A1699,8),Clusters!A:C,3,0)</f>
        <v>C4</v>
      </c>
      <c r="C1699" s="36">
        <f>VLOOKUP(LEFT(A1699,8),Clusters!A:D,2,0)</f>
        <v>42</v>
      </c>
      <c r="O1699" s="36">
        <f>IFERROR(VLOOKUP(LEFT(A1699,8),'Development Priority'!A:B,2,0),"")</f>
        <v>662</v>
      </c>
      <c r="P1699" s="8" t="str">
        <f>IFERROR(VLOOKUP(LEFT($A1699,8),POR!$A:$R,2,0),"")</f>
        <v/>
      </c>
      <c r="Q1699" s="8" t="str">
        <f>IFERROR(VLOOKUP(LEFT($A1699,8),POR!$A:$R,3,0),"")</f>
        <v/>
      </c>
      <c r="R1699" s="8" t="str">
        <f>IFERROR(VLOOKUP(LEFT($A1699,8),POR!$A:$R,4,0),"")</f>
        <v/>
      </c>
      <c r="S1699" s="8" t="str">
        <f>IFERROR(VLOOKUP(LEFT($A1699,8),POR!$A:$R,5,0),"")</f>
        <v/>
      </c>
      <c r="T1699" s="8" t="str">
        <f>IFERROR(VLOOKUP(LEFT($A1699,8),POR!$A:$R,6,0),"")</f>
        <v/>
      </c>
      <c r="U1699" s="8" t="str">
        <f>IFERROR(VLOOKUP(LEFT($A1699,8),POR!$A:$R,7,0),"")</f>
        <v/>
      </c>
      <c r="V1699" s="8" t="str">
        <f>IFERROR(VLOOKUP(LEFT($A1699,8),POR!$A:$R,8,0),"")</f>
        <v/>
      </c>
      <c r="W1699" s="8" t="str">
        <f>IFERROR(VLOOKUP(LEFT($A1699,8),POR!$A:$R,9,0),"")</f>
        <v/>
      </c>
      <c r="X1699" s="8" t="str">
        <f>IFERROR(VLOOKUP(LEFT($A1699,8),POR!$A:$R,10,0),"")</f>
        <v/>
      </c>
      <c r="Y1699" s="8" t="str">
        <f>IFERROR(VLOOKUP(LEFT($A1699,8),POR!$A:$R,11,0),"")</f>
        <v/>
      </c>
      <c r="Z1699" s="8" t="str">
        <f>IFERROR(VLOOKUP(LEFT($A1699,8),POR!$A:$R,12,0),"")</f>
        <v/>
      </c>
      <c r="AA1699" s="8" t="str">
        <f>IFERROR(VLOOKUP(LEFT($A1699,8),POR!$A:$R,13,0),"")</f>
        <v/>
      </c>
      <c r="AB1699" s="8" t="str">
        <f>IFERROR(VLOOKUP(LEFT($A1699,8),POR!$A:$R,14,0),"")</f>
        <v/>
      </c>
      <c r="AC1699" s="8" t="str">
        <f>IFERROR(VLOOKUP(LEFT($A1699,8),POR!$A:$R,15,0),"")</f>
        <v/>
      </c>
      <c r="AD1699" s="8" t="str">
        <f>IFERROR(VLOOKUP(LEFT($A1699,8),POR!$A:$R,16,0),"")</f>
        <v/>
      </c>
      <c r="AE1699" s="8" t="str">
        <f>IFERROR(VLOOKUP(LEFT($A1699,8),POR!$A:$R,17,0),"")</f>
        <v/>
      </c>
      <c r="AF1699" s="8" t="str">
        <f>IFERROR(VLOOKUP(LEFT($A1699,8),POR!$A:$R,18,0),"")</f>
        <v/>
      </c>
      <c r="AG1699" s="36" t="str">
        <f>IFERROR(VLOOKUP(A1699,NSD!F:G,2,0),"")</f>
        <v/>
      </c>
    </row>
    <row r="1700" spans="1:33">
      <c r="A1700" s="49" t="s">
        <v>3734</v>
      </c>
      <c r="B1700" s="36" t="str">
        <f>VLOOKUP(LEFT(A1700,8),Clusters!A:C,3,0)</f>
        <v>C4</v>
      </c>
      <c r="C1700" s="36">
        <f>VLOOKUP(LEFT(A1700,8),Clusters!A:D,2,0)</f>
        <v>42</v>
      </c>
      <c r="O1700" s="36">
        <f>IFERROR(VLOOKUP(LEFT(A1700,8),'Development Priority'!A:B,2,0),"")</f>
        <v>662</v>
      </c>
      <c r="P1700" s="8" t="str">
        <f>IFERROR(VLOOKUP(LEFT($A1700,8),POR!$A:$R,2,0),"")</f>
        <v/>
      </c>
      <c r="Q1700" s="8" t="str">
        <f>IFERROR(VLOOKUP(LEFT($A1700,8),POR!$A:$R,3,0),"")</f>
        <v/>
      </c>
      <c r="R1700" s="8" t="str">
        <f>IFERROR(VLOOKUP(LEFT($A1700,8),POR!$A:$R,4,0),"")</f>
        <v/>
      </c>
      <c r="S1700" s="8" t="str">
        <f>IFERROR(VLOOKUP(LEFT($A1700,8),POR!$A:$R,5,0),"")</f>
        <v/>
      </c>
      <c r="T1700" s="8" t="str">
        <f>IFERROR(VLOOKUP(LEFT($A1700,8),POR!$A:$R,6,0),"")</f>
        <v/>
      </c>
      <c r="U1700" s="8" t="str">
        <f>IFERROR(VLOOKUP(LEFT($A1700,8),POR!$A:$R,7,0),"")</f>
        <v/>
      </c>
      <c r="V1700" s="8" t="str">
        <f>IFERROR(VLOOKUP(LEFT($A1700,8),POR!$A:$R,8,0),"")</f>
        <v/>
      </c>
      <c r="W1700" s="8" t="str">
        <f>IFERROR(VLOOKUP(LEFT($A1700,8),POR!$A:$R,9,0),"")</f>
        <v/>
      </c>
      <c r="X1700" s="8" t="str">
        <f>IFERROR(VLOOKUP(LEFT($A1700,8),POR!$A:$R,10,0),"")</f>
        <v/>
      </c>
      <c r="Y1700" s="8" t="str">
        <f>IFERROR(VLOOKUP(LEFT($A1700,8),POR!$A:$R,11,0),"")</f>
        <v/>
      </c>
      <c r="Z1700" s="8" t="str">
        <f>IFERROR(VLOOKUP(LEFT($A1700,8),POR!$A:$R,12,0),"")</f>
        <v/>
      </c>
      <c r="AA1700" s="8" t="str">
        <f>IFERROR(VLOOKUP(LEFT($A1700,8),POR!$A:$R,13,0),"")</f>
        <v/>
      </c>
      <c r="AB1700" s="8" t="str">
        <f>IFERROR(VLOOKUP(LEFT($A1700,8),POR!$A:$R,14,0),"")</f>
        <v/>
      </c>
      <c r="AC1700" s="8" t="str">
        <f>IFERROR(VLOOKUP(LEFT($A1700,8),POR!$A:$R,15,0),"")</f>
        <v/>
      </c>
      <c r="AD1700" s="8" t="str">
        <f>IFERROR(VLOOKUP(LEFT($A1700,8),POR!$A:$R,16,0),"")</f>
        <v/>
      </c>
      <c r="AE1700" s="8" t="str">
        <f>IFERROR(VLOOKUP(LEFT($A1700,8),POR!$A:$R,17,0),"")</f>
        <v/>
      </c>
      <c r="AF1700" s="8" t="str">
        <f>IFERROR(VLOOKUP(LEFT($A1700,8),POR!$A:$R,18,0),"")</f>
        <v/>
      </c>
      <c r="AG1700" s="36" t="str">
        <f>IFERROR(VLOOKUP(A1700,NSD!F:G,2,0),"")</f>
        <v/>
      </c>
    </row>
    <row r="1701" spans="1:33">
      <c r="A1701" s="49" t="s">
        <v>4221</v>
      </c>
      <c r="B1701" s="36" t="str">
        <f>VLOOKUP(LEFT(A1701,8),Clusters!A:C,3,0)</f>
        <v>C6</v>
      </c>
      <c r="C1701" s="36">
        <f>VLOOKUP(LEFT(A1701,8),Clusters!A:D,2,0)</f>
        <v>61</v>
      </c>
      <c r="O1701" s="36">
        <f>IFERROR(VLOOKUP(LEFT(A1701,8),'Development Priority'!A:B,2,0),"")</f>
        <v>259</v>
      </c>
      <c r="P1701" s="8" t="str">
        <f>IFERROR(VLOOKUP(LEFT($A1701,8),POR!$A:$R,2,0),"")</f>
        <v/>
      </c>
      <c r="Q1701" s="8" t="str">
        <f>IFERROR(VLOOKUP(LEFT($A1701,8),POR!$A:$R,3,0),"")</f>
        <v/>
      </c>
      <c r="R1701" s="8" t="str">
        <f>IFERROR(VLOOKUP(LEFT($A1701,8),POR!$A:$R,4,0),"")</f>
        <v/>
      </c>
      <c r="S1701" s="8" t="str">
        <f>IFERROR(VLOOKUP(LEFT($A1701,8),POR!$A:$R,5,0),"")</f>
        <v/>
      </c>
      <c r="T1701" s="8">
        <f>IFERROR(VLOOKUP(LEFT($A1701,8),POR!$A:$R,6,0),"")</f>
        <v>42837.708333333299</v>
      </c>
      <c r="U1701" s="8" t="str">
        <f>IFERROR(VLOOKUP(LEFT($A1701,8),POR!$A:$R,7,0),"")</f>
        <v/>
      </c>
      <c r="V1701" s="8" t="str">
        <f>IFERROR(VLOOKUP(LEFT($A1701,8),POR!$A:$R,8,0),"")</f>
        <v/>
      </c>
      <c r="W1701" s="8" t="str">
        <f>IFERROR(VLOOKUP(LEFT($A1701,8),POR!$A:$R,9,0),"")</f>
        <v/>
      </c>
      <c r="X1701" s="8" t="str">
        <f>IFERROR(VLOOKUP(LEFT($A1701,8),POR!$A:$R,10,0),"")</f>
        <v/>
      </c>
      <c r="Y1701" s="8" t="str">
        <f>IFERROR(VLOOKUP(LEFT($A1701,8),POR!$A:$R,11,0),"")</f>
        <v/>
      </c>
      <c r="Z1701" s="8" t="str">
        <f>IFERROR(VLOOKUP(LEFT($A1701,8),POR!$A:$R,12,0),"")</f>
        <v/>
      </c>
      <c r="AA1701" s="8" t="str">
        <f>IFERROR(VLOOKUP(LEFT($A1701,8),POR!$A:$R,13,0),"")</f>
        <v/>
      </c>
      <c r="AB1701" s="8" t="str">
        <f>IFERROR(VLOOKUP(LEFT($A1701,8),POR!$A:$R,14,0),"")</f>
        <v/>
      </c>
      <c r="AC1701" s="8">
        <f>IFERROR(VLOOKUP(LEFT($A1701,8),POR!$A:$R,15,0),"")</f>
        <v>42837.708333333299</v>
      </c>
      <c r="AD1701" s="8" t="str">
        <f>IFERROR(VLOOKUP(LEFT($A1701,8),POR!$A:$R,16,0),"")</f>
        <v/>
      </c>
      <c r="AE1701" s="8" t="str">
        <f>IFERROR(VLOOKUP(LEFT($A1701,8),POR!$A:$R,17,0),"")</f>
        <v/>
      </c>
      <c r="AF1701" s="8" t="str">
        <f>IFERROR(VLOOKUP(LEFT($A1701,8),POR!$A:$R,18,0),"")</f>
        <v/>
      </c>
      <c r="AG1701" s="36" t="str">
        <f>IFERROR(VLOOKUP(A1701,NSD!F:G,2,0),"")</f>
        <v/>
      </c>
    </row>
    <row r="1702" spans="1:33">
      <c r="A1702" s="49" t="s">
        <v>4214</v>
      </c>
      <c r="B1702" s="36" t="str">
        <f>VLOOKUP(LEFT(A1702,8),Clusters!A:C,3,0)</f>
        <v>C6</v>
      </c>
      <c r="C1702" s="36">
        <f>VLOOKUP(LEFT(A1702,8),Clusters!A:D,2,0)</f>
        <v>61</v>
      </c>
      <c r="O1702" s="36">
        <f>IFERROR(VLOOKUP(LEFT(A1702,8),'Development Priority'!A:B,2,0),"")</f>
        <v>259</v>
      </c>
      <c r="P1702" s="8" t="str">
        <f>IFERROR(VLOOKUP(LEFT($A1702,8),POR!$A:$R,2,0),"")</f>
        <v/>
      </c>
      <c r="Q1702" s="8" t="str">
        <f>IFERROR(VLOOKUP(LEFT($A1702,8),POR!$A:$R,3,0),"")</f>
        <v/>
      </c>
      <c r="R1702" s="8" t="str">
        <f>IFERROR(VLOOKUP(LEFT($A1702,8),POR!$A:$R,4,0),"")</f>
        <v/>
      </c>
      <c r="S1702" s="8" t="str">
        <f>IFERROR(VLOOKUP(LEFT($A1702,8),POR!$A:$R,5,0),"")</f>
        <v/>
      </c>
      <c r="T1702" s="8">
        <f>IFERROR(VLOOKUP(LEFT($A1702,8),POR!$A:$R,6,0),"")</f>
        <v>42837.708333333299</v>
      </c>
      <c r="U1702" s="8" t="str">
        <f>IFERROR(VLOOKUP(LEFT($A1702,8),POR!$A:$R,7,0),"")</f>
        <v/>
      </c>
      <c r="V1702" s="8" t="str">
        <f>IFERROR(VLOOKUP(LEFT($A1702,8),POR!$A:$R,8,0),"")</f>
        <v/>
      </c>
      <c r="W1702" s="8" t="str">
        <f>IFERROR(VLOOKUP(LEFT($A1702,8),POR!$A:$R,9,0),"")</f>
        <v/>
      </c>
      <c r="X1702" s="8" t="str">
        <f>IFERROR(VLOOKUP(LEFT($A1702,8),POR!$A:$R,10,0),"")</f>
        <v/>
      </c>
      <c r="Y1702" s="8" t="str">
        <f>IFERROR(VLOOKUP(LEFT($A1702,8),POR!$A:$R,11,0),"")</f>
        <v/>
      </c>
      <c r="Z1702" s="8" t="str">
        <f>IFERROR(VLOOKUP(LEFT($A1702,8),POR!$A:$R,12,0),"")</f>
        <v/>
      </c>
      <c r="AA1702" s="8" t="str">
        <f>IFERROR(VLOOKUP(LEFT($A1702,8),POR!$A:$R,13,0),"")</f>
        <v/>
      </c>
      <c r="AB1702" s="8" t="str">
        <f>IFERROR(VLOOKUP(LEFT($A1702,8),POR!$A:$R,14,0),"")</f>
        <v/>
      </c>
      <c r="AC1702" s="8">
        <f>IFERROR(VLOOKUP(LEFT($A1702,8),POR!$A:$R,15,0),"")</f>
        <v>42837.708333333299</v>
      </c>
      <c r="AD1702" s="8" t="str">
        <f>IFERROR(VLOOKUP(LEFT($A1702,8),POR!$A:$R,16,0),"")</f>
        <v/>
      </c>
      <c r="AE1702" s="8" t="str">
        <f>IFERROR(VLOOKUP(LEFT($A1702,8),POR!$A:$R,17,0),"")</f>
        <v/>
      </c>
      <c r="AF1702" s="8" t="str">
        <f>IFERROR(VLOOKUP(LEFT($A1702,8),POR!$A:$R,18,0),"")</f>
        <v/>
      </c>
      <c r="AG1702" s="36" t="str">
        <f>IFERROR(VLOOKUP(A1702,NSD!F:G,2,0),"")</f>
        <v/>
      </c>
    </row>
    <row r="1703" spans="1:33">
      <c r="A1703" s="49" t="s">
        <v>3927</v>
      </c>
      <c r="B1703" s="36" t="str">
        <f>VLOOKUP(LEFT(A1703,8),Clusters!A:C,3,0)</f>
        <v>C6</v>
      </c>
      <c r="C1703" s="36">
        <f>VLOOKUP(LEFT(A1703,8),Clusters!A:D,2,0)</f>
        <v>64</v>
      </c>
      <c r="O1703" s="36">
        <f>IFERROR(VLOOKUP(LEFT(A1703,8),'Development Priority'!A:B,2,0),"")</f>
        <v>616</v>
      </c>
      <c r="P1703" s="8" t="str">
        <f>IFERROR(VLOOKUP(LEFT($A1703,8),POR!$A:$R,2,0),"")</f>
        <v/>
      </c>
      <c r="Q1703" s="8" t="str">
        <f>IFERROR(VLOOKUP(LEFT($A1703,8),POR!$A:$R,3,0),"")</f>
        <v/>
      </c>
      <c r="R1703" s="8" t="str">
        <f>IFERROR(VLOOKUP(LEFT($A1703,8),POR!$A:$R,4,0),"")</f>
        <v/>
      </c>
      <c r="S1703" s="8" t="str">
        <f>IFERROR(VLOOKUP(LEFT($A1703,8),POR!$A:$R,5,0),"")</f>
        <v/>
      </c>
      <c r="T1703" s="8" t="str">
        <f>IFERROR(VLOOKUP(LEFT($A1703,8),POR!$A:$R,6,0),"")</f>
        <v/>
      </c>
      <c r="U1703" s="8" t="str">
        <f>IFERROR(VLOOKUP(LEFT($A1703,8),POR!$A:$R,7,0),"")</f>
        <v/>
      </c>
      <c r="V1703" s="8" t="str">
        <f>IFERROR(VLOOKUP(LEFT($A1703,8),POR!$A:$R,8,0),"")</f>
        <v/>
      </c>
      <c r="W1703" s="8" t="str">
        <f>IFERROR(VLOOKUP(LEFT($A1703,8),POR!$A:$R,9,0),"")</f>
        <v/>
      </c>
      <c r="X1703" s="8" t="str">
        <f>IFERROR(VLOOKUP(LEFT($A1703,8),POR!$A:$R,10,0),"")</f>
        <v/>
      </c>
      <c r="Y1703" s="8" t="str">
        <f>IFERROR(VLOOKUP(LEFT($A1703,8),POR!$A:$R,11,0),"")</f>
        <v/>
      </c>
      <c r="Z1703" s="8" t="str">
        <f>IFERROR(VLOOKUP(LEFT($A1703,8),POR!$A:$R,12,0),"")</f>
        <v/>
      </c>
      <c r="AA1703" s="8" t="str">
        <f>IFERROR(VLOOKUP(LEFT($A1703,8),POR!$A:$R,13,0),"")</f>
        <v/>
      </c>
      <c r="AB1703" s="8" t="str">
        <f>IFERROR(VLOOKUP(LEFT($A1703,8),POR!$A:$R,14,0),"")</f>
        <v/>
      </c>
      <c r="AC1703" s="8" t="str">
        <f>IFERROR(VLOOKUP(LEFT($A1703,8),POR!$A:$R,15,0),"")</f>
        <v/>
      </c>
      <c r="AD1703" s="8" t="str">
        <f>IFERROR(VLOOKUP(LEFT($A1703,8),POR!$A:$R,16,0),"")</f>
        <v/>
      </c>
      <c r="AE1703" s="8" t="str">
        <f>IFERROR(VLOOKUP(LEFT($A1703,8),POR!$A:$R,17,0),"")</f>
        <v/>
      </c>
      <c r="AF1703" s="8" t="str">
        <f>IFERROR(VLOOKUP(LEFT($A1703,8),POR!$A:$R,18,0),"")</f>
        <v/>
      </c>
      <c r="AG1703" s="36" t="str">
        <f>IFERROR(VLOOKUP(A1703,NSD!F:G,2,0),"")</f>
        <v/>
      </c>
    </row>
    <row r="1704" spans="1:33">
      <c r="A1704" s="49" t="s">
        <v>4961</v>
      </c>
      <c r="B1704" s="36" t="str">
        <f>VLOOKUP(LEFT(A1704,8),Clusters!A:C,3,0)</f>
        <v>C6</v>
      </c>
      <c r="C1704" s="36">
        <f>VLOOKUP(LEFT(A1704,8),Clusters!A:D,2,0)</f>
        <v>64</v>
      </c>
      <c r="O1704" s="36">
        <f>IFERROR(VLOOKUP(LEFT(A1704,8),'Development Priority'!A:B,2,0),"")</f>
        <v>616</v>
      </c>
      <c r="P1704" s="8" t="str">
        <f>IFERROR(VLOOKUP(LEFT($A1704,8),POR!$A:$R,2,0),"")</f>
        <v/>
      </c>
      <c r="Q1704" s="8" t="str">
        <f>IFERROR(VLOOKUP(LEFT($A1704,8),POR!$A:$R,3,0),"")</f>
        <v/>
      </c>
      <c r="R1704" s="8" t="str">
        <f>IFERROR(VLOOKUP(LEFT($A1704,8),POR!$A:$R,4,0),"")</f>
        <v/>
      </c>
      <c r="S1704" s="8" t="str">
        <f>IFERROR(VLOOKUP(LEFT($A1704,8),POR!$A:$R,5,0),"")</f>
        <v/>
      </c>
      <c r="T1704" s="8" t="str">
        <f>IFERROR(VLOOKUP(LEFT($A1704,8),POR!$A:$R,6,0),"")</f>
        <v/>
      </c>
      <c r="U1704" s="8" t="str">
        <f>IFERROR(VLOOKUP(LEFT($A1704,8),POR!$A:$R,7,0),"")</f>
        <v/>
      </c>
      <c r="V1704" s="8" t="str">
        <f>IFERROR(VLOOKUP(LEFT($A1704,8),POR!$A:$R,8,0),"")</f>
        <v/>
      </c>
      <c r="W1704" s="8" t="str">
        <f>IFERROR(VLOOKUP(LEFT($A1704,8),POR!$A:$R,9,0),"")</f>
        <v/>
      </c>
      <c r="X1704" s="8" t="str">
        <f>IFERROR(VLOOKUP(LEFT($A1704,8),POR!$A:$R,10,0),"")</f>
        <v/>
      </c>
      <c r="Y1704" s="8" t="str">
        <f>IFERROR(VLOOKUP(LEFT($A1704,8),POR!$A:$R,11,0),"")</f>
        <v/>
      </c>
      <c r="Z1704" s="8" t="str">
        <f>IFERROR(VLOOKUP(LEFT($A1704,8),POR!$A:$R,12,0),"")</f>
        <v/>
      </c>
      <c r="AA1704" s="8" t="str">
        <f>IFERROR(VLOOKUP(LEFT($A1704,8),POR!$A:$R,13,0),"")</f>
        <v/>
      </c>
      <c r="AB1704" s="8" t="str">
        <f>IFERROR(VLOOKUP(LEFT($A1704,8),POR!$A:$R,14,0),"")</f>
        <v/>
      </c>
      <c r="AC1704" s="8" t="str">
        <f>IFERROR(VLOOKUP(LEFT($A1704,8),POR!$A:$R,15,0),"")</f>
        <v/>
      </c>
      <c r="AD1704" s="8" t="str">
        <f>IFERROR(VLOOKUP(LEFT($A1704,8),POR!$A:$R,16,0),"")</f>
        <v/>
      </c>
      <c r="AE1704" s="8" t="str">
        <f>IFERROR(VLOOKUP(LEFT($A1704,8),POR!$A:$R,17,0),"")</f>
        <v/>
      </c>
      <c r="AF1704" s="8" t="str">
        <f>IFERROR(VLOOKUP(LEFT($A1704,8),POR!$A:$R,18,0),"")</f>
        <v/>
      </c>
      <c r="AG1704" s="36" t="str">
        <f>IFERROR(VLOOKUP(A1704,NSD!F:G,2,0),"")</f>
        <v/>
      </c>
    </row>
    <row r="1705" spans="1:33">
      <c r="A1705" s="49" t="s">
        <v>3821</v>
      </c>
      <c r="B1705" s="36" t="str">
        <f>VLOOKUP(LEFT(A1705,8),Clusters!A:C,3,0)</f>
        <v>C6</v>
      </c>
      <c r="C1705" s="36">
        <f>VLOOKUP(LEFT(A1705,8),Clusters!A:D,2,0)</f>
        <v>64</v>
      </c>
      <c r="O1705" s="36">
        <f>IFERROR(VLOOKUP(LEFT(A1705,8),'Development Priority'!A:B,2,0),"")</f>
        <v>616</v>
      </c>
      <c r="P1705" s="8" t="str">
        <f>IFERROR(VLOOKUP(LEFT($A1705,8),POR!$A:$R,2,0),"")</f>
        <v/>
      </c>
      <c r="Q1705" s="8" t="str">
        <f>IFERROR(VLOOKUP(LEFT($A1705,8),POR!$A:$R,3,0),"")</f>
        <v/>
      </c>
      <c r="R1705" s="8" t="str">
        <f>IFERROR(VLOOKUP(LEFT($A1705,8),POR!$A:$R,4,0),"")</f>
        <v/>
      </c>
      <c r="S1705" s="8" t="str">
        <f>IFERROR(VLOOKUP(LEFT($A1705,8),POR!$A:$R,5,0),"")</f>
        <v/>
      </c>
      <c r="T1705" s="8" t="str">
        <f>IFERROR(VLOOKUP(LEFT($A1705,8),POR!$A:$R,6,0),"")</f>
        <v/>
      </c>
      <c r="U1705" s="8" t="str">
        <f>IFERROR(VLOOKUP(LEFT($A1705,8),POR!$A:$R,7,0),"")</f>
        <v/>
      </c>
      <c r="V1705" s="8" t="str">
        <f>IFERROR(VLOOKUP(LEFT($A1705,8),POR!$A:$R,8,0),"")</f>
        <v/>
      </c>
      <c r="W1705" s="8" t="str">
        <f>IFERROR(VLOOKUP(LEFT($A1705,8),POR!$A:$R,9,0),"")</f>
        <v/>
      </c>
      <c r="X1705" s="8" t="str">
        <f>IFERROR(VLOOKUP(LEFT($A1705,8),POR!$A:$R,10,0),"")</f>
        <v/>
      </c>
      <c r="Y1705" s="8" t="str">
        <f>IFERROR(VLOOKUP(LEFT($A1705,8),POR!$A:$R,11,0),"")</f>
        <v/>
      </c>
      <c r="Z1705" s="8" t="str">
        <f>IFERROR(VLOOKUP(LEFT($A1705,8),POR!$A:$R,12,0),"")</f>
        <v/>
      </c>
      <c r="AA1705" s="8" t="str">
        <f>IFERROR(VLOOKUP(LEFT($A1705,8),POR!$A:$R,13,0),"")</f>
        <v/>
      </c>
      <c r="AB1705" s="8" t="str">
        <f>IFERROR(VLOOKUP(LEFT($A1705,8),POR!$A:$R,14,0),"")</f>
        <v/>
      </c>
      <c r="AC1705" s="8" t="str">
        <f>IFERROR(VLOOKUP(LEFT($A1705,8),POR!$A:$R,15,0),"")</f>
        <v/>
      </c>
      <c r="AD1705" s="8" t="str">
        <f>IFERROR(VLOOKUP(LEFT($A1705,8),POR!$A:$R,16,0),"")</f>
        <v/>
      </c>
      <c r="AE1705" s="8" t="str">
        <f>IFERROR(VLOOKUP(LEFT($A1705,8),POR!$A:$R,17,0),"")</f>
        <v/>
      </c>
      <c r="AF1705" s="8" t="str">
        <f>IFERROR(VLOOKUP(LEFT($A1705,8),POR!$A:$R,18,0),"")</f>
        <v/>
      </c>
      <c r="AG1705" s="36" t="str">
        <f>IFERROR(VLOOKUP(A1705,NSD!F:G,2,0),"")</f>
        <v/>
      </c>
    </row>
    <row r="1706" spans="1:33">
      <c r="A1706" s="49" t="s">
        <v>3535</v>
      </c>
      <c r="B1706" s="36" t="str">
        <f>VLOOKUP(LEFT(A1706,8),Clusters!A:C,3,0)</f>
        <v>C6</v>
      </c>
      <c r="C1706" s="36">
        <f>VLOOKUP(LEFT(A1706,8),Clusters!A:D,2,0)</f>
        <v>64</v>
      </c>
      <c r="O1706" s="36">
        <f>IFERROR(VLOOKUP(LEFT(A1706,8),'Development Priority'!A:B,2,0),"")</f>
        <v>845</v>
      </c>
      <c r="P1706" s="8" t="str">
        <f>IFERROR(VLOOKUP(LEFT($A1706,8),POR!$A:$R,2,0),"")</f>
        <v/>
      </c>
      <c r="Q1706" s="8" t="str">
        <f>IFERROR(VLOOKUP(LEFT($A1706,8),POR!$A:$R,3,0),"")</f>
        <v/>
      </c>
      <c r="R1706" s="8" t="str">
        <f>IFERROR(VLOOKUP(LEFT($A1706,8),POR!$A:$R,4,0),"")</f>
        <v/>
      </c>
      <c r="S1706" s="8" t="str">
        <f>IFERROR(VLOOKUP(LEFT($A1706,8),POR!$A:$R,5,0),"")</f>
        <v/>
      </c>
      <c r="T1706" s="8" t="str">
        <f>IFERROR(VLOOKUP(LEFT($A1706,8),POR!$A:$R,6,0),"")</f>
        <v/>
      </c>
      <c r="U1706" s="8" t="str">
        <f>IFERROR(VLOOKUP(LEFT($A1706,8),POR!$A:$R,7,0),"")</f>
        <v/>
      </c>
      <c r="V1706" s="8" t="str">
        <f>IFERROR(VLOOKUP(LEFT($A1706,8),POR!$A:$R,8,0),"")</f>
        <v/>
      </c>
      <c r="W1706" s="8" t="str">
        <f>IFERROR(VLOOKUP(LEFT($A1706,8),POR!$A:$R,9,0),"")</f>
        <v/>
      </c>
      <c r="X1706" s="8" t="str">
        <f>IFERROR(VLOOKUP(LEFT($A1706,8),POR!$A:$R,10,0),"")</f>
        <v/>
      </c>
      <c r="Y1706" s="8" t="str">
        <f>IFERROR(VLOOKUP(LEFT($A1706,8),POR!$A:$R,11,0),"")</f>
        <v/>
      </c>
      <c r="Z1706" s="8" t="str">
        <f>IFERROR(VLOOKUP(LEFT($A1706,8),POR!$A:$R,12,0),"")</f>
        <v/>
      </c>
      <c r="AA1706" s="8" t="str">
        <f>IFERROR(VLOOKUP(LEFT($A1706,8),POR!$A:$R,13,0),"")</f>
        <v/>
      </c>
      <c r="AB1706" s="8" t="str">
        <f>IFERROR(VLOOKUP(LEFT($A1706,8),POR!$A:$R,14,0),"")</f>
        <v/>
      </c>
      <c r="AC1706" s="8" t="str">
        <f>IFERROR(VLOOKUP(LEFT($A1706,8),POR!$A:$R,15,0),"")</f>
        <v/>
      </c>
      <c r="AD1706" s="8" t="str">
        <f>IFERROR(VLOOKUP(LEFT($A1706,8),POR!$A:$R,16,0),"")</f>
        <v/>
      </c>
      <c r="AE1706" s="8" t="str">
        <f>IFERROR(VLOOKUP(LEFT($A1706,8),POR!$A:$R,17,0),"")</f>
        <v/>
      </c>
      <c r="AF1706" s="8" t="str">
        <f>IFERROR(VLOOKUP(LEFT($A1706,8),POR!$A:$R,18,0),"")</f>
        <v/>
      </c>
      <c r="AG1706" s="36" t="str">
        <f>IFERROR(VLOOKUP(A1706,NSD!F:G,2,0),"")</f>
        <v/>
      </c>
    </row>
    <row r="1707" spans="1:33">
      <c r="A1707" s="49" t="s">
        <v>3748</v>
      </c>
      <c r="B1707" s="36" t="str">
        <f>VLOOKUP(LEFT(A1707,8),Clusters!A:C,3,0)</f>
        <v>C6</v>
      </c>
      <c r="C1707" s="36">
        <f>VLOOKUP(LEFT(A1707,8),Clusters!A:D,2,0)</f>
        <v>64</v>
      </c>
      <c r="O1707" s="36">
        <f>IFERROR(VLOOKUP(LEFT(A1707,8),'Development Priority'!A:B,2,0),"")</f>
        <v>845</v>
      </c>
      <c r="P1707" s="8" t="str">
        <f>IFERROR(VLOOKUP(LEFT($A1707,8),POR!$A:$R,2,0),"")</f>
        <v/>
      </c>
      <c r="Q1707" s="8" t="str">
        <f>IFERROR(VLOOKUP(LEFT($A1707,8),POR!$A:$R,3,0),"")</f>
        <v/>
      </c>
      <c r="R1707" s="8" t="str">
        <f>IFERROR(VLOOKUP(LEFT($A1707,8),POR!$A:$R,4,0),"")</f>
        <v/>
      </c>
      <c r="S1707" s="8" t="str">
        <f>IFERROR(VLOOKUP(LEFT($A1707,8),POR!$A:$R,5,0),"")</f>
        <v/>
      </c>
      <c r="T1707" s="8" t="str">
        <f>IFERROR(VLOOKUP(LEFT($A1707,8),POR!$A:$R,6,0),"")</f>
        <v/>
      </c>
      <c r="U1707" s="8" t="str">
        <f>IFERROR(VLOOKUP(LEFT($A1707,8),POR!$A:$R,7,0),"")</f>
        <v/>
      </c>
      <c r="V1707" s="8" t="str">
        <f>IFERROR(VLOOKUP(LEFT($A1707,8),POR!$A:$R,8,0),"")</f>
        <v/>
      </c>
      <c r="W1707" s="8" t="str">
        <f>IFERROR(VLOOKUP(LEFT($A1707,8),POR!$A:$R,9,0),"")</f>
        <v/>
      </c>
      <c r="X1707" s="8" t="str">
        <f>IFERROR(VLOOKUP(LEFT($A1707,8),POR!$A:$R,10,0),"")</f>
        <v/>
      </c>
      <c r="Y1707" s="8" t="str">
        <f>IFERROR(VLOOKUP(LEFT($A1707,8),POR!$A:$R,11,0),"")</f>
        <v/>
      </c>
      <c r="Z1707" s="8" t="str">
        <f>IFERROR(VLOOKUP(LEFT($A1707,8),POR!$A:$R,12,0),"")</f>
        <v/>
      </c>
      <c r="AA1707" s="8" t="str">
        <f>IFERROR(VLOOKUP(LEFT($A1707,8),POR!$A:$R,13,0),"")</f>
        <v/>
      </c>
      <c r="AB1707" s="8" t="str">
        <f>IFERROR(VLOOKUP(LEFT($A1707,8),POR!$A:$R,14,0),"")</f>
        <v/>
      </c>
      <c r="AC1707" s="8" t="str">
        <f>IFERROR(VLOOKUP(LEFT($A1707,8),POR!$A:$R,15,0),"")</f>
        <v/>
      </c>
      <c r="AD1707" s="8" t="str">
        <f>IFERROR(VLOOKUP(LEFT($A1707,8),POR!$A:$R,16,0),"")</f>
        <v/>
      </c>
      <c r="AE1707" s="8" t="str">
        <f>IFERROR(VLOOKUP(LEFT($A1707,8),POR!$A:$R,17,0),"")</f>
        <v/>
      </c>
      <c r="AF1707" s="8" t="str">
        <f>IFERROR(VLOOKUP(LEFT($A1707,8),POR!$A:$R,18,0),"")</f>
        <v/>
      </c>
      <c r="AG1707" s="36" t="str">
        <f>IFERROR(VLOOKUP(A1707,NSD!F:G,2,0),"")</f>
        <v/>
      </c>
    </row>
    <row r="1708" spans="1:33">
      <c r="A1708" s="49" t="s">
        <v>2329</v>
      </c>
      <c r="B1708" s="36" t="str">
        <f>VLOOKUP(LEFT(A1708,8),Clusters!A:C,3,0)</f>
        <v>C6</v>
      </c>
      <c r="C1708" s="36">
        <f>VLOOKUP(LEFT(A1708,8),Clusters!A:D,2,0)</f>
        <v>64</v>
      </c>
      <c r="O1708" s="36">
        <f>IFERROR(VLOOKUP(LEFT(A1708,8),'Development Priority'!A:B,2,0),"")</f>
        <v>845</v>
      </c>
      <c r="P1708" s="8" t="str">
        <f>IFERROR(VLOOKUP(LEFT($A1708,8),POR!$A:$R,2,0),"")</f>
        <v/>
      </c>
      <c r="Q1708" s="8" t="str">
        <f>IFERROR(VLOOKUP(LEFT($A1708,8),POR!$A:$R,3,0),"")</f>
        <v/>
      </c>
      <c r="R1708" s="8" t="str">
        <f>IFERROR(VLOOKUP(LEFT($A1708,8),POR!$A:$R,4,0),"")</f>
        <v/>
      </c>
      <c r="S1708" s="8" t="str">
        <f>IFERROR(VLOOKUP(LEFT($A1708,8),POR!$A:$R,5,0),"")</f>
        <v/>
      </c>
      <c r="T1708" s="8" t="str">
        <f>IFERROR(VLOOKUP(LEFT($A1708,8),POR!$A:$R,6,0),"")</f>
        <v/>
      </c>
      <c r="U1708" s="8" t="str">
        <f>IFERROR(VLOOKUP(LEFT($A1708,8),POR!$A:$R,7,0),"")</f>
        <v/>
      </c>
      <c r="V1708" s="8" t="str">
        <f>IFERROR(VLOOKUP(LEFT($A1708,8),POR!$A:$R,8,0),"")</f>
        <v/>
      </c>
      <c r="W1708" s="8" t="str">
        <f>IFERROR(VLOOKUP(LEFT($A1708,8),POR!$A:$R,9,0),"")</f>
        <v/>
      </c>
      <c r="X1708" s="8" t="str">
        <f>IFERROR(VLOOKUP(LEFT($A1708,8),POR!$A:$R,10,0),"")</f>
        <v/>
      </c>
      <c r="Y1708" s="8" t="str">
        <f>IFERROR(VLOOKUP(LEFT($A1708,8),POR!$A:$R,11,0),"")</f>
        <v/>
      </c>
      <c r="Z1708" s="8" t="str">
        <f>IFERROR(VLOOKUP(LEFT($A1708,8),POR!$A:$R,12,0),"")</f>
        <v/>
      </c>
      <c r="AA1708" s="8" t="str">
        <f>IFERROR(VLOOKUP(LEFT($A1708,8),POR!$A:$R,13,0),"")</f>
        <v/>
      </c>
      <c r="AB1708" s="8" t="str">
        <f>IFERROR(VLOOKUP(LEFT($A1708,8),POR!$A:$R,14,0),"")</f>
        <v/>
      </c>
      <c r="AC1708" s="8" t="str">
        <f>IFERROR(VLOOKUP(LEFT($A1708,8),POR!$A:$R,15,0),"")</f>
        <v/>
      </c>
      <c r="AD1708" s="8" t="str">
        <f>IFERROR(VLOOKUP(LEFT($A1708,8),POR!$A:$R,16,0),"")</f>
        <v/>
      </c>
      <c r="AE1708" s="8" t="str">
        <f>IFERROR(VLOOKUP(LEFT($A1708,8),POR!$A:$R,17,0),"")</f>
        <v/>
      </c>
      <c r="AF1708" s="8" t="str">
        <f>IFERROR(VLOOKUP(LEFT($A1708,8),POR!$A:$R,18,0),"")</f>
        <v/>
      </c>
      <c r="AG1708" s="36" t="str">
        <f>IFERROR(VLOOKUP(A1708,NSD!F:G,2,0),"")</f>
        <v/>
      </c>
    </row>
    <row r="1709" spans="1:33">
      <c r="A1709" s="49" t="s">
        <v>4230</v>
      </c>
      <c r="B1709" s="36" t="str">
        <f>VLOOKUP(LEFT(A1709,8),Clusters!A:C,3,0)</f>
        <v>C6</v>
      </c>
      <c r="C1709" s="36">
        <f>VLOOKUP(LEFT(A1709,8),Clusters!A:D,2,0)</f>
        <v>65</v>
      </c>
      <c r="O1709" s="36">
        <f>IFERROR(VLOOKUP(LEFT(A1709,8),'Development Priority'!A:B,2,0),"")</f>
        <v>298</v>
      </c>
      <c r="P1709" s="8" t="str">
        <f>IFERROR(VLOOKUP(LEFT($A1709,8),POR!$A:$R,2,0),"")</f>
        <v/>
      </c>
      <c r="Q1709" s="8" t="str">
        <f>IFERROR(VLOOKUP(LEFT($A1709,8),POR!$A:$R,3,0),"")</f>
        <v/>
      </c>
      <c r="R1709" s="8" t="str">
        <f>IFERROR(VLOOKUP(LEFT($A1709,8),POR!$A:$R,4,0),"")</f>
        <v/>
      </c>
      <c r="S1709" s="8" t="str">
        <f>IFERROR(VLOOKUP(LEFT($A1709,8),POR!$A:$R,5,0),"")</f>
        <v/>
      </c>
      <c r="T1709" s="8" t="str">
        <f>IFERROR(VLOOKUP(LEFT($A1709,8),POR!$A:$R,6,0),"")</f>
        <v/>
      </c>
      <c r="U1709" s="8" t="str">
        <f>IFERROR(VLOOKUP(LEFT($A1709,8),POR!$A:$R,7,0),"")</f>
        <v/>
      </c>
      <c r="V1709" s="8">
        <f>IFERROR(VLOOKUP(LEFT($A1709,8),POR!$A:$R,8,0),"")</f>
        <v>43099</v>
      </c>
      <c r="W1709" s="8" t="str">
        <f>IFERROR(VLOOKUP(LEFT($A1709,8),POR!$A:$R,9,0),"")</f>
        <v/>
      </c>
      <c r="X1709" s="8" t="str">
        <f>IFERROR(VLOOKUP(LEFT($A1709,8),POR!$A:$R,10,0),"")</f>
        <v/>
      </c>
      <c r="Y1709" s="8" t="str">
        <f>IFERROR(VLOOKUP(LEFT($A1709,8),POR!$A:$R,11,0),"")</f>
        <v/>
      </c>
      <c r="Z1709" s="8" t="str">
        <f>IFERROR(VLOOKUP(LEFT($A1709,8),POR!$A:$R,12,0),"")</f>
        <v/>
      </c>
      <c r="AA1709" s="8" t="str">
        <f>IFERROR(VLOOKUP(LEFT($A1709,8),POR!$A:$R,13,0),"")</f>
        <v/>
      </c>
      <c r="AB1709" s="8" t="str">
        <f>IFERROR(VLOOKUP(LEFT($A1709,8),POR!$A:$R,14,0),"")</f>
        <v/>
      </c>
      <c r="AC1709" s="8" t="str">
        <f>IFERROR(VLOOKUP(LEFT($A1709,8),POR!$A:$R,15,0),"")</f>
        <v/>
      </c>
      <c r="AD1709" s="8" t="str">
        <f>IFERROR(VLOOKUP(LEFT($A1709,8),POR!$A:$R,16,0),"")</f>
        <v/>
      </c>
      <c r="AE1709" s="8" t="str">
        <f>IFERROR(VLOOKUP(LEFT($A1709,8),POR!$A:$R,17,0),"")</f>
        <v/>
      </c>
      <c r="AF1709" s="8" t="str">
        <f>IFERROR(VLOOKUP(LEFT($A1709,8),POR!$A:$R,18,0),"")</f>
        <v/>
      </c>
      <c r="AG1709" s="36" t="str">
        <f>IFERROR(VLOOKUP(A1709,NSD!F:G,2,0),"")</f>
        <v/>
      </c>
    </row>
    <row r="1710" spans="1:33">
      <c r="A1710" s="49" t="s">
        <v>3485</v>
      </c>
      <c r="B1710" s="36" t="str">
        <f>VLOOKUP(LEFT(A1710,8),Clusters!A:C,3,0)</f>
        <v>C6</v>
      </c>
      <c r="C1710" s="36">
        <f>VLOOKUP(LEFT(A1710,8),Clusters!A:D,2,0)</f>
        <v>65</v>
      </c>
      <c r="O1710" s="36">
        <f>IFERROR(VLOOKUP(LEFT(A1710,8),'Development Priority'!A:B,2,0),"")</f>
        <v>298</v>
      </c>
      <c r="P1710" s="8" t="str">
        <f>IFERROR(VLOOKUP(LEFT($A1710,8),POR!$A:$R,2,0),"")</f>
        <v/>
      </c>
      <c r="Q1710" s="8" t="str">
        <f>IFERROR(VLOOKUP(LEFT($A1710,8),POR!$A:$R,3,0),"")</f>
        <v/>
      </c>
      <c r="R1710" s="8" t="str">
        <f>IFERROR(VLOOKUP(LEFT($A1710,8),POR!$A:$R,4,0),"")</f>
        <v/>
      </c>
      <c r="S1710" s="8" t="str">
        <f>IFERROR(VLOOKUP(LEFT($A1710,8),POR!$A:$R,5,0),"")</f>
        <v/>
      </c>
      <c r="T1710" s="8" t="str">
        <f>IFERROR(VLOOKUP(LEFT($A1710,8),POR!$A:$R,6,0),"")</f>
        <v/>
      </c>
      <c r="U1710" s="8" t="str">
        <f>IFERROR(VLOOKUP(LEFT($A1710,8),POR!$A:$R,7,0),"")</f>
        <v/>
      </c>
      <c r="V1710" s="8">
        <f>IFERROR(VLOOKUP(LEFT($A1710,8),POR!$A:$R,8,0),"")</f>
        <v>43099</v>
      </c>
      <c r="W1710" s="8" t="str">
        <f>IFERROR(VLOOKUP(LEFT($A1710,8),POR!$A:$R,9,0),"")</f>
        <v/>
      </c>
      <c r="X1710" s="8" t="str">
        <f>IFERROR(VLOOKUP(LEFT($A1710,8),POR!$A:$R,10,0),"")</f>
        <v/>
      </c>
      <c r="Y1710" s="8" t="str">
        <f>IFERROR(VLOOKUP(LEFT($A1710,8),POR!$A:$R,11,0),"")</f>
        <v/>
      </c>
      <c r="Z1710" s="8" t="str">
        <f>IFERROR(VLOOKUP(LEFT($A1710,8),POR!$A:$R,12,0),"")</f>
        <v/>
      </c>
      <c r="AA1710" s="8" t="str">
        <f>IFERROR(VLOOKUP(LEFT($A1710,8),POR!$A:$R,13,0),"")</f>
        <v/>
      </c>
      <c r="AB1710" s="8" t="str">
        <f>IFERROR(VLOOKUP(LEFT($A1710,8),POR!$A:$R,14,0),"")</f>
        <v/>
      </c>
      <c r="AC1710" s="8" t="str">
        <f>IFERROR(VLOOKUP(LEFT($A1710,8),POR!$A:$R,15,0),"")</f>
        <v/>
      </c>
      <c r="AD1710" s="8" t="str">
        <f>IFERROR(VLOOKUP(LEFT($A1710,8),POR!$A:$R,16,0),"")</f>
        <v/>
      </c>
      <c r="AE1710" s="8" t="str">
        <f>IFERROR(VLOOKUP(LEFT($A1710,8),POR!$A:$R,17,0),"")</f>
        <v/>
      </c>
      <c r="AF1710" s="8" t="str">
        <f>IFERROR(VLOOKUP(LEFT($A1710,8),POR!$A:$R,18,0),"")</f>
        <v/>
      </c>
      <c r="AG1710" s="36" t="str">
        <f>IFERROR(VLOOKUP(A1710,NSD!F:G,2,0),"")</f>
        <v/>
      </c>
    </row>
    <row r="1711" spans="1:33">
      <c r="A1711" s="49" t="s">
        <v>4614</v>
      </c>
      <c r="B1711" s="36" t="str">
        <f>VLOOKUP(LEFT(A1711,8),Clusters!A:C,3,0)</f>
        <v>C6</v>
      </c>
      <c r="C1711" s="36">
        <f>VLOOKUP(LEFT(A1711,8),Clusters!A:D,2,0)</f>
        <v>65</v>
      </c>
      <c r="O1711" s="36">
        <f>IFERROR(VLOOKUP(LEFT(A1711,8),'Development Priority'!A:B,2,0),"")</f>
        <v>298</v>
      </c>
      <c r="P1711" s="8" t="str">
        <f>IFERROR(VLOOKUP(LEFT($A1711,8),POR!$A:$R,2,0),"")</f>
        <v/>
      </c>
      <c r="Q1711" s="8" t="str">
        <f>IFERROR(VLOOKUP(LEFT($A1711,8),POR!$A:$R,3,0),"")</f>
        <v/>
      </c>
      <c r="R1711" s="8" t="str">
        <f>IFERROR(VLOOKUP(LEFT($A1711,8),POR!$A:$R,4,0),"")</f>
        <v/>
      </c>
      <c r="S1711" s="8" t="str">
        <f>IFERROR(VLOOKUP(LEFT($A1711,8),POR!$A:$R,5,0),"")</f>
        <v/>
      </c>
      <c r="T1711" s="8" t="str">
        <f>IFERROR(VLOOKUP(LEFT($A1711,8),POR!$A:$R,6,0),"")</f>
        <v/>
      </c>
      <c r="U1711" s="8" t="str">
        <f>IFERROR(VLOOKUP(LEFT($A1711,8),POR!$A:$R,7,0),"")</f>
        <v/>
      </c>
      <c r="V1711" s="8">
        <f>IFERROR(VLOOKUP(LEFT($A1711,8),POR!$A:$R,8,0),"")</f>
        <v>43099</v>
      </c>
      <c r="W1711" s="8" t="str">
        <f>IFERROR(VLOOKUP(LEFT($A1711,8),POR!$A:$R,9,0),"")</f>
        <v/>
      </c>
      <c r="X1711" s="8" t="str">
        <f>IFERROR(VLOOKUP(LEFT($A1711,8),POR!$A:$R,10,0),"")</f>
        <v/>
      </c>
      <c r="Y1711" s="8" t="str">
        <f>IFERROR(VLOOKUP(LEFT($A1711,8),POR!$A:$R,11,0),"")</f>
        <v/>
      </c>
      <c r="Z1711" s="8" t="str">
        <f>IFERROR(VLOOKUP(LEFT($A1711,8),POR!$A:$R,12,0),"")</f>
        <v/>
      </c>
      <c r="AA1711" s="8" t="str">
        <f>IFERROR(VLOOKUP(LEFT($A1711,8),POR!$A:$R,13,0),"")</f>
        <v/>
      </c>
      <c r="AB1711" s="8" t="str">
        <f>IFERROR(VLOOKUP(LEFT($A1711,8),POR!$A:$R,14,0),"")</f>
        <v/>
      </c>
      <c r="AC1711" s="8" t="str">
        <f>IFERROR(VLOOKUP(LEFT($A1711,8),POR!$A:$R,15,0),"")</f>
        <v/>
      </c>
      <c r="AD1711" s="8" t="str">
        <f>IFERROR(VLOOKUP(LEFT($A1711,8),POR!$A:$R,16,0),"")</f>
        <v/>
      </c>
      <c r="AE1711" s="8" t="str">
        <f>IFERROR(VLOOKUP(LEFT($A1711,8),POR!$A:$R,17,0),"")</f>
        <v/>
      </c>
      <c r="AF1711" s="8" t="str">
        <f>IFERROR(VLOOKUP(LEFT($A1711,8),POR!$A:$R,18,0),"")</f>
        <v/>
      </c>
      <c r="AG1711" s="36" t="str">
        <f>IFERROR(VLOOKUP(A1711,NSD!F:G,2,0),"")</f>
        <v/>
      </c>
    </row>
    <row r="1712" spans="1:33">
      <c r="A1712" s="49" t="s">
        <v>3702</v>
      </c>
      <c r="B1712" s="36" t="str">
        <f>VLOOKUP(LEFT(A1712,8),Clusters!A:C,3,0)</f>
        <v>C6</v>
      </c>
      <c r="C1712" s="36">
        <f>VLOOKUP(LEFT(A1712,8),Clusters!A:D,2,0)</f>
        <v>64</v>
      </c>
      <c r="O1712" s="36">
        <f>IFERROR(VLOOKUP(LEFT(A1712,8),'Development Priority'!A:B,2,0),"")</f>
        <v>657</v>
      </c>
      <c r="P1712" s="8" t="str">
        <f>IFERROR(VLOOKUP(LEFT($A1712,8),POR!$A:$R,2,0),"")</f>
        <v/>
      </c>
      <c r="Q1712" s="8" t="str">
        <f>IFERROR(VLOOKUP(LEFT($A1712,8),POR!$A:$R,3,0),"")</f>
        <v/>
      </c>
      <c r="R1712" s="8" t="str">
        <f>IFERROR(VLOOKUP(LEFT($A1712,8),POR!$A:$R,4,0),"")</f>
        <v/>
      </c>
      <c r="S1712" s="8" t="str">
        <f>IFERROR(VLOOKUP(LEFT($A1712,8),POR!$A:$R,5,0),"")</f>
        <v/>
      </c>
      <c r="T1712" s="8" t="str">
        <f>IFERROR(VLOOKUP(LEFT($A1712,8),POR!$A:$R,6,0),"")</f>
        <v/>
      </c>
      <c r="U1712" s="8" t="str">
        <f>IFERROR(VLOOKUP(LEFT($A1712,8),POR!$A:$R,7,0),"")</f>
        <v/>
      </c>
      <c r="V1712" s="8" t="str">
        <f>IFERROR(VLOOKUP(LEFT($A1712,8),POR!$A:$R,8,0),"")</f>
        <v/>
      </c>
      <c r="W1712" s="8" t="str">
        <f>IFERROR(VLOOKUP(LEFT($A1712,8),POR!$A:$R,9,0),"")</f>
        <v/>
      </c>
      <c r="X1712" s="8" t="str">
        <f>IFERROR(VLOOKUP(LEFT($A1712,8),POR!$A:$R,10,0),"")</f>
        <v/>
      </c>
      <c r="Y1712" s="8" t="str">
        <f>IFERROR(VLOOKUP(LEFT($A1712,8),POR!$A:$R,11,0),"")</f>
        <v/>
      </c>
      <c r="Z1712" s="8" t="str">
        <f>IFERROR(VLOOKUP(LEFT($A1712,8),POR!$A:$R,12,0),"")</f>
        <v/>
      </c>
      <c r="AA1712" s="8" t="str">
        <f>IFERROR(VLOOKUP(LEFT($A1712,8),POR!$A:$R,13,0),"")</f>
        <v/>
      </c>
      <c r="AB1712" s="8" t="str">
        <f>IFERROR(VLOOKUP(LEFT($A1712,8),POR!$A:$R,14,0),"")</f>
        <v/>
      </c>
      <c r="AC1712" s="8" t="str">
        <f>IFERROR(VLOOKUP(LEFT($A1712,8),POR!$A:$R,15,0),"")</f>
        <v/>
      </c>
      <c r="AD1712" s="8" t="str">
        <f>IFERROR(VLOOKUP(LEFT($A1712,8),POR!$A:$R,16,0),"")</f>
        <v/>
      </c>
      <c r="AE1712" s="8" t="str">
        <f>IFERROR(VLOOKUP(LEFT($A1712,8),POR!$A:$R,17,0),"")</f>
        <v/>
      </c>
      <c r="AF1712" s="8" t="str">
        <f>IFERROR(VLOOKUP(LEFT($A1712,8),POR!$A:$R,18,0),"")</f>
        <v/>
      </c>
      <c r="AG1712" s="36" t="str">
        <f>IFERROR(VLOOKUP(A1712,NSD!F:G,2,0),"")</f>
        <v/>
      </c>
    </row>
    <row r="1713" spans="1:33">
      <c r="A1713" s="49" t="s">
        <v>2486</v>
      </c>
      <c r="B1713" s="36" t="str">
        <f>VLOOKUP(LEFT(A1713,8),Clusters!A:C,3,0)</f>
        <v>C6</v>
      </c>
      <c r="C1713" s="36">
        <f>VLOOKUP(LEFT(A1713,8),Clusters!A:D,2,0)</f>
        <v>64</v>
      </c>
      <c r="O1713" s="36">
        <f>IFERROR(VLOOKUP(LEFT(A1713,8),'Development Priority'!A:B,2,0),"")</f>
        <v>657</v>
      </c>
      <c r="P1713" s="8" t="str">
        <f>IFERROR(VLOOKUP(LEFT($A1713,8),POR!$A:$R,2,0),"")</f>
        <v/>
      </c>
      <c r="Q1713" s="8" t="str">
        <f>IFERROR(VLOOKUP(LEFT($A1713,8),POR!$A:$R,3,0),"")</f>
        <v/>
      </c>
      <c r="R1713" s="8" t="str">
        <f>IFERROR(VLOOKUP(LEFT($A1713,8),POR!$A:$R,4,0),"")</f>
        <v/>
      </c>
      <c r="S1713" s="8" t="str">
        <f>IFERROR(VLOOKUP(LEFT($A1713,8),POR!$A:$R,5,0),"")</f>
        <v/>
      </c>
      <c r="T1713" s="8" t="str">
        <f>IFERROR(VLOOKUP(LEFT($A1713,8),POR!$A:$R,6,0),"")</f>
        <v/>
      </c>
      <c r="U1713" s="8" t="str">
        <f>IFERROR(VLOOKUP(LEFT($A1713,8),POR!$A:$R,7,0),"")</f>
        <v/>
      </c>
      <c r="V1713" s="8" t="str">
        <f>IFERROR(VLOOKUP(LEFT($A1713,8),POR!$A:$R,8,0),"")</f>
        <v/>
      </c>
      <c r="W1713" s="8" t="str">
        <f>IFERROR(VLOOKUP(LEFT($A1713,8),POR!$A:$R,9,0),"")</f>
        <v/>
      </c>
      <c r="X1713" s="8" t="str">
        <f>IFERROR(VLOOKUP(LEFT($A1713,8),POR!$A:$R,10,0),"")</f>
        <v/>
      </c>
      <c r="Y1713" s="8" t="str">
        <f>IFERROR(VLOOKUP(LEFT($A1713,8),POR!$A:$R,11,0),"")</f>
        <v/>
      </c>
      <c r="Z1713" s="8" t="str">
        <f>IFERROR(VLOOKUP(LEFT($A1713,8),POR!$A:$R,12,0),"")</f>
        <v/>
      </c>
      <c r="AA1713" s="8" t="str">
        <f>IFERROR(VLOOKUP(LEFT($A1713,8),POR!$A:$R,13,0),"")</f>
        <v/>
      </c>
      <c r="AB1713" s="8" t="str">
        <f>IFERROR(VLOOKUP(LEFT($A1713,8),POR!$A:$R,14,0),"")</f>
        <v/>
      </c>
      <c r="AC1713" s="8" t="str">
        <f>IFERROR(VLOOKUP(LEFT($A1713,8),POR!$A:$R,15,0),"")</f>
        <v/>
      </c>
      <c r="AD1713" s="8" t="str">
        <f>IFERROR(VLOOKUP(LEFT($A1713,8),POR!$A:$R,16,0),"")</f>
        <v/>
      </c>
      <c r="AE1713" s="8" t="str">
        <f>IFERROR(VLOOKUP(LEFT($A1713,8),POR!$A:$R,17,0),"")</f>
        <v/>
      </c>
      <c r="AF1713" s="8" t="str">
        <f>IFERROR(VLOOKUP(LEFT($A1713,8),POR!$A:$R,18,0),"")</f>
        <v/>
      </c>
      <c r="AG1713" s="36" t="str">
        <f>IFERROR(VLOOKUP(A1713,NSD!F:G,2,0),"")</f>
        <v/>
      </c>
    </row>
    <row r="1714" spans="1:33">
      <c r="A1714" s="49" t="s">
        <v>2513</v>
      </c>
      <c r="B1714" s="36" t="str">
        <f>VLOOKUP(LEFT(A1714,8),Clusters!A:C,3,0)</f>
        <v>C6</v>
      </c>
      <c r="C1714" s="36">
        <f>VLOOKUP(LEFT(A1714,8),Clusters!A:D,2,0)</f>
        <v>64</v>
      </c>
      <c r="O1714" s="36">
        <f>IFERROR(VLOOKUP(LEFT(A1714,8),'Development Priority'!A:B,2,0),"")</f>
        <v>657</v>
      </c>
      <c r="P1714" s="8" t="str">
        <f>IFERROR(VLOOKUP(LEFT($A1714,8),POR!$A:$R,2,0),"")</f>
        <v/>
      </c>
      <c r="Q1714" s="8" t="str">
        <f>IFERROR(VLOOKUP(LEFT($A1714,8),POR!$A:$R,3,0),"")</f>
        <v/>
      </c>
      <c r="R1714" s="8" t="str">
        <f>IFERROR(VLOOKUP(LEFT($A1714,8),POR!$A:$R,4,0),"")</f>
        <v/>
      </c>
      <c r="S1714" s="8" t="str">
        <f>IFERROR(VLOOKUP(LEFT($A1714,8),POR!$A:$R,5,0),"")</f>
        <v/>
      </c>
      <c r="T1714" s="8" t="str">
        <f>IFERROR(VLOOKUP(LEFT($A1714,8),POR!$A:$R,6,0),"")</f>
        <v/>
      </c>
      <c r="U1714" s="8" t="str">
        <f>IFERROR(VLOOKUP(LEFT($A1714,8),POR!$A:$R,7,0),"")</f>
        <v/>
      </c>
      <c r="V1714" s="8" t="str">
        <f>IFERROR(VLOOKUP(LEFT($A1714,8),POR!$A:$R,8,0),"")</f>
        <v/>
      </c>
      <c r="W1714" s="8" t="str">
        <f>IFERROR(VLOOKUP(LEFT($A1714,8),POR!$A:$R,9,0),"")</f>
        <v/>
      </c>
      <c r="X1714" s="8" t="str">
        <f>IFERROR(VLOOKUP(LEFT($A1714,8),POR!$A:$R,10,0),"")</f>
        <v/>
      </c>
      <c r="Y1714" s="8" t="str">
        <f>IFERROR(VLOOKUP(LEFT($A1714,8),POR!$A:$R,11,0),"")</f>
        <v/>
      </c>
      <c r="Z1714" s="8" t="str">
        <f>IFERROR(VLOOKUP(LEFT($A1714,8),POR!$A:$R,12,0),"")</f>
        <v/>
      </c>
      <c r="AA1714" s="8" t="str">
        <f>IFERROR(VLOOKUP(LEFT($A1714,8),POR!$A:$R,13,0),"")</f>
        <v/>
      </c>
      <c r="AB1714" s="8" t="str">
        <f>IFERROR(VLOOKUP(LEFT($A1714,8),POR!$A:$R,14,0),"")</f>
        <v/>
      </c>
      <c r="AC1714" s="8" t="str">
        <f>IFERROR(VLOOKUP(LEFT($A1714,8),POR!$A:$R,15,0),"")</f>
        <v/>
      </c>
      <c r="AD1714" s="8" t="str">
        <f>IFERROR(VLOOKUP(LEFT($A1714,8),POR!$A:$R,16,0),"")</f>
        <v/>
      </c>
      <c r="AE1714" s="8" t="str">
        <f>IFERROR(VLOOKUP(LEFT($A1714,8),POR!$A:$R,17,0),"")</f>
        <v/>
      </c>
      <c r="AF1714" s="8" t="str">
        <f>IFERROR(VLOOKUP(LEFT($A1714,8),POR!$A:$R,18,0),"")</f>
        <v/>
      </c>
      <c r="AG1714" s="36" t="str">
        <f>IFERROR(VLOOKUP(A1714,NSD!F:G,2,0),"")</f>
        <v/>
      </c>
    </row>
    <row r="1715" spans="1:33">
      <c r="A1715" s="49" t="s">
        <v>4878</v>
      </c>
      <c r="B1715" s="36" t="str">
        <f>VLOOKUP(LEFT(A1715,8),Clusters!A:C,3,0)</f>
        <v>C6</v>
      </c>
      <c r="C1715" s="36">
        <f>VLOOKUP(LEFT(A1715,8),Clusters!A:D,2,0)</f>
        <v>63</v>
      </c>
      <c r="O1715" s="36">
        <f>IFERROR(VLOOKUP(LEFT(A1715,8),'Development Priority'!A:B,2,0),"")</f>
        <v>651</v>
      </c>
      <c r="P1715" s="8" t="str">
        <f>IFERROR(VLOOKUP(LEFT($A1715,8),POR!$A:$R,2,0),"")</f>
        <v/>
      </c>
      <c r="Q1715" s="8" t="str">
        <f>IFERROR(VLOOKUP(LEFT($A1715,8),POR!$A:$R,3,0),"")</f>
        <v/>
      </c>
      <c r="R1715" s="8" t="str">
        <f>IFERROR(VLOOKUP(LEFT($A1715,8),POR!$A:$R,4,0),"")</f>
        <v/>
      </c>
      <c r="S1715" s="8" t="str">
        <f>IFERROR(VLOOKUP(LEFT($A1715,8),POR!$A:$R,5,0),"")</f>
        <v/>
      </c>
      <c r="T1715" s="8" t="str">
        <f>IFERROR(VLOOKUP(LEFT($A1715,8),POR!$A:$R,6,0),"")</f>
        <v/>
      </c>
      <c r="U1715" s="8" t="str">
        <f>IFERROR(VLOOKUP(LEFT($A1715,8),POR!$A:$R,7,0),"")</f>
        <v/>
      </c>
      <c r="V1715" s="8" t="str">
        <f>IFERROR(VLOOKUP(LEFT($A1715,8),POR!$A:$R,8,0),"")</f>
        <v/>
      </c>
      <c r="W1715" s="8" t="str">
        <f>IFERROR(VLOOKUP(LEFT($A1715,8),POR!$A:$R,9,0),"")</f>
        <v/>
      </c>
      <c r="X1715" s="8" t="str">
        <f>IFERROR(VLOOKUP(LEFT($A1715,8),POR!$A:$R,10,0),"")</f>
        <v/>
      </c>
      <c r="Y1715" s="8" t="str">
        <f>IFERROR(VLOOKUP(LEFT($A1715,8),POR!$A:$R,11,0),"")</f>
        <v/>
      </c>
      <c r="Z1715" s="8" t="str">
        <f>IFERROR(VLOOKUP(LEFT($A1715,8),POR!$A:$R,12,0),"")</f>
        <v/>
      </c>
      <c r="AA1715" s="8" t="str">
        <f>IFERROR(VLOOKUP(LEFT($A1715,8),POR!$A:$R,13,0),"")</f>
        <v/>
      </c>
      <c r="AB1715" s="8" t="str">
        <f>IFERROR(VLOOKUP(LEFT($A1715,8),POR!$A:$R,14,0),"")</f>
        <v/>
      </c>
      <c r="AC1715" s="8" t="str">
        <f>IFERROR(VLOOKUP(LEFT($A1715,8),POR!$A:$R,15,0),"")</f>
        <v/>
      </c>
      <c r="AD1715" s="8" t="str">
        <f>IFERROR(VLOOKUP(LEFT($A1715,8),POR!$A:$R,16,0),"")</f>
        <v/>
      </c>
      <c r="AE1715" s="8" t="str">
        <f>IFERROR(VLOOKUP(LEFT($A1715,8),POR!$A:$R,17,0),"")</f>
        <v/>
      </c>
      <c r="AF1715" s="8" t="str">
        <f>IFERROR(VLOOKUP(LEFT($A1715,8),POR!$A:$R,18,0),"")</f>
        <v/>
      </c>
      <c r="AG1715" s="36" t="str">
        <f>IFERROR(VLOOKUP(A1715,NSD!F:G,2,0),"")</f>
        <v/>
      </c>
    </row>
    <row r="1716" spans="1:33">
      <c r="A1716" s="49" t="s">
        <v>4532</v>
      </c>
      <c r="B1716" s="36" t="str">
        <f>VLOOKUP(LEFT(A1716,8),Clusters!A:C,3,0)</f>
        <v>C6</v>
      </c>
      <c r="C1716" s="36">
        <f>VLOOKUP(LEFT(A1716,8),Clusters!A:D,2,0)</f>
        <v>63</v>
      </c>
      <c r="O1716" s="36">
        <f>IFERROR(VLOOKUP(LEFT(A1716,8),'Development Priority'!A:B,2,0),"")</f>
        <v>651</v>
      </c>
      <c r="P1716" s="8" t="str">
        <f>IFERROR(VLOOKUP(LEFT($A1716,8),POR!$A:$R,2,0),"")</f>
        <v/>
      </c>
      <c r="Q1716" s="8" t="str">
        <f>IFERROR(VLOOKUP(LEFT($A1716,8),POR!$A:$R,3,0),"")</f>
        <v/>
      </c>
      <c r="R1716" s="8" t="str">
        <f>IFERROR(VLOOKUP(LEFT($A1716,8),POR!$A:$R,4,0),"")</f>
        <v/>
      </c>
      <c r="S1716" s="8" t="str">
        <f>IFERROR(VLOOKUP(LEFT($A1716,8),POR!$A:$R,5,0),"")</f>
        <v/>
      </c>
      <c r="T1716" s="8" t="str">
        <f>IFERROR(VLOOKUP(LEFT($A1716,8),POR!$A:$R,6,0),"")</f>
        <v/>
      </c>
      <c r="U1716" s="8" t="str">
        <f>IFERROR(VLOOKUP(LEFT($A1716,8),POR!$A:$R,7,0),"")</f>
        <v/>
      </c>
      <c r="V1716" s="8" t="str">
        <f>IFERROR(VLOOKUP(LEFT($A1716,8),POR!$A:$R,8,0),"")</f>
        <v/>
      </c>
      <c r="W1716" s="8" t="str">
        <f>IFERROR(VLOOKUP(LEFT($A1716,8),POR!$A:$R,9,0),"")</f>
        <v/>
      </c>
      <c r="X1716" s="8" t="str">
        <f>IFERROR(VLOOKUP(LEFT($A1716,8),POR!$A:$R,10,0),"")</f>
        <v/>
      </c>
      <c r="Y1716" s="8" t="str">
        <f>IFERROR(VLOOKUP(LEFT($A1716,8),POR!$A:$R,11,0),"")</f>
        <v/>
      </c>
      <c r="Z1716" s="8" t="str">
        <f>IFERROR(VLOOKUP(LEFT($A1716,8),POR!$A:$R,12,0),"")</f>
        <v/>
      </c>
      <c r="AA1716" s="8" t="str">
        <f>IFERROR(VLOOKUP(LEFT($A1716,8),POR!$A:$R,13,0),"")</f>
        <v/>
      </c>
      <c r="AB1716" s="8" t="str">
        <f>IFERROR(VLOOKUP(LEFT($A1716,8),POR!$A:$R,14,0),"")</f>
        <v/>
      </c>
      <c r="AC1716" s="8" t="str">
        <f>IFERROR(VLOOKUP(LEFT($A1716,8),POR!$A:$R,15,0),"")</f>
        <v/>
      </c>
      <c r="AD1716" s="8" t="str">
        <f>IFERROR(VLOOKUP(LEFT($A1716,8),POR!$A:$R,16,0),"")</f>
        <v/>
      </c>
      <c r="AE1716" s="8" t="str">
        <f>IFERROR(VLOOKUP(LEFT($A1716,8),POR!$A:$R,17,0),"")</f>
        <v/>
      </c>
      <c r="AF1716" s="8" t="str">
        <f>IFERROR(VLOOKUP(LEFT($A1716,8),POR!$A:$R,18,0),"")</f>
        <v/>
      </c>
      <c r="AG1716" s="36" t="str">
        <f>IFERROR(VLOOKUP(A1716,NSD!F:G,2,0),"")</f>
        <v/>
      </c>
    </row>
    <row r="1717" spans="1:33">
      <c r="A1717" s="49" t="s">
        <v>2290</v>
      </c>
      <c r="B1717" s="36" t="str">
        <f>VLOOKUP(LEFT(A1717,8),Clusters!A:C,3,0)</f>
        <v>C6</v>
      </c>
      <c r="C1717" s="36">
        <f>VLOOKUP(LEFT(A1717,8),Clusters!A:D,2,0)</f>
        <v>63</v>
      </c>
      <c r="O1717" s="36">
        <f>IFERROR(VLOOKUP(LEFT(A1717,8),'Development Priority'!A:B,2,0),"")</f>
        <v>651</v>
      </c>
      <c r="P1717" s="8" t="str">
        <f>IFERROR(VLOOKUP(LEFT($A1717,8),POR!$A:$R,2,0),"")</f>
        <v/>
      </c>
      <c r="Q1717" s="8" t="str">
        <f>IFERROR(VLOOKUP(LEFT($A1717,8),POR!$A:$R,3,0),"")</f>
        <v/>
      </c>
      <c r="R1717" s="8" t="str">
        <f>IFERROR(VLOOKUP(LEFT($A1717,8),POR!$A:$R,4,0),"")</f>
        <v/>
      </c>
      <c r="S1717" s="8" t="str">
        <f>IFERROR(VLOOKUP(LEFT($A1717,8),POR!$A:$R,5,0),"")</f>
        <v/>
      </c>
      <c r="T1717" s="8" t="str">
        <f>IFERROR(VLOOKUP(LEFT($A1717,8),POR!$A:$R,6,0),"")</f>
        <v/>
      </c>
      <c r="U1717" s="8" t="str">
        <f>IFERROR(VLOOKUP(LEFT($A1717,8),POR!$A:$R,7,0),"")</f>
        <v/>
      </c>
      <c r="V1717" s="8" t="str">
        <f>IFERROR(VLOOKUP(LEFT($A1717,8),POR!$A:$R,8,0),"")</f>
        <v/>
      </c>
      <c r="W1717" s="8" t="str">
        <f>IFERROR(VLOOKUP(LEFT($A1717,8),POR!$A:$R,9,0),"")</f>
        <v/>
      </c>
      <c r="X1717" s="8" t="str">
        <f>IFERROR(VLOOKUP(LEFT($A1717,8),POR!$A:$R,10,0),"")</f>
        <v/>
      </c>
      <c r="Y1717" s="8" t="str">
        <f>IFERROR(VLOOKUP(LEFT($A1717,8),POR!$A:$R,11,0),"")</f>
        <v/>
      </c>
      <c r="Z1717" s="8" t="str">
        <f>IFERROR(VLOOKUP(LEFT($A1717,8),POR!$A:$R,12,0),"")</f>
        <v/>
      </c>
      <c r="AA1717" s="8" t="str">
        <f>IFERROR(VLOOKUP(LEFT($A1717,8),POR!$A:$R,13,0),"")</f>
        <v/>
      </c>
      <c r="AB1717" s="8" t="str">
        <f>IFERROR(VLOOKUP(LEFT($A1717,8),POR!$A:$R,14,0),"")</f>
        <v/>
      </c>
      <c r="AC1717" s="8" t="str">
        <f>IFERROR(VLOOKUP(LEFT($A1717,8),POR!$A:$R,15,0),"")</f>
        <v/>
      </c>
      <c r="AD1717" s="8" t="str">
        <f>IFERROR(VLOOKUP(LEFT($A1717,8),POR!$A:$R,16,0),"")</f>
        <v/>
      </c>
      <c r="AE1717" s="8" t="str">
        <f>IFERROR(VLOOKUP(LEFT($A1717,8),POR!$A:$R,17,0),"")</f>
        <v/>
      </c>
      <c r="AF1717" s="8" t="str">
        <f>IFERROR(VLOOKUP(LEFT($A1717,8),POR!$A:$R,18,0),"")</f>
        <v/>
      </c>
      <c r="AG1717" s="36" t="str">
        <f>IFERROR(VLOOKUP(A1717,NSD!F:G,2,0),"")</f>
        <v/>
      </c>
    </row>
    <row r="1718" spans="1:33">
      <c r="A1718" s="49" t="s">
        <v>3854</v>
      </c>
      <c r="B1718" s="36" t="str">
        <f>VLOOKUP(LEFT(A1718,8),Clusters!A:C,3,0)</f>
        <v>C6</v>
      </c>
      <c r="C1718" s="36">
        <f>VLOOKUP(LEFT(A1718,8),Clusters!A:D,2,0)</f>
        <v>62</v>
      </c>
      <c r="O1718" s="36">
        <f>IFERROR(VLOOKUP(LEFT(A1718,8),'Development Priority'!A:B,2,0),"")</f>
        <v>660</v>
      </c>
      <c r="P1718" s="8" t="str">
        <f>IFERROR(VLOOKUP(LEFT($A1718,8),POR!$A:$R,2,0),"")</f>
        <v/>
      </c>
      <c r="Q1718" s="8" t="str">
        <f>IFERROR(VLOOKUP(LEFT($A1718,8),POR!$A:$R,3,0),"")</f>
        <v/>
      </c>
      <c r="R1718" s="8" t="str">
        <f>IFERROR(VLOOKUP(LEFT($A1718,8),POR!$A:$R,4,0),"")</f>
        <v/>
      </c>
      <c r="S1718" s="8" t="str">
        <f>IFERROR(VLOOKUP(LEFT($A1718,8),POR!$A:$R,5,0),"")</f>
        <v/>
      </c>
      <c r="T1718" s="8">
        <f>IFERROR(VLOOKUP(LEFT($A1718,8),POR!$A:$R,6,0),"")</f>
        <v>42766.666666666701</v>
      </c>
      <c r="U1718" s="8" t="str">
        <f>IFERROR(VLOOKUP(LEFT($A1718,8),POR!$A:$R,7,0),"")</f>
        <v/>
      </c>
      <c r="V1718" s="8" t="str">
        <f>IFERROR(VLOOKUP(LEFT($A1718,8),POR!$A:$R,8,0),"")</f>
        <v/>
      </c>
      <c r="W1718" s="8" t="str">
        <f>IFERROR(VLOOKUP(LEFT($A1718,8),POR!$A:$R,9,0),"")</f>
        <v/>
      </c>
      <c r="X1718" s="8" t="str">
        <f>IFERROR(VLOOKUP(LEFT($A1718,8),POR!$A:$R,10,0),"")</f>
        <v/>
      </c>
      <c r="Y1718" s="8" t="str">
        <f>IFERROR(VLOOKUP(LEFT($A1718,8),POR!$A:$R,11,0),"")</f>
        <v/>
      </c>
      <c r="Z1718" s="8" t="str">
        <f>IFERROR(VLOOKUP(LEFT($A1718,8),POR!$A:$R,12,0),"")</f>
        <v/>
      </c>
      <c r="AA1718" s="8" t="str">
        <f>IFERROR(VLOOKUP(LEFT($A1718,8),POR!$A:$R,13,0),"")</f>
        <v/>
      </c>
      <c r="AB1718" s="8" t="str">
        <f>IFERROR(VLOOKUP(LEFT($A1718,8),POR!$A:$R,14,0),"")</f>
        <v/>
      </c>
      <c r="AC1718" s="8" t="str">
        <f>IFERROR(VLOOKUP(LEFT($A1718,8),POR!$A:$R,15,0),"")</f>
        <v/>
      </c>
      <c r="AD1718" s="8" t="str">
        <f>IFERROR(VLOOKUP(LEFT($A1718,8),POR!$A:$R,16,0),"")</f>
        <v/>
      </c>
      <c r="AE1718" s="8" t="str">
        <f>IFERROR(VLOOKUP(LEFT($A1718,8),POR!$A:$R,17,0),"")</f>
        <v/>
      </c>
      <c r="AF1718" s="8" t="str">
        <f>IFERROR(VLOOKUP(LEFT($A1718,8),POR!$A:$R,18,0),"")</f>
        <v/>
      </c>
      <c r="AG1718" s="36" t="str">
        <f>IFERROR(VLOOKUP(A1718,NSD!F:G,2,0),"")</f>
        <v/>
      </c>
    </row>
    <row r="1719" spans="1:33">
      <c r="A1719" s="49" t="s">
        <v>3875</v>
      </c>
      <c r="B1719" s="36" t="str">
        <f>VLOOKUP(LEFT(A1719,8),Clusters!A:C,3,0)</f>
        <v>C6</v>
      </c>
      <c r="C1719" s="36">
        <f>VLOOKUP(LEFT(A1719,8),Clusters!A:D,2,0)</f>
        <v>62</v>
      </c>
      <c r="O1719" s="36">
        <f>IFERROR(VLOOKUP(LEFT(A1719,8),'Development Priority'!A:B,2,0),"")</f>
        <v>660</v>
      </c>
      <c r="P1719" s="8" t="str">
        <f>IFERROR(VLOOKUP(LEFT($A1719,8),POR!$A:$R,2,0),"")</f>
        <v/>
      </c>
      <c r="Q1719" s="8" t="str">
        <f>IFERROR(VLOOKUP(LEFT($A1719,8),POR!$A:$R,3,0),"")</f>
        <v/>
      </c>
      <c r="R1719" s="8" t="str">
        <f>IFERROR(VLOOKUP(LEFT($A1719,8),POR!$A:$R,4,0),"")</f>
        <v/>
      </c>
      <c r="S1719" s="8" t="str">
        <f>IFERROR(VLOOKUP(LEFT($A1719,8),POR!$A:$R,5,0),"")</f>
        <v/>
      </c>
      <c r="T1719" s="8">
        <f>IFERROR(VLOOKUP(LEFT($A1719,8),POR!$A:$R,6,0),"")</f>
        <v>42766.666666666701</v>
      </c>
      <c r="U1719" s="8" t="str">
        <f>IFERROR(VLOOKUP(LEFT($A1719,8),POR!$A:$R,7,0),"")</f>
        <v/>
      </c>
      <c r="V1719" s="8" t="str">
        <f>IFERROR(VLOOKUP(LEFT($A1719,8),POR!$A:$R,8,0),"")</f>
        <v/>
      </c>
      <c r="W1719" s="8" t="str">
        <f>IFERROR(VLOOKUP(LEFT($A1719,8),POR!$A:$R,9,0),"")</f>
        <v/>
      </c>
      <c r="X1719" s="8" t="str">
        <f>IFERROR(VLOOKUP(LEFT($A1719,8),POR!$A:$R,10,0),"")</f>
        <v/>
      </c>
      <c r="Y1719" s="8" t="str">
        <f>IFERROR(VLOOKUP(LEFT($A1719,8),POR!$A:$R,11,0),"")</f>
        <v/>
      </c>
      <c r="Z1719" s="8" t="str">
        <f>IFERROR(VLOOKUP(LEFT($A1719,8),POR!$A:$R,12,0),"")</f>
        <v/>
      </c>
      <c r="AA1719" s="8" t="str">
        <f>IFERROR(VLOOKUP(LEFT($A1719,8),POR!$A:$R,13,0),"")</f>
        <v/>
      </c>
      <c r="AB1719" s="8" t="str">
        <f>IFERROR(VLOOKUP(LEFT($A1719,8),POR!$A:$R,14,0),"")</f>
        <v/>
      </c>
      <c r="AC1719" s="8" t="str">
        <f>IFERROR(VLOOKUP(LEFT($A1719,8),POR!$A:$R,15,0),"")</f>
        <v/>
      </c>
      <c r="AD1719" s="8" t="str">
        <f>IFERROR(VLOOKUP(LEFT($A1719,8),POR!$A:$R,16,0),"")</f>
        <v/>
      </c>
      <c r="AE1719" s="8" t="str">
        <f>IFERROR(VLOOKUP(LEFT($A1719,8),POR!$A:$R,17,0),"")</f>
        <v/>
      </c>
      <c r="AF1719" s="8" t="str">
        <f>IFERROR(VLOOKUP(LEFT($A1719,8),POR!$A:$R,18,0),"")</f>
        <v/>
      </c>
      <c r="AG1719" s="36" t="str">
        <f>IFERROR(VLOOKUP(A1719,NSD!F:G,2,0),"")</f>
        <v/>
      </c>
    </row>
    <row r="1720" spans="1:33">
      <c r="A1720" s="49" t="s">
        <v>4987</v>
      </c>
      <c r="B1720" s="36" t="str">
        <f>VLOOKUP(LEFT(A1720,8),Clusters!A:C,3,0)</f>
        <v>C6</v>
      </c>
      <c r="C1720" s="36">
        <f>VLOOKUP(LEFT(A1720,8),Clusters!A:D,2,0)</f>
        <v>62</v>
      </c>
      <c r="O1720" s="36">
        <f>IFERROR(VLOOKUP(LEFT(A1720,8),'Development Priority'!A:B,2,0),"")</f>
        <v>660</v>
      </c>
      <c r="P1720" s="8" t="str">
        <f>IFERROR(VLOOKUP(LEFT($A1720,8),POR!$A:$R,2,0),"")</f>
        <v/>
      </c>
      <c r="Q1720" s="8" t="str">
        <f>IFERROR(VLOOKUP(LEFT($A1720,8),POR!$A:$R,3,0),"")</f>
        <v/>
      </c>
      <c r="R1720" s="8" t="str">
        <f>IFERROR(VLOOKUP(LEFT($A1720,8),POR!$A:$R,4,0),"")</f>
        <v/>
      </c>
      <c r="S1720" s="8" t="str">
        <f>IFERROR(VLOOKUP(LEFT($A1720,8),POR!$A:$R,5,0),"")</f>
        <v/>
      </c>
      <c r="T1720" s="8">
        <f>IFERROR(VLOOKUP(LEFT($A1720,8),POR!$A:$R,6,0),"")</f>
        <v>42766.666666666701</v>
      </c>
      <c r="U1720" s="8" t="str">
        <f>IFERROR(VLOOKUP(LEFT($A1720,8),POR!$A:$R,7,0),"")</f>
        <v/>
      </c>
      <c r="V1720" s="8" t="str">
        <f>IFERROR(VLOOKUP(LEFT($A1720,8),POR!$A:$R,8,0),"")</f>
        <v/>
      </c>
      <c r="W1720" s="8" t="str">
        <f>IFERROR(VLOOKUP(LEFT($A1720,8),POR!$A:$R,9,0),"")</f>
        <v/>
      </c>
      <c r="X1720" s="8" t="str">
        <f>IFERROR(VLOOKUP(LEFT($A1720,8),POR!$A:$R,10,0),"")</f>
        <v/>
      </c>
      <c r="Y1720" s="8" t="str">
        <f>IFERROR(VLOOKUP(LEFT($A1720,8),POR!$A:$R,11,0),"")</f>
        <v/>
      </c>
      <c r="Z1720" s="8" t="str">
        <f>IFERROR(VLOOKUP(LEFT($A1720,8),POR!$A:$R,12,0),"")</f>
        <v/>
      </c>
      <c r="AA1720" s="8" t="str">
        <f>IFERROR(VLOOKUP(LEFT($A1720,8),POR!$A:$R,13,0),"")</f>
        <v/>
      </c>
      <c r="AB1720" s="8" t="str">
        <f>IFERROR(VLOOKUP(LEFT($A1720,8),POR!$A:$R,14,0),"")</f>
        <v/>
      </c>
      <c r="AC1720" s="8" t="str">
        <f>IFERROR(VLOOKUP(LEFT($A1720,8),POR!$A:$R,15,0),"")</f>
        <v/>
      </c>
      <c r="AD1720" s="8" t="str">
        <f>IFERROR(VLOOKUP(LEFT($A1720,8),POR!$A:$R,16,0),"")</f>
        <v/>
      </c>
      <c r="AE1720" s="8" t="str">
        <f>IFERROR(VLOOKUP(LEFT($A1720,8),POR!$A:$R,17,0),"")</f>
        <v/>
      </c>
      <c r="AF1720" s="8" t="str">
        <f>IFERROR(VLOOKUP(LEFT($A1720,8),POR!$A:$R,18,0),"")</f>
        <v/>
      </c>
      <c r="AG1720" s="36" t="str">
        <f>IFERROR(VLOOKUP(A1720,NSD!F:G,2,0),"")</f>
        <v/>
      </c>
    </row>
    <row r="1721" spans="1:33">
      <c r="A1721" s="49" t="s">
        <v>4718</v>
      </c>
      <c r="B1721" s="36" t="str">
        <f>VLOOKUP(LEFT(A1721,8),Clusters!A:C,3,0)</f>
        <v>C6</v>
      </c>
      <c r="C1721" s="36">
        <f>VLOOKUP(LEFT(A1721,8),Clusters!A:D,2,0)</f>
        <v>62</v>
      </c>
      <c r="O1721" s="36">
        <f>IFERROR(VLOOKUP(LEFT(A1721,8),'Development Priority'!A:B,2,0),"")</f>
        <v>1015</v>
      </c>
      <c r="P1721" s="8" t="str">
        <f>IFERROR(VLOOKUP(LEFT($A1721,8),POR!$A:$R,2,0),"")</f>
        <v/>
      </c>
      <c r="Q1721" s="8" t="str">
        <f>IFERROR(VLOOKUP(LEFT($A1721,8),POR!$A:$R,3,0),"")</f>
        <v/>
      </c>
      <c r="R1721" s="8" t="str">
        <f>IFERROR(VLOOKUP(LEFT($A1721,8),POR!$A:$R,4,0),"")</f>
        <v/>
      </c>
      <c r="S1721" s="8" t="str">
        <f>IFERROR(VLOOKUP(LEFT($A1721,8),POR!$A:$R,5,0),"")</f>
        <v/>
      </c>
      <c r="T1721" s="8" t="str">
        <f>IFERROR(VLOOKUP(LEFT($A1721,8),POR!$A:$R,6,0),"")</f>
        <v/>
      </c>
      <c r="U1721" s="8" t="str">
        <f>IFERROR(VLOOKUP(LEFT($A1721,8),POR!$A:$R,7,0),"")</f>
        <v/>
      </c>
      <c r="V1721" s="8" t="str">
        <f>IFERROR(VLOOKUP(LEFT($A1721,8),POR!$A:$R,8,0),"")</f>
        <v/>
      </c>
      <c r="W1721" s="8" t="str">
        <f>IFERROR(VLOOKUP(LEFT($A1721,8),POR!$A:$R,9,0),"")</f>
        <v/>
      </c>
      <c r="X1721" s="8" t="str">
        <f>IFERROR(VLOOKUP(LEFT($A1721,8),POR!$A:$R,10,0),"")</f>
        <v/>
      </c>
      <c r="Y1721" s="8" t="str">
        <f>IFERROR(VLOOKUP(LEFT($A1721,8),POR!$A:$R,11,0),"")</f>
        <v/>
      </c>
      <c r="Z1721" s="8" t="str">
        <f>IFERROR(VLOOKUP(LEFT($A1721,8),POR!$A:$R,12,0),"")</f>
        <v/>
      </c>
      <c r="AA1721" s="8" t="str">
        <f>IFERROR(VLOOKUP(LEFT($A1721,8),POR!$A:$R,13,0),"")</f>
        <v/>
      </c>
      <c r="AB1721" s="8" t="str">
        <f>IFERROR(VLOOKUP(LEFT($A1721,8),POR!$A:$R,14,0),"")</f>
        <v/>
      </c>
      <c r="AC1721" s="8" t="str">
        <f>IFERROR(VLOOKUP(LEFT($A1721,8),POR!$A:$R,15,0),"")</f>
        <v/>
      </c>
      <c r="AD1721" s="8" t="str">
        <f>IFERROR(VLOOKUP(LEFT($A1721,8),POR!$A:$R,16,0),"")</f>
        <v/>
      </c>
      <c r="AE1721" s="8" t="str">
        <f>IFERROR(VLOOKUP(LEFT($A1721,8),POR!$A:$R,17,0),"")</f>
        <v/>
      </c>
      <c r="AF1721" s="8" t="str">
        <f>IFERROR(VLOOKUP(LEFT($A1721,8),POR!$A:$R,18,0),"")</f>
        <v/>
      </c>
      <c r="AG1721" s="36" t="str">
        <f>IFERROR(VLOOKUP(A1721,NSD!F:G,2,0),"")</f>
        <v/>
      </c>
    </row>
    <row r="1722" spans="1:33">
      <c r="A1722" s="49" t="s">
        <v>3939</v>
      </c>
      <c r="B1722" s="36" t="str">
        <f>VLOOKUP(LEFT(A1722,8),Clusters!A:C,3,0)</f>
        <v>C6</v>
      </c>
      <c r="C1722" s="36">
        <f>VLOOKUP(LEFT(A1722,8),Clusters!A:D,2,0)</f>
        <v>62</v>
      </c>
      <c r="O1722" s="36">
        <f>IFERROR(VLOOKUP(LEFT(A1722,8),'Development Priority'!A:B,2,0),"")</f>
        <v>1015</v>
      </c>
      <c r="P1722" s="8" t="str">
        <f>IFERROR(VLOOKUP(LEFT($A1722,8),POR!$A:$R,2,0),"")</f>
        <v/>
      </c>
      <c r="Q1722" s="8" t="str">
        <f>IFERROR(VLOOKUP(LEFT($A1722,8),POR!$A:$R,3,0),"")</f>
        <v/>
      </c>
      <c r="R1722" s="8" t="str">
        <f>IFERROR(VLOOKUP(LEFT($A1722,8),POR!$A:$R,4,0),"")</f>
        <v/>
      </c>
      <c r="S1722" s="8" t="str">
        <f>IFERROR(VLOOKUP(LEFT($A1722,8),POR!$A:$R,5,0),"")</f>
        <v/>
      </c>
      <c r="T1722" s="8" t="str">
        <f>IFERROR(VLOOKUP(LEFT($A1722,8),POR!$A:$R,6,0),"")</f>
        <v/>
      </c>
      <c r="U1722" s="8" t="str">
        <f>IFERROR(VLOOKUP(LEFT($A1722,8),POR!$A:$R,7,0),"")</f>
        <v/>
      </c>
      <c r="V1722" s="8" t="str">
        <f>IFERROR(VLOOKUP(LEFT($A1722,8),POR!$A:$R,8,0),"")</f>
        <v/>
      </c>
      <c r="W1722" s="8" t="str">
        <f>IFERROR(VLOOKUP(LEFT($A1722,8),POR!$A:$R,9,0),"")</f>
        <v/>
      </c>
      <c r="X1722" s="8" t="str">
        <f>IFERROR(VLOOKUP(LEFT($A1722,8),POR!$A:$R,10,0),"")</f>
        <v/>
      </c>
      <c r="Y1722" s="8" t="str">
        <f>IFERROR(VLOOKUP(LEFT($A1722,8),POR!$A:$R,11,0),"")</f>
        <v/>
      </c>
      <c r="Z1722" s="8" t="str">
        <f>IFERROR(VLOOKUP(LEFT($A1722,8),POR!$A:$R,12,0),"")</f>
        <v/>
      </c>
      <c r="AA1722" s="8" t="str">
        <f>IFERROR(VLOOKUP(LEFT($A1722,8),POR!$A:$R,13,0),"")</f>
        <v/>
      </c>
      <c r="AB1722" s="8" t="str">
        <f>IFERROR(VLOOKUP(LEFT($A1722,8),POR!$A:$R,14,0),"")</f>
        <v/>
      </c>
      <c r="AC1722" s="8" t="str">
        <f>IFERROR(VLOOKUP(LEFT($A1722,8),POR!$A:$R,15,0),"")</f>
        <v/>
      </c>
      <c r="AD1722" s="8" t="str">
        <f>IFERROR(VLOOKUP(LEFT($A1722,8),POR!$A:$R,16,0),"")</f>
        <v/>
      </c>
      <c r="AE1722" s="8" t="str">
        <f>IFERROR(VLOOKUP(LEFT($A1722,8),POR!$A:$R,17,0),"")</f>
        <v/>
      </c>
      <c r="AF1722" s="8" t="str">
        <f>IFERROR(VLOOKUP(LEFT($A1722,8),POR!$A:$R,18,0),"")</f>
        <v/>
      </c>
      <c r="AG1722" s="36" t="str">
        <f>IFERROR(VLOOKUP(A1722,NSD!F:G,2,0),"")</f>
        <v/>
      </c>
    </row>
    <row r="1723" spans="1:33">
      <c r="A1723" s="49" t="s">
        <v>2702</v>
      </c>
      <c r="B1723" s="36" t="str">
        <f>VLOOKUP(LEFT(A1723,8),Clusters!A:C,3,0)</f>
        <v>C6</v>
      </c>
      <c r="C1723" s="36">
        <f>VLOOKUP(LEFT(A1723,8),Clusters!A:D,2,0)</f>
        <v>61</v>
      </c>
      <c r="O1723" s="36">
        <f>IFERROR(VLOOKUP(LEFT(A1723,8),'Development Priority'!A:B,2,0),"")</f>
        <v>45</v>
      </c>
      <c r="P1723" s="8" t="str">
        <f>IFERROR(VLOOKUP(LEFT($A1723,8),POR!$A:$R,2,0),"")</f>
        <v/>
      </c>
      <c r="Q1723" s="8" t="str">
        <f>IFERROR(VLOOKUP(LEFT($A1723,8),POR!$A:$R,3,0),"")</f>
        <v/>
      </c>
      <c r="R1723" s="8" t="str">
        <f>IFERROR(VLOOKUP(LEFT($A1723,8),POR!$A:$R,4,0),"")</f>
        <v/>
      </c>
      <c r="S1723" s="8" t="str">
        <f>IFERROR(VLOOKUP(LEFT($A1723,8),POR!$A:$R,5,0),"")</f>
        <v/>
      </c>
      <c r="T1723" s="8">
        <f>IFERROR(VLOOKUP(LEFT($A1723,8),POR!$A:$R,6,0),"")</f>
        <v>42766.666666666701</v>
      </c>
      <c r="U1723" s="8" t="str">
        <f>IFERROR(VLOOKUP(LEFT($A1723,8),POR!$A:$R,7,0),"")</f>
        <v/>
      </c>
      <c r="V1723" s="8" t="str">
        <f>IFERROR(VLOOKUP(LEFT($A1723,8),POR!$A:$R,8,0),"")</f>
        <v/>
      </c>
      <c r="W1723" s="8" t="str">
        <f>IFERROR(VLOOKUP(LEFT($A1723,8),POR!$A:$R,9,0),"")</f>
        <v/>
      </c>
      <c r="X1723" s="8" t="str">
        <f>IFERROR(VLOOKUP(LEFT($A1723,8),POR!$A:$R,10,0),"")</f>
        <v/>
      </c>
      <c r="Y1723" s="8" t="str">
        <f>IFERROR(VLOOKUP(LEFT($A1723,8),POR!$A:$R,11,0),"")</f>
        <v/>
      </c>
      <c r="Z1723" s="8" t="str">
        <f>IFERROR(VLOOKUP(LEFT($A1723,8),POR!$A:$R,12,0),"")</f>
        <v/>
      </c>
      <c r="AA1723" s="8" t="str">
        <f>IFERROR(VLOOKUP(LEFT($A1723,8),POR!$A:$R,13,0),"")</f>
        <v/>
      </c>
      <c r="AB1723" s="8" t="str">
        <f>IFERROR(VLOOKUP(LEFT($A1723,8),POR!$A:$R,14,0),"")</f>
        <v/>
      </c>
      <c r="AC1723" s="8" t="str">
        <f>IFERROR(VLOOKUP(LEFT($A1723,8),POR!$A:$R,15,0),"")</f>
        <v/>
      </c>
      <c r="AD1723" s="8" t="str">
        <f>IFERROR(VLOOKUP(LEFT($A1723,8),POR!$A:$R,16,0),"")</f>
        <v/>
      </c>
      <c r="AE1723" s="8" t="str">
        <f>IFERROR(VLOOKUP(LEFT($A1723,8),POR!$A:$R,17,0),"")</f>
        <v/>
      </c>
      <c r="AF1723" s="8" t="str">
        <f>IFERROR(VLOOKUP(LEFT($A1723,8),POR!$A:$R,18,0),"")</f>
        <v/>
      </c>
      <c r="AG1723" s="36" t="str">
        <f>IFERROR(VLOOKUP(A1723,NSD!F:G,2,0),"")</f>
        <v/>
      </c>
    </row>
    <row r="1724" spans="1:33">
      <c r="A1724" s="49" t="s">
        <v>2917</v>
      </c>
      <c r="B1724" s="36" t="str">
        <f>VLOOKUP(LEFT(A1724,8),Clusters!A:C,3,0)</f>
        <v>C6</v>
      </c>
      <c r="C1724" s="36">
        <f>VLOOKUP(LEFT(A1724,8),Clusters!A:D,2,0)</f>
        <v>61</v>
      </c>
      <c r="O1724" s="36">
        <f>IFERROR(VLOOKUP(LEFT(A1724,8),'Development Priority'!A:B,2,0),"")</f>
        <v>45</v>
      </c>
      <c r="P1724" s="8" t="str">
        <f>IFERROR(VLOOKUP(LEFT($A1724,8),POR!$A:$R,2,0),"")</f>
        <v/>
      </c>
      <c r="Q1724" s="8" t="str">
        <f>IFERROR(VLOOKUP(LEFT($A1724,8),POR!$A:$R,3,0),"")</f>
        <v/>
      </c>
      <c r="R1724" s="8" t="str">
        <f>IFERROR(VLOOKUP(LEFT($A1724,8),POR!$A:$R,4,0),"")</f>
        <v/>
      </c>
      <c r="S1724" s="8" t="str">
        <f>IFERROR(VLOOKUP(LEFT($A1724,8),POR!$A:$R,5,0),"")</f>
        <v/>
      </c>
      <c r="T1724" s="8">
        <f>IFERROR(VLOOKUP(LEFT($A1724,8),POR!$A:$R,6,0),"")</f>
        <v>42766.666666666701</v>
      </c>
      <c r="U1724" s="8" t="str">
        <f>IFERROR(VLOOKUP(LEFT($A1724,8),POR!$A:$R,7,0),"")</f>
        <v/>
      </c>
      <c r="V1724" s="8" t="str">
        <f>IFERROR(VLOOKUP(LEFT($A1724,8),POR!$A:$R,8,0),"")</f>
        <v/>
      </c>
      <c r="W1724" s="8" t="str">
        <f>IFERROR(VLOOKUP(LEFT($A1724,8),POR!$A:$R,9,0),"")</f>
        <v/>
      </c>
      <c r="X1724" s="8" t="str">
        <f>IFERROR(VLOOKUP(LEFT($A1724,8),POR!$A:$R,10,0),"")</f>
        <v/>
      </c>
      <c r="Y1724" s="8" t="str">
        <f>IFERROR(VLOOKUP(LEFT($A1724,8),POR!$A:$R,11,0),"")</f>
        <v/>
      </c>
      <c r="Z1724" s="8" t="str">
        <f>IFERROR(VLOOKUP(LEFT($A1724,8),POR!$A:$R,12,0),"")</f>
        <v/>
      </c>
      <c r="AA1724" s="8" t="str">
        <f>IFERROR(VLOOKUP(LEFT($A1724,8),POR!$A:$R,13,0),"")</f>
        <v/>
      </c>
      <c r="AB1724" s="8" t="str">
        <f>IFERROR(VLOOKUP(LEFT($A1724,8),POR!$A:$R,14,0),"")</f>
        <v/>
      </c>
      <c r="AC1724" s="8" t="str">
        <f>IFERROR(VLOOKUP(LEFT($A1724,8),POR!$A:$R,15,0),"")</f>
        <v/>
      </c>
      <c r="AD1724" s="8" t="str">
        <f>IFERROR(VLOOKUP(LEFT($A1724,8),POR!$A:$R,16,0),"")</f>
        <v/>
      </c>
      <c r="AE1724" s="8" t="str">
        <f>IFERROR(VLOOKUP(LEFT($A1724,8),POR!$A:$R,17,0),"")</f>
        <v/>
      </c>
      <c r="AF1724" s="8" t="str">
        <f>IFERROR(VLOOKUP(LEFT($A1724,8),POR!$A:$R,18,0),"")</f>
        <v/>
      </c>
      <c r="AG1724" s="36" t="str">
        <f>IFERROR(VLOOKUP(A1724,NSD!F:G,2,0),"")</f>
        <v/>
      </c>
    </row>
    <row r="1725" spans="1:33">
      <c r="A1725" s="49" t="s">
        <v>3241</v>
      </c>
      <c r="B1725" s="36" t="str">
        <f>VLOOKUP(LEFT(A1725,8),Clusters!A:C,3,0)</f>
        <v>C6</v>
      </c>
      <c r="C1725" s="36">
        <f>VLOOKUP(LEFT(A1725,8),Clusters!A:D,2,0)</f>
        <v>62</v>
      </c>
      <c r="O1725" s="36">
        <f>IFERROR(VLOOKUP(LEFT(A1725,8),'Development Priority'!A:B,2,0),"")</f>
        <v>1119</v>
      </c>
      <c r="P1725" s="8" t="str">
        <f>IFERROR(VLOOKUP(LEFT($A1725,8),POR!$A:$R,2,0),"")</f>
        <v/>
      </c>
      <c r="Q1725" s="8" t="str">
        <f>IFERROR(VLOOKUP(LEFT($A1725,8),POR!$A:$R,3,0),"")</f>
        <v/>
      </c>
      <c r="R1725" s="8" t="str">
        <f>IFERROR(VLOOKUP(LEFT($A1725,8),POR!$A:$R,4,0),"")</f>
        <v/>
      </c>
      <c r="S1725" s="8" t="str">
        <f>IFERROR(VLOOKUP(LEFT($A1725,8),POR!$A:$R,5,0),"")</f>
        <v/>
      </c>
      <c r="T1725" s="8" t="str">
        <f>IFERROR(VLOOKUP(LEFT($A1725,8),POR!$A:$R,6,0),"")</f>
        <v/>
      </c>
      <c r="U1725" s="8" t="str">
        <f>IFERROR(VLOOKUP(LEFT($A1725,8),POR!$A:$R,7,0),"")</f>
        <v/>
      </c>
      <c r="V1725" s="8" t="str">
        <f>IFERROR(VLOOKUP(LEFT($A1725,8),POR!$A:$R,8,0),"")</f>
        <v/>
      </c>
      <c r="W1725" s="8" t="str">
        <f>IFERROR(VLOOKUP(LEFT($A1725,8),POR!$A:$R,9,0),"")</f>
        <v/>
      </c>
      <c r="X1725" s="8" t="str">
        <f>IFERROR(VLOOKUP(LEFT($A1725,8),POR!$A:$R,10,0),"")</f>
        <v/>
      </c>
      <c r="Y1725" s="8" t="str">
        <f>IFERROR(VLOOKUP(LEFT($A1725,8),POR!$A:$R,11,0),"")</f>
        <v/>
      </c>
      <c r="Z1725" s="8" t="str">
        <f>IFERROR(VLOOKUP(LEFT($A1725,8),POR!$A:$R,12,0),"")</f>
        <v/>
      </c>
      <c r="AA1725" s="8" t="str">
        <f>IFERROR(VLOOKUP(LEFT($A1725,8),POR!$A:$R,13,0),"")</f>
        <v/>
      </c>
      <c r="AB1725" s="8" t="str">
        <f>IFERROR(VLOOKUP(LEFT($A1725,8),POR!$A:$R,14,0),"")</f>
        <v/>
      </c>
      <c r="AC1725" s="8" t="str">
        <f>IFERROR(VLOOKUP(LEFT($A1725,8),POR!$A:$R,15,0),"")</f>
        <v/>
      </c>
      <c r="AD1725" s="8" t="str">
        <f>IFERROR(VLOOKUP(LEFT($A1725,8),POR!$A:$R,16,0),"")</f>
        <v/>
      </c>
      <c r="AE1725" s="8" t="str">
        <f>IFERROR(VLOOKUP(LEFT($A1725,8),POR!$A:$R,17,0),"")</f>
        <v/>
      </c>
      <c r="AF1725" s="8" t="str">
        <f>IFERROR(VLOOKUP(LEFT($A1725,8),POR!$A:$R,18,0),"")</f>
        <v/>
      </c>
      <c r="AG1725" s="36" t="str">
        <f>IFERROR(VLOOKUP(A1725,NSD!F:G,2,0),"")</f>
        <v/>
      </c>
    </row>
    <row r="1726" spans="1:33">
      <c r="A1726" s="49" t="s">
        <v>4746</v>
      </c>
      <c r="B1726" s="36" t="str">
        <f>VLOOKUP(LEFT(A1726,8),Clusters!A:C,3,0)</f>
        <v>C6</v>
      </c>
      <c r="C1726" s="36">
        <f>VLOOKUP(LEFT(A1726,8),Clusters!A:D,2,0)</f>
        <v>62</v>
      </c>
      <c r="O1726" s="36">
        <f>IFERROR(VLOOKUP(LEFT(A1726,8),'Development Priority'!A:B,2,0),"")</f>
        <v>1119</v>
      </c>
      <c r="P1726" s="8" t="str">
        <f>IFERROR(VLOOKUP(LEFT($A1726,8),POR!$A:$R,2,0),"")</f>
        <v/>
      </c>
      <c r="Q1726" s="8" t="str">
        <f>IFERROR(VLOOKUP(LEFT($A1726,8),POR!$A:$R,3,0),"")</f>
        <v/>
      </c>
      <c r="R1726" s="8" t="str">
        <f>IFERROR(VLOOKUP(LEFT($A1726,8),POR!$A:$R,4,0),"")</f>
        <v/>
      </c>
      <c r="S1726" s="8" t="str">
        <f>IFERROR(VLOOKUP(LEFT($A1726,8),POR!$A:$R,5,0),"")</f>
        <v/>
      </c>
      <c r="T1726" s="8" t="str">
        <f>IFERROR(VLOOKUP(LEFT($A1726,8),POR!$A:$R,6,0),"")</f>
        <v/>
      </c>
      <c r="U1726" s="8" t="str">
        <f>IFERROR(VLOOKUP(LEFT($A1726,8),POR!$A:$R,7,0),"")</f>
        <v/>
      </c>
      <c r="V1726" s="8" t="str">
        <f>IFERROR(VLOOKUP(LEFT($A1726,8),POR!$A:$R,8,0),"")</f>
        <v/>
      </c>
      <c r="W1726" s="8" t="str">
        <f>IFERROR(VLOOKUP(LEFT($A1726,8),POR!$A:$R,9,0),"")</f>
        <v/>
      </c>
      <c r="X1726" s="8" t="str">
        <f>IFERROR(VLOOKUP(LEFT($A1726,8),POR!$A:$R,10,0),"")</f>
        <v/>
      </c>
      <c r="Y1726" s="8" t="str">
        <f>IFERROR(VLOOKUP(LEFT($A1726,8),POR!$A:$R,11,0),"")</f>
        <v/>
      </c>
      <c r="Z1726" s="8" t="str">
        <f>IFERROR(VLOOKUP(LEFT($A1726,8),POR!$A:$R,12,0),"")</f>
        <v/>
      </c>
      <c r="AA1726" s="8" t="str">
        <f>IFERROR(VLOOKUP(LEFT($A1726,8),POR!$A:$R,13,0),"")</f>
        <v/>
      </c>
      <c r="AB1726" s="8" t="str">
        <f>IFERROR(VLOOKUP(LEFT($A1726,8),POR!$A:$R,14,0),"")</f>
        <v/>
      </c>
      <c r="AC1726" s="8" t="str">
        <f>IFERROR(VLOOKUP(LEFT($A1726,8),POR!$A:$R,15,0),"")</f>
        <v/>
      </c>
      <c r="AD1726" s="8" t="str">
        <f>IFERROR(VLOOKUP(LEFT($A1726,8),POR!$A:$R,16,0),"")</f>
        <v/>
      </c>
      <c r="AE1726" s="8" t="str">
        <f>IFERROR(VLOOKUP(LEFT($A1726,8),POR!$A:$R,17,0),"")</f>
        <v/>
      </c>
      <c r="AF1726" s="8" t="str">
        <f>IFERROR(VLOOKUP(LEFT($A1726,8),POR!$A:$R,18,0),"")</f>
        <v/>
      </c>
      <c r="AG1726" s="36" t="str">
        <f>IFERROR(VLOOKUP(A1726,NSD!F:G,2,0),"")</f>
        <v/>
      </c>
    </row>
    <row r="1727" spans="1:33">
      <c r="A1727" s="49" t="s">
        <v>3644</v>
      </c>
      <c r="B1727" s="36" t="str">
        <f>VLOOKUP(LEFT(A1727,8),Clusters!A:C,3,0)</f>
        <v>C6</v>
      </c>
      <c r="C1727" s="36">
        <f>VLOOKUP(LEFT(A1727,8),Clusters!A:D,2,0)</f>
        <v>64</v>
      </c>
      <c r="O1727" s="36">
        <f>IFERROR(VLOOKUP(LEFT(A1727,8),'Development Priority'!A:B,2,0),"")</f>
        <v>39</v>
      </c>
      <c r="P1727" s="8" t="str">
        <f>IFERROR(VLOOKUP(LEFT($A1727,8),POR!$A:$R,2,0),"")</f>
        <v/>
      </c>
      <c r="Q1727" s="8" t="str">
        <f>IFERROR(VLOOKUP(LEFT($A1727,8),POR!$A:$R,3,0),"")</f>
        <v/>
      </c>
      <c r="R1727" s="8" t="str">
        <f>IFERROR(VLOOKUP(LEFT($A1727,8),POR!$A:$R,4,0),"")</f>
        <v/>
      </c>
      <c r="S1727" s="8" t="str">
        <f>IFERROR(VLOOKUP(LEFT($A1727,8),POR!$A:$R,5,0),"")</f>
        <v/>
      </c>
      <c r="T1727" s="8">
        <f>IFERROR(VLOOKUP(LEFT($A1727,8),POR!$A:$R,6,0),"")</f>
        <v>42788.666666666701</v>
      </c>
      <c r="U1727" s="8" t="str">
        <f>IFERROR(VLOOKUP(LEFT($A1727,8),POR!$A:$R,7,0),"")</f>
        <v/>
      </c>
      <c r="V1727" s="8" t="str">
        <f>IFERROR(VLOOKUP(LEFT($A1727,8),POR!$A:$R,8,0),"")</f>
        <v/>
      </c>
      <c r="W1727" s="8" t="str">
        <f>IFERROR(VLOOKUP(LEFT($A1727,8),POR!$A:$R,9,0),"")</f>
        <v/>
      </c>
      <c r="X1727" s="8" t="str">
        <f>IFERROR(VLOOKUP(LEFT($A1727,8),POR!$A:$R,10,0),"")</f>
        <v/>
      </c>
      <c r="Y1727" s="8" t="str">
        <f>IFERROR(VLOOKUP(LEFT($A1727,8),POR!$A:$R,11,0),"")</f>
        <v/>
      </c>
      <c r="Z1727" s="8" t="str">
        <f>IFERROR(VLOOKUP(LEFT($A1727,8),POR!$A:$R,12,0),"")</f>
        <v/>
      </c>
      <c r="AA1727" s="8" t="str">
        <f>IFERROR(VLOOKUP(LEFT($A1727,8),POR!$A:$R,13,0),"")</f>
        <v/>
      </c>
      <c r="AB1727" s="8" t="str">
        <f>IFERROR(VLOOKUP(LEFT($A1727,8),POR!$A:$R,14,0),"")</f>
        <v/>
      </c>
      <c r="AC1727" s="8" t="str">
        <f>IFERROR(VLOOKUP(LEFT($A1727,8),POR!$A:$R,15,0),"")</f>
        <v/>
      </c>
      <c r="AD1727" s="8" t="str">
        <f>IFERROR(VLOOKUP(LEFT($A1727,8),POR!$A:$R,16,0),"")</f>
        <v/>
      </c>
      <c r="AE1727" s="8" t="str">
        <f>IFERROR(VLOOKUP(LEFT($A1727,8),POR!$A:$R,17,0),"")</f>
        <v/>
      </c>
      <c r="AF1727" s="8" t="str">
        <f>IFERROR(VLOOKUP(LEFT($A1727,8),POR!$A:$R,18,0),"")</f>
        <v/>
      </c>
      <c r="AG1727" s="36" t="str">
        <f>IFERROR(VLOOKUP(A1727,NSD!F:G,2,0),"")</f>
        <v/>
      </c>
    </row>
    <row r="1728" spans="1:33">
      <c r="A1728" s="49" t="s">
        <v>3068</v>
      </c>
      <c r="B1728" s="36" t="str">
        <f>VLOOKUP(LEFT(A1728,8),Clusters!A:C,3,0)</f>
        <v>C6</v>
      </c>
      <c r="C1728" s="36">
        <f>VLOOKUP(LEFT(A1728,8),Clusters!A:D,2,0)</f>
        <v>61</v>
      </c>
      <c r="O1728" s="36">
        <f>IFERROR(VLOOKUP(LEFT(A1728,8),'Development Priority'!A:B,2,0),"")</f>
        <v>514</v>
      </c>
      <c r="P1728" s="8" t="str">
        <f>IFERROR(VLOOKUP(LEFT($A1728,8),POR!$A:$R,2,0),"")</f>
        <v/>
      </c>
      <c r="Q1728" s="8" t="str">
        <f>IFERROR(VLOOKUP(LEFT($A1728,8),POR!$A:$R,3,0),"")</f>
        <v/>
      </c>
      <c r="R1728" s="8" t="str">
        <f>IFERROR(VLOOKUP(LEFT($A1728,8),POR!$A:$R,4,0),"")</f>
        <v/>
      </c>
      <c r="S1728" s="8" t="str">
        <f>IFERROR(VLOOKUP(LEFT($A1728,8),POR!$A:$R,5,0),"")</f>
        <v/>
      </c>
      <c r="T1728" s="8" t="str">
        <f>IFERROR(VLOOKUP(LEFT($A1728,8),POR!$A:$R,6,0),"")</f>
        <v/>
      </c>
      <c r="U1728" s="8" t="str">
        <f>IFERROR(VLOOKUP(LEFT($A1728,8),POR!$A:$R,7,0),"")</f>
        <v/>
      </c>
      <c r="V1728" s="8" t="str">
        <f>IFERROR(VLOOKUP(LEFT($A1728,8),POR!$A:$R,8,0),"")</f>
        <v/>
      </c>
      <c r="W1728" s="8" t="str">
        <f>IFERROR(VLOOKUP(LEFT($A1728,8),POR!$A:$R,9,0),"")</f>
        <v/>
      </c>
      <c r="X1728" s="8" t="str">
        <f>IFERROR(VLOOKUP(LEFT($A1728,8),POR!$A:$R,10,0),"")</f>
        <v/>
      </c>
      <c r="Y1728" s="8" t="str">
        <f>IFERROR(VLOOKUP(LEFT($A1728,8),POR!$A:$R,11,0),"")</f>
        <v/>
      </c>
      <c r="Z1728" s="8" t="str">
        <f>IFERROR(VLOOKUP(LEFT($A1728,8),POR!$A:$R,12,0),"")</f>
        <v/>
      </c>
      <c r="AA1728" s="8" t="str">
        <f>IFERROR(VLOOKUP(LEFT($A1728,8),POR!$A:$R,13,0),"")</f>
        <v/>
      </c>
      <c r="AB1728" s="8" t="str">
        <f>IFERROR(VLOOKUP(LEFT($A1728,8),POR!$A:$R,14,0),"")</f>
        <v/>
      </c>
      <c r="AC1728" s="8" t="str">
        <f>IFERROR(VLOOKUP(LEFT($A1728,8),POR!$A:$R,15,0),"")</f>
        <v/>
      </c>
      <c r="AD1728" s="8" t="str">
        <f>IFERROR(VLOOKUP(LEFT($A1728,8),POR!$A:$R,16,0),"")</f>
        <v/>
      </c>
      <c r="AE1728" s="8" t="str">
        <f>IFERROR(VLOOKUP(LEFT($A1728,8),POR!$A:$R,17,0),"")</f>
        <v/>
      </c>
      <c r="AF1728" s="8" t="str">
        <f>IFERROR(VLOOKUP(LEFT($A1728,8),POR!$A:$R,18,0),"")</f>
        <v/>
      </c>
      <c r="AG1728" s="36" t="str">
        <f>IFERROR(VLOOKUP(A1728,NSD!F:G,2,0),"")</f>
        <v/>
      </c>
    </row>
    <row r="1729" spans="1:33">
      <c r="A1729" s="49" t="s">
        <v>3258</v>
      </c>
      <c r="B1729" s="36" t="str">
        <f>VLOOKUP(LEFT(A1729,8),Clusters!A:C,3,0)</f>
        <v>C6</v>
      </c>
      <c r="C1729" s="36">
        <f>VLOOKUP(LEFT(A1729,8),Clusters!A:D,2,0)</f>
        <v>61</v>
      </c>
      <c r="O1729" s="36">
        <f>IFERROR(VLOOKUP(LEFT(A1729,8),'Development Priority'!A:B,2,0),"")</f>
        <v>514</v>
      </c>
      <c r="P1729" s="8" t="str">
        <f>IFERROR(VLOOKUP(LEFT($A1729,8),POR!$A:$R,2,0),"")</f>
        <v/>
      </c>
      <c r="Q1729" s="8" t="str">
        <f>IFERROR(VLOOKUP(LEFT($A1729,8),POR!$A:$R,3,0),"")</f>
        <v/>
      </c>
      <c r="R1729" s="8" t="str">
        <f>IFERROR(VLOOKUP(LEFT($A1729,8),POR!$A:$R,4,0),"")</f>
        <v/>
      </c>
      <c r="S1729" s="8" t="str">
        <f>IFERROR(VLOOKUP(LEFT($A1729,8),POR!$A:$R,5,0),"")</f>
        <v/>
      </c>
      <c r="T1729" s="8" t="str">
        <f>IFERROR(VLOOKUP(LEFT($A1729,8),POR!$A:$R,6,0),"")</f>
        <v/>
      </c>
      <c r="U1729" s="8" t="str">
        <f>IFERROR(VLOOKUP(LEFT($A1729,8),POR!$A:$R,7,0),"")</f>
        <v/>
      </c>
      <c r="V1729" s="8" t="str">
        <f>IFERROR(VLOOKUP(LEFT($A1729,8),POR!$A:$R,8,0),"")</f>
        <v/>
      </c>
      <c r="W1729" s="8" t="str">
        <f>IFERROR(VLOOKUP(LEFT($A1729,8),POR!$A:$R,9,0),"")</f>
        <v/>
      </c>
      <c r="X1729" s="8" t="str">
        <f>IFERROR(VLOOKUP(LEFT($A1729,8),POR!$A:$R,10,0),"")</f>
        <v/>
      </c>
      <c r="Y1729" s="8" t="str">
        <f>IFERROR(VLOOKUP(LEFT($A1729,8),POR!$A:$R,11,0),"")</f>
        <v/>
      </c>
      <c r="Z1729" s="8" t="str">
        <f>IFERROR(VLOOKUP(LEFT($A1729,8),POR!$A:$R,12,0),"")</f>
        <v/>
      </c>
      <c r="AA1729" s="8" t="str">
        <f>IFERROR(VLOOKUP(LEFT($A1729,8),POR!$A:$R,13,0),"")</f>
        <v/>
      </c>
      <c r="AB1729" s="8" t="str">
        <f>IFERROR(VLOOKUP(LEFT($A1729,8),POR!$A:$R,14,0),"")</f>
        <v/>
      </c>
      <c r="AC1729" s="8" t="str">
        <f>IFERROR(VLOOKUP(LEFT($A1729,8),POR!$A:$R,15,0),"")</f>
        <v/>
      </c>
      <c r="AD1729" s="8" t="str">
        <f>IFERROR(VLOOKUP(LEFT($A1729,8),POR!$A:$R,16,0),"")</f>
        <v/>
      </c>
      <c r="AE1729" s="8" t="str">
        <f>IFERROR(VLOOKUP(LEFT($A1729,8),POR!$A:$R,17,0),"")</f>
        <v/>
      </c>
      <c r="AF1729" s="8" t="str">
        <f>IFERROR(VLOOKUP(LEFT($A1729,8),POR!$A:$R,18,0),"")</f>
        <v/>
      </c>
      <c r="AG1729" s="36" t="str">
        <f>IFERROR(VLOOKUP(A1729,NSD!F:G,2,0),"")</f>
        <v/>
      </c>
    </row>
    <row r="1730" spans="1:33">
      <c r="A1730" s="49" t="s">
        <v>3119</v>
      </c>
      <c r="B1730" s="36" t="str">
        <f>VLOOKUP(LEFT(A1730,8),Clusters!A:C,3,0)</f>
        <v>C6</v>
      </c>
      <c r="C1730" s="36">
        <f>VLOOKUP(LEFT(A1730,8),Clusters!A:D,2,0)</f>
        <v>61</v>
      </c>
      <c r="O1730" s="36">
        <f>IFERROR(VLOOKUP(LEFT(A1730,8),'Development Priority'!A:B,2,0),"")</f>
        <v>514</v>
      </c>
      <c r="P1730" s="8" t="str">
        <f>IFERROR(VLOOKUP(LEFT($A1730,8),POR!$A:$R,2,0),"")</f>
        <v/>
      </c>
      <c r="Q1730" s="8" t="str">
        <f>IFERROR(VLOOKUP(LEFT($A1730,8),POR!$A:$R,3,0),"")</f>
        <v/>
      </c>
      <c r="R1730" s="8" t="str">
        <f>IFERROR(VLOOKUP(LEFT($A1730,8),POR!$A:$R,4,0),"")</f>
        <v/>
      </c>
      <c r="S1730" s="8" t="str">
        <f>IFERROR(VLOOKUP(LEFT($A1730,8),POR!$A:$R,5,0),"")</f>
        <v/>
      </c>
      <c r="T1730" s="8" t="str">
        <f>IFERROR(VLOOKUP(LEFT($A1730,8),POR!$A:$R,6,0),"")</f>
        <v/>
      </c>
      <c r="U1730" s="8" t="str">
        <f>IFERROR(VLOOKUP(LEFT($A1730,8),POR!$A:$R,7,0),"")</f>
        <v/>
      </c>
      <c r="V1730" s="8" t="str">
        <f>IFERROR(VLOOKUP(LEFT($A1730,8),POR!$A:$R,8,0),"")</f>
        <v/>
      </c>
      <c r="W1730" s="8" t="str">
        <f>IFERROR(VLOOKUP(LEFT($A1730,8),POR!$A:$R,9,0),"")</f>
        <v/>
      </c>
      <c r="X1730" s="8" t="str">
        <f>IFERROR(VLOOKUP(LEFT($A1730,8),POR!$A:$R,10,0),"")</f>
        <v/>
      </c>
      <c r="Y1730" s="8" t="str">
        <f>IFERROR(VLOOKUP(LEFT($A1730,8),POR!$A:$R,11,0),"")</f>
        <v/>
      </c>
      <c r="Z1730" s="8" t="str">
        <f>IFERROR(VLOOKUP(LEFT($A1730,8),POR!$A:$R,12,0),"")</f>
        <v/>
      </c>
      <c r="AA1730" s="8" t="str">
        <f>IFERROR(VLOOKUP(LEFT($A1730,8),POR!$A:$R,13,0),"")</f>
        <v/>
      </c>
      <c r="AB1730" s="8" t="str">
        <f>IFERROR(VLOOKUP(LEFT($A1730,8),POR!$A:$R,14,0),"")</f>
        <v/>
      </c>
      <c r="AC1730" s="8" t="str">
        <f>IFERROR(VLOOKUP(LEFT($A1730,8),POR!$A:$R,15,0),"")</f>
        <v/>
      </c>
      <c r="AD1730" s="8" t="str">
        <f>IFERROR(VLOOKUP(LEFT($A1730,8),POR!$A:$R,16,0),"")</f>
        <v/>
      </c>
      <c r="AE1730" s="8" t="str">
        <f>IFERROR(VLOOKUP(LEFT($A1730,8),POR!$A:$R,17,0),"")</f>
        <v/>
      </c>
      <c r="AF1730" s="8" t="str">
        <f>IFERROR(VLOOKUP(LEFT($A1730,8),POR!$A:$R,18,0),"")</f>
        <v/>
      </c>
      <c r="AG1730" s="36" t="str">
        <f>IFERROR(VLOOKUP(A1730,NSD!F:G,2,0),"")</f>
        <v/>
      </c>
    </row>
    <row r="1731" spans="1:33">
      <c r="A1731" s="49" t="s">
        <v>3092</v>
      </c>
      <c r="B1731" s="36" t="str">
        <f>VLOOKUP(LEFT(A1731,8),Clusters!A:C,3,0)</f>
        <v>C4</v>
      </c>
      <c r="C1731" s="36">
        <f>VLOOKUP(LEFT(A1731,8),Clusters!A:D,2,0)</f>
        <v>44</v>
      </c>
      <c r="O1731" s="36">
        <f>IFERROR(VLOOKUP(LEFT(A1731,8),'Development Priority'!A:B,2,0),"")</f>
        <v>548</v>
      </c>
      <c r="P1731" s="8" t="str">
        <f>IFERROR(VLOOKUP(LEFT($A1731,8),POR!$A:$R,2,0),"")</f>
        <v/>
      </c>
      <c r="Q1731" s="8" t="str">
        <f>IFERROR(VLOOKUP(LEFT($A1731,8),POR!$A:$R,3,0),"")</f>
        <v/>
      </c>
      <c r="R1731" s="8" t="str">
        <f>IFERROR(VLOOKUP(LEFT($A1731,8),POR!$A:$R,4,0),"")</f>
        <v/>
      </c>
      <c r="S1731" s="8" t="str">
        <f>IFERROR(VLOOKUP(LEFT($A1731,8),POR!$A:$R,5,0),"")</f>
        <v/>
      </c>
      <c r="T1731" s="8" t="str">
        <f>IFERROR(VLOOKUP(LEFT($A1731,8),POR!$A:$R,6,0),"")</f>
        <v/>
      </c>
      <c r="U1731" s="8" t="str">
        <f>IFERROR(VLOOKUP(LEFT($A1731,8),POR!$A:$R,7,0),"")</f>
        <v/>
      </c>
      <c r="V1731" s="8">
        <f>IFERROR(VLOOKUP(LEFT($A1731,8),POR!$A:$R,8,0),"")</f>
        <v>42740</v>
      </c>
      <c r="W1731" s="8" t="str">
        <f>IFERROR(VLOOKUP(LEFT($A1731,8),POR!$A:$R,9,0),"")</f>
        <v/>
      </c>
      <c r="X1731" s="8" t="str">
        <f>IFERROR(VLOOKUP(LEFT($A1731,8),POR!$A:$R,10,0),"")</f>
        <v/>
      </c>
      <c r="Y1731" s="8" t="str">
        <f>IFERROR(VLOOKUP(LEFT($A1731,8),POR!$A:$R,11,0),"")</f>
        <v/>
      </c>
      <c r="Z1731" s="8" t="str">
        <f>IFERROR(VLOOKUP(LEFT($A1731,8),POR!$A:$R,12,0),"")</f>
        <v/>
      </c>
      <c r="AA1731" s="8" t="str">
        <f>IFERROR(VLOOKUP(LEFT($A1731,8),POR!$A:$R,13,0),"")</f>
        <v/>
      </c>
      <c r="AB1731" s="8" t="str">
        <f>IFERROR(VLOOKUP(LEFT($A1731,8),POR!$A:$R,14,0),"")</f>
        <v/>
      </c>
      <c r="AC1731" s="8" t="str">
        <f>IFERROR(VLOOKUP(LEFT($A1731,8),POR!$A:$R,15,0),"")</f>
        <v/>
      </c>
      <c r="AD1731" s="8" t="str">
        <f>IFERROR(VLOOKUP(LEFT($A1731,8),POR!$A:$R,16,0),"")</f>
        <v/>
      </c>
      <c r="AE1731" s="8" t="str">
        <f>IFERROR(VLOOKUP(LEFT($A1731,8),POR!$A:$R,17,0),"")</f>
        <v/>
      </c>
      <c r="AF1731" s="8" t="str">
        <f>IFERROR(VLOOKUP(LEFT($A1731,8),POR!$A:$R,18,0),"")</f>
        <v/>
      </c>
      <c r="AG1731" s="36" t="str">
        <f>IFERROR(VLOOKUP(A1731,NSD!F:G,2,0),"")</f>
        <v/>
      </c>
    </row>
    <row r="1732" spans="1:33">
      <c r="A1732" s="49" t="s">
        <v>4263</v>
      </c>
      <c r="B1732" s="36" t="str">
        <f>VLOOKUP(LEFT(A1732,8),Clusters!A:C,3,0)</f>
        <v>C4</v>
      </c>
      <c r="C1732" s="36">
        <f>VLOOKUP(LEFT(A1732,8),Clusters!A:D,2,0)</f>
        <v>44</v>
      </c>
      <c r="O1732" s="36">
        <f>IFERROR(VLOOKUP(LEFT(A1732,8),'Development Priority'!A:B,2,0),"")</f>
        <v>548</v>
      </c>
      <c r="P1732" s="8" t="str">
        <f>IFERROR(VLOOKUP(LEFT($A1732,8),POR!$A:$R,2,0),"")</f>
        <v/>
      </c>
      <c r="Q1732" s="8" t="str">
        <f>IFERROR(VLOOKUP(LEFT($A1732,8),POR!$A:$R,3,0),"")</f>
        <v/>
      </c>
      <c r="R1732" s="8" t="str">
        <f>IFERROR(VLOOKUP(LEFT($A1732,8),POR!$A:$R,4,0),"")</f>
        <v/>
      </c>
      <c r="S1732" s="8" t="str">
        <f>IFERROR(VLOOKUP(LEFT($A1732,8),POR!$A:$R,5,0),"")</f>
        <v/>
      </c>
      <c r="T1732" s="8" t="str">
        <f>IFERROR(VLOOKUP(LEFT($A1732,8),POR!$A:$R,6,0),"")</f>
        <v/>
      </c>
      <c r="U1732" s="8" t="str">
        <f>IFERROR(VLOOKUP(LEFT($A1732,8),POR!$A:$R,7,0),"")</f>
        <v/>
      </c>
      <c r="V1732" s="8">
        <f>IFERROR(VLOOKUP(LEFT($A1732,8),POR!$A:$R,8,0),"")</f>
        <v>42740</v>
      </c>
      <c r="W1732" s="8" t="str">
        <f>IFERROR(VLOOKUP(LEFT($A1732,8),POR!$A:$R,9,0),"")</f>
        <v/>
      </c>
      <c r="X1732" s="8" t="str">
        <f>IFERROR(VLOOKUP(LEFT($A1732,8),POR!$A:$R,10,0),"")</f>
        <v/>
      </c>
      <c r="Y1732" s="8" t="str">
        <f>IFERROR(VLOOKUP(LEFT($A1732,8),POR!$A:$R,11,0),"")</f>
        <v/>
      </c>
      <c r="Z1732" s="8" t="str">
        <f>IFERROR(VLOOKUP(LEFT($A1732,8),POR!$A:$R,12,0),"")</f>
        <v/>
      </c>
      <c r="AA1732" s="8" t="str">
        <f>IFERROR(VLOOKUP(LEFT($A1732,8),POR!$A:$R,13,0),"")</f>
        <v/>
      </c>
      <c r="AB1732" s="8" t="str">
        <f>IFERROR(VLOOKUP(LEFT($A1732,8),POR!$A:$R,14,0),"")</f>
        <v/>
      </c>
      <c r="AC1732" s="8" t="str">
        <f>IFERROR(VLOOKUP(LEFT($A1732,8),POR!$A:$R,15,0),"")</f>
        <v/>
      </c>
      <c r="AD1732" s="8" t="str">
        <f>IFERROR(VLOOKUP(LEFT($A1732,8),POR!$A:$R,16,0),"")</f>
        <v/>
      </c>
      <c r="AE1732" s="8" t="str">
        <f>IFERROR(VLOOKUP(LEFT($A1732,8),POR!$A:$R,17,0),"")</f>
        <v/>
      </c>
      <c r="AF1732" s="8" t="str">
        <f>IFERROR(VLOOKUP(LEFT($A1732,8),POR!$A:$R,18,0),"")</f>
        <v/>
      </c>
      <c r="AG1732" s="36" t="str">
        <f>IFERROR(VLOOKUP(A1732,NSD!F:G,2,0),"")</f>
        <v/>
      </c>
    </row>
    <row r="1733" spans="1:33">
      <c r="A1733" s="49" t="s">
        <v>2491</v>
      </c>
      <c r="B1733" s="36" t="str">
        <f>VLOOKUP(LEFT(A1733,8),Clusters!A:C,3,0)</f>
        <v>C4</v>
      </c>
      <c r="C1733" s="36">
        <f>VLOOKUP(LEFT(A1733,8),Clusters!A:D,2,0)</f>
        <v>44</v>
      </c>
      <c r="O1733" s="36">
        <f>IFERROR(VLOOKUP(LEFT(A1733,8),'Development Priority'!A:B,2,0),"")</f>
        <v>548</v>
      </c>
      <c r="P1733" s="8" t="str">
        <f>IFERROR(VLOOKUP(LEFT($A1733,8),POR!$A:$R,2,0),"")</f>
        <v/>
      </c>
      <c r="Q1733" s="8" t="str">
        <f>IFERROR(VLOOKUP(LEFT($A1733,8),POR!$A:$R,3,0),"")</f>
        <v/>
      </c>
      <c r="R1733" s="8" t="str">
        <f>IFERROR(VLOOKUP(LEFT($A1733,8),POR!$A:$R,4,0),"")</f>
        <v/>
      </c>
      <c r="S1733" s="8" t="str">
        <f>IFERROR(VLOOKUP(LEFT($A1733,8),POR!$A:$R,5,0),"")</f>
        <v/>
      </c>
      <c r="T1733" s="8" t="str">
        <f>IFERROR(VLOOKUP(LEFT($A1733,8),POR!$A:$R,6,0),"")</f>
        <v/>
      </c>
      <c r="U1733" s="8" t="str">
        <f>IFERROR(VLOOKUP(LEFT($A1733,8),POR!$A:$R,7,0),"")</f>
        <v/>
      </c>
      <c r="V1733" s="8">
        <f>IFERROR(VLOOKUP(LEFT($A1733,8),POR!$A:$R,8,0),"")</f>
        <v>42740</v>
      </c>
      <c r="W1733" s="8" t="str">
        <f>IFERROR(VLOOKUP(LEFT($A1733,8),POR!$A:$R,9,0),"")</f>
        <v/>
      </c>
      <c r="X1733" s="8" t="str">
        <f>IFERROR(VLOOKUP(LEFT($A1733,8),POR!$A:$R,10,0),"")</f>
        <v/>
      </c>
      <c r="Y1733" s="8" t="str">
        <f>IFERROR(VLOOKUP(LEFT($A1733,8),POR!$A:$R,11,0),"")</f>
        <v/>
      </c>
      <c r="Z1733" s="8" t="str">
        <f>IFERROR(VLOOKUP(LEFT($A1733,8),POR!$A:$R,12,0),"")</f>
        <v/>
      </c>
      <c r="AA1733" s="8" t="str">
        <f>IFERROR(VLOOKUP(LEFT($A1733,8),POR!$A:$R,13,0),"")</f>
        <v/>
      </c>
      <c r="AB1733" s="8" t="str">
        <f>IFERROR(VLOOKUP(LEFT($A1733,8),POR!$A:$R,14,0),"")</f>
        <v/>
      </c>
      <c r="AC1733" s="8" t="str">
        <f>IFERROR(VLOOKUP(LEFT($A1733,8),POR!$A:$R,15,0),"")</f>
        <v/>
      </c>
      <c r="AD1733" s="8" t="str">
        <f>IFERROR(VLOOKUP(LEFT($A1733,8),POR!$A:$R,16,0),"")</f>
        <v/>
      </c>
      <c r="AE1733" s="8" t="str">
        <f>IFERROR(VLOOKUP(LEFT($A1733,8),POR!$A:$R,17,0),"")</f>
        <v/>
      </c>
      <c r="AF1733" s="8" t="str">
        <f>IFERROR(VLOOKUP(LEFT($A1733,8),POR!$A:$R,18,0),"")</f>
        <v/>
      </c>
      <c r="AG1733" s="36" t="str">
        <f>IFERROR(VLOOKUP(A1733,NSD!F:G,2,0),"")</f>
        <v/>
      </c>
    </row>
    <row r="1734" spans="1:33">
      <c r="A1734" s="49" t="s">
        <v>4295</v>
      </c>
      <c r="B1734" s="36" t="str">
        <f>VLOOKUP(LEFT(A1734,8),Clusters!A:C,3,0)</f>
        <v>C3</v>
      </c>
      <c r="C1734" s="36">
        <f>VLOOKUP(LEFT(A1734,8),Clusters!A:D,2,0)</f>
        <v>34</v>
      </c>
      <c r="O1734" s="36">
        <f>IFERROR(VLOOKUP(LEFT(A1734,8),'Development Priority'!A:B,2,0),"")</f>
        <v>531</v>
      </c>
      <c r="P1734" s="8" t="str">
        <f>IFERROR(VLOOKUP(LEFT($A1734,8),POR!$A:$R,2,0),"")</f>
        <v/>
      </c>
      <c r="Q1734" s="8" t="str">
        <f>IFERROR(VLOOKUP(LEFT($A1734,8),POR!$A:$R,3,0),"")</f>
        <v/>
      </c>
      <c r="R1734" s="8" t="str">
        <f>IFERROR(VLOOKUP(LEFT($A1734,8),POR!$A:$R,4,0),"")</f>
        <v/>
      </c>
      <c r="S1734" s="8" t="str">
        <f>IFERROR(VLOOKUP(LEFT($A1734,8),POR!$A:$R,5,0),"")</f>
        <v/>
      </c>
      <c r="T1734" s="8" t="str">
        <f>IFERROR(VLOOKUP(LEFT($A1734,8),POR!$A:$R,6,0),"")</f>
        <v/>
      </c>
      <c r="U1734" s="8" t="str">
        <f>IFERROR(VLOOKUP(LEFT($A1734,8),POR!$A:$R,7,0),"")</f>
        <v/>
      </c>
      <c r="V1734" s="8" t="str">
        <f>IFERROR(VLOOKUP(LEFT($A1734,8),POR!$A:$R,8,0),"")</f>
        <v/>
      </c>
      <c r="W1734" s="8" t="str">
        <f>IFERROR(VLOOKUP(LEFT($A1734,8),POR!$A:$R,9,0),"")</f>
        <v/>
      </c>
      <c r="X1734" s="8" t="str">
        <f>IFERROR(VLOOKUP(LEFT($A1734,8),POR!$A:$R,10,0),"")</f>
        <v/>
      </c>
      <c r="Y1734" s="8" t="str">
        <f>IFERROR(VLOOKUP(LEFT($A1734,8),POR!$A:$R,11,0),"")</f>
        <v/>
      </c>
      <c r="Z1734" s="8" t="str">
        <f>IFERROR(VLOOKUP(LEFT($A1734,8),POR!$A:$R,12,0),"")</f>
        <v/>
      </c>
      <c r="AA1734" s="8" t="str">
        <f>IFERROR(VLOOKUP(LEFT($A1734,8),POR!$A:$R,13,0),"")</f>
        <v/>
      </c>
      <c r="AB1734" s="8" t="str">
        <f>IFERROR(VLOOKUP(LEFT($A1734,8),POR!$A:$R,14,0),"")</f>
        <v/>
      </c>
      <c r="AC1734" s="8" t="str">
        <f>IFERROR(VLOOKUP(LEFT($A1734,8),POR!$A:$R,15,0),"")</f>
        <v/>
      </c>
      <c r="AD1734" s="8" t="str">
        <f>IFERROR(VLOOKUP(LEFT($A1734,8),POR!$A:$R,16,0),"")</f>
        <v/>
      </c>
      <c r="AE1734" s="8" t="str">
        <f>IFERROR(VLOOKUP(LEFT($A1734,8),POR!$A:$R,17,0),"")</f>
        <v/>
      </c>
      <c r="AF1734" s="8" t="str">
        <f>IFERROR(VLOOKUP(LEFT($A1734,8),POR!$A:$R,18,0),"")</f>
        <v/>
      </c>
      <c r="AG1734" s="36" t="str">
        <f>IFERROR(VLOOKUP(A1734,NSD!F:G,2,0),"")</f>
        <v/>
      </c>
    </row>
    <row r="1735" spans="1:33">
      <c r="A1735" s="49" t="s">
        <v>4420</v>
      </c>
      <c r="B1735" s="36" t="str">
        <f>VLOOKUP(LEFT(A1735,8),Clusters!A:C,3,0)</f>
        <v>C3</v>
      </c>
      <c r="C1735" s="36">
        <f>VLOOKUP(LEFT(A1735,8),Clusters!A:D,2,0)</f>
        <v>34</v>
      </c>
      <c r="O1735" s="36">
        <f>IFERROR(VLOOKUP(LEFT(A1735,8),'Development Priority'!A:B,2,0),"")</f>
        <v>531</v>
      </c>
      <c r="P1735" s="8" t="str">
        <f>IFERROR(VLOOKUP(LEFT($A1735,8),POR!$A:$R,2,0),"")</f>
        <v/>
      </c>
      <c r="Q1735" s="8" t="str">
        <f>IFERROR(VLOOKUP(LEFT($A1735,8),POR!$A:$R,3,0),"")</f>
        <v/>
      </c>
      <c r="R1735" s="8" t="str">
        <f>IFERROR(VLOOKUP(LEFT($A1735,8),POR!$A:$R,4,0),"")</f>
        <v/>
      </c>
      <c r="S1735" s="8" t="str">
        <f>IFERROR(VLOOKUP(LEFT($A1735,8),POR!$A:$R,5,0),"")</f>
        <v/>
      </c>
      <c r="T1735" s="8" t="str">
        <f>IFERROR(VLOOKUP(LEFT($A1735,8),POR!$A:$R,6,0),"")</f>
        <v/>
      </c>
      <c r="U1735" s="8" t="str">
        <f>IFERROR(VLOOKUP(LEFT($A1735,8),POR!$A:$R,7,0),"")</f>
        <v/>
      </c>
      <c r="V1735" s="8" t="str">
        <f>IFERROR(VLOOKUP(LEFT($A1735,8),POR!$A:$R,8,0),"")</f>
        <v/>
      </c>
      <c r="W1735" s="8" t="str">
        <f>IFERROR(VLOOKUP(LEFT($A1735,8),POR!$A:$R,9,0),"")</f>
        <v/>
      </c>
      <c r="X1735" s="8" t="str">
        <f>IFERROR(VLOOKUP(LEFT($A1735,8),POR!$A:$R,10,0),"")</f>
        <v/>
      </c>
      <c r="Y1735" s="8" t="str">
        <f>IFERROR(VLOOKUP(LEFT($A1735,8),POR!$A:$R,11,0),"")</f>
        <v/>
      </c>
      <c r="Z1735" s="8" t="str">
        <f>IFERROR(VLOOKUP(LEFT($A1735,8),POR!$A:$R,12,0),"")</f>
        <v/>
      </c>
      <c r="AA1735" s="8" t="str">
        <f>IFERROR(VLOOKUP(LEFT($A1735,8),POR!$A:$R,13,0),"")</f>
        <v/>
      </c>
      <c r="AB1735" s="8" t="str">
        <f>IFERROR(VLOOKUP(LEFT($A1735,8),POR!$A:$R,14,0),"")</f>
        <v/>
      </c>
      <c r="AC1735" s="8" t="str">
        <f>IFERROR(VLOOKUP(LEFT($A1735,8),POR!$A:$R,15,0),"")</f>
        <v/>
      </c>
      <c r="AD1735" s="8" t="str">
        <f>IFERROR(VLOOKUP(LEFT($A1735,8),POR!$A:$R,16,0),"")</f>
        <v/>
      </c>
      <c r="AE1735" s="8" t="str">
        <f>IFERROR(VLOOKUP(LEFT($A1735,8),POR!$A:$R,17,0),"")</f>
        <v/>
      </c>
      <c r="AF1735" s="8" t="str">
        <f>IFERROR(VLOOKUP(LEFT($A1735,8),POR!$A:$R,18,0),"")</f>
        <v/>
      </c>
      <c r="AG1735" s="36" t="str">
        <f>IFERROR(VLOOKUP(A1735,NSD!F:G,2,0),"")</f>
        <v/>
      </c>
    </row>
    <row r="1736" spans="1:33">
      <c r="A1736" s="49" t="s">
        <v>4466</v>
      </c>
      <c r="B1736" s="36" t="str">
        <f>VLOOKUP(LEFT(A1736,8),Clusters!A:C,3,0)</f>
        <v>C3</v>
      </c>
      <c r="C1736" s="36">
        <f>VLOOKUP(LEFT(A1736,8),Clusters!A:D,2,0)</f>
        <v>34</v>
      </c>
      <c r="O1736" s="36">
        <f>IFERROR(VLOOKUP(LEFT(A1736,8),'Development Priority'!A:B,2,0),"")</f>
        <v>531</v>
      </c>
      <c r="P1736" s="8" t="str">
        <f>IFERROR(VLOOKUP(LEFT($A1736,8),POR!$A:$R,2,0),"")</f>
        <v/>
      </c>
      <c r="Q1736" s="8" t="str">
        <f>IFERROR(VLOOKUP(LEFT($A1736,8),POR!$A:$R,3,0),"")</f>
        <v/>
      </c>
      <c r="R1736" s="8" t="str">
        <f>IFERROR(VLOOKUP(LEFT($A1736,8),POR!$A:$R,4,0),"")</f>
        <v/>
      </c>
      <c r="S1736" s="8" t="str">
        <f>IFERROR(VLOOKUP(LEFT($A1736,8),POR!$A:$R,5,0),"")</f>
        <v/>
      </c>
      <c r="T1736" s="8" t="str">
        <f>IFERROR(VLOOKUP(LEFT($A1736,8),POR!$A:$R,6,0),"")</f>
        <v/>
      </c>
      <c r="U1736" s="8" t="str">
        <f>IFERROR(VLOOKUP(LEFT($A1736,8),POR!$A:$R,7,0),"")</f>
        <v/>
      </c>
      <c r="V1736" s="8" t="str">
        <f>IFERROR(VLOOKUP(LEFT($A1736,8),POR!$A:$R,8,0),"")</f>
        <v/>
      </c>
      <c r="W1736" s="8" t="str">
        <f>IFERROR(VLOOKUP(LEFT($A1736,8),POR!$A:$R,9,0),"")</f>
        <v/>
      </c>
      <c r="X1736" s="8" t="str">
        <f>IFERROR(VLOOKUP(LEFT($A1736,8),POR!$A:$R,10,0),"")</f>
        <v/>
      </c>
      <c r="Y1736" s="8" t="str">
        <f>IFERROR(VLOOKUP(LEFT($A1736,8),POR!$A:$R,11,0),"")</f>
        <v/>
      </c>
      <c r="Z1736" s="8" t="str">
        <f>IFERROR(VLOOKUP(LEFT($A1736,8),POR!$A:$R,12,0),"")</f>
        <v/>
      </c>
      <c r="AA1736" s="8" t="str">
        <f>IFERROR(VLOOKUP(LEFT($A1736,8),POR!$A:$R,13,0),"")</f>
        <v/>
      </c>
      <c r="AB1736" s="8" t="str">
        <f>IFERROR(VLOOKUP(LEFT($A1736,8),POR!$A:$R,14,0),"")</f>
        <v/>
      </c>
      <c r="AC1736" s="8" t="str">
        <f>IFERROR(VLOOKUP(LEFT($A1736,8),POR!$A:$R,15,0),"")</f>
        <v/>
      </c>
      <c r="AD1736" s="8" t="str">
        <f>IFERROR(VLOOKUP(LEFT($A1736,8),POR!$A:$R,16,0),"")</f>
        <v/>
      </c>
      <c r="AE1736" s="8" t="str">
        <f>IFERROR(VLOOKUP(LEFT($A1736,8),POR!$A:$R,17,0),"")</f>
        <v/>
      </c>
      <c r="AF1736" s="8" t="str">
        <f>IFERROR(VLOOKUP(LEFT($A1736,8),POR!$A:$R,18,0),"")</f>
        <v/>
      </c>
      <c r="AG1736" s="36" t="str">
        <f>IFERROR(VLOOKUP(A1736,NSD!F:G,2,0),"")</f>
        <v/>
      </c>
    </row>
    <row r="1737" spans="1:33">
      <c r="A1737" s="49" t="s">
        <v>4219</v>
      </c>
      <c r="B1737" s="36" t="str">
        <f>VLOOKUP(LEFT(A1737,8),Clusters!A:C,3,0)</f>
        <v>C3</v>
      </c>
      <c r="C1737" s="36">
        <f>VLOOKUP(LEFT(A1737,8),Clusters!A:D,2,0)</f>
        <v>33</v>
      </c>
      <c r="O1737" s="36">
        <f>IFERROR(VLOOKUP(LEFT(A1737,8),'Development Priority'!A:B,2,0),"")</f>
        <v>732</v>
      </c>
      <c r="P1737" s="8" t="str">
        <f>IFERROR(VLOOKUP(LEFT($A1737,8),POR!$A:$R,2,0),"")</f>
        <v/>
      </c>
      <c r="Q1737" s="8" t="str">
        <f>IFERROR(VLOOKUP(LEFT($A1737,8),POR!$A:$R,3,0),"")</f>
        <v/>
      </c>
      <c r="R1737" s="8" t="str">
        <f>IFERROR(VLOOKUP(LEFT($A1737,8),POR!$A:$R,4,0),"")</f>
        <v/>
      </c>
      <c r="S1737" s="8" t="str">
        <f>IFERROR(VLOOKUP(LEFT($A1737,8),POR!$A:$R,5,0),"")</f>
        <v/>
      </c>
      <c r="T1737" s="8" t="str">
        <f>IFERROR(VLOOKUP(LEFT($A1737,8),POR!$A:$R,6,0),"")</f>
        <v/>
      </c>
      <c r="U1737" s="8" t="str">
        <f>IFERROR(VLOOKUP(LEFT($A1737,8),POR!$A:$R,7,0),"")</f>
        <v/>
      </c>
      <c r="V1737" s="8" t="str">
        <f>IFERROR(VLOOKUP(LEFT($A1737,8),POR!$A:$R,8,0),"")</f>
        <v/>
      </c>
      <c r="W1737" s="8" t="str">
        <f>IFERROR(VLOOKUP(LEFT($A1737,8),POR!$A:$R,9,0),"")</f>
        <v/>
      </c>
      <c r="X1737" s="8" t="str">
        <f>IFERROR(VLOOKUP(LEFT($A1737,8),POR!$A:$R,10,0),"")</f>
        <v/>
      </c>
      <c r="Y1737" s="8" t="str">
        <f>IFERROR(VLOOKUP(LEFT($A1737,8),POR!$A:$R,11,0),"")</f>
        <v/>
      </c>
      <c r="Z1737" s="8" t="str">
        <f>IFERROR(VLOOKUP(LEFT($A1737,8),POR!$A:$R,12,0),"")</f>
        <v/>
      </c>
      <c r="AA1737" s="8" t="str">
        <f>IFERROR(VLOOKUP(LEFT($A1737,8),POR!$A:$R,13,0),"")</f>
        <v/>
      </c>
      <c r="AB1737" s="8" t="str">
        <f>IFERROR(VLOOKUP(LEFT($A1737,8),POR!$A:$R,14,0),"")</f>
        <v/>
      </c>
      <c r="AC1737" s="8" t="str">
        <f>IFERROR(VLOOKUP(LEFT($A1737,8),POR!$A:$R,15,0),"")</f>
        <v/>
      </c>
      <c r="AD1737" s="8" t="str">
        <f>IFERROR(VLOOKUP(LEFT($A1737,8),POR!$A:$R,16,0),"")</f>
        <v/>
      </c>
      <c r="AE1737" s="8" t="str">
        <f>IFERROR(VLOOKUP(LEFT($A1737,8),POR!$A:$R,17,0),"")</f>
        <v/>
      </c>
      <c r="AF1737" s="8" t="str">
        <f>IFERROR(VLOOKUP(LEFT($A1737,8),POR!$A:$R,18,0),"")</f>
        <v/>
      </c>
      <c r="AG1737" s="36" t="str">
        <f>IFERROR(VLOOKUP(A1737,NSD!F:G,2,0),"")</f>
        <v/>
      </c>
    </row>
    <row r="1738" spans="1:33">
      <c r="A1738" s="49" t="s">
        <v>3516</v>
      </c>
      <c r="B1738" s="36" t="str">
        <f>VLOOKUP(LEFT(A1738,8),Clusters!A:C,3,0)</f>
        <v>C3</v>
      </c>
      <c r="C1738" s="36">
        <f>VLOOKUP(LEFT(A1738,8),Clusters!A:D,2,0)</f>
        <v>33</v>
      </c>
      <c r="O1738" s="36">
        <f>IFERROR(VLOOKUP(LEFT(A1738,8),'Development Priority'!A:B,2,0),"")</f>
        <v>732</v>
      </c>
      <c r="P1738" s="8" t="str">
        <f>IFERROR(VLOOKUP(LEFT($A1738,8),POR!$A:$R,2,0),"")</f>
        <v/>
      </c>
      <c r="Q1738" s="8" t="str">
        <f>IFERROR(VLOOKUP(LEFT($A1738,8),POR!$A:$R,3,0),"")</f>
        <v/>
      </c>
      <c r="R1738" s="8" t="str">
        <f>IFERROR(VLOOKUP(LEFT($A1738,8),POR!$A:$R,4,0),"")</f>
        <v/>
      </c>
      <c r="S1738" s="8" t="str">
        <f>IFERROR(VLOOKUP(LEFT($A1738,8),POR!$A:$R,5,0),"")</f>
        <v/>
      </c>
      <c r="T1738" s="8" t="str">
        <f>IFERROR(VLOOKUP(LEFT($A1738,8),POR!$A:$R,6,0),"")</f>
        <v/>
      </c>
      <c r="U1738" s="8" t="str">
        <f>IFERROR(VLOOKUP(LEFT($A1738,8),POR!$A:$R,7,0),"")</f>
        <v/>
      </c>
      <c r="V1738" s="8" t="str">
        <f>IFERROR(VLOOKUP(LEFT($A1738,8),POR!$A:$R,8,0),"")</f>
        <v/>
      </c>
      <c r="W1738" s="8" t="str">
        <f>IFERROR(VLOOKUP(LEFT($A1738,8),POR!$A:$R,9,0),"")</f>
        <v/>
      </c>
      <c r="X1738" s="8" t="str">
        <f>IFERROR(VLOOKUP(LEFT($A1738,8),POR!$A:$R,10,0),"")</f>
        <v/>
      </c>
      <c r="Y1738" s="8" t="str">
        <f>IFERROR(VLOOKUP(LEFT($A1738,8),POR!$A:$R,11,0),"")</f>
        <v/>
      </c>
      <c r="Z1738" s="8" t="str">
        <f>IFERROR(VLOOKUP(LEFT($A1738,8),POR!$A:$R,12,0),"")</f>
        <v/>
      </c>
      <c r="AA1738" s="8" t="str">
        <f>IFERROR(VLOOKUP(LEFT($A1738,8),POR!$A:$R,13,0),"")</f>
        <v/>
      </c>
      <c r="AB1738" s="8" t="str">
        <f>IFERROR(VLOOKUP(LEFT($A1738,8),POR!$A:$R,14,0),"")</f>
        <v/>
      </c>
      <c r="AC1738" s="8" t="str">
        <f>IFERROR(VLOOKUP(LEFT($A1738,8),POR!$A:$R,15,0),"")</f>
        <v/>
      </c>
      <c r="AD1738" s="8" t="str">
        <f>IFERROR(VLOOKUP(LEFT($A1738,8),POR!$A:$R,16,0),"")</f>
        <v/>
      </c>
      <c r="AE1738" s="8" t="str">
        <f>IFERROR(VLOOKUP(LEFT($A1738,8),POR!$A:$R,17,0),"")</f>
        <v/>
      </c>
      <c r="AF1738" s="8" t="str">
        <f>IFERROR(VLOOKUP(LEFT($A1738,8),POR!$A:$R,18,0),"")</f>
        <v/>
      </c>
      <c r="AG1738" s="36" t="str">
        <f>IFERROR(VLOOKUP(A1738,NSD!F:G,2,0),"")</f>
        <v/>
      </c>
    </row>
    <row r="1739" spans="1:33">
      <c r="A1739" s="49" t="s">
        <v>4460</v>
      </c>
      <c r="B1739" s="36" t="str">
        <f>VLOOKUP(LEFT(A1739,8),Clusters!A:C,3,0)</f>
        <v>C3</v>
      </c>
      <c r="C1739" s="36">
        <f>VLOOKUP(LEFT(A1739,8),Clusters!A:D,2,0)</f>
        <v>33</v>
      </c>
      <c r="O1739" s="36">
        <f>IFERROR(VLOOKUP(LEFT(A1739,8),'Development Priority'!A:B,2,0),"")</f>
        <v>732</v>
      </c>
      <c r="P1739" s="8" t="str">
        <f>IFERROR(VLOOKUP(LEFT($A1739,8),POR!$A:$R,2,0),"")</f>
        <v/>
      </c>
      <c r="Q1739" s="8" t="str">
        <f>IFERROR(VLOOKUP(LEFT($A1739,8),POR!$A:$R,3,0),"")</f>
        <v/>
      </c>
      <c r="R1739" s="8" t="str">
        <f>IFERROR(VLOOKUP(LEFT($A1739,8),POR!$A:$R,4,0),"")</f>
        <v/>
      </c>
      <c r="S1739" s="8" t="str">
        <f>IFERROR(VLOOKUP(LEFT($A1739,8),POR!$A:$R,5,0),"")</f>
        <v/>
      </c>
      <c r="T1739" s="8" t="str">
        <f>IFERROR(VLOOKUP(LEFT($A1739,8),POR!$A:$R,6,0),"")</f>
        <v/>
      </c>
      <c r="U1739" s="8" t="str">
        <f>IFERROR(VLOOKUP(LEFT($A1739,8),POR!$A:$R,7,0),"")</f>
        <v/>
      </c>
      <c r="V1739" s="8" t="str">
        <f>IFERROR(VLOOKUP(LEFT($A1739,8),POR!$A:$R,8,0),"")</f>
        <v/>
      </c>
      <c r="W1739" s="8" t="str">
        <f>IFERROR(VLOOKUP(LEFT($A1739,8),POR!$A:$R,9,0),"")</f>
        <v/>
      </c>
      <c r="X1739" s="8" t="str">
        <f>IFERROR(VLOOKUP(LEFT($A1739,8),POR!$A:$R,10,0),"")</f>
        <v/>
      </c>
      <c r="Y1739" s="8" t="str">
        <f>IFERROR(VLOOKUP(LEFT($A1739,8),POR!$A:$R,11,0),"")</f>
        <v/>
      </c>
      <c r="Z1739" s="8" t="str">
        <f>IFERROR(VLOOKUP(LEFT($A1739,8),POR!$A:$R,12,0),"")</f>
        <v/>
      </c>
      <c r="AA1739" s="8" t="str">
        <f>IFERROR(VLOOKUP(LEFT($A1739,8),POR!$A:$R,13,0),"")</f>
        <v/>
      </c>
      <c r="AB1739" s="8" t="str">
        <f>IFERROR(VLOOKUP(LEFT($A1739,8),POR!$A:$R,14,0),"")</f>
        <v/>
      </c>
      <c r="AC1739" s="8" t="str">
        <f>IFERROR(VLOOKUP(LEFT($A1739,8),POR!$A:$R,15,0),"")</f>
        <v/>
      </c>
      <c r="AD1739" s="8" t="str">
        <f>IFERROR(VLOOKUP(LEFT($A1739,8),POR!$A:$R,16,0),"")</f>
        <v/>
      </c>
      <c r="AE1739" s="8" t="str">
        <f>IFERROR(VLOOKUP(LEFT($A1739,8),POR!$A:$R,17,0),"")</f>
        <v/>
      </c>
      <c r="AF1739" s="8" t="str">
        <f>IFERROR(VLOOKUP(LEFT($A1739,8),POR!$A:$R,18,0),"")</f>
        <v/>
      </c>
      <c r="AG1739" s="36" t="str">
        <f>IFERROR(VLOOKUP(A1739,NSD!F:G,2,0),"")</f>
        <v/>
      </c>
    </row>
    <row r="1740" spans="1:33">
      <c r="A1740" s="49" t="s">
        <v>3490</v>
      </c>
      <c r="B1740" s="36" t="str">
        <f>VLOOKUP(LEFT(A1740,8),Clusters!A:C,3,0)</f>
        <v>C3</v>
      </c>
      <c r="C1740" s="36">
        <f>VLOOKUP(LEFT(A1740,8),Clusters!A:D,2,0)</f>
        <v>33</v>
      </c>
      <c r="O1740" s="36">
        <f>IFERROR(VLOOKUP(LEFT(A1740,8),'Development Priority'!A:B,2,0),"")</f>
        <v>911</v>
      </c>
      <c r="P1740" s="8" t="str">
        <f>IFERROR(VLOOKUP(LEFT($A1740,8),POR!$A:$R,2,0),"")</f>
        <v/>
      </c>
      <c r="Q1740" s="8" t="str">
        <f>IFERROR(VLOOKUP(LEFT($A1740,8),POR!$A:$R,3,0),"")</f>
        <v/>
      </c>
      <c r="R1740" s="8" t="str">
        <f>IFERROR(VLOOKUP(LEFT($A1740,8),POR!$A:$R,4,0),"")</f>
        <v/>
      </c>
      <c r="S1740" s="8" t="str">
        <f>IFERROR(VLOOKUP(LEFT($A1740,8),POR!$A:$R,5,0),"")</f>
        <v/>
      </c>
      <c r="T1740" s="8" t="str">
        <f>IFERROR(VLOOKUP(LEFT($A1740,8),POR!$A:$R,6,0),"")</f>
        <v/>
      </c>
      <c r="U1740" s="8" t="str">
        <f>IFERROR(VLOOKUP(LEFT($A1740,8),POR!$A:$R,7,0),"")</f>
        <v/>
      </c>
      <c r="V1740" s="8" t="str">
        <f>IFERROR(VLOOKUP(LEFT($A1740,8),POR!$A:$R,8,0),"")</f>
        <v/>
      </c>
      <c r="W1740" s="8" t="str">
        <f>IFERROR(VLOOKUP(LEFT($A1740,8),POR!$A:$R,9,0),"")</f>
        <v/>
      </c>
      <c r="X1740" s="8" t="str">
        <f>IFERROR(VLOOKUP(LEFT($A1740,8),POR!$A:$R,10,0),"")</f>
        <v/>
      </c>
      <c r="Y1740" s="8" t="str">
        <f>IFERROR(VLOOKUP(LEFT($A1740,8),POR!$A:$R,11,0),"")</f>
        <v/>
      </c>
      <c r="Z1740" s="8" t="str">
        <f>IFERROR(VLOOKUP(LEFT($A1740,8),POR!$A:$R,12,0),"")</f>
        <v/>
      </c>
      <c r="AA1740" s="8" t="str">
        <f>IFERROR(VLOOKUP(LEFT($A1740,8),POR!$A:$R,13,0),"")</f>
        <v/>
      </c>
      <c r="AB1740" s="8" t="str">
        <f>IFERROR(VLOOKUP(LEFT($A1740,8),POR!$A:$R,14,0),"")</f>
        <v/>
      </c>
      <c r="AC1740" s="8" t="str">
        <f>IFERROR(VLOOKUP(LEFT($A1740,8),POR!$A:$R,15,0),"")</f>
        <v/>
      </c>
      <c r="AD1740" s="8" t="str">
        <f>IFERROR(VLOOKUP(LEFT($A1740,8),POR!$A:$R,16,0),"")</f>
        <v/>
      </c>
      <c r="AE1740" s="8" t="str">
        <f>IFERROR(VLOOKUP(LEFT($A1740,8),POR!$A:$R,17,0),"")</f>
        <v/>
      </c>
      <c r="AF1740" s="8" t="str">
        <f>IFERROR(VLOOKUP(LEFT($A1740,8),POR!$A:$R,18,0),"")</f>
        <v/>
      </c>
      <c r="AG1740" s="36" t="str">
        <f>IFERROR(VLOOKUP(A1740,NSD!F:G,2,0),"")</f>
        <v/>
      </c>
    </row>
    <row r="1741" spans="1:33">
      <c r="A1741" s="49" t="s">
        <v>5005</v>
      </c>
      <c r="B1741" s="36" t="str">
        <f>VLOOKUP(LEFT(A1741,8),Clusters!A:C,3,0)</f>
        <v>C3</v>
      </c>
      <c r="C1741" s="36">
        <f>VLOOKUP(LEFT(A1741,8),Clusters!A:D,2,0)</f>
        <v>33</v>
      </c>
      <c r="O1741" s="36">
        <f>IFERROR(VLOOKUP(LEFT(A1741,8),'Development Priority'!A:B,2,0),"")</f>
        <v>911</v>
      </c>
      <c r="P1741" s="8" t="str">
        <f>IFERROR(VLOOKUP(LEFT($A1741,8),POR!$A:$R,2,0),"")</f>
        <v/>
      </c>
      <c r="Q1741" s="8" t="str">
        <f>IFERROR(VLOOKUP(LEFT($A1741,8),POR!$A:$R,3,0),"")</f>
        <v/>
      </c>
      <c r="R1741" s="8" t="str">
        <f>IFERROR(VLOOKUP(LEFT($A1741,8),POR!$A:$R,4,0),"")</f>
        <v/>
      </c>
      <c r="S1741" s="8" t="str">
        <f>IFERROR(VLOOKUP(LEFT($A1741,8),POR!$A:$R,5,0),"")</f>
        <v/>
      </c>
      <c r="T1741" s="8" t="str">
        <f>IFERROR(VLOOKUP(LEFT($A1741,8),POR!$A:$R,6,0),"")</f>
        <v/>
      </c>
      <c r="U1741" s="8" t="str">
        <f>IFERROR(VLOOKUP(LEFT($A1741,8),POR!$A:$R,7,0),"")</f>
        <v/>
      </c>
      <c r="V1741" s="8" t="str">
        <f>IFERROR(VLOOKUP(LEFT($A1741,8),POR!$A:$R,8,0),"")</f>
        <v/>
      </c>
      <c r="W1741" s="8" t="str">
        <f>IFERROR(VLOOKUP(LEFT($A1741,8),POR!$A:$R,9,0),"")</f>
        <v/>
      </c>
      <c r="X1741" s="8" t="str">
        <f>IFERROR(VLOOKUP(LEFT($A1741,8),POR!$A:$R,10,0),"")</f>
        <v/>
      </c>
      <c r="Y1741" s="8" t="str">
        <f>IFERROR(VLOOKUP(LEFT($A1741,8),POR!$A:$R,11,0),"")</f>
        <v/>
      </c>
      <c r="Z1741" s="8" t="str">
        <f>IFERROR(VLOOKUP(LEFT($A1741,8),POR!$A:$R,12,0),"")</f>
        <v/>
      </c>
      <c r="AA1741" s="8" t="str">
        <f>IFERROR(VLOOKUP(LEFT($A1741,8),POR!$A:$R,13,0),"")</f>
        <v/>
      </c>
      <c r="AB1741" s="8" t="str">
        <f>IFERROR(VLOOKUP(LEFT($A1741,8),POR!$A:$R,14,0),"")</f>
        <v/>
      </c>
      <c r="AC1741" s="8" t="str">
        <f>IFERROR(VLOOKUP(LEFT($A1741,8),POR!$A:$R,15,0),"")</f>
        <v/>
      </c>
      <c r="AD1741" s="8" t="str">
        <f>IFERROR(VLOOKUP(LEFT($A1741,8),POR!$A:$R,16,0),"")</f>
        <v/>
      </c>
      <c r="AE1741" s="8" t="str">
        <f>IFERROR(VLOOKUP(LEFT($A1741,8),POR!$A:$R,17,0),"")</f>
        <v/>
      </c>
      <c r="AF1741" s="8" t="str">
        <f>IFERROR(VLOOKUP(LEFT($A1741,8),POR!$A:$R,18,0),"")</f>
        <v/>
      </c>
      <c r="AG1741" s="36" t="str">
        <f>IFERROR(VLOOKUP(A1741,NSD!F:G,2,0),"")</f>
        <v/>
      </c>
    </row>
    <row r="1742" spans="1:33">
      <c r="A1742" s="49" t="s">
        <v>2900</v>
      </c>
      <c r="B1742" s="36" t="str">
        <f>VLOOKUP(LEFT(A1742,8),Clusters!A:C,3,0)</f>
        <v>C1</v>
      </c>
      <c r="C1742" s="36">
        <f>VLOOKUP(LEFT(A1742,8),Clusters!A:D,2,0)</f>
        <v>12</v>
      </c>
      <c r="O1742" s="36">
        <f>IFERROR(VLOOKUP(LEFT(A1742,8),'Development Priority'!A:B,2,0),"")</f>
        <v>577</v>
      </c>
      <c r="P1742" s="8" t="str">
        <f>IFERROR(VLOOKUP(LEFT($A1742,8),POR!$A:$R,2,0),"")</f>
        <v/>
      </c>
      <c r="Q1742" s="8" t="str">
        <f>IFERROR(VLOOKUP(LEFT($A1742,8),POR!$A:$R,3,0),"")</f>
        <v/>
      </c>
      <c r="R1742" s="8" t="str">
        <f>IFERROR(VLOOKUP(LEFT($A1742,8),POR!$A:$R,4,0),"")</f>
        <v/>
      </c>
      <c r="S1742" s="8" t="str">
        <f>IFERROR(VLOOKUP(LEFT($A1742,8),POR!$A:$R,5,0),"")</f>
        <v/>
      </c>
      <c r="T1742" s="8" t="str">
        <f>IFERROR(VLOOKUP(LEFT($A1742,8),POR!$A:$R,6,0),"")</f>
        <v/>
      </c>
      <c r="U1742" s="8" t="str">
        <f>IFERROR(VLOOKUP(LEFT($A1742,8),POR!$A:$R,7,0),"")</f>
        <v/>
      </c>
      <c r="V1742" s="8" t="str">
        <f>IFERROR(VLOOKUP(LEFT($A1742,8),POR!$A:$R,8,0),"")</f>
        <v/>
      </c>
      <c r="W1742" s="8" t="str">
        <f>IFERROR(VLOOKUP(LEFT($A1742,8),POR!$A:$R,9,0),"")</f>
        <v/>
      </c>
      <c r="X1742" s="8" t="str">
        <f>IFERROR(VLOOKUP(LEFT($A1742,8),POR!$A:$R,10,0),"")</f>
        <v/>
      </c>
      <c r="Y1742" s="8" t="str">
        <f>IFERROR(VLOOKUP(LEFT($A1742,8),POR!$A:$R,11,0),"")</f>
        <v/>
      </c>
      <c r="Z1742" s="8" t="str">
        <f>IFERROR(VLOOKUP(LEFT($A1742,8),POR!$A:$R,12,0),"")</f>
        <v/>
      </c>
      <c r="AA1742" s="8" t="str">
        <f>IFERROR(VLOOKUP(LEFT($A1742,8),POR!$A:$R,13,0),"")</f>
        <v/>
      </c>
      <c r="AB1742" s="8" t="str">
        <f>IFERROR(VLOOKUP(LEFT($A1742,8),POR!$A:$R,14,0),"")</f>
        <v/>
      </c>
      <c r="AC1742" s="8" t="str">
        <f>IFERROR(VLOOKUP(LEFT($A1742,8),POR!$A:$R,15,0),"")</f>
        <v/>
      </c>
      <c r="AD1742" s="8" t="str">
        <f>IFERROR(VLOOKUP(LEFT($A1742,8),POR!$A:$R,16,0),"")</f>
        <v/>
      </c>
      <c r="AE1742" s="8" t="str">
        <f>IFERROR(VLOOKUP(LEFT($A1742,8),POR!$A:$R,17,0),"")</f>
        <v/>
      </c>
      <c r="AF1742" s="8" t="str">
        <f>IFERROR(VLOOKUP(LEFT($A1742,8),POR!$A:$R,18,0),"")</f>
        <v/>
      </c>
      <c r="AG1742" s="36" t="str">
        <f>IFERROR(VLOOKUP(A1742,NSD!F:G,2,0),"")</f>
        <v/>
      </c>
    </row>
    <row r="1743" spans="1:33">
      <c r="A1743" s="49" t="s">
        <v>3598</v>
      </c>
      <c r="B1743" s="36" t="str">
        <f>VLOOKUP(LEFT(A1743,8),Clusters!A:C,3,0)</f>
        <v>C1</v>
      </c>
      <c r="C1743" s="36">
        <f>VLOOKUP(LEFT(A1743,8),Clusters!A:D,2,0)</f>
        <v>12</v>
      </c>
      <c r="O1743" s="36">
        <f>IFERROR(VLOOKUP(LEFT(A1743,8),'Development Priority'!A:B,2,0),"")</f>
        <v>577</v>
      </c>
      <c r="P1743" s="8" t="str">
        <f>IFERROR(VLOOKUP(LEFT($A1743,8),POR!$A:$R,2,0),"")</f>
        <v/>
      </c>
      <c r="Q1743" s="8" t="str">
        <f>IFERROR(VLOOKUP(LEFT($A1743,8),POR!$A:$R,3,0),"")</f>
        <v/>
      </c>
      <c r="R1743" s="8" t="str">
        <f>IFERROR(VLOOKUP(LEFT($A1743,8),POR!$A:$R,4,0),"")</f>
        <v/>
      </c>
      <c r="S1743" s="8" t="str">
        <f>IFERROR(VLOOKUP(LEFT($A1743,8),POR!$A:$R,5,0),"")</f>
        <v/>
      </c>
      <c r="T1743" s="8" t="str">
        <f>IFERROR(VLOOKUP(LEFT($A1743,8),POR!$A:$R,6,0),"")</f>
        <v/>
      </c>
      <c r="U1743" s="8" t="str">
        <f>IFERROR(VLOOKUP(LEFT($A1743,8),POR!$A:$R,7,0),"")</f>
        <v/>
      </c>
      <c r="V1743" s="8" t="str">
        <f>IFERROR(VLOOKUP(LEFT($A1743,8),POR!$A:$R,8,0),"")</f>
        <v/>
      </c>
      <c r="W1743" s="8" t="str">
        <f>IFERROR(VLOOKUP(LEFT($A1743,8),POR!$A:$R,9,0),"")</f>
        <v/>
      </c>
      <c r="X1743" s="8" t="str">
        <f>IFERROR(VLOOKUP(LEFT($A1743,8),POR!$A:$R,10,0),"")</f>
        <v/>
      </c>
      <c r="Y1743" s="8" t="str">
        <f>IFERROR(VLOOKUP(LEFT($A1743,8),POR!$A:$R,11,0),"")</f>
        <v/>
      </c>
      <c r="Z1743" s="8" t="str">
        <f>IFERROR(VLOOKUP(LEFT($A1743,8),POR!$A:$R,12,0),"")</f>
        <v/>
      </c>
      <c r="AA1743" s="8" t="str">
        <f>IFERROR(VLOOKUP(LEFT($A1743,8),POR!$A:$R,13,0),"")</f>
        <v/>
      </c>
      <c r="AB1743" s="8" t="str">
        <f>IFERROR(VLOOKUP(LEFT($A1743,8),POR!$A:$R,14,0),"")</f>
        <v/>
      </c>
      <c r="AC1743" s="8" t="str">
        <f>IFERROR(VLOOKUP(LEFT($A1743,8),POR!$A:$R,15,0),"")</f>
        <v/>
      </c>
      <c r="AD1743" s="8" t="str">
        <f>IFERROR(VLOOKUP(LEFT($A1743,8),POR!$A:$R,16,0),"")</f>
        <v/>
      </c>
      <c r="AE1743" s="8" t="str">
        <f>IFERROR(VLOOKUP(LEFT($A1743,8),POR!$A:$R,17,0),"")</f>
        <v/>
      </c>
      <c r="AF1743" s="8" t="str">
        <f>IFERROR(VLOOKUP(LEFT($A1743,8),POR!$A:$R,18,0),"")</f>
        <v/>
      </c>
      <c r="AG1743" s="36" t="str">
        <f>IFERROR(VLOOKUP(A1743,NSD!F:G,2,0),"")</f>
        <v/>
      </c>
    </row>
    <row r="1744" spans="1:33">
      <c r="A1744" s="49" t="s">
        <v>3493</v>
      </c>
      <c r="B1744" s="36" t="str">
        <f>VLOOKUP(LEFT(A1744,8),Clusters!A:C,3,0)</f>
        <v>C1</v>
      </c>
      <c r="C1744" s="36">
        <f>VLOOKUP(LEFT(A1744,8),Clusters!A:D,2,0)</f>
        <v>12</v>
      </c>
      <c r="O1744" s="36">
        <f>IFERROR(VLOOKUP(LEFT(A1744,8),'Development Priority'!A:B,2,0),"")</f>
        <v>577</v>
      </c>
      <c r="P1744" s="8" t="str">
        <f>IFERROR(VLOOKUP(LEFT($A1744,8),POR!$A:$R,2,0),"")</f>
        <v/>
      </c>
      <c r="Q1744" s="8" t="str">
        <f>IFERROR(VLOOKUP(LEFT($A1744,8),POR!$A:$R,3,0),"")</f>
        <v/>
      </c>
      <c r="R1744" s="8" t="str">
        <f>IFERROR(VLOOKUP(LEFT($A1744,8),POR!$A:$R,4,0),"")</f>
        <v/>
      </c>
      <c r="S1744" s="8" t="str">
        <f>IFERROR(VLOOKUP(LEFT($A1744,8),POR!$A:$R,5,0),"")</f>
        <v/>
      </c>
      <c r="T1744" s="8" t="str">
        <f>IFERROR(VLOOKUP(LEFT($A1744,8),POR!$A:$R,6,0),"")</f>
        <v/>
      </c>
      <c r="U1744" s="8" t="str">
        <f>IFERROR(VLOOKUP(LEFT($A1744,8),POR!$A:$R,7,0),"")</f>
        <v/>
      </c>
      <c r="V1744" s="8" t="str">
        <f>IFERROR(VLOOKUP(LEFT($A1744,8),POR!$A:$R,8,0),"")</f>
        <v/>
      </c>
      <c r="W1744" s="8" t="str">
        <f>IFERROR(VLOOKUP(LEFT($A1744,8),POR!$A:$R,9,0),"")</f>
        <v/>
      </c>
      <c r="X1744" s="8" t="str">
        <f>IFERROR(VLOOKUP(LEFT($A1744,8),POR!$A:$R,10,0),"")</f>
        <v/>
      </c>
      <c r="Y1744" s="8" t="str">
        <f>IFERROR(VLOOKUP(LEFT($A1744,8),POR!$A:$R,11,0),"")</f>
        <v/>
      </c>
      <c r="Z1744" s="8" t="str">
        <f>IFERROR(VLOOKUP(LEFT($A1744,8),POR!$A:$R,12,0),"")</f>
        <v/>
      </c>
      <c r="AA1744" s="8" t="str">
        <f>IFERROR(VLOOKUP(LEFT($A1744,8),POR!$A:$R,13,0),"")</f>
        <v/>
      </c>
      <c r="AB1744" s="8" t="str">
        <f>IFERROR(VLOOKUP(LEFT($A1744,8),POR!$A:$R,14,0),"")</f>
        <v/>
      </c>
      <c r="AC1744" s="8" t="str">
        <f>IFERROR(VLOOKUP(LEFT($A1744,8),POR!$A:$R,15,0),"")</f>
        <v/>
      </c>
      <c r="AD1744" s="8" t="str">
        <f>IFERROR(VLOOKUP(LEFT($A1744,8),POR!$A:$R,16,0),"")</f>
        <v/>
      </c>
      <c r="AE1744" s="8" t="str">
        <f>IFERROR(VLOOKUP(LEFT($A1744,8),POR!$A:$R,17,0),"")</f>
        <v/>
      </c>
      <c r="AF1744" s="8" t="str">
        <f>IFERROR(VLOOKUP(LEFT($A1744,8),POR!$A:$R,18,0),"")</f>
        <v/>
      </c>
      <c r="AG1744" s="36" t="str">
        <f>IFERROR(VLOOKUP(A1744,NSD!F:G,2,0),"")</f>
        <v/>
      </c>
    </row>
    <row r="1745" spans="1:33">
      <c r="A1745" s="49" t="s">
        <v>4873</v>
      </c>
      <c r="B1745" s="36" t="str">
        <f>VLOOKUP(LEFT(A1745,8),Clusters!A:C,3,0)</f>
        <v>C3</v>
      </c>
      <c r="C1745" s="36">
        <f>VLOOKUP(LEFT(A1745,8),Clusters!A:D,2,0)</f>
        <v>33</v>
      </c>
      <c r="O1745" s="36">
        <f>IFERROR(VLOOKUP(LEFT(A1745,8),'Development Priority'!A:B,2,0),"")</f>
        <v>815</v>
      </c>
      <c r="P1745" s="8" t="str">
        <f>IFERROR(VLOOKUP(LEFT($A1745,8),POR!$A:$R,2,0),"")</f>
        <v/>
      </c>
      <c r="Q1745" s="8" t="str">
        <f>IFERROR(VLOOKUP(LEFT($A1745,8),POR!$A:$R,3,0),"")</f>
        <v/>
      </c>
      <c r="R1745" s="8" t="str">
        <f>IFERROR(VLOOKUP(LEFT($A1745,8),POR!$A:$R,4,0),"")</f>
        <v/>
      </c>
      <c r="S1745" s="8" t="str">
        <f>IFERROR(VLOOKUP(LEFT($A1745,8),POR!$A:$R,5,0),"")</f>
        <v/>
      </c>
      <c r="T1745" s="8" t="str">
        <f>IFERROR(VLOOKUP(LEFT($A1745,8),POR!$A:$R,6,0),"")</f>
        <v/>
      </c>
      <c r="U1745" s="8" t="str">
        <f>IFERROR(VLOOKUP(LEFT($A1745,8),POR!$A:$R,7,0),"")</f>
        <v/>
      </c>
      <c r="V1745" s="8" t="str">
        <f>IFERROR(VLOOKUP(LEFT($A1745,8),POR!$A:$R,8,0),"")</f>
        <v/>
      </c>
      <c r="W1745" s="8" t="str">
        <f>IFERROR(VLOOKUP(LEFT($A1745,8),POR!$A:$R,9,0),"")</f>
        <v/>
      </c>
      <c r="X1745" s="8" t="str">
        <f>IFERROR(VLOOKUP(LEFT($A1745,8),POR!$A:$R,10,0),"")</f>
        <v/>
      </c>
      <c r="Y1745" s="8" t="str">
        <f>IFERROR(VLOOKUP(LEFT($A1745,8),POR!$A:$R,11,0),"")</f>
        <v/>
      </c>
      <c r="Z1745" s="8" t="str">
        <f>IFERROR(VLOOKUP(LEFT($A1745,8),POR!$A:$R,12,0),"")</f>
        <v/>
      </c>
      <c r="AA1745" s="8" t="str">
        <f>IFERROR(VLOOKUP(LEFT($A1745,8),POR!$A:$R,13,0),"")</f>
        <v/>
      </c>
      <c r="AB1745" s="8" t="str">
        <f>IFERROR(VLOOKUP(LEFT($A1745,8),POR!$A:$R,14,0),"")</f>
        <v/>
      </c>
      <c r="AC1745" s="8" t="str">
        <f>IFERROR(VLOOKUP(LEFT($A1745,8),POR!$A:$R,15,0),"")</f>
        <v/>
      </c>
      <c r="AD1745" s="8" t="str">
        <f>IFERROR(VLOOKUP(LEFT($A1745,8),POR!$A:$R,16,0),"")</f>
        <v/>
      </c>
      <c r="AE1745" s="8" t="str">
        <f>IFERROR(VLOOKUP(LEFT($A1745,8),POR!$A:$R,17,0),"")</f>
        <v/>
      </c>
      <c r="AF1745" s="8" t="str">
        <f>IFERROR(VLOOKUP(LEFT($A1745,8),POR!$A:$R,18,0),"")</f>
        <v/>
      </c>
      <c r="AG1745" s="36" t="str">
        <f>IFERROR(VLOOKUP(A1745,NSD!F:G,2,0),"")</f>
        <v/>
      </c>
    </row>
    <row r="1746" spans="1:33">
      <c r="A1746" s="49" t="s">
        <v>2655</v>
      </c>
      <c r="B1746" s="36" t="str">
        <f>VLOOKUP(LEFT(A1746,8),Clusters!A:C,3,0)</f>
        <v>C3</v>
      </c>
      <c r="C1746" s="36">
        <f>VLOOKUP(LEFT(A1746,8),Clusters!A:D,2,0)</f>
        <v>33</v>
      </c>
      <c r="O1746" s="36">
        <f>IFERROR(VLOOKUP(LEFT(A1746,8),'Development Priority'!A:B,2,0),"")</f>
        <v>815</v>
      </c>
      <c r="P1746" s="8" t="str">
        <f>IFERROR(VLOOKUP(LEFT($A1746,8),POR!$A:$R,2,0),"")</f>
        <v/>
      </c>
      <c r="Q1746" s="8" t="str">
        <f>IFERROR(VLOOKUP(LEFT($A1746,8),POR!$A:$R,3,0),"")</f>
        <v/>
      </c>
      <c r="R1746" s="8" t="str">
        <f>IFERROR(VLOOKUP(LEFT($A1746,8),POR!$A:$R,4,0),"")</f>
        <v/>
      </c>
      <c r="S1746" s="8" t="str">
        <f>IFERROR(VLOOKUP(LEFT($A1746,8),POR!$A:$R,5,0),"")</f>
        <v/>
      </c>
      <c r="T1746" s="8" t="str">
        <f>IFERROR(VLOOKUP(LEFT($A1746,8),POR!$A:$R,6,0),"")</f>
        <v/>
      </c>
      <c r="U1746" s="8" t="str">
        <f>IFERROR(VLOOKUP(LEFT($A1746,8),POR!$A:$R,7,0),"")</f>
        <v/>
      </c>
      <c r="V1746" s="8" t="str">
        <f>IFERROR(VLOOKUP(LEFT($A1746,8),POR!$A:$R,8,0),"")</f>
        <v/>
      </c>
      <c r="W1746" s="8" t="str">
        <f>IFERROR(VLOOKUP(LEFT($A1746,8),POR!$A:$R,9,0),"")</f>
        <v/>
      </c>
      <c r="X1746" s="8" t="str">
        <f>IFERROR(VLOOKUP(LEFT($A1746,8),POR!$A:$R,10,0),"")</f>
        <v/>
      </c>
      <c r="Y1746" s="8" t="str">
        <f>IFERROR(VLOOKUP(LEFT($A1746,8),POR!$A:$R,11,0),"")</f>
        <v/>
      </c>
      <c r="Z1746" s="8" t="str">
        <f>IFERROR(VLOOKUP(LEFT($A1746,8),POR!$A:$R,12,0),"")</f>
        <v/>
      </c>
      <c r="AA1746" s="8" t="str">
        <f>IFERROR(VLOOKUP(LEFT($A1746,8),POR!$A:$R,13,0),"")</f>
        <v/>
      </c>
      <c r="AB1746" s="8" t="str">
        <f>IFERROR(VLOOKUP(LEFT($A1746,8),POR!$A:$R,14,0),"")</f>
        <v/>
      </c>
      <c r="AC1746" s="8" t="str">
        <f>IFERROR(VLOOKUP(LEFT($A1746,8),POR!$A:$R,15,0),"")</f>
        <v/>
      </c>
      <c r="AD1746" s="8" t="str">
        <f>IFERROR(VLOOKUP(LEFT($A1746,8),POR!$A:$R,16,0),"")</f>
        <v/>
      </c>
      <c r="AE1746" s="8" t="str">
        <f>IFERROR(VLOOKUP(LEFT($A1746,8),POR!$A:$R,17,0),"")</f>
        <v/>
      </c>
      <c r="AF1746" s="8" t="str">
        <f>IFERROR(VLOOKUP(LEFT($A1746,8),POR!$A:$R,18,0),"")</f>
        <v/>
      </c>
      <c r="AG1746" s="36" t="str">
        <f>IFERROR(VLOOKUP(A1746,NSD!F:G,2,0),"")</f>
        <v/>
      </c>
    </row>
    <row r="1747" spans="1:33">
      <c r="A1747" s="49" t="s">
        <v>2539</v>
      </c>
      <c r="B1747" s="36" t="str">
        <f>VLOOKUP(LEFT(A1747,8),Clusters!A:C,3,0)</f>
        <v>C3</v>
      </c>
      <c r="C1747" s="36">
        <f>VLOOKUP(LEFT(A1747,8),Clusters!A:D,2,0)</f>
        <v>33</v>
      </c>
      <c r="O1747" s="36">
        <f>IFERROR(VLOOKUP(LEFT(A1747,8),'Development Priority'!A:B,2,0),"")</f>
        <v>815</v>
      </c>
      <c r="P1747" s="8" t="str">
        <f>IFERROR(VLOOKUP(LEFT($A1747,8),POR!$A:$R,2,0),"")</f>
        <v/>
      </c>
      <c r="Q1747" s="8" t="str">
        <f>IFERROR(VLOOKUP(LEFT($A1747,8),POR!$A:$R,3,0),"")</f>
        <v/>
      </c>
      <c r="R1747" s="8" t="str">
        <f>IFERROR(VLOOKUP(LEFT($A1747,8),POR!$A:$R,4,0),"")</f>
        <v/>
      </c>
      <c r="S1747" s="8" t="str">
        <f>IFERROR(VLOOKUP(LEFT($A1747,8),POR!$A:$R,5,0),"")</f>
        <v/>
      </c>
      <c r="T1747" s="8" t="str">
        <f>IFERROR(VLOOKUP(LEFT($A1747,8),POR!$A:$R,6,0),"")</f>
        <v/>
      </c>
      <c r="U1747" s="8" t="str">
        <f>IFERROR(VLOOKUP(LEFT($A1747,8),POR!$A:$R,7,0),"")</f>
        <v/>
      </c>
      <c r="V1747" s="8" t="str">
        <f>IFERROR(VLOOKUP(LEFT($A1747,8),POR!$A:$R,8,0),"")</f>
        <v/>
      </c>
      <c r="W1747" s="8" t="str">
        <f>IFERROR(VLOOKUP(LEFT($A1747,8),POR!$A:$R,9,0),"")</f>
        <v/>
      </c>
      <c r="X1747" s="8" t="str">
        <f>IFERROR(VLOOKUP(LEFT($A1747,8),POR!$A:$R,10,0),"")</f>
        <v/>
      </c>
      <c r="Y1747" s="8" t="str">
        <f>IFERROR(VLOOKUP(LEFT($A1747,8),POR!$A:$R,11,0),"")</f>
        <v/>
      </c>
      <c r="Z1747" s="8" t="str">
        <f>IFERROR(VLOOKUP(LEFT($A1747,8),POR!$A:$R,12,0),"")</f>
        <v/>
      </c>
      <c r="AA1747" s="8" t="str">
        <f>IFERROR(VLOOKUP(LEFT($A1747,8),POR!$A:$R,13,0),"")</f>
        <v/>
      </c>
      <c r="AB1747" s="8" t="str">
        <f>IFERROR(VLOOKUP(LEFT($A1747,8),POR!$A:$R,14,0),"")</f>
        <v/>
      </c>
      <c r="AC1747" s="8" t="str">
        <f>IFERROR(VLOOKUP(LEFT($A1747,8),POR!$A:$R,15,0),"")</f>
        <v/>
      </c>
      <c r="AD1747" s="8" t="str">
        <f>IFERROR(VLOOKUP(LEFT($A1747,8),POR!$A:$R,16,0),"")</f>
        <v/>
      </c>
      <c r="AE1747" s="8" t="str">
        <f>IFERROR(VLOOKUP(LEFT($A1747,8),POR!$A:$R,17,0),"")</f>
        <v/>
      </c>
      <c r="AF1747" s="8" t="str">
        <f>IFERROR(VLOOKUP(LEFT($A1747,8),POR!$A:$R,18,0),"")</f>
        <v/>
      </c>
      <c r="AG1747" s="36" t="str">
        <f>IFERROR(VLOOKUP(A1747,NSD!F:G,2,0),"")</f>
        <v/>
      </c>
    </row>
    <row r="1748" spans="1:33">
      <c r="A1748" s="49" t="s">
        <v>3681</v>
      </c>
      <c r="B1748" s="36" t="str">
        <f>VLOOKUP(LEFT(A1748,8),Clusters!A:C,3,0)</f>
        <v>C2</v>
      </c>
      <c r="C1748" s="36">
        <f>VLOOKUP(LEFT(A1748,8),Clusters!A:D,2,0)</f>
        <v>24</v>
      </c>
      <c r="O1748" s="36">
        <f>IFERROR(VLOOKUP(LEFT(A1748,8),'Development Priority'!A:B,2,0),"")</f>
        <v>315</v>
      </c>
      <c r="P1748" s="8" t="str">
        <f>IFERROR(VLOOKUP(LEFT($A1748,8),POR!$A:$R,2,0),"")</f>
        <v/>
      </c>
      <c r="Q1748" s="8" t="str">
        <f>IFERROR(VLOOKUP(LEFT($A1748,8),POR!$A:$R,3,0),"")</f>
        <v/>
      </c>
      <c r="R1748" s="8" t="str">
        <f>IFERROR(VLOOKUP(LEFT($A1748,8),POR!$A:$R,4,0),"")</f>
        <v/>
      </c>
      <c r="S1748" s="8" t="str">
        <f>IFERROR(VLOOKUP(LEFT($A1748,8),POR!$A:$R,5,0),"")</f>
        <v/>
      </c>
      <c r="T1748" s="8" t="str">
        <f>IFERROR(VLOOKUP(LEFT($A1748,8),POR!$A:$R,6,0),"")</f>
        <v/>
      </c>
      <c r="U1748" s="8" t="str">
        <f>IFERROR(VLOOKUP(LEFT($A1748,8),POR!$A:$R,7,0),"")</f>
        <v/>
      </c>
      <c r="V1748" s="8">
        <f>IFERROR(VLOOKUP(LEFT($A1748,8),POR!$A:$R,8,0),"")</f>
        <v>42831</v>
      </c>
      <c r="W1748" s="8" t="str">
        <f>IFERROR(VLOOKUP(LEFT($A1748,8),POR!$A:$R,9,0),"")</f>
        <v/>
      </c>
      <c r="X1748" s="8" t="str">
        <f>IFERROR(VLOOKUP(LEFT($A1748,8),POR!$A:$R,10,0),"")</f>
        <v/>
      </c>
      <c r="Y1748" s="8" t="str">
        <f>IFERROR(VLOOKUP(LEFT($A1748,8),POR!$A:$R,11,0),"")</f>
        <v/>
      </c>
      <c r="Z1748" s="8" t="str">
        <f>IFERROR(VLOOKUP(LEFT($A1748,8),POR!$A:$R,12,0),"")</f>
        <v/>
      </c>
      <c r="AA1748" s="8" t="str">
        <f>IFERROR(VLOOKUP(LEFT($A1748,8),POR!$A:$R,13,0),"")</f>
        <v/>
      </c>
      <c r="AB1748" s="8" t="str">
        <f>IFERROR(VLOOKUP(LEFT($A1748,8),POR!$A:$R,14,0),"")</f>
        <v/>
      </c>
      <c r="AC1748" s="8" t="str">
        <f>IFERROR(VLOOKUP(LEFT($A1748,8),POR!$A:$R,15,0),"")</f>
        <v/>
      </c>
      <c r="AD1748" s="8" t="str">
        <f>IFERROR(VLOOKUP(LEFT($A1748,8),POR!$A:$R,16,0),"")</f>
        <v/>
      </c>
      <c r="AE1748" s="8" t="str">
        <f>IFERROR(VLOOKUP(LEFT($A1748,8),POR!$A:$R,17,0),"")</f>
        <v/>
      </c>
      <c r="AF1748" s="8" t="str">
        <f>IFERROR(VLOOKUP(LEFT($A1748,8),POR!$A:$R,18,0),"")</f>
        <v/>
      </c>
      <c r="AG1748" s="36" t="str">
        <f>IFERROR(VLOOKUP(A1748,NSD!F:G,2,0),"")</f>
        <v/>
      </c>
    </row>
    <row r="1749" spans="1:33">
      <c r="A1749" s="49" t="s">
        <v>2142</v>
      </c>
      <c r="B1749" s="36" t="str">
        <f>VLOOKUP(LEFT(A1749,8),Clusters!A:C,3,0)</f>
        <v>C2</v>
      </c>
      <c r="C1749" s="36">
        <f>VLOOKUP(LEFT(A1749,8),Clusters!A:D,2,0)</f>
        <v>24</v>
      </c>
      <c r="O1749" s="36">
        <f>IFERROR(VLOOKUP(LEFT(A1749,8),'Development Priority'!A:B,2,0),"")</f>
        <v>315</v>
      </c>
      <c r="P1749" s="8" t="str">
        <f>IFERROR(VLOOKUP(LEFT($A1749,8),POR!$A:$R,2,0),"")</f>
        <v/>
      </c>
      <c r="Q1749" s="8" t="str">
        <f>IFERROR(VLOOKUP(LEFT($A1749,8),POR!$A:$R,3,0),"")</f>
        <v/>
      </c>
      <c r="R1749" s="8" t="str">
        <f>IFERROR(VLOOKUP(LEFT($A1749,8),POR!$A:$R,4,0),"")</f>
        <v/>
      </c>
      <c r="S1749" s="8" t="str">
        <f>IFERROR(VLOOKUP(LEFT($A1749,8),POR!$A:$R,5,0),"")</f>
        <v/>
      </c>
      <c r="T1749" s="8" t="str">
        <f>IFERROR(VLOOKUP(LEFT($A1749,8),POR!$A:$R,6,0),"")</f>
        <v/>
      </c>
      <c r="U1749" s="8" t="str">
        <f>IFERROR(VLOOKUP(LEFT($A1749,8),POR!$A:$R,7,0),"")</f>
        <v/>
      </c>
      <c r="V1749" s="8">
        <f>IFERROR(VLOOKUP(LEFT($A1749,8),POR!$A:$R,8,0),"")</f>
        <v>42831</v>
      </c>
      <c r="W1749" s="8" t="str">
        <f>IFERROR(VLOOKUP(LEFT($A1749,8),POR!$A:$R,9,0),"")</f>
        <v/>
      </c>
      <c r="X1749" s="8" t="str">
        <f>IFERROR(VLOOKUP(LEFT($A1749,8),POR!$A:$R,10,0),"")</f>
        <v/>
      </c>
      <c r="Y1749" s="8" t="str">
        <f>IFERROR(VLOOKUP(LEFT($A1749,8),POR!$A:$R,11,0),"")</f>
        <v/>
      </c>
      <c r="Z1749" s="8" t="str">
        <f>IFERROR(VLOOKUP(LEFT($A1749,8),POR!$A:$R,12,0),"")</f>
        <v/>
      </c>
      <c r="AA1749" s="8" t="str">
        <f>IFERROR(VLOOKUP(LEFT($A1749,8),POR!$A:$R,13,0),"")</f>
        <v/>
      </c>
      <c r="AB1749" s="8" t="str">
        <f>IFERROR(VLOOKUP(LEFT($A1749,8),POR!$A:$R,14,0),"")</f>
        <v/>
      </c>
      <c r="AC1749" s="8" t="str">
        <f>IFERROR(VLOOKUP(LEFT($A1749,8),POR!$A:$R,15,0),"")</f>
        <v/>
      </c>
      <c r="AD1749" s="8" t="str">
        <f>IFERROR(VLOOKUP(LEFT($A1749,8),POR!$A:$R,16,0),"")</f>
        <v/>
      </c>
      <c r="AE1749" s="8" t="str">
        <f>IFERROR(VLOOKUP(LEFT($A1749,8),POR!$A:$R,17,0),"")</f>
        <v/>
      </c>
      <c r="AF1749" s="8" t="str">
        <f>IFERROR(VLOOKUP(LEFT($A1749,8),POR!$A:$R,18,0),"")</f>
        <v/>
      </c>
      <c r="AG1749" s="36" t="str">
        <f>IFERROR(VLOOKUP(A1749,NSD!F:G,2,0),"")</f>
        <v/>
      </c>
    </row>
    <row r="1750" spans="1:33">
      <c r="A1750" s="49" t="s">
        <v>3712</v>
      </c>
      <c r="B1750" s="36" t="str">
        <f>VLOOKUP(LEFT(A1750,8),Clusters!A:C,3,0)</f>
        <v>C2</v>
      </c>
      <c r="C1750" s="36">
        <f>VLOOKUP(LEFT(A1750,8),Clusters!A:D,2,0)</f>
        <v>24</v>
      </c>
      <c r="O1750" s="36">
        <f>IFERROR(VLOOKUP(LEFT(A1750,8),'Development Priority'!A:B,2,0),"")</f>
        <v>315</v>
      </c>
      <c r="P1750" s="8" t="str">
        <f>IFERROR(VLOOKUP(LEFT($A1750,8),POR!$A:$R,2,0),"")</f>
        <v/>
      </c>
      <c r="Q1750" s="8" t="str">
        <f>IFERROR(VLOOKUP(LEFT($A1750,8),POR!$A:$R,3,0),"")</f>
        <v/>
      </c>
      <c r="R1750" s="8" t="str">
        <f>IFERROR(VLOOKUP(LEFT($A1750,8),POR!$A:$R,4,0),"")</f>
        <v/>
      </c>
      <c r="S1750" s="8" t="str">
        <f>IFERROR(VLOOKUP(LEFT($A1750,8),POR!$A:$R,5,0),"")</f>
        <v/>
      </c>
      <c r="T1750" s="8" t="str">
        <f>IFERROR(VLOOKUP(LEFT($A1750,8),POR!$A:$R,6,0),"")</f>
        <v/>
      </c>
      <c r="U1750" s="8" t="str">
        <f>IFERROR(VLOOKUP(LEFT($A1750,8),POR!$A:$R,7,0),"")</f>
        <v/>
      </c>
      <c r="V1750" s="8">
        <f>IFERROR(VLOOKUP(LEFT($A1750,8),POR!$A:$R,8,0),"")</f>
        <v>42831</v>
      </c>
      <c r="W1750" s="8" t="str">
        <f>IFERROR(VLOOKUP(LEFT($A1750,8),POR!$A:$R,9,0),"")</f>
        <v/>
      </c>
      <c r="X1750" s="8" t="str">
        <f>IFERROR(VLOOKUP(LEFT($A1750,8),POR!$A:$R,10,0),"")</f>
        <v/>
      </c>
      <c r="Y1750" s="8" t="str">
        <f>IFERROR(VLOOKUP(LEFT($A1750,8),POR!$A:$R,11,0),"")</f>
        <v/>
      </c>
      <c r="Z1750" s="8" t="str">
        <f>IFERROR(VLOOKUP(LEFT($A1750,8),POR!$A:$R,12,0),"")</f>
        <v/>
      </c>
      <c r="AA1750" s="8" t="str">
        <f>IFERROR(VLOOKUP(LEFT($A1750,8),POR!$A:$R,13,0),"")</f>
        <v/>
      </c>
      <c r="AB1750" s="8" t="str">
        <f>IFERROR(VLOOKUP(LEFT($A1750,8),POR!$A:$R,14,0),"")</f>
        <v/>
      </c>
      <c r="AC1750" s="8" t="str">
        <f>IFERROR(VLOOKUP(LEFT($A1750,8),POR!$A:$R,15,0),"")</f>
        <v/>
      </c>
      <c r="AD1750" s="8" t="str">
        <f>IFERROR(VLOOKUP(LEFT($A1750,8),POR!$A:$R,16,0),"")</f>
        <v/>
      </c>
      <c r="AE1750" s="8" t="str">
        <f>IFERROR(VLOOKUP(LEFT($A1750,8),POR!$A:$R,17,0),"")</f>
        <v/>
      </c>
      <c r="AF1750" s="8" t="str">
        <f>IFERROR(VLOOKUP(LEFT($A1750,8),POR!$A:$R,18,0),"")</f>
        <v/>
      </c>
      <c r="AG1750" s="36" t="str">
        <f>IFERROR(VLOOKUP(A1750,NSD!F:G,2,0),"")</f>
        <v/>
      </c>
    </row>
    <row r="1751" spans="1:33">
      <c r="A1751" s="49" t="s">
        <v>2108</v>
      </c>
      <c r="B1751" s="36" t="str">
        <f>VLOOKUP(LEFT(A1751,8),Clusters!A:C,3,0)</f>
        <v>C2</v>
      </c>
      <c r="C1751" s="36">
        <f>VLOOKUP(LEFT(A1751,8),Clusters!A:D,2,0)</f>
        <v>26</v>
      </c>
      <c r="O1751" s="36">
        <f>IFERROR(VLOOKUP(LEFT(A1751,8),'Development Priority'!A:B,2,0),"")</f>
        <v>432</v>
      </c>
      <c r="P1751" s="8" t="str">
        <f>IFERROR(VLOOKUP(LEFT($A1751,8),POR!$A:$R,2,0),"")</f>
        <v/>
      </c>
      <c r="Q1751" s="8" t="str">
        <f>IFERROR(VLOOKUP(LEFT($A1751,8),POR!$A:$R,3,0),"")</f>
        <v/>
      </c>
      <c r="R1751" s="8" t="str">
        <f>IFERROR(VLOOKUP(LEFT($A1751,8),POR!$A:$R,4,0),"")</f>
        <v/>
      </c>
      <c r="S1751" s="8" t="str">
        <f>IFERROR(VLOOKUP(LEFT($A1751,8),POR!$A:$R,5,0),"")</f>
        <v/>
      </c>
      <c r="T1751" s="8" t="str">
        <f>IFERROR(VLOOKUP(LEFT($A1751,8),POR!$A:$R,6,0),"")</f>
        <v/>
      </c>
      <c r="U1751" s="8" t="str">
        <f>IFERROR(VLOOKUP(LEFT($A1751,8),POR!$A:$R,7,0),"")</f>
        <v/>
      </c>
      <c r="V1751" s="8" t="str">
        <f>IFERROR(VLOOKUP(LEFT($A1751,8),POR!$A:$R,8,0),"")</f>
        <v/>
      </c>
      <c r="W1751" s="8" t="str">
        <f>IFERROR(VLOOKUP(LEFT($A1751,8),POR!$A:$R,9,0),"")</f>
        <v/>
      </c>
      <c r="X1751" s="8" t="str">
        <f>IFERROR(VLOOKUP(LEFT($A1751,8),POR!$A:$R,10,0),"")</f>
        <v/>
      </c>
      <c r="Y1751" s="8" t="str">
        <f>IFERROR(VLOOKUP(LEFT($A1751,8),POR!$A:$R,11,0),"")</f>
        <v/>
      </c>
      <c r="Z1751" s="8" t="str">
        <f>IFERROR(VLOOKUP(LEFT($A1751,8),POR!$A:$R,12,0),"")</f>
        <v/>
      </c>
      <c r="AA1751" s="8" t="str">
        <f>IFERROR(VLOOKUP(LEFT($A1751,8),POR!$A:$R,13,0),"")</f>
        <v/>
      </c>
      <c r="AB1751" s="8" t="str">
        <f>IFERROR(VLOOKUP(LEFT($A1751,8),POR!$A:$R,14,0),"")</f>
        <v/>
      </c>
      <c r="AC1751" s="8" t="str">
        <f>IFERROR(VLOOKUP(LEFT($A1751,8),POR!$A:$R,15,0),"")</f>
        <v/>
      </c>
      <c r="AD1751" s="8" t="str">
        <f>IFERROR(VLOOKUP(LEFT($A1751,8),POR!$A:$R,16,0),"")</f>
        <v/>
      </c>
      <c r="AE1751" s="8" t="str">
        <f>IFERROR(VLOOKUP(LEFT($A1751,8),POR!$A:$R,17,0),"")</f>
        <v/>
      </c>
      <c r="AF1751" s="8" t="str">
        <f>IFERROR(VLOOKUP(LEFT($A1751,8),POR!$A:$R,18,0),"")</f>
        <v/>
      </c>
      <c r="AG1751" s="36" t="str">
        <f>IFERROR(VLOOKUP(A1751,NSD!F:G,2,0),"")</f>
        <v/>
      </c>
    </row>
    <row r="1752" spans="1:33">
      <c r="A1752" s="49" t="s">
        <v>2059</v>
      </c>
      <c r="B1752" s="36" t="str">
        <f>VLOOKUP(LEFT(A1752,8),Clusters!A:C,3,0)</f>
        <v>C2</v>
      </c>
      <c r="C1752" s="36">
        <f>VLOOKUP(LEFT(A1752,8),Clusters!A:D,2,0)</f>
        <v>26</v>
      </c>
      <c r="O1752" s="36">
        <f>IFERROR(VLOOKUP(LEFT(A1752,8),'Development Priority'!A:B,2,0),"")</f>
        <v>432</v>
      </c>
      <c r="P1752" s="8" t="str">
        <f>IFERROR(VLOOKUP(LEFT($A1752,8),POR!$A:$R,2,0),"")</f>
        <v/>
      </c>
      <c r="Q1752" s="8" t="str">
        <f>IFERROR(VLOOKUP(LEFT($A1752,8),POR!$A:$R,3,0),"")</f>
        <v/>
      </c>
      <c r="R1752" s="8" t="str">
        <f>IFERROR(VLOOKUP(LEFT($A1752,8),POR!$A:$R,4,0),"")</f>
        <v/>
      </c>
      <c r="S1752" s="8" t="str">
        <f>IFERROR(VLOOKUP(LEFT($A1752,8),POR!$A:$R,5,0),"")</f>
        <v/>
      </c>
      <c r="T1752" s="8" t="str">
        <f>IFERROR(VLOOKUP(LEFT($A1752,8),POR!$A:$R,6,0),"")</f>
        <v/>
      </c>
      <c r="U1752" s="8" t="str">
        <f>IFERROR(VLOOKUP(LEFT($A1752,8),POR!$A:$R,7,0),"")</f>
        <v/>
      </c>
      <c r="V1752" s="8" t="str">
        <f>IFERROR(VLOOKUP(LEFT($A1752,8),POR!$A:$R,8,0),"")</f>
        <v/>
      </c>
      <c r="W1752" s="8" t="str">
        <f>IFERROR(VLOOKUP(LEFT($A1752,8),POR!$A:$R,9,0),"")</f>
        <v/>
      </c>
      <c r="X1752" s="8" t="str">
        <f>IFERROR(VLOOKUP(LEFT($A1752,8),POR!$A:$R,10,0),"")</f>
        <v/>
      </c>
      <c r="Y1752" s="8" t="str">
        <f>IFERROR(VLOOKUP(LEFT($A1752,8),POR!$A:$R,11,0),"")</f>
        <v/>
      </c>
      <c r="Z1752" s="8" t="str">
        <f>IFERROR(VLOOKUP(LEFT($A1752,8),POR!$A:$R,12,0),"")</f>
        <v/>
      </c>
      <c r="AA1752" s="8" t="str">
        <f>IFERROR(VLOOKUP(LEFT($A1752,8),POR!$A:$R,13,0),"")</f>
        <v/>
      </c>
      <c r="AB1752" s="8" t="str">
        <f>IFERROR(VLOOKUP(LEFT($A1752,8),POR!$A:$R,14,0),"")</f>
        <v/>
      </c>
      <c r="AC1752" s="8" t="str">
        <f>IFERROR(VLOOKUP(LEFT($A1752,8),POR!$A:$R,15,0),"")</f>
        <v/>
      </c>
      <c r="AD1752" s="8" t="str">
        <f>IFERROR(VLOOKUP(LEFT($A1752,8),POR!$A:$R,16,0),"")</f>
        <v/>
      </c>
      <c r="AE1752" s="8" t="str">
        <f>IFERROR(VLOOKUP(LEFT($A1752,8),POR!$A:$R,17,0),"")</f>
        <v/>
      </c>
      <c r="AF1752" s="8" t="str">
        <f>IFERROR(VLOOKUP(LEFT($A1752,8),POR!$A:$R,18,0),"")</f>
        <v/>
      </c>
      <c r="AG1752" s="36" t="str">
        <f>IFERROR(VLOOKUP(A1752,NSD!F:G,2,0),"")</f>
        <v/>
      </c>
    </row>
    <row r="1753" spans="1:33">
      <c r="A1753" s="49" t="s">
        <v>2119</v>
      </c>
      <c r="B1753" s="36" t="str">
        <f>VLOOKUP(LEFT(A1753,8),Clusters!A:C,3,0)</f>
        <v>C2</v>
      </c>
      <c r="C1753" s="36">
        <f>VLOOKUP(LEFT(A1753,8),Clusters!A:D,2,0)</f>
        <v>26</v>
      </c>
      <c r="O1753" s="36">
        <f>IFERROR(VLOOKUP(LEFT(A1753,8),'Development Priority'!A:B,2,0),"")</f>
        <v>432</v>
      </c>
      <c r="P1753" s="8" t="str">
        <f>IFERROR(VLOOKUP(LEFT($A1753,8),POR!$A:$R,2,0),"")</f>
        <v/>
      </c>
      <c r="Q1753" s="8" t="str">
        <f>IFERROR(VLOOKUP(LEFT($A1753,8),POR!$A:$R,3,0),"")</f>
        <v/>
      </c>
      <c r="R1753" s="8" t="str">
        <f>IFERROR(VLOOKUP(LEFT($A1753,8),POR!$A:$R,4,0),"")</f>
        <v/>
      </c>
      <c r="S1753" s="8" t="str">
        <f>IFERROR(VLOOKUP(LEFT($A1753,8),POR!$A:$R,5,0),"")</f>
        <v/>
      </c>
      <c r="T1753" s="8" t="str">
        <f>IFERROR(VLOOKUP(LEFT($A1753,8),POR!$A:$R,6,0),"")</f>
        <v/>
      </c>
      <c r="U1753" s="8" t="str">
        <f>IFERROR(VLOOKUP(LEFT($A1753,8),POR!$A:$R,7,0),"")</f>
        <v/>
      </c>
      <c r="V1753" s="8" t="str">
        <f>IFERROR(VLOOKUP(LEFT($A1753,8),POR!$A:$R,8,0),"")</f>
        <v/>
      </c>
      <c r="W1753" s="8" t="str">
        <f>IFERROR(VLOOKUP(LEFT($A1753,8),POR!$A:$R,9,0),"")</f>
        <v/>
      </c>
      <c r="X1753" s="8" t="str">
        <f>IFERROR(VLOOKUP(LEFT($A1753,8),POR!$A:$R,10,0),"")</f>
        <v/>
      </c>
      <c r="Y1753" s="8" t="str">
        <f>IFERROR(VLOOKUP(LEFT($A1753,8),POR!$A:$R,11,0),"")</f>
        <v/>
      </c>
      <c r="Z1753" s="8" t="str">
        <f>IFERROR(VLOOKUP(LEFT($A1753,8),POR!$A:$R,12,0),"")</f>
        <v/>
      </c>
      <c r="AA1753" s="8" t="str">
        <f>IFERROR(VLOOKUP(LEFT($A1753,8),POR!$A:$R,13,0),"")</f>
        <v/>
      </c>
      <c r="AB1753" s="8" t="str">
        <f>IFERROR(VLOOKUP(LEFT($A1753,8),POR!$A:$R,14,0),"")</f>
        <v/>
      </c>
      <c r="AC1753" s="8" t="str">
        <f>IFERROR(VLOOKUP(LEFT($A1753,8),POR!$A:$R,15,0),"")</f>
        <v/>
      </c>
      <c r="AD1753" s="8" t="str">
        <f>IFERROR(VLOOKUP(LEFT($A1753,8),POR!$A:$R,16,0),"")</f>
        <v/>
      </c>
      <c r="AE1753" s="8" t="str">
        <f>IFERROR(VLOOKUP(LEFT($A1753,8),POR!$A:$R,17,0),"")</f>
        <v/>
      </c>
      <c r="AF1753" s="8" t="str">
        <f>IFERROR(VLOOKUP(LEFT($A1753,8),POR!$A:$R,18,0),"")</f>
        <v/>
      </c>
      <c r="AG1753" s="36" t="str">
        <f>IFERROR(VLOOKUP(A1753,NSD!F:G,2,0),"")</f>
        <v/>
      </c>
    </row>
    <row r="1754" spans="1:33">
      <c r="A1754" s="49" t="s">
        <v>5206</v>
      </c>
      <c r="B1754" s="36" t="str">
        <f>VLOOKUP(LEFT(A1754,8),Clusters!A:C,3,0)</f>
        <v>C1</v>
      </c>
      <c r="C1754" s="36">
        <f>VLOOKUP(LEFT(A1754,8),Clusters!A:D,2,0)</f>
        <v>11</v>
      </c>
      <c r="O1754" s="36">
        <f>IFERROR(VLOOKUP(LEFT(A1754,8),'Development Priority'!A:B,2,0),"")</f>
        <v>972</v>
      </c>
      <c r="P1754" s="8" t="str">
        <f>IFERROR(VLOOKUP(LEFT($A1754,8),POR!$A:$R,2,0),"")</f>
        <v/>
      </c>
      <c r="Q1754" s="8" t="str">
        <f>IFERROR(VLOOKUP(LEFT($A1754,8),POR!$A:$R,3,0),"")</f>
        <v/>
      </c>
      <c r="R1754" s="8" t="str">
        <f>IFERROR(VLOOKUP(LEFT($A1754,8),POR!$A:$R,4,0),"")</f>
        <v/>
      </c>
      <c r="S1754" s="8" t="str">
        <f>IFERROR(VLOOKUP(LEFT($A1754,8),POR!$A:$R,5,0),"")</f>
        <v/>
      </c>
      <c r="T1754" s="8" t="str">
        <f>IFERROR(VLOOKUP(LEFT($A1754,8),POR!$A:$R,6,0),"")</f>
        <v/>
      </c>
      <c r="U1754" s="8" t="str">
        <f>IFERROR(VLOOKUP(LEFT($A1754,8),POR!$A:$R,7,0),"")</f>
        <v/>
      </c>
      <c r="V1754" s="8" t="str">
        <f>IFERROR(VLOOKUP(LEFT($A1754,8),POR!$A:$R,8,0),"")</f>
        <v/>
      </c>
      <c r="W1754" s="8" t="str">
        <f>IFERROR(VLOOKUP(LEFT($A1754,8),POR!$A:$R,9,0),"")</f>
        <v/>
      </c>
      <c r="X1754" s="8" t="str">
        <f>IFERROR(VLOOKUP(LEFT($A1754,8),POR!$A:$R,10,0),"")</f>
        <v/>
      </c>
      <c r="Y1754" s="8" t="str">
        <f>IFERROR(VLOOKUP(LEFT($A1754,8),POR!$A:$R,11,0),"")</f>
        <v/>
      </c>
      <c r="Z1754" s="8" t="str">
        <f>IFERROR(VLOOKUP(LEFT($A1754,8),POR!$A:$R,12,0),"")</f>
        <v/>
      </c>
      <c r="AA1754" s="8" t="str">
        <f>IFERROR(VLOOKUP(LEFT($A1754,8),POR!$A:$R,13,0),"")</f>
        <v/>
      </c>
      <c r="AB1754" s="8" t="str">
        <f>IFERROR(VLOOKUP(LEFT($A1754,8),POR!$A:$R,14,0),"")</f>
        <v/>
      </c>
      <c r="AC1754" s="8" t="str">
        <f>IFERROR(VLOOKUP(LEFT($A1754,8),POR!$A:$R,15,0),"")</f>
        <v/>
      </c>
      <c r="AD1754" s="8" t="str">
        <f>IFERROR(VLOOKUP(LEFT($A1754,8),POR!$A:$R,16,0),"")</f>
        <v/>
      </c>
      <c r="AE1754" s="8" t="str">
        <f>IFERROR(VLOOKUP(LEFT($A1754,8),POR!$A:$R,17,0),"")</f>
        <v/>
      </c>
      <c r="AF1754" s="8" t="str">
        <f>IFERROR(VLOOKUP(LEFT($A1754,8),POR!$A:$R,18,0),"")</f>
        <v/>
      </c>
      <c r="AG1754" s="36" t="str">
        <f>IFERROR(VLOOKUP(A1754,NSD!F:G,2,0),"")</f>
        <v/>
      </c>
    </row>
    <row r="1755" spans="1:33">
      <c r="A1755" s="49" t="s">
        <v>5207</v>
      </c>
      <c r="B1755" s="36" t="str">
        <f>VLOOKUP(LEFT(A1755,8),Clusters!A:C,3,0)</f>
        <v>C1</v>
      </c>
      <c r="C1755" s="36">
        <f>VLOOKUP(LEFT(A1755,8),Clusters!A:D,2,0)</f>
        <v>11</v>
      </c>
      <c r="O1755" s="36">
        <f>IFERROR(VLOOKUP(LEFT(A1755,8),'Development Priority'!A:B,2,0),"")</f>
        <v>973</v>
      </c>
      <c r="P1755" s="8" t="str">
        <f>IFERROR(VLOOKUP(LEFT($A1755,8),POR!$A:$R,2,0),"")</f>
        <v/>
      </c>
      <c r="Q1755" s="8" t="str">
        <f>IFERROR(VLOOKUP(LEFT($A1755,8),POR!$A:$R,3,0),"")</f>
        <v/>
      </c>
      <c r="R1755" s="8" t="str">
        <f>IFERROR(VLOOKUP(LEFT($A1755,8),POR!$A:$R,4,0),"")</f>
        <v/>
      </c>
      <c r="S1755" s="8" t="str">
        <f>IFERROR(VLOOKUP(LEFT($A1755,8),POR!$A:$R,5,0),"")</f>
        <v/>
      </c>
      <c r="T1755" s="8" t="str">
        <f>IFERROR(VLOOKUP(LEFT($A1755,8),POR!$A:$R,6,0),"")</f>
        <v/>
      </c>
      <c r="U1755" s="8" t="str">
        <f>IFERROR(VLOOKUP(LEFT($A1755,8),POR!$A:$R,7,0),"")</f>
        <v/>
      </c>
      <c r="V1755" s="8" t="str">
        <f>IFERROR(VLOOKUP(LEFT($A1755,8),POR!$A:$R,8,0),"")</f>
        <v/>
      </c>
      <c r="W1755" s="8" t="str">
        <f>IFERROR(VLOOKUP(LEFT($A1755,8),POR!$A:$R,9,0),"")</f>
        <v/>
      </c>
      <c r="X1755" s="8" t="str">
        <f>IFERROR(VLOOKUP(LEFT($A1755,8),POR!$A:$R,10,0),"")</f>
        <v/>
      </c>
      <c r="Y1755" s="8" t="str">
        <f>IFERROR(VLOOKUP(LEFT($A1755,8),POR!$A:$R,11,0),"")</f>
        <v/>
      </c>
      <c r="Z1755" s="8" t="str">
        <f>IFERROR(VLOOKUP(LEFT($A1755,8),POR!$A:$R,12,0),"")</f>
        <v/>
      </c>
      <c r="AA1755" s="8" t="str">
        <f>IFERROR(VLOOKUP(LEFT($A1755,8),POR!$A:$R,13,0),"")</f>
        <v/>
      </c>
      <c r="AB1755" s="8" t="str">
        <f>IFERROR(VLOOKUP(LEFT($A1755,8),POR!$A:$R,14,0),"")</f>
        <v/>
      </c>
      <c r="AC1755" s="8" t="str">
        <f>IFERROR(VLOOKUP(LEFT($A1755,8),POR!$A:$R,15,0),"")</f>
        <v/>
      </c>
      <c r="AD1755" s="8" t="str">
        <f>IFERROR(VLOOKUP(LEFT($A1755,8),POR!$A:$R,16,0),"")</f>
        <v/>
      </c>
      <c r="AE1755" s="8" t="str">
        <f>IFERROR(VLOOKUP(LEFT($A1755,8),POR!$A:$R,17,0),"")</f>
        <v/>
      </c>
      <c r="AF1755" s="8" t="str">
        <f>IFERROR(VLOOKUP(LEFT($A1755,8),POR!$A:$R,18,0),"")</f>
        <v/>
      </c>
      <c r="AG1755" s="36" t="str">
        <f>IFERROR(VLOOKUP(A1755,NSD!F:G,2,0),"")</f>
        <v/>
      </c>
    </row>
    <row r="1756" spans="1:33">
      <c r="A1756" s="49" t="s">
        <v>5208</v>
      </c>
      <c r="B1756" s="36" t="str">
        <f>VLOOKUP(LEFT(A1756,8),Clusters!A:C,3,0)</f>
        <v>C1</v>
      </c>
      <c r="C1756" s="36">
        <f>VLOOKUP(LEFT(A1756,8),Clusters!A:D,2,0)</f>
        <v>11</v>
      </c>
      <c r="O1756" s="36">
        <f>IFERROR(VLOOKUP(LEFT(A1756,8),'Development Priority'!A:B,2,0),"")</f>
        <v>896</v>
      </c>
      <c r="P1756" s="8" t="str">
        <f>IFERROR(VLOOKUP(LEFT($A1756,8),POR!$A:$R,2,0),"")</f>
        <v/>
      </c>
      <c r="Q1756" s="8" t="str">
        <f>IFERROR(VLOOKUP(LEFT($A1756,8),POR!$A:$R,3,0),"")</f>
        <v/>
      </c>
      <c r="R1756" s="8" t="str">
        <f>IFERROR(VLOOKUP(LEFT($A1756,8),POR!$A:$R,4,0),"")</f>
        <v/>
      </c>
      <c r="S1756" s="8" t="str">
        <f>IFERROR(VLOOKUP(LEFT($A1756,8),POR!$A:$R,5,0),"")</f>
        <v/>
      </c>
      <c r="T1756" s="8" t="str">
        <f>IFERROR(VLOOKUP(LEFT($A1756,8),POR!$A:$R,6,0),"")</f>
        <v/>
      </c>
      <c r="U1756" s="8" t="str">
        <f>IFERROR(VLOOKUP(LEFT($A1756,8),POR!$A:$R,7,0),"")</f>
        <v/>
      </c>
      <c r="V1756" s="8" t="str">
        <f>IFERROR(VLOOKUP(LEFT($A1756,8),POR!$A:$R,8,0),"")</f>
        <v/>
      </c>
      <c r="W1756" s="8" t="str">
        <f>IFERROR(VLOOKUP(LEFT($A1756,8),POR!$A:$R,9,0),"")</f>
        <v/>
      </c>
      <c r="X1756" s="8" t="str">
        <f>IFERROR(VLOOKUP(LEFT($A1756,8),POR!$A:$R,10,0),"")</f>
        <v/>
      </c>
      <c r="Y1756" s="8" t="str">
        <f>IFERROR(VLOOKUP(LEFT($A1756,8),POR!$A:$R,11,0),"")</f>
        <v/>
      </c>
      <c r="Z1756" s="8" t="str">
        <f>IFERROR(VLOOKUP(LEFT($A1756,8),POR!$A:$R,12,0),"")</f>
        <v/>
      </c>
      <c r="AA1756" s="8" t="str">
        <f>IFERROR(VLOOKUP(LEFT($A1756,8),POR!$A:$R,13,0),"")</f>
        <v/>
      </c>
      <c r="AB1756" s="8" t="str">
        <f>IFERROR(VLOOKUP(LEFT($A1756,8),POR!$A:$R,14,0),"")</f>
        <v/>
      </c>
      <c r="AC1756" s="8" t="str">
        <f>IFERROR(VLOOKUP(LEFT($A1756,8),POR!$A:$R,15,0),"")</f>
        <v/>
      </c>
      <c r="AD1756" s="8" t="str">
        <f>IFERROR(VLOOKUP(LEFT($A1756,8),POR!$A:$R,16,0),"")</f>
        <v/>
      </c>
      <c r="AE1756" s="8" t="str">
        <f>IFERROR(VLOOKUP(LEFT($A1756,8),POR!$A:$R,17,0),"")</f>
        <v/>
      </c>
      <c r="AF1756" s="8" t="str">
        <f>IFERROR(VLOOKUP(LEFT($A1756,8),POR!$A:$R,18,0),"")</f>
        <v/>
      </c>
      <c r="AG1756" s="36" t="str">
        <f>IFERROR(VLOOKUP(A1756,NSD!F:G,2,0),"")</f>
        <v/>
      </c>
    </row>
    <row r="1757" spans="1:33">
      <c r="A1757" s="49" t="s">
        <v>5209</v>
      </c>
      <c r="B1757" s="36" t="str">
        <f>VLOOKUP(LEFT(A1757,8),Clusters!A:C,3,0)</f>
        <v>C1</v>
      </c>
      <c r="C1757" s="36">
        <f>VLOOKUP(LEFT(A1757,8),Clusters!A:D,2,0)</f>
        <v>11</v>
      </c>
      <c r="O1757" s="36">
        <f>IFERROR(VLOOKUP(LEFT(A1757,8),'Development Priority'!A:B,2,0),"")</f>
        <v>942</v>
      </c>
      <c r="P1757" s="8" t="str">
        <f>IFERROR(VLOOKUP(LEFT($A1757,8),POR!$A:$R,2,0),"")</f>
        <v/>
      </c>
      <c r="Q1757" s="8" t="str">
        <f>IFERROR(VLOOKUP(LEFT($A1757,8),POR!$A:$R,3,0),"")</f>
        <v/>
      </c>
      <c r="R1757" s="8" t="str">
        <f>IFERROR(VLOOKUP(LEFT($A1757,8),POR!$A:$R,4,0),"")</f>
        <v/>
      </c>
      <c r="S1757" s="8" t="str">
        <f>IFERROR(VLOOKUP(LEFT($A1757,8),POR!$A:$R,5,0),"")</f>
        <v/>
      </c>
      <c r="T1757" s="8" t="str">
        <f>IFERROR(VLOOKUP(LEFT($A1757,8),POR!$A:$R,6,0),"")</f>
        <v/>
      </c>
      <c r="U1757" s="8" t="str">
        <f>IFERROR(VLOOKUP(LEFT($A1757,8),POR!$A:$R,7,0),"")</f>
        <v/>
      </c>
      <c r="V1757" s="8" t="str">
        <f>IFERROR(VLOOKUP(LEFT($A1757,8),POR!$A:$R,8,0),"")</f>
        <v/>
      </c>
      <c r="W1757" s="8" t="str">
        <f>IFERROR(VLOOKUP(LEFT($A1757,8),POR!$A:$R,9,0),"")</f>
        <v/>
      </c>
      <c r="X1757" s="8" t="str">
        <f>IFERROR(VLOOKUP(LEFT($A1757,8),POR!$A:$R,10,0),"")</f>
        <v/>
      </c>
      <c r="Y1757" s="8" t="str">
        <f>IFERROR(VLOOKUP(LEFT($A1757,8),POR!$A:$R,11,0),"")</f>
        <v/>
      </c>
      <c r="Z1757" s="8" t="str">
        <f>IFERROR(VLOOKUP(LEFT($A1757,8),POR!$A:$R,12,0),"")</f>
        <v/>
      </c>
      <c r="AA1757" s="8" t="str">
        <f>IFERROR(VLOOKUP(LEFT($A1757,8),POR!$A:$R,13,0),"")</f>
        <v/>
      </c>
      <c r="AB1757" s="8" t="str">
        <f>IFERROR(VLOOKUP(LEFT($A1757,8),POR!$A:$R,14,0),"")</f>
        <v/>
      </c>
      <c r="AC1757" s="8" t="str">
        <f>IFERROR(VLOOKUP(LEFT($A1757,8),POR!$A:$R,15,0),"")</f>
        <v/>
      </c>
      <c r="AD1757" s="8" t="str">
        <f>IFERROR(VLOOKUP(LEFT($A1757,8),POR!$A:$R,16,0),"")</f>
        <v/>
      </c>
      <c r="AE1757" s="8" t="str">
        <f>IFERROR(VLOOKUP(LEFT($A1757,8),POR!$A:$R,17,0),"")</f>
        <v/>
      </c>
      <c r="AF1757" s="8" t="str">
        <f>IFERROR(VLOOKUP(LEFT($A1757,8),POR!$A:$R,18,0),"")</f>
        <v/>
      </c>
      <c r="AG1757" s="36" t="str">
        <f>IFERROR(VLOOKUP(A1757,NSD!F:G,2,0),"")</f>
        <v/>
      </c>
    </row>
    <row r="1758" spans="1:33">
      <c r="A1758" s="49" t="s">
        <v>5210</v>
      </c>
      <c r="B1758" s="36" t="str">
        <f>VLOOKUP(LEFT(A1758,8),Clusters!A:C,3,0)</f>
        <v>C1</v>
      </c>
      <c r="C1758" s="36">
        <f>VLOOKUP(LEFT(A1758,8),Clusters!A:D,2,0)</f>
        <v>11</v>
      </c>
      <c r="O1758" s="36">
        <f>IFERROR(VLOOKUP(LEFT(A1758,8),'Development Priority'!A:B,2,0),"")</f>
        <v>1062</v>
      </c>
      <c r="P1758" s="8" t="str">
        <f>IFERROR(VLOOKUP(LEFT($A1758,8),POR!$A:$R,2,0),"")</f>
        <v/>
      </c>
      <c r="Q1758" s="8" t="str">
        <f>IFERROR(VLOOKUP(LEFT($A1758,8),POR!$A:$R,3,0),"")</f>
        <v/>
      </c>
      <c r="R1758" s="8" t="str">
        <f>IFERROR(VLOOKUP(LEFT($A1758,8),POR!$A:$R,4,0),"")</f>
        <v/>
      </c>
      <c r="S1758" s="8" t="str">
        <f>IFERROR(VLOOKUP(LEFT($A1758,8),POR!$A:$R,5,0),"")</f>
        <v/>
      </c>
      <c r="T1758" s="8" t="str">
        <f>IFERROR(VLOOKUP(LEFT($A1758,8),POR!$A:$R,6,0),"")</f>
        <v/>
      </c>
      <c r="U1758" s="8" t="str">
        <f>IFERROR(VLOOKUP(LEFT($A1758,8),POR!$A:$R,7,0),"")</f>
        <v/>
      </c>
      <c r="V1758" s="8" t="str">
        <f>IFERROR(VLOOKUP(LEFT($A1758,8),POR!$A:$R,8,0),"")</f>
        <v/>
      </c>
      <c r="W1758" s="8" t="str">
        <f>IFERROR(VLOOKUP(LEFT($A1758,8),POR!$A:$R,9,0),"")</f>
        <v/>
      </c>
      <c r="X1758" s="8" t="str">
        <f>IFERROR(VLOOKUP(LEFT($A1758,8),POR!$A:$R,10,0),"")</f>
        <v/>
      </c>
      <c r="Y1758" s="8" t="str">
        <f>IFERROR(VLOOKUP(LEFT($A1758,8),POR!$A:$R,11,0),"")</f>
        <v/>
      </c>
      <c r="Z1758" s="8" t="str">
        <f>IFERROR(VLOOKUP(LEFT($A1758,8),POR!$A:$R,12,0),"")</f>
        <v/>
      </c>
      <c r="AA1758" s="8" t="str">
        <f>IFERROR(VLOOKUP(LEFT($A1758,8),POR!$A:$R,13,0),"")</f>
        <v/>
      </c>
      <c r="AB1758" s="8" t="str">
        <f>IFERROR(VLOOKUP(LEFT($A1758,8),POR!$A:$R,14,0),"")</f>
        <v/>
      </c>
      <c r="AC1758" s="8" t="str">
        <f>IFERROR(VLOOKUP(LEFT($A1758,8),POR!$A:$R,15,0),"")</f>
        <v/>
      </c>
      <c r="AD1758" s="8" t="str">
        <f>IFERROR(VLOOKUP(LEFT($A1758,8),POR!$A:$R,16,0),"")</f>
        <v/>
      </c>
      <c r="AE1758" s="8" t="str">
        <f>IFERROR(VLOOKUP(LEFT($A1758,8),POR!$A:$R,17,0),"")</f>
        <v/>
      </c>
      <c r="AF1758" s="8" t="str">
        <f>IFERROR(VLOOKUP(LEFT($A1758,8),POR!$A:$R,18,0),"")</f>
        <v/>
      </c>
      <c r="AG1758" s="36" t="str">
        <f>IFERROR(VLOOKUP(A1758,NSD!F:G,2,0),"")</f>
        <v/>
      </c>
    </row>
    <row r="1759" spans="1:33">
      <c r="A1759" s="49" t="s">
        <v>5211</v>
      </c>
      <c r="B1759" s="36" t="str">
        <f>VLOOKUP(LEFT(A1759,8),Clusters!A:C,3,0)</f>
        <v>C1</v>
      </c>
      <c r="C1759" s="36">
        <f>VLOOKUP(LEFT(A1759,8),Clusters!A:D,2,0)</f>
        <v>11</v>
      </c>
      <c r="O1759" s="36">
        <f>IFERROR(VLOOKUP(LEFT(A1759,8),'Development Priority'!A:B,2,0),"")</f>
        <v>1129</v>
      </c>
      <c r="P1759" s="8" t="str">
        <f>IFERROR(VLOOKUP(LEFT($A1759,8),POR!$A:$R,2,0),"")</f>
        <v/>
      </c>
      <c r="Q1759" s="8" t="str">
        <f>IFERROR(VLOOKUP(LEFT($A1759,8),POR!$A:$R,3,0),"")</f>
        <v/>
      </c>
      <c r="R1759" s="8" t="str">
        <f>IFERROR(VLOOKUP(LEFT($A1759,8),POR!$A:$R,4,0),"")</f>
        <v/>
      </c>
      <c r="S1759" s="8" t="str">
        <f>IFERROR(VLOOKUP(LEFT($A1759,8),POR!$A:$R,5,0),"")</f>
        <v/>
      </c>
      <c r="T1759" s="8" t="str">
        <f>IFERROR(VLOOKUP(LEFT($A1759,8),POR!$A:$R,6,0),"")</f>
        <v/>
      </c>
      <c r="U1759" s="8" t="str">
        <f>IFERROR(VLOOKUP(LEFT($A1759,8),POR!$A:$R,7,0),"")</f>
        <v/>
      </c>
      <c r="V1759" s="8" t="str">
        <f>IFERROR(VLOOKUP(LEFT($A1759,8),POR!$A:$R,8,0),"")</f>
        <v/>
      </c>
      <c r="W1759" s="8" t="str">
        <f>IFERROR(VLOOKUP(LEFT($A1759,8),POR!$A:$R,9,0),"")</f>
        <v/>
      </c>
      <c r="X1759" s="8" t="str">
        <f>IFERROR(VLOOKUP(LEFT($A1759,8),POR!$A:$R,10,0),"")</f>
        <v/>
      </c>
      <c r="Y1759" s="8" t="str">
        <f>IFERROR(VLOOKUP(LEFT($A1759,8),POR!$A:$R,11,0),"")</f>
        <v/>
      </c>
      <c r="Z1759" s="8" t="str">
        <f>IFERROR(VLOOKUP(LEFT($A1759,8),POR!$A:$R,12,0),"")</f>
        <v/>
      </c>
      <c r="AA1759" s="8" t="str">
        <f>IFERROR(VLOOKUP(LEFT($A1759,8),POR!$A:$R,13,0),"")</f>
        <v/>
      </c>
      <c r="AB1759" s="8" t="str">
        <f>IFERROR(VLOOKUP(LEFT($A1759,8),POR!$A:$R,14,0),"")</f>
        <v/>
      </c>
      <c r="AC1759" s="8" t="str">
        <f>IFERROR(VLOOKUP(LEFT($A1759,8),POR!$A:$R,15,0),"")</f>
        <v/>
      </c>
      <c r="AD1759" s="8" t="str">
        <f>IFERROR(VLOOKUP(LEFT($A1759,8),POR!$A:$R,16,0),"")</f>
        <v/>
      </c>
      <c r="AE1759" s="8" t="str">
        <f>IFERROR(VLOOKUP(LEFT($A1759,8),POR!$A:$R,17,0),"")</f>
        <v/>
      </c>
      <c r="AF1759" s="8" t="str">
        <f>IFERROR(VLOOKUP(LEFT($A1759,8),POR!$A:$R,18,0),"")</f>
        <v/>
      </c>
      <c r="AG1759" s="36" t="str">
        <f>IFERROR(VLOOKUP(A1759,NSD!F:G,2,0),"")</f>
        <v/>
      </c>
    </row>
    <row r="1760" spans="1:33">
      <c r="A1760" s="49" t="s">
        <v>5212</v>
      </c>
      <c r="B1760" s="36" t="str">
        <f>VLOOKUP(LEFT(A1760,8),Clusters!A:C,3,0)</f>
        <v>C1</v>
      </c>
      <c r="C1760" s="36">
        <f>VLOOKUP(LEFT(A1760,8),Clusters!A:D,2,0)</f>
        <v>12</v>
      </c>
      <c r="O1760" s="36">
        <f>IFERROR(VLOOKUP(LEFT(A1760,8),'Development Priority'!A:B,2,0),"")</f>
        <v>910</v>
      </c>
      <c r="P1760" s="8" t="str">
        <f>IFERROR(VLOOKUP(LEFT($A1760,8),POR!$A:$R,2,0),"")</f>
        <v/>
      </c>
      <c r="Q1760" s="8" t="str">
        <f>IFERROR(VLOOKUP(LEFT($A1760,8),POR!$A:$R,3,0),"")</f>
        <v/>
      </c>
      <c r="R1760" s="8" t="str">
        <f>IFERROR(VLOOKUP(LEFT($A1760,8),POR!$A:$R,4,0),"")</f>
        <v/>
      </c>
      <c r="S1760" s="8" t="str">
        <f>IFERROR(VLOOKUP(LEFT($A1760,8),POR!$A:$R,5,0),"")</f>
        <v/>
      </c>
      <c r="T1760" s="8" t="str">
        <f>IFERROR(VLOOKUP(LEFT($A1760,8),POR!$A:$R,6,0),"")</f>
        <v/>
      </c>
      <c r="U1760" s="8" t="str">
        <f>IFERROR(VLOOKUP(LEFT($A1760,8),POR!$A:$R,7,0),"")</f>
        <v/>
      </c>
      <c r="V1760" s="8" t="str">
        <f>IFERROR(VLOOKUP(LEFT($A1760,8),POR!$A:$R,8,0),"")</f>
        <v/>
      </c>
      <c r="W1760" s="8" t="str">
        <f>IFERROR(VLOOKUP(LEFT($A1760,8),POR!$A:$R,9,0),"")</f>
        <v/>
      </c>
      <c r="X1760" s="8" t="str">
        <f>IFERROR(VLOOKUP(LEFT($A1760,8),POR!$A:$R,10,0),"")</f>
        <v/>
      </c>
      <c r="Y1760" s="8" t="str">
        <f>IFERROR(VLOOKUP(LEFT($A1760,8),POR!$A:$R,11,0),"")</f>
        <v/>
      </c>
      <c r="Z1760" s="8" t="str">
        <f>IFERROR(VLOOKUP(LEFT($A1760,8),POR!$A:$R,12,0),"")</f>
        <v/>
      </c>
      <c r="AA1760" s="8" t="str">
        <f>IFERROR(VLOOKUP(LEFT($A1760,8),POR!$A:$R,13,0),"")</f>
        <v/>
      </c>
      <c r="AB1760" s="8" t="str">
        <f>IFERROR(VLOOKUP(LEFT($A1760,8),POR!$A:$R,14,0),"")</f>
        <v/>
      </c>
      <c r="AC1760" s="8" t="str">
        <f>IFERROR(VLOOKUP(LEFT($A1760,8),POR!$A:$R,15,0),"")</f>
        <v/>
      </c>
      <c r="AD1760" s="8" t="str">
        <f>IFERROR(VLOOKUP(LEFT($A1760,8),POR!$A:$R,16,0),"")</f>
        <v/>
      </c>
      <c r="AE1760" s="8" t="str">
        <f>IFERROR(VLOOKUP(LEFT($A1760,8),POR!$A:$R,17,0),"")</f>
        <v/>
      </c>
      <c r="AF1760" s="8" t="str">
        <f>IFERROR(VLOOKUP(LEFT($A1760,8),POR!$A:$R,18,0),"")</f>
        <v/>
      </c>
      <c r="AG1760" s="36" t="str">
        <f>IFERROR(VLOOKUP(A1760,NSD!F:G,2,0),"")</f>
        <v/>
      </c>
    </row>
    <row r="1761" spans="1:33">
      <c r="A1761" s="49" t="s">
        <v>5213</v>
      </c>
      <c r="B1761" s="36" t="str">
        <f>VLOOKUP(LEFT(A1761,8),Clusters!A:C,3,0)</f>
        <v>C1</v>
      </c>
      <c r="C1761" s="36">
        <f>VLOOKUP(LEFT(A1761,8),Clusters!A:D,2,0)</f>
        <v>11</v>
      </c>
      <c r="O1761" s="36">
        <f>IFERROR(VLOOKUP(LEFT(A1761,8),'Development Priority'!A:B,2,0),"")</f>
        <v>929</v>
      </c>
      <c r="P1761" s="8" t="str">
        <f>IFERROR(VLOOKUP(LEFT($A1761,8),POR!$A:$R,2,0),"")</f>
        <v/>
      </c>
      <c r="Q1761" s="8" t="str">
        <f>IFERROR(VLOOKUP(LEFT($A1761,8),POR!$A:$R,3,0),"")</f>
        <v/>
      </c>
      <c r="R1761" s="8" t="str">
        <f>IFERROR(VLOOKUP(LEFT($A1761,8),POR!$A:$R,4,0),"")</f>
        <v/>
      </c>
      <c r="S1761" s="8" t="str">
        <f>IFERROR(VLOOKUP(LEFT($A1761,8),POR!$A:$R,5,0),"")</f>
        <v/>
      </c>
      <c r="T1761" s="8" t="str">
        <f>IFERROR(VLOOKUP(LEFT($A1761,8),POR!$A:$R,6,0),"")</f>
        <v/>
      </c>
      <c r="U1761" s="8" t="str">
        <f>IFERROR(VLOOKUP(LEFT($A1761,8),POR!$A:$R,7,0),"")</f>
        <v/>
      </c>
      <c r="V1761" s="8" t="str">
        <f>IFERROR(VLOOKUP(LEFT($A1761,8),POR!$A:$R,8,0),"")</f>
        <v/>
      </c>
      <c r="W1761" s="8" t="str">
        <f>IFERROR(VLOOKUP(LEFT($A1761,8),POR!$A:$R,9,0),"")</f>
        <v/>
      </c>
      <c r="X1761" s="8" t="str">
        <f>IFERROR(VLOOKUP(LEFT($A1761,8),POR!$A:$R,10,0),"")</f>
        <v/>
      </c>
      <c r="Y1761" s="8" t="str">
        <f>IFERROR(VLOOKUP(LEFT($A1761,8),POR!$A:$R,11,0),"")</f>
        <v/>
      </c>
      <c r="Z1761" s="8" t="str">
        <f>IFERROR(VLOOKUP(LEFT($A1761,8),POR!$A:$R,12,0),"")</f>
        <v/>
      </c>
      <c r="AA1761" s="8" t="str">
        <f>IFERROR(VLOOKUP(LEFT($A1761,8),POR!$A:$R,13,0),"")</f>
        <v/>
      </c>
      <c r="AB1761" s="8" t="str">
        <f>IFERROR(VLOOKUP(LEFT($A1761,8),POR!$A:$R,14,0),"")</f>
        <v/>
      </c>
      <c r="AC1761" s="8" t="str">
        <f>IFERROR(VLOOKUP(LEFT($A1761,8),POR!$A:$R,15,0),"")</f>
        <v/>
      </c>
      <c r="AD1761" s="8" t="str">
        <f>IFERROR(VLOOKUP(LEFT($A1761,8),POR!$A:$R,16,0),"")</f>
        <v/>
      </c>
      <c r="AE1761" s="8" t="str">
        <f>IFERROR(VLOOKUP(LEFT($A1761,8),POR!$A:$R,17,0),"")</f>
        <v/>
      </c>
      <c r="AF1761" s="8" t="str">
        <f>IFERROR(VLOOKUP(LEFT($A1761,8),POR!$A:$R,18,0),"")</f>
        <v/>
      </c>
      <c r="AG1761" s="36" t="str">
        <f>IFERROR(VLOOKUP(A1761,NSD!F:G,2,0),"")</f>
        <v/>
      </c>
    </row>
    <row r="1762" spans="1:33">
      <c r="A1762" s="49" t="s">
        <v>5214</v>
      </c>
      <c r="B1762" s="36" t="str">
        <f>VLOOKUP(LEFT(A1762,8),Clusters!A:C,3,0)</f>
        <v>C1</v>
      </c>
      <c r="C1762" s="36">
        <f>VLOOKUP(LEFT(A1762,8),Clusters!A:D,2,0)</f>
        <v>11</v>
      </c>
      <c r="O1762" s="36">
        <f>IFERROR(VLOOKUP(LEFT(A1762,8),'Development Priority'!A:B,2,0),"")</f>
        <v>1083</v>
      </c>
      <c r="P1762" s="8" t="str">
        <f>IFERROR(VLOOKUP(LEFT($A1762,8),POR!$A:$R,2,0),"")</f>
        <v/>
      </c>
      <c r="Q1762" s="8" t="str">
        <f>IFERROR(VLOOKUP(LEFT($A1762,8),POR!$A:$R,3,0),"")</f>
        <v/>
      </c>
      <c r="R1762" s="8" t="str">
        <f>IFERROR(VLOOKUP(LEFT($A1762,8),POR!$A:$R,4,0),"")</f>
        <v/>
      </c>
      <c r="S1762" s="8" t="str">
        <f>IFERROR(VLOOKUP(LEFT($A1762,8),POR!$A:$R,5,0),"")</f>
        <v/>
      </c>
      <c r="T1762" s="8" t="str">
        <f>IFERROR(VLOOKUP(LEFT($A1762,8),POR!$A:$R,6,0),"")</f>
        <v/>
      </c>
      <c r="U1762" s="8" t="str">
        <f>IFERROR(VLOOKUP(LEFT($A1762,8),POR!$A:$R,7,0),"")</f>
        <v/>
      </c>
      <c r="V1762" s="8" t="str">
        <f>IFERROR(VLOOKUP(LEFT($A1762,8),POR!$A:$R,8,0),"")</f>
        <v/>
      </c>
      <c r="W1762" s="8" t="str">
        <f>IFERROR(VLOOKUP(LEFT($A1762,8),POR!$A:$R,9,0),"")</f>
        <v/>
      </c>
      <c r="X1762" s="8" t="str">
        <f>IFERROR(VLOOKUP(LEFT($A1762,8),POR!$A:$R,10,0),"")</f>
        <v/>
      </c>
      <c r="Y1762" s="8" t="str">
        <f>IFERROR(VLOOKUP(LEFT($A1762,8),POR!$A:$R,11,0),"")</f>
        <v/>
      </c>
      <c r="Z1762" s="8" t="str">
        <f>IFERROR(VLOOKUP(LEFT($A1762,8),POR!$A:$R,12,0),"")</f>
        <v/>
      </c>
      <c r="AA1762" s="8" t="str">
        <f>IFERROR(VLOOKUP(LEFT($A1762,8),POR!$A:$R,13,0),"")</f>
        <v/>
      </c>
      <c r="AB1762" s="8" t="str">
        <f>IFERROR(VLOOKUP(LEFT($A1762,8),POR!$A:$R,14,0),"")</f>
        <v/>
      </c>
      <c r="AC1762" s="8" t="str">
        <f>IFERROR(VLOOKUP(LEFT($A1762,8),POR!$A:$R,15,0),"")</f>
        <v/>
      </c>
      <c r="AD1762" s="8" t="str">
        <f>IFERROR(VLOOKUP(LEFT($A1762,8),POR!$A:$R,16,0),"")</f>
        <v/>
      </c>
      <c r="AE1762" s="8" t="str">
        <f>IFERROR(VLOOKUP(LEFT($A1762,8),POR!$A:$R,17,0),"")</f>
        <v/>
      </c>
      <c r="AF1762" s="8" t="str">
        <f>IFERROR(VLOOKUP(LEFT($A1762,8),POR!$A:$R,18,0),"")</f>
        <v/>
      </c>
      <c r="AG1762" s="36" t="str">
        <f>IFERROR(VLOOKUP(A1762,NSD!F:G,2,0),"")</f>
        <v/>
      </c>
    </row>
    <row r="1763" spans="1:33">
      <c r="A1763" s="49" t="s">
        <v>5215</v>
      </c>
      <c r="B1763" s="36" t="str">
        <f>VLOOKUP(LEFT(A1763,8),Clusters!A:C,3,0)</f>
        <v>C1</v>
      </c>
      <c r="C1763" s="36">
        <f>VLOOKUP(LEFT(A1763,8),Clusters!A:D,2,0)</f>
        <v>11</v>
      </c>
      <c r="O1763" s="36">
        <f>IFERROR(VLOOKUP(LEFT(A1763,8),'Development Priority'!A:B,2,0),"")</f>
        <v>1117</v>
      </c>
      <c r="P1763" s="8" t="str">
        <f>IFERROR(VLOOKUP(LEFT($A1763,8),POR!$A:$R,2,0),"")</f>
        <v/>
      </c>
      <c r="Q1763" s="8" t="str">
        <f>IFERROR(VLOOKUP(LEFT($A1763,8),POR!$A:$R,3,0),"")</f>
        <v/>
      </c>
      <c r="R1763" s="8" t="str">
        <f>IFERROR(VLOOKUP(LEFT($A1763,8),POR!$A:$R,4,0),"")</f>
        <v/>
      </c>
      <c r="S1763" s="8" t="str">
        <f>IFERROR(VLOOKUP(LEFT($A1763,8),POR!$A:$R,5,0),"")</f>
        <v/>
      </c>
      <c r="T1763" s="8" t="str">
        <f>IFERROR(VLOOKUP(LEFT($A1763,8),POR!$A:$R,6,0),"")</f>
        <v/>
      </c>
      <c r="U1763" s="8" t="str">
        <f>IFERROR(VLOOKUP(LEFT($A1763,8),POR!$A:$R,7,0),"")</f>
        <v/>
      </c>
      <c r="V1763" s="8" t="str">
        <f>IFERROR(VLOOKUP(LEFT($A1763,8),POR!$A:$R,8,0),"")</f>
        <v/>
      </c>
      <c r="W1763" s="8" t="str">
        <f>IFERROR(VLOOKUP(LEFT($A1763,8),POR!$A:$R,9,0),"")</f>
        <v/>
      </c>
      <c r="X1763" s="8" t="str">
        <f>IFERROR(VLOOKUP(LEFT($A1763,8),POR!$A:$R,10,0),"")</f>
        <v/>
      </c>
      <c r="Y1763" s="8" t="str">
        <f>IFERROR(VLOOKUP(LEFT($A1763,8),POR!$A:$R,11,0),"")</f>
        <v/>
      </c>
      <c r="Z1763" s="8" t="str">
        <f>IFERROR(VLOOKUP(LEFT($A1763,8),POR!$A:$R,12,0),"")</f>
        <v/>
      </c>
      <c r="AA1763" s="8" t="str">
        <f>IFERROR(VLOOKUP(LEFT($A1763,8),POR!$A:$R,13,0),"")</f>
        <v/>
      </c>
      <c r="AB1763" s="8" t="str">
        <f>IFERROR(VLOOKUP(LEFT($A1763,8),POR!$A:$R,14,0),"")</f>
        <v/>
      </c>
      <c r="AC1763" s="8" t="str">
        <f>IFERROR(VLOOKUP(LEFT($A1763,8),POR!$A:$R,15,0),"")</f>
        <v/>
      </c>
      <c r="AD1763" s="8" t="str">
        <f>IFERROR(VLOOKUP(LEFT($A1763,8),POR!$A:$R,16,0),"")</f>
        <v/>
      </c>
      <c r="AE1763" s="8" t="str">
        <f>IFERROR(VLOOKUP(LEFT($A1763,8),POR!$A:$R,17,0),"")</f>
        <v/>
      </c>
      <c r="AF1763" s="8" t="str">
        <f>IFERROR(VLOOKUP(LEFT($A1763,8),POR!$A:$R,18,0),"")</f>
        <v/>
      </c>
      <c r="AG1763" s="36" t="str">
        <f>IFERROR(VLOOKUP(A1763,NSD!F:G,2,0),"")</f>
        <v/>
      </c>
    </row>
    <row r="1764" spans="1:33">
      <c r="A1764" s="49" t="s">
        <v>5216</v>
      </c>
      <c r="B1764" s="36" t="str">
        <f>VLOOKUP(LEFT(A1764,8),Clusters!A:C,3,0)</f>
        <v>C1</v>
      </c>
      <c r="C1764" s="36">
        <f>VLOOKUP(LEFT(A1764,8),Clusters!A:D,2,0)</f>
        <v>11</v>
      </c>
      <c r="O1764" s="36">
        <f>IFERROR(VLOOKUP(LEFT(A1764,8),'Development Priority'!A:B,2,0),"")</f>
        <v>1112</v>
      </c>
      <c r="P1764" s="8" t="str">
        <f>IFERROR(VLOOKUP(LEFT($A1764,8),POR!$A:$R,2,0),"")</f>
        <v/>
      </c>
      <c r="Q1764" s="8" t="str">
        <f>IFERROR(VLOOKUP(LEFT($A1764,8),POR!$A:$R,3,0),"")</f>
        <v/>
      </c>
      <c r="R1764" s="8" t="str">
        <f>IFERROR(VLOOKUP(LEFT($A1764,8),POR!$A:$R,4,0),"")</f>
        <v/>
      </c>
      <c r="S1764" s="8" t="str">
        <f>IFERROR(VLOOKUP(LEFT($A1764,8),POR!$A:$R,5,0),"")</f>
        <v/>
      </c>
      <c r="T1764" s="8" t="str">
        <f>IFERROR(VLOOKUP(LEFT($A1764,8),POR!$A:$R,6,0),"")</f>
        <v/>
      </c>
      <c r="U1764" s="8" t="str">
        <f>IFERROR(VLOOKUP(LEFT($A1764,8),POR!$A:$R,7,0),"")</f>
        <v/>
      </c>
      <c r="V1764" s="8" t="str">
        <f>IFERROR(VLOOKUP(LEFT($A1764,8),POR!$A:$R,8,0),"")</f>
        <v/>
      </c>
      <c r="W1764" s="8" t="str">
        <f>IFERROR(VLOOKUP(LEFT($A1764,8),POR!$A:$R,9,0),"")</f>
        <v/>
      </c>
      <c r="X1764" s="8" t="str">
        <f>IFERROR(VLOOKUP(LEFT($A1764,8),POR!$A:$R,10,0),"")</f>
        <v/>
      </c>
      <c r="Y1764" s="8" t="str">
        <f>IFERROR(VLOOKUP(LEFT($A1764,8),POR!$A:$R,11,0),"")</f>
        <v/>
      </c>
      <c r="Z1764" s="8" t="str">
        <f>IFERROR(VLOOKUP(LEFT($A1764,8),POR!$A:$R,12,0),"")</f>
        <v/>
      </c>
      <c r="AA1764" s="8" t="str">
        <f>IFERROR(VLOOKUP(LEFT($A1764,8),POR!$A:$R,13,0),"")</f>
        <v/>
      </c>
      <c r="AB1764" s="8" t="str">
        <f>IFERROR(VLOOKUP(LEFT($A1764,8),POR!$A:$R,14,0),"")</f>
        <v/>
      </c>
      <c r="AC1764" s="8" t="str">
        <f>IFERROR(VLOOKUP(LEFT($A1764,8),POR!$A:$R,15,0),"")</f>
        <v/>
      </c>
      <c r="AD1764" s="8" t="str">
        <f>IFERROR(VLOOKUP(LEFT($A1764,8),POR!$A:$R,16,0),"")</f>
        <v/>
      </c>
      <c r="AE1764" s="8" t="str">
        <f>IFERROR(VLOOKUP(LEFT($A1764,8),POR!$A:$R,17,0),"")</f>
        <v/>
      </c>
      <c r="AF1764" s="8" t="str">
        <f>IFERROR(VLOOKUP(LEFT($A1764,8),POR!$A:$R,18,0),"")</f>
        <v/>
      </c>
      <c r="AG1764" s="36" t="str">
        <f>IFERROR(VLOOKUP(A1764,NSD!F:G,2,0),"")</f>
        <v/>
      </c>
    </row>
    <row r="1765" spans="1:33">
      <c r="A1765" s="49" t="s">
        <v>5217</v>
      </c>
      <c r="B1765" s="36" t="str">
        <f>VLOOKUP(LEFT(A1765,8),Clusters!A:C,3,0)</f>
        <v>C1</v>
      </c>
      <c r="C1765" s="36">
        <f>VLOOKUP(LEFT(A1765,8),Clusters!A:D,2,0)</f>
        <v>11</v>
      </c>
      <c r="O1765" s="36">
        <f>IFERROR(VLOOKUP(LEFT(A1765,8),'Development Priority'!A:B,2,0),"")</f>
        <v>1046</v>
      </c>
      <c r="P1765" s="8" t="str">
        <f>IFERROR(VLOOKUP(LEFT($A1765,8),POR!$A:$R,2,0),"")</f>
        <v/>
      </c>
      <c r="Q1765" s="8" t="str">
        <f>IFERROR(VLOOKUP(LEFT($A1765,8),POR!$A:$R,3,0),"")</f>
        <v/>
      </c>
      <c r="R1765" s="8" t="str">
        <f>IFERROR(VLOOKUP(LEFT($A1765,8),POR!$A:$R,4,0),"")</f>
        <v/>
      </c>
      <c r="S1765" s="8" t="str">
        <f>IFERROR(VLOOKUP(LEFT($A1765,8),POR!$A:$R,5,0),"")</f>
        <v/>
      </c>
      <c r="T1765" s="8" t="str">
        <f>IFERROR(VLOOKUP(LEFT($A1765,8),POR!$A:$R,6,0),"")</f>
        <v/>
      </c>
      <c r="U1765" s="8" t="str">
        <f>IFERROR(VLOOKUP(LEFT($A1765,8),POR!$A:$R,7,0),"")</f>
        <v/>
      </c>
      <c r="V1765" s="8" t="str">
        <f>IFERROR(VLOOKUP(LEFT($A1765,8),POR!$A:$R,8,0),"")</f>
        <v/>
      </c>
      <c r="W1765" s="8" t="str">
        <f>IFERROR(VLOOKUP(LEFT($A1765,8),POR!$A:$R,9,0),"")</f>
        <v/>
      </c>
      <c r="X1765" s="8" t="str">
        <f>IFERROR(VLOOKUP(LEFT($A1765,8),POR!$A:$R,10,0),"")</f>
        <v/>
      </c>
      <c r="Y1765" s="8" t="str">
        <f>IFERROR(VLOOKUP(LEFT($A1765,8),POR!$A:$R,11,0),"")</f>
        <v/>
      </c>
      <c r="Z1765" s="8" t="str">
        <f>IFERROR(VLOOKUP(LEFT($A1765,8),POR!$A:$R,12,0),"")</f>
        <v/>
      </c>
      <c r="AA1765" s="8" t="str">
        <f>IFERROR(VLOOKUP(LEFT($A1765,8),POR!$A:$R,13,0),"")</f>
        <v/>
      </c>
      <c r="AB1765" s="8" t="str">
        <f>IFERROR(VLOOKUP(LEFT($A1765,8),POR!$A:$R,14,0),"")</f>
        <v/>
      </c>
      <c r="AC1765" s="8" t="str">
        <f>IFERROR(VLOOKUP(LEFT($A1765,8),POR!$A:$R,15,0),"")</f>
        <v/>
      </c>
      <c r="AD1765" s="8" t="str">
        <f>IFERROR(VLOOKUP(LEFT($A1765,8),POR!$A:$R,16,0),"")</f>
        <v/>
      </c>
      <c r="AE1765" s="8" t="str">
        <f>IFERROR(VLOOKUP(LEFT($A1765,8),POR!$A:$R,17,0),"")</f>
        <v/>
      </c>
      <c r="AF1765" s="8" t="str">
        <f>IFERROR(VLOOKUP(LEFT($A1765,8),POR!$A:$R,18,0),"")</f>
        <v/>
      </c>
      <c r="AG1765" s="36" t="str">
        <f>IFERROR(VLOOKUP(A1765,NSD!F:G,2,0),"")</f>
        <v/>
      </c>
    </row>
    <row r="1766" spans="1:33">
      <c r="A1766" s="11" t="s">
        <v>2301</v>
      </c>
      <c r="B1766" s="36" t="str">
        <f>VLOOKUP(LEFT(A1766,8),Clusters!A:C,3,0)</f>
        <v>C5</v>
      </c>
      <c r="C1766" s="36">
        <f>VLOOKUP(LEFT(A1766,8),Clusters!A:D,2,0)</f>
        <v>53</v>
      </c>
      <c r="D1766" s="11"/>
      <c r="E1766" s="11" t="s">
        <v>1594</v>
      </c>
      <c r="F1766" s="11"/>
      <c r="G1766" s="11"/>
      <c r="H1766" s="11"/>
      <c r="I1766" s="37"/>
      <c r="J1766" s="26"/>
      <c r="K1766" s="39"/>
      <c r="L1766" s="10" t="s">
        <v>1594</v>
      </c>
      <c r="M1766" s="11" t="s">
        <v>5268</v>
      </c>
      <c r="N1766" s="10" t="s">
        <v>5269</v>
      </c>
      <c r="O1766" s="36">
        <f>IFERROR(VLOOKUP(LEFT(A1766,8),'Development Priority'!A:B,2,0),"")</f>
        <v>542</v>
      </c>
      <c r="P1766" s="8" t="str">
        <f>IFERROR(VLOOKUP(LEFT($A1766,8),POR!$A:$R,2,0),"")</f>
        <v/>
      </c>
      <c r="Q1766" s="8" t="str">
        <f>IFERROR(VLOOKUP(LEFT($A1766,8),POR!$A:$R,3,0),"")</f>
        <v/>
      </c>
      <c r="R1766" s="8" t="str">
        <f>IFERROR(VLOOKUP(LEFT($A1766,8),POR!$A:$R,4,0),"")</f>
        <v/>
      </c>
      <c r="S1766" s="8" t="str">
        <f>IFERROR(VLOOKUP(LEFT($A1766,8),POR!$A:$R,5,0),"")</f>
        <v/>
      </c>
      <c r="T1766" s="8" t="str">
        <f>IFERROR(VLOOKUP(LEFT($A1766,8),POR!$A:$R,6,0),"")</f>
        <v/>
      </c>
      <c r="U1766" s="8" t="str">
        <f>IFERROR(VLOOKUP(LEFT($A1766,8),POR!$A:$R,7,0),"")</f>
        <v/>
      </c>
      <c r="V1766" s="8">
        <f>IFERROR(VLOOKUP(LEFT($A1766,8),POR!$A:$R,8,0),"")</f>
        <v>42768</v>
      </c>
      <c r="W1766" s="8" t="str">
        <f>IFERROR(VLOOKUP(LEFT($A1766,8),POR!$A:$R,9,0),"")</f>
        <v/>
      </c>
      <c r="X1766" s="8" t="str">
        <f>IFERROR(VLOOKUP(LEFT($A1766,8),POR!$A:$R,10,0),"")</f>
        <v/>
      </c>
      <c r="Y1766" s="8" t="str">
        <f>IFERROR(VLOOKUP(LEFT($A1766,8),POR!$A:$R,11,0),"")</f>
        <v/>
      </c>
      <c r="Z1766" s="8" t="str">
        <f>IFERROR(VLOOKUP(LEFT($A1766,8),POR!$A:$R,12,0),"")</f>
        <v/>
      </c>
      <c r="AA1766" s="8" t="str">
        <f>IFERROR(VLOOKUP(LEFT($A1766,8),POR!$A:$R,13,0),"")</f>
        <v/>
      </c>
      <c r="AB1766" s="8" t="str">
        <f>IFERROR(VLOOKUP(LEFT($A1766,8),POR!$A:$R,14,0),"")</f>
        <v/>
      </c>
      <c r="AC1766" s="8" t="str">
        <f>IFERROR(VLOOKUP(LEFT($A1766,8),POR!$A:$R,15,0),"")</f>
        <v/>
      </c>
      <c r="AD1766" s="8" t="str">
        <f>IFERROR(VLOOKUP(LEFT($A1766,8),POR!$A:$R,16,0),"")</f>
        <v/>
      </c>
      <c r="AE1766" s="8" t="str">
        <f>IFERROR(VLOOKUP(LEFT($A1766,8),POR!$A:$R,17,0),"")</f>
        <v/>
      </c>
      <c r="AF1766" s="8" t="str">
        <f>IFERROR(VLOOKUP(LEFT($A1766,8),POR!$A:$R,18,0),"")</f>
        <v/>
      </c>
      <c r="AG1766" s="36" t="str">
        <f>IFERROR(VLOOKUP(A1766,NSD!F:G,2,0),"")</f>
        <v/>
      </c>
    </row>
    <row r="1767" spans="1:33">
      <c r="A1767" s="61" t="s">
        <v>2644</v>
      </c>
      <c r="B1767" s="36" t="str">
        <f>VLOOKUP(LEFT(A1767,8),Clusters!A:C,3,0)</f>
        <v>C5</v>
      </c>
      <c r="C1767" s="36">
        <f>VLOOKUP(LEFT(A1767,8),Clusters!A:D,2,0)</f>
        <v>53</v>
      </c>
      <c r="D1767" s="61"/>
      <c r="E1767" s="61"/>
      <c r="F1767" s="61"/>
      <c r="G1767" s="61"/>
      <c r="H1767" s="61"/>
      <c r="I1767" s="62"/>
      <c r="J1767" s="63"/>
      <c r="K1767" s="64"/>
      <c r="L1767" s="64"/>
      <c r="M1767" s="61"/>
      <c r="N1767" s="64"/>
      <c r="O1767" s="36">
        <f>IFERROR(VLOOKUP(LEFT(A1767,8),'Development Priority'!A:B,2,0),"")</f>
        <v>542</v>
      </c>
      <c r="P1767" s="8" t="str">
        <f>IFERROR(VLOOKUP(LEFT($A1767,8),POR!$A:$R,2,0),"")</f>
        <v/>
      </c>
      <c r="Q1767" s="8" t="str">
        <f>IFERROR(VLOOKUP(LEFT($A1767,8),POR!$A:$R,3,0),"")</f>
        <v/>
      </c>
      <c r="R1767" s="8" t="str">
        <f>IFERROR(VLOOKUP(LEFT($A1767,8),POR!$A:$R,4,0),"")</f>
        <v/>
      </c>
      <c r="S1767" s="8" t="str">
        <f>IFERROR(VLOOKUP(LEFT($A1767,8),POR!$A:$R,5,0),"")</f>
        <v/>
      </c>
      <c r="T1767" s="8" t="str">
        <f>IFERROR(VLOOKUP(LEFT($A1767,8),POR!$A:$R,6,0),"")</f>
        <v/>
      </c>
      <c r="U1767" s="8" t="str">
        <f>IFERROR(VLOOKUP(LEFT($A1767,8),POR!$A:$R,7,0),"")</f>
        <v/>
      </c>
      <c r="V1767" s="8">
        <f>IFERROR(VLOOKUP(LEFT($A1767,8),POR!$A:$R,8,0),"")</f>
        <v>42768</v>
      </c>
      <c r="W1767" s="8" t="str">
        <f>IFERROR(VLOOKUP(LEFT($A1767,8),POR!$A:$R,9,0),"")</f>
        <v/>
      </c>
      <c r="X1767" s="8" t="str">
        <f>IFERROR(VLOOKUP(LEFT($A1767,8),POR!$A:$R,10,0),"")</f>
        <v/>
      </c>
      <c r="Y1767" s="8" t="str">
        <f>IFERROR(VLOOKUP(LEFT($A1767,8),POR!$A:$R,11,0),"")</f>
        <v/>
      </c>
      <c r="Z1767" s="8" t="str">
        <f>IFERROR(VLOOKUP(LEFT($A1767,8),POR!$A:$R,12,0),"")</f>
        <v/>
      </c>
      <c r="AA1767" s="8" t="str">
        <f>IFERROR(VLOOKUP(LEFT($A1767,8),POR!$A:$R,13,0),"")</f>
        <v/>
      </c>
      <c r="AB1767" s="8" t="str">
        <f>IFERROR(VLOOKUP(LEFT($A1767,8),POR!$A:$R,14,0),"")</f>
        <v/>
      </c>
      <c r="AC1767" s="8" t="str">
        <f>IFERROR(VLOOKUP(LEFT($A1767,8),POR!$A:$R,15,0),"")</f>
        <v/>
      </c>
      <c r="AD1767" s="8" t="str">
        <f>IFERROR(VLOOKUP(LEFT($A1767,8),POR!$A:$R,16,0),"")</f>
        <v/>
      </c>
      <c r="AE1767" s="8" t="str">
        <f>IFERROR(VLOOKUP(LEFT($A1767,8),POR!$A:$R,17,0),"")</f>
        <v/>
      </c>
      <c r="AF1767" s="8" t="str">
        <f>IFERROR(VLOOKUP(LEFT($A1767,8),POR!$A:$R,18,0),"")</f>
        <v/>
      </c>
      <c r="AG1767" s="36" t="str">
        <f>IFERROR(VLOOKUP(A1767,NSD!F:G,2,0),"")</f>
        <v/>
      </c>
    </row>
    <row r="1768" spans="1:33">
      <c r="A1768" s="49" t="s">
        <v>4832</v>
      </c>
      <c r="B1768" s="36" t="str">
        <f>VLOOKUP(LEFT(A1768,8),Clusters!A:C,3,0)</f>
        <v>C5</v>
      </c>
      <c r="C1768" s="36">
        <f>VLOOKUP(LEFT(A1768,8),Clusters!A:D,2,0)</f>
        <v>53</v>
      </c>
      <c r="O1768" s="36">
        <f>IFERROR(VLOOKUP(LEFT(A1768,8),'Development Priority'!A:B,2,0),"")</f>
        <v>767</v>
      </c>
      <c r="P1768" s="8" t="str">
        <f>IFERROR(VLOOKUP(LEFT($A1768,8),POR!$A:$R,2,0),"")</f>
        <v/>
      </c>
      <c r="Q1768" s="8" t="str">
        <f>IFERROR(VLOOKUP(LEFT($A1768,8),POR!$A:$R,3,0),"")</f>
        <v/>
      </c>
      <c r="R1768" s="8" t="str">
        <f>IFERROR(VLOOKUP(LEFT($A1768,8),POR!$A:$R,4,0),"")</f>
        <v/>
      </c>
      <c r="S1768" s="8" t="str">
        <f>IFERROR(VLOOKUP(LEFT($A1768,8),POR!$A:$R,5,0),"")</f>
        <v/>
      </c>
      <c r="T1768" s="8" t="str">
        <f>IFERROR(VLOOKUP(LEFT($A1768,8),POR!$A:$R,6,0),"")</f>
        <v/>
      </c>
      <c r="U1768" s="8" t="str">
        <f>IFERROR(VLOOKUP(LEFT($A1768,8),POR!$A:$R,7,0),"")</f>
        <v/>
      </c>
      <c r="V1768" s="8">
        <f>IFERROR(VLOOKUP(LEFT($A1768,8),POR!$A:$R,8,0),"")</f>
        <v>42926</v>
      </c>
      <c r="W1768" s="8" t="str">
        <f>IFERROR(VLOOKUP(LEFT($A1768,8),POR!$A:$R,9,0),"")</f>
        <v/>
      </c>
      <c r="X1768" s="8" t="str">
        <f>IFERROR(VLOOKUP(LEFT($A1768,8),POR!$A:$R,10,0),"")</f>
        <v/>
      </c>
      <c r="Y1768" s="8" t="str">
        <f>IFERROR(VLOOKUP(LEFT($A1768,8),POR!$A:$R,11,0),"")</f>
        <v/>
      </c>
      <c r="Z1768" s="8" t="str">
        <f>IFERROR(VLOOKUP(LEFT($A1768,8),POR!$A:$R,12,0),"")</f>
        <v/>
      </c>
      <c r="AA1768" s="8" t="str">
        <f>IFERROR(VLOOKUP(LEFT($A1768,8),POR!$A:$R,13,0),"")</f>
        <v/>
      </c>
      <c r="AB1768" s="8" t="str">
        <f>IFERROR(VLOOKUP(LEFT($A1768,8),POR!$A:$R,14,0),"")</f>
        <v/>
      </c>
      <c r="AC1768" s="8" t="str">
        <f>IFERROR(VLOOKUP(LEFT($A1768,8),POR!$A:$R,15,0),"")</f>
        <v/>
      </c>
      <c r="AD1768" s="8" t="str">
        <f>IFERROR(VLOOKUP(LEFT($A1768,8),POR!$A:$R,16,0),"")</f>
        <v/>
      </c>
      <c r="AE1768" s="8" t="str">
        <f>IFERROR(VLOOKUP(LEFT($A1768,8),POR!$A:$R,17,0),"")</f>
        <v/>
      </c>
      <c r="AF1768" s="8" t="str">
        <f>IFERROR(VLOOKUP(LEFT($A1768,8),POR!$A:$R,18,0),"")</f>
        <v/>
      </c>
      <c r="AG1768" s="36" t="str">
        <f>IFERROR(VLOOKUP(A1768,NSD!F:G,2,0),"")</f>
        <v/>
      </c>
    </row>
    <row r="1769" spans="1:33">
      <c r="A1769" s="49" t="s">
        <v>3230</v>
      </c>
      <c r="B1769" s="36" t="str">
        <f>VLOOKUP(LEFT(A1769,8),Clusters!A:C,3,0)</f>
        <v>C5</v>
      </c>
      <c r="C1769" s="36">
        <f>VLOOKUP(LEFT(A1769,8),Clusters!A:D,2,0)</f>
        <v>53</v>
      </c>
      <c r="O1769" s="36">
        <f>IFERROR(VLOOKUP(LEFT(A1769,8),'Development Priority'!A:B,2,0),"")</f>
        <v>767</v>
      </c>
      <c r="P1769" s="8" t="str">
        <f>IFERROR(VLOOKUP(LEFT($A1769,8),POR!$A:$R,2,0),"")</f>
        <v/>
      </c>
      <c r="Q1769" s="8" t="str">
        <f>IFERROR(VLOOKUP(LEFT($A1769,8),POR!$A:$R,3,0),"")</f>
        <v/>
      </c>
      <c r="R1769" s="8" t="str">
        <f>IFERROR(VLOOKUP(LEFT($A1769,8),POR!$A:$R,4,0),"")</f>
        <v/>
      </c>
      <c r="S1769" s="8" t="str">
        <f>IFERROR(VLOOKUP(LEFT($A1769,8),POR!$A:$R,5,0),"")</f>
        <v/>
      </c>
      <c r="T1769" s="8" t="str">
        <f>IFERROR(VLOOKUP(LEFT($A1769,8),POR!$A:$R,6,0),"")</f>
        <v/>
      </c>
      <c r="U1769" s="8" t="str">
        <f>IFERROR(VLOOKUP(LEFT($A1769,8),POR!$A:$R,7,0),"")</f>
        <v/>
      </c>
      <c r="V1769" s="8">
        <f>IFERROR(VLOOKUP(LEFT($A1769,8),POR!$A:$R,8,0),"")</f>
        <v>42926</v>
      </c>
      <c r="W1769" s="8" t="str">
        <f>IFERROR(VLOOKUP(LEFT($A1769,8),POR!$A:$R,9,0),"")</f>
        <v/>
      </c>
      <c r="X1769" s="8" t="str">
        <f>IFERROR(VLOOKUP(LEFT($A1769,8),POR!$A:$R,10,0),"")</f>
        <v/>
      </c>
      <c r="Y1769" s="8" t="str">
        <f>IFERROR(VLOOKUP(LEFT($A1769,8),POR!$A:$R,11,0),"")</f>
        <v/>
      </c>
      <c r="Z1769" s="8" t="str">
        <f>IFERROR(VLOOKUP(LEFT($A1769,8),POR!$A:$R,12,0),"")</f>
        <v/>
      </c>
      <c r="AA1769" s="8" t="str">
        <f>IFERROR(VLOOKUP(LEFT($A1769,8),POR!$A:$R,13,0),"")</f>
        <v/>
      </c>
      <c r="AB1769" s="8" t="str">
        <f>IFERROR(VLOOKUP(LEFT($A1769,8),POR!$A:$R,14,0),"")</f>
        <v/>
      </c>
      <c r="AC1769" s="8" t="str">
        <f>IFERROR(VLOOKUP(LEFT($A1769,8),POR!$A:$R,15,0),"")</f>
        <v/>
      </c>
      <c r="AD1769" s="8" t="str">
        <f>IFERROR(VLOOKUP(LEFT($A1769,8),POR!$A:$R,16,0),"")</f>
        <v/>
      </c>
      <c r="AE1769" s="8" t="str">
        <f>IFERROR(VLOOKUP(LEFT($A1769,8),POR!$A:$R,17,0),"")</f>
        <v/>
      </c>
      <c r="AF1769" s="8" t="str">
        <f>IFERROR(VLOOKUP(LEFT($A1769,8),POR!$A:$R,18,0),"")</f>
        <v/>
      </c>
      <c r="AG1769" s="36" t="str">
        <f>IFERROR(VLOOKUP(A1769,NSD!F:G,2,0),"")</f>
        <v/>
      </c>
    </row>
    <row r="1770" spans="1:33">
      <c r="A1770" s="49" t="s">
        <v>4117</v>
      </c>
      <c r="B1770" s="36" t="str">
        <f>VLOOKUP(LEFT(A1770,8),Clusters!A:C,3,0)</f>
        <v>C5</v>
      </c>
      <c r="C1770" s="36">
        <f>VLOOKUP(LEFT(A1770,8),Clusters!A:D,2,0)</f>
        <v>53</v>
      </c>
      <c r="O1770" s="36">
        <f>IFERROR(VLOOKUP(LEFT(A1770,8),'Development Priority'!A:B,2,0),"")</f>
        <v>767</v>
      </c>
      <c r="P1770" s="8" t="str">
        <f>IFERROR(VLOOKUP(LEFT($A1770,8),POR!$A:$R,2,0),"")</f>
        <v/>
      </c>
      <c r="Q1770" s="8" t="str">
        <f>IFERROR(VLOOKUP(LEFT($A1770,8),POR!$A:$R,3,0),"")</f>
        <v/>
      </c>
      <c r="R1770" s="8" t="str">
        <f>IFERROR(VLOOKUP(LEFT($A1770,8),POR!$A:$R,4,0),"")</f>
        <v/>
      </c>
      <c r="S1770" s="8" t="str">
        <f>IFERROR(VLOOKUP(LEFT($A1770,8),POR!$A:$R,5,0),"")</f>
        <v/>
      </c>
      <c r="T1770" s="8" t="str">
        <f>IFERROR(VLOOKUP(LEFT($A1770,8),POR!$A:$R,6,0),"")</f>
        <v/>
      </c>
      <c r="U1770" s="8" t="str">
        <f>IFERROR(VLOOKUP(LEFT($A1770,8),POR!$A:$R,7,0),"")</f>
        <v/>
      </c>
      <c r="V1770" s="8">
        <f>IFERROR(VLOOKUP(LEFT($A1770,8),POR!$A:$R,8,0),"")</f>
        <v>42926</v>
      </c>
      <c r="W1770" s="8" t="str">
        <f>IFERROR(VLOOKUP(LEFT($A1770,8),POR!$A:$R,9,0),"")</f>
        <v/>
      </c>
      <c r="X1770" s="8" t="str">
        <f>IFERROR(VLOOKUP(LEFT($A1770,8),POR!$A:$R,10,0),"")</f>
        <v/>
      </c>
      <c r="Y1770" s="8" t="str">
        <f>IFERROR(VLOOKUP(LEFT($A1770,8),POR!$A:$R,11,0),"")</f>
        <v/>
      </c>
      <c r="Z1770" s="8" t="str">
        <f>IFERROR(VLOOKUP(LEFT($A1770,8),POR!$A:$R,12,0),"")</f>
        <v/>
      </c>
      <c r="AA1770" s="8" t="str">
        <f>IFERROR(VLOOKUP(LEFT($A1770,8),POR!$A:$R,13,0),"")</f>
        <v/>
      </c>
      <c r="AB1770" s="8" t="str">
        <f>IFERROR(VLOOKUP(LEFT($A1770,8),POR!$A:$R,14,0),"")</f>
        <v/>
      </c>
      <c r="AC1770" s="8" t="str">
        <f>IFERROR(VLOOKUP(LEFT($A1770,8),POR!$A:$R,15,0),"")</f>
        <v/>
      </c>
      <c r="AD1770" s="8" t="str">
        <f>IFERROR(VLOOKUP(LEFT($A1770,8),POR!$A:$R,16,0),"")</f>
        <v/>
      </c>
      <c r="AE1770" s="8" t="str">
        <f>IFERROR(VLOOKUP(LEFT($A1770,8),POR!$A:$R,17,0),"")</f>
        <v/>
      </c>
      <c r="AF1770" s="8" t="str">
        <f>IFERROR(VLOOKUP(LEFT($A1770,8),POR!$A:$R,18,0),"")</f>
        <v/>
      </c>
      <c r="AG1770" s="36" t="str">
        <f>IFERROR(VLOOKUP(A1770,NSD!F:G,2,0),"")</f>
        <v/>
      </c>
    </row>
    <row r="1771" spans="1:33">
      <c r="A1771" s="49" t="s">
        <v>5218</v>
      </c>
      <c r="B1771" s="36" t="str">
        <f>VLOOKUP(LEFT(A1771,8),Clusters!A:C,3,0)</f>
        <v>C4</v>
      </c>
      <c r="C1771" s="36">
        <f>VLOOKUP(LEFT(A1771,8),Clusters!A:D,2,0)</f>
        <v>45</v>
      </c>
      <c r="O1771" s="36" t="str">
        <f>IFERROR(VLOOKUP(LEFT(A1771,8),'Development Priority'!A:B,2,0),"")</f>
        <v/>
      </c>
      <c r="P1771" s="8" t="str">
        <f>IFERROR(VLOOKUP(LEFT($A1771,8),POR!$A:$R,2,0),"")</f>
        <v/>
      </c>
      <c r="Q1771" s="8" t="str">
        <f>IFERROR(VLOOKUP(LEFT($A1771,8),POR!$A:$R,3,0),"")</f>
        <v/>
      </c>
      <c r="R1771" s="8" t="str">
        <f>IFERROR(VLOOKUP(LEFT($A1771,8),POR!$A:$R,4,0),"")</f>
        <v/>
      </c>
      <c r="S1771" s="8" t="str">
        <f>IFERROR(VLOOKUP(LEFT($A1771,8),POR!$A:$R,5,0),"")</f>
        <v/>
      </c>
      <c r="T1771" s="8" t="str">
        <f>IFERROR(VLOOKUP(LEFT($A1771,8),POR!$A:$R,6,0),"")</f>
        <v/>
      </c>
      <c r="U1771" s="8" t="str">
        <f>IFERROR(VLOOKUP(LEFT($A1771,8),POR!$A:$R,7,0),"")</f>
        <v/>
      </c>
      <c r="V1771" s="8" t="str">
        <f>IFERROR(VLOOKUP(LEFT($A1771,8),POR!$A:$R,8,0),"")</f>
        <v/>
      </c>
      <c r="W1771" s="8" t="str">
        <f>IFERROR(VLOOKUP(LEFT($A1771,8),POR!$A:$R,9,0),"")</f>
        <v/>
      </c>
      <c r="X1771" s="8" t="str">
        <f>IFERROR(VLOOKUP(LEFT($A1771,8),POR!$A:$R,10,0),"")</f>
        <v/>
      </c>
      <c r="Y1771" s="8" t="str">
        <f>IFERROR(VLOOKUP(LEFT($A1771,8),POR!$A:$R,11,0),"")</f>
        <v/>
      </c>
      <c r="Z1771" s="8" t="str">
        <f>IFERROR(VLOOKUP(LEFT($A1771,8),POR!$A:$R,12,0),"")</f>
        <v/>
      </c>
      <c r="AA1771" s="8" t="str">
        <f>IFERROR(VLOOKUP(LEFT($A1771,8),POR!$A:$R,13,0),"")</f>
        <v/>
      </c>
      <c r="AB1771" s="8" t="str">
        <f>IFERROR(VLOOKUP(LEFT($A1771,8),POR!$A:$R,14,0),"")</f>
        <v/>
      </c>
      <c r="AC1771" s="8" t="str">
        <f>IFERROR(VLOOKUP(LEFT($A1771,8),POR!$A:$R,15,0),"")</f>
        <v/>
      </c>
      <c r="AD1771" s="8" t="str">
        <f>IFERROR(VLOOKUP(LEFT($A1771,8),POR!$A:$R,16,0),"")</f>
        <v/>
      </c>
      <c r="AE1771" s="8" t="str">
        <f>IFERROR(VLOOKUP(LEFT($A1771,8),POR!$A:$R,17,0),"")</f>
        <v/>
      </c>
      <c r="AF1771" s="8" t="str">
        <f>IFERROR(VLOOKUP(LEFT($A1771,8),POR!$A:$R,18,0),"")</f>
        <v/>
      </c>
      <c r="AG1771" s="36" t="str">
        <f>IFERROR(VLOOKUP(A1771,NSD!F:G,2,0),"")</f>
        <v/>
      </c>
    </row>
    <row r="1772" spans="1:33">
      <c r="A1772" s="49" t="s">
        <v>4028</v>
      </c>
      <c r="B1772" s="36" t="str">
        <f>VLOOKUP(LEFT(A1772,8),Clusters!A:C,3,0)</f>
        <v>C4</v>
      </c>
      <c r="C1772" s="36">
        <f>VLOOKUP(LEFT(A1772,8),Clusters!A:D,2,0)</f>
        <v>45</v>
      </c>
      <c r="O1772" s="36" t="str">
        <f>IFERROR(VLOOKUP(LEFT(A1772,8),'Development Priority'!A:B,2,0),"")</f>
        <v/>
      </c>
      <c r="P1772" s="8" t="str">
        <f>IFERROR(VLOOKUP(LEFT($A1772,8),POR!$A:$R,2,0),"")</f>
        <v/>
      </c>
      <c r="Q1772" s="8" t="str">
        <f>IFERROR(VLOOKUP(LEFT($A1772,8),POR!$A:$R,3,0),"")</f>
        <v/>
      </c>
      <c r="R1772" s="8" t="str">
        <f>IFERROR(VLOOKUP(LEFT($A1772,8),POR!$A:$R,4,0),"")</f>
        <v/>
      </c>
      <c r="S1772" s="8" t="str">
        <f>IFERROR(VLOOKUP(LEFT($A1772,8),POR!$A:$R,5,0),"")</f>
        <v/>
      </c>
      <c r="T1772" s="8" t="str">
        <f>IFERROR(VLOOKUP(LEFT($A1772,8),POR!$A:$R,6,0),"")</f>
        <v/>
      </c>
      <c r="U1772" s="8" t="str">
        <f>IFERROR(VLOOKUP(LEFT($A1772,8),POR!$A:$R,7,0),"")</f>
        <v/>
      </c>
      <c r="V1772" s="8" t="str">
        <f>IFERROR(VLOOKUP(LEFT($A1772,8),POR!$A:$R,8,0),"")</f>
        <v/>
      </c>
      <c r="W1772" s="8" t="str">
        <f>IFERROR(VLOOKUP(LEFT($A1772,8),POR!$A:$R,9,0),"")</f>
        <v/>
      </c>
      <c r="X1772" s="8" t="str">
        <f>IFERROR(VLOOKUP(LEFT($A1772,8),POR!$A:$R,10,0),"")</f>
        <v/>
      </c>
      <c r="Y1772" s="8" t="str">
        <f>IFERROR(VLOOKUP(LEFT($A1772,8),POR!$A:$R,11,0),"")</f>
        <v/>
      </c>
      <c r="Z1772" s="8" t="str">
        <f>IFERROR(VLOOKUP(LEFT($A1772,8),POR!$A:$R,12,0),"")</f>
        <v/>
      </c>
      <c r="AA1772" s="8" t="str">
        <f>IFERROR(VLOOKUP(LEFT($A1772,8),POR!$A:$R,13,0),"")</f>
        <v/>
      </c>
      <c r="AB1772" s="8" t="str">
        <f>IFERROR(VLOOKUP(LEFT($A1772,8),POR!$A:$R,14,0),"")</f>
        <v/>
      </c>
      <c r="AC1772" s="8" t="str">
        <f>IFERROR(VLOOKUP(LEFT($A1772,8),POR!$A:$R,15,0),"")</f>
        <v/>
      </c>
      <c r="AD1772" s="8" t="str">
        <f>IFERROR(VLOOKUP(LEFT($A1772,8),POR!$A:$R,16,0),"")</f>
        <v/>
      </c>
      <c r="AE1772" s="8" t="str">
        <f>IFERROR(VLOOKUP(LEFT($A1772,8),POR!$A:$R,17,0),"")</f>
        <v/>
      </c>
      <c r="AF1772" s="8" t="str">
        <f>IFERROR(VLOOKUP(LEFT($A1772,8),POR!$A:$R,18,0),"")</f>
        <v/>
      </c>
      <c r="AG1772" s="36" t="str">
        <f>IFERROR(VLOOKUP(A1772,NSD!F:G,2,0),"")</f>
        <v/>
      </c>
    </row>
    <row r="1773" spans="1:33">
      <c r="A1773" s="49" t="s">
        <v>4029</v>
      </c>
      <c r="B1773" s="36" t="str">
        <f>VLOOKUP(LEFT(A1773,8),Clusters!A:C,3,0)</f>
        <v>C4</v>
      </c>
      <c r="C1773" s="36">
        <f>VLOOKUP(LEFT(A1773,8),Clusters!A:D,2,0)</f>
        <v>45</v>
      </c>
      <c r="O1773" s="36" t="str">
        <f>IFERROR(VLOOKUP(LEFT(A1773,8),'Development Priority'!A:B,2,0),"")</f>
        <v/>
      </c>
      <c r="P1773" s="8" t="str">
        <f>IFERROR(VLOOKUP(LEFT($A1773,8),POR!$A:$R,2,0),"")</f>
        <v/>
      </c>
      <c r="Q1773" s="8" t="str">
        <f>IFERROR(VLOOKUP(LEFT($A1773,8),POR!$A:$R,3,0),"")</f>
        <v/>
      </c>
      <c r="R1773" s="8" t="str">
        <f>IFERROR(VLOOKUP(LEFT($A1773,8),POR!$A:$R,4,0),"")</f>
        <v/>
      </c>
      <c r="S1773" s="8" t="str">
        <f>IFERROR(VLOOKUP(LEFT($A1773,8),POR!$A:$R,5,0),"")</f>
        <v/>
      </c>
      <c r="T1773" s="8" t="str">
        <f>IFERROR(VLOOKUP(LEFT($A1773,8),POR!$A:$R,6,0),"")</f>
        <v/>
      </c>
      <c r="U1773" s="8" t="str">
        <f>IFERROR(VLOOKUP(LEFT($A1773,8),POR!$A:$R,7,0),"")</f>
        <v/>
      </c>
      <c r="V1773" s="8" t="str">
        <f>IFERROR(VLOOKUP(LEFT($A1773,8),POR!$A:$R,8,0),"")</f>
        <v/>
      </c>
      <c r="W1773" s="8" t="str">
        <f>IFERROR(VLOOKUP(LEFT($A1773,8),POR!$A:$R,9,0),"")</f>
        <v/>
      </c>
      <c r="X1773" s="8" t="str">
        <f>IFERROR(VLOOKUP(LEFT($A1773,8),POR!$A:$R,10,0),"")</f>
        <v/>
      </c>
      <c r="Y1773" s="8" t="str">
        <f>IFERROR(VLOOKUP(LEFT($A1773,8),POR!$A:$R,11,0),"")</f>
        <v/>
      </c>
      <c r="Z1773" s="8" t="str">
        <f>IFERROR(VLOOKUP(LEFT($A1773,8),POR!$A:$R,12,0),"")</f>
        <v/>
      </c>
      <c r="AA1773" s="8" t="str">
        <f>IFERROR(VLOOKUP(LEFT($A1773,8),POR!$A:$R,13,0),"")</f>
        <v/>
      </c>
      <c r="AB1773" s="8" t="str">
        <f>IFERROR(VLOOKUP(LEFT($A1773,8),POR!$A:$R,14,0),"")</f>
        <v/>
      </c>
      <c r="AC1773" s="8" t="str">
        <f>IFERROR(VLOOKUP(LEFT($A1773,8),POR!$A:$R,15,0),"")</f>
        <v/>
      </c>
      <c r="AD1773" s="8" t="str">
        <f>IFERROR(VLOOKUP(LEFT($A1773,8),POR!$A:$R,16,0),"")</f>
        <v/>
      </c>
      <c r="AE1773" s="8" t="str">
        <f>IFERROR(VLOOKUP(LEFT($A1773,8),POR!$A:$R,17,0),"")</f>
        <v/>
      </c>
      <c r="AF1773" s="8" t="str">
        <f>IFERROR(VLOOKUP(LEFT($A1773,8),POR!$A:$R,18,0),"")</f>
        <v/>
      </c>
      <c r="AG1773" s="36" t="str">
        <f>IFERROR(VLOOKUP(A1773,NSD!F:G,2,0),"")</f>
        <v/>
      </c>
    </row>
    <row r="1774" spans="1:33">
      <c r="A1774" s="49" t="s">
        <v>5090</v>
      </c>
      <c r="B1774" s="36" t="str">
        <f>VLOOKUP(LEFT(A1774,8),Clusters!A:C,3,0)</f>
        <v>C4</v>
      </c>
      <c r="C1774" s="36">
        <f>VLOOKUP(LEFT(A1774,8),Clusters!A:D,2,0)</f>
        <v>45</v>
      </c>
      <c r="O1774" s="36">
        <f>IFERROR(VLOOKUP(LEFT(A1774,8),'Development Priority'!A:B,2,0),"")</f>
        <v>874</v>
      </c>
      <c r="P1774" s="8" t="str">
        <f>IFERROR(VLOOKUP(LEFT($A1774,8),POR!$A:$R,2,0),"")</f>
        <v/>
      </c>
      <c r="Q1774" s="8" t="str">
        <f>IFERROR(VLOOKUP(LEFT($A1774,8),POR!$A:$R,3,0),"")</f>
        <v/>
      </c>
      <c r="R1774" s="8" t="str">
        <f>IFERROR(VLOOKUP(LEFT($A1774,8),POR!$A:$R,4,0),"")</f>
        <v/>
      </c>
      <c r="S1774" s="8" t="str">
        <f>IFERROR(VLOOKUP(LEFT($A1774,8),POR!$A:$R,5,0),"")</f>
        <v/>
      </c>
      <c r="T1774" s="8" t="str">
        <f>IFERROR(VLOOKUP(LEFT($A1774,8),POR!$A:$R,6,0),"")</f>
        <v/>
      </c>
      <c r="U1774" s="8" t="str">
        <f>IFERROR(VLOOKUP(LEFT($A1774,8),POR!$A:$R,7,0),"")</f>
        <v/>
      </c>
      <c r="V1774" s="8" t="str">
        <f>IFERROR(VLOOKUP(LEFT($A1774,8),POR!$A:$R,8,0),"")</f>
        <v/>
      </c>
      <c r="W1774" s="8" t="str">
        <f>IFERROR(VLOOKUP(LEFT($A1774,8),POR!$A:$R,9,0),"")</f>
        <v/>
      </c>
      <c r="X1774" s="8" t="str">
        <f>IFERROR(VLOOKUP(LEFT($A1774,8),POR!$A:$R,10,0),"")</f>
        <v/>
      </c>
      <c r="Y1774" s="8" t="str">
        <f>IFERROR(VLOOKUP(LEFT($A1774,8),POR!$A:$R,11,0),"")</f>
        <v/>
      </c>
      <c r="Z1774" s="8" t="str">
        <f>IFERROR(VLOOKUP(LEFT($A1774,8),POR!$A:$R,12,0),"")</f>
        <v/>
      </c>
      <c r="AA1774" s="8" t="str">
        <f>IFERROR(VLOOKUP(LEFT($A1774,8),POR!$A:$R,13,0),"")</f>
        <v/>
      </c>
      <c r="AB1774" s="8" t="str">
        <f>IFERROR(VLOOKUP(LEFT($A1774,8),POR!$A:$R,14,0),"")</f>
        <v/>
      </c>
      <c r="AC1774" s="8" t="str">
        <f>IFERROR(VLOOKUP(LEFT($A1774,8),POR!$A:$R,15,0),"")</f>
        <v/>
      </c>
      <c r="AD1774" s="8" t="str">
        <f>IFERROR(VLOOKUP(LEFT($A1774,8),POR!$A:$R,16,0),"")</f>
        <v/>
      </c>
      <c r="AE1774" s="8" t="str">
        <f>IFERROR(VLOOKUP(LEFT($A1774,8),POR!$A:$R,17,0),"")</f>
        <v/>
      </c>
      <c r="AF1774" s="8" t="str">
        <f>IFERROR(VLOOKUP(LEFT($A1774,8),POR!$A:$R,18,0),"")</f>
        <v/>
      </c>
      <c r="AG1774" s="36" t="str">
        <f>IFERROR(VLOOKUP(A1774,NSD!F:G,2,0),"")</f>
        <v/>
      </c>
    </row>
    <row r="1775" spans="1:33">
      <c r="A1775" s="49" t="s">
        <v>4136</v>
      </c>
      <c r="B1775" s="36" t="str">
        <f>VLOOKUP(LEFT(A1775,8),Clusters!A:C,3,0)</f>
        <v>C4</v>
      </c>
      <c r="C1775" s="36">
        <f>VLOOKUP(LEFT(A1775,8),Clusters!A:D,2,0)</f>
        <v>45</v>
      </c>
      <c r="O1775" s="36">
        <f>IFERROR(VLOOKUP(LEFT(A1775,8),'Development Priority'!A:B,2,0),"")</f>
        <v>874</v>
      </c>
      <c r="P1775" s="8" t="str">
        <f>IFERROR(VLOOKUP(LEFT($A1775,8),POR!$A:$R,2,0),"")</f>
        <v/>
      </c>
      <c r="Q1775" s="8" t="str">
        <f>IFERROR(VLOOKUP(LEFT($A1775,8),POR!$A:$R,3,0),"")</f>
        <v/>
      </c>
      <c r="R1775" s="8" t="str">
        <f>IFERROR(VLOOKUP(LEFT($A1775,8),POR!$A:$R,4,0),"")</f>
        <v/>
      </c>
      <c r="S1775" s="8" t="str">
        <f>IFERROR(VLOOKUP(LEFT($A1775,8),POR!$A:$R,5,0),"")</f>
        <v/>
      </c>
      <c r="T1775" s="8" t="str">
        <f>IFERROR(VLOOKUP(LEFT($A1775,8),POR!$A:$R,6,0),"")</f>
        <v/>
      </c>
      <c r="U1775" s="8" t="str">
        <f>IFERROR(VLOOKUP(LEFT($A1775,8),POR!$A:$R,7,0),"")</f>
        <v/>
      </c>
      <c r="V1775" s="8" t="str">
        <f>IFERROR(VLOOKUP(LEFT($A1775,8),POR!$A:$R,8,0),"")</f>
        <v/>
      </c>
      <c r="W1775" s="8" t="str">
        <f>IFERROR(VLOOKUP(LEFT($A1775,8),POR!$A:$R,9,0),"")</f>
        <v/>
      </c>
      <c r="X1775" s="8" t="str">
        <f>IFERROR(VLOOKUP(LEFT($A1775,8),POR!$A:$R,10,0),"")</f>
        <v/>
      </c>
      <c r="Y1775" s="8" t="str">
        <f>IFERROR(VLOOKUP(LEFT($A1775,8),POR!$A:$R,11,0),"")</f>
        <v/>
      </c>
      <c r="Z1775" s="8" t="str">
        <f>IFERROR(VLOOKUP(LEFT($A1775,8),POR!$A:$R,12,0),"")</f>
        <v/>
      </c>
      <c r="AA1775" s="8" t="str">
        <f>IFERROR(VLOOKUP(LEFT($A1775,8),POR!$A:$R,13,0),"")</f>
        <v/>
      </c>
      <c r="AB1775" s="8" t="str">
        <f>IFERROR(VLOOKUP(LEFT($A1775,8),POR!$A:$R,14,0),"")</f>
        <v/>
      </c>
      <c r="AC1775" s="8" t="str">
        <f>IFERROR(VLOOKUP(LEFT($A1775,8),POR!$A:$R,15,0),"")</f>
        <v/>
      </c>
      <c r="AD1775" s="8" t="str">
        <f>IFERROR(VLOOKUP(LEFT($A1775,8),POR!$A:$R,16,0),"")</f>
        <v/>
      </c>
      <c r="AE1775" s="8" t="str">
        <f>IFERROR(VLOOKUP(LEFT($A1775,8),POR!$A:$R,17,0),"")</f>
        <v/>
      </c>
      <c r="AF1775" s="8" t="str">
        <f>IFERROR(VLOOKUP(LEFT($A1775,8),POR!$A:$R,18,0),"")</f>
        <v/>
      </c>
      <c r="AG1775" s="36" t="str">
        <f>IFERROR(VLOOKUP(A1775,NSD!F:G,2,0),"")</f>
        <v/>
      </c>
    </row>
    <row r="1776" spans="1:33">
      <c r="A1776" s="49" t="s">
        <v>4600</v>
      </c>
      <c r="B1776" s="36" t="str">
        <f>VLOOKUP(LEFT(A1776,8),Clusters!A:C,3,0)</f>
        <v>C4</v>
      </c>
      <c r="C1776" s="36">
        <f>VLOOKUP(LEFT(A1776,8),Clusters!A:D,2,0)</f>
        <v>45</v>
      </c>
      <c r="O1776" s="36">
        <f>IFERROR(VLOOKUP(LEFT(A1776,8),'Development Priority'!A:B,2,0),"")</f>
        <v>874</v>
      </c>
      <c r="P1776" s="8" t="str">
        <f>IFERROR(VLOOKUP(LEFT($A1776,8),POR!$A:$R,2,0),"")</f>
        <v/>
      </c>
      <c r="Q1776" s="8" t="str">
        <f>IFERROR(VLOOKUP(LEFT($A1776,8),POR!$A:$R,3,0),"")</f>
        <v/>
      </c>
      <c r="R1776" s="8" t="str">
        <f>IFERROR(VLOOKUP(LEFT($A1776,8),POR!$A:$R,4,0),"")</f>
        <v/>
      </c>
      <c r="S1776" s="8" t="str">
        <f>IFERROR(VLOOKUP(LEFT($A1776,8),POR!$A:$R,5,0),"")</f>
        <v/>
      </c>
      <c r="T1776" s="8" t="str">
        <f>IFERROR(VLOOKUP(LEFT($A1776,8),POR!$A:$R,6,0),"")</f>
        <v/>
      </c>
      <c r="U1776" s="8" t="str">
        <f>IFERROR(VLOOKUP(LEFT($A1776,8),POR!$A:$R,7,0),"")</f>
        <v/>
      </c>
      <c r="V1776" s="8" t="str">
        <f>IFERROR(VLOOKUP(LEFT($A1776,8),POR!$A:$R,8,0),"")</f>
        <v/>
      </c>
      <c r="W1776" s="8" t="str">
        <f>IFERROR(VLOOKUP(LEFT($A1776,8),POR!$A:$R,9,0),"")</f>
        <v/>
      </c>
      <c r="X1776" s="8" t="str">
        <f>IFERROR(VLOOKUP(LEFT($A1776,8),POR!$A:$R,10,0),"")</f>
        <v/>
      </c>
      <c r="Y1776" s="8" t="str">
        <f>IFERROR(VLOOKUP(LEFT($A1776,8),POR!$A:$R,11,0),"")</f>
        <v/>
      </c>
      <c r="Z1776" s="8" t="str">
        <f>IFERROR(VLOOKUP(LEFT($A1776,8),POR!$A:$R,12,0),"")</f>
        <v/>
      </c>
      <c r="AA1776" s="8" t="str">
        <f>IFERROR(VLOOKUP(LEFT($A1776,8),POR!$A:$R,13,0),"")</f>
        <v/>
      </c>
      <c r="AB1776" s="8" t="str">
        <f>IFERROR(VLOOKUP(LEFT($A1776,8),POR!$A:$R,14,0),"")</f>
        <v/>
      </c>
      <c r="AC1776" s="8" t="str">
        <f>IFERROR(VLOOKUP(LEFT($A1776,8),POR!$A:$R,15,0),"")</f>
        <v/>
      </c>
      <c r="AD1776" s="8" t="str">
        <f>IFERROR(VLOOKUP(LEFT($A1776,8),POR!$A:$R,16,0),"")</f>
        <v/>
      </c>
      <c r="AE1776" s="8" t="str">
        <f>IFERROR(VLOOKUP(LEFT($A1776,8),POR!$A:$R,17,0),"")</f>
        <v/>
      </c>
      <c r="AF1776" s="8" t="str">
        <f>IFERROR(VLOOKUP(LEFT($A1776,8),POR!$A:$R,18,0),"")</f>
        <v/>
      </c>
      <c r="AG1776" s="36" t="str">
        <f>IFERROR(VLOOKUP(A1776,NSD!F:G,2,0),"")</f>
        <v/>
      </c>
    </row>
    <row r="1777" spans="1:33">
      <c r="A1777" s="49" t="s">
        <v>4205</v>
      </c>
      <c r="B1777" s="36" t="str">
        <f>VLOOKUP(LEFT(A1777,8),Clusters!A:C,3,0)</f>
        <v>C4</v>
      </c>
      <c r="C1777" s="36">
        <f>VLOOKUP(LEFT(A1777,8),Clusters!A:D,2,0)</f>
        <v>45</v>
      </c>
      <c r="O1777" s="36">
        <f>IFERROR(VLOOKUP(LEFT(A1777,8),'Development Priority'!A:B,2,0),"")</f>
        <v>580</v>
      </c>
      <c r="P1777" s="8" t="str">
        <f>IFERROR(VLOOKUP(LEFT($A1777,8),POR!$A:$R,2,0),"")</f>
        <v/>
      </c>
      <c r="Q1777" s="8" t="str">
        <f>IFERROR(VLOOKUP(LEFT($A1777,8),POR!$A:$R,3,0),"")</f>
        <v/>
      </c>
      <c r="R1777" s="8" t="str">
        <f>IFERROR(VLOOKUP(LEFT($A1777,8),POR!$A:$R,4,0),"")</f>
        <v/>
      </c>
      <c r="S1777" s="8" t="str">
        <f>IFERROR(VLOOKUP(LEFT($A1777,8),POR!$A:$R,5,0),"")</f>
        <v/>
      </c>
      <c r="T1777" s="8" t="str">
        <f>IFERROR(VLOOKUP(LEFT($A1777,8),POR!$A:$R,6,0),"")</f>
        <v/>
      </c>
      <c r="U1777" s="8" t="str">
        <f>IFERROR(VLOOKUP(LEFT($A1777,8),POR!$A:$R,7,0),"")</f>
        <v/>
      </c>
      <c r="V1777" s="8">
        <f>IFERROR(VLOOKUP(LEFT($A1777,8),POR!$A:$R,8,0),"")</f>
        <v>42828</v>
      </c>
      <c r="W1777" s="8" t="str">
        <f>IFERROR(VLOOKUP(LEFT($A1777,8),POR!$A:$R,9,0),"")</f>
        <v/>
      </c>
      <c r="X1777" s="8" t="str">
        <f>IFERROR(VLOOKUP(LEFT($A1777,8),POR!$A:$R,10,0),"")</f>
        <v/>
      </c>
      <c r="Y1777" s="8" t="str">
        <f>IFERROR(VLOOKUP(LEFT($A1777,8),POR!$A:$R,11,0),"")</f>
        <v/>
      </c>
      <c r="Z1777" s="8" t="str">
        <f>IFERROR(VLOOKUP(LEFT($A1777,8),POR!$A:$R,12,0),"")</f>
        <v/>
      </c>
      <c r="AA1777" s="8" t="str">
        <f>IFERROR(VLOOKUP(LEFT($A1777,8),POR!$A:$R,13,0),"")</f>
        <v/>
      </c>
      <c r="AB1777" s="8" t="str">
        <f>IFERROR(VLOOKUP(LEFT($A1777,8),POR!$A:$R,14,0),"")</f>
        <v/>
      </c>
      <c r="AC1777" s="8" t="str">
        <f>IFERROR(VLOOKUP(LEFT($A1777,8),POR!$A:$R,15,0),"")</f>
        <v/>
      </c>
      <c r="AD1777" s="8" t="str">
        <f>IFERROR(VLOOKUP(LEFT($A1777,8),POR!$A:$R,16,0),"")</f>
        <v/>
      </c>
      <c r="AE1777" s="8" t="str">
        <f>IFERROR(VLOOKUP(LEFT($A1777,8),POR!$A:$R,17,0),"")</f>
        <v/>
      </c>
      <c r="AF1777" s="8" t="str">
        <f>IFERROR(VLOOKUP(LEFT($A1777,8),POR!$A:$R,18,0),"")</f>
        <v/>
      </c>
      <c r="AG1777" s="36" t="str">
        <f>IFERROR(VLOOKUP(A1777,NSD!F:G,2,0),"")</f>
        <v/>
      </c>
    </row>
    <row r="1778" spans="1:33">
      <c r="A1778" s="49" t="s">
        <v>4747</v>
      </c>
      <c r="B1778" s="36" t="str">
        <f>VLOOKUP(LEFT(A1778,8),Clusters!A:C,3,0)</f>
        <v>C4</v>
      </c>
      <c r="C1778" s="36">
        <f>VLOOKUP(LEFT(A1778,8),Clusters!A:D,2,0)</f>
        <v>45</v>
      </c>
      <c r="O1778" s="36">
        <f>IFERROR(VLOOKUP(LEFT(A1778,8),'Development Priority'!A:B,2,0),"")</f>
        <v>580</v>
      </c>
      <c r="P1778" s="8" t="str">
        <f>IFERROR(VLOOKUP(LEFT($A1778,8),POR!$A:$R,2,0),"")</f>
        <v/>
      </c>
      <c r="Q1778" s="8" t="str">
        <f>IFERROR(VLOOKUP(LEFT($A1778,8),POR!$A:$R,3,0),"")</f>
        <v/>
      </c>
      <c r="R1778" s="8" t="str">
        <f>IFERROR(VLOOKUP(LEFT($A1778,8),POR!$A:$R,4,0),"")</f>
        <v/>
      </c>
      <c r="S1778" s="8" t="str">
        <f>IFERROR(VLOOKUP(LEFT($A1778,8),POR!$A:$R,5,0),"")</f>
        <v/>
      </c>
      <c r="T1778" s="8" t="str">
        <f>IFERROR(VLOOKUP(LEFT($A1778,8),POR!$A:$R,6,0),"")</f>
        <v/>
      </c>
      <c r="U1778" s="8" t="str">
        <f>IFERROR(VLOOKUP(LEFT($A1778,8),POR!$A:$R,7,0),"")</f>
        <v/>
      </c>
      <c r="V1778" s="8">
        <f>IFERROR(VLOOKUP(LEFT($A1778,8),POR!$A:$R,8,0),"")</f>
        <v>42828</v>
      </c>
      <c r="W1778" s="8" t="str">
        <f>IFERROR(VLOOKUP(LEFT($A1778,8),POR!$A:$R,9,0),"")</f>
        <v/>
      </c>
      <c r="X1778" s="8" t="str">
        <f>IFERROR(VLOOKUP(LEFT($A1778,8),POR!$A:$R,10,0),"")</f>
        <v/>
      </c>
      <c r="Y1778" s="8" t="str">
        <f>IFERROR(VLOOKUP(LEFT($A1778,8),POR!$A:$R,11,0),"")</f>
        <v/>
      </c>
      <c r="Z1778" s="8" t="str">
        <f>IFERROR(VLOOKUP(LEFT($A1778,8),POR!$A:$R,12,0),"")</f>
        <v/>
      </c>
      <c r="AA1778" s="8" t="str">
        <f>IFERROR(VLOOKUP(LEFT($A1778,8),POR!$A:$R,13,0),"")</f>
        <v/>
      </c>
      <c r="AB1778" s="8" t="str">
        <f>IFERROR(VLOOKUP(LEFT($A1778,8),POR!$A:$R,14,0),"")</f>
        <v/>
      </c>
      <c r="AC1778" s="8" t="str">
        <f>IFERROR(VLOOKUP(LEFT($A1778,8),POR!$A:$R,15,0),"")</f>
        <v/>
      </c>
      <c r="AD1778" s="8" t="str">
        <f>IFERROR(VLOOKUP(LEFT($A1778,8),POR!$A:$R,16,0),"")</f>
        <v/>
      </c>
      <c r="AE1778" s="8" t="str">
        <f>IFERROR(VLOOKUP(LEFT($A1778,8),POR!$A:$R,17,0),"")</f>
        <v/>
      </c>
      <c r="AF1778" s="8" t="str">
        <f>IFERROR(VLOOKUP(LEFT($A1778,8),POR!$A:$R,18,0),"")</f>
        <v/>
      </c>
      <c r="AG1778" s="36" t="str">
        <f>IFERROR(VLOOKUP(A1778,NSD!F:G,2,0),"")</f>
        <v/>
      </c>
    </row>
    <row r="1779" spans="1:33">
      <c r="A1779" s="49" t="s">
        <v>2294</v>
      </c>
      <c r="B1779" s="36" t="str">
        <f>VLOOKUP(LEFT(A1779,8),Clusters!A:C,3,0)</f>
        <v>C4</v>
      </c>
      <c r="C1779" s="36">
        <f>VLOOKUP(LEFT(A1779,8),Clusters!A:D,2,0)</f>
        <v>45</v>
      </c>
      <c r="O1779" s="36">
        <f>IFERROR(VLOOKUP(LEFT(A1779,8),'Development Priority'!A:B,2,0),"")</f>
        <v>580</v>
      </c>
      <c r="P1779" s="8" t="str">
        <f>IFERROR(VLOOKUP(LEFT($A1779,8),POR!$A:$R,2,0),"")</f>
        <v/>
      </c>
      <c r="Q1779" s="8" t="str">
        <f>IFERROR(VLOOKUP(LEFT($A1779,8),POR!$A:$R,3,0),"")</f>
        <v/>
      </c>
      <c r="R1779" s="8" t="str">
        <f>IFERROR(VLOOKUP(LEFT($A1779,8),POR!$A:$R,4,0),"")</f>
        <v/>
      </c>
      <c r="S1779" s="8" t="str">
        <f>IFERROR(VLOOKUP(LEFT($A1779,8),POR!$A:$R,5,0),"")</f>
        <v/>
      </c>
      <c r="T1779" s="8" t="str">
        <f>IFERROR(VLOOKUP(LEFT($A1779,8),POR!$A:$R,6,0),"")</f>
        <v/>
      </c>
      <c r="U1779" s="8" t="str">
        <f>IFERROR(VLOOKUP(LEFT($A1779,8),POR!$A:$R,7,0),"")</f>
        <v/>
      </c>
      <c r="V1779" s="8">
        <f>IFERROR(VLOOKUP(LEFT($A1779,8),POR!$A:$R,8,0),"")</f>
        <v>42828</v>
      </c>
      <c r="W1779" s="8" t="str">
        <f>IFERROR(VLOOKUP(LEFT($A1779,8),POR!$A:$R,9,0),"")</f>
        <v/>
      </c>
      <c r="X1779" s="8" t="str">
        <f>IFERROR(VLOOKUP(LEFT($A1779,8),POR!$A:$R,10,0),"")</f>
        <v/>
      </c>
      <c r="Y1779" s="8" t="str">
        <f>IFERROR(VLOOKUP(LEFT($A1779,8),POR!$A:$R,11,0),"")</f>
        <v/>
      </c>
      <c r="Z1779" s="8" t="str">
        <f>IFERROR(VLOOKUP(LEFT($A1779,8),POR!$A:$R,12,0),"")</f>
        <v/>
      </c>
      <c r="AA1779" s="8" t="str">
        <f>IFERROR(VLOOKUP(LEFT($A1779,8),POR!$A:$R,13,0),"")</f>
        <v/>
      </c>
      <c r="AB1779" s="8" t="str">
        <f>IFERROR(VLOOKUP(LEFT($A1779,8),POR!$A:$R,14,0),"")</f>
        <v/>
      </c>
      <c r="AC1779" s="8" t="str">
        <f>IFERROR(VLOOKUP(LEFT($A1779,8),POR!$A:$R,15,0),"")</f>
        <v/>
      </c>
      <c r="AD1779" s="8" t="str">
        <f>IFERROR(VLOOKUP(LEFT($A1779,8),POR!$A:$R,16,0),"")</f>
        <v/>
      </c>
      <c r="AE1779" s="8" t="str">
        <f>IFERROR(VLOOKUP(LEFT($A1779,8),POR!$A:$R,17,0),"")</f>
        <v/>
      </c>
      <c r="AF1779" s="8" t="str">
        <f>IFERROR(VLOOKUP(LEFT($A1779,8),POR!$A:$R,18,0),"")</f>
        <v/>
      </c>
      <c r="AG1779" s="36" t="str">
        <f>IFERROR(VLOOKUP(A1779,NSD!F:G,2,0),"")</f>
        <v/>
      </c>
    </row>
    <row r="1780" spans="1:33">
      <c r="A1780" s="49" t="s">
        <v>4249</v>
      </c>
      <c r="B1780" s="36" t="str">
        <f>VLOOKUP(LEFT(A1780,8),Clusters!A:C,3,0)</f>
        <v>C6</v>
      </c>
      <c r="C1780" s="36">
        <f>VLOOKUP(LEFT(A1780,8),Clusters!A:D,2,0)</f>
        <v>64</v>
      </c>
      <c r="O1780" s="36">
        <f>IFERROR(VLOOKUP(LEFT(A1780,8),'Development Priority'!A:B,2,0),"")</f>
        <v>555</v>
      </c>
      <c r="P1780" s="8" t="str">
        <f>IFERROR(VLOOKUP(LEFT($A1780,8),POR!$A:$R,2,0),"")</f>
        <v/>
      </c>
      <c r="Q1780" s="8" t="str">
        <f>IFERROR(VLOOKUP(LEFT($A1780,8),POR!$A:$R,3,0),"")</f>
        <v/>
      </c>
      <c r="R1780" s="8" t="str">
        <f>IFERROR(VLOOKUP(LEFT($A1780,8),POR!$A:$R,4,0),"")</f>
        <v/>
      </c>
      <c r="S1780" s="8" t="str">
        <f>IFERROR(VLOOKUP(LEFT($A1780,8),POR!$A:$R,5,0),"")</f>
        <v/>
      </c>
      <c r="T1780" s="8" t="str">
        <f>IFERROR(VLOOKUP(LEFT($A1780,8),POR!$A:$R,6,0),"")</f>
        <v/>
      </c>
      <c r="U1780" s="8" t="str">
        <f>IFERROR(VLOOKUP(LEFT($A1780,8),POR!$A:$R,7,0),"")</f>
        <v/>
      </c>
      <c r="V1780" s="8" t="str">
        <f>IFERROR(VLOOKUP(LEFT($A1780,8),POR!$A:$R,8,0),"")</f>
        <v/>
      </c>
      <c r="W1780" s="8" t="str">
        <f>IFERROR(VLOOKUP(LEFT($A1780,8),POR!$A:$R,9,0),"")</f>
        <v/>
      </c>
      <c r="X1780" s="8" t="str">
        <f>IFERROR(VLOOKUP(LEFT($A1780,8),POR!$A:$R,10,0),"")</f>
        <v/>
      </c>
      <c r="Y1780" s="8" t="str">
        <f>IFERROR(VLOOKUP(LEFT($A1780,8),POR!$A:$R,11,0),"")</f>
        <v/>
      </c>
      <c r="Z1780" s="8" t="str">
        <f>IFERROR(VLOOKUP(LEFT($A1780,8),POR!$A:$R,12,0),"")</f>
        <v/>
      </c>
      <c r="AA1780" s="8" t="str">
        <f>IFERROR(VLOOKUP(LEFT($A1780,8),POR!$A:$R,13,0),"")</f>
        <v/>
      </c>
      <c r="AB1780" s="8" t="str">
        <f>IFERROR(VLOOKUP(LEFT($A1780,8),POR!$A:$R,14,0),"")</f>
        <v/>
      </c>
      <c r="AC1780" s="8" t="str">
        <f>IFERROR(VLOOKUP(LEFT($A1780,8),POR!$A:$R,15,0),"")</f>
        <v/>
      </c>
      <c r="AD1780" s="8" t="str">
        <f>IFERROR(VLOOKUP(LEFT($A1780,8),POR!$A:$R,16,0),"")</f>
        <v/>
      </c>
      <c r="AE1780" s="8" t="str">
        <f>IFERROR(VLOOKUP(LEFT($A1780,8),POR!$A:$R,17,0),"")</f>
        <v/>
      </c>
      <c r="AF1780" s="8" t="str">
        <f>IFERROR(VLOOKUP(LEFT($A1780,8),POR!$A:$R,18,0),"")</f>
        <v/>
      </c>
      <c r="AG1780" s="36" t="str">
        <f>IFERROR(VLOOKUP(A1780,NSD!F:G,2,0),"")</f>
        <v/>
      </c>
    </row>
    <row r="1781" spans="1:33">
      <c r="A1781" s="49" t="s">
        <v>4771</v>
      </c>
      <c r="B1781" s="36" t="str">
        <f>VLOOKUP(LEFT(A1781,8),Clusters!A:C,3,0)</f>
        <v>C6</v>
      </c>
      <c r="C1781" s="36">
        <f>VLOOKUP(LEFT(A1781,8),Clusters!A:D,2,0)</f>
        <v>64</v>
      </c>
      <c r="O1781" s="36">
        <f>IFERROR(VLOOKUP(LEFT(A1781,8),'Development Priority'!A:B,2,0),"")</f>
        <v>555</v>
      </c>
      <c r="P1781" s="8" t="str">
        <f>IFERROR(VLOOKUP(LEFT($A1781,8),POR!$A:$R,2,0),"")</f>
        <v/>
      </c>
      <c r="Q1781" s="8" t="str">
        <f>IFERROR(VLOOKUP(LEFT($A1781,8),POR!$A:$R,3,0),"")</f>
        <v/>
      </c>
      <c r="R1781" s="8" t="str">
        <f>IFERROR(VLOOKUP(LEFT($A1781,8),POR!$A:$R,4,0),"")</f>
        <v/>
      </c>
      <c r="S1781" s="8" t="str">
        <f>IFERROR(VLOOKUP(LEFT($A1781,8),POR!$A:$R,5,0),"")</f>
        <v/>
      </c>
      <c r="T1781" s="8" t="str">
        <f>IFERROR(VLOOKUP(LEFT($A1781,8),POR!$A:$R,6,0),"")</f>
        <v/>
      </c>
      <c r="U1781" s="8" t="str">
        <f>IFERROR(VLOOKUP(LEFT($A1781,8),POR!$A:$R,7,0),"")</f>
        <v/>
      </c>
      <c r="V1781" s="8" t="str">
        <f>IFERROR(VLOOKUP(LEFT($A1781,8),POR!$A:$R,8,0),"")</f>
        <v/>
      </c>
      <c r="W1781" s="8" t="str">
        <f>IFERROR(VLOOKUP(LEFT($A1781,8),POR!$A:$R,9,0),"")</f>
        <v/>
      </c>
      <c r="X1781" s="8" t="str">
        <f>IFERROR(VLOOKUP(LEFT($A1781,8),POR!$A:$R,10,0),"")</f>
        <v/>
      </c>
      <c r="Y1781" s="8" t="str">
        <f>IFERROR(VLOOKUP(LEFT($A1781,8),POR!$A:$R,11,0),"")</f>
        <v/>
      </c>
      <c r="Z1781" s="8" t="str">
        <f>IFERROR(VLOOKUP(LEFT($A1781,8),POR!$A:$R,12,0),"")</f>
        <v/>
      </c>
      <c r="AA1781" s="8" t="str">
        <f>IFERROR(VLOOKUP(LEFT($A1781,8),POR!$A:$R,13,0),"")</f>
        <v/>
      </c>
      <c r="AB1781" s="8" t="str">
        <f>IFERROR(VLOOKUP(LEFT($A1781,8),POR!$A:$R,14,0),"")</f>
        <v/>
      </c>
      <c r="AC1781" s="8" t="str">
        <f>IFERROR(VLOOKUP(LEFT($A1781,8),POR!$A:$R,15,0),"")</f>
        <v/>
      </c>
      <c r="AD1781" s="8" t="str">
        <f>IFERROR(VLOOKUP(LEFT($A1781,8),POR!$A:$R,16,0),"")</f>
        <v/>
      </c>
      <c r="AE1781" s="8" t="str">
        <f>IFERROR(VLOOKUP(LEFT($A1781,8),POR!$A:$R,17,0),"")</f>
        <v/>
      </c>
      <c r="AF1781" s="8" t="str">
        <f>IFERROR(VLOOKUP(LEFT($A1781,8),POR!$A:$R,18,0),"")</f>
        <v/>
      </c>
      <c r="AG1781" s="36" t="str">
        <f>IFERROR(VLOOKUP(A1781,NSD!F:G,2,0),"")</f>
        <v/>
      </c>
    </row>
    <row r="1782" spans="1:33">
      <c r="A1782" s="49" t="s">
        <v>4744</v>
      </c>
      <c r="B1782" s="36" t="str">
        <f>VLOOKUP(LEFT(A1782,8),Clusters!A:C,3,0)</f>
        <v>C6</v>
      </c>
      <c r="C1782" s="36">
        <f>VLOOKUP(LEFT(A1782,8),Clusters!A:D,2,0)</f>
        <v>64</v>
      </c>
      <c r="O1782" s="36">
        <f>IFERROR(VLOOKUP(LEFT(A1782,8),'Development Priority'!A:B,2,0),"")</f>
        <v>555</v>
      </c>
      <c r="P1782" s="8" t="str">
        <f>IFERROR(VLOOKUP(LEFT($A1782,8),POR!$A:$R,2,0),"")</f>
        <v/>
      </c>
      <c r="Q1782" s="8" t="str">
        <f>IFERROR(VLOOKUP(LEFT($A1782,8),POR!$A:$R,3,0),"")</f>
        <v/>
      </c>
      <c r="R1782" s="8" t="str">
        <f>IFERROR(VLOOKUP(LEFT($A1782,8),POR!$A:$R,4,0),"")</f>
        <v/>
      </c>
      <c r="S1782" s="8" t="str">
        <f>IFERROR(VLOOKUP(LEFT($A1782,8),POR!$A:$R,5,0),"")</f>
        <v/>
      </c>
      <c r="T1782" s="8" t="str">
        <f>IFERROR(VLOOKUP(LEFT($A1782,8),POR!$A:$R,6,0),"")</f>
        <v/>
      </c>
      <c r="U1782" s="8" t="str">
        <f>IFERROR(VLOOKUP(LEFT($A1782,8),POR!$A:$R,7,0),"")</f>
        <v/>
      </c>
      <c r="V1782" s="8" t="str">
        <f>IFERROR(VLOOKUP(LEFT($A1782,8),POR!$A:$R,8,0),"")</f>
        <v/>
      </c>
      <c r="W1782" s="8" t="str">
        <f>IFERROR(VLOOKUP(LEFT($A1782,8),POR!$A:$R,9,0),"")</f>
        <v/>
      </c>
      <c r="X1782" s="8" t="str">
        <f>IFERROR(VLOOKUP(LEFT($A1782,8),POR!$A:$R,10,0),"")</f>
        <v/>
      </c>
      <c r="Y1782" s="8" t="str">
        <f>IFERROR(VLOOKUP(LEFT($A1782,8),POR!$A:$R,11,0),"")</f>
        <v/>
      </c>
      <c r="Z1782" s="8" t="str">
        <f>IFERROR(VLOOKUP(LEFT($A1782,8),POR!$A:$R,12,0),"")</f>
        <v/>
      </c>
      <c r="AA1782" s="8" t="str">
        <f>IFERROR(VLOOKUP(LEFT($A1782,8),POR!$A:$R,13,0),"")</f>
        <v/>
      </c>
      <c r="AB1782" s="8" t="str">
        <f>IFERROR(VLOOKUP(LEFT($A1782,8),POR!$A:$R,14,0),"")</f>
        <v/>
      </c>
      <c r="AC1782" s="8" t="str">
        <f>IFERROR(VLOOKUP(LEFT($A1782,8),POR!$A:$R,15,0),"")</f>
        <v/>
      </c>
      <c r="AD1782" s="8" t="str">
        <f>IFERROR(VLOOKUP(LEFT($A1782,8),POR!$A:$R,16,0),"")</f>
        <v/>
      </c>
      <c r="AE1782" s="8" t="str">
        <f>IFERROR(VLOOKUP(LEFT($A1782,8),POR!$A:$R,17,0),"")</f>
        <v/>
      </c>
      <c r="AF1782" s="8" t="str">
        <f>IFERROR(VLOOKUP(LEFT($A1782,8),POR!$A:$R,18,0),"")</f>
        <v/>
      </c>
      <c r="AG1782" s="36" t="str">
        <f>IFERROR(VLOOKUP(A1782,NSD!F:G,2,0),"")</f>
        <v/>
      </c>
    </row>
    <row r="1783" spans="1:33">
      <c r="A1783" s="49" t="s">
        <v>4660</v>
      </c>
      <c r="B1783" s="36" t="str">
        <f>VLOOKUP(LEFT(A1783,8),Clusters!A:C,3,0)</f>
        <v>C3</v>
      </c>
      <c r="C1783" s="36">
        <f>VLOOKUP(LEFT(A1783,8),Clusters!A:D,2,0)</f>
        <v>34</v>
      </c>
      <c r="O1783" s="36">
        <f>IFERROR(VLOOKUP(LEFT(A1783,8),'Development Priority'!A:B,2,0),"")</f>
        <v>854</v>
      </c>
      <c r="P1783" s="8" t="str">
        <f>IFERROR(VLOOKUP(LEFT($A1783,8),POR!$A:$R,2,0),"")</f>
        <v/>
      </c>
      <c r="Q1783" s="8" t="str">
        <f>IFERROR(VLOOKUP(LEFT($A1783,8),POR!$A:$R,3,0),"")</f>
        <v/>
      </c>
      <c r="R1783" s="8" t="str">
        <f>IFERROR(VLOOKUP(LEFT($A1783,8),POR!$A:$R,4,0),"")</f>
        <v/>
      </c>
      <c r="S1783" s="8" t="str">
        <f>IFERROR(VLOOKUP(LEFT($A1783,8),POR!$A:$R,5,0),"")</f>
        <v/>
      </c>
      <c r="T1783" s="8" t="str">
        <f>IFERROR(VLOOKUP(LEFT($A1783,8),POR!$A:$R,6,0),"")</f>
        <v/>
      </c>
      <c r="U1783" s="8" t="str">
        <f>IFERROR(VLOOKUP(LEFT($A1783,8),POR!$A:$R,7,0),"")</f>
        <v/>
      </c>
      <c r="V1783" s="8" t="str">
        <f>IFERROR(VLOOKUP(LEFT($A1783,8),POR!$A:$R,8,0),"")</f>
        <v/>
      </c>
      <c r="W1783" s="8" t="str">
        <f>IFERROR(VLOOKUP(LEFT($A1783,8),POR!$A:$R,9,0),"")</f>
        <v/>
      </c>
      <c r="X1783" s="8" t="str">
        <f>IFERROR(VLOOKUP(LEFT($A1783,8),POR!$A:$R,10,0),"")</f>
        <v/>
      </c>
      <c r="Y1783" s="8" t="str">
        <f>IFERROR(VLOOKUP(LEFT($A1783,8),POR!$A:$R,11,0),"")</f>
        <v/>
      </c>
      <c r="Z1783" s="8" t="str">
        <f>IFERROR(VLOOKUP(LEFT($A1783,8),POR!$A:$R,12,0),"")</f>
        <v/>
      </c>
      <c r="AA1783" s="8" t="str">
        <f>IFERROR(VLOOKUP(LEFT($A1783,8),POR!$A:$R,13,0),"")</f>
        <v/>
      </c>
      <c r="AB1783" s="8" t="str">
        <f>IFERROR(VLOOKUP(LEFT($A1783,8),POR!$A:$R,14,0),"")</f>
        <v/>
      </c>
      <c r="AC1783" s="8" t="str">
        <f>IFERROR(VLOOKUP(LEFT($A1783,8),POR!$A:$R,15,0),"")</f>
        <v/>
      </c>
      <c r="AD1783" s="8" t="str">
        <f>IFERROR(VLOOKUP(LEFT($A1783,8),POR!$A:$R,16,0),"")</f>
        <v/>
      </c>
      <c r="AE1783" s="8" t="str">
        <f>IFERROR(VLOOKUP(LEFT($A1783,8),POR!$A:$R,17,0),"")</f>
        <v/>
      </c>
      <c r="AF1783" s="8" t="str">
        <f>IFERROR(VLOOKUP(LEFT($A1783,8),POR!$A:$R,18,0),"")</f>
        <v/>
      </c>
      <c r="AG1783" s="36" t="str">
        <f>IFERROR(VLOOKUP(A1783,NSD!F:G,2,0),"")</f>
        <v/>
      </c>
    </row>
    <row r="1784" spans="1:33">
      <c r="A1784" s="49" t="s">
        <v>2899</v>
      </c>
      <c r="B1784" s="36" t="str">
        <f>VLOOKUP(LEFT(A1784,8),Clusters!A:C,3,0)</f>
        <v>C3</v>
      </c>
      <c r="C1784" s="36">
        <f>VLOOKUP(LEFT(A1784,8),Clusters!A:D,2,0)</f>
        <v>34</v>
      </c>
      <c r="O1784" s="36">
        <f>IFERROR(VLOOKUP(LEFT(A1784,8),'Development Priority'!A:B,2,0),"")</f>
        <v>854</v>
      </c>
      <c r="P1784" s="8" t="str">
        <f>IFERROR(VLOOKUP(LEFT($A1784,8),POR!$A:$R,2,0),"")</f>
        <v/>
      </c>
      <c r="Q1784" s="8" t="str">
        <f>IFERROR(VLOOKUP(LEFT($A1784,8),POR!$A:$R,3,0),"")</f>
        <v/>
      </c>
      <c r="R1784" s="8" t="str">
        <f>IFERROR(VLOOKUP(LEFT($A1784,8),POR!$A:$R,4,0),"")</f>
        <v/>
      </c>
      <c r="S1784" s="8" t="str">
        <f>IFERROR(VLOOKUP(LEFT($A1784,8),POR!$A:$R,5,0),"")</f>
        <v/>
      </c>
      <c r="T1784" s="8" t="str">
        <f>IFERROR(VLOOKUP(LEFT($A1784,8),POR!$A:$R,6,0),"")</f>
        <v/>
      </c>
      <c r="U1784" s="8" t="str">
        <f>IFERROR(VLOOKUP(LEFT($A1784,8),POR!$A:$R,7,0),"")</f>
        <v/>
      </c>
      <c r="V1784" s="8" t="str">
        <f>IFERROR(VLOOKUP(LEFT($A1784,8),POR!$A:$R,8,0),"")</f>
        <v/>
      </c>
      <c r="W1784" s="8" t="str">
        <f>IFERROR(VLOOKUP(LEFT($A1784,8),POR!$A:$R,9,0),"")</f>
        <v/>
      </c>
      <c r="X1784" s="8" t="str">
        <f>IFERROR(VLOOKUP(LEFT($A1784,8),POR!$A:$R,10,0),"")</f>
        <v/>
      </c>
      <c r="Y1784" s="8" t="str">
        <f>IFERROR(VLOOKUP(LEFT($A1784,8),POR!$A:$R,11,0),"")</f>
        <v/>
      </c>
      <c r="Z1784" s="8" t="str">
        <f>IFERROR(VLOOKUP(LEFT($A1784,8),POR!$A:$R,12,0),"")</f>
        <v/>
      </c>
      <c r="AA1784" s="8" t="str">
        <f>IFERROR(VLOOKUP(LEFT($A1784,8),POR!$A:$R,13,0),"")</f>
        <v/>
      </c>
      <c r="AB1784" s="8" t="str">
        <f>IFERROR(VLOOKUP(LEFT($A1784,8),POR!$A:$R,14,0),"")</f>
        <v/>
      </c>
      <c r="AC1784" s="8" t="str">
        <f>IFERROR(VLOOKUP(LEFT($A1784,8),POR!$A:$R,15,0),"")</f>
        <v/>
      </c>
      <c r="AD1784" s="8" t="str">
        <f>IFERROR(VLOOKUP(LEFT($A1784,8),POR!$A:$R,16,0),"")</f>
        <v/>
      </c>
      <c r="AE1784" s="8" t="str">
        <f>IFERROR(VLOOKUP(LEFT($A1784,8),POR!$A:$R,17,0),"")</f>
        <v/>
      </c>
      <c r="AF1784" s="8" t="str">
        <f>IFERROR(VLOOKUP(LEFT($A1784,8),POR!$A:$R,18,0),"")</f>
        <v/>
      </c>
      <c r="AG1784" s="36" t="str">
        <f>IFERROR(VLOOKUP(A1784,NSD!F:G,2,0),"")</f>
        <v/>
      </c>
    </row>
    <row r="1785" spans="1:33">
      <c r="A1785" s="49" t="s">
        <v>2694</v>
      </c>
      <c r="B1785" s="36" t="str">
        <f>VLOOKUP(LEFT(A1785,8),Clusters!A:C,3,0)</f>
        <v>C3</v>
      </c>
      <c r="C1785" s="36">
        <f>VLOOKUP(LEFT(A1785,8),Clusters!A:D,2,0)</f>
        <v>34</v>
      </c>
      <c r="O1785" s="36">
        <f>IFERROR(VLOOKUP(LEFT(A1785,8),'Development Priority'!A:B,2,0),"")</f>
        <v>854</v>
      </c>
      <c r="P1785" s="8" t="str">
        <f>IFERROR(VLOOKUP(LEFT($A1785,8),POR!$A:$R,2,0),"")</f>
        <v/>
      </c>
      <c r="Q1785" s="8" t="str">
        <f>IFERROR(VLOOKUP(LEFT($A1785,8),POR!$A:$R,3,0),"")</f>
        <v/>
      </c>
      <c r="R1785" s="8" t="str">
        <f>IFERROR(VLOOKUP(LEFT($A1785,8),POR!$A:$R,4,0),"")</f>
        <v/>
      </c>
      <c r="S1785" s="8" t="str">
        <f>IFERROR(VLOOKUP(LEFT($A1785,8),POR!$A:$R,5,0),"")</f>
        <v/>
      </c>
      <c r="T1785" s="8" t="str">
        <f>IFERROR(VLOOKUP(LEFT($A1785,8),POR!$A:$R,6,0),"")</f>
        <v/>
      </c>
      <c r="U1785" s="8" t="str">
        <f>IFERROR(VLOOKUP(LEFT($A1785,8),POR!$A:$R,7,0),"")</f>
        <v/>
      </c>
      <c r="V1785" s="8" t="str">
        <f>IFERROR(VLOOKUP(LEFT($A1785,8),POR!$A:$R,8,0),"")</f>
        <v/>
      </c>
      <c r="W1785" s="8" t="str">
        <f>IFERROR(VLOOKUP(LEFT($A1785,8),POR!$A:$R,9,0),"")</f>
        <v/>
      </c>
      <c r="X1785" s="8" t="str">
        <f>IFERROR(VLOOKUP(LEFT($A1785,8),POR!$A:$R,10,0),"")</f>
        <v/>
      </c>
      <c r="Y1785" s="8" t="str">
        <f>IFERROR(VLOOKUP(LEFT($A1785,8),POR!$A:$R,11,0),"")</f>
        <v/>
      </c>
      <c r="Z1785" s="8" t="str">
        <f>IFERROR(VLOOKUP(LEFT($A1785,8),POR!$A:$R,12,0),"")</f>
        <v/>
      </c>
      <c r="AA1785" s="8" t="str">
        <f>IFERROR(VLOOKUP(LEFT($A1785,8),POR!$A:$R,13,0),"")</f>
        <v/>
      </c>
      <c r="AB1785" s="8" t="str">
        <f>IFERROR(VLOOKUP(LEFT($A1785,8),POR!$A:$R,14,0),"")</f>
        <v/>
      </c>
      <c r="AC1785" s="8" t="str">
        <f>IFERROR(VLOOKUP(LEFT($A1785,8),POR!$A:$R,15,0),"")</f>
        <v/>
      </c>
      <c r="AD1785" s="8" t="str">
        <f>IFERROR(VLOOKUP(LEFT($A1785,8),POR!$A:$R,16,0),"")</f>
        <v/>
      </c>
      <c r="AE1785" s="8" t="str">
        <f>IFERROR(VLOOKUP(LEFT($A1785,8),POR!$A:$R,17,0),"")</f>
        <v/>
      </c>
      <c r="AF1785" s="8" t="str">
        <f>IFERROR(VLOOKUP(LEFT($A1785,8),POR!$A:$R,18,0),"")</f>
        <v/>
      </c>
      <c r="AG1785" s="36" t="str">
        <f>IFERROR(VLOOKUP(A1785,NSD!F:G,2,0),"")</f>
        <v/>
      </c>
    </row>
    <row r="1786" spans="1:33">
      <c r="A1786" s="49" t="s">
        <v>2893</v>
      </c>
      <c r="B1786" s="36" t="str">
        <f>VLOOKUP(LEFT(A1786,8),Clusters!A:C,3,0)</f>
        <v>C3</v>
      </c>
      <c r="C1786" s="36">
        <f>VLOOKUP(LEFT(A1786,8),Clusters!A:D,2,0)</f>
        <v>34</v>
      </c>
      <c r="O1786" s="36">
        <f>IFERROR(VLOOKUP(LEFT(A1786,8),'Development Priority'!A:B,2,0),"")</f>
        <v>608</v>
      </c>
      <c r="P1786" s="8" t="str">
        <f>IFERROR(VLOOKUP(LEFT($A1786,8),POR!$A:$R,2,0),"")</f>
        <v/>
      </c>
      <c r="Q1786" s="8" t="str">
        <f>IFERROR(VLOOKUP(LEFT($A1786,8),POR!$A:$R,3,0),"")</f>
        <v/>
      </c>
      <c r="R1786" s="8" t="str">
        <f>IFERROR(VLOOKUP(LEFT($A1786,8),POR!$A:$R,4,0),"")</f>
        <v/>
      </c>
      <c r="S1786" s="8" t="str">
        <f>IFERROR(VLOOKUP(LEFT($A1786,8),POR!$A:$R,5,0),"")</f>
        <v/>
      </c>
      <c r="T1786" s="8" t="str">
        <f>IFERROR(VLOOKUP(LEFT($A1786,8),POR!$A:$R,6,0),"")</f>
        <v/>
      </c>
      <c r="U1786" s="8" t="str">
        <f>IFERROR(VLOOKUP(LEFT($A1786,8),POR!$A:$R,7,0),"")</f>
        <v/>
      </c>
      <c r="V1786" s="8" t="str">
        <f>IFERROR(VLOOKUP(LEFT($A1786,8),POR!$A:$R,8,0),"")</f>
        <v/>
      </c>
      <c r="W1786" s="8" t="str">
        <f>IFERROR(VLOOKUP(LEFT($A1786,8),POR!$A:$R,9,0),"")</f>
        <v/>
      </c>
      <c r="X1786" s="8" t="str">
        <f>IFERROR(VLOOKUP(LEFT($A1786,8),POR!$A:$R,10,0),"")</f>
        <v/>
      </c>
      <c r="Y1786" s="8" t="str">
        <f>IFERROR(VLOOKUP(LEFT($A1786,8),POR!$A:$R,11,0),"")</f>
        <v/>
      </c>
      <c r="Z1786" s="8" t="str">
        <f>IFERROR(VLOOKUP(LEFT($A1786,8),POR!$A:$R,12,0),"")</f>
        <v/>
      </c>
      <c r="AA1786" s="8" t="str">
        <f>IFERROR(VLOOKUP(LEFT($A1786,8),POR!$A:$R,13,0),"")</f>
        <v/>
      </c>
      <c r="AB1786" s="8" t="str">
        <f>IFERROR(VLOOKUP(LEFT($A1786,8),POR!$A:$R,14,0),"")</f>
        <v/>
      </c>
      <c r="AC1786" s="8" t="str">
        <f>IFERROR(VLOOKUP(LEFT($A1786,8),POR!$A:$R,15,0),"")</f>
        <v/>
      </c>
      <c r="AD1786" s="8" t="str">
        <f>IFERROR(VLOOKUP(LEFT($A1786,8),POR!$A:$R,16,0),"")</f>
        <v/>
      </c>
      <c r="AE1786" s="8" t="str">
        <f>IFERROR(VLOOKUP(LEFT($A1786,8),POR!$A:$R,17,0),"")</f>
        <v/>
      </c>
      <c r="AF1786" s="8" t="str">
        <f>IFERROR(VLOOKUP(LEFT($A1786,8),POR!$A:$R,18,0),"")</f>
        <v/>
      </c>
      <c r="AG1786" s="36" t="str">
        <f>IFERROR(VLOOKUP(A1786,NSD!F:G,2,0),"")</f>
        <v/>
      </c>
    </row>
    <row r="1787" spans="1:33">
      <c r="A1787" s="49" t="s">
        <v>4828</v>
      </c>
      <c r="B1787" s="36" t="str">
        <f>VLOOKUP(LEFT(A1787,8),Clusters!A:C,3,0)</f>
        <v>C3</v>
      </c>
      <c r="C1787" s="36">
        <f>VLOOKUP(LEFT(A1787,8),Clusters!A:D,2,0)</f>
        <v>34</v>
      </c>
      <c r="O1787" s="36">
        <f>IFERROR(VLOOKUP(LEFT(A1787,8),'Development Priority'!A:B,2,0),"")</f>
        <v>608</v>
      </c>
      <c r="P1787" s="8" t="str">
        <f>IFERROR(VLOOKUP(LEFT($A1787,8),POR!$A:$R,2,0),"")</f>
        <v/>
      </c>
      <c r="Q1787" s="8" t="str">
        <f>IFERROR(VLOOKUP(LEFT($A1787,8),POR!$A:$R,3,0),"")</f>
        <v/>
      </c>
      <c r="R1787" s="8" t="str">
        <f>IFERROR(VLOOKUP(LEFT($A1787,8),POR!$A:$R,4,0),"")</f>
        <v/>
      </c>
      <c r="S1787" s="8" t="str">
        <f>IFERROR(VLOOKUP(LEFT($A1787,8),POR!$A:$R,5,0),"")</f>
        <v/>
      </c>
      <c r="T1787" s="8" t="str">
        <f>IFERROR(VLOOKUP(LEFT($A1787,8),POR!$A:$R,6,0),"")</f>
        <v/>
      </c>
      <c r="U1787" s="8" t="str">
        <f>IFERROR(VLOOKUP(LEFT($A1787,8),POR!$A:$R,7,0),"")</f>
        <v/>
      </c>
      <c r="V1787" s="8" t="str">
        <f>IFERROR(VLOOKUP(LEFT($A1787,8),POR!$A:$R,8,0),"")</f>
        <v/>
      </c>
      <c r="W1787" s="8" t="str">
        <f>IFERROR(VLOOKUP(LEFT($A1787,8),POR!$A:$R,9,0),"")</f>
        <v/>
      </c>
      <c r="X1787" s="8" t="str">
        <f>IFERROR(VLOOKUP(LEFT($A1787,8),POR!$A:$R,10,0),"")</f>
        <v/>
      </c>
      <c r="Y1787" s="8" t="str">
        <f>IFERROR(VLOOKUP(LEFT($A1787,8),POR!$A:$R,11,0),"")</f>
        <v/>
      </c>
      <c r="Z1787" s="8" t="str">
        <f>IFERROR(VLOOKUP(LEFT($A1787,8),POR!$A:$R,12,0),"")</f>
        <v/>
      </c>
      <c r="AA1787" s="8" t="str">
        <f>IFERROR(VLOOKUP(LEFT($A1787,8),POR!$A:$R,13,0),"")</f>
        <v/>
      </c>
      <c r="AB1787" s="8" t="str">
        <f>IFERROR(VLOOKUP(LEFT($A1787,8),POR!$A:$R,14,0),"")</f>
        <v/>
      </c>
      <c r="AC1787" s="8" t="str">
        <f>IFERROR(VLOOKUP(LEFT($A1787,8),POR!$A:$R,15,0),"")</f>
        <v/>
      </c>
      <c r="AD1787" s="8" t="str">
        <f>IFERROR(VLOOKUP(LEFT($A1787,8),POR!$A:$R,16,0),"")</f>
        <v/>
      </c>
      <c r="AE1787" s="8" t="str">
        <f>IFERROR(VLOOKUP(LEFT($A1787,8),POR!$A:$R,17,0),"")</f>
        <v/>
      </c>
      <c r="AF1787" s="8" t="str">
        <f>IFERROR(VLOOKUP(LEFT($A1787,8),POR!$A:$R,18,0),"")</f>
        <v/>
      </c>
      <c r="AG1787" s="36" t="str">
        <f>IFERROR(VLOOKUP(A1787,NSD!F:G,2,0),"")</f>
        <v/>
      </c>
    </row>
    <row r="1788" spans="1:33">
      <c r="A1788" s="49" t="s">
        <v>4247</v>
      </c>
      <c r="B1788" s="36" t="str">
        <f>VLOOKUP(LEFT(A1788,8),Clusters!A:C,3,0)</f>
        <v>C3</v>
      </c>
      <c r="C1788" s="36">
        <f>VLOOKUP(LEFT(A1788,8),Clusters!A:D,2,0)</f>
        <v>34</v>
      </c>
      <c r="O1788" s="36">
        <f>IFERROR(VLOOKUP(LEFT(A1788,8),'Development Priority'!A:B,2,0),"")</f>
        <v>608</v>
      </c>
      <c r="P1788" s="8" t="str">
        <f>IFERROR(VLOOKUP(LEFT($A1788,8),POR!$A:$R,2,0),"")</f>
        <v/>
      </c>
      <c r="Q1788" s="8" t="str">
        <f>IFERROR(VLOOKUP(LEFT($A1788,8),POR!$A:$R,3,0),"")</f>
        <v/>
      </c>
      <c r="R1788" s="8" t="str">
        <f>IFERROR(VLOOKUP(LEFT($A1788,8),POR!$A:$R,4,0),"")</f>
        <v/>
      </c>
      <c r="S1788" s="8" t="str">
        <f>IFERROR(VLOOKUP(LEFT($A1788,8),POR!$A:$R,5,0),"")</f>
        <v/>
      </c>
      <c r="T1788" s="8" t="str">
        <f>IFERROR(VLOOKUP(LEFT($A1788,8),POR!$A:$R,6,0),"")</f>
        <v/>
      </c>
      <c r="U1788" s="8" t="str">
        <f>IFERROR(VLOOKUP(LEFT($A1788,8),POR!$A:$R,7,0),"")</f>
        <v/>
      </c>
      <c r="V1788" s="8" t="str">
        <f>IFERROR(VLOOKUP(LEFT($A1788,8),POR!$A:$R,8,0),"")</f>
        <v/>
      </c>
      <c r="W1788" s="8" t="str">
        <f>IFERROR(VLOOKUP(LEFT($A1788,8),POR!$A:$R,9,0),"")</f>
        <v/>
      </c>
      <c r="X1788" s="8" t="str">
        <f>IFERROR(VLOOKUP(LEFT($A1788,8),POR!$A:$R,10,0),"")</f>
        <v/>
      </c>
      <c r="Y1788" s="8" t="str">
        <f>IFERROR(VLOOKUP(LEFT($A1788,8),POR!$A:$R,11,0),"")</f>
        <v/>
      </c>
      <c r="Z1788" s="8" t="str">
        <f>IFERROR(VLOOKUP(LEFT($A1788,8),POR!$A:$R,12,0),"")</f>
        <v/>
      </c>
      <c r="AA1788" s="8" t="str">
        <f>IFERROR(VLOOKUP(LEFT($A1788,8),POR!$A:$R,13,0),"")</f>
        <v/>
      </c>
      <c r="AB1788" s="8" t="str">
        <f>IFERROR(VLOOKUP(LEFT($A1788,8),POR!$A:$R,14,0),"")</f>
        <v/>
      </c>
      <c r="AC1788" s="8" t="str">
        <f>IFERROR(VLOOKUP(LEFT($A1788,8),POR!$A:$R,15,0),"")</f>
        <v/>
      </c>
      <c r="AD1788" s="8" t="str">
        <f>IFERROR(VLOOKUP(LEFT($A1788,8),POR!$A:$R,16,0),"")</f>
        <v/>
      </c>
      <c r="AE1788" s="8" t="str">
        <f>IFERROR(VLOOKUP(LEFT($A1788,8),POR!$A:$R,17,0),"")</f>
        <v/>
      </c>
      <c r="AF1788" s="8" t="str">
        <f>IFERROR(VLOOKUP(LEFT($A1788,8),POR!$A:$R,18,0),"")</f>
        <v/>
      </c>
      <c r="AG1788" s="36" t="str">
        <f>IFERROR(VLOOKUP(A1788,NSD!F:G,2,0),"")</f>
        <v/>
      </c>
    </row>
    <row r="1789" spans="1:33">
      <c r="A1789" s="49" t="s">
        <v>4485</v>
      </c>
      <c r="B1789" s="36" t="str">
        <f>VLOOKUP(LEFT(A1789,8),Clusters!A:C,3,0)</f>
        <v>C3</v>
      </c>
      <c r="C1789" s="36">
        <f>VLOOKUP(LEFT(A1789,8),Clusters!A:D,2,0)</f>
        <v>34</v>
      </c>
      <c r="O1789" s="36">
        <f>IFERROR(VLOOKUP(LEFT(A1789,8),'Development Priority'!A:B,2,0),"")</f>
        <v>620</v>
      </c>
      <c r="P1789" s="8" t="str">
        <f>IFERROR(VLOOKUP(LEFT($A1789,8),POR!$A:$R,2,0),"")</f>
        <v/>
      </c>
      <c r="Q1789" s="8" t="str">
        <f>IFERROR(VLOOKUP(LEFT($A1789,8),POR!$A:$R,3,0),"")</f>
        <v/>
      </c>
      <c r="R1789" s="8" t="str">
        <f>IFERROR(VLOOKUP(LEFT($A1789,8),POR!$A:$R,4,0),"")</f>
        <v/>
      </c>
      <c r="S1789" s="8" t="str">
        <f>IFERROR(VLOOKUP(LEFT($A1789,8),POR!$A:$R,5,0),"")</f>
        <v/>
      </c>
      <c r="T1789" s="8" t="str">
        <f>IFERROR(VLOOKUP(LEFT($A1789,8),POR!$A:$R,6,0),"")</f>
        <v/>
      </c>
      <c r="U1789" s="8" t="str">
        <f>IFERROR(VLOOKUP(LEFT($A1789,8),POR!$A:$R,7,0),"")</f>
        <v/>
      </c>
      <c r="V1789" s="8" t="str">
        <f>IFERROR(VLOOKUP(LEFT($A1789,8),POR!$A:$R,8,0),"")</f>
        <v/>
      </c>
      <c r="W1789" s="8" t="str">
        <f>IFERROR(VLOOKUP(LEFT($A1789,8),POR!$A:$R,9,0),"")</f>
        <v/>
      </c>
      <c r="X1789" s="8" t="str">
        <f>IFERROR(VLOOKUP(LEFT($A1789,8),POR!$A:$R,10,0),"")</f>
        <v/>
      </c>
      <c r="Y1789" s="8" t="str">
        <f>IFERROR(VLOOKUP(LEFT($A1789,8),POR!$A:$R,11,0),"")</f>
        <v/>
      </c>
      <c r="Z1789" s="8" t="str">
        <f>IFERROR(VLOOKUP(LEFT($A1789,8),POR!$A:$R,12,0),"")</f>
        <v/>
      </c>
      <c r="AA1789" s="8" t="str">
        <f>IFERROR(VLOOKUP(LEFT($A1789,8),POR!$A:$R,13,0),"")</f>
        <v/>
      </c>
      <c r="AB1789" s="8" t="str">
        <f>IFERROR(VLOOKUP(LEFT($A1789,8),POR!$A:$R,14,0),"")</f>
        <v/>
      </c>
      <c r="AC1789" s="8" t="str">
        <f>IFERROR(VLOOKUP(LEFT($A1789,8),POR!$A:$R,15,0),"")</f>
        <v/>
      </c>
      <c r="AD1789" s="8" t="str">
        <f>IFERROR(VLOOKUP(LEFT($A1789,8),POR!$A:$R,16,0),"")</f>
        <v/>
      </c>
      <c r="AE1789" s="8" t="str">
        <f>IFERROR(VLOOKUP(LEFT($A1789,8),POR!$A:$R,17,0),"")</f>
        <v/>
      </c>
      <c r="AF1789" s="8" t="str">
        <f>IFERROR(VLOOKUP(LEFT($A1789,8),POR!$A:$R,18,0),"")</f>
        <v/>
      </c>
      <c r="AG1789" s="36" t="str">
        <f>IFERROR(VLOOKUP(A1789,NSD!F:G,2,0),"")</f>
        <v/>
      </c>
    </row>
    <row r="1790" spans="1:33">
      <c r="A1790" s="49" t="s">
        <v>4202</v>
      </c>
      <c r="B1790" s="36" t="str">
        <f>VLOOKUP(LEFT(A1790,8),Clusters!A:C,3,0)</f>
        <v>C3</v>
      </c>
      <c r="C1790" s="36">
        <f>VLOOKUP(LEFT(A1790,8),Clusters!A:D,2,0)</f>
        <v>34</v>
      </c>
      <c r="O1790" s="36">
        <f>IFERROR(VLOOKUP(LEFT(A1790,8),'Development Priority'!A:B,2,0),"")</f>
        <v>620</v>
      </c>
      <c r="P1790" s="8" t="str">
        <f>IFERROR(VLOOKUP(LEFT($A1790,8),POR!$A:$R,2,0),"")</f>
        <v/>
      </c>
      <c r="Q1790" s="8" t="str">
        <f>IFERROR(VLOOKUP(LEFT($A1790,8),POR!$A:$R,3,0),"")</f>
        <v/>
      </c>
      <c r="R1790" s="8" t="str">
        <f>IFERROR(VLOOKUP(LEFT($A1790,8),POR!$A:$R,4,0),"")</f>
        <v/>
      </c>
      <c r="S1790" s="8" t="str">
        <f>IFERROR(VLOOKUP(LEFT($A1790,8),POR!$A:$R,5,0),"")</f>
        <v/>
      </c>
      <c r="T1790" s="8" t="str">
        <f>IFERROR(VLOOKUP(LEFT($A1790,8),POR!$A:$R,6,0),"")</f>
        <v/>
      </c>
      <c r="U1790" s="8" t="str">
        <f>IFERROR(VLOOKUP(LEFT($A1790,8),POR!$A:$R,7,0),"")</f>
        <v/>
      </c>
      <c r="V1790" s="8" t="str">
        <f>IFERROR(VLOOKUP(LEFT($A1790,8),POR!$A:$R,8,0),"")</f>
        <v/>
      </c>
      <c r="W1790" s="8" t="str">
        <f>IFERROR(VLOOKUP(LEFT($A1790,8),POR!$A:$R,9,0),"")</f>
        <v/>
      </c>
      <c r="X1790" s="8" t="str">
        <f>IFERROR(VLOOKUP(LEFT($A1790,8),POR!$A:$R,10,0),"")</f>
        <v/>
      </c>
      <c r="Y1790" s="8" t="str">
        <f>IFERROR(VLOOKUP(LEFT($A1790,8),POR!$A:$R,11,0),"")</f>
        <v/>
      </c>
      <c r="Z1790" s="8" t="str">
        <f>IFERROR(VLOOKUP(LEFT($A1790,8),POR!$A:$R,12,0),"")</f>
        <v/>
      </c>
      <c r="AA1790" s="8" t="str">
        <f>IFERROR(VLOOKUP(LEFT($A1790,8),POR!$A:$R,13,0),"")</f>
        <v/>
      </c>
      <c r="AB1790" s="8" t="str">
        <f>IFERROR(VLOOKUP(LEFT($A1790,8),POR!$A:$R,14,0),"")</f>
        <v/>
      </c>
      <c r="AC1790" s="8" t="str">
        <f>IFERROR(VLOOKUP(LEFT($A1790,8),POR!$A:$R,15,0),"")</f>
        <v/>
      </c>
      <c r="AD1790" s="8" t="str">
        <f>IFERROR(VLOOKUP(LEFT($A1790,8),POR!$A:$R,16,0),"")</f>
        <v/>
      </c>
      <c r="AE1790" s="8" t="str">
        <f>IFERROR(VLOOKUP(LEFT($A1790,8),POR!$A:$R,17,0),"")</f>
        <v/>
      </c>
      <c r="AF1790" s="8" t="str">
        <f>IFERROR(VLOOKUP(LEFT($A1790,8),POR!$A:$R,18,0),"")</f>
        <v/>
      </c>
      <c r="AG1790" s="36" t="str">
        <f>IFERROR(VLOOKUP(A1790,NSD!F:G,2,0),"")</f>
        <v/>
      </c>
    </row>
    <row r="1791" spans="1:33">
      <c r="A1791" s="49" t="s">
        <v>4302</v>
      </c>
      <c r="B1791" s="36" t="str">
        <f>VLOOKUP(LEFT(A1791,8),Clusters!A:C,3,0)</f>
        <v>C3</v>
      </c>
      <c r="C1791" s="36">
        <f>VLOOKUP(LEFT(A1791,8),Clusters!A:D,2,0)</f>
        <v>34</v>
      </c>
      <c r="O1791" s="36">
        <f>IFERROR(VLOOKUP(LEFT(A1791,8),'Development Priority'!A:B,2,0),"")</f>
        <v>620</v>
      </c>
      <c r="P1791" s="8" t="str">
        <f>IFERROR(VLOOKUP(LEFT($A1791,8),POR!$A:$R,2,0),"")</f>
        <v/>
      </c>
      <c r="Q1791" s="8" t="str">
        <f>IFERROR(VLOOKUP(LEFT($A1791,8),POR!$A:$R,3,0),"")</f>
        <v/>
      </c>
      <c r="R1791" s="8" t="str">
        <f>IFERROR(VLOOKUP(LEFT($A1791,8),POR!$A:$R,4,0),"")</f>
        <v/>
      </c>
      <c r="S1791" s="8" t="str">
        <f>IFERROR(VLOOKUP(LEFT($A1791,8),POR!$A:$R,5,0),"")</f>
        <v/>
      </c>
      <c r="T1791" s="8" t="str">
        <f>IFERROR(VLOOKUP(LEFT($A1791,8),POR!$A:$R,6,0),"")</f>
        <v/>
      </c>
      <c r="U1791" s="8" t="str">
        <f>IFERROR(VLOOKUP(LEFT($A1791,8),POR!$A:$R,7,0),"")</f>
        <v/>
      </c>
      <c r="V1791" s="8" t="str">
        <f>IFERROR(VLOOKUP(LEFT($A1791,8),POR!$A:$R,8,0),"")</f>
        <v/>
      </c>
      <c r="W1791" s="8" t="str">
        <f>IFERROR(VLOOKUP(LEFT($A1791,8),POR!$A:$R,9,0),"")</f>
        <v/>
      </c>
      <c r="X1791" s="8" t="str">
        <f>IFERROR(VLOOKUP(LEFT($A1791,8),POR!$A:$R,10,0),"")</f>
        <v/>
      </c>
      <c r="Y1791" s="8" t="str">
        <f>IFERROR(VLOOKUP(LEFT($A1791,8),POR!$A:$R,11,0),"")</f>
        <v/>
      </c>
      <c r="Z1791" s="8" t="str">
        <f>IFERROR(VLOOKUP(LEFT($A1791,8),POR!$A:$R,12,0),"")</f>
        <v/>
      </c>
      <c r="AA1791" s="8" t="str">
        <f>IFERROR(VLOOKUP(LEFT($A1791,8),POR!$A:$R,13,0),"")</f>
        <v/>
      </c>
      <c r="AB1791" s="8" t="str">
        <f>IFERROR(VLOOKUP(LEFT($A1791,8),POR!$A:$R,14,0),"")</f>
        <v/>
      </c>
      <c r="AC1791" s="8" t="str">
        <f>IFERROR(VLOOKUP(LEFT($A1791,8),POR!$A:$R,15,0),"")</f>
        <v/>
      </c>
      <c r="AD1791" s="8" t="str">
        <f>IFERROR(VLOOKUP(LEFT($A1791,8),POR!$A:$R,16,0),"")</f>
        <v/>
      </c>
      <c r="AE1791" s="8" t="str">
        <f>IFERROR(VLOOKUP(LEFT($A1791,8),POR!$A:$R,17,0),"")</f>
        <v/>
      </c>
      <c r="AF1791" s="8" t="str">
        <f>IFERROR(VLOOKUP(LEFT($A1791,8),POR!$A:$R,18,0),"")</f>
        <v/>
      </c>
      <c r="AG1791" s="36" t="str">
        <f>IFERROR(VLOOKUP(A1791,NSD!F:G,2,0),"")</f>
        <v/>
      </c>
    </row>
    <row r="1792" spans="1:33">
      <c r="A1792" s="49" t="s">
        <v>4716</v>
      </c>
      <c r="B1792" s="36" t="str">
        <f>VLOOKUP(LEFT(A1792,8),Clusters!A:C,3,0)</f>
        <v>C6</v>
      </c>
      <c r="C1792" s="36">
        <f>VLOOKUP(LEFT(A1792,8),Clusters!A:D,2,0)</f>
        <v>65</v>
      </c>
      <c r="O1792" s="36">
        <f>IFERROR(VLOOKUP(LEFT(A1792,8),'Development Priority'!A:B,2,0),"")</f>
        <v>120</v>
      </c>
      <c r="P1792" s="8" t="str">
        <f>IFERROR(VLOOKUP(LEFT($A1792,8),POR!$A:$R,2,0),"")</f>
        <v/>
      </c>
      <c r="Q1792" s="8" t="str">
        <f>IFERROR(VLOOKUP(LEFT($A1792,8),POR!$A:$R,3,0),"")</f>
        <v/>
      </c>
      <c r="R1792" s="8" t="str">
        <f>IFERROR(VLOOKUP(LEFT($A1792,8),POR!$A:$R,4,0),"")</f>
        <v/>
      </c>
      <c r="S1792" s="8" t="str">
        <f>IFERROR(VLOOKUP(LEFT($A1792,8),POR!$A:$R,5,0),"")</f>
        <v/>
      </c>
      <c r="T1792" s="8">
        <f>IFERROR(VLOOKUP(LEFT($A1792,8),POR!$A:$R,6,0),"")</f>
        <v>42781.666666666701</v>
      </c>
      <c r="U1792" s="8" t="str">
        <f>IFERROR(VLOOKUP(LEFT($A1792,8),POR!$A:$R,7,0),"")</f>
        <v/>
      </c>
      <c r="V1792" s="8">
        <f>IFERROR(VLOOKUP(LEFT($A1792,8),POR!$A:$R,8,0),"")</f>
        <v>42782</v>
      </c>
      <c r="W1792" s="8" t="str">
        <f>IFERROR(VLOOKUP(LEFT($A1792,8),POR!$A:$R,9,0),"")</f>
        <v/>
      </c>
      <c r="X1792" s="8" t="str">
        <f>IFERROR(VLOOKUP(LEFT($A1792,8),POR!$A:$R,10,0),"")</f>
        <v/>
      </c>
      <c r="Y1792" s="8" t="str">
        <f>IFERROR(VLOOKUP(LEFT($A1792,8),POR!$A:$R,11,0),"")</f>
        <v/>
      </c>
      <c r="Z1792" s="8" t="str">
        <f>IFERROR(VLOOKUP(LEFT($A1792,8),POR!$A:$R,12,0),"")</f>
        <v/>
      </c>
      <c r="AA1792" s="8" t="str">
        <f>IFERROR(VLOOKUP(LEFT($A1792,8),POR!$A:$R,13,0),"")</f>
        <v/>
      </c>
      <c r="AB1792" s="8" t="str">
        <f>IFERROR(VLOOKUP(LEFT($A1792,8),POR!$A:$R,14,0),"")</f>
        <v/>
      </c>
      <c r="AC1792" s="8" t="str">
        <f>IFERROR(VLOOKUP(LEFT($A1792,8),POR!$A:$R,15,0),"")</f>
        <v/>
      </c>
      <c r="AD1792" s="8" t="str">
        <f>IFERROR(VLOOKUP(LEFT($A1792,8),POR!$A:$R,16,0),"")</f>
        <v/>
      </c>
      <c r="AE1792" s="8" t="str">
        <f>IFERROR(VLOOKUP(LEFT($A1792,8),POR!$A:$R,17,0),"")</f>
        <v/>
      </c>
      <c r="AF1792" s="8" t="str">
        <f>IFERROR(VLOOKUP(LEFT($A1792,8),POR!$A:$R,18,0),"")</f>
        <v/>
      </c>
      <c r="AG1792" s="36" t="str">
        <f>IFERROR(VLOOKUP(A1792,NSD!F:G,2,0),"")</f>
        <v/>
      </c>
    </row>
    <row r="1793" spans="1:33">
      <c r="A1793" s="49" t="s">
        <v>3664</v>
      </c>
      <c r="B1793" s="36" t="str">
        <f>VLOOKUP(LEFT(A1793,8),Clusters!A:C,3,0)</f>
        <v>C6</v>
      </c>
      <c r="C1793" s="36">
        <f>VLOOKUP(LEFT(A1793,8),Clusters!A:D,2,0)</f>
        <v>65</v>
      </c>
      <c r="O1793" s="36">
        <f>IFERROR(VLOOKUP(LEFT(A1793,8),'Development Priority'!A:B,2,0),"")</f>
        <v>120</v>
      </c>
      <c r="P1793" s="8" t="str">
        <f>IFERROR(VLOOKUP(LEFT($A1793,8),POR!$A:$R,2,0),"")</f>
        <v/>
      </c>
      <c r="Q1793" s="8" t="str">
        <f>IFERROR(VLOOKUP(LEFT($A1793,8),POR!$A:$R,3,0),"")</f>
        <v/>
      </c>
      <c r="R1793" s="8" t="str">
        <f>IFERROR(VLOOKUP(LEFT($A1793,8),POR!$A:$R,4,0),"")</f>
        <v/>
      </c>
      <c r="S1793" s="8" t="str">
        <f>IFERROR(VLOOKUP(LEFT($A1793,8),POR!$A:$R,5,0),"")</f>
        <v/>
      </c>
      <c r="T1793" s="8">
        <f>IFERROR(VLOOKUP(LEFT($A1793,8),POR!$A:$R,6,0),"")</f>
        <v>42781.666666666701</v>
      </c>
      <c r="U1793" s="8" t="str">
        <f>IFERROR(VLOOKUP(LEFT($A1793,8),POR!$A:$R,7,0),"")</f>
        <v/>
      </c>
      <c r="V1793" s="8">
        <f>IFERROR(VLOOKUP(LEFT($A1793,8),POR!$A:$R,8,0),"")</f>
        <v>42782</v>
      </c>
      <c r="W1793" s="8" t="str">
        <f>IFERROR(VLOOKUP(LEFT($A1793,8),POR!$A:$R,9,0),"")</f>
        <v/>
      </c>
      <c r="X1793" s="8" t="str">
        <f>IFERROR(VLOOKUP(LEFT($A1793,8),POR!$A:$R,10,0),"")</f>
        <v/>
      </c>
      <c r="Y1793" s="8" t="str">
        <f>IFERROR(VLOOKUP(LEFT($A1793,8),POR!$A:$R,11,0),"")</f>
        <v/>
      </c>
      <c r="Z1793" s="8" t="str">
        <f>IFERROR(VLOOKUP(LEFT($A1793,8),POR!$A:$R,12,0),"")</f>
        <v/>
      </c>
      <c r="AA1793" s="8" t="str">
        <f>IFERROR(VLOOKUP(LEFT($A1793,8),POR!$A:$R,13,0),"")</f>
        <v/>
      </c>
      <c r="AB1793" s="8" t="str">
        <f>IFERROR(VLOOKUP(LEFT($A1793,8),POR!$A:$R,14,0),"")</f>
        <v/>
      </c>
      <c r="AC1793" s="8" t="str">
        <f>IFERROR(VLOOKUP(LEFT($A1793,8),POR!$A:$R,15,0),"")</f>
        <v/>
      </c>
      <c r="AD1793" s="8" t="str">
        <f>IFERROR(VLOOKUP(LEFT($A1793,8),POR!$A:$R,16,0),"")</f>
        <v/>
      </c>
      <c r="AE1793" s="8" t="str">
        <f>IFERROR(VLOOKUP(LEFT($A1793,8),POR!$A:$R,17,0),"")</f>
        <v/>
      </c>
      <c r="AF1793" s="8" t="str">
        <f>IFERROR(VLOOKUP(LEFT($A1793,8),POR!$A:$R,18,0),"")</f>
        <v/>
      </c>
      <c r="AG1793" s="36" t="str">
        <f>IFERROR(VLOOKUP(A1793,NSD!F:G,2,0),"")</f>
        <v/>
      </c>
    </row>
    <row r="1794" spans="1:33">
      <c r="A1794" s="49" t="s">
        <v>2978</v>
      </c>
      <c r="B1794" s="36" t="str">
        <f>VLOOKUP(LEFT(A1794,8),Clusters!A:C,3,0)</f>
        <v>C6</v>
      </c>
      <c r="C1794" s="36">
        <f>VLOOKUP(LEFT(A1794,8),Clusters!A:D,2,0)</f>
        <v>65</v>
      </c>
      <c r="O1794" s="36">
        <f>IFERROR(VLOOKUP(LEFT(A1794,8),'Development Priority'!A:B,2,0),"")</f>
        <v>120</v>
      </c>
      <c r="P1794" s="8" t="str">
        <f>IFERROR(VLOOKUP(LEFT($A1794,8),POR!$A:$R,2,0),"")</f>
        <v/>
      </c>
      <c r="Q1794" s="8" t="str">
        <f>IFERROR(VLOOKUP(LEFT($A1794,8),POR!$A:$R,3,0),"")</f>
        <v/>
      </c>
      <c r="R1794" s="8" t="str">
        <f>IFERROR(VLOOKUP(LEFT($A1794,8),POR!$A:$R,4,0),"")</f>
        <v/>
      </c>
      <c r="S1794" s="8" t="str">
        <f>IFERROR(VLOOKUP(LEFT($A1794,8),POR!$A:$R,5,0),"")</f>
        <v/>
      </c>
      <c r="T1794" s="8">
        <f>IFERROR(VLOOKUP(LEFT($A1794,8),POR!$A:$R,6,0),"")</f>
        <v>42781.666666666701</v>
      </c>
      <c r="U1794" s="8" t="str">
        <f>IFERROR(VLOOKUP(LEFT($A1794,8),POR!$A:$R,7,0),"")</f>
        <v/>
      </c>
      <c r="V1794" s="8">
        <f>IFERROR(VLOOKUP(LEFT($A1794,8),POR!$A:$R,8,0),"")</f>
        <v>42782</v>
      </c>
      <c r="W1794" s="8" t="str">
        <f>IFERROR(VLOOKUP(LEFT($A1794,8),POR!$A:$R,9,0),"")</f>
        <v/>
      </c>
      <c r="X1794" s="8" t="str">
        <f>IFERROR(VLOOKUP(LEFT($A1794,8),POR!$A:$R,10,0),"")</f>
        <v/>
      </c>
      <c r="Y1794" s="8" t="str">
        <f>IFERROR(VLOOKUP(LEFT($A1794,8),POR!$A:$R,11,0),"")</f>
        <v/>
      </c>
      <c r="Z1794" s="8" t="str">
        <f>IFERROR(VLOOKUP(LEFT($A1794,8),POR!$A:$R,12,0),"")</f>
        <v/>
      </c>
      <c r="AA1794" s="8" t="str">
        <f>IFERROR(VLOOKUP(LEFT($A1794,8),POR!$A:$R,13,0),"")</f>
        <v/>
      </c>
      <c r="AB1794" s="8" t="str">
        <f>IFERROR(VLOOKUP(LEFT($A1794,8),POR!$A:$R,14,0),"")</f>
        <v/>
      </c>
      <c r="AC1794" s="8" t="str">
        <f>IFERROR(VLOOKUP(LEFT($A1794,8),POR!$A:$R,15,0),"")</f>
        <v/>
      </c>
      <c r="AD1794" s="8" t="str">
        <f>IFERROR(VLOOKUP(LEFT($A1794,8),POR!$A:$R,16,0),"")</f>
        <v/>
      </c>
      <c r="AE1794" s="8" t="str">
        <f>IFERROR(VLOOKUP(LEFT($A1794,8),POR!$A:$R,17,0),"")</f>
        <v/>
      </c>
      <c r="AF1794" s="8" t="str">
        <f>IFERROR(VLOOKUP(LEFT($A1794,8),POR!$A:$R,18,0),"")</f>
        <v/>
      </c>
      <c r="AG1794" s="36" t="str">
        <f>IFERROR(VLOOKUP(A1794,NSD!F:G,2,0),"")</f>
        <v/>
      </c>
    </row>
    <row r="1795" spans="1:33">
      <c r="A1795" s="49" t="s">
        <v>3780</v>
      </c>
      <c r="B1795" s="36" t="str">
        <f>VLOOKUP(LEFT(A1795,8),Clusters!A:C,3,0)</f>
        <v>C6</v>
      </c>
      <c r="C1795" s="36">
        <f>VLOOKUP(LEFT(A1795,8),Clusters!A:D,2,0)</f>
        <v>65</v>
      </c>
      <c r="O1795" s="36">
        <f>IFERROR(VLOOKUP(LEFT(A1795,8),'Development Priority'!A:B,2,0),"")</f>
        <v>138</v>
      </c>
      <c r="P1795" s="8" t="str">
        <f>IFERROR(VLOOKUP(LEFT($A1795,8),POR!$A:$R,2,0),"")</f>
        <v/>
      </c>
      <c r="Q1795" s="8" t="str">
        <f>IFERROR(VLOOKUP(LEFT($A1795,8),POR!$A:$R,3,0),"")</f>
        <v/>
      </c>
      <c r="R1795" s="8" t="str">
        <f>IFERROR(VLOOKUP(LEFT($A1795,8),POR!$A:$R,4,0),"")</f>
        <v/>
      </c>
      <c r="S1795" s="8" t="str">
        <f>IFERROR(VLOOKUP(LEFT($A1795,8),POR!$A:$R,5,0),"")</f>
        <v/>
      </c>
      <c r="T1795" s="8">
        <f>IFERROR(VLOOKUP(LEFT($A1795,8),POR!$A:$R,6,0),"")</f>
        <v>42827.708333333299</v>
      </c>
      <c r="U1795" s="8" t="str">
        <f>IFERROR(VLOOKUP(LEFT($A1795,8),POR!$A:$R,7,0),"")</f>
        <v/>
      </c>
      <c r="V1795" s="8">
        <f>IFERROR(VLOOKUP(LEFT($A1795,8),POR!$A:$R,8,0),"")</f>
        <v>42828</v>
      </c>
      <c r="W1795" s="8" t="str">
        <f>IFERROR(VLOOKUP(LEFT($A1795,8),POR!$A:$R,9,0),"")</f>
        <v/>
      </c>
      <c r="X1795" s="8" t="str">
        <f>IFERROR(VLOOKUP(LEFT($A1795,8),POR!$A:$R,10,0),"")</f>
        <v/>
      </c>
      <c r="Y1795" s="8" t="str">
        <f>IFERROR(VLOOKUP(LEFT($A1795,8),POR!$A:$R,11,0),"")</f>
        <v/>
      </c>
      <c r="Z1795" s="8" t="str">
        <f>IFERROR(VLOOKUP(LEFT($A1795,8),POR!$A:$R,12,0),"")</f>
        <v/>
      </c>
      <c r="AA1795" s="8" t="str">
        <f>IFERROR(VLOOKUP(LEFT($A1795,8),POR!$A:$R,13,0),"")</f>
        <v/>
      </c>
      <c r="AB1795" s="8" t="str">
        <f>IFERROR(VLOOKUP(LEFT($A1795,8),POR!$A:$R,14,0),"")</f>
        <v/>
      </c>
      <c r="AC1795" s="8" t="str">
        <f>IFERROR(VLOOKUP(LEFT($A1795,8),POR!$A:$R,15,0),"")</f>
        <v/>
      </c>
      <c r="AD1795" s="8" t="str">
        <f>IFERROR(VLOOKUP(LEFT($A1795,8),POR!$A:$R,16,0),"")</f>
        <v/>
      </c>
      <c r="AE1795" s="8" t="str">
        <f>IFERROR(VLOOKUP(LEFT($A1795,8),POR!$A:$R,17,0),"")</f>
        <v/>
      </c>
      <c r="AF1795" s="8" t="str">
        <f>IFERROR(VLOOKUP(LEFT($A1795,8),POR!$A:$R,18,0),"")</f>
        <v/>
      </c>
      <c r="AG1795" s="36" t="str">
        <f>IFERROR(VLOOKUP(A1795,NSD!F:G,2,0),"")</f>
        <v/>
      </c>
    </row>
    <row r="1796" spans="1:33">
      <c r="A1796" s="49" t="s">
        <v>3631</v>
      </c>
      <c r="B1796" s="36" t="str">
        <f>VLOOKUP(LEFT(A1796,8),Clusters!A:C,3,0)</f>
        <v>C6</v>
      </c>
      <c r="C1796" s="36">
        <f>VLOOKUP(LEFT(A1796,8),Clusters!A:D,2,0)</f>
        <v>65</v>
      </c>
      <c r="O1796" s="36">
        <f>IFERROR(VLOOKUP(LEFT(A1796,8),'Development Priority'!A:B,2,0),"")</f>
        <v>138</v>
      </c>
      <c r="P1796" s="8" t="str">
        <f>IFERROR(VLOOKUP(LEFT($A1796,8),POR!$A:$R,2,0),"")</f>
        <v/>
      </c>
      <c r="Q1796" s="8" t="str">
        <f>IFERROR(VLOOKUP(LEFT($A1796,8),POR!$A:$R,3,0),"")</f>
        <v/>
      </c>
      <c r="R1796" s="8" t="str">
        <f>IFERROR(VLOOKUP(LEFT($A1796,8),POR!$A:$R,4,0),"")</f>
        <v/>
      </c>
      <c r="S1796" s="8" t="str">
        <f>IFERROR(VLOOKUP(LEFT($A1796,8),POR!$A:$R,5,0),"")</f>
        <v/>
      </c>
      <c r="T1796" s="8">
        <f>IFERROR(VLOOKUP(LEFT($A1796,8),POR!$A:$R,6,0),"")</f>
        <v>42827.708333333299</v>
      </c>
      <c r="U1796" s="8" t="str">
        <f>IFERROR(VLOOKUP(LEFT($A1796,8),POR!$A:$R,7,0),"")</f>
        <v/>
      </c>
      <c r="V1796" s="8">
        <f>IFERROR(VLOOKUP(LEFT($A1796,8),POR!$A:$R,8,0),"")</f>
        <v>42828</v>
      </c>
      <c r="W1796" s="8" t="str">
        <f>IFERROR(VLOOKUP(LEFT($A1796,8),POR!$A:$R,9,0),"")</f>
        <v/>
      </c>
      <c r="X1796" s="8" t="str">
        <f>IFERROR(VLOOKUP(LEFT($A1796,8),POR!$A:$R,10,0),"")</f>
        <v/>
      </c>
      <c r="Y1796" s="8" t="str">
        <f>IFERROR(VLOOKUP(LEFT($A1796,8),POR!$A:$R,11,0),"")</f>
        <v/>
      </c>
      <c r="Z1796" s="8" t="str">
        <f>IFERROR(VLOOKUP(LEFT($A1796,8),POR!$A:$R,12,0),"")</f>
        <v/>
      </c>
      <c r="AA1796" s="8" t="str">
        <f>IFERROR(VLOOKUP(LEFT($A1796,8),POR!$A:$R,13,0),"")</f>
        <v/>
      </c>
      <c r="AB1796" s="8" t="str">
        <f>IFERROR(VLOOKUP(LEFT($A1796,8),POR!$A:$R,14,0),"")</f>
        <v/>
      </c>
      <c r="AC1796" s="8" t="str">
        <f>IFERROR(VLOOKUP(LEFT($A1796,8),POR!$A:$R,15,0),"")</f>
        <v/>
      </c>
      <c r="AD1796" s="8" t="str">
        <f>IFERROR(VLOOKUP(LEFT($A1796,8),POR!$A:$R,16,0),"")</f>
        <v/>
      </c>
      <c r="AE1796" s="8" t="str">
        <f>IFERROR(VLOOKUP(LEFT($A1796,8),POR!$A:$R,17,0),"")</f>
        <v/>
      </c>
      <c r="AF1796" s="8" t="str">
        <f>IFERROR(VLOOKUP(LEFT($A1796,8),POR!$A:$R,18,0),"")</f>
        <v/>
      </c>
      <c r="AG1796" s="36" t="str">
        <f>IFERROR(VLOOKUP(A1796,NSD!F:G,2,0),"")</f>
        <v/>
      </c>
    </row>
    <row r="1797" spans="1:33">
      <c r="A1797" s="49" t="s">
        <v>4006</v>
      </c>
      <c r="B1797" s="36" t="str">
        <f>VLOOKUP(LEFT(A1797,8),Clusters!A:C,3,0)</f>
        <v>C6</v>
      </c>
      <c r="C1797" s="36">
        <f>VLOOKUP(LEFT(A1797,8),Clusters!A:D,2,0)</f>
        <v>65</v>
      </c>
      <c r="O1797" s="36">
        <f>IFERROR(VLOOKUP(LEFT(A1797,8),'Development Priority'!A:B,2,0),"")</f>
        <v>138</v>
      </c>
      <c r="P1797" s="8" t="str">
        <f>IFERROR(VLOOKUP(LEFT($A1797,8),POR!$A:$R,2,0),"")</f>
        <v/>
      </c>
      <c r="Q1797" s="8" t="str">
        <f>IFERROR(VLOOKUP(LEFT($A1797,8),POR!$A:$R,3,0),"")</f>
        <v/>
      </c>
      <c r="R1797" s="8" t="str">
        <f>IFERROR(VLOOKUP(LEFT($A1797,8),POR!$A:$R,4,0),"")</f>
        <v/>
      </c>
      <c r="S1797" s="8" t="str">
        <f>IFERROR(VLOOKUP(LEFT($A1797,8),POR!$A:$R,5,0),"")</f>
        <v/>
      </c>
      <c r="T1797" s="8">
        <f>IFERROR(VLOOKUP(LEFT($A1797,8),POR!$A:$R,6,0),"")</f>
        <v>42827.708333333299</v>
      </c>
      <c r="U1797" s="8" t="str">
        <f>IFERROR(VLOOKUP(LEFT($A1797,8),POR!$A:$R,7,0),"")</f>
        <v/>
      </c>
      <c r="V1797" s="8">
        <f>IFERROR(VLOOKUP(LEFT($A1797,8),POR!$A:$R,8,0),"")</f>
        <v>42828</v>
      </c>
      <c r="W1797" s="8" t="str">
        <f>IFERROR(VLOOKUP(LEFT($A1797,8),POR!$A:$R,9,0),"")</f>
        <v/>
      </c>
      <c r="X1797" s="8" t="str">
        <f>IFERROR(VLOOKUP(LEFT($A1797,8),POR!$A:$R,10,0),"")</f>
        <v/>
      </c>
      <c r="Y1797" s="8" t="str">
        <f>IFERROR(VLOOKUP(LEFT($A1797,8),POR!$A:$R,11,0),"")</f>
        <v/>
      </c>
      <c r="Z1797" s="8" t="str">
        <f>IFERROR(VLOOKUP(LEFT($A1797,8),POR!$A:$R,12,0),"")</f>
        <v/>
      </c>
      <c r="AA1797" s="8" t="str">
        <f>IFERROR(VLOOKUP(LEFT($A1797,8),POR!$A:$R,13,0),"")</f>
        <v/>
      </c>
      <c r="AB1797" s="8" t="str">
        <f>IFERROR(VLOOKUP(LEFT($A1797,8),POR!$A:$R,14,0),"")</f>
        <v/>
      </c>
      <c r="AC1797" s="8" t="str">
        <f>IFERROR(VLOOKUP(LEFT($A1797,8),POR!$A:$R,15,0),"")</f>
        <v/>
      </c>
      <c r="AD1797" s="8" t="str">
        <f>IFERROR(VLOOKUP(LEFT($A1797,8),POR!$A:$R,16,0),"")</f>
        <v/>
      </c>
      <c r="AE1797" s="8" t="str">
        <f>IFERROR(VLOOKUP(LEFT($A1797,8),POR!$A:$R,17,0),"")</f>
        <v/>
      </c>
      <c r="AF1797" s="8" t="str">
        <f>IFERROR(VLOOKUP(LEFT($A1797,8),POR!$A:$R,18,0),"")</f>
        <v/>
      </c>
      <c r="AG1797" s="36" t="str">
        <f>IFERROR(VLOOKUP(A1797,NSD!F:G,2,0),"")</f>
        <v/>
      </c>
    </row>
    <row r="1798" spans="1:33">
      <c r="A1798" s="49" t="s">
        <v>3056</v>
      </c>
      <c r="B1798" s="36" t="str">
        <f>VLOOKUP(LEFT(A1798,8),Clusters!A:C,3,0)</f>
        <v>C6</v>
      </c>
      <c r="C1798" s="36">
        <f>VLOOKUP(LEFT(A1798,8),Clusters!A:D,2,0)</f>
        <v>65</v>
      </c>
      <c r="O1798" s="36">
        <f>IFERROR(VLOOKUP(LEFT(A1798,8),'Development Priority'!A:B,2,0),"")</f>
        <v>138</v>
      </c>
      <c r="P1798" s="8" t="str">
        <f>IFERROR(VLOOKUP(LEFT($A1798,8),POR!$A:$R,2,0),"")</f>
        <v/>
      </c>
      <c r="Q1798" s="8" t="str">
        <f>IFERROR(VLOOKUP(LEFT($A1798,8),POR!$A:$R,3,0),"")</f>
        <v/>
      </c>
      <c r="R1798" s="8" t="str">
        <f>IFERROR(VLOOKUP(LEFT($A1798,8),POR!$A:$R,4,0),"")</f>
        <v/>
      </c>
      <c r="S1798" s="8" t="str">
        <f>IFERROR(VLOOKUP(LEFT($A1798,8),POR!$A:$R,5,0),"")</f>
        <v/>
      </c>
      <c r="T1798" s="8">
        <f>IFERROR(VLOOKUP(LEFT($A1798,8),POR!$A:$R,6,0),"")</f>
        <v>42827.708333333299</v>
      </c>
      <c r="U1798" s="8" t="str">
        <f>IFERROR(VLOOKUP(LEFT($A1798,8),POR!$A:$R,7,0),"")</f>
        <v/>
      </c>
      <c r="V1798" s="8">
        <f>IFERROR(VLOOKUP(LEFT($A1798,8),POR!$A:$R,8,0),"")</f>
        <v>42828</v>
      </c>
      <c r="W1798" s="8" t="str">
        <f>IFERROR(VLOOKUP(LEFT($A1798,8),POR!$A:$R,9,0),"")</f>
        <v/>
      </c>
      <c r="X1798" s="8" t="str">
        <f>IFERROR(VLOOKUP(LEFT($A1798,8),POR!$A:$R,10,0),"")</f>
        <v/>
      </c>
      <c r="Y1798" s="8" t="str">
        <f>IFERROR(VLOOKUP(LEFT($A1798,8),POR!$A:$R,11,0),"")</f>
        <v/>
      </c>
      <c r="Z1798" s="8" t="str">
        <f>IFERROR(VLOOKUP(LEFT($A1798,8),POR!$A:$R,12,0),"")</f>
        <v/>
      </c>
      <c r="AA1798" s="8" t="str">
        <f>IFERROR(VLOOKUP(LEFT($A1798,8),POR!$A:$R,13,0),"")</f>
        <v/>
      </c>
      <c r="AB1798" s="8" t="str">
        <f>IFERROR(VLOOKUP(LEFT($A1798,8),POR!$A:$R,14,0),"")</f>
        <v/>
      </c>
      <c r="AC1798" s="8" t="str">
        <f>IFERROR(VLOOKUP(LEFT($A1798,8),POR!$A:$R,15,0),"")</f>
        <v/>
      </c>
      <c r="AD1798" s="8" t="str">
        <f>IFERROR(VLOOKUP(LEFT($A1798,8),POR!$A:$R,16,0),"")</f>
        <v/>
      </c>
      <c r="AE1798" s="8" t="str">
        <f>IFERROR(VLOOKUP(LEFT($A1798,8),POR!$A:$R,17,0),"")</f>
        <v/>
      </c>
      <c r="AF1798" s="8" t="str">
        <f>IFERROR(VLOOKUP(LEFT($A1798,8),POR!$A:$R,18,0),"")</f>
        <v/>
      </c>
      <c r="AG1798" s="36" t="str">
        <f>IFERROR(VLOOKUP(A1798,NSD!F:G,2,0),"")</f>
        <v/>
      </c>
    </row>
    <row r="1799" spans="1:33">
      <c r="A1799" s="49" t="s">
        <v>3764</v>
      </c>
      <c r="B1799" s="36" t="str">
        <f>VLOOKUP(LEFT(A1799,8),Clusters!A:C,3,0)</f>
        <v>C1</v>
      </c>
      <c r="C1799" s="36">
        <f>VLOOKUP(LEFT(A1799,8),Clusters!A:D,2,0)</f>
        <v>14</v>
      </c>
      <c r="O1799" s="36">
        <f>IFERROR(VLOOKUP(LEFT(A1799,8),'Development Priority'!A:B,2,0),"")</f>
        <v>85</v>
      </c>
      <c r="P1799" s="8" t="str">
        <f>IFERROR(VLOOKUP(LEFT($A1799,8),POR!$A:$R,2,0),"")</f>
        <v/>
      </c>
      <c r="Q1799" s="8" t="str">
        <f>IFERROR(VLOOKUP(LEFT($A1799,8),POR!$A:$R,3,0),"")</f>
        <v/>
      </c>
      <c r="R1799" s="8" t="str">
        <f>IFERROR(VLOOKUP(LEFT($A1799,8),POR!$A:$R,4,0),"")</f>
        <v/>
      </c>
      <c r="S1799" s="8" t="str">
        <f>IFERROR(VLOOKUP(LEFT($A1799,8),POR!$A:$R,5,0),"")</f>
        <v/>
      </c>
      <c r="T1799" s="8" t="str">
        <f>IFERROR(VLOOKUP(LEFT($A1799,8),POR!$A:$R,6,0),"")</f>
        <v/>
      </c>
      <c r="U1799" s="8" t="str">
        <f>IFERROR(VLOOKUP(LEFT($A1799,8),POR!$A:$R,7,0),"")</f>
        <v/>
      </c>
      <c r="V1799" s="8">
        <f>IFERROR(VLOOKUP(LEFT($A1799,8),POR!$A:$R,8,0),"")</f>
        <v>42828</v>
      </c>
      <c r="W1799" s="8" t="str">
        <f>IFERROR(VLOOKUP(LEFT($A1799,8),POR!$A:$R,9,0),"")</f>
        <v/>
      </c>
      <c r="X1799" s="8" t="str">
        <f>IFERROR(VLOOKUP(LEFT($A1799,8),POR!$A:$R,10,0),"")</f>
        <v/>
      </c>
      <c r="Y1799" s="8" t="str">
        <f>IFERROR(VLOOKUP(LEFT($A1799,8),POR!$A:$R,11,0),"")</f>
        <v/>
      </c>
      <c r="Z1799" s="8" t="str">
        <f>IFERROR(VLOOKUP(LEFT($A1799,8),POR!$A:$R,12,0),"")</f>
        <v/>
      </c>
      <c r="AA1799" s="8" t="str">
        <f>IFERROR(VLOOKUP(LEFT($A1799,8),POR!$A:$R,13,0),"")</f>
        <v/>
      </c>
      <c r="AB1799" s="8" t="str">
        <f>IFERROR(VLOOKUP(LEFT($A1799,8),POR!$A:$R,14,0),"")</f>
        <v/>
      </c>
      <c r="AC1799" s="8" t="str">
        <f>IFERROR(VLOOKUP(LEFT($A1799,8),POR!$A:$R,15,0),"")</f>
        <v/>
      </c>
      <c r="AD1799" s="8" t="str">
        <f>IFERROR(VLOOKUP(LEFT($A1799,8),POR!$A:$R,16,0),"")</f>
        <v/>
      </c>
      <c r="AE1799" s="8" t="str">
        <f>IFERROR(VLOOKUP(LEFT($A1799,8),POR!$A:$R,17,0),"")</f>
        <v/>
      </c>
      <c r="AF1799" s="8" t="str">
        <f>IFERROR(VLOOKUP(LEFT($A1799,8),POR!$A:$R,18,0),"")</f>
        <v/>
      </c>
      <c r="AG1799" s="36" t="str">
        <f>IFERROR(VLOOKUP(A1799,NSD!F:G,2,0),"")</f>
        <v/>
      </c>
    </row>
    <row r="1800" spans="1:33">
      <c r="A1800" s="49" t="s">
        <v>4147</v>
      </c>
      <c r="B1800" s="36" t="str">
        <f>VLOOKUP(LEFT(A1800,8),Clusters!A:C,3,0)</f>
        <v>C1</v>
      </c>
      <c r="C1800" s="36">
        <f>VLOOKUP(LEFT(A1800,8),Clusters!A:D,2,0)</f>
        <v>15</v>
      </c>
      <c r="D1800" s="11" t="s">
        <v>1595</v>
      </c>
      <c r="E1800" s="11" t="s">
        <v>1594</v>
      </c>
      <c r="F1800" s="11" t="s">
        <v>1595</v>
      </c>
      <c r="G1800" s="11" t="s">
        <v>1595</v>
      </c>
      <c r="H1800" s="11"/>
      <c r="I1800" s="53" t="s">
        <v>1817</v>
      </c>
      <c r="J1800" s="28">
        <v>42801</v>
      </c>
      <c r="K1800" s="10" t="s">
        <v>1992</v>
      </c>
      <c r="L1800" s="54" t="s">
        <v>1594</v>
      </c>
      <c r="M1800" s="54" t="s">
        <v>1593</v>
      </c>
      <c r="O1800" s="36">
        <f>IFERROR(VLOOKUP(LEFT(A1800,8),'Development Priority'!A:B,2,0),"")</f>
        <v>245</v>
      </c>
      <c r="P1800" s="8" t="str">
        <f>IFERROR(VLOOKUP(LEFT($A1800,8),POR!$A:$R,2,0),"")</f>
        <v/>
      </c>
      <c r="Q1800" s="8" t="str">
        <f>IFERROR(VLOOKUP(LEFT($A1800,8),POR!$A:$R,3,0),"")</f>
        <v/>
      </c>
      <c r="R1800" s="8" t="str">
        <f>IFERROR(VLOOKUP(LEFT($A1800,8),POR!$A:$R,4,0),"")</f>
        <v/>
      </c>
      <c r="S1800" s="8" t="str">
        <f>IFERROR(VLOOKUP(LEFT($A1800,8),POR!$A:$R,5,0),"")</f>
        <v/>
      </c>
      <c r="T1800" s="8" t="str">
        <f>IFERROR(VLOOKUP(LEFT($A1800,8),POR!$A:$R,6,0),"")</f>
        <v/>
      </c>
      <c r="U1800" s="8" t="str">
        <f>IFERROR(VLOOKUP(LEFT($A1800,8),POR!$A:$R,7,0),"")</f>
        <v/>
      </c>
      <c r="V1800" s="8">
        <f>IFERROR(VLOOKUP(LEFT($A1800,8),POR!$A:$R,8,0),"")</f>
        <v>42968</v>
      </c>
      <c r="W1800" s="8" t="str">
        <f>IFERROR(VLOOKUP(LEFT($A1800,8),POR!$A:$R,9,0),"")</f>
        <v/>
      </c>
      <c r="X1800" s="8" t="str">
        <f>IFERROR(VLOOKUP(LEFT($A1800,8),POR!$A:$R,10,0),"")</f>
        <v/>
      </c>
      <c r="Y1800" s="8" t="str">
        <f>IFERROR(VLOOKUP(LEFT($A1800,8),POR!$A:$R,11,0),"")</f>
        <v/>
      </c>
      <c r="Z1800" s="8" t="str">
        <f>IFERROR(VLOOKUP(LEFT($A1800,8),POR!$A:$R,12,0),"")</f>
        <v/>
      </c>
      <c r="AA1800" s="8" t="str">
        <f>IFERROR(VLOOKUP(LEFT($A1800,8),POR!$A:$R,13,0),"")</f>
        <v/>
      </c>
      <c r="AB1800" s="8">
        <f>IFERROR(VLOOKUP(LEFT($A1800,8),POR!$A:$R,14,0),"")</f>
        <v>42957</v>
      </c>
      <c r="AC1800" s="8" t="str">
        <f>IFERROR(VLOOKUP(LEFT($A1800,8),POR!$A:$R,15,0),"")</f>
        <v/>
      </c>
      <c r="AD1800" s="8" t="str">
        <f>IFERROR(VLOOKUP(LEFT($A1800,8),POR!$A:$R,16,0),"")</f>
        <v/>
      </c>
      <c r="AE1800" s="8" t="str">
        <f>IFERROR(VLOOKUP(LEFT($A1800,8),POR!$A:$R,17,0),"")</f>
        <v/>
      </c>
      <c r="AF1800" s="8" t="str">
        <f>IFERROR(VLOOKUP(LEFT($A1800,8),POR!$A:$R,18,0),"")</f>
        <v/>
      </c>
      <c r="AG1800" s="36" t="str">
        <f>IFERROR(VLOOKUP(A1800,NSD!F:G,2,0),"")</f>
        <v/>
      </c>
    </row>
    <row r="1801" spans="1:33">
      <c r="A1801" s="49" t="s">
        <v>3139</v>
      </c>
      <c r="B1801" s="36" t="str">
        <f>VLOOKUP(LEFT(A1801,8),Clusters!A:C,3,0)</f>
        <v>C1</v>
      </c>
      <c r="C1801" s="36">
        <f>VLOOKUP(LEFT(A1801,8),Clusters!A:D,2,0)</f>
        <v>15</v>
      </c>
      <c r="O1801" s="36">
        <f>IFERROR(VLOOKUP(LEFT(A1801,8),'Development Priority'!A:B,2,0),"")</f>
        <v>466</v>
      </c>
      <c r="P1801" s="8" t="str">
        <f>IFERROR(VLOOKUP(LEFT($A1801,8),POR!$A:$R,2,0),"")</f>
        <v/>
      </c>
      <c r="Q1801" s="8" t="str">
        <f>IFERROR(VLOOKUP(LEFT($A1801,8),POR!$A:$R,3,0),"")</f>
        <v/>
      </c>
      <c r="R1801" s="8" t="str">
        <f>IFERROR(VLOOKUP(LEFT($A1801,8),POR!$A:$R,4,0),"")</f>
        <v/>
      </c>
      <c r="S1801" s="8" t="str">
        <f>IFERROR(VLOOKUP(LEFT($A1801,8),POR!$A:$R,5,0),"")</f>
        <v/>
      </c>
      <c r="T1801" s="8" t="str">
        <f>IFERROR(VLOOKUP(LEFT($A1801,8),POR!$A:$R,6,0),"")</f>
        <v/>
      </c>
      <c r="U1801" s="8" t="str">
        <f>IFERROR(VLOOKUP(LEFT($A1801,8),POR!$A:$R,7,0),"")</f>
        <v/>
      </c>
      <c r="V1801" s="8">
        <f>IFERROR(VLOOKUP(LEFT($A1801,8),POR!$A:$R,8,0),"")</f>
        <v>42769</v>
      </c>
      <c r="W1801" s="8" t="str">
        <f>IFERROR(VLOOKUP(LEFT($A1801,8),POR!$A:$R,9,0),"")</f>
        <v/>
      </c>
      <c r="X1801" s="8" t="str">
        <f>IFERROR(VLOOKUP(LEFT($A1801,8),POR!$A:$R,10,0),"")</f>
        <v/>
      </c>
      <c r="Y1801" s="8" t="str">
        <f>IFERROR(VLOOKUP(LEFT($A1801,8),POR!$A:$R,11,0),"")</f>
        <v/>
      </c>
      <c r="Z1801" s="8" t="str">
        <f>IFERROR(VLOOKUP(LEFT($A1801,8),POR!$A:$R,12,0),"")</f>
        <v/>
      </c>
      <c r="AA1801" s="8" t="str">
        <f>IFERROR(VLOOKUP(LEFT($A1801,8),POR!$A:$R,13,0),"")</f>
        <v/>
      </c>
      <c r="AB1801" s="8">
        <f>IFERROR(VLOOKUP(LEFT($A1801,8),POR!$A:$R,14,0),"")</f>
        <v>42957</v>
      </c>
      <c r="AC1801" s="8" t="str">
        <f>IFERROR(VLOOKUP(LEFT($A1801,8),POR!$A:$R,15,0),"")</f>
        <v/>
      </c>
      <c r="AD1801" s="8" t="str">
        <f>IFERROR(VLOOKUP(LEFT($A1801,8),POR!$A:$R,16,0),"")</f>
        <v/>
      </c>
      <c r="AE1801" s="8" t="str">
        <f>IFERROR(VLOOKUP(LEFT($A1801,8),POR!$A:$R,17,0),"")</f>
        <v/>
      </c>
      <c r="AF1801" s="8" t="str">
        <f>IFERROR(VLOOKUP(LEFT($A1801,8),POR!$A:$R,18,0),"")</f>
        <v/>
      </c>
      <c r="AG1801" s="36" t="str">
        <f>IFERROR(VLOOKUP(A1801,NSD!F:G,2,0),"")</f>
        <v/>
      </c>
    </row>
    <row r="1802" spans="1:33">
      <c r="A1802" s="49" t="s">
        <v>2754</v>
      </c>
      <c r="B1802" s="36" t="str">
        <f>VLOOKUP(LEFT(A1802,8),Clusters!A:C,3,0)</f>
        <v>C1</v>
      </c>
      <c r="C1802" s="36">
        <f>VLOOKUP(LEFT(A1802,8),Clusters!A:D,2,0)</f>
        <v>15</v>
      </c>
      <c r="O1802" s="36">
        <f>IFERROR(VLOOKUP(LEFT(A1802,8),'Development Priority'!A:B,2,0),"")</f>
        <v>466</v>
      </c>
      <c r="P1802" s="8" t="str">
        <f>IFERROR(VLOOKUP(LEFT($A1802,8),POR!$A:$R,2,0),"")</f>
        <v/>
      </c>
      <c r="Q1802" s="8" t="str">
        <f>IFERROR(VLOOKUP(LEFT($A1802,8),POR!$A:$R,3,0),"")</f>
        <v/>
      </c>
      <c r="R1802" s="8" t="str">
        <f>IFERROR(VLOOKUP(LEFT($A1802,8),POR!$A:$R,4,0),"")</f>
        <v/>
      </c>
      <c r="S1802" s="8" t="str">
        <f>IFERROR(VLOOKUP(LEFT($A1802,8),POR!$A:$R,5,0),"")</f>
        <v/>
      </c>
      <c r="T1802" s="8" t="str">
        <f>IFERROR(VLOOKUP(LEFT($A1802,8),POR!$A:$R,6,0),"")</f>
        <v/>
      </c>
      <c r="U1802" s="8" t="str">
        <f>IFERROR(VLOOKUP(LEFT($A1802,8),POR!$A:$R,7,0),"")</f>
        <v/>
      </c>
      <c r="V1802" s="8">
        <f>IFERROR(VLOOKUP(LEFT($A1802,8),POR!$A:$R,8,0),"")</f>
        <v>42769</v>
      </c>
      <c r="W1802" s="8" t="str">
        <f>IFERROR(VLOOKUP(LEFT($A1802,8),POR!$A:$R,9,0),"")</f>
        <v/>
      </c>
      <c r="X1802" s="8" t="str">
        <f>IFERROR(VLOOKUP(LEFT($A1802,8),POR!$A:$R,10,0),"")</f>
        <v/>
      </c>
      <c r="Y1802" s="8" t="str">
        <f>IFERROR(VLOOKUP(LEFT($A1802,8),POR!$A:$R,11,0),"")</f>
        <v/>
      </c>
      <c r="Z1802" s="8" t="str">
        <f>IFERROR(VLOOKUP(LEFT($A1802,8),POR!$A:$R,12,0),"")</f>
        <v/>
      </c>
      <c r="AA1802" s="8" t="str">
        <f>IFERROR(VLOOKUP(LEFT($A1802,8),POR!$A:$R,13,0),"")</f>
        <v/>
      </c>
      <c r="AB1802" s="8">
        <f>IFERROR(VLOOKUP(LEFT($A1802,8),POR!$A:$R,14,0),"")</f>
        <v>42957</v>
      </c>
      <c r="AC1802" s="8" t="str">
        <f>IFERROR(VLOOKUP(LEFT($A1802,8),POR!$A:$R,15,0),"")</f>
        <v/>
      </c>
      <c r="AD1802" s="8" t="str">
        <f>IFERROR(VLOOKUP(LEFT($A1802,8),POR!$A:$R,16,0),"")</f>
        <v/>
      </c>
      <c r="AE1802" s="8" t="str">
        <f>IFERROR(VLOOKUP(LEFT($A1802,8),POR!$A:$R,17,0),"")</f>
        <v/>
      </c>
      <c r="AF1802" s="8" t="str">
        <f>IFERROR(VLOOKUP(LEFT($A1802,8),POR!$A:$R,18,0),"")</f>
        <v/>
      </c>
      <c r="AG1802" s="36" t="str">
        <f>IFERROR(VLOOKUP(A1802,NSD!F:G,2,0),"")</f>
        <v/>
      </c>
    </row>
    <row r="1803" spans="1:33">
      <c r="A1803" s="49" t="s">
        <v>5049</v>
      </c>
      <c r="B1803" s="36" t="str">
        <f>VLOOKUP(LEFT(A1803,8),Clusters!A:C,3,0)</f>
        <v>C1</v>
      </c>
      <c r="C1803" s="36">
        <f>VLOOKUP(LEFT(A1803,8),Clusters!A:D,2,0)</f>
        <v>15</v>
      </c>
      <c r="O1803" s="36">
        <f>IFERROR(VLOOKUP(LEFT(A1803,8),'Development Priority'!A:B,2,0),"")</f>
        <v>835</v>
      </c>
      <c r="P1803" s="8" t="str">
        <f>IFERROR(VLOOKUP(LEFT($A1803,8),POR!$A:$R,2,0),"")</f>
        <v/>
      </c>
      <c r="Q1803" s="8" t="str">
        <f>IFERROR(VLOOKUP(LEFT($A1803,8),POR!$A:$R,3,0),"")</f>
        <v/>
      </c>
      <c r="R1803" s="8" t="str">
        <f>IFERROR(VLOOKUP(LEFT($A1803,8),POR!$A:$R,4,0),"")</f>
        <v/>
      </c>
      <c r="S1803" s="8" t="str">
        <f>IFERROR(VLOOKUP(LEFT($A1803,8),POR!$A:$R,5,0),"")</f>
        <v/>
      </c>
      <c r="T1803" s="8" t="str">
        <f>IFERROR(VLOOKUP(LEFT($A1803,8),POR!$A:$R,6,0),"")</f>
        <v/>
      </c>
      <c r="U1803" s="8" t="str">
        <f>IFERROR(VLOOKUP(LEFT($A1803,8),POR!$A:$R,7,0),"")</f>
        <v/>
      </c>
      <c r="V1803" s="8" t="str">
        <f>IFERROR(VLOOKUP(LEFT($A1803,8),POR!$A:$R,8,0),"")</f>
        <v/>
      </c>
      <c r="W1803" s="8" t="str">
        <f>IFERROR(VLOOKUP(LEFT($A1803,8),POR!$A:$R,9,0),"")</f>
        <v/>
      </c>
      <c r="X1803" s="8" t="str">
        <f>IFERROR(VLOOKUP(LEFT($A1803,8),POR!$A:$R,10,0),"")</f>
        <v/>
      </c>
      <c r="Y1803" s="8" t="str">
        <f>IFERROR(VLOOKUP(LEFT($A1803,8),POR!$A:$R,11,0),"")</f>
        <v/>
      </c>
      <c r="Z1803" s="8" t="str">
        <f>IFERROR(VLOOKUP(LEFT($A1803,8),POR!$A:$R,12,0),"")</f>
        <v/>
      </c>
      <c r="AA1803" s="8" t="str">
        <f>IFERROR(VLOOKUP(LEFT($A1803,8),POR!$A:$R,13,0),"")</f>
        <v/>
      </c>
      <c r="AB1803" s="8" t="str">
        <f>IFERROR(VLOOKUP(LEFT($A1803,8),POR!$A:$R,14,0),"")</f>
        <v/>
      </c>
      <c r="AC1803" s="8" t="str">
        <f>IFERROR(VLOOKUP(LEFT($A1803,8),POR!$A:$R,15,0),"")</f>
        <v/>
      </c>
      <c r="AD1803" s="8" t="str">
        <f>IFERROR(VLOOKUP(LEFT($A1803,8),POR!$A:$R,16,0),"")</f>
        <v/>
      </c>
      <c r="AE1803" s="8" t="str">
        <f>IFERROR(VLOOKUP(LEFT($A1803,8),POR!$A:$R,17,0),"")</f>
        <v/>
      </c>
      <c r="AF1803" s="8" t="str">
        <f>IFERROR(VLOOKUP(LEFT($A1803,8),POR!$A:$R,18,0),"")</f>
        <v/>
      </c>
      <c r="AG1803" s="36" t="str">
        <f>IFERROR(VLOOKUP(A1803,NSD!F:G,2,0),"")</f>
        <v/>
      </c>
    </row>
    <row r="1804" spans="1:33">
      <c r="A1804" s="49" t="s">
        <v>2941</v>
      </c>
      <c r="B1804" s="36" t="str">
        <f>VLOOKUP(LEFT(A1804,8),Clusters!A:C,3,0)</f>
        <v>C1</v>
      </c>
      <c r="C1804" s="36">
        <f>VLOOKUP(LEFT(A1804,8),Clusters!A:D,2,0)</f>
        <v>15</v>
      </c>
      <c r="O1804" s="36">
        <f>IFERROR(VLOOKUP(LEFT(A1804,8),'Development Priority'!A:B,2,0),"")</f>
        <v>835</v>
      </c>
      <c r="P1804" s="8" t="str">
        <f>IFERROR(VLOOKUP(LEFT($A1804,8),POR!$A:$R,2,0),"")</f>
        <v/>
      </c>
      <c r="Q1804" s="8" t="str">
        <f>IFERROR(VLOOKUP(LEFT($A1804,8),POR!$A:$R,3,0),"")</f>
        <v/>
      </c>
      <c r="R1804" s="8" t="str">
        <f>IFERROR(VLOOKUP(LEFT($A1804,8),POR!$A:$R,4,0),"")</f>
        <v/>
      </c>
      <c r="S1804" s="8" t="str">
        <f>IFERROR(VLOOKUP(LEFT($A1804,8),POR!$A:$R,5,0),"")</f>
        <v/>
      </c>
      <c r="T1804" s="8" t="str">
        <f>IFERROR(VLOOKUP(LEFT($A1804,8),POR!$A:$R,6,0),"")</f>
        <v/>
      </c>
      <c r="U1804" s="8" t="str">
        <f>IFERROR(VLOOKUP(LEFT($A1804,8),POR!$A:$R,7,0),"")</f>
        <v/>
      </c>
      <c r="V1804" s="8" t="str">
        <f>IFERROR(VLOOKUP(LEFT($A1804,8),POR!$A:$R,8,0),"")</f>
        <v/>
      </c>
      <c r="W1804" s="8" t="str">
        <f>IFERROR(VLOOKUP(LEFT($A1804,8),POR!$A:$R,9,0),"")</f>
        <v/>
      </c>
      <c r="X1804" s="8" t="str">
        <f>IFERROR(VLOOKUP(LEFT($A1804,8),POR!$A:$R,10,0),"")</f>
        <v/>
      </c>
      <c r="Y1804" s="8" t="str">
        <f>IFERROR(VLOOKUP(LEFT($A1804,8),POR!$A:$R,11,0),"")</f>
        <v/>
      </c>
      <c r="Z1804" s="8" t="str">
        <f>IFERROR(VLOOKUP(LEFT($A1804,8),POR!$A:$R,12,0),"")</f>
        <v/>
      </c>
      <c r="AA1804" s="8" t="str">
        <f>IFERROR(VLOOKUP(LEFT($A1804,8),POR!$A:$R,13,0),"")</f>
        <v/>
      </c>
      <c r="AB1804" s="8" t="str">
        <f>IFERROR(VLOOKUP(LEFT($A1804,8),POR!$A:$R,14,0),"")</f>
        <v/>
      </c>
      <c r="AC1804" s="8" t="str">
        <f>IFERROR(VLOOKUP(LEFT($A1804,8),POR!$A:$R,15,0),"")</f>
        <v/>
      </c>
      <c r="AD1804" s="8" t="str">
        <f>IFERROR(VLOOKUP(LEFT($A1804,8),POR!$A:$R,16,0),"")</f>
        <v/>
      </c>
      <c r="AE1804" s="8" t="str">
        <f>IFERROR(VLOOKUP(LEFT($A1804,8),POR!$A:$R,17,0),"")</f>
        <v/>
      </c>
      <c r="AF1804" s="8" t="str">
        <f>IFERROR(VLOOKUP(LEFT($A1804,8),POR!$A:$R,18,0),"")</f>
        <v/>
      </c>
      <c r="AG1804" s="36" t="str">
        <f>IFERROR(VLOOKUP(A1804,NSD!F:G,2,0),"")</f>
        <v/>
      </c>
    </row>
    <row r="1805" spans="1:33">
      <c r="A1805" s="49" t="s">
        <v>4819</v>
      </c>
      <c r="B1805" s="36" t="str">
        <f>VLOOKUP(LEFT(A1805,8),Clusters!A:C,3,0)</f>
        <v>C1</v>
      </c>
      <c r="C1805" s="36">
        <f>VLOOKUP(LEFT(A1805,8),Clusters!A:D,2,0)</f>
        <v>15</v>
      </c>
      <c r="O1805" s="36">
        <f>IFERROR(VLOOKUP(LEFT(A1805,8),'Development Priority'!A:B,2,0),"")</f>
        <v>835</v>
      </c>
      <c r="P1805" s="8" t="str">
        <f>IFERROR(VLOOKUP(LEFT($A1805,8),POR!$A:$R,2,0),"")</f>
        <v/>
      </c>
      <c r="Q1805" s="8" t="str">
        <f>IFERROR(VLOOKUP(LEFT($A1805,8),POR!$A:$R,3,0),"")</f>
        <v/>
      </c>
      <c r="R1805" s="8" t="str">
        <f>IFERROR(VLOOKUP(LEFT($A1805,8),POR!$A:$R,4,0),"")</f>
        <v/>
      </c>
      <c r="S1805" s="8" t="str">
        <f>IFERROR(VLOOKUP(LEFT($A1805,8),POR!$A:$R,5,0),"")</f>
        <v/>
      </c>
      <c r="T1805" s="8" t="str">
        <f>IFERROR(VLOOKUP(LEFT($A1805,8),POR!$A:$R,6,0),"")</f>
        <v/>
      </c>
      <c r="U1805" s="8" t="str">
        <f>IFERROR(VLOOKUP(LEFT($A1805,8),POR!$A:$R,7,0),"")</f>
        <v/>
      </c>
      <c r="V1805" s="8" t="str">
        <f>IFERROR(VLOOKUP(LEFT($A1805,8),POR!$A:$R,8,0),"")</f>
        <v/>
      </c>
      <c r="W1805" s="8" t="str">
        <f>IFERROR(VLOOKUP(LEFT($A1805,8),POR!$A:$R,9,0),"")</f>
        <v/>
      </c>
      <c r="X1805" s="8" t="str">
        <f>IFERROR(VLOOKUP(LEFT($A1805,8),POR!$A:$R,10,0),"")</f>
        <v/>
      </c>
      <c r="Y1805" s="8" t="str">
        <f>IFERROR(VLOOKUP(LEFT($A1805,8),POR!$A:$R,11,0),"")</f>
        <v/>
      </c>
      <c r="Z1805" s="8" t="str">
        <f>IFERROR(VLOOKUP(LEFT($A1805,8),POR!$A:$R,12,0),"")</f>
        <v/>
      </c>
      <c r="AA1805" s="8" t="str">
        <f>IFERROR(VLOOKUP(LEFT($A1805,8),POR!$A:$R,13,0),"")</f>
        <v/>
      </c>
      <c r="AB1805" s="8" t="str">
        <f>IFERROR(VLOOKUP(LEFT($A1805,8),POR!$A:$R,14,0),"")</f>
        <v/>
      </c>
      <c r="AC1805" s="8" t="str">
        <f>IFERROR(VLOOKUP(LEFT($A1805,8),POR!$A:$R,15,0),"")</f>
        <v/>
      </c>
      <c r="AD1805" s="8" t="str">
        <f>IFERROR(VLOOKUP(LEFT($A1805,8),POR!$A:$R,16,0),"")</f>
        <v/>
      </c>
      <c r="AE1805" s="8" t="str">
        <f>IFERROR(VLOOKUP(LEFT($A1805,8),POR!$A:$R,17,0),"")</f>
        <v/>
      </c>
      <c r="AF1805" s="8" t="str">
        <f>IFERROR(VLOOKUP(LEFT($A1805,8),POR!$A:$R,18,0),"")</f>
        <v/>
      </c>
      <c r="AG1805" s="36" t="str">
        <f>IFERROR(VLOOKUP(A1805,NSD!F:G,2,0),"")</f>
        <v/>
      </c>
    </row>
    <row r="1806" spans="1:33">
      <c r="A1806" s="49" t="s">
        <v>3195</v>
      </c>
      <c r="B1806" s="36" t="str">
        <f>VLOOKUP(LEFT(A1806,8),Clusters!A:C,3,0)</f>
        <v>C1</v>
      </c>
      <c r="C1806" s="36">
        <f>VLOOKUP(LEFT(A1806,8),Clusters!A:D,2,0)</f>
        <v>15</v>
      </c>
      <c r="O1806" s="36">
        <f>IFERROR(VLOOKUP(LEFT(A1806,8),'Development Priority'!A:B,2,0),"")</f>
        <v>814</v>
      </c>
      <c r="P1806" s="8" t="str">
        <f>IFERROR(VLOOKUP(LEFT($A1806,8),POR!$A:$R,2,0),"")</f>
        <v/>
      </c>
      <c r="Q1806" s="8" t="str">
        <f>IFERROR(VLOOKUP(LEFT($A1806,8),POR!$A:$R,3,0),"")</f>
        <v/>
      </c>
      <c r="R1806" s="8" t="str">
        <f>IFERROR(VLOOKUP(LEFT($A1806,8),POR!$A:$R,4,0),"")</f>
        <v/>
      </c>
      <c r="S1806" s="8" t="str">
        <f>IFERROR(VLOOKUP(LEFT($A1806,8),POR!$A:$R,5,0),"")</f>
        <v/>
      </c>
      <c r="T1806" s="8" t="str">
        <f>IFERROR(VLOOKUP(LEFT($A1806,8),POR!$A:$R,6,0),"")</f>
        <v/>
      </c>
      <c r="U1806" s="8" t="str">
        <f>IFERROR(VLOOKUP(LEFT($A1806,8),POR!$A:$R,7,0),"")</f>
        <v/>
      </c>
      <c r="V1806" s="8" t="str">
        <f>IFERROR(VLOOKUP(LEFT($A1806,8),POR!$A:$R,8,0),"")</f>
        <v/>
      </c>
      <c r="W1806" s="8" t="str">
        <f>IFERROR(VLOOKUP(LEFT($A1806,8),POR!$A:$R,9,0),"")</f>
        <v/>
      </c>
      <c r="X1806" s="8" t="str">
        <f>IFERROR(VLOOKUP(LEFT($A1806,8),POR!$A:$R,10,0),"")</f>
        <v/>
      </c>
      <c r="Y1806" s="8" t="str">
        <f>IFERROR(VLOOKUP(LEFT($A1806,8),POR!$A:$R,11,0),"")</f>
        <v/>
      </c>
      <c r="Z1806" s="8" t="str">
        <f>IFERROR(VLOOKUP(LEFT($A1806,8),POR!$A:$R,12,0),"")</f>
        <v/>
      </c>
      <c r="AA1806" s="8" t="str">
        <f>IFERROR(VLOOKUP(LEFT($A1806,8),POR!$A:$R,13,0),"")</f>
        <v/>
      </c>
      <c r="AB1806" s="8" t="str">
        <f>IFERROR(VLOOKUP(LEFT($A1806,8),POR!$A:$R,14,0),"")</f>
        <v/>
      </c>
      <c r="AC1806" s="8" t="str">
        <f>IFERROR(VLOOKUP(LEFT($A1806,8),POR!$A:$R,15,0),"")</f>
        <v/>
      </c>
      <c r="AD1806" s="8" t="str">
        <f>IFERROR(VLOOKUP(LEFT($A1806,8),POR!$A:$R,16,0),"")</f>
        <v/>
      </c>
      <c r="AE1806" s="8" t="str">
        <f>IFERROR(VLOOKUP(LEFT($A1806,8),POR!$A:$R,17,0),"")</f>
        <v/>
      </c>
      <c r="AF1806" s="8" t="str">
        <f>IFERROR(VLOOKUP(LEFT($A1806,8),POR!$A:$R,18,0),"")</f>
        <v/>
      </c>
      <c r="AG1806" s="36" t="str">
        <f>IFERROR(VLOOKUP(A1806,NSD!F:G,2,0),"")</f>
        <v/>
      </c>
    </row>
    <row r="1807" spans="1:33">
      <c r="A1807" s="49" t="s">
        <v>3228</v>
      </c>
      <c r="B1807" s="36" t="str">
        <f>VLOOKUP(LEFT(A1807,8),Clusters!A:C,3,0)</f>
        <v>C1</v>
      </c>
      <c r="C1807" s="36">
        <f>VLOOKUP(LEFT(A1807,8),Clusters!A:D,2,0)</f>
        <v>15</v>
      </c>
      <c r="O1807" s="36">
        <f>IFERROR(VLOOKUP(LEFT(A1807,8),'Development Priority'!A:B,2,0),"")</f>
        <v>814</v>
      </c>
      <c r="P1807" s="8" t="str">
        <f>IFERROR(VLOOKUP(LEFT($A1807,8),POR!$A:$R,2,0),"")</f>
        <v/>
      </c>
      <c r="Q1807" s="8" t="str">
        <f>IFERROR(VLOOKUP(LEFT($A1807,8),POR!$A:$R,3,0),"")</f>
        <v/>
      </c>
      <c r="R1807" s="8" t="str">
        <f>IFERROR(VLOOKUP(LEFT($A1807,8),POR!$A:$R,4,0),"")</f>
        <v/>
      </c>
      <c r="S1807" s="8" t="str">
        <f>IFERROR(VLOOKUP(LEFT($A1807,8),POR!$A:$R,5,0),"")</f>
        <v/>
      </c>
      <c r="T1807" s="8" t="str">
        <f>IFERROR(VLOOKUP(LEFT($A1807,8),POR!$A:$R,6,0),"")</f>
        <v/>
      </c>
      <c r="U1807" s="8" t="str">
        <f>IFERROR(VLOOKUP(LEFT($A1807,8),POR!$A:$R,7,0),"")</f>
        <v/>
      </c>
      <c r="V1807" s="8" t="str">
        <f>IFERROR(VLOOKUP(LEFT($A1807,8),POR!$A:$R,8,0),"")</f>
        <v/>
      </c>
      <c r="W1807" s="8" t="str">
        <f>IFERROR(VLOOKUP(LEFT($A1807,8),POR!$A:$R,9,0),"")</f>
        <v/>
      </c>
      <c r="X1807" s="8" t="str">
        <f>IFERROR(VLOOKUP(LEFT($A1807,8),POR!$A:$R,10,0),"")</f>
        <v/>
      </c>
      <c r="Y1807" s="8" t="str">
        <f>IFERROR(VLOOKUP(LEFT($A1807,8),POR!$A:$R,11,0),"")</f>
        <v/>
      </c>
      <c r="Z1807" s="8" t="str">
        <f>IFERROR(VLOOKUP(LEFT($A1807,8),POR!$A:$R,12,0),"")</f>
        <v/>
      </c>
      <c r="AA1807" s="8" t="str">
        <f>IFERROR(VLOOKUP(LEFT($A1807,8),POR!$A:$R,13,0),"")</f>
        <v/>
      </c>
      <c r="AB1807" s="8" t="str">
        <f>IFERROR(VLOOKUP(LEFT($A1807,8),POR!$A:$R,14,0),"")</f>
        <v/>
      </c>
      <c r="AC1807" s="8" t="str">
        <f>IFERROR(VLOOKUP(LEFT($A1807,8),POR!$A:$R,15,0),"")</f>
        <v/>
      </c>
      <c r="AD1807" s="8" t="str">
        <f>IFERROR(VLOOKUP(LEFT($A1807,8),POR!$A:$R,16,0),"")</f>
        <v/>
      </c>
      <c r="AE1807" s="8" t="str">
        <f>IFERROR(VLOOKUP(LEFT($A1807,8),POR!$A:$R,17,0),"")</f>
        <v/>
      </c>
      <c r="AF1807" s="8" t="str">
        <f>IFERROR(VLOOKUP(LEFT($A1807,8),POR!$A:$R,18,0),"")</f>
        <v/>
      </c>
      <c r="AG1807" s="36" t="str">
        <f>IFERROR(VLOOKUP(A1807,NSD!F:G,2,0),"")</f>
        <v/>
      </c>
    </row>
    <row r="1808" spans="1:33">
      <c r="A1808" s="49" t="s">
        <v>3455</v>
      </c>
      <c r="B1808" s="36" t="str">
        <f>VLOOKUP(LEFT(A1808,8),Clusters!A:C,3,0)</f>
        <v>C1</v>
      </c>
      <c r="C1808" s="36">
        <f>VLOOKUP(LEFT(A1808,8),Clusters!A:D,2,0)</f>
        <v>15</v>
      </c>
      <c r="O1808" s="36">
        <f>IFERROR(VLOOKUP(LEFT(A1808,8),'Development Priority'!A:B,2,0),"")</f>
        <v>814</v>
      </c>
      <c r="P1808" s="8" t="str">
        <f>IFERROR(VLOOKUP(LEFT($A1808,8),POR!$A:$R,2,0),"")</f>
        <v/>
      </c>
      <c r="Q1808" s="8" t="str">
        <f>IFERROR(VLOOKUP(LEFT($A1808,8),POR!$A:$R,3,0),"")</f>
        <v/>
      </c>
      <c r="R1808" s="8" t="str">
        <f>IFERROR(VLOOKUP(LEFT($A1808,8),POR!$A:$R,4,0),"")</f>
        <v/>
      </c>
      <c r="S1808" s="8" t="str">
        <f>IFERROR(VLOOKUP(LEFT($A1808,8),POR!$A:$R,5,0),"")</f>
        <v/>
      </c>
      <c r="T1808" s="8" t="str">
        <f>IFERROR(VLOOKUP(LEFT($A1808,8),POR!$A:$R,6,0),"")</f>
        <v/>
      </c>
      <c r="U1808" s="8" t="str">
        <f>IFERROR(VLOOKUP(LEFT($A1808,8),POR!$A:$R,7,0),"")</f>
        <v/>
      </c>
      <c r="V1808" s="8" t="str">
        <f>IFERROR(VLOOKUP(LEFT($A1808,8),POR!$A:$R,8,0),"")</f>
        <v/>
      </c>
      <c r="W1808" s="8" t="str">
        <f>IFERROR(VLOOKUP(LEFT($A1808,8),POR!$A:$R,9,0),"")</f>
        <v/>
      </c>
      <c r="X1808" s="8" t="str">
        <f>IFERROR(VLOOKUP(LEFT($A1808,8),POR!$A:$R,10,0),"")</f>
        <v/>
      </c>
      <c r="Y1808" s="8" t="str">
        <f>IFERROR(VLOOKUP(LEFT($A1808,8),POR!$A:$R,11,0),"")</f>
        <v/>
      </c>
      <c r="Z1808" s="8" t="str">
        <f>IFERROR(VLOOKUP(LEFT($A1808,8),POR!$A:$R,12,0),"")</f>
        <v/>
      </c>
      <c r="AA1808" s="8" t="str">
        <f>IFERROR(VLOOKUP(LEFT($A1808,8),POR!$A:$R,13,0),"")</f>
        <v/>
      </c>
      <c r="AB1808" s="8" t="str">
        <f>IFERROR(VLOOKUP(LEFT($A1808,8),POR!$A:$R,14,0),"")</f>
        <v/>
      </c>
      <c r="AC1808" s="8" t="str">
        <f>IFERROR(VLOOKUP(LEFT($A1808,8),POR!$A:$R,15,0),"")</f>
        <v/>
      </c>
      <c r="AD1808" s="8" t="str">
        <f>IFERROR(VLOOKUP(LEFT($A1808,8),POR!$A:$R,16,0),"")</f>
        <v/>
      </c>
      <c r="AE1808" s="8" t="str">
        <f>IFERROR(VLOOKUP(LEFT($A1808,8),POR!$A:$R,17,0),"")</f>
        <v/>
      </c>
      <c r="AF1808" s="8" t="str">
        <f>IFERROR(VLOOKUP(LEFT($A1808,8),POR!$A:$R,18,0),"")</f>
        <v/>
      </c>
      <c r="AG1808" s="36" t="str">
        <f>IFERROR(VLOOKUP(A1808,NSD!F:G,2,0),"")</f>
        <v/>
      </c>
    </row>
    <row r="1809" spans="1:33">
      <c r="A1809" s="49" t="s">
        <v>3214</v>
      </c>
      <c r="B1809" s="36" t="str">
        <f>VLOOKUP(LEFT(A1809,8),Clusters!A:C,3,0)</f>
        <v>C1</v>
      </c>
      <c r="C1809" s="36">
        <f>VLOOKUP(LEFT(A1809,8),Clusters!A:D,2,0)</f>
        <v>15</v>
      </c>
      <c r="O1809" s="36">
        <f>IFERROR(VLOOKUP(LEFT(A1809,8),'Development Priority'!A:B,2,0),"")</f>
        <v>541</v>
      </c>
      <c r="P1809" s="8" t="str">
        <f>IFERROR(VLOOKUP(LEFT($A1809,8),POR!$A:$R,2,0),"")</f>
        <v/>
      </c>
      <c r="Q1809" s="8" t="str">
        <f>IFERROR(VLOOKUP(LEFT($A1809,8),POR!$A:$R,3,0),"")</f>
        <v/>
      </c>
      <c r="R1809" s="8" t="str">
        <f>IFERROR(VLOOKUP(LEFT($A1809,8),POR!$A:$R,4,0),"")</f>
        <v/>
      </c>
      <c r="S1809" s="8" t="str">
        <f>IFERROR(VLOOKUP(LEFT($A1809,8),POR!$A:$R,5,0),"")</f>
        <v/>
      </c>
      <c r="T1809" s="8" t="str">
        <f>IFERROR(VLOOKUP(LEFT($A1809,8),POR!$A:$R,6,0),"")</f>
        <v/>
      </c>
      <c r="U1809" s="8" t="str">
        <f>IFERROR(VLOOKUP(LEFT($A1809,8),POR!$A:$R,7,0),"")</f>
        <v/>
      </c>
      <c r="V1809" s="8" t="str">
        <f>IFERROR(VLOOKUP(LEFT($A1809,8),POR!$A:$R,8,0),"")</f>
        <v/>
      </c>
      <c r="W1809" s="8" t="str">
        <f>IFERROR(VLOOKUP(LEFT($A1809,8),POR!$A:$R,9,0),"")</f>
        <v/>
      </c>
      <c r="X1809" s="8" t="str">
        <f>IFERROR(VLOOKUP(LEFT($A1809,8),POR!$A:$R,10,0),"")</f>
        <v/>
      </c>
      <c r="Y1809" s="8" t="str">
        <f>IFERROR(VLOOKUP(LEFT($A1809,8),POR!$A:$R,11,0),"")</f>
        <v/>
      </c>
      <c r="Z1809" s="8" t="str">
        <f>IFERROR(VLOOKUP(LEFT($A1809,8),POR!$A:$R,12,0),"")</f>
        <v/>
      </c>
      <c r="AA1809" s="8" t="str">
        <f>IFERROR(VLOOKUP(LEFT($A1809,8),POR!$A:$R,13,0),"")</f>
        <v/>
      </c>
      <c r="AB1809" s="8" t="str">
        <f>IFERROR(VLOOKUP(LEFT($A1809,8),POR!$A:$R,14,0),"")</f>
        <v/>
      </c>
      <c r="AC1809" s="8" t="str">
        <f>IFERROR(VLOOKUP(LEFT($A1809,8),POR!$A:$R,15,0),"")</f>
        <v/>
      </c>
      <c r="AD1809" s="8" t="str">
        <f>IFERROR(VLOOKUP(LEFT($A1809,8),POR!$A:$R,16,0),"")</f>
        <v/>
      </c>
      <c r="AE1809" s="8" t="str">
        <f>IFERROR(VLOOKUP(LEFT($A1809,8),POR!$A:$R,17,0),"")</f>
        <v/>
      </c>
      <c r="AF1809" s="8" t="str">
        <f>IFERROR(VLOOKUP(LEFT($A1809,8),POR!$A:$R,18,0),"")</f>
        <v/>
      </c>
      <c r="AG1809" s="36" t="str">
        <f>IFERROR(VLOOKUP(A1809,NSD!F:G,2,0),"")</f>
        <v/>
      </c>
    </row>
    <row r="1810" spans="1:33">
      <c r="A1810" s="49" t="s">
        <v>4796</v>
      </c>
      <c r="B1810" s="36" t="str">
        <f>VLOOKUP(LEFT(A1810,8),Clusters!A:C,3,0)</f>
        <v>C1</v>
      </c>
      <c r="C1810" s="36">
        <f>VLOOKUP(LEFT(A1810,8),Clusters!A:D,2,0)</f>
        <v>15</v>
      </c>
      <c r="O1810" s="36">
        <f>IFERROR(VLOOKUP(LEFT(A1810,8),'Development Priority'!A:B,2,0),"")</f>
        <v>541</v>
      </c>
      <c r="P1810" s="8" t="str">
        <f>IFERROR(VLOOKUP(LEFT($A1810,8),POR!$A:$R,2,0),"")</f>
        <v/>
      </c>
      <c r="Q1810" s="8" t="str">
        <f>IFERROR(VLOOKUP(LEFT($A1810,8),POR!$A:$R,3,0),"")</f>
        <v/>
      </c>
      <c r="R1810" s="8" t="str">
        <f>IFERROR(VLOOKUP(LEFT($A1810,8),POR!$A:$R,4,0),"")</f>
        <v/>
      </c>
      <c r="S1810" s="8" t="str">
        <f>IFERROR(VLOOKUP(LEFT($A1810,8),POR!$A:$R,5,0),"")</f>
        <v/>
      </c>
      <c r="T1810" s="8" t="str">
        <f>IFERROR(VLOOKUP(LEFT($A1810,8),POR!$A:$R,6,0),"")</f>
        <v/>
      </c>
      <c r="U1810" s="8" t="str">
        <f>IFERROR(VLOOKUP(LEFT($A1810,8),POR!$A:$R,7,0),"")</f>
        <v/>
      </c>
      <c r="V1810" s="8" t="str">
        <f>IFERROR(VLOOKUP(LEFT($A1810,8),POR!$A:$R,8,0),"")</f>
        <v/>
      </c>
      <c r="W1810" s="8" t="str">
        <f>IFERROR(VLOOKUP(LEFT($A1810,8),POR!$A:$R,9,0),"")</f>
        <v/>
      </c>
      <c r="X1810" s="8" t="str">
        <f>IFERROR(VLOOKUP(LEFT($A1810,8),POR!$A:$R,10,0),"")</f>
        <v/>
      </c>
      <c r="Y1810" s="8" t="str">
        <f>IFERROR(VLOOKUP(LEFT($A1810,8),POR!$A:$R,11,0),"")</f>
        <v/>
      </c>
      <c r="Z1810" s="8" t="str">
        <f>IFERROR(VLOOKUP(LEFT($A1810,8),POR!$A:$R,12,0),"")</f>
        <v/>
      </c>
      <c r="AA1810" s="8" t="str">
        <f>IFERROR(VLOOKUP(LEFT($A1810,8),POR!$A:$R,13,0),"")</f>
        <v/>
      </c>
      <c r="AB1810" s="8" t="str">
        <f>IFERROR(VLOOKUP(LEFT($A1810,8),POR!$A:$R,14,0),"")</f>
        <v/>
      </c>
      <c r="AC1810" s="8" t="str">
        <f>IFERROR(VLOOKUP(LEFT($A1810,8),POR!$A:$R,15,0),"")</f>
        <v/>
      </c>
      <c r="AD1810" s="8" t="str">
        <f>IFERROR(VLOOKUP(LEFT($A1810,8),POR!$A:$R,16,0),"")</f>
        <v/>
      </c>
      <c r="AE1810" s="8" t="str">
        <f>IFERROR(VLOOKUP(LEFT($A1810,8),POR!$A:$R,17,0),"")</f>
        <v/>
      </c>
      <c r="AF1810" s="8" t="str">
        <f>IFERROR(VLOOKUP(LEFT($A1810,8),POR!$A:$R,18,0),"")</f>
        <v/>
      </c>
      <c r="AG1810" s="36" t="str">
        <f>IFERROR(VLOOKUP(A1810,NSD!F:G,2,0),"")</f>
        <v/>
      </c>
    </row>
    <row r="1811" spans="1:33">
      <c r="A1811" s="49" t="s">
        <v>4821</v>
      </c>
      <c r="B1811" s="36" t="str">
        <f>VLOOKUP(LEFT(A1811,8),Clusters!A:C,3,0)</f>
        <v>C1</v>
      </c>
      <c r="C1811" s="36">
        <f>VLOOKUP(LEFT(A1811,8),Clusters!A:D,2,0)</f>
        <v>15</v>
      </c>
      <c r="O1811" s="36">
        <f>IFERROR(VLOOKUP(LEFT(A1811,8),'Development Priority'!A:B,2,0),"")</f>
        <v>541</v>
      </c>
      <c r="P1811" s="8" t="str">
        <f>IFERROR(VLOOKUP(LEFT($A1811,8),POR!$A:$R,2,0),"")</f>
        <v/>
      </c>
      <c r="Q1811" s="8" t="str">
        <f>IFERROR(VLOOKUP(LEFT($A1811,8),POR!$A:$R,3,0),"")</f>
        <v/>
      </c>
      <c r="R1811" s="8" t="str">
        <f>IFERROR(VLOOKUP(LEFT($A1811,8),POR!$A:$R,4,0),"")</f>
        <v/>
      </c>
      <c r="S1811" s="8" t="str">
        <f>IFERROR(VLOOKUP(LEFT($A1811,8),POR!$A:$R,5,0),"")</f>
        <v/>
      </c>
      <c r="T1811" s="8" t="str">
        <f>IFERROR(VLOOKUP(LEFT($A1811,8),POR!$A:$R,6,0),"")</f>
        <v/>
      </c>
      <c r="U1811" s="8" t="str">
        <f>IFERROR(VLOOKUP(LEFT($A1811,8),POR!$A:$R,7,0),"")</f>
        <v/>
      </c>
      <c r="V1811" s="8" t="str">
        <f>IFERROR(VLOOKUP(LEFT($A1811,8),POR!$A:$R,8,0),"")</f>
        <v/>
      </c>
      <c r="W1811" s="8" t="str">
        <f>IFERROR(VLOOKUP(LEFT($A1811,8),POR!$A:$R,9,0),"")</f>
        <v/>
      </c>
      <c r="X1811" s="8" t="str">
        <f>IFERROR(VLOOKUP(LEFT($A1811,8),POR!$A:$R,10,0),"")</f>
        <v/>
      </c>
      <c r="Y1811" s="8" t="str">
        <f>IFERROR(VLOOKUP(LEFT($A1811,8),POR!$A:$R,11,0),"")</f>
        <v/>
      </c>
      <c r="Z1811" s="8" t="str">
        <f>IFERROR(VLOOKUP(LEFT($A1811,8),POR!$A:$R,12,0),"")</f>
        <v/>
      </c>
      <c r="AA1811" s="8" t="str">
        <f>IFERROR(VLOOKUP(LEFT($A1811,8),POR!$A:$R,13,0),"")</f>
        <v/>
      </c>
      <c r="AB1811" s="8" t="str">
        <f>IFERROR(VLOOKUP(LEFT($A1811,8),POR!$A:$R,14,0),"")</f>
        <v/>
      </c>
      <c r="AC1811" s="8" t="str">
        <f>IFERROR(VLOOKUP(LEFT($A1811,8),POR!$A:$R,15,0),"")</f>
        <v/>
      </c>
      <c r="AD1811" s="8" t="str">
        <f>IFERROR(VLOOKUP(LEFT($A1811,8),POR!$A:$R,16,0),"")</f>
        <v/>
      </c>
      <c r="AE1811" s="8" t="str">
        <f>IFERROR(VLOOKUP(LEFT($A1811,8),POR!$A:$R,17,0),"")</f>
        <v/>
      </c>
      <c r="AF1811" s="8" t="str">
        <f>IFERROR(VLOOKUP(LEFT($A1811,8),POR!$A:$R,18,0),"")</f>
        <v/>
      </c>
      <c r="AG1811" s="36" t="str">
        <f>IFERROR(VLOOKUP(A1811,NSD!F:G,2,0),"")</f>
        <v/>
      </c>
    </row>
    <row r="1812" spans="1:33">
      <c r="A1812" s="49" t="s">
        <v>2934</v>
      </c>
      <c r="B1812" s="36" t="str">
        <f>VLOOKUP(LEFT(A1812,8),Clusters!A:C,3,0)</f>
        <v>C1</v>
      </c>
      <c r="C1812" s="36">
        <f>VLOOKUP(LEFT(A1812,8),Clusters!A:D,2,0)</f>
        <v>15</v>
      </c>
      <c r="O1812" s="36">
        <f>IFERROR(VLOOKUP(LEFT(A1812,8),'Development Priority'!A:B,2,0),"")</f>
        <v>541</v>
      </c>
      <c r="P1812" s="8" t="str">
        <f>IFERROR(VLOOKUP(LEFT($A1812,8),POR!$A:$R,2,0),"")</f>
        <v/>
      </c>
      <c r="Q1812" s="8" t="str">
        <f>IFERROR(VLOOKUP(LEFT($A1812,8),POR!$A:$R,3,0),"")</f>
        <v/>
      </c>
      <c r="R1812" s="8" t="str">
        <f>IFERROR(VLOOKUP(LEFT($A1812,8),POR!$A:$R,4,0),"")</f>
        <v/>
      </c>
      <c r="S1812" s="8" t="str">
        <f>IFERROR(VLOOKUP(LEFT($A1812,8),POR!$A:$R,5,0),"")</f>
        <v/>
      </c>
      <c r="T1812" s="8" t="str">
        <f>IFERROR(VLOOKUP(LEFT($A1812,8),POR!$A:$R,6,0),"")</f>
        <v/>
      </c>
      <c r="U1812" s="8" t="str">
        <f>IFERROR(VLOOKUP(LEFT($A1812,8),POR!$A:$R,7,0),"")</f>
        <v/>
      </c>
      <c r="V1812" s="8" t="str">
        <f>IFERROR(VLOOKUP(LEFT($A1812,8),POR!$A:$R,8,0),"")</f>
        <v/>
      </c>
      <c r="W1812" s="8" t="str">
        <f>IFERROR(VLOOKUP(LEFT($A1812,8),POR!$A:$R,9,0),"")</f>
        <v/>
      </c>
      <c r="X1812" s="8" t="str">
        <f>IFERROR(VLOOKUP(LEFT($A1812,8),POR!$A:$R,10,0),"")</f>
        <v/>
      </c>
      <c r="Y1812" s="8" t="str">
        <f>IFERROR(VLOOKUP(LEFT($A1812,8),POR!$A:$R,11,0),"")</f>
        <v/>
      </c>
      <c r="Z1812" s="8" t="str">
        <f>IFERROR(VLOOKUP(LEFT($A1812,8),POR!$A:$R,12,0),"")</f>
        <v/>
      </c>
      <c r="AA1812" s="8" t="str">
        <f>IFERROR(VLOOKUP(LEFT($A1812,8),POR!$A:$R,13,0),"")</f>
        <v/>
      </c>
      <c r="AB1812" s="8" t="str">
        <f>IFERROR(VLOOKUP(LEFT($A1812,8),POR!$A:$R,14,0),"")</f>
        <v/>
      </c>
      <c r="AC1812" s="8" t="str">
        <f>IFERROR(VLOOKUP(LEFT($A1812,8),POR!$A:$R,15,0),"")</f>
        <v/>
      </c>
      <c r="AD1812" s="8" t="str">
        <f>IFERROR(VLOOKUP(LEFT($A1812,8),POR!$A:$R,16,0),"")</f>
        <v/>
      </c>
      <c r="AE1812" s="8" t="str">
        <f>IFERROR(VLOOKUP(LEFT($A1812,8),POR!$A:$R,17,0),"")</f>
        <v/>
      </c>
      <c r="AF1812" s="8" t="str">
        <f>IFERROR(VLOOKUP(LEFT($A1812,8),POR!$A:$R,18,0),"")</f>
        <v/>
      </c>
      <c r="AG1812" s="36" t="str">
        <f>IFERROR(VLOOKUP(A1812,NSD!F:G,2,0),"")</f>
        <v/>
      </c>
    </row>
    <row r="1813" spans="1:33">
      <c r="A1813" s="49" t="s">
        <v>2193</v>
      </c>
      <c r="B1813" s="36" t="str">
        <f>VLOOKUP(LEFT(A1813,8),Clusters!A:C,3,0)</f>
        <v>C3</v>
      </c>
      <c r="C1813" s="36">
        <f>VLOOKUP(LEFT(A1813,8),Clusters!A:D,2,0)</f>
        <v>35</v>
      </c>
      <c r="O1813" s="36">
        <f>IFERROR(VLOOKUP(LEFT(A1813,8),'Development Priority'!A:B,2,0),"")</f>
        <v>12</v>
      </c>
      <c r="P1813" s="8" t="str">
        <f>IFERROR(VLOOKUP(LEFT($A1813,8),POR!$A:$R,2,0),"")</f>
        <v/>
      </c>
      <c r="Q1813" s="8" t="str">
        <f>IFERROR(VLOOKUP(LEFT($A1813,8),POR!$A:$R,3,0),"")</f>
        <v/>
      </c>
      <c r="R1813" s="8" t="str">
        <f>IFERROR(VLOOKUP(LEFT($A1813,8),POR!$A:$R,4,0),"")</f>
        <v/>
      </c>
      <c r="S1813" s="8" t="str">
        <f>IFERROR(VLOOKUP(LEFT($A1813,8),POR!$A:$R,5,0),"")</f>
        <v/>
      </c>
      <c r="T1813" s="8">
        <f>IFERROR(VLOOKUP(LEFT($A1813,8),POR!$A:$R,6,0),"")</f>
        <v>42808.708333333299</v>
      </c>
      <c r="U1813" s="8" t="str">
        <f>IFERROR(VLOOKUP(LEFT($A1813,8),POR!$A:$R,7,0),"")</f>
        <v/>
      </c>
      <c r="V1813" s="8" t="str">
        <f>IFERROR(VLOOKUP(LEFT($A1813,8),POR!$A:$R,8,0),"")</f>
        <v/>
      </c>
      <c r="W1813" s="8" t="str">
        <f>IFERROR(VLOOKUP(LEFT($A1813,8),POR!$A:$R,9,0),"")</f>
        <v/>
      </c>
      <c r="X1813" s="8" t="str">
        <f>IFERROR(VLOOKUP(LEFT($A1813,8),POR!$A:$R,10,0),"")</f>
        <v/>
      </c>
      <c r="Y1813" s="8" t="str">
        <f>IFERROR(VLOOKUP(LEFT($A1813,8),POR!$A:$R,11,0),"")</f>
        <v/>
      </c>
      <c r="Z1813" s="8" t="str">
        <f>IFERROR(VLOOKUP(LEFT($A1813,8),POR!$A:$R,12,0),"")</f>
        <v/>
      </c>
      <c r="AA1813" s="8" t="str">
        <f>IFERROR(VLOOKUP(LEFT($A1813,8),POR!$A:$R,13,0),"")</f>
        <v/>
      </c>
      <c r="AB1813" s="8" t="str">
        <f>IFERROR(VLOOKUP(LEFT($A1813,8),POR!$A:$R,14,0),"")</f>
        <v/>
      </c>
      <c r="AC1813" s="8">
        <f>IFERROR(VLOOKUP(LEFT($A1813,8),POR!$A:$R,15,0),"")</f>
        <v>42867</v>
      </c>
      <c r="AD1813" s="8" t="str">
        <f>IFERROR(VLOOKUP(LEFT($A1813,8),POR!$A:$R,16,0),"")</f>
        <v/>
      </c>
      <c r="AE1813" s="8" t="str">
        <f>IFERROR(VLOOKUP(LEFT($A1813,8),POR!$A:$R,17,0),"")</f>
        <v/>
      </c>
      <c r="AF1813" s="8" t="str">
        <f>IFERROR(VLOOKUP(LEFT($A1813,8),POR!$A:$R,18,0),"")</f>
        <v/>
      </c>
      <c r="AG1813" s="36" t="str">
        <f>IFERROR(VLOOKUP(A1813,NSD!F:G,2,0),"")</f>
        <v/>
      </c>
    </row>
    <row r="1814" spans="1:33">
      <c r="A1814" s="49" t="s">
        <v>2808</v>
      </c>
      <c r="B1814" s="36" t="str">
        <f>VLOOKUP(LEFT(A1814,8),Clusters!A:C,3,0)</f>
        <v>C3</v>
      </c>
      <c r="C1814" s="36">
        <f>VLOOKUP(LEFT(A1814,8),Clusters!A:D,2,0)</f>
        <v>35</v>
      </c>
      <c r="O1814" s="36">
        <f>IFERROR(VLOOKUP(LEFT(A1814,8),'Development Priority'!A:B,2,0),"")</f>
        <v>915</v>
      </c>
      <c r="P1814" s="8" t="str">
        <f>IFERROR(VLOOKUP(LEFT($A1814,8),POR!$A:$R,2,0),"")</f>
        <v/>
      </c>
      <c r="Q1814" s="8" t="str">
        <f>IFERROR(VLOOKUP(LEFT($A1814,8),POR!$A:$R,3,0),"")</f>
        <v/>
      </c>
      <c r="R1814" s="8" t="str">
        <f>IFERROR(VLOOKUP(LEFT($A1814,8),POR!$A:$R,4,0),"")</f>
        <v/>
      </c>
      <c r="S1814" s="8" t="str">
        <f>IFERROR(VLOOKUP(LEFT($A1814,8),POR!$A:$R,5,0),"")</f>
        <v/>
      </c>
      <c r="T1814" s="8" t="str">
        <f>IFERROR(VLOOKUP(LEFT($A1814,8),POR!$A:$R,6,0),"")</f>
        <v/>
      </c>
      <c r="U1814" s="8" t="str">
        <f>IFERROR(VLOOKUP(LEFT($A1814,8),POR!$A:$R,7,0),"")</f>
        <v/>
      </c>
      <c r="V1814" s="8" t="str">
        <f>IFERROR(VLOOKUP(LEFT($A1814,8),POR!$A:$R,8,0),"")</f>
        <v/>
      </c>
      <c r="W1814" s="8" t="str">
        <f>IFERROR(VLOOKUP(LEFT($A1814,8),POR!$A:$R,9,0),"")</f>
        <v/>
      </c>
      <c r="X1814" s="8">
        <f>IFERROR(VLOOKUP(LEFT($A1814,8),POR!$A:$R,10,0),"")</f>
        <v>43296</v>
      </c>
      <c r="Y1814" s="8" t="str">
        <f>IFERROR(VLOOKUP(LEFT($A1814,8),POR!$A:$R,11,0),"")</f>
        <v/>
      </c>
      <c r="Z1814" s="8" t="str">
        <f>IFERROR(VLOOKUP(LEFT($A1814,8),POR!$A:$R,12,0),"")</f>
        <v/>
      </c>
      <c r="AA1814" s="8" t="str">
        <f>IFERROR(VLOOKUP(LEFT($A1814,8),POR!$A:$R,13,0),"")</f>
        <v/>
      </c>
      <c r="AB1814" s="8" t="str">
        <f>IFERROR(VLOOKUP(LEFT($A1814,8),POR!$A:$R,14,0),"")</f>
        <v/>
      </c>
      <c r="AC1814" s="8" t="str">
        <f>IFERROR(VLOOKUP(LEFT($A1814,8),POR!$A:$R,15,0),"")</f>
        <v/>
      </c>
      <c r="AD1814" s="8" t="str">
        <f>IFERROR(VLOOKUP(LEFT($A1814,8),POR!$A:$R,16,0),"")</f>
        <v/>
      </c>
      <c r="AE1814" s="8" t="str">
        <f>IFERROR(VLOOKUP(LEFT($A1814,8),POR!$A:$R,17,0),"")</f>
        <v/>
      </c>
      <c r="AF1814" s="8" t="str">
        <f>IFERROR(VLOOKUP(LEFT($A1814,8),POR!$A:$R,18,0),"")</f>
        <v/>
      </c>
      <c r="AG1814" s="36" t="str">
        <f>IFERROR(VLOOKUP(A1814,NSD!F:G,2,0),"")</f>
        <v/>
      </c>
    </row>
    <row r="1815" spans="1:33">
      <c r="A1815" s="49" t="s">
        <v>3382</v>
      </c>
      <c r="B1815" s="36" t="str">
        <f>VLOOKUP(LEFT(A1815,8),Clusters!A:C,3,0)</f>
        <v>C3</v>
      </c>
      <c r="C1815" s="36">
        <f>VLOOKUP(LEFT(A1815,8),Clusters!A:D,2,0)</f>
        <v>35</v>
      </c>
      <c r="O1815" s="36">
        <f>IFERROR(VLOOKUP(LEFT(A1815,8),'Development Priority'!A:B,2,0),"")</f>
        <v>915</v>
      </c>
      <c r="P1815" s="8" t="str">
        <f>IFERROR(VLOOKUP(LEFT($A1815,8),POR!$A:$R,2,0),"")</f>
        <v/>
      </c>
      <c r="Q1815" s="8" t="str">
        <f>IFERROR(VLOOKUP(LEFT($A1815,8),POR!$A:$R,3,0),"")</f>
        <v/>
      </c>
      <c r="R1815" s="8" t="str">
        <f>IFERROR(VLOOKUP(LEFT($A1815,8),POR!$A:$R,4,0),"")</f>
        <v/>
      </c>
      <c r="S1815" s="8" t="str">
        <f>IFERROR(VLOOKUP(LEFT($A1815,8),POR!$A:$R,5,0),"")</f>
        <v/>
      </c>
      <c r="T1815" s="8" t="str">
        <f>IFERROR(VLOOKUP(LEFT($A1815,8),POR!$A:$R,6,0),"")</f>
        <v/>
      </c>
      <c r="U1815" s="8" t="str">
        <f>IFERROR(VLOOKUP(LEFT($A1815,8),POR!$A:$R,7,0),"")</f>
        <v/>
      </c>
      <c r="V1815" s="8" t="str">
        <f>IFERROR(VLOOKUP(LEFT($A1815,8),POR!$A:$R,8,0),"")</f>
        <v/>
      </c>
      <c r="W1815" s="8" t="str">
        <f>IFERROR(VLOOKUP(LEFT($A1815,8),POR!$A:$R,9,0),"")</f>
        <v/>
      </c>
      <c r="X1815" s="8">
        <f>IFERROR(VLOOKUP(LEFT($A1815,8),POR!$A:$R,10,0),"")</f>
        <v>43296</v>
      </c>
      <c r="Y1815" s="8" t="str">
        <f>IFERROR(VLOOKUP(LEFT($A1815,8),POR!$A:$R,11,0),"")</f>
        <v/>
      </c>
      <c r="Z1815" s="8" t="str">
        <f>IFERROR(VLOOKUP(LEFT($A1815,8),POR!$A:$R,12,0),"")</f>
        <v/>
      </c>
      <c r="AA1815" s="8" t="str">
        <f>IFERROR(VLOOKUP(LEFT($A1815,8),POR!$A:$R,13,0),"")</f>
        <v/>
      </c>
      <c r="AB1815" s="8" t="str">
        <f>IFERROR(VLOOKUP(LEFT($A1815,8),POR!$A:$R,14,0),"")</f>
        <v/>
      </c>
      <c r="AC1815" s="8" t="str">
        <f>IFERROR(VLOOKUP(LEFT($A1815,8),POR!$A:$R,15,0),"")</f>
        <v/>
      </c>
      <c r="AD1815" s="8" t="str">
        <f>IFERROR(VLOOKUP(LEFT($A1815,8),POR!$A:$R,16,0),"")</f>
        <v/>
      </c>
      <c r="AE1815" s="8" t="str">
        <f>IFERROR(VLOOKUP(LEFT($A1815,8),POR!$A:$R,17,0),"")</f>
        <v/>
      </c>
      <c r="AF1815" s="8" t="str">
        <f>IFERROR(VLOOKUP(LEFT($A1815,8),POR!$A:$R,18,0),"")</f>
        <v/>
      </c>
      <c r="AG1815" s="36" t="str">
        <f>IFERROR(VLOOKUP(A1815,NSD!F:G,2,0),"")</f>
        <v/>
      </c>
    </row>
    <row r="1816" spans="1:33">
      <c r="A1816" s="49" t="s">
        <v>2672</v>
      </c>
      <c r="B1816" s="36" t="str">
        <f>VLOOKUP(LEFT(A1816,8),Clusters!A:C,3,0)</f>
        <v>C3</v>
      </c>
      <c r="C1816" s="36">
        <f>VLOOKUP(LEFT(A1816,8),Clusters!A:D,2,0)</f>
        <v>35</v>
      </c>
      <c r="O1816" s="36">
        <f>IFERROR(VLOOKUP(LEFT(A1816,8),'Development Priority'!A:B,2,0),"")</f>
        <v>604</v>
      </c>
      <c r="P1816" s="8" t="str">
        <f>IFERROR(VLOOKUP(LEFT($A1816,8),POR!$A:$R,2,0),"")</f>
        <v/>
      </c>
      <c r="Q1816" s="8" t="str">
        <f>IFERROR(VLOOKUP(LEFT($A1816,8),POR!$A:$R,3,0),"")</f>
        <v/>
      </c>
      <c r="R1816" s="8" t="str">
        <f>IFERROR(VLOOKUP(LEFT($A1816,8),POR!$A:$R,4,0),"")</f>
        <v/>
      </c>
      <c r="S1816" s="8" t="str">
        <f>IFERROR(VLOOKUP(LEFT($A1816,8),POR!$A:$R,5,0),"")</f>
        <v/>
      </c>
      <c r="T1816" s="8" t="str">
        <f>IFERROR(VLOOKUP(LEFT($A1816,8),POR!$A:$R,6,0),"")</f>
        <v/>
      </c>
      <c r="U1816" s="8" t="str">
        <f>IFERROR(VLOOKUP(LEFT($A1816,8),POR!$A:$R,7,0),"")</f>
        <v/>
      </c>
      <c r="V1816" s="8" t="str">
        <f>IFERROR(VLOOKUP(LEFT($A1816,8),POR!$A:$R,8,0),"")</f>
        <v/>
      </c>
      <c r="W1816" s="8" t="str">
        <f>IFERROR(VLOOKUP(LEFT($A1816,8),POR!$A:$R,9,0),"")</f>
        <v/>
      </c>
      <c r="X1816" s="8" t="str">
        <f>IFERROR(VLOOKUP(LEFT($A1816,8),POR!$A:$R,10,0),"")</f>
        <v/>
      </c>
      <c r="Y1816" s="8" t="str">
        <f>IFERROR(VLOOKUP(LEFT($A1816,8),POR!$A:$R,11,0),"")</f>
        <v/>
      </c>
      <c r="Z1816" s="8" t="str">
        <f>IFERROR(VLOOKUP(LEFT($A1816,8),POR!$A:$R,12,0),"")</f>
        <v/>
      </c>
      <c r="AA1816" s="8" t="str">
        <f>IFERROR(VLOOKUP(LEFT($A1816,8),POR!$A:$R,13,0),"")</f>
        <v/>
      </c>
      <c r="AB1816" s="8">
        <f>IFERROR(VLOOKUP(LEFT($A1816,8),POR!$A:$R,14,0),"")</f>
        <v>42957</v>
      </c>
      <c r="AC1816" s="8" t="str">
        <f>IFERROR(VLOOKUP(LEFT($A1816,8),POR!$A:$R,15,0),"")</f>
        <v/>
      </c>
      <c r="AD1816" s="8" t="str">
        <f>IFERROR(VLOOKUP(LEFT($A1816,8),POR!$A:$R,16,0),"")</f>
        <v/>
      </c>
      <c r="AE1816" s="8" t="str">
        <f>IFERROR(VLOOKUP(LEFT($A1816,8),POR!$A:$R,17,0),"")</f>
        <v/>
      </c>
      <c r="AF1816" s="8" t="str">
        <f>IFERROR(VLOOKUP(LEFT($A1816,8),POR!$A:$R,18,0),"")</f>
        <v/>
      </c>
      <c r="AG1816" s="36" t="str">
        <f>IFERROR(VLOOKUP(A1816,NSD!F:G,2,0),"")</f>
        <v/>
      </c>
    </row>
    <row r="1817" spans="1:33">
      <c r="A1817" s="49" t="s">
        <v>2787</v>
      </c>
      <c r="B1817" s="36" t="str">
        <f>VLOOKUP(LEFT(A1817,8),Clusters!A:C,3,0)</f>
        <v>C3</v>
      </c>
      <c r="C1817" s="36">
        <f>VLOOKUP(LEFT(A1817,8),Clusters!A:D,2,0)</f>
        <v>35</v>
      </c>
      <c r="O1817" s="36">
        <f>IFERROR(VLOOKUP(LEFT(A1817,8),'Development Priority'!A:B,2,0),"")</f>
        <v>1030</v>
      </c>
      <c r="P1817" s="8" t="str">
        <f>IFERROR(VLOOKUP(LEFT($A1817,8),POR!$A:$R,2,0),"")</f>
        <v/>
      </c>
      <c r="Q1817" s="8" t="str">
        <f>IFERROR(VLOOKUP(LEFT($A1817,8),POR!$A:$R,3,0),"")</f>
        <v/>
      </c>
      <c r="R1817" s="8" t="str">
        <f>IFERROR(VLOOKUP(LEFT($A1817,8),POR!$A:$R,4,0),"")</f>
        <v/>
      </c>
      <c r="S1817" s="8" t="str">
        <f>IFERROR(VLOOKUP(LEFT($A1817,8),POR!$A:$R,5,0),"")</f>
        <v/>
      </c>
      <c r="T1817" s="8" t="str">
        <f>IFERROR(VLOOKUP(LEFT($A1817,8),POR!$A:$R,6,0),"")</f>
        <v/>
      </c>
      <c r="U1817" s="8" t="str">
        <f>IFERROR(VLOOKUP(LEFT($A1817,8),POR!$A:$R,7,0),"")</f>
        <v/>
      </c>
      <c r="V1817" s="8" t="str">
        <f>IFERROR(VLOOKUP(LEFT($A1817,8),POR!$A:$R,8,0),"")</f>
        <v/>
      </c>
      <c r="W1817" s="8" t="str">
        <f>IFERROR(VLOOKUP(LEFT($A1817,8),POR!$A:$R,9,0),"")</f>
        <v/>
      </c>
      <c r="X1817" s="8" t="str">
        <f>IFERROR(VLOOKUP(LEFT($A1817,8),POR!$A:$R,10,0),"")</f>
        <v/>
      </c>
      <c r="Y1817" s="8" t="str">
        <f>IFERROR(VLOOKUP(LEFT($A1817,8),POR!$A:$R,11,0),"")</f>
        <v/>
      </c>
      <c r="Z1817" s="8" t="str">
        <f>IFERROR(VLOOKUP(LEFT($A1817,8),POR!$A:$R,12,0),"")</f>
        <v/>
      </c>
      <c r="AA1817" s="8" t="str">
        <f>IFERROR(VLOOKUP(LEFT($A1817,8),POR!$A:$R,13,0),"")</f>
        <v/>
      </c>
      <c r="AB1817" s="8">
        <f>IFERROR(VLOOKUP(LEFT($A1817,8),POR!$A:$R,14,0),"")</f>
        <v>42897</v>
      </c>
      <c r="AC1817" s="8" t="str">
        <f>IFERROR(VLOOKUP(LEFT($A1817,8),POR!$A:$R,15,0),"")</f>
        <v/>
      </c>
      <c r="AD1817" s="8" t="str">
        <f>IFERROR(VLOOKUP(LEFT($A1817,8),POR!$A:$R,16,0),"")</f>
        <v/>
      </c>
      <c r="AE1817" s="8" t="str">
        <f>IFERROR(VLOOKUP(LEFT($A1817,8),POR!$A:$R,17,0),"")</f>
        <v/>
      </c>
      <c r="AF1817" s="8" t="str">
        <f>IFERROR(VLOOKUP(LEFT($A1817,8),POR!$A:$R,18,0),"")</f>
        <v/>
      </c>
      <c r="AG1817" s="36" t="str">
        <f>IFERROR(VLOOKUP(A1817,NSD!F:G,2,0),"")</f>
        <v/>
      </c>
    </row>
    <row r="1818" spans="1:33">
      <c r="A1818" s="49" t="s">
        <v>4353</v>
      </c>
      <c r="B1818" s="36" t="str">
        <f>VLOOKUP(LEFT(A1818,8),Clusters!A:C,3,0)</f>
        <v>C3</v>
      </c>
      <c r="C1818" s="36">
        <f>VLOOKUP(LEFT(A1818,8),Clusters!A:D,2,0)</f>
        <v>35</v>
      </c>
      <c r="O1818" s="36">
        <f>IFERROR(VLOOKUP(LEFT(A1818,8),'Development Priority'!A:B,2,0),"")</f>
        <v>1030</v>
      </c>
      <c r="P1818" s="8" t="str">
        <f>IFERROR(VLOOKUP(LEFT($A1818,8),POR!$A:$R,2,0),"")</f>
        <v/>
      </c>
      <c r="Q1818" s="8" t="str">
        <f>IFERROR(VLOOKUP(LEFT($A1818,8),POR!$A:$R,3,0),"")</f>
        <v/>
      </c>
      <c r="R1818" s="8" t="str">
        <f>IFERROR(VLOOKUP(LEFT($A1818,8),POR!$A:$R,4,0),"")</f>
        <v/>
      </c>
      <c r="S1818" s="8" t="str">
        <f>IFERROR(VLOOKUP(LEFT($A1818,8),POR!$A:$R,5,0),"")</f>
        <v/>
      </c>
      <c r="T1818" s="8" t="str">
        <f>IFERROR(VLOOKUP(LEFT($A1818,8),POR!$A:$R,6,0),"")</f>
        <v/>
      </c>
      <c r="U1818" s="8" t="str">
        <f>IFERROR(VLOOKUP(LEFT($A1818,8),POR!$A:$R,7,0),"")</f>
        <v/>
      </c>
      <c r="V1818" s="8" t="str">
        <f>IFERROR(VLOOKUP(LEFT($A1818,8),POR!$A:$R,8,0),"")</f>
        <v/>
      </c>
      <c r="W1818" s="8" t="str">
        <f>IFERROR(VLOOKUP(LEFT($A1818,8),POR!$A:$R,9,0),"")</f>
        <v/>
      </c>
      <c r="X1818" s="8" t="str">
        <f>IFERROR(VLOOKUP(LEFT($A1818,8),POR!$A:$R,10,0),"")</f>
        <v/>
      </c>
      <c r="Y1818" s="8" t="str">
        <f>IFERROR(VLOOKUP(LEFT($A1818,8),POR!$A:$R,11,0),"")</f>
        <v/>
      </c>
      <c r="Z1818" s="8" t="str">
        <f>IFERROR(VLOOKUP(LEFT($A1818,8),POR!$A:$R,12,0),"")</f>
        <v/>
      </c>
      <c r="AA1818" s="8" t="str">
        <f>IFERROR(VLOOKUP(LEFT($A1818,8),POR!$A:$R,13,0),"")</f>
        <v/>
      </c>
      <c r="AB1818" s="8">
        <f>IFERROR(VLOOKUP(LEFT($A1818,8),POR!$A:$R,14,0),"")</f>
        <v>42897</v>
      </c>
      <c r="AC1818" s="8" t="str">
        <f>IFERROR(VLOOKUP(LEFT($A1818,8),POR!$A:$R,15,0),"")</f>
        <v/>
      </c>
      <c r="AD1818" s="8" t="str">
        <f>IFERROR(VLOOKUP(LEFT($A1818,8),POR!$A:$R,16,0),"")</f>
        <v/>
      </c>
      <c r="AE1818" s="8" t="str">
        <f>IFERROR(VLOOKUP(LEFT($A1818,8),POR!$A:$R,17,0),"")</f>
        <v/>
      </c>
      <c r="AF1818" s="8" t="str">
        <f>IFERROR(VLOOKUP(LEFT($A1818,8),POR!$A:$R,18,0),"")</f>
        <v/>
      </c>
      <c r="AG1818" s="36" t="str">
        <f>IFERROR(VLOOKUP(A1818,NSD!F:G,2,0),"")</f>
        <v/>
      </c>
    </row>
    <row r="1819" spans="1:33">
      <c r="A1819" s="49" t="s">
        <v>3419</v>
      </c>
      <c r="B1819" s="36" t="str">
        <f>VLOOKUP(LEFT(A1819,8),Clusters!A:C,3,0)</f>
        <v>C3</v>
      </c>
      <c r="C1819" s="36">
        <f>VLOOKUP(LEFT(A1819,8),Clusters!A:D,2,0)</f>
        <v>35</v>
      </c>
      <c r="O1819" s="36">
        <f>IFERROR(VLOOKUP(LEFT(A1819,8),'Development Priority'!A:B,2,0),"")</f>
        <v>766</v>
      </c>
      <c r="P1819" s="8" t="str">
        <f>IFERROR(VLOOKUP(LEFT($A1819,8),POR!$A:$R,2,0),"")</f>
        <v/>
      </c>
      <c r="Q1819" s="8" t="str">
        <f>IFERROR(VLOOKUP(LEFT($A1819,8),POR!$A:$R,3,0),"")</f>
        <v/>
      </c>
      <c r="R1819" s="8" t="str">
        <f>IFERROR(VLOOKUP(LEFT($A1819,8),POR!$A:$R,4,0),"")</f>
        <v/>
      </c>
      <c r="S1819" s="8" t="str">
        <f>IFERROR(VLOOKUP(LEFT($A1819,8),POR!$A:$R,5,0),"")</f>
        <v/>
      </c>
      <c r="T1819" s="8" t="str">
        <f>IFERROR(VLOOKUP(LEFT($A1819,8),POR!$A:$R,6,0),"")</f>
        <v/>
      </c>
      <c r="U1819" s="8" t="str">
        <f>IFERROR(VLOOKUP(LEFT($A1819,8),POR!$A:$R,7,0),"")</f>
        <v/>
      </c>
      <c r="V1819" s="8" t="str">
        <f>IFERROR(VLOOKUP(LEFT($A1819,8),POR!$A:$R,8,0),"")</f>
        <v/>
      </c>
      <c r="W1819" s="8" t="str">
        <f>IFERROR(VLOOKUP(LEFT($A1819,8),POR!$A:$R,9,0),"")</f>
        <v/>
      </c>
      <c r="X1819" s="8" t="str">
        <f>IFERROR(VLOOKUP(LEFT($A1819,8),POR!$A:$R,10,0),"")</f>
        <v/>
      </c>
      <c r="Y1819" s="8" t="str">
        <f>IFERROR(VLOOKUP(LEFT($A1819,8),POR!$A:$R,11,0),"")</f>
        <v/>
      </c>
      <c r="Z1819" s="8" t="str">
        <f>IFERROR(VLOOKUP(LEFT($A1819,8),POR!$A:$R,12,0),"")</f>
        <v/>
      </c>
      <c r="AA1819" s="8" t="str">
        <f>IFERROR(VLOOKUP(LEFT($A1819,8),POR!$A:$R,13,0),"")</f>
        <v/>
      </c>
      <c r="AB1819" s="8">
        <f>IFERROR(VLOOKUP(LEFT($A1819,8),POR!$A:$R,14,0),"")</f>
        <v>42957</v>
      </c>
      <c r="AC1819" s="8" t="str">
        <f>IFERROR(VLOOKUP(LEFT($A1819,8),POR!$A:$R,15,0),"")</f>
        <v/>
      </c>
      <c r="AD1819" s="8" t="str">
        <f>IFERROR(VLOOKUP(LEFT($A1819,8),POR!$A:$R,16,0),"")</f>
        <v/>
      </c>
      <c r="AE1819" s="8" t="str">
        <f>IFERROR(VLOOKUP(LEFT($A1819,8),POR!$A:$R,17,0),"")</f>
        <v/>
      </c>
      <c r="AF1819" s="8" t="str">
        <f>IFERROR(VLOOKUP(LEFT($A1819,8),POR!$A:$R,18,0),"")</f>
        <v/>
      </c>
      <c r="AG1819" s="36" t="str">
        <f>IFERROR(VLOOKUP(A1819,NSD!F:G,2,0),"")</f>
        <v/>
      </c>
    </row>
    <row r="1820" spans="1:33">
      <c r="A1820" s="49" t="s">
        <v>3369</v>
      </c>
      <c r="B1820" s="36" t="str">
        <f>VLOOKUP(LEFT(A1820,8),Clusters!A:C,3,0)</f>
        <v>C3</v>
      </c>
      <c r="C1820" s="36">
        <f>VLOOKUP(LEFT(A1820,8),Clusters!A:D,2,0)</f>
        <v>35</v>
      </c>
      <c r="O1820" s="36">
        <f>IFERROR(VLOOKUP(LEFT(A1820,8),'Development Priority'!A:B,2,0),"")</f>
        <v>766</v>
      </c>
      <c r="P1820" s="8" t="str">
        <f>IFERROR(VLOOKUP(LEFT($A1820,8),POR!$A:$R,2,0),"")</f>
        <v/>
      </c>
      <c r="Q1820" s="8" t="str">
        <f>IFERROR(VLOOKUP(LEFT($A1820,8),POR!$A:$R,3,0),"")</f>
        <v/>
      </c>
      <c r="R1820" s="8" t="str">
        <f>IFERROR(VLOOKUP(LEFT($A1820,8),POR!$A:$R,4,0),"")</f>
        <v/>
      </c>
      <c r="S1820" s="8" t="str">
        <f>IFERROR(VLOOKUP(LEFT($A1820,8),POR!$A:$R,5,0),"")</f>
        <v/>
      </c>
      <c r="T1820" s="8" t="str">
        <f>IFERROR(VLOOKUP(LEFT($A1820,8),POR!$A:$R,6,0),"")</f>
        <v/>
      </c>
      <c r="U1820" s="8" t="str">
        <f>IFERROR(VLOOKUP(LEFT($A1820,8),POR!$A:$R,7,0),"")</f>
        <v/>
      </c>
      <c r="V1820" s="8" t="str">
        <f>IFERROR(VLOOKUP(LEFT($A1820,8),POR!$A:$R,8,0),"")</f>
        <v/>
      </c>
      <c r="W1820" s="8" t="str">
        <f>IFERROR(VLOOKUP(LEFT($A1820,8),POR!$A:$R,9,0),"")</f>
        <v/>
      </c>
      <c r="X1820" s="8" t="str">
        <f>IFERROR(VLOOKUP(LEFT($A1820,8),POR!$A:$R,10,0),"")</f>
        <v/>
      </c>
      <c r="Y1820" s="8" t="str">
        <f>IFERROR(VLOOKUP(LEFT($A1820,8),POR!$A:$R,11,0),"")</f>
        <v/>
      </c>
      <c r="Z1820" s="8" t="str">
        <f>IFERROR(VLOOKUP(LEFT($A1820,8),POR!$A:$R,12,0),"")</f>
        <v/>
      </c>
      <c r="AA1820" s="8" t="str">
        <f>IFERROR(VLOOKUP(LEFT($A1820,8),POR!$A:$R,13,0),"")</f>
        <v/>
      </c>
      <c r="AB1820" s="8">
        <f>IFERROR(VLOOKUP(LEFT($A1820,8),POR!$A:$R,14,0),"")</f>
        <v>42957</v>
      </c>
      <c r="AC1820" s="8" t="str">
        <f>IFERROR(VLOOKUP(LEFT($A1820,8),POR!$A:$R,15,0),"")</f>
        <v/>
      </c>
      <c r="AD1820" s="8" t="str">
        <f>IFERROR(VLOOKUP(LEFT($A1820,8),POR!$A:$R,16,0),"")</f>
        <v/>
      </c>
      <c r="AE1820" s="8" t="str">
        <f>IFERROR(VLOOKUP(LEFT($A1820,8),POR!$A:$R,17,0),"")</f>
        <v/>
      </c>
      <c r="AF1820" s="8" t="str">
        <f>IFERROR(VLOOKUP(LEFT($A1820,8),POR!$A:$R,18,0),"")</f>
        <v/>
      </c>
      <c r="AG1820" s="36" t="str">
        <f>IFERROR(VLOOKUP(A1820,NSD!F:G,2,0),"")</f>
        <v/>
      </c>
    </row>
    <row r="1821" spans="1:33">
      <c r="A1821" s="49" t="s">
        <v>4685</v>
      </c>
      <c r="B1821" s="36" t="str">
        <f>VLOOKUP(LEFT(A1821,8),Clusters!A:C,3,0)</f>
        <v>C3</v>
      </c>
      <c r="C1821" s="36">
        <f>VLOOKUP(LEFT(A1821,8),Clusters!A:D,2,0)</f>
        <v>35</v>
      </c>
      <c r="O1821" s="36">
        <f>IFERROR(VLOOKUP(LEFT(A1821,8),'Development Priority'!A:B,2,0),"")</f>
        <v>766</v>
      </c>
      <c r="P1821" s="8" t="str">
        <f>IFERROR(VLOOKUP(LEFT($A1821,8),POR!$A:$R,2,0),"")</f>
        <v/>
      </c>
      <c r="Q1821" s="8" t="str">
        <f>IFERROR(VLOOKUP(LEFT($A1821,8),POR!$A:$R,3,0),"")</f>
        <v/>
      </c>
      <c r="R1821" s="8" t="str">
        <f>IFERROR(VLOOKUP(LEFT($A1821,8),POR!$A:$R,4,0),"")</f>
        <v/>
      </c>
      <c r="S1821" s="8" t="str">
        <f>IFERROR(VLOOKUP(LEFT($A1821,8),POR!$A:$R,5,0),"")</f>
        <v/>
      </c>
      <c r="T1821" s="8" t="str">
        <f>IFERROR(VLOOKUP(LEFT($A1821,8),POR!$A:$R,6,0),"")</f>
        <v/>
      </c>
      <c r="U1821" s="8" t="str">
        <f>IFERROR(VLOOKUP(LEFT($A1821,8),POR!$A:$R,7,0),"")</f>
        <v/>
      </c>
      <c r="V1821" s="8" t="str">
        <f>IFERROR(VLOOKUP(LEFT($A1821,8),POR!$A:$R,8,0),"")</f>
        <v/>
      </c>
      <c r="W1821" s="8" t="str">
        <f>IFERROR(VLOOKUP(LEFT($A1821,8),POR!$A:$R,9,0),"")</f>
        <v/>
      </c>
      <c r="X1821" s="8" t="str">
        <f>IFERROR(VLOOKUP(LEFT($A1821,8),POR!$A:$R,10,0),"")</f>
        <v/>
      </c>
      <c r="Y1821" s="8" t="str">
        <f>IFERROR(VLOOKUP(LEFT($A1821,8),POR!$A:$R,11,0),"")</f>
        <v/>
      </c>
      <c r="Z1821" s="8" t="str">
        <f>IFERROR(VLOOKUP(LEFT($A1821,8),POR!$A:$R,12,0),"")</f>
        <v/>
      </c>
      <c r="AA1821" s="8" t="str">
        <f>IFERROR(VLOOKUP(LEFT($A1821,8),POR!$A:$R,13,0),"")</f>
        <v/>
      </c>
      <c r="AB1821" s="8">
        <f>IFERROR(VLOOKUP(LEFT($A1821,8),POR!$A:$R,14,0),"")</f>
        <v>42957</v>
      </c>
      <c r="AC1821" s="8" t="str">
        <f>IFERROR(VLOOKUP(LEFT($A1821,8),POR!$A:$R,15,0),"")</f>
        <v/>
      </c>
      <c r="AD1821" s="8" t="str">
        <f>IFERROR(VLOOKUP(LEFT($A1821,8),POR!$A:$R,16,0),"")</f>
        <v/>
      </c>
      <c r="AE1821" s="8" t="str">
        <f>IFERROR(VLOOKUP(LEFT($A1821,8),POR!$A:$R,17,0),"")</f>
        <v/>
      </c>
      <c r="AF1821" s="8" t="str">
        <f>IFERROR(VLOOKUP(LEFT($A1821,8),POR!$A:$R,18,0),"")</f>
        <v/>
      </c>
      <c r="AG1821" s="36" t="str">
        <f>IFERROR(VLOOKUP(A1821,NSD!F:G,2,0),"")</f>
        <v/>
      </c>
    </row>
    <row r="1822" spans="1:33">
      <c r="A1822" s="49" t="s">
        <v>3179</v>
      </c>
      <c r="B1822" s="36" t="str">
        <f>VLOOKUP(LEFT(A1822,8),Clusters!A:C,3,0)</f>
        <v>C3</v>
      </c>
      <c r="C1822" s="36">
        <f>VLOOKUP(LEFT(A1822,8),Clusters!A:D,2,0)</f>
        <v>35</v>
      </c>
      <c r="O1822" s="36">
        <f>IFERROR(VLOOKUP(LEFT(A1822,8),'Development Priority'!A:B,2,0),"")</f>
        <v>876</v>
      </c>
      <c r="P1822" s="8" t="str">
        <f>IFERROR(VLOOKUP(LEFT($A1822,8),POR!$A:$R,2,0),"")</f>
        <v/>
      </c>
      <c r="Q1822" s="8" t="str">
        <f>IFERROR(VLOOKUP(LEFT($A1822,8),POR!$A:$R,3,0),"")</f>
        <v/>
      </c>
      <c r="R1822" s="8" t="str">
        <f>IFERROR(VLOOKUP(LEFT($A1822,8),POR!$A:$R,4,0),"")</f>
        <v/>
      </c>
      <c r="S1822" s="8" t="str">
        <f>IFERROR(VLOOKUP(LEFT($A1822,8),POR!$A:$R,5,0),"")</f>
        <v/>
      </c>
      <c r="T1822" s="8" t="str">
        <f>IFERROR(VLOOKUP(LEFT($A1822,8),POR!$A:$R,6,0),"")</f>
        <v/>
      </c>
      <c r="U1822" s="8" t="str">
        <f>IFERROR(VLOOKUP(LEFT($A1822,8),POR!$A:$R,7,0),"")</f>
        <v/>
      </c>
      <c r="V1822" s="8" t="str">
        <f>IFERROR(VLOOKUP(LEFT($A1822,8),POR!$A:$R,8,0),"")</f>
        <v/>
      </c>
      <c r="W1822" s="8" t="str">
        <f>IFERROR(VLOOKUP(LEFT($A1822,8),POR!$A:$R,9,0),"")</f>
        <v/>
      </c>
      <c r="X1822" s="8" t="str">
        <f>IFERROR(VLOOKUP(LEFT($A1822,8),POR!$A:$R,10,0),"")</f>
        <v/>
      </c>
      <c r="Y1822" s="8" t="str">
        <f>IFERROR(VLOOKUP(LEFT($A1822,8),POR!$A:$R,11,0),"")</f>
        <v/>
      </c>
      <c r="Z1822" s="8" t="str">
        <f>IFERROR(VLOOKUP(LEFT($A1822,8),POR!$A:$R,12,0),"")</f>
        <v/>
      </c>
      <c r="AA1822" s="8" t="str">
        <f>IFERROR(VLOOKUP(LEFT($A1822,8),POR!$A:$R,13,0),"")</f>
        <v/>
      </c>
      <c r="AB1822" s="8" t="str">
        <f>IFERROR(VLOOKUP(LEFT($A1822,8),POR!$A:$R,14,0),"")</f>
        <v/>
      </c>
      <c r="AC1822" s="8" t="str">
        <f>IFERROR(VLOOKUP(LEFT($A1822,8),POR!$A:$R,15,0),"")</f>
        <v/>
      </c>
      <c r="AD1822" s="8" t="str">
        <f>IFERROR(VLOOKUP(LEFT($A1822,8),POR!$A:$R,16,0),"")</f>
        <v/>
      </c>
      <c r="AE1822" s="8" t="str">
        <f>IFERROR(VLOOKUP(LEFT($A1822,8),POR!$A:$R,17,0),"")</f>
        <v/>
      </c>
      <c r="AF1822" s="8" t="str">
        <f>IFERROR(VLOOKUP(LEFT($A1822,8),POR!$A:$R,18,0),"")</f>
        <v/>
      </c>
      <c r="AG1822" s="36" t="str">
        <f>IFERROR(VLOOKUP(A1822,NSD!F:G,2,0),"")</f>
        <v/>
      </c>
    </row>
    <row r="1823" spans="1:33">
      <c r="A1823" s="49" t="s">
        <v>3118</v>
      </c>
      <c r="B1823" s="36" t="str">
        <f>VLOOKUP(LEFT(A1823,8),Clusters!A:C,3,0)</f>
        <v>C3</v>
      </c>
      <c r="C1823" s="36">
        <f>VLOOKUP(LEFT(A1823,8),Clusters!A:D,2,0)</f>
        <v>35</v>
      </c>
      <c r="O1823" s="36">
        <f>IFERROR(VLOOKUP(LEFT(A1823,8),'Development Priority'!A:B,2,0),"")</f>
        <v>876</v>
      </c>
      <c r="P1823" s="8" t="str">
        <f>IFERROR(VLOOKUP(LEFT($A1823,8),POR!$A:$R,2,0),"")</f>
        <v/>
      </c>
      <c r="Q1823" s="8" t="str">
        <f>IFERROR(VLOOKUP(LEFT($A1823,8),POR!$A:$R,3,0),"")</f>
        <v/>
      </c>
      <c r="R1823" s="8" t="str">
        <f>IFERROR(VLOOKUP(LEFT($A1823,8),POR!$A:$R,4,0),"")</f>
        <v/>
      </c>
      <c r="S1823" s="8" t="str">
        <f>IFERROR(VLOOKUP(LEFT($A1823,8),POR!$A:$R,5,0),"")</f>
        <v/>
      </c>
      <c r="T1823" s="8" t="str">
        <f>IFERROR(VLOOKUP(LEFT($A1823,8),POR!$A:$R,6,0),"")</f>
        <v/>
      </c>
      <c r="U1823" s="8" t="str">
        <f>IFERROR(VLOOKUP(LEFT($A1823,8),POR!$A:$R,7,0),"")</f>
        <v/>
      </c>
      <c r="V1823" s="8" t="str">
        <f>IFERROR(VLOOKUP(LEFT($A1823,8),POR!$A:$R,8,0),"")</f>
        <v/>
      </c>
      <c r="W1823" s="8" t="str">
        <f>IFERROR(VLOOKUP(LEFT($A1823,8),POR!$A:$R,9,0),"")</f>
        <v/>
      </c>
      <c r="X1823" s="8" t="str">
        <f>IFERROR(VLOOKUP(LEFT($A1823,8),POR!$A:$R,10,0),"")</f>
        <v/>
      </c>
      <c r="Y1823" s="8" t="str">
        <f>IFERROR(VLOOKUP(LEFT($A1823,8),POR!$A:$R,11,0),"")</f>
        <v/>
      </c>
      <c r="Z1823" s="8" t="str">
        <f>IFERROR(VLOOKUP(LEFT($A1823,8),POR!$A:$R,12,0),"")</f>
        <v/>
      </c>
      <c r="AA1823" s="8" t="str">
        <f>IFERROR(VLOOKUP(LEFT($A1823,8),POR!$A:$R,13,0),"")</f>
        <v/>
      </c>
      <c r="AB1823" s="8" t="str">
        <f>IFERROR(VLOOKUP(LEFT($A1823,8),POR!$A:$R,14,0),"")</f>
        <v/>
      </c>
      <c r="AC1823" s="8" t="str">
        <f>IFERROR(VLOOKUP(LEFT($A1823,8),POR!$A:$R,15,0),"")</f>
        <v/>
      </c>
      <c r="AD1823" s="8" t="str">
        <f>IFERROR(VLOOKUP(LEFT($A1823,8),POR!$A:$R,16,0),"")</f>
        <v/>
      </c>
      <c r="AE1823" s="8" t="str">
        <f>IFERROR(VLOOKUP(LEFT($A1823,8),POR!$A:$R,17,0),"")</f>
        <v/>
      </c>
      <c r="AF1823" s="8" t="str">
        <f>IFERROR(VLOOKUP(LEFT($A1823,8),POR!$A:$R,18,0),"")</f>
        <v/>
      </c>
      <c r="AG1823" s="36" t="str">
        <f>IFERROR(VLOOKUP(A1823,NSD!F:G,2,0),"")</f>
        <v/>
      </c>
    </row>
    <row r="1824" spans="1:33">
      <c r="A1824" s="49" t="s">
        <v>3672</v>
      </c>
      <c r="B1824" s="36" t="str">
        <f>VLOOKUP(LEFT(A1824,8),Clusters!A:C,3,0)</f>
        <v>C3</v>
      </c>
      <c r="C1824" s="36">
        <f>VLOOKUP(LEFT(A1824,8),Clusters!A:D,2,0)</f>
        <v>35</v>
      </c>
      <c r="O1824" s="36">
        <f>IFERROR(VLOOKUP(LEFT(A1824,8),'Development Priority'!A:B,2,0),"")</f>
        <v>769</v>
      </c>
      <c r="P1824" s="8" t="str">
        <f>IFERROR(VLOOKUP(LEFT($A1824,8),POR!$A:$R,2,0),"")</f>
        <v/>
      </c>
      <c r="Q1824" s="8" t="str">
        <f>IFERROR(VLOOKUP(LEFT($A1824,8),POR!$A:$R,3,0),"")</f>
        <v/>
      </c>
      <c r="R1824" s="8" t="str">
        <f>IFERROR(VLOOKUP(LEFT($A1824,8),POR!$A:$R,4,0),"")</f>
        <v/>
      </c>
      <c r="S1824" s="8" t="str">
        <f>IFERROR(VLOOKUP(LEFT($A1824,8),POR!$A:$R,5,0),"")</f>
        <v/>
      </c>
      <c r="T1824" s="8" t="str">
        <f>IFERROR(VLOOKUP(LEFT($A1824,8),POR!$A:$R,6,0),"")</f>
        <v/>
      </c>
      <c r="U1824" s="8" t="str">
        <f>IFERROR(VLOOKUP(LEFT($A1824,8),POR!$A:$R,7,0),"")</f>
        <v/>
      </c>
      <c r="V1824" s="8" t="str">
        <f>IFERROR(VLOOKUP(LEFT($A1824,8),POR!$A:$R,8,0),"")</f>
        <v/>
      </c>
      <c r="W1824" s="8" t="str">
        <f>IFERROR(VLOOKUP(LEFT($A1824,8),POR!$A:$R,9,0),"")</f>
        <v/>
      </c>
      <c r="X1824" s="8" t="str">
        <f>IFERROR(VLOOKUP(LEFT($A1824,8),POR!$A:$R,10,0),"")</f>
        <v/>
      </c>
      <c r="Y1824" s="8" t="str">
        <f>IFERROR(VLOOKUP(LEFT($A1824,8),POR!$A:$R,11,0),"")</f>
        <v/>
      </c>
      <c r="Z1824" s="8" t="str">
        <f>IFERROR(VLOOKUP(LEFT($A1824,8),POR!$A:$R,12,0),"")</f>
        <v/>
      </c>
      <c r="AA1824" s="8" t="str">
        <f>IFERROR(VLOOKUP(LEFT($A1824,8),POR!$A:$R,13,0),"")</f>
        <v/>
      </c>
      <c r="AB1824" s="8">
        <f>IFERROR(VLOOKUP(LEFT($A1824,8),POR!$A:$R,14,0),"")</f>
        <v>42957</v>
      </c>
      <c r="AC1824" s="8" t="str">
        <f>IFERROR(VLOOKUP(LEFT($A1824,8),POR!$A:$R,15,0),"")</f>
        <v/>
      </c>
      <c r="AD1824" s="8" t="str">
        <f>IFERROR(VLOOKUP(LEFT($A1824,8),POR!$A:$R,16,0),"")</f>
        <v/>
      </c>
      <c r="AE1824" s="8" t="str">
        <f>IFERROR(VLOOKUP(LEFT($A1824,8),POR!$A:$R,17,0),"")</f>
        <v/>
      </c>
      <c r="AF1824" s="8" t="str">
        <f>IFERROR(VLOOKUP(LEFT($A1824,8),POR!$A:$R,18,0),"")</f>
        <v/>
      </c>
      <c r="AG1824" s="36" t="str">
        <f>IFERROR(VLOOKUP(A1824,NSD!F:G,2,0),"")</f>
        <v/>
      </c>
    </row>
    <row r="1825" spans="1:33">
      <c r="A1825" s="49" t="s">
        <v>3231</v>
      </c>
      <c r="B1825" s="36" t="str">
        <f>VLOOKUP(LEFT(A1825,8),Clusters!A:C,3,0)</f>
        <v>C3</v>
      </c>
      <c r="C1825" s="36">
        <f>VLOOKUP(LEFT(A1825,8),Clusters!A:D,2,0)</f>
        <v>35</v>
      </c>
      <c r="O1825" s="36">
        <f>IFERROR(VLOOKUP(LEFT(A1825,8),'Development Priority'!A:B,2,0),"")</f>
        <v>769</v>
      </c>
      <c r="P1825" s="8" t="str">
        <f>IFERROR(VLOOKUP(LEFT($A1825,8),POR!$A:$R,2,0),"")</f>
        <v/>
      </c>
      <c r="Q1825" s="8" t="str">
        <f>IFERROR(VLOOKUP(LEFT($A1825,8),POR!$A:$R,3,0),"")</f>
        <v/>
      </c>
      <c r="R1825" s="8" t="str">
        <f>IFERROR(VLOOKUP(LEFT($A1825,8),POR!$A:$R,4,0),"")</f>
        <v/>
      </c>
      <c r="S1825" s="8" t="str">
        <f>IFERROR(VLOOKUP(LEFT($A1825,8),POR!$A:$R,5,0),"")</f>
        <v/>
      </c>
      <c r="T1825" s="8" t="str">
        <f>IFERROR(VLOOKUP(LEFT($A1825,8),POR!$A:$R,6,0),"")</f>
        <v/>
      </c>
      <c r="U1825" s="8" t="str">
        <f>IFERROR(VLOOKUP(LEFT($A1825,8),POR!$A:$R,7,0),"")</f>
        <v/>
      </c>
      <c r="V1825" s="8" t="str">
        <f>IFERROR(VLOOKUP(LEFT($A1825,8),POR!$A:$R,8,0),"")</f>
        <v/>
      </c>
      <c r="W1825" s="8" t="str">
        <f>IFERROR(VLOOKUP(LEFT($A1825,8),POR!$A:$R,9,0),"")</f>
        <v/>
      </c>
      <c r="X1825" s="8" t="str">
        <f>IFERROR(VLOOKUP(LEFT($A1825,8),POR!$A:$R,10,0),"")</f>
        <v/>
      </c>
      <c r="Y1825" s="8" t="str">
        <f>IFERROR(VLOOKUP(LEFT($A1825,8),POR!$A:$R,11,0),"")</f>
        <v/>
      </c>
      <c r="Z1825" s="8" t="str">
        <f>IFERROR(VLOOKUP(LEFT($A1825,8),POR!$A:$R,12,0),"")</f>
        <v/>
      </c>
      <c r="AA1825" s="8" t="str">
        <f>IFERROR(VLOOKUP(LEFT($A1825,8),POR!$A:$R,13,0),"")</f>
        <v/>
      </c>
      <c r="AB1825" s="8">
        <f>IFERROR(VLOOKUP(LEFT($A1825,8),POR!$A:$R,14,0),"")</f>
        <v>42957</v>
      </c>
      <c r="AC1825" s="8" t="str">
        <f>IFERROR(VLOOKUP(LEFT($A1825,8),POR!$A:$R,15,0),"")</f>
        <v/>
      </c>
      <c r="AD1825" s="8" t="str">
        <f>IFERROR(VLOOKUP(LEFT($A1825,8),POR!$A:$R,16,0),"")</f>
        <v/>
      </c>
      <c r="AE1825" s="8" t="str">
        <f>IFERROR(VLOOKUP(LEFT($A1825,8),POR!$A:$R,17,0),"")</f>
        <v/>
      </c>
      <c r="AF1825" s="8" t="str">
        <f>IFERROR(VLOOKUP(LEFT($A1825,8),POR!$A:$R,18,0),"")</f>
        <v/>
      </c>
      <c r="AG1825" s="36" t="str">
        <f>IFERROR(VLOOKUP(A1825,NSD!F:G,2,0),"")</f>
        <v/>
      </c>
    </row>
    <row r="1826" spans="1:33">
      <c r="A1826" s="49" t="s">
        <v>3193</v>
      </c>
      <c r="B1826" s="36" t="str">
        <f>VLOOKUP(LEFT(A1826,8),Clusters!A:C,3,0)</f>
        <v>C2</v>
      </c>
      <c r="C1826" s="36">
        <f>VLOOKUP(LEFT(A1826,8),Clusters!A:D,2,0)</f>
        <v>26</v>
      </c>
      <c r="O1826" s="36">
        <f>IFERROR(VLOOKUP(LEFT(A1826,8),'Development Priority'!A:B,2,0),"")</f>
        <v>884</v>
      </c>
      <c r="P1826" s="8" t="str">
        <f>IFERROR(VLOOKUP(LEFT($A1826,8),POR!$A:$R,2,0),"")</f>
        <v/>
      </c>
      <c r="Q1826" s="8" t="str">
        <f>IFERROR(VLOOKUP(LEFT($A1826,8),POR!$A:$R,3,0),"")</f>
        <v/>
      </c>
      <c r="R1826" s="8" t="str">
        <f>IFERROR(VLOOKUP(LEFT($A1826,8),POR!$A:$R,4,0),"")</f>
        <v/>
      </c>
      <c r="S1826" s="8" t="str">
        <f>IFERROR(VLOOKUP(LEFT($A1826,8),POR!$A:$R,5,0),"")</f>
        <v/>
      </c>
      <c r="T1826" s="8" t="str">
        <f>IFERROR(VLOOKUP(LEFT($A1826,8),POR!$A:$R,6,0),"")</f>
        <v/>
      </c>
      <c r="U1826" s="8" t="str">
        <f>IFERROR(VLOOKUP(LEFT($A1826,8),POR!$A:$R,7,0),"")</f>
        <v/>
      </c>
      <c r="V1826" s="8" t="str">
        <f>IFERROR(VLOOKUP(LEFT($A1826,8),POR!$A:$R,8,0),"")</f>
        <v/>
      </c>
      <c r="W1826" s="8" t="str">
        <f>IFERROR(VLOOKUP(LEFT($A1826,8),POR!$A:$R,9,0),"")</f>
        <v/>
      </c>
      <c r="X1826" s="8" t="str">
        <f>IFERROR(VLOOKUP(LEFT($A1826,8),POR!$A:$R,10,0),"")</f>
        <v/>
      </c>
      <c r="Y1826" s="8" t="str">
        <f>IFERROR(VLOOKUP(LEFT($A1826,8),POR!$A:$R,11,0),"")</f>
        <v/>
      </c>
      <c r="Z1826" s="8" t="str">
        <f>IFERROR(VLOOKUP(LEFT($A1826,8),POR!$A:$R,12,0),"")</f>
        <v/>
      </c>
      <c r="AA1826" s="8" t="str">
        <f>IFERROR(VLOOKUP(LEFT($A1826,8),POR!$A:$R,13,0),"")</f>
        <v/>
      </c>
      <c r="AB1826" s="8" t="str">
        <f>IFERROR(VLOOKUP(LEFT($A1826,8),POR!$A:$R,14,0),"")</f>
        <v/>
      </c>
      <c r="AC1826" s="8" t="str">
        <f>IFERROR(VLOOKUP(LEFT($A1826,8),POR!$A:$R,15,0),"")</f>
        <v/>
      </c>
      <c r="AD1826" s="8" t="str">
        <f>IFERROR(VLOOKUP(LEFT($A1826,8),POR!$A:$R,16,0),"")</f>
        <v/>
      </c>
      <c r="AE1826" s="8" t="str">
        <f>IFERROR(VLOOKUP(LEFT($A1826,8),POR!$A:$R,17,0),"")</f>
        <v/>
      </c>
      <c r="AF1826" s="8" t="str">
        <f>IFERROR(VLOOKUP(LEFT($A1826,8),POR!$A:$R,18,0),"")</f>
        <v/>
      </c>
      <c r="AG1826" s="36" t="str">
        <f>IFERROR(VLOOKUP(A1826,NSD!F:G,2,0),"")</f>
        <v/>
      </c>
    </row>
    <row r="1827" spans="1:33">
      <c r="A1827" s="49" t="s">
        <v>2853</v>
      </c>
      <c r="B1827" s="36" t="str">
        <f>VLOOKUP(LEFT(A1827,8),Clusters!A:C,3,0)</f>
        <v>C2</v>
      </c>
      <c r="C1827" s="36">
        <f>VLOOKUP(LEFT(A1827,8),Clusters!A:D,2,0)</f>
        <v>26</v>
      </c>
      <c r="O1827" s="36">
        <f>IFERROR(VLOOKUP(LEFT(A1827,8),'Development Priority'!A:B,2,0),"")</f>
        <v>884</v>
      </c>
      <c r="P1827" s="8" t="str">
        <f>IFERROR(VLOOKUP(LEFT($A1827,8),POR!$A:$R,2,0),"")</f>
        <v/>
      </c>
      <c r="Q1827" s="8" t="str">
        <f>IFERROR(VLOOKUP(LEFT($A1827,8),POR!$A:$R,3,0),"")</f>
        <v/>
      </c>
      <c r="R1827" s="8" t="str">
        <f>IFERROR(VLOOKUP(LEFT($A1827,8),POR!$A:$R,4,0),"")</f>
        <v/>
      </c>
      <c r="S1827" s="8" t="str">
        <f>IFERROR(VLOOKUP(LEFT($A1827,8),POR!$A:$R,5,0),"")</f>
        <v/>
      </c>
      <c r="T1827" s="8" t="str">
        <f>IFERROR(VLOOKUP(LEFT($A1827,8),POR!$A:$R,6,0),"")</f>
        <v/>
      </c>
      <c r="U1827" s="8" t="str">
        <f>IFERROR(VLOOKUP(LEFT($A1827,8),POR!$A:$R,7,0),"")</f>
        <v/>
      </c>
      <c r="V1827" s="8" t="str">
        <f>IFERROR(VLOOKUP(LEFT($A1827,8),POR!$A:$R,8,0),"")</f>
        <v/>
      </c>
      <c r="W1827" s="8" t="str">
        <f>IFERROR(VLOOKUP(LEFT($A1827,8),POR!$A:$R,9,0),"")</f>
        <v/>
      </c>
      <c r="X1827" s="8" t="str">
        <f>IFERROR(VLOOKUP(LEFT($A1827,8),POR!$A:$R,10,0),"")</f>
        <v/>
      </c>
      <c r="Y1827" s="8" t="str">
        <f>IFERROR(VLOOKUP(LEFT($A1827,8),POR!$A:$R,11,0),"")</f>
        <v/>
      </c>
      <c r="Z1827" s="8" t="str">
        <f>IFERROR(VLOOKUP(LEFT($A1827,8),POR!$A:$R,12,0),"")</f>
        <v/>
      </c>
      <c r="AA1827" s="8" t="str">
        <f>IFERROR(VLOOKUP(LEFT($A1827,8),POR!$A:$R,13,0),"")</f>
        <v/>
      </c>
      <c r="AB1827" s="8" t="str">
        <f>IFERROR(VLOOKUP(LEFT($A1827,8),POR!$A:$R,14,0),"")</f>
        <v/>
      </c>
      <c r="AC1827" s="8" t="str">
        <f>IFERROR(VLOOKUP(LEFT($A1827,8),POR!$A:$R,15,0),"")</f>
        <v/>
      </c>
      <c r="AD1827" s="8" t="str">
        <f>IFERROR(VLOOKUP(LEFT($A1827,8),POR!$A:$R,16,0),"")</f>
        <v/>
      </c>
      <c r="AE1827" s="8" t="str">
        <f>IFERROR(VLOOKUP(LEFT($A1827,8),POR!$A:$R,17,0),"")</f>
        <v/>
      </c>
      <c r="AF1827" s="8" t="str">
        <f>IFERROR(VLOOKUP(LEFT($A1827,8),POR!$A:$R,18,0),"")</f>
        <v/>
      </c>
      <c r="AG1827" s="36" t="str">
        <f>IFERROR(VLOOKUP(A1827,NSD!F:G,2,0),"")</f>
        <v/>
      </c>
    </row>
    <row r="1828" spans="1:33">
      <c r="A1828" s="49" t="s">
        <v>3041</v>
      </c>
      <c r="B1828" s="36" t="str">
        <f>VLOOKUP(LEFT(A1828,8),Clusters!A:C,3,0)</f>
        <v>C2</v>
      </c>
      <c r="C1828" s="36">
        <f>VLOOKUP(LEFT(A1828,8),Clusters!A:D,2,0)</f>
        <v>26</v>
      </c>
      <c r="O1828" s="36">
        <f>IFERROR(VLOOKUP(LEFT(A1828,8),'Development Priority'!A:B,2,0),"")</f>
        <v>969</v>
      </c>
      <c r="P1828" s="8" t="str">
        <f>IFERROR(VLOOKUP(LEFT($A1828,8),POR!$A:$R,2,0),"")</f>
        <v/>
      </c>
      <c r="Q1828" s="8" t="str">
        <f>IFERROR(VLOOKUP(LEFT($A1828,8),POR!$A:$R,3,0),"")</f>
        <v/>
      </c>
      <c r="R1828" s="8" t="str">
        <f>IFERROR(VLOOKUP(LEFT($A1828,8),POR!$A:$R,4,0),"")</f>
        <v/>
      </c>
      <c r="S1828" s="8" t="str">
        <f>IFERROR(VLOOKUP(LEFT($A1828,8),POR!$A:$R,5,0),"")</f>
        <v/>
      </c>
      <c r="T1828" s="8" t="str">
        <f>IFERROR(VLOOKUP(LEFT($A1828,8),POR!$A:$R,6,0),"")</f>
        <v/>
      </c>
      <c r="U1828" s="8" t="str">
        <f>IFERROR(VLOOKUP(LEFT($A1828,8),POR!$A:$R,7,0),"")</f>
        <v/>
      </c>
      <c r="V1828" s="8" t="str">
        <f>IFERROR(VLOOKUP(LEFT($A1828,8),POR!$A:$R,8,0),"")</f>
        <v/>
      </c>
      <c r="W1828" s="8" t="str">
        <f>IFERROR(VLOOKUP(LEFT($A1828,8),POR!$A:$R,9,0),"")</f>
        <v/>
      </c>
      <c r="X1828" s="8" t="str">
        <f>IFERROR(VLOOKUP(LEFT($A1828,8),POR!$A:$R,10,0),"")</f>
        <v/>
      </c>
      <c r="Y1828" s="8" t="str">
        <f>IFERROR(VLOOKUP(LEFT($A1828,8),POR!$A:$R,11,0),"")</f>
        <v/>
      </c>
      <c r="Z1828" s="8" t="str">
        <f>IFERROR(VLOOKUP(LEFT($A1828,8),POR!$A:$R,12,0),"")</f>
        <v/>
      </c>
      <c r="AA1828" s="8" t="str">
        <f>IFERROR(VLOOKUP(LEFT($A1828,8),POR!$A:$R,13,0),"")</f>
        <v/>
      </c>
      <c r="AB1828" s="8" t="str">
        <f>IFERROR(VLOOKUP(LEFT($A1828,8),POR!$A:$R,14,0),"")</f>
        <v/>
      </c>
      <c r="AC1828" s="8" t="str">
        <f>IFERROR(VLOOKUP(LEFT($A1828,8),POR!$A:$R,15,0),"")</f>
        <v/>
      </c>
      <c r="AD1828" s="8" t="str">
        <f>IFERROR(VLOOKUP(LEFT($A1828,8),POR!$A:$R,16,0),"")</f>
        <v/>
      </c>
      <c r="AE1828" s="8" t="str">
        <f>IFERROR(VLOOKUP(LEFT($A1828,8),POR!$A:$R,17,0),"")</f>
        <v/>
      </c>
      <c r="AF1828" s="8" t="str">
        <f>IFERROR(VLOOKUP(LEFT($A1828,8),POR!$A:$R,18,0),"")</f>
        <v/>
      </c>
      <c r="AG1828" s="36" t="str">
        <f>IFERROR(VLOOKUP(A1828,NSD!F:G,2,0),"")</f>
        <v/>
      </c>
    </row>
    <row r="1829" spans="1:33">
      <c r="A1829" s="49" t="s">
        <v>3668</v>
      </c>
      <c r="B1829" s="36" t="str">
        <f>VLOOKUP(LEFT(A1829,8),Clusters!A:C,3,0)</f>
        <v>C2</v>
      </c>
      <c r="C1829" s="36">
        <f>VLOOKUP(LEFT(A1829,8),Clusters!A:D,2,0)</f>
        <v>26</v>
      </c>
      <c r="O1829" s="36">
        <f>IFERROR(VLOOKUP(LEFT(A1829,8),'Development Priority'!A:B,2,0),"")</f>
        <v>969</v>
      </c>
      <c r="P1829" s="8" t="str">
        <f>IFERROR(VLOOKUP(LEFT($A1829,8),POR!$A:$R,2,0),"")</f>
        <v/>
      </c>
      <c r="Q1829" s="8" t="str">
        <f>IFERROR(VLOOKUP(LEFT($A1829,8),POR!$A:$R,3,0),"")</f>
        <v/>
      </c>
      <c r="R1829" s="8" t="str">
        <f>IFERROR(VLOOKUP(LEFT($A1829,8),POR!$A:$R,4,0),"")</f>
        <v/>
      </c>
      <c r="S1829" s="8" t="str">
        <f>IFERROR(VLOOKUP(LEFT($A1829,8),POR!$A:$R,5,0),"")</f>
        <v/>
      </c>
      <c r="T1829" s="8" t="str">
        <f>IFERROR(VLOOKUP(LEFT($A1829,8),POR!$A:$R,6,0),"")</f>
        <v/>
      </c>
      <c r="U1829" s="8" t="str">
        <f>IFERROR(VLOOKUP(LEFT($A1829,8),POR!$A:$R,7,0),"")</f>
        <v/>
      </c>
      <c r="V1829" s="8" t="str">
        <f>IFERROR(VLOOKUP(LEFT($A1829,8),POR!$A:$R,8,0),"")</f>
        <v/>
      </c>
      <c r="W1829" s="8" t="str">
        <f>IFERROR(VLOOKUP(LEFT($A1829,8),POR!$A:$R,9,0),"")</f>
        <v/>
      </c>
      <c r="X1829" s="8" t="str">
        <f>IFERROR(VLOOKUP(LEFT($A1829,8),POR!$A:$R,10,0),"")</f>
        <v/>
      </c>
      <c r="Y1829" s="8" t="str">
        <f>IFERROR(VLOOKUP(LEFT($A1829,8),POR!$A:$R,11,0),"")</f>
        <v/>
      </c>
      <c r="Z1829" s="8" t="str">
        <f>IFERROR(VLOOKUP(LEFT($A1829,8),POR!$A:$R,12,0),"")</f>
        <v/>
      </c>
      <c r="AA1829" s="8" t="str">
        <f>IFERROR(VLOOKUP(LEFT($A1829,8),POR!$A:$R,13,0),"")</f>
        <v/>
      </c>
      <c r="AB1829" s="8" t="str">
        <f>IFERROR(VLOOKUP(LEFT($A1829,8),POR!$A:$R,14,0),"")</f>
        <v/>
      </c>
      <c r="AC1829" s="8" t="str">
        <f>IFERROR(VLOOKUP(LEFT($A1829,8),POR!$A:$R,15,0),"")</f>
        <v/>
      </c>
      <c r="AD1829" s="8" t="str">
        <f>IFERROR(VLOOKUP(LEFT($A1829,8),POR!$A:$R,16,0),"")</f>
        <v/>
      </c>
      <c r="AE1829" s="8" t="str">
        <f>IFERROR(VLOOKUP(LEFT($A1829,8),POR!$A:$R,17,0),"")</f>
        <v/>
      </c>
      <c r="AF1829" s="8" t="str">
        <f>IFERROR(VLOOKUP(LEFT($A1829,8),POR!$A:$R,18,0),"")</f>
        <v/>
      </c>
      <c r="AG1829" s="36" t="str">
        <f>IFERROR(VLOOKUP(A1829,NSD!F:G,2,0),"")</f>
        <v/>
      </c>
    </row>
    <row r="1830" spans="1:33">
      <c r="A1830" s="49" t="s">
        <v>3095</v>
      </c>
      <c r="B1830" s="36" t="str">
        <f>VLOOKUP(LEFT(A1830,8),Clusters!A:C,3,0)</f>
        <v>C2</v>
      </c>
      <c r="C1830" s="36">
        <f>VLOOKUP(LEFT(A1830,8),Clusters!A:D,2,0)</f>
        <v>26</v>
      </c>
      <c r="O1830" s="36">
        <f>IFERROR(VLOOKUP(LEFT(A1830,8),'Development Priority'!A:B,2,0),"")</f>
        <v>969</v>
      </c>
      <c r="P1830" s="8" t="str">
        <f>IFERROR(VLOOKUP(LEFT($A1830,8),POR!$A:$R,2,0),"")</f>
        <v/>
      </c>
      <c r="Q1830" s="8" t="str">
        <f>IFERROR(VLOOKUP(LEFT($A1830,8),POR!$A:$R,3,0),"")</f>
        <v/>
      </c>
      <c r="R1830" s="8" t="str">
        <f>IFERROR(VLOOKUP(LEFT($A1830,8),POR!$A:$R,4,0),"")</f>
        <v/>
      </c>
      <c r="S1830" s="8" t="str">
        <f>IFERROR(VLOOKUP(LEFT($A1830,8),POR!$A:$R,5,0),"")</f>
        <v/>
      </c>
      <c r="T1830" s="8" t="str">
        <f>IFERROR(VLOOKUP(LEFT($A1830,8),POR!$A:$R,6,0),"")</f>
        <v/>
      </c>
      <c r="U1830" s="8" t="str">
        <f>IFERROR(VLOOKUP(LEFT($A1830,8),POR!$A:$R,7,0),"")</f>
        <v/>
      </c>
      <c r="V1830" s="8" t="str">
        <f>IFERROR(VLOOKUP(LEFT($A1830,8),POR!$A:$R,8,0),"")</f>
        <v/>
      </c>
      <c r="W1830" s="8" t="str">
        <f>IFERROR(VLOOKUP(LEFT($A1830,8),POR!$A:$R,9,0),"")</f>
        <v/>
      </c>
      <c r="X1830" s="8" t="str">
        <f>IFERROR(VLOOKUP(LEFT($A1830,8),POR!$A:$R,10,0),"")</f>
        <v/>
      </c>
      <c r="Y1830" s="8" t="str">
        <f>IFERROR(VLOOKUP(LEFT($A1830,8),POR!$A:$R,11,0),"")</f>
        <v/>
      </c>
      <c r="Z1830" s="8" t="str">
        <f>IFERROR(VLOOKUP(LEFT($A1830,8),POR!$A:$R,12,0),"")</f>
        <v/>
      </c>
      <c r="AA1830" s="8" t="str">
        <f>IFERROR(VLOOKUP(LEFT($A1830,8),POR!$A:$R,13,0),"")</f>
        <v/>
      </c>
      <c r="AB1830" s="8" t="str">
        <f>IFERROR(VLOOKUP(LEFT($A1830,8),POR!$A:$R,14,0),"")</f>
        <v/>
      </c>
      <c r="AC1830" s="8" t="str">
        <f>IFERROR(VLOOKUP(LEFT($A1830,8),POR!$A:$R,15,0),"")</f>
        <v/>
      </c>
      <c r="AD1830" s="8" t="str">
        <f>IFERROR(VLOOKUP(LEFT($A1830,8),POR!$A:$R,16,0),"")</f>
        <v/>
      </c>
      <c r="AE1830" s="8" t="str">
        <f>IFERROR(VLOOKUP(LEFT($A1830,8),POR!$A:$R,17,0),"")</f>
        <v/>
      </c>
      <c r="AF1830" s="8" t="str">
        <f>IFERROR(VLOOKUP(LEFT($A1830,8),POR!$A:$R,18,0),"")</f>
        <v/>
      </c>
      <c r="AG1830" s="36" t="str">
        <f>IFERROR(VLOOKUP(A1830,NSD!F:G,2,0),"")</f>
        <v/>
      </c>
    </row>
    <row r="1831" spans="1:33">
      <c r="A1831" s="49" t="s">
        <v>3732</v>
      </c>
      <c r="B1831" s="36" t="str">
        <f>VLOOKUP(LEFT(A1831,8),Clusters!A:C,3,0)</f>
        <v>C2</v>
      </c>
      <c r="C1831" s="36">
        <f>VLOOKUP(LEFT(A1831,8),Clusters!A:D,2,0)</f>
        <v>26</v>
      </c>
      <c r="O1831" s="36">
        <f>IFERROR(VLOOKUP(LEFT(A1831,8),'Development Priority'!A:B,2,0),"")</f>
        <v>634</v>
      </c>
      <c r="P1831" s="8" t="str">
        <f>IFERROR(VLOOKUP(LEFT($A1831,8),POR!$A:$R,2,0),"")</f>
        <v/>
      </c>
      <c r="Q1831" s="8" t="str">
        <f>IFERROR(VLOOKUP(LEFT($A1831,8),POR!$A:$R,3,0),"")</f>
        <v/>
      </c>
      <c r="R1831" s="8" t="str">
        <f>IFERROR(VLOOKUP(LEFT($A1831,8),POR!$A:$R,4,0),"")</f>
        <v/>
      </c>
      <c r="S1831" s="8" t="str">
        <f>IFERROR(VLOOKUP(LEFT($A1831,8),POR!$A:$R,5,0),"")</f>
        <v/>
      </c>
      <c r="T1831" s="8" t="str">
        <f>IFERROR(VLOOKUP(LEFT($A1831,8),POR!$A:$R,6,0),"")</f>
        <v/>
      </c>
      <c r="U1831" s="8" t="str">
        <f>IFERROR(VLOOKUP(LEFT($A1831,8),POR!$A:$R,7,0),"")</f>
        <v/>
      </c>
      <c r="V1831" s="8" t="str">
        <f>IFERROR(VLOOKUP(LEFT($A1831,8),POR!$A:$R,8,0),"")</f>
        <v/>
      </c>
      <c r="W1831" s="8" t="str">
        <f>IFERROR(VLOOKUP(LEFT($A1831,8),POR!$A:$R,9,0),"")</f>
        <v/>
      </c>
      <c r="X1831" s="8" t="str">
        <f>IFERROR(VLOOKUP(LEFT($A1831,8),POR!$A:$R,10,0),"")</f>
        <v/>
      </c>
      <c r="Y1831" s="8" t="str">
        <f>IFERROR(VLOOKUP(LEFT($A1831,8),POR!$A:$R,11,0),"")</f>
        <v/>
      </c>
      <c r="Z1831" s="8" t="str">
        <f>IFERROR(VLOOKUP(LEFT($A1831,8),POR!$A:$R,12,0),"")</f>
        <v/>
      </c>
      <c r="AA1831" s="8" t="str">
        <f>IFERROR(VLOOKUP(LEFT($A1831,8),POR!$A:$R,13,0),"")</f>
        <v/>
      </c>
      <c r="AB1831" s="8" t="str">
        <f>IFERROR(VLOOKUP(LEFT($A1831,8),POR!$A:$R,14,0),"")</f>
        <v/>
      </c>
      <c r="AC1831" s="8" t="str">
        <f>IFERROR(VLOOKUP(LEFT($A1831,8),POR!$A:$R,15,0),"")</f>
        <v/>
      </c>
      <c r="AD1831" s="8" t="str">
        <f>IFERROR(VLOOKUP(LEFT($A1831,8),POR!$A:$R,16,0),"")</f>
        <v/>
      </c>
      <c r="AE1831" s="8" t="str">
        <f>IFERROR(VLOOKUP(LEFT($A1831,8),POR!$A:$R,17,0),"")</f>
        <v/>
      </c>
      <c r="AF1831" s="8" t="str">
        <f>IFERROR(VLOOKUP(LEFT($A1831,8),POR!$A:$R,18,0),"")</f>
        <v/>
      </c>
      <c r="AG1831" s="36" t="str">
        <f>IFERROR(VLOOKUP(A1831,NSD!F:G,2,0),"")</f>
        <v/>
      </c>
    </row>
    <row r="1832" spans="1:33">
      <c r="A1832" s="49" t="s">
        <v>4174</v>
      </c>
      <c r="B1832" s="36" t="str">
        <f>VLOOKUP(LEFT(A1832,8),Clusters!A:C,3,0)</f>
        <v>C2</v>
      </c>
      <c r="C1832" s="36">
        <f>VLOOKUP(LEFT(A1832,8),Clusters!A:D,2,0)</f>
        <v>26</v>
      </c>
      <c r="O1832" s="36">
        <f>IFERROR(VLOOKUP(LEFT(A1832,8),'Development Priority'!A:B,2,0),"")</f>
        <v>634</v>
      </c>
      <c r="P1832" s="8" t="str">
        <f>IFERROR(VLOOKUP(LEFT($A1832,8),POR!$A:$R,2,0),"")</f>
        <v/>
      </c>
      <c r="Q1832" s="8" t="str">
        <f>IFERROR(VLOOKUP(LEFT($A1832,8),POR!$A:$R,3,0),"")</f>
        <v/>
      </c>
      <c r="R1832" s="8" t="str">
        <f>IFERROR(VLOOKUP(LEFT($A1832,8),POR!$A:$R,4,0),"")</f>
        <v/>
      </c>
      <c r="S1832" s="8" t="str">
        <f>IFERROR(VLOOKUP(LEFT($A1832,8),POR!$A:$R,5,0),"")</f>
        <v/>
      </c>
      <c r="T1832" s="8" t="str">
        <f>IFERROR(VLOOKUP(LEFT($A1832,8),POR!$A:$R,6,0),"")</f>
        <v/>
      </c>
      <c r="U1832" s="8" t="str">
        <f>IFERROR(VLOOKUP(LEFT($A1832,8),POR!$A:$R,7,0),"")</f>
        <v/>
      </c>
      <c r="V1832" s="8" t="str">
        <f>IFERROR(VLOOKUP(LEFT($A1832,8),POR!$A:$R,8,0),"")</f>
        <v/>
      </c>
      <c r="W1832" s="8" t="str">
        <f>IFERROR(VLOOKUP(LEFT($A1832,8),POR!$A:$R,9,0),"")</f>
        <v/>
      </c>
      <c r="X1832" s="8" t="str">
        <f>IFERROR(VLOOKUP(LEFT($A1832,8),POR!$A:$R,10,0),"")</f>
        <v/>
      </c>
      <c r="Y1832" s="8" t="str">
        <f>IFERROR(VLOOKUP(LEFT($A1832,8),POR!$A:$R,11,0),"")</f>
        <v/>
      </c>
      <c r="Z1832" s="8" t="str">
        <f>IFERROR(VLOOKUP(LEFT($A1832,8),POR!$A:$R,12,0),"")</f>
        <v/>
      </c>
      <c r="AA1832" s="8" t="str">
        <f>IFERROR(VLOOKUP(LEFT($A1832,8),POR!$A:$R,13,0),"")</f>
        <v/>
      </c>
      <c r="AB1832" s="8" t="str">
        <f>IFERROR(VLOOKUP(LEFT($A1832,8),POR!$A:$R,14,0),"")</f>
        <v/>
      </c>
      <c r="AC1832" s="8" t="str">
        <f>IFERROR(VLOOKUP(LEFT($A1832,8),POR!$A:$R,15,0),"")</f>
        <v/>
      </c>
      <c r="AD1832" s="8" t="str">
        <f>IFERROR(VLOOKUP(LEFT($A1832,8),POR!$A:$R,16,0),"")</f>
        <v/>
      </c>
      <c r="AE1832" s="8" t="str">
        <f>IFERROR(VLOOKUP(LEFT($A1832,8),POR!$A:$R,17,0),"")</f>
        <v/>
      </c>
      <c r="AF1832" s="8" t="str">
        <f>IFERROR(VLOOKUP(LEFT($A1832,8),POR!$A:$R,18,0),"")</f>
        <v/>
      </c>
      <c r="AG1832" s="36" t="str">
        <f>IFERROR(VLOOKUP(A1832,NSD!F:G,2,0),"")</f>
        <v/>
      </c>
    </row>
    <row r="1833" spans="1:33">
      <c r="A1833" s="49" t="s">
        <v>2912</v>
      </c>
      <c r="B1833" s="36" t="str">
        <f>VLOOKUP(LEFT(A1833,8),Clusters!A:C,3,0)</f>
        <v>C2</v>
      </c>
      <c r="C1833" s="36">
        <f>VLOOKUP(LEFT(A1833,8),Clusters!A:D,2,0)</f>
        <v>26</v>
      </c>
      <c r="O1833" s="36">
        <f>IFERROR(VLOOKUP(LEFT(A1833,8),'Development Priority'!A:B,2,0),"")</f>
        <v>634</v>
      </c>
      <c r="P1833" s="8" t="str">
        <f>IFERROR(VLOOKUP(LEFT($A1833,8),POR!$A:$R,2,0),"")</f>
        <v/>
      </c>
      <c r="Q1833" s="8" t="str">
        <f>IFERROR(VLOOKUP(LEFT($A1833,8),POR!$A:$R,3,0),"")</f>
        <v/>
      </c>
      <c r="R1833" s="8" t="str">
        <f>IFERROR(VLOOKUP(LEFT($A1833,8),POR!$A:$R,4,0),"")</f>
        <v/>
      </c>
      <c r="S1833" s="8" t="str">
        <f>IFERROR(VLOOKUP(LEFT($A1833,8),POR!$A:$R,5,0),"")</f>
        <v/>
      </c>
      <c r="T1833" s="8" t="str">
        <f>IFERROR(VLOOKUP(LEFT($A1833,8),POR!$A:$R,6,0),"")</f>
        <v/>
      </c>
      <c r="U1833" s="8" t="str">
        <f>IFERROR(VLOOKUP(LEFT($A1833,8),POR!$A:$R,7,0),"")</f>
        <v/>
      </c>
      <c r="V1833" s="8" t="str">
        <f>IFERROR(VLOOKUP(LEFT($A1833,8),POR!$A:$R,8,0),"")</f>
        <v/>
      </c>
      <c r="W1833" s="8" t="str">
        <f>IFERROR(VLOOKUP(LEFT($A1833,8),POR!$A:$R,9,0),"")</f>
        <v/>
      </c>
      <c r="X1833" s="8" t="str">
        <f>IFERROR(VLOOKUP(LEFT($A1833,8),POR!$A:$R,10,0),"")</f>
        <v/>
      </c>
      <c r="Y1833" s="8" t="str">
        <f>IFERROR(VLOOKUP(LEFT($A1833,8),POR!$A:$R,11,0),"")</f>
        <v/>
      </c>
      <c r="Z1833" s="8" t="str">
        <f>IFERROR(VLOOKUP(LEFT($A1833,8),POR!$A:$R,12,0),"")</f>
        <v/>
      </c>
      <c r="AA1833" s="8" t="str">
        <f>IFERROR(VLOOKUP(LEFT($A1833,8),POR!$A:$R,13,0),"")</f>
        <v/>
      </c>
      <c r="AB1833" s="8" t="str">
        <f>IFERROR(VLOOKUP(LEFT($A1833,8),POR!$A:$R,14,0),"")</f>
        <v/>
      </c>
      <c r="AC1833" s="8" t="str">
        <f>IFERROR(VLOOKUP(LEFT($A1833,8),POR!$A:$R,15,0),"")</f>
        <v/>
      </c>
      <c r="AD1833" s="8" t="str">
        <f>IFERROR(VLOOKUP(LEFT($A1833,8),POR!$A:$R,16,0),"")</f>
        <v/>
      </c>
      <c r="AE1833" s="8" t="str">
        <f>IFERROR(VLOOKUP(LEFT($A1833,8),POR!$A:$R,17,0),"")</f>
        <v/>
      </c>
      <c r="AF1833" s="8" t="str">
        <f>IFERROR(VLOOKUP(LEFT($A1833,8),POR!$A:$R,18,0),"")</f>
        <v/>
      </c>
      <c r="AG1833" s="36" t="str">
        <f>IFERROR(VLOOKUP(A1833,NSD!F:G,2,0),"")</f>
        <v/>
      </c>
    </row>
    <row r="1834" spans="1:33">
      <c r="A1834" s="49" t="s">
        <v>4322</v>
      </c>
      <c r="B1834" s="36" t="str">
        <f>VLOOKUP(LEFT(A1834,8),Clusters!A:C,3,0)</f>
        <v>C3</v>
      </c>
      <c r="C1834" s="36">
        <f>VLOOKUP(LEFT(A1834,8),Clusters!A:D,2,0)</f>
        <v>35</v>
      </c>
      <c r="O1834" s="36">
        <f>IFERROR(VLOOKUP(LEFT(A1834,8),'Development Priority'!A:B,2,0),"")</f>
        <v>771</v>
      </c>
      <c r="P1834" s="8" t="str">
        <f>IFERROR(VLOOKUP(LEFT($A1834,8),POR!$A:$R,2,0),"")</f>
        <v/>
      </c>
      <c r="Q1834" s="8" t="str">
        <f>IFERROR(VLOOKUP(LEFT($A1834,8),POR!$A:$R,3,0),"")</f>
        <v/>
      </c>
      <c r="R1834" s="8" t="str">
        <f>IFERROR(VLOOKUP(LEFT($A1834,8),POR!$A:$R,4,0),"")</f>
        <v/>
      </c>
      <c r="S1834" s="8" t="str">
        <f>IFERROR(VLOOKUP(LEFT($A1834,8),POR!$A:$R,5,0),"")</f>
        <v/>
      </c>
      <c r="T1834" s="8" t="str">
        <f>IFERROR(VLOOKUP(LEFT($A1834,8),POR!$A:$R,6,0),"")</f>
        <v/>
      </c>
      <c r="U1834" s="8" t="str">
        <f>IFERROR(VLOOKUP(LEFT($A1834,8),POR!$A:$R,7,0),"")</f>
        <v/>
      </c>
      <c r="V1834" s="8" t="str">
        <f>IFERROR(VLOOKUP(LEFT($A1834,8),POR!$A:$R,8,0),"")</f>
        <v/>
      </c>
      <c r="W1834" s="8" t="str">
        <f>IFERROR(VLOOKUP(LEFT($A1834,8),POR!$A:$R,9,0),"")</f>
        <v/>
      </c>
      <c r="X1834" s="8" t="str">
        <f>IFERROR(VLOOKUP(LEFT($A1834,8),POR!$A:$R,10,0),"")</f>
        <v/>
      </c>
      <c r="Y1834" s="8" t="str">
        <f>IFERROR(VLOOKUP(LEFT($A1834,8),POR!$A:$R,11,0),"")</f>
        <v/>
      </c>
      <c r="Z1834" s="8" t="str">
        <f>IFERROR(VLOOKUP(LEFT($A1834,8),POR!$A:$R,12,0),"")</f>
        <v/>
      </c>
      <c r="AA1834" s="8" t="str">
        <f>IFERROR(VLOOKUP(LEFT($A1834,8),POR!$A:$R,13,0),"")</f>
        <v/>
      </c>
      <c r="AB1834" s="8" t="str">
        <f>IFERROR(VLOOKUP(LEFT($A1834,8),POR!$A:$R,14,0),"")</f>
        <v/>
      </c>
      <c r="AC1834" s="8" t="str">
        <f>IFERROR(VLOOKUP(LEFT($A1834,8),POR!$A:$R,15,0),"")</f>
        <v/>
      </c>
      <c r="AD1834" s="8" t="str">
        <f>IFERROR(VLOOKUP(LEFT($A1834,8),POR!$A:$R,16,0),"")</f>
        <v/>
      </c>
      <c r="AE1834" s="8" t="str">
        <f>IFERROR(VLOOKUP(LEFT($A1834,8),POR!$A:$R,17,0),"")</f>
        <v/>
      </c>
      <c r="AF1834" s="8" t="str">
        <f>IFERROR(VLOOKUP(LEFT($A1834,8),POR!$A:$R,18,0),"")</f>
        <v/>
      </c>
      <c r="AG1834" s="36" t="str">
        <f>IFERROR(VLOOKUP(A1834,NSD!F:G,2,0),"")</f>
        <v/>
      </c>
    </row>
    <row r="1835" spans="1:33">
      <c r="A1835" s="49" t="s">
        <v>2992</v>
      </c>
      <c r="B1835" s="36" t="str">
        <f>VLOOKUP(LEFT(A1835,8),Clusters!A:C,3,0)</f>
        <v>C3</v>
      </c>
      <c r="C1835" s="36">
        <f>VLOOKUP(LEFT(A1835,8),Clusters!A:D,2,0)</f>
        <v>35</v>
      </c>
      <c r="O1835" s="36">
        <f>IFERROR(VLOOKUP(LEFT(A1835,8),'Development Priority'!A:B,2,0),"")</f>
        <v>771</v>
      </c>
      <c r="P1835" s="8" t="str">
        <f>IFERROR(VLOOKUP(LEFT($A1835,8),POR!$A:$R,2,0),"")</f>
        <v/>
      </c>
      <c r="Q1835" s="8" t="str">
        <f>IFERROR(VLOOKUP(LEFT($A1835,8),POR!$A:$R,3,0),"")</f>
        <v/>
      </c>
      <c r="R1835" s="8" t="str">
        <f>IFERROR(VLOOKUP(LEFT($A1835,8),POR!$A:$R,4,0),"")</f>
        <v/>
      </c>
      <c r="S1835" s="8" t="str">
        <f>IFERROR(VLOOKUP(LEFT($A1835,8),POR!$A:$R,5,0),"")</f>
        <v/>
      </c>
      <c r="T1835" s="8" t="str">
        <f>IFERROR(VLOOKUP(LEFT($A1835,8),POR!$A:$R,6,0),"")</f>
        <v/>
      </c>
      <c r="U1835" s="8" t="str">
        <f>IFERROR(VLOOKUP(LEFT($A1835,8),POR!$A:$R,7,0),"")</f>
        <v/>
      </c>
      <c r="V1835" s="8" t="str">
        <f>IFERROR(VLOOKUP(LEFT($A1835,8),POR!$A:$R,8,0),"")</f>
        <v/>
      </c>
      <c r="W1835" s="8" t="str">
        <f>IFERROR(VLOOKUP(LEFT($A1835,8),POR!$A:$R,9,0),"")</f>
        <v/>
      </c>
      <c r="X1835" s="8" t="str">
        <f>IFERROR(VLOOKUP(LEFT($A1835,8),POR!$A:$R,10,0),"")</f>
        <v/>
      </c>
      <c r="Y1835" s="8" t="str">
        <f>IFERROR(VLOOKUP(LEFT($A1835,8),POR!$A:$R,11,0),"")</f>
        <v/>
      </c>
      <c r="Z1835" s="8" t="str">
        <f>IFERROR(VLOOKUP(LEFT($A1835,8),POR!$A:$R,12,0),"")</f>
        <v/>
      </c>
      <c r="AA1835" s="8" t="str">
        <f>IFERROR(VLOOKUP(LEFT($A1835,8),POR!$A:$R,13,0),"")</f>
        <v/>
      </c>
      <c r="AB1835" s="8" t="str">
        <f>IFERROR(VLOOKUP(LEFT($A1835,8),POR!$A:$R,14,0),"")</f>
        <v/>
      </c>
      <c r="AC1835" s="8" t="str">
        <f>IFERROR(VLOOKUP(LEFT($A1835,8),POR!$A:$R,15,0),"")</f>
        <v/>
      </c>
      <c r="AD1835" s="8" t="str">
        <f>IFERROR(VLOOKUP(LEFT($A1835,8),POR!$A:$R,16,0),"")</f>
        <v/>
      </c>
      <c r="AE1835" s="8" t="str">
        <f>IFERROR(VLOOKUP(LEFT($A1835,8),POR!$A:$R,17,0),"")</f>
        <v/>
      </c>
      <c r="AF1835" s="8" t="str">
        <f>IFERROR(VLOOKUP(LEFT($A1835,8),POR!$A:$R,18,0),"")</f>
        <v/>
      </c>
      <c r="AG1835" s="36" t="str">
        <f>IFERROR(VLOOKUP(A1835,NSD!F:G,2,0),"")</f>
        <v/>
      </c>
    </row>
    <row r="1836" spans="1:33">
      <c r="A1836" s="49" t="s">
        <v>5109</v>
      </c>
      <c r="B1836" s="36" t="str">
        <f>VLOOKUP(LEFT(A1836,8),Clusters!A:C,3,0)</f>
        <v>C3</v>
      </c>
      <c r="C1836" s="36">
        <f>VLOOKUP(LEFT(A1836,8),Clusters!A:D,2,0)</f>
        <v>35</v>
      </c>
      <c r="O1836" s="36">
        <f>IFERROR(VLOOKUP(LEFT(A1836,8),'Development Priority'!A:B,2,0),"")</f>
        <v>771</v>
      </c>
      <c r="P1836" s="8" t="str">
        <f>IFERROR(VLOOKUP(LEFT($A1836,8),POR!$A:$R,2,0),"")</f>
        <v/>
      </c>
      <c r="Q1836" s="8" t="str">
        <f>IFERROR(VLOOKUP(LEFT($A1836,8),POR!$A:$R,3,0),"")</f>
        <v/>
      </c>
      <c r="R1836" s="8" t="str">
        <f>IFERROR(VLOOKUP(LEFT($A1836,8),POR!$A:$R,4,0),"")</f>
        <v/>
      </c>
      <c r="S1836" s="8" t="str">
        <f>IFERROR(VLOOKUP(LEFT($A1836,8),POR!$A:$R,5,0),"")</f>
        <v/>
      </c>
      <c r="T1836" s="8" t="str">
        <f>IFERROR(VLOOKUP(LEFT($A1836,8),POR!$A:$R,6,0),"")</f>
        <v/>
      </c>
      <c r="U1836" s="8" t="str">
        <f>IFERROR(VLOOKUP(LEFT($A1836,8),POR!$A:$R,7,0),"")</f>
        <v/>
      </c>
      <c r="V1836" s="8" t="str">
        <f>IFERROR(VLOOKUP(LEFT($A1836,8),POR!$A:$R,8,0),"")</f>
        <v/>
      </c>
      <c r="W1836" s="8" t="str">
        <f>IFERROR(VLOOKUP(LEFT($A1836,8),POR!$A:$R,9,0),"")</f>
        <v/>
      </c>
      <c r="X1836" s="8" t="str">
        <f>IFERROR(VLOOKUP(LEFT($A1836,8),POR!$A:$R,10,0),"")</f>
        <v/>
      </c>
      <c r="Y1836" s="8" t="str">
        <f>IFERROR(VLOOKUP(LEFT($A1836,8),POR!$A:$R,11,0),"")</f>
        <v/>
      </c>
      <c r="Z1836" s="8" t="str">
        <f>IFERROR(VLOOKUP(LEFT($A1836,8),POR!$A:$R,12,0),"")</f>
        <v/>
      </c>
      <c r="AA1836" s="8" t="str">
        <f>IFERROR(VLOOKUP(LEFT($A1836,8),POR!$A:$R,13,0),"")</f>
        <v/>
      </c>
      <c r="AB1836" s="8" t="str">
        <f>IFERROR(VLOOKUP(LEFT($A1836,8),POR!$A:$R,14,0),"")</f>
        <v/>
      </c>
      <c r="AC1836" s="8" t="str">
        <f>IFERROR(VLOOKUP(LEFT($A1836,8),POR!$A:$R,15,0),"")</f>
        <v/>
      </c>
      <c r="AD1836" s="8" t="str">
        <f>IFERROR(VLOOKUP(LEFT($A1836,8),POR!$A:$R,16,0),"")</f>
        <v/>
      </c>
      <c r="AE1836" s="8" t="str">
        <f>IFERROR(VLOOKUP(LEFT($A1836,8),POR!$A:$R,17,0),"")</f>
        <v/>
      </c>
      <c r="AF1836" s="8" t="str">
        <f>IFERROR(VLOOKUP(LEFT($A1836,8),POR!$A:$R,18,0),"")</f>
        <v/>
      </c>
      <c r="AG1836" s="36" t="str">
        <f>IFERROR(VLOOKUP(A1836,NSD!F:G,2,0),"")</f>
        <v/>
      </c>
    </row>
    <row r="1837" spans="1:33">
      <c r="A1837" s="49" t="s">
        <v>2070</v>
      </c>
      <c r="B1837" s="36" t="str">
        <f>VLOOKUP(LEFT(A1837,8),Clusters!A:C,3,0)</f>
        <v>C3</v>
      </c>
      <c r="C1837" s="36">
        <f>VLOOKUP(LEFT(A1837,8),Clusters!A:D,2,0)</f>
        <v>35</v>
      </c>
      <c r="O1837" s="36">
        <f>IFERROR(VLOOKUP(LEFT(A1837,8),'Development Priority'!A:B,2,0),"")</f>
        <v>445</v>
      </c>
      <c r="P1837" s="8" t="str">
        <f>IFERROR(VLOOKUP(LEFT($A1837,8),POR!$A:$R,2,0),"")</f>
        <v/>
      </c>
      <c r="Q1837" s="8" t="str">
        <f>IFERROR(VLOOKUP(LEFT($A1837,8),POR!$A:$R,3,0),"")</f>
        <v/>
      </c>
      <c r="R1837" s="8" t="str">
        <f>IFERROR(VLOOKUP(LEFT($A1837,8),POR!$A:$R,4,0),"")</f>
        <v/>
      </c>
      <c r="S1837" s="8" t="str">
        <f>IFERROR(VLOOKUP(LEFT($A1837,8),POR!$A:$R,5,0),"")</f>
        <v/>
      </c>
      <c r="T1837" s="8">
        <f>IFERROR(VLOOKUP(LEFT($A1837,8),POR!$A:$R,6,0),"")</f>
        <v>43098.666666666701</v>
      </c>
      <c r="U1837" s="8" t="str">
        <f>IFERROR(VLOOKUP(LEFT($A1837,8),POR!$A:$R,7,0),"")</f>
        <v/>
      </c>
      <c r="V1837" s="8" t="str">
        <f>IFERROR(VLOOKUP(LEFT($A1837,8),POR!$A:$R,8,0),"")</f>
        <v/>
      </c>
      <c r="W1837" s="8" t="str">
        <f>IFERROR(VLOOKUP(LEFT($A1837,8),POR!$A:$R,9,0),"")</f>
        <v/>
      </c>
      <c r="X1837" s="8" t="str">
        <f>IFERROR(VLOOKUP(LEFT($A1837,8),POR!$A:$R,10,0),"")</f>
        <v/>
      </c>
      <c r="Y1837" s="8" t="str">
        <f>IFERROR(VLOOKUP(LEFT($A1837,8),POR!$A:$R,11,0),"")</f>
        <v/>
      </c>
      <c r="Z1837" s="8" t="str">
        <f>IFERROR(VLOOKUP(LEFT($A1837,8),POR!$A:$R,12,0),"")</f>
        <v/>
      </c>
      <c r="AA1837" s="8" t="str">
        <f>IFERROR(VLOOKUP(LEFT($A1837,8),POR!$A:$R,13,0),"")</f>
        <v/>
      </c>
      <c r="AB1837" s="8" t="str">
        <f>IFERROR(VLOOKUP(LEFT($A1837,8),POR!$A:$R,14,0),"")</f>
        <v/>
      </c>
      <c r="AC1837" s="8" t="str">
        <f>IFERROR(VLOOKUP(LEFT($A1837,8),POR!$A:$R,15,0),"")</f>
        <v/>
      </c>
      <c r="AD1837" s="8" t="str">
        <f>IFERROR(VLOOKUP(LEFT($A1837,8),POR!$A:$R,16,0),"")</f>
        <v/>
      </c>
      <c r="AE1837" s="8" t="str">
        <f>IFERROR(VLOOKUP(LEFT($A1837,8),POR!$A:$R,17,0),"")</f>
        <v/>
      </c>
      <c r="AF1837" s="8" t="str">
        <f>IFERROR(VLOOKUP(LEFT($A1837,8),POR!$A:$R,18,0),"")</f>
        <v/>
      </c>
      <c r="AG1837" s="36" t="str">
        <f>IFERROR(VLOOKUP(A1837,NSD!F:G,2,0),"")</f>
        <v/>
      </c>
    </row>
    <row r="1838" spans="1:33">
      <c r="A1838" s="49" t="s">
        <v>2082</v>
      </c>
      <c r="B1838" s="36" t="str">
        <f>VLOOKUP(LEFT(A1838,8),Clusters!A:C,3,0)</f>
        <v>C3</v>
      </c>
      <c r="C1838" s="36">
        <f>VLOOKUP(LEFT(A1838,8),Clusters!A:D,2,0)</f>
        <v>35</v>
      </c>
      <c r="O1838" s="36">
        <f>IFERROR(VLOOKUP(LEFT(A1838,8),'Development Priority'!A:B,2,0),"")</f>
        <v>445</v>
      </c>
      <c r="P1838" s="8" t="str">
        <f>IFERROR(VLOOKUP(LEFT($A1838,8),POR!$A:$R,2,0),"")</f>
        <v/>
      </c>
      <c r="Q1838" s="8" t="str">
        <f>IFERROR(VLOOKUP(LEFT($A1838,8),POR!$A:$R,3,0),"")</f>
        <v/>
      </c>
      <c r="R1838" s="8" t="str">
        <f>IFERROR(VLOOKUP(LEFT($A1838,8),POR!$A:$R,4,0),"")</f>
        <v/>
      </c>
      <c r="S1838" s="8" t="str">
        <f>IFERROR(VLOOKUP(LEFT($A1838,8),POR!$A:$R,5,0),"")</f>
        <v/>
      </c>
      <c r="T1838" s="8">
        <f>IFERROR(VLOOKUP(LEFT($A1838,8),POR!$A:$R,6,0),"")</f>
        <v>43098.666666666701</v>
      </c>
      <c r="U1838" s="8" t="str">
        <f>IFERROR(VLOOKUP(LEFT($A1838,8),POR!$A:$R,7,0),"")</f>
        <v/>
      </c>
      <c r="V1838" s="8" t="str">
        <f>IFERROR(VLOOKUP(LEFT($A1838,8),POR!$A:$R,8,0),"")</f>
        <v/>
      </c>
      <c r="W1838" s="8" t="str">
        <f>IFERROR(VLOOKUP(LEFT($A1838,8),POR!$A:$R,9,0),"")</f>
        <v/>
      </c>
      <c r="X1838" s="8" t="str">
        <f>IFERROR(VLOOKUP(LEFT($A1838,8),POR!$A:$R,10,0),"")</f>
        <v/>
      </c>
      <c r="Y1838" s="8" t="str">
        <f>IFERROR(VLOOKUP(LEFT($A1838,8),POR!$A:$R,11,0),"")</f>
        <v/>
      </c>
      <c r="Z1838" s="8" t="str">
        <f>IFERROR(VLOOKUP(LEFT($A1838,8),POR!$A:$R,12,0),"")</f>
        <v/>
      </c>
      <c r="AA1838" s="8" t="str">
        <f>IFERROR(VLOOKUP(LEFT($A1838,8),POR!$A:$R,13,0),"")</f>
        <v/>
      </c>
      <c r="AB1838" s="8" t="str">
        <f>IFERROR(VLOOKUP(LEFT($A1838,8),POR!$A:$R,14,0),"")</f>
        <v/>
      </c>
      <c r="AC1838" s="8" t="str">
        <f>IFERROR(VLOOKUP(LEFT($A1838,8),POR!$A:$R,15,0),"")</f>
        <v/>
      </c>
      <c r="AD1838" s="8" t="str">
        <f>IFERROR(VLOOKUP(LEFT($A1838,8),POR!$A:$R,16,0),"")</f>
        <v/>
      </c>
      <c r="AE1838" s="8" t="str">
        <f>IFERROR(VLOOKUP(LEFT($A1838,8),POR!$A:$R,17,0),"")</f>
        <v/>
      </c>
      <c r="AF1838" s="8" t="str">
        <f>IFERROR(VLOOKUP(LEFT($A1838,8),POR!$A:$R,18,0),"")</f>
        <v/>
      </c>
      <c r="AG1838" s="36" t="str">
        <f>IFERROR(VLOOKUP(A1838,NSD!F:G,2,0),"")</f>
        <v/>
      </c>
    </row>
    <row r="1839" spans="1:33">
      <c r="A1839" s="49" t="s">
        <v>2894</v>
      </c>
      <c r="B1839" s="36" t="str">
        <f>VLOOKUP(LEFT(A1839,8),Clusters!A:C,3,0)</f>
        <v>C3</v>
      </c>
      <c r="C1839" s="36">
        <f>VLOOKUP(LEFT(A1839,8),Clusters!A:D,2,0)</f>
        <v>35</v>
      </c>
      <c r="O1839" s="36">
        <f>IFERROR(VLOOKUP(LEFT(A1839,8),'Development Priority'!A:B,2,0),"")</f>
        <v>445</v>
      </c>
      <c r="P1839" s="8" t="str">
        <f>IFERROR(VLOOKUP(LEFT($A1839,8),POR!$A:$R,2,0),"")</f>
        <v/>
      </c>
      <c r="Q1839" s="8" t="str">
        <f>IFERROR(VLOOKUP(LEFT($A1839,8),POR!$A:$R,3,0),"")</f>
        <v/>
      </c>
      <c r="R1839" s="8" t="str">
        <f>IFERROR(VLOOKUP(LEFT($A1839,8),POR!$A:$R,4,0),"")</f>
        <v/>
      </c>
      <c r="S1839" s="8" t="str">
        <f>IFERROR(VLOOKUP(LEFT($A1839,8),POR!$A:$R,5,0),"")</f>
        <v/>
      </c>
      <c r="T1839" s="8">
        <f>IFERROR(VLOOKUP(LEFT($A1839,8),POR!$A:$R,6,0),"")</f>
        <v>43098.666666666701</v>
      </c>
      <c r="U1839" s="8" t="str">
        <f>IFERROR(VLOOKUP(LEFT($A1839,8),POR!$A:$R,7,0),"")</f>
        <v/>
      </c>
      <c r="V1839" s="8" t="str">
        <f>IFERROR(VLOOKUP(LEFT($A1839,8),POR!$A:$R,8,0),"")</f>
        <v/>
      </c>
      <c r="W1839" s="8" t="str">
        <f>IFERROR(VLOOKUP(LEFT($A1839,8),POR!$A:$R,9,0),"")</f>
        <v/>
      </c>
      <c r="X1839" s="8" t="str">
        <f>IFERROR(VLOOKUP(LEFT($A1839,8),POR!$A:$R,10,0),"")</f>
        <v/>
      </c>
      <c r="Y1839" s="8" t="str">
        <f>IFERROR(VLOOKUP(LEFT($A1839,8),POR!$A:$R,11,0),"")</f>
        <v/>
      </c>
      <c r="Z1839" s="8" t="str">
        <f>IFERROR(VLOOKUP(LEFT($A1839,8),POR!$A:$R,12,0),"")</f>
        <v/>
      </c>
      <c r="AA1839" s="8" t="str">
        <f>IFERROR(VLOOKUP(LEFT($A1839,8),POR!$A:$R,13,0),"")</f>
        <v/>
      </c>
      <c r="AB1839" s="8" t="str">
        <f>IFERROR(VLOOKUP(LEFT($A1839,8),POR!$A:$R,14,0),"")</f>
        <v/>
      </c>
      <c r="AC1839" s="8" t="str">
        <f>IFERROR(VLOOKUP(LEFT($A1839,8),POR!$A:$R,15,0),"")</f>
        <v/>
      </c>
      <c r="AD1839" s="8" t="str">
        <f>IFERROR(VLOOKUP(LEFT($A1839,8),POR!$A:$R,16,0),"")</f>
        <v/>
      </c>
      <c r="AE1839" s="8" t="str">
        <f>IFERROR(VLOOKUP(LEFT($A1839,8),POR!$A:$R,17,0),"")</f>
        <v/>
      </c>
      <c r="AF1839" s="8" t="str">
        <f>IFERROR(VLOOKUP(LEFT($A1839,8),POR!$A:$R,18,0),"")</f>
        <v/>
      </c>
      <c r="AG1839" s="36" t="str">
        <f>IFERROR(VLOOKUP(A1839,NSD!F:G,2,0),"")</f>
        <v/>
      </c>
    </row>
    <row r="1840" spans="1:33">
      <c r="A1840" s="49" t="s">
        <v>3128</v>
      </c>
      <c r="B1840" s="36" t="str">
        <f>VLOOKUP(LEFT(A1840,8),Clusters!A:C,3,0)</f>
        <v>C3</v>
      </c>
      <c r="C1840" s="36">
        <f>VLOOKUP(LEFT(A1840,8),Clusters!A:D,2,0)</f>
        <v>35</v>
      </c>
      <c r="O1840" s="36">
        <f>IFERROR(VLOOKUP(LEFT(A1840,8),'Development Priority'!A:B,2,0),"")</f>
        <v>773</v>
      </c>
      <c r="P1840" s="8" t="str">
        <f>IFERROR(VLOOKUP(LEFT($A1840,8),POR!$A:$R,2,0),"")</f>
        <v/>
      </c>
      <c r="Q1840" s="8" t="str">
        <f>IFERROR(VLOOKUP(LEFT($A1840,8),POR!$A:$R,3,0),"")</f>
        <v/>
      </c>
      <c r="R1840" s="8" t="str">
        <f>IFERROR(VLOOKUP(LEFT($A1840,8),POR!$A:$R,4,0),"")</f>
        <v/>
      </c>
      <c r="S1840" s="8" t="str">
        <f>IFERROR(VLOOKUP(LEFT($A1840,8),POR!$A:$R,5,0),"")</f>
        <v/>
      </c>
      <c r="T1840" s="8" t="str">
        <f>IFERROR(VLOOKUP(LEFT($A1840,8),POR!$A:$R,6,0),"")</f>
        <v/>
      </c>
      <c r="U1840" s="8" t="str">
        <f>IFERROR(VLOOKUP(LEFT($A1840,8),POR!$A:$R,7,0),"")</f>
        <v/>
      </c>
      <c r="V1840" s="8">
        <f>IFERROR(VLOOKUP(LEFT($A1840,8),POR!$A:$R,8,0),"")</f>
        <v>42872</v>
      </c>
      <c r="W1840" s="8" t="str">
        <f>IFERROR(VLOOKUP(LEFT($A1840,8),POR!$A:$R,9,0),"")</f>
        <v/>
      </c>
      <c r="X1840" s="8" t="str">
        <f>IFERROR(VLOOKUP(LEFT($A1840,8),POR!$A:$R,10,0),"")</f>
        <v/>
      </c>
      <c r="Y1840" s="8" t="str">
        <f>IFERROR(VLOOKUP(LEFT($A1840,8),POR!$A:$R,11,0),"")</f>
        <v/>
      </c>
      <c r="Z1840" s="8" t="str">
        <f>IFERROR(VLOOKUP(LEFT($A1840,8),POR!$A:$R,12,0),"")</f>
        <v/>
      </c>
      <c r="AA1840" s="8" t="str">
        <f>IFERROR(VLOOKUP(LEFT($A1840,8),POR!$A:$R,13,0),"")</f>
        <v/>
      </c>
      <c r="AB1840" s="8" t="str">
        <f>IFERROR(VLOOKUP(LEFT($A1840,8),POR!$A:$R,14,0),"")</f>
        <v/>
      </c>
      <c r="AC1840" s="8" t="str">
        <f>IFERROR(VLOOKUP(LEFT($A1840,8),POR!$A:$R,15,0),"")</f>
        <v/>
      </c>
      <c r="AD1840" s="8" t="str">
        <f>IFERROR(VLOOKUP(LEFT($A1840,8),POR!$A:$R,16,0),"")</f>
        <v/>
      </c>
      <c r="AE1840" s="8" t="str">
        <f>IFERROR(VLOOKUP(LEFT($A1840,8),POR!$A:$R,17,0),"")</f>
        <v/>
      </c>
      <c r="AF1840" s="8" t="str">
        <f>IFERROR(VLOOKUP(LEFT($A1840,8),POR!$A:$R,18,0),"")</f>
        <v/>
      </c>
      <c r="AG1840" s="36" t="str">
        <f>IFERROR(VLOOKUP(A1840,NSD!F:G,2,0),"")</f>
        <v/>
      </c>
    </row>
    <row r="1841" spans="1:33">
      <c r="A1841" s="49" t="s">
        <v>2684</v>
      </c>
      <c r="B1841" s="36" t="str">
        <f>VLOOKUP(LEFT(A1841,8),Clusters!A:C,3,0)</f>
        <v>C3</v>
      </c>
      <c r="C1841" s="36">
        <f>VLOOKUP(LEFT(A1841,8),Clusters!A:D,2,0)</f>
        <v>35</v>
      </c>
      <c r="O1841" s="36">
        <f>IFERROR(VLOOKUP(LEFT(A1841,8),'Development Priority'!A:B,2,0),"")</f>
        <v>773</v>
      </c>
      <c r="P1841" s="8" t="str">
        <f>IFERROR(VLOOKUP(LEFT($A1841,8),POR!$A:$R,2,0),"")</f>
        <v/>
      </c>
      <c r="Q1841" s="8" t="str">
        <f>IFERROR(VLOOKUP(LEFT($A1841,8),POR!$A:$R,3,0),"")</f>
        <v/>
      </c>
      <c r="R1841" s="8" t="str">
        <f>IFERROR(VLOOKUP(LEFT($A1841,8),POR!$A:$R,4,0),"")</f>
        <v/>
      </c>
      <c r="S1841" s="8" t="str">
        <f>IFERROR(VLOOKUP(LEFT($A1841,8),POR!$A:$R,5,0),"")</f>
        <v/>
      </c>
      <c r="T1841" s="8" t="str">
        <f>IFERROR(VLOOKUP(LEFT($A1841,8),POR!$A:$R,6,0),"")</f>
        <v/>
      </c>
      <c r="U1841" s="8" t="str">
        <f>IFERROR(VLOOKUP(LEFT($A1841,8),POR!$A:$R,7,0),"")</f>
        <v/>
      </c>
      <c r="V1841" s="8">
        <f>IFERROR(VLOOKUP(LEFT($A1841,8),POR!$A:$R,8,0),"")</f>
        <v>42872</v>
      </c>
      <c r="W1841" s="8" t="str">
        <f>IFERROR(VLOOKUP(LEFT($A1841,8),POR!$A:$R,9,0),"")</f>
        <v/>
      </c>
      <c r="X1841" s="8" t="str">
        <f>IFERROR(VLOOKUP(LEFT($A1841,8),POR!$A:$R,10,0),"")</f>
        <v/>
      </c>
      <c r="Y1841" s="8" t="str">
        <f>IFERROR(VLOOKUP(LEFT($A1841,8),POR!$A:$R,11,0),"")</f>
        <v/>
      </c>
      <c r="Z1841" s="8" t="str">
        <f>IFERROR(VLOOKUP(LEFT($A1841,8),POR!$A:$R,12,0),"")</f>
        <v/>
      </c>
      <c r="AA1841" s="8" t="str">
        <f>IFERROR(VLOOKUP(LEFT($A1841,8),POR!$A:$R,13,0),"")</f>
        <v/>
      </c>
      <c r="AB1841" s="8" t="str">
        <f>IFERROR(VLOOKUP(LEFT($A1841,8),POR!$A:$R,14,0),"")</f>
        <v/>
      </c>
      <c r="AC1841" s="8" t="str">
        <f>IFERROR(VLOOKUP(LEFT($A1841,8),POR!$A:$R,15,0),"")</f>
        <v/>
      </c>
      <c r="AD1841" s="8" t="str">
        <f>IFERROR(VLOOKUP(LEFT($A1841,8),POR!$A:$R,16,0),"")</f>
        <v/>
      </c>
      <c r="AE1841" s="8" t="str">
        <f>IFERROR(VLOOKUP(LEFT($A1841,8),POR!$A:$R,17,0),"")</f>
        <v/>
      </c>
      <c r="AF1841" s="8" t="str">
        <f>IFERROR(VLOOKUP(LEFT($A1841,8),POR!$A:$R,18,0),"")</f>
        <v/>
      </c>
      <c r="AG1841" s="36" t="str">
        <f>IFERROR(VLOOKUP(A1841,NSD!F:G,2,0),"")</f>
        <v/>
      </c>
    </row>
    <row r="1842" spans="1:33">
      <c r="A1842" s="49" t="s">
        <v>2192</v>
      </c>
      <c r="B1842" s="36" t="str">
        <f>VLOOKUP(LEFT(A1842,8),Clusters!A:C,3,0)</f>
        <v>C3</v>
      </c>
      <c r="C1842" s="36">
        <f>VLOOKUP(LEFT(A1842,8),Clusters!A:D,2,0)</f>
        <v>35</v>
      </c>
      <c r="O1842" s="36">
        <f>IFERROR(VLOOKUP(LEFT(A1842,8),'Development Priority'!A:B,2,0),"")</f>
        <v>598</v>
      </c>
      <c r="P1842" s="8" t="str">
        <f>IFERROR(VLOOKUP(LEFT($A1842,8),POR!$A:$R,2,0),"")</f>
        <v/>
      </c>
      <c r="Q1842" s="8" t="str">
        <f>IFERROR(VLOOKUP(LEFT($A1842,8),POR!$A:$R,3,0),"")</f>
        <v/>
      </c>
      <c r="R1842" s="8" t="str">
        <f>IFERROR(VLOOKUP(LEFT($A1842,8),POR!$A:$R,4,0),"")</f>
        <v/>
      </c>
      <c r="S1842" s="8" t="str">
        <f>IFERROR(VLOOKUP(LEFT($A1842,8),POR!$A:$R,5,0),"")</f>
        <v/>
      </c>
      <c r="T1842" s="8" t="str">
        <f>IFERROR(VLOOKUP(LEFT($A1842,8),POR!$A:$R,6,0),"")</f>
        <v/>
      </c>
      <c r="U1842" s="8">
        <f>IFERROR(VLOOKUP(LEFT($A1842,8),POR!$A:$R,7,0),"")</f>
        <v>43023</v>
      </c>
      <c r="V1842" s="8" t="str">
        <f>IFERROR(VLOOKUP(LEFT($A1842,8),POR!$A:$R,8,0),"")</f>
        <v/>
      </c>
      <c r="W1842" s="8" t="str">
        <f>IFERROR(VLOOKUP(LEFT($A1842,8),POR!$A:$R,9,0),"")</f>
        <v/>
      </c>
      <c r="X1842" s="8" t="str">
        <f>IFERROR(VLOOKUP(LEFT($A1842,8),POR!$A:$R,10,0),"")</f>
        <v/>
      </c>
      <c r="Y1842" s="8" t="str">
        <f>IFERROR(VLOOKUP(LEFT($A1842,8),POR!$A:$R,11,0),"")</f>
        <v/>
      </c>
      <c r="Z1842" s="8" t="str">
        <f>IFERROR(VLOOKUP(LEFT($A1842,8),POR!$A:$R,12,0),"")</f>
        <v/>
      </c>
      <c r="AA1842" s="8" t="str">
        <f>IFERROR(VLOOKUP(LEFT($A1842,8),POR!$A:$R,13,0),"")</f>
        <v/>
      </c>
      <c r="AB1842" s="8" t="str">
        <f>IFERROR(VLOOKUP(LEFT($A1842,8),POR!$A:$R,14,0),"")</f>
        <v/>
      </c>
      <c r="AC1842" s="8" t="str">
        <f>IFERROR(VLOOKUP(LEFT($A1842,8),POR!$A:$R,15,0),"")</f>
        <v/>
      </c>
      <c r="AD1842" s="8" t="str">
        <f>IFERROR(VLOOKUP(LEFT($A1842,8),POR!$A:$R,16,0),"")</f>
        <v/>
      </c>
      <c r="AE1842" s="8" t="str">
        <f>IFERROR(VLOOKUP(LEFT($A1842,8),POR!$A:$R,17,0),"")</f>
        <v/>
      </c>
      <c r="AF1842" s="8" t="str">
        <f>IFERROR(VLOOKUP(LEFT($A1842,8),POR!$A:$R,18,0),"")</f>
        <v/>
      </c>
      <c r="AG1842" s="36" t="str">
        <f>IFERROR(VLOOKUP(A1842,NSD!F:G,2,0),"")</f>
        <v/>
      </c>
    </row>
    <row r="1843" spans="1:33">
      <c r="A1843" s="49" t="s">
        <v>3026</v>
      </c>
      <c r="B1843" s="36" t="str">
        <f>VLOOKUP(LEFT(A1843,8),Clusters!A:C,3,0)</f>
        <v>C3</v>
      </c>
      <c r="C1843" s="36">
        <f>VLOOKUP(LEFT(A1843,8),Clusters!A:D,2,0)</f>
        <v>35</v>
      </c>
      <c r="O1843" s="36">
        <f>IFERROR(VLOOKUP(LEFT(A1843,8),'Development Priority'!A:B,2,0),"")</f>
        <v>598</v>
      </c>
      <c r="P1843" s="8" t="str">
        <f>IFERROR(VLOOKUP(LEFT($A1843,8),POR!$A:$R,2,0),"")</f>
        <v/>
      </c>
      <c r="Q1843" s="8" t="str">
        <f>IFERROR(VLOOKUP(LEFT($A1843,8),POR!$A:$R,3,0),"")</f>
        <v/>
      </c>
      <c r="R1843" s="8" t="str">
        <f>IFERROR(VLOOKUP(LEFT($A1843,8),POR!$A:$R,4,0),"")</f>
        <v/>
      </c>
      <c r="S1843" s="8" t="str">
        <f>IFERROR(VLOOKUP(LEFT($A1843,8),POR!$A:$R,5,0),"")</f>
        <v/>
      </c>
      <c r="T1843" s="8" t="str">
        <f>IFERROR(VLOOKUP(LEFT($A1843,8),POR!$A:$R,6,0),"")</f>
        <v/>
      </c>
      <c r="U1843" s="8">
        <f>IFERROR(VLOOKUP(LEFT($A1843,8),POR!$A:$R,7,0),"")</f>
        <v>43023</v>
      </c>
      <c r="V1843" s="8" t="str">
        <f>IFERROR(VLOOKUP(LEFT($A1843,8),POR!$A:$R,8,0),"")</f>
        <v/>
      </c>
      <c r="W1843" s="8" t="str">
        <f>IFERROR(VLOOKUP(LEFT($A1843,8),POR!$A:$R,9,0),"")</f>
        <v/>
      </c>
      <c r="X1843" s="8" t="str">
        <f>IFERROR(VLOOKUP(LEFT($A1843,8),POR!$A:$R,10,0),"")</f>
        <v/>
      </c>
      <c r="Y1843" s="8" t="str">
        <f>IFERROR(VLOOKUP(LEFT($A1843,8),POR!$A:$R,11,0),"")</f>
        <v/>
      </c>
      <c r="Z1843" s="8" t="str">
        <f>IFERROR(VLOOKUP(LEFT($A1843,8),POR!$A:$R,12,0),"")</f>
        <v/>
      </c>
      <c r="AA1843" s="8" t="str">
        <f>IFERROR(VLOOKUP(LEFT($A1843,8),POR!$A:$R,13,0),"")</f>
        <v/>
      </c>
      <c r="AB1843" s="8" t="str">
        <f>IFERROR(VLOOKUP(LEFT($A1843,8),POR!$A:$R,14,0),"")</f>
        <v/>
      </c>
      <c r="AC1843" s="8" t="str">
        <f>IFERROR(VLOOKUP(LEFT($A1843,8),POR!$A:$R,15,0),"")</f>
        <v/>
      </c>
      <c r="AD1843" s="8" t="str">
        <f>IFERROR(VLOOKUP(LEFT($A1843,8),POR!$A:$R,16,0),"")</f>
        <v/>
      </c>
      <c r="AE1843" s="8" t="str">
        <f>IFERROR(VLOOKUP(LEFT($A1843,8),POR!$A:$R,17,0),"")</f>
        <v/>
      </c>
      <c r="AF1843" s="8" t="str">
        <f>IFERROR(VLOOKUP(LEFT($A1843,8),POR!$A:$R,18,0),"")</f>
        <v/>
      </c>
      <c r="AG1843" s="36" t="str">
        <f>IFERROR(VLOOKUP(A1843,NSD!F:G,2,0),"")</f>
        <v/>
      </c>
    </row>
    <row r="1844" spans="1:33">
      <c r="A1844" s="49" t="s">
        <v>3719</v>
      </c>
      <c r="B1844" s="36" t="str">
        <f>VLOOKUP(LEFT(A1844,8),Clusters!A:C,3,0)</f>
        <v>C3</v>
      </c>
      <c r="C1844" s="36">
        <f>VLOOKUP(LEFT(A1844,8),Clusters!A:D,2,0)</f>
        <v>35</v>
      </c>
      <c r="O1844" s="36">
        <f>IFERROR(VLOOKUP(LEFT(A1844,8),'Development Priority'!A:B,2,0),"")</f>
        <v>598</v>
      </c>
      <c r="P1844" s="8" t="str">
        <f>IFERROR(VLOOKUP(LEFT($A1844,8),POR!$A:$R,2,0),"")</f>
        <v/>
      </c>
      <c r="Q1844" s="8" t="str">
        <f>IFERROR(VLOOKUP(LEFT($A1844,8),POR!$A:$R,3,0),"")</f>
        <v/>
      </c>
      <c r="R1844" s="8" t="str">
        <f>IFERROR(VLOOKUP(LEFT($A1844,8),POR!$A:$R,4,0),"")</f>
        <v/>
      </c>
      <c r="S1844" s="8" t="str">
        <f>IFERROR(VLOOKUP(LEFT($A1844,8),POR!$A:$R,5,0),"")</f>
        <v/>
      </c>
      <c r="T1844" s="8" t="str">
        <f>IFERROR(VLOOKUP(LEFT($A1844,8),POR!$A:$R,6,0),"")</f>
        <v/>
      </c>
      <c r="U1844" s="8">
        <f>IFERROR(VLOOKUP(LEFT($A1844,8),POR!$A:$R,7,0),"")</f>
        <v>43023</v>
      </c>
      <c r="V1844" s="8" t="str">
        <f>IFERROR(VLOOKUP(LEFT($A1844,8),POR!$A:$R,8,0),"")</f>
        <v/>
      </c>
      <c r="W1844" s="8" t="str">
        <f>IFERROR(VLOOKUP(LEFT($A1844,8),POR!$A:$R,9,0),"")</f>
        <v/>
      </c>
      <c r="X1844" s="8" t="str">
        <f>IFERROR(VLOOKUP(LEFT($A1844,8),POR!$A:$R,10,0),"")</f>
        <v/>
      </c>
      <c r="Y1844" s="8" t="str">
        <f>IFERROR(VLOOKUP(LEFT($A1844,8),POR!$A:$R,11,0),"")</f>
        <v/>
      </c>
      <c r="Z1844" s="8" t="str">
        <f>IFERROR(VLOOKUP(LEFT($A1844,8),POR!$A:$R,12,0),"")</f>
        <v/>
      </c>
      <c r="AA1844" s="8" t="str">
        <f>IFERROR(VLOOKUP(LEFT($A1844,8),POR!$A:$R,13,0),"")</f>
        <v/>
      </c>
      <c r="AB1844" s="8" t="str">
        <f>IFERROR(VLOOKUP(LEFT($A1844,8),POR!$A:$R,14,0),"")</f>
        <v/>
      </c>
      <c r="AC1844" s="8" t="str">
        <f>IFERROR(VLOOKUP(LEFT($A1844,8),POR!$A:$R,15,0),"")</f>
        <v/>
      </c>
      <c r="AD1844" s="8" t="str">
        <f>IFERROR(VLOOKUP(LEFT($A1844,8),POR!$A:$R,16,0),"")</f>
        <v/>
      </c>
      <c r="AE1844" s="8" t="str">
        <f>IFERROR(VLOOKUP(LEFT($A1844,8),POR!$A:$R,17,0),"")</f>
        <v/>
      </c>
      <c r="AF1844" s="8" t="str">
        <f>IFERROR(VLOOKUP(LEFT($A1844,8),POR!$A:$R,18,0),"")</f>
        <v/>
      </c>
      <c r="AG1844" s="36" t="str">
        <f>IFERROR(VLOOKUP(A1844,NSD!F:G,2,0),"")</f>
        <v/>
      </c>
    </row>
    <row r="1845" spans="1:33">
      <c r="A1845" s="49" t="s">
        <v>3036</v>
      </c>
      <c r="B1845" s="36" t="str">
        <f>VLOOKUP(LEFT(A1845,8),Clusters!A:C,3,0)</f>
        <v>C3</v>
      </c>
      <c r="C1845" s="36">
        <f>VLOOKUP(LEFT(A1845,8),Clusters!A:D,2,0)</f>
        <v>35</v>
      </c>
      <c r="O1845" s="36">
        <f>IFERROR(VLOOKUP(LEFT(A1845,8),'Development Priority'!A:B,2,0),"")</f>
        <v>598</v>
      </c>
      <c r="P1845" s="8" t="str">
        <f>IFERROR(VLOOKUP(LEFT($A1845,8),POR!$A:$R,2,0),"")</f>
        <v/>
      </c>
      <c r="Q1845" s="8" t="str">
        <f>IFERROR(VLOOKUP(LEFT($A1845,8),POR!$A:$R,3,0),"")</f>
        <v/>
      </c>
      <c r="R1845" s="8" t="str">
        <f>IFERROR(VLOOKUP(LEFT($A1845,8),POR!$A:$R,4,0),"")</f>
        <v/>
      </c>
      <c r="S1845" s="8" t="str">
        <f>IFERROR(VLOOKUP(LEFT($A1845,8),POR!$A:$R,5,0),"")</f>
        <v/>
      </c>
      <c r="T1845" s="8" t="str">
        <f>IFERROR(VLOOKUP(LEFT($A1845,8),POR!$A:$R,6,0),"")</f>
        <v/>
      </c>
      <c r="U1845" s="8">
        <f>IFERROR(VLOOKUP(LEFT($A1845,8),POR!$A:$R,7,0),"")</f>
        <v>43023</v>
      </c>
      <c r="V1845" s="8" t="str">
        <f>IFERROR(VLOOKUP(LEFT($A1845,8),POR!$A:$R,8,0),"")</f>
        <v/>
      </c>
      <c r="W1845" s="8" t="str">
        <f>IFERROR(VLOOKUP(LEFT($A1845,8),POR!$A:$R,9,0),"")</f>
        <v/>
      </c>
      <c r="X1845" s="8" t="str">
        <f>IFERROR(VLOOKUP(LEFT($A1845,8),POR!$A:$R,10,0),"")</f>
        <v/>
      </c>
      <c r="Y1845" s="8" t="str">
        <f>IFERROR(VLOOKUP(LEFT($A1845,8),POR!$A:$R,11,0),"")</f>
        <v/>
      </c>
      <c r="Z1845" s="8" t="str">
        <f>IFERROR(VLOOKUP(LEFT($A1845,8),POR!$A:$R,12,0),"")</f>
        <v/>
      </c>
      <c r="AA1845" s="8" t="str">
        <f>IFERROR(VLOOKUP(LEFT($A1845,8),POR!$A:$R,13,0),"")</f>
        <v/>
      </c>
      <c r="AB1845" s="8" t="str">
        <f>IFERROR(VLOOKUP(LEFT($A1845,8),POR!$A:$R,14,0),"")</f>
        <v/>
      </c>
      <c r="AC1845" s="8" t="str">
        <f>IFERROR(VLOOKUP(LEFT($A1845,8),POR!$A:$R,15,0),"")</f>
        <v/>
      </c>
      <c r="AD1845" s="8" t="str">
        <f>IFERROR(VLOOKUP(LEFT($A1845,8),POR!$A:$R,16,0),"")</f>
        <v/>
      </c>
      <c r="AE1845" s="8" t="str">
        <f>IFERROR(VLOOKUP(LEFT($A1845,8),POR!$A:$R,17,0),"")</f>
        <v/>
      </c>
      <c r="AF1845" s="8" t="str">
        <f>IFERROR(VLOOKUP(LEFT($A1845,8),POR!$A:$R,18,0),"")</f>
        <v/>
      </c>
      <c r="AG1845" s="36" t="str">
        <f>IFERROR(VLOOKUP(A1845,NSD!F:G,2,0),"")</f>
        <v/>
      </c>
    </row>
    <row r="1846" spans="1:33">
      <c r="A1846" s="49" t="s">
        <v>2851</v>
      </c>
      <c r="B1846" s="36" t="str">
        <f>VLOOKUP(LEFT(A1846,8),Clusters!A:C,3,0)</f>
        <v>C3</v>
      </c>
      <c r="C1846" s="36">
        <f>VLOOKUP(LEFT(A1846,8),Clusters!A:D,2,0)</f>
        <v>35</v>
      </c>
      <c r="O1846" s="36">
        <f>IFERROR(VLOOKUP(LEFT(A1846,8),'Development Priority'!A:B,2,0),"")</f>
        <v>244</v>
      </c>
      <c r="P1846" s="8" t="str">
        <f>IFERROR(VLOOKUP(LEFT($A1846,8),POR!$A:$R,2,0),"")</f>
        <v/>
      </c>
      <c r="Q1846" s="8" t="str">
        <f>IFERROR(VLOOKUP(LEFT($A1846,8),POR!$A:$R,3,0),"")</f>
        <v/>
      </c>
      <c r="R1846" s="8" t="str">
        <f>IFERROR(VLOOKUP(LEFT($A1846,8),POR!$A:$R,4,0),"")</f>
        <v/>
      </c>
      <c r="S1846" s="8" t="str">
        <f>IFERROR(VLOOKUP(LEFT($A1846,8),POR!$A:$R,5,0),"")</f>
        <v/>
      </c>
      <c r="T1846" s="8">
        <f>IFERROR(VLOOKUP(LEFT($A1846,8),POR!$A:$R,6,0),"")</f>
        <v>42998.708333333299</v>
      </c>
      <c r="U1846" s="8" t="str">
        <f>IFERROR(VLOOKUP(LEFT($A1846,8),POR!$A:$R,7,0),"")</f>
        <v/>
      </c>
      <c r="V1846" s="8" t="str">
        <f>IFERROR(VLOOKUP(LEFT($A1846,8),POR!$A:$R,8,0),"")</f>
        <v/>
      </c>
      <c r="W1846" s="8" t="str">
        <f>IFERROR(VLOOKUP(LEFT($A1846,8),POR!$A:$R,9,0),"")</f>
        <v/>
      </c>
      <c r="X1846" s="8" t="str">
        <f>IFERROR(VLOOKUP(LEFT($A1846,8),POR!$A:$R,10,0),"")</f>
        <v/>
      </c>
      <c r="Y1846" s="8" t="str">
        <f>IFERROR(VLOOKUP(LEFT($A1846,8),POR!$A:$R,11,0),"")</f>
        <v/>
      </c>
      <c r="Z1846" s="8" t="str">
        <f>IFERROR(VLOOKUP(LEFT($A1846,8),POR!$A:$R,12,0),"")</f>
        <v/>
      </c>
      <c r="AA1846" s="8" t="str">
        <f>IFERROR(VLOOKUP(LEFT($A1846,8),POR!$A:$R,13,0),"")</f>
        <v/>
      </c>
      <c r="AB1846" s="8" t="str">
        <f>IFERROR(VLOOKUP(LEFT($A1846,8),POR!$A:$R,14,0),"")</f>
        <v/>
      </c>
      <c r="AC1846" s="8" t="str">
        <f>IFERROR(VLOOKUP(LEFT($A1846,8),POR!$A:$R,15,0),"")</f>
        <v/>
      </c>
      <c r="AD1846" s="8" t="str">
        <f>IFERROR(VLOOKUP(LEFT($A1846,8),POR!$A:$R,16,0),"")</f>
        <v/>
      </c>
      <c r="AE1846" s="8" t="str">
        <f>IFERROR(VLOOKUP(LEFT($A1846,8),POR!$A:$R,17,0),"")</f>
        <v/>
      </c>
      <c r="AF1846" s="8" t="str">
        <f>IFERROR(VLOOKUP(LEFT($A1846,8),POR!$A:$R,18,0),"")</f>
        <v/>
      </c>
      <c r="AG1846" s="36" t="str">
        <f>IFERROR(VLOOKUP(A1846,NSD!F:G,2,0),"")</f>
        <v/>
      </c>
    </row>
    <row r="1847" spans="1:33">
      <c r="A1847" s="49" t="s">
        <v>2997</v>
      </c>
      <c r="B1847" s="36" t="str">
        <f>VLOOKUP(LEFT(A1847,8),Clusters!A:C,3,0)</f>
        <v>C3</v>
      </c>
      <c r="C1847" s="36">
        <f>VLOOKUP(LEFT(A1847,8),Clusters!A:D,2,0)</f>
        <v>35</v>
      </c>
      <c r="O1847" s="36">
        <f>IFERROR(VLOOKUP(LEFT(A1847,8),'Development Priority'!A:B,2,0),"")</f>
        <v>244</v>
      </c>
      <c r="P1847" s="8" t="str">
        <f>IFERROR(VLOOKUP(LEFT($A1847,8),POR!$A:$R,2,0),"")</f>
        <v/>
      </c>
      <c r="Q1847" s="8" t="str">
        <f>IFERROR(VLOOKUP(LEFT($A1847,8),POR!$A:$R,3,0),"")</f>
        <v/>
      </c>
      <c r="R1847" s="8" t="str">
        <f>IFERROR(VLOOKUP(LEFT($A1847,8),POR!$A:$R,4,0),"")</f>
        <v/>
      </c>
      <c r="S1847" s="8" t="str">
        <f>IFERROR(VLOOKUP(LEFT($A1847,8),POR!$A:$R,5,0),"")</f>
        <v/>
      </c>
      <c r="T1847" s="8">
        <f>IFERROR(VLOOKUP(LEFT($A1847,8),POR!$A:$R,6,0),"")</f>
        <v>42998.708333333299</v>
      </c>
      <c r="U1847" s="8" t="str">
        <f>IFERROR(VLOOKUP(LEFT($A1847,8),POR!$A:$R,7,0),"")</f>
        <v/>
      </c>
      <c r="V1847" s="8" t="str">
        <f>IFERROR(VLOOKUP(LEFT($A1847,8),POR!$A:$R,8,0),"")</f>
        <v/>
      </c>
      <c r="W1847" s="8" t="str">
        <f>IFERROR(VLOOKUP(LEFT($A1847,8),POR!$A:$R,9,0),"")</f>
        <v/>
      </c>
      <c r="X1847" s="8" t="str">
        <f>IFERROR(VLOOKUP(LEFT($A1847,8),POR!$A:$R,10,0),"")</f>
        <v/>
      </c>
      <c r="Y1847" s="8" t="str">
        <f>IFERROR(VLOOKUP(LEFT($A1847,8),POR!$A:$R,11,0),"")</f>
        <v/>
      </c>
      <c r="Z1847" s="8" t="str">
        <f>IFERROR(VLOOKUP(LEFT($A1847,8),POR!$A:$R,12,0),"")</f>
        <v/>
      </c>
      <c r="AA1847" s="8" t="str">
        <f>IFERROR(VLOOKUP(LEFT($A1847,8),POR!$A:$R,13,0),"")</f>
        <v/>
      </c>
      <c r="AB1847" s="8" t="str">
        <f>IFERROR(VLOOKUP(LEFT($A1847,8),POR!$A:$R,14,0),"")</f>
        <v/>
      </c>
      <c r="AC1847" s="8" t="str">
        <f>IFERROR(VLOOKUP(LEFT($A1847,8),POR!$A:$R,15,0),"")</f>
        <v/>
      </c>
      <c r="AD1847" s="8" t="str">
        <f>IFERROR(VLOOKUP(LEFT($A1847,8),POR!$A:$R,16,0),"")</f>
        <v/>
      </c>
      <c r="AE1847" s="8" t="str">
        <f>IFERROR(VLOOKUP(LEFT($A1847,8),POR!$A:$R,17,0),"")</f>
        <v/>
      </c>
      <c r="AF1847" s="8" t="str">
        <f>IFERROR(VLOOKUP(LEFT($A1847,8),POR!$A:$R,18,0),"")</f>
        <v/>
      </c>
      <c r="AG1847" s="36" t="str">
        <f>IFERROR(VLOOKUP(A1847,NSD!F:G,2,0),"")</f>
        <v/>
      </c>
    </row>
    <row r="1848" spans="1:33">
      <c r="A1848" s="49" t="s">
        <v>2721</v>
      </c>
      <c r="B1848" s="36" t="str">
        <f>VLOOKUP(LEFT(A1848,8),Clusters!A:C,3,0)</f>
        <v>C3</v>
      </c>
      <c r="C1848" s="36">
        <f>VLOOKUP(LEFT(A1848,8),Clusters!A:D,2,0)</f>
        <v>35</v>
      </c>
      <c r="O1848" s="36">
        <f>IFERROR(VLOOKUP(LEFT(A1848,8),'Development Priority'!A:B,2,0),"")</f>
        <v>244</v>
      </c>
      <c r="P1848" s="8" t="str">
        <f>IFERROR(VLOOKUP(LEFT($A1848,8),POR!$A:$R,2,0),"")</f>
        <v/>
      </c>
      <c r="Q1848" s="8" t="str">
        <f>IFERROR(VLOOKUP(LEFT($A1848,8),POR!$A:$R,3,0),"")</f>
        <v/>
      </c>
      <c r="R1848" s="8" t="str">
        <f>IFERROR(VLOOKUP(LEFT($A1848,8),POR!$A:$R,4,0),"")</f>
        <v/>
      </c>
      <c r="S1848" s="8" t="str">
        <f>IFERROR(VLOOKUP(LEFT($A1848,8),POR!$A:$R,5,0),"")</f>
        <v/>
      </c>
      <c r="T1848" s="8">
        <f>IFERROR(VLOOKUP(LEFT($A1848,8),POR!$A:$R,6,0),"")</f>
        <v>42998.708333333299</v>
      </c>
      <c r="U1848" s="8" t="str">
        <f>IFERROR(VLOOKUP(LEFT($A1848,8),POR!$A:$R,7,0),"")</f>
        <v/>
      </c>
      <c r="V1848" s="8" t="str">
        <f>IFERROR(VLOOKUP(LEFT($A1848,8),POR!$A:$R,8,0),"")</f>
        <v/>
      </c>
      <c r="W1848" s="8" t="str">
        <f>IFERROR(VLOOKUP(LEFT($A1848,8),POR!$A:$R,9,0),"")</f>
        <v/>
      </c>
      <c r="X1848" s="8" t="str">
        <f>IFERROR(VLOOKUP(LEFT($A1848,8),POR!$A:$R,10,0),"")</f>
        <v/>
      </c>
      <c r="Y1848" s="8" t="str">
        <f>IFERROR(VLOOKUP(LEFT($A1848,8),POR!$A:$R,11,0),"")</f>
        <v/>
      </c>
      <c r="Z1848" s="8" t="str">
        <f>IFERROR(VLOOKUP(LEFT($A1848,8),POR!$A:$R,12,0),"")</f>
        <v/>
      </c>
      <c r="AA1848" s="8" t="str">
        <f>IFERROR(VLOOKUP(LEFT($A1848,8),POR!$A:$R,13,0),"")</f>
        <v/>
      </c>
      <c r="AB1848" s="8" t="str">
        <f>IFERROR(VLOOKUP(LEFT($A1848,8),POR!$A:$R,14,0),"")</f>
        <v/>
      </c>
      <c r="AC1848" s="8" t="str">
        <f>IFERROR(VLOOKUP(LEFT($A1848,8),POR!$A:$R,15,0),"")</f>
        <v/>
      </c>
      <c r="AD1848" s="8" t="str">
        <f>IFERROR(VLOOKUP(LEFT($A1848,8),POR!$A:$R,16,0),"")</f>
        <v/>
      </c>
      <c r="AE1848" s="8" t="str">
        <f>IFERROR(VLOOKUP(LEFT($A1848,8),POR!$A:$R,17,0),"")</f>
        <v/>
      </c>
      <c r="AF1848" s="8" t="str">
        <f>IFERROR(VLOOKUP(LEFT($A1848,8),POR!$A:$R,18,0),"")</f>
        <v/>
      </c>
      <c r="AG1848" s="36" t="str">
        <f>IFERROR(VLOOKUP(A1848,NSD!F:G,2,0),"")</f>
        <v/>
      </c>
    </row>
    <row r="1849" spans="1:33">
      <c r="A1849" s="49" t="s">
        <v>2998</v>
      </c>
      <c r="B1849" s="36" t="str">
        <f>VLOOKUP(LEFT(A1849,8),Clusters!A:C,3,0)</f>
        <v>C3</v>
      </c>
      <c r="C1849" s="36">
        <f>VLOOKUP(LEFT(A1849,8),Clusters!A:D,2,0)</f>
        <v>35</v>
      </c>
      <c r="O1849" s="36">
        <f>IFERROR(VLOOKUP(LEFT(A1849,8),'Development Priority'!A:B,2,0),"")</f>
        <v>244</v>
      </c>
      <c r="P1849" s="8" t="str">
        <f>IFERROR(VLOOKUP(LEFT($A1849,8),POR!$A:$R,2,0),"")</f>
        <v/>
      </c>
      <c r="Q1849" s="8" t="str">
        <f>IFERROR(VLOOKUP(LEFT($A1849,8),POR!$A:$R,3,0),"")</f>
        <v/>
      </c>
      <c r="R1849" s="8" t="str">
        <f>IFERROR(VLOOKUP(LEFT($A1849,8),POR!$A:$R,4,0),"")</f>
        <v/>
      </c>
      <c r="S1849" s="8" t="str">
        <f>IFERROR(VLOOKUP(LEFT($A1849,8),POR!$A:$R,5,0),"")</f>
        <v/>
      </c>
      <c r="T1849" s="8">
        <f>IFERROR(VLOOKUP(LEFT($A1849,8),POR!$A:$R,6,0),"")</f>
        <v>42998.708333333299</v>
      </c>
      <c r="U1849" s="8" t="str">
        <f>IFERROR(VLOOKUP(LEFT($A1849,8),POR!$A:$R,7,0),"")</f>
        <v/>
      </c>
      <c r="V1849" s="8" t="str">
        <f>IFERROR(VLOOKUP(LEFT($A1849,8),POR!$A:$R,8,0),"")</f>
        <v/>
      </c>
      <c r="W1849" s="8" t="str">
        <f>IFERROR(VLOOKUP(LEFT($A1849,8),POR!$A:$R,9,0),"")</f>
        <v/>
      </c>
      <c r="X1849" s="8" t="str">
        <f>IFERROR(VLOOKUP(LEFT($A1849,8),POR!$A:$R,10,0),"")</f>
        <v/>
      </c>
      <c r="Y1849" s="8" t="str">
        <f>IFERROR(VLOOKUP(LEFT($A1849,8),POR!$A:$R,11,0),"")</f>
        <v/>
      </c>
      <c r="Z1849" s="8" t="str">
        <f>IFERROR(VLOOKUP(LEFT($A1849,8),POR!$A:$R,12,0),"")</f>
        <v/>
      </c>
      <c r="AA1849" s="8" t="str">
        <f>IFERROR(VLOOKUP(LEFT($A1849,8),POR!$A:$R,13,0),"")</f>
        <v/>
      </c>
      <c r="AB1849" s="8" t="str">
        <f>IFERROR(VLOOKUP(LEFT($A1849,8),POR!$A:$R,14,0),"")</f>
        <v/>
      </c>
      <c r="AC1849" s="8" t="str">
        <f>IFERROR(VLOOKUP(LEFT($A1849,8),POR!$A:$R,15,0),"")</f>
        <v/>
      </c>
      <c r="AD1849" s="8" t="str">
        <f>IFERROR(VLOOKUP(LEFT($A1849,8),POR!$A:$R,16,0),"")</f>
        <v/>
      </c>
      <c r="AE1849" s="8" t="str">
        <f>IFERROR(VLOOKUP(LEFT($A1849,8),POR!$A:$R,17,0),"")</f>
        <v/>
      </c>
      <c r="AF1849" s="8" t="str">
        <f>IFERROR(VLOOKUP(LEFT($A1849,8),POR!$A:$R,18,0),"")</f>
        <v/>
      </c>
      <c r="AG1849" s="36" t="str">
        <f>IFERROR(VLOOKUP(A1849,NSD!F:G,2,0),"")</f>
        <v/>
      </c>
    </row>
    <row r="1850" spans="1:33">
      <c r="A1850" s="49" t="s">
        <v>2919</v>
      </c>
      <c r="B1850" s="36" t="str">
        <f>VLOOKUP(LEFT(A1850,8),Clusters!A:C,3,0)</f>
        <v>C3</v>
      </c>
      <c r="C1850" s="36">
        <f>VLOOKUP(LEFT(A1850,8),Clusters!A:D,2,0)</f>
        <v>35</v>
      </c>
      <c r="O1850" s="36">
        <f>IFERROR(VLOOKUP(LEFT(A1850,8),'Development Priority'!A:B,2,0),"")</f>
        <v>680</v>
      </c>
      <c r="P1850" s="8" t="str">
        <f>IFERROR(VLOOKUP(LEFT($A1850,8),POR!$A:$R,2,0),"")</f>
        <v/>
      </c>
      <c r="Q1850" s="8" t="str">
        <f>IFERROR(VLOOKUP(LEFT($A1850,8),POR!$A:$R,3,0),"")</f>
        <v/>
      </c>
      <c r="R1850" s="8" t="str">
        <f>IFERROR(VLOOKUP(LEFT($A1850,8),POR!$A:$R,4,0),"")</f>
        <v/>
      </c>
      <c r="S1850" s="8" t="str">
        <f>IFERROR(VLOOKUP(LEFT($A1850,8),POR!$A:$R,5,0),"")</f>
        <v/>
      </c>
      <c r="T1850" s="8" t="str">
        <f>IFERROR(VLOOKUP(LEFT($A1850,8),POR!$A:$R,6,0),"")</f>
        <v/>
      </c>
      <c r="U1850" s="8" t="str">
        <f>IFERROR(VLOOKUP(LEFT($A1850,8),POR!$A:$R,7,0),"")</f>
        <v/>
      </c>
      <c r="V1850" s="8" t="str">
        <f>IFERROR(VLOOKUP(LEFT($A1850,8),POR!$A:$R,8,0),"")</f>
        <v/>
      </c>
      <c r="W1850" s="8" t="str">
        <f>IFERROR(VLOOKUP(LEFT($A1850,8),POR!$A:$R,9,0),"")</f>
        <v/>
      </c>
      <c r="X1850" s="8" t="str">
        <f>IFERROR(VLOOKUP(LEFT($A1850,8),POR!$A:$R,10,0),"")</f>
        <v/>
      </c>
      <c r="Y1850" s="8" t="str">
        <f>IFERROR(VLOOKUP(LEFT($A1850,8),POR!$A:$R,11,0),"")</f>
        <v/>
      </c>
      <c r="Z1850" s="8" t="str">
        <f>IFERROR(VLOOKUP(LEFT($A1850,8),POR!$A:$R,12,0),"")</f>
        <v/>
      </c>
      <c r="AA1850" s="8" t="str">
        <f>IFERROR(VLOOKUP(LEFT($A1850,8),POR!$A:$R,13,0),"")</f>
        <v/>
      </c>
      <c r="AB1850" s="8">
        <f>IFERROR(VLOOKUP(LEFT($A1850,8),POR!$A:$R,14,0),"")</f>
        <v>42957</v>
      </c>
      <c r="AC1850" s="8" t="str">
        <f>IFERROR(VLOOKUP(LEFT($A1850,8),POR!$A:$R,15,0),"")</f>
        <v/>
      </c>
      <c r="AD1850" s="8" t="str">
        <f>IFERROR(VLOOKUP(LEFT($A1850,8),POR!$A:$R,16,0),"")</f>
        <v/>
      </c>
      <c r="AE1850" s="8" t="str">
        <f>IFERROR(VLOOKUP(LEFT($A1850,8),POR!$A:$R,17,0),"")</f>
        <v/>
      </c>
      <c r="AF1850" s="8" t="str">
        <f>IFERROR(VLOOKUP(LEFT($A1850,8),POR!$A:$R,18,0),"")</f>
        <v/>
      </c>
      <c r="AG1850" s="36" t="str">
        <f>IFERROR(VLOOKUP(A1850,NSD!F:G,2,0),"")</f>
        <v/>
      </c>
    </row>
    <row r="1851" spans="1:33">
      <c r="A1851" s="49" t="s">
        <v>4324</v>
      </c>
      <c r="B1851" s="36" t="str">
        <f>VLOOKUP(LEFT(A1851,8),Clusters!A:C,3,0)</f>
        <v>C3</v>
      </c>
      <c r="C1851" s="36">
        <f>VLOOKUP(LEFT(A1851,8),Clusters!A:D,2,0)</f>
        <v>35</v>
      </c>
      <c r="O1851" s="36">
        <f>IFERROR(VLOOKUP(LEFT(A1851,8),'Development Priority'!A:B,2,0),"")</f>
        <v>680</v>
      </c>
      <c r="P1851" s="8" t="str">
        <f>IFERROR(VLOOKUP(LEFT($A1851,8),POR!$A:$R,2,0),"")</f>
        <v/>
      </c>
      <c r="Q1851" s="8" t="str">
        <f>IFERROR(VLOOKUP(LEFT($A1851,8),POR!$A:$R,3,0),"")</f>
        <v/>
      </c>
      <c r="R1851" s="8" t="str">
        <f>IFERROR(VLOOKUP(LEFT($A1851,8),POR!$A:$R,4,0),"")</f>
        <v/>
      </c>
      <c r="S1851" s="8" t="str">
        <f>IFERROR(VLOOKUP(LEFT($A1851,8),POR!$A:$R,5,0),"")</f>
        <v/>
      </c>
      <c r="T1851" s="8" t="str">
        <f>IFERROR(VLOOKUP(LEFT($A1851,8),POR!$A:$R,6,0),"")</f>
        <v/>
      </c>
      <c r="U1851" s="8" t="str">
        <f>IFERROR(VLOOKUP(LEFT($A1851,8),POR!$A:$R,7,0),"")</f>
        <v/>
      </c>
      <c r="V1851" s="8" t="str">
        <f>IFERROR(VLOOKUP(LEFT($A1851,8),POR!$A:$R,8,0),"")</f>
        <v/>
      </c>
      <c r="W1851" s="8" t="str">
        <f>IFERROR(VLOOKUP(LEFT($A1851,8),POR!$A:$R,9,0),"")</f>
        <v/>
      </c>
      <c r="X1851" s="8" t="str">
        <f>IFERROR(VLOOKUP(LEFT($A1851,8),POR!$A:$R,10,0),"")</f>
        <v/>
      </c>
      <c r="Y1851" s="8" t="str">
        <f>IFERROR(VLOOKUP(LEFT($A1851,8),POR!$A:$R,11,0),"")</f>
        <v/>
      </c>
      <c r="Z1851" s="8" t="str">
        <f>IFERROR(VLOOKUP(LEFT($A1851,8),POR!$A:$R,12,0),"")</f>
        <v/>
      </c>
      <c r="AA1851" s="8" t="str">
        <f>IFERROR(VLOOKUP(LEFT($A1851,8),POR!$A:$R,13,0),"")</f>
        <v/>
      </c>
      <c r="AB1851" s="8">
        <f>IFERROR(VLOOKUP(LEFT($A1851,8),POR!$A:$R,14,0),"")</f>
        <v>42957</v>
      </c>
      <c r="AC1851" s="8" t="str">
        <f>IFERROR(VLOOKUP(LEFT($A1851,8),POR!$A:$R,15,0),"")</f>
        <v/>
      </c>
      <c r="AD1851" s="8" t="str">
        <f>IFERROR(VLOOKUP(LEFT($A1851,8),POR!$A:$R,16,0),"")</f>
        <v/>
      </c>
      <c r="AE1851" s="8" t="str">
        <f>IFERROR(VLOOKUP(LEFT($A1851,8),POR!$A:$R,17,0),"")</f>
        <v/>
      </c>
      <c r="AF1851" s="8" t="str">
        <f>IFERROR(VLOOKUP(LEFT($A1851,8),POR!$A:$R,18,0),"")</f>
        <v/>
      </c>
      <c r="AG1851" s="36" t="str">
        <f>IFERROR(VLOOKUP(A1851,NSD!F:G,2,0),"")</f>
        <v/>
      </c>
    </row>
    <row r="1852" spans="1:33">
      <c r="A1852" s="49" t="s">
        <v>3858</v>
      </c>
      <c r="B1852" s="36" t="str">
        <f>VLOOKUP(LEFT(A1852,8),Clusters!A:C,3,0)</f>
        <v>C3</v>
      </c>
      <c r="C1852" s="36">
        <f>VLOOKUP(LEFT(A1852,8),Clusters!A:D,2,0)</f>
        <v>35</v>
      </c>
      <c r="O1852" s="36">
        <f>IFERROR(VLOOKUP(LEFT(A1852,8),'Development Priority'!A:B,2,0),"")</f>
        <v>680</v>
      </c>
      <c r="P1852" s="8" t="str">
        <f>IFERROR(VLOOKUP(LEFT($A1852,8),POR!$A:$R,2,0),"")</f>
        <v/>
      </c>
      <c r="Q1852" s="8" t="str">
        <f>IFERROR(VLOOKUP(LEFT($A1852,8),POR!$A:$R,3,0),"")</f>
        <v/>
      </c>
      <c r="R1852" s="8" t="str">
        <f>IFERROR(VLOOKUP(LEFT($A1852,8),POR!$A:$R,4,0),"")</f>
        <v/>
      </c>
      <c r="S1852" s="8" t="str">
        <f>IFERROR(VLOOKUP(LEFT($A1852,8),POR!$A:$R,5,0),"")</f>
        <v/>
      </c>
      <c r="T1852" s="8" t="str">
        <f>IFERROR(VLOOKUP(LEFT($A1852,8),POR!$A:$R,6,0),"")</f>
        <v/>
      </c>
      <c r="U1852" s="8" t="str">
        <f>IFERROR(VLOOKUP(LEFT($A1852,8),POR!$A:$R,7,0),"")</f>
        <v/>
      </c>
      <c r="V1852" s="8" t="str">
        <f>IFERROR(VLOOKUP(LEFT($A1852,8),POR!$A:$R,8,0),"")</f>
        <v/>
      </c>
      <c r="W1852" s="8" t="str">
        <f>IFERROR(VLOOKUP(LEFT($A1852,8),POR!$A:$R,9,0),"")</f>
        <v/>
      </c>
      <c r="X1852" s="8" t="str">
        <f>IFERROR(VLOOKUP(LEFT($A1852,8),POR!$A:$R,10,0),"")</f>
        <v/>
      </c>
      <c r="Y1852" s="8" t="str">
        <f>IFERROR(VLOOKUP(LEFT($A1852,8),POR!$A:$R,11,0),"")</f>
        <v/>
      </c>
      <c r="Z1852" s="8" t="str">
        <f>IFERROR(VLOOKUP(LEFT($A1852,8),POR!$A:$R,12,0),"")</f>
        <v/>
      </c>
      <c r="AA1852" s="8" t="str">
        <f>IFERROR(VLOOKUP(LEFT($A1852,8),POR!$A:$R,13,0),"")</f>
        <v/>
      </c>
      <c r="AB1852" s="8">
        <f>IFERROR(VLOOKUP(LEFT($A1852,8),POR!$A:$R,14,0),"")</f>
        <v>42957</v>
      </c>
      <c r="AC1852" s="8" t="str">
        <f>IFERROR(VLOOKUP(LEFT($A1852,8),POR!$A:$R,15,0),"")</f>
        <v/>
      </c>
      <c r="AD1852" s="8" t="str">
        <f>IFERROR(VLOOKUP(LEFT($A1852,8),POR!$A:$R,16,0),"")</f>
        <v/>
      </c>
      <c r="AE1852" s="8" t="str">
        <f>IFERROR(VLOOKUP(LEFT($A1852,8),POR!$A:$R,17,0),"")</f>
        <v/>
      </c>
      <c r="AF1852" s="8" t="str">
        <f>IFERROR(VLOOKUP(LEFT($A1852,8),POR!$A:$R,18,0),"")</f>
        <v/>
      </c>
      <c r="AG1852" s="36" t="str">
        <f>IFERROR(VLOOKUP(A1852,NSD!F:G,2,0),"")</f>
        <v/>
      </c>
    </row>
    <row r="1853" spans="1:33">
      <c r="A1853" s="49" t="s">
        <v>3897</v>
      </c>
      <c r="B1853" s="36" t="str">
        <f>VLOOKUP(LEFT(A1853,8),Clusters!A:C,3,0)</f>
        <v>C2</v>
      </c>
      <c r="C1853" s="36">
        <f>VLOOKUP(LEFT(A1853,8),Clusters!A:D,2,0)</f>
        <v>26</v>
      </c>
      <c r="O1853" s="36">
        <f>IFERROR(VLOOKUP(LEFT(A1853,8),'Development Priority'!A:B,2,0),"")</f>
        <v>719</v>
      </c>
      <c r="P1853" s="8" t="str">
        <f>IFERROR(VLOOKUP(LEFT($A1853,8),POR!$A:$R,2,0),"")</f>
        <v/>
      </c>
      <c r="Q1853" s="8" t="str">
        <f>IFERROR(VLOOKUP(LEFT($A1853,8),POR!$A:$R,3,0),"")</f>
        <v/>
      </c>
      <c r="R1853" s="8" t="str">
        <f>IFERROR(VLOOKUP(LEFT($A1853,8),POR!$A:$R,4,0),"")</f>
        <v/>
      </c>
      <c r="S1853" s="8" t="str">
        <f>IFERROR(VLOOKUP(LEFT($A1853,8),POR!$A:$R,5,0),"")</f>
        <v/>
      </c>
      <c r="T1853" s="8" t="str">
        <f>IFERROR(VLOOKUP(LEFT($A1853,8),POR!$A:$R,6,0),"")</f>
        <v/>
      </c>
      <c r="U1853" s="8" t="str">
        <f>IFERROR(VLOOKUP(LEFT($A1853,8),POR!$A:$R,7,0),"")</f>
        <v/>
      </c>
      <c r="V1853" s="8" t="str">
        <f>IFERROR(VLOOKUP(LEFT($A1853,8),POR!$A:$R,8,0),"")</f>
        <v/>
      </c>
      <c r="W1853" s="8" t="str">
        <f>IFERROR(VLOOKUP(LEFT($A1853,8),POR!$A:$R,9,0),"")</f>
        <v/>
      </c>
      <c r="X1853" s="8" t="str">
        <f>IFERROR(VLOOKUP(LEFT($A1853,8),POR!$A:$R,10,0),"")</f>
        <v/>
      </c>
      <c r="Y1853" s="8" t="str">
        <f>IFERROR(VLOOKUP(LEFT($A1853,8),POR!$A:$R,11,0),"")</f>
        <v/>
      </c>
      <c r="Z1853" s="8" t="str">
        <f>IFERROR(VLOOKUP(LEFT($A1853,8),POR!$A:$R,12,0),"")</f>
        <v/>
      </c>
      <c r="AA1853" s="8" t="str">
        <f>IFERROR(VLOOKUP(LEFT($A1853,8),POR!$A:$R,13,0),"")</f>
        <v/>
      </c>
      <c r="AB1853" s="8" t="str">
        <f>IFERROR(VLOOKUP(LEFT($A1853,8),POR!$A:$R,14,0),"")</f>
        <v/>
      </c>
      <c r="AC1853" s="8" t="str">
        <f>IFERROR(VLOOKUP(LEFT($A1853,8),POR!$A:$R,15,0),"")</f>
        <v/>
      </c>
      <c r="AD1853" s="8" t="str">
        <f>IFERROR(VLOOKUP(LEFT($A1853,8),POR!$A:$R,16,0),"")</f>
        <v/>
      </c>
      <c r="AE1853" s="8" t="str">
        <f>IFERROR(VLOOKUP(LEFT($A1853,8),POR!$A:$R,17,0),"")</f>
        <v/>
      </c>
      <c r="AF1853" s="8" t="str">
        <f>IFERROR(VLOOKUP(LEFT($A1853,8),POR!$A:$R,18,0),"")</f>
        <v/>
      </c>
      <c r="AG1853" s="36" t="str">
        <f>IFERROR(VLOOKUP(A1853,NSD!F:G,2,0),"")</f>
        <v/>
      </c>
    </row>
    <row r="1854" spans="1:33">
      <c r="A1854" s="49" t="s">
        <v>3261</v>
      </c>
      <c r="B1854" s="36" t="str">
        <f>VLOOKUP(LEFT(A1854,8),Clusters!A:C,3,0)</f>
        <v>C2</v>
      </c>
      <c r="C1854" s="36">
        <f>VLOOKUP(LEFT(A1854,8),Clusters!A:D,2,0)</f>
        <v>26</v>
      </c>
      <c r="O1854" s="36">
        <f>IFERROR(VLOOKUP(LEFT(A1854,8),'Development Priority'!A:B,2,0),"")</f>
        <v>719</v>
      </c>
      <c r="P1854" s="8" t="str">
        <f>IFERROR(VLOOKUP(LEFT($A1854,8),POR!$A:$R,2,0),"")</f>
        <v/>
      </c>
      <c r="Q1854" s="8" t="str">
        <f>IFERROR(VLOOKUP(LEFT($A1854,8),POR!$A:$R,3,0),"")</f>
        <v/>
      </c>
      <c r="R1854" s="8" t="str">
        <f>IFERROR(VLOOKUP(LEFT($A1854,8),POR!$A:$R,4,0),"")</f>
        <v/>
      </c>
      <c r="S1854" s="8" t="str">
        <f>IFERROR(VLOOKUP(LEFT($A1854,8),POR!$A:$R,5,0),"")</f>
        <v/>
      </c>
      <c r="T1854" s="8" t="str">
        <f>IFERROR(VLOOKUP(LEFT($A1854,8),POR!$A:$R,6,0),"")</f>
        <v/>
      </c>
      <c r="U1854" s="8" t="str">
        <f>IFERROR(VLOOKUP(LEFT($A1854,8),POR!$A:$R,7,0),"")</f>
        <v/>
      </c>
      <c r="V1854" s="8" t="str">
        <f>IFERROR(VLOOKUP(LEFT($A1854,8),POR!$A:$R,8,0),"")</f>
        <v/>
      </c>
      <c r="W1854" s="8" t="str">
        <f>IFERROR(VLOOKUP(LEFT($A1854,8),POR!$A:$R,9,0),"")</f>
        <v/>
      </c>
      <c r="X1854" s="8" t="str">
        <f>IFERROR(VLOOKUP(LEFT($A1854,8),POR!$A:$R,10,0),"")</f>
        <v/>
      </c>
      <c r="Y1854" s="8" t="str">
        <f>IFERROR(VLOOKUP(LEFT($A1854,8),POR!$A:$R,11,0),"")</f>
        <v/>
      </c>
      <c r="Z1854" s="8" t="str">
        <f>IFERROR(VLOOKUP(LEFT($A1854,8),POR!$A:$R,12,0),"")</f>
        <v/>
      </c>
      <c r="AA1854" s="8" t="str">
        <f>IFERROR(VLOOKUP(LEFT($A1854,8),POR!$A:$R,13,0),"")</f>
        <v/>
      </c>
      <c r="AB1854" s="8" t="str">
        <f>IFERROR(VLOOKUP(LEFT($A1854,8),POR!$A:$R,14,0),"")</f>
        <v/>
      </c>
      <c r="AC1854" s="8" t="str">
        <f>IFERROR(VLOOKUP(LEFT($A1854,8),POR!$A:$R,15,0),"")</f>
        <v/>
      </c>
      <c r="AD1854" s="8" t="str">
        <f>IFERROR(VLOOKUP(LEFT($A1854,8),POR!$A:$R,16,0),"")</f>
        <v/>
      </c>
      <c r="AE1854" s="8" t="str">
        <f>IFERROR(VLOOKUP(LEFT($A1854,8),POR!$A:$R,17,0),"")</f>
        <v/>
      </c>
      <c r="AF1854" s="8" t="str">
        <f>IFERROR(VLOOKUP(LEFT($A1854,8),POR!$A:$R,18,0),"")</f>
        <v/>
      </c>
      <c r="AG1854" s="36" t="str">
        <f>IFERROR(VLOOKUP(A1854,NSD!F:G,2,0),"")</f>
        <v/>
      </c>
    </row>
    <row r="1855" spans="1:33">
      <c r="A1855" s="49" t="s">
        <v>2771</v>
      </c>
      <c r="B1855" s="36" t="str">
        <f>VLOOKUP(LEFT(A1855,8),Clusters!A:C,3,0)</f>
        <v>C2</v>
      </c>
      <c r="C1855" s="36">
        <f>VLOOKUP(LEFT(A1855,8),Clusters!A:D,2,0)</f>
        <v>26</v>
      </c>
      <c r="O1855" s="36">
        <f>IFERROR(VLOOKUP(LEFT(A1855,8),'Development Priority'!A:B,2,0),"")</f>
        <v>719</v>
      </c>
      <c r="P1855" s="8" t="str">
        <f>IFERROR(VLOOKUP(LEFT($A1855,8),POR!$A:$R,2,0),"")</f>
        <v/>
      </c>
      <c r="Q1855" s="8" t="str">
        <f>IFERROR(VLOOKUP(LEFT($A1855,8),POR!$A:$R,3,0),"")</f>
        <v/>
      </c>
      <c r="R1855" s="8" t="str">
        <f>IFERROR(VLOOKUP(LEFT($A1855,8),POR!$A:$R,4,0),"")</f>
        <v/>
      </c>
      <c r="S1855" s="8" t="str">
        <f>IFERROR(VLOOKUP(LEFT($A1855,8),POR!$A:$R,5,0),"")</f>
        <v/>
      </c>
      <c r="T1855" s="8" t="str">
        <f>IFERROR(VLOOKUP(LEFT($A1855,8),POR!$A:$R,6,0),"")</f>
        <v/>
      </c>
      <c r="U1855" s="8" t="str">
        <f>IFERROR(VLOOKUP(LEFT($A1855,8),POR!$A:$R,7,0),"")</f>
        <v/>
      </c>
      <c r="V1855" s="8" t="str">
        <f>IFERROR(VLOOKUP(LEFT($A1855,8),POR!$A:$R,8,0),"")</f>
        <v/>
      </c>
      <c r="W1855" s="8" t="str">
        <f>IFERROR(VLOOKUP(LEFT($A1855,8),POR!$A:$R,9,0),"")</f>
        <v/>
      </c>
      <c r="X1855" s="8" t="str">
        <f>IFERROR(VLOOKUP(LEFT($A1855,8),POR!$A:$R,10,0),"")</f>
        <v/>
      </c>
      <c r="Y1855" s="8" t="str">
        <f>IFERROR(VLOOKUP(LEFT($A1855,8),POR!$A:$R,11,0),"")</f>
        <v/>
      </c>
      <c r="Z1855" s="8" t="str">
        <f>IFERROR(VLOOKUP(LEFT($A1855,8),POR!$A:$R,12,0),"")</f>
        <v/>
      </c>
      <c r="AA1855" s="8" t="str">
        <f>IFERROR(VLOOKUP(LEFT($A1855,8),POR!$A:$R,13,0),"")</f>
        <v/>
      </c>
      <c r="AB1855" s="8" t="str">
        <f>IFERROR(VLOOKUP(LEFT($A1855,8),POR!$A:$R,14,0),"")</f>
        <v/>
      </c>
      <c r="AC1855" s="8" t="str">
        <f>IFERROR(VLOOKUP(LEFT($A1855,8),POR!$A:$R,15,0),"")</f>
        <v/>
      </c>
      <c r="AD1855" s="8" t="str">
        <f>IFERROR(VLOOKUP(LEFT($A1855,8),POR!$A:$R,16,0),"")</f>
        <v/>
      </c>
      <c r="AE1855" s="8" t="str">
        <f>IFERROR(VLOOKUP(LEFT($A1855,8),POR!$A:$R,17,0),"")</f>
        <v/>
      </c>
      <c r="AF1855" s="8" t="str">
        <f>IFERROR(VLOOKUP(LEFT($A1855,8),POR!$A:$R,18,0),"")</f>
        <v/>
      </c>
      <c r="AG1855" s="36" t="str">
        <f>IFERROR(VLOOKUP(A1855,NSD!F:G,2,0),"")</f>
        <v/>
      </c>
    </row>
    <row r="1856" spans="1:33">
      <c r="A1856" s="49" t="s">
        <v>2999</v>
      </c>
      <c r="B1856" s="36" t="str">
        <f>VLOOKUP(LEFT(A1856,8),Clusters!A:C,3,0)</f>
        <v>C3</v>
      </c>
      <c r="C1856" s="36">
        <f>VLOOKUP(LEFT(A1856,8),Clusters!A:D,2,0)</f>
        <v>35</v>
      </c>
      <c r="O1856" s="36">
        <f>IFERROR(VLOOKUP(LEFT(A1856,8),'Development Priority'!A:B,2,0),"")</f>
        <v>818</v>
      </c>
      <c r="P1856" s="8" t="str">
        <f>IFERROR(VLOOKUP(LEFT($A1856,8),POR!$A:$R,2,0),"")</f>
        <v/>
      </c>
      <c r="Q1856" s="8" t="str">
        <f>IFERROR(VLOOKUP(LEFT($A1856,8),POR!$A:$R,3,0),"")</f>
        <v/>
      </c>
      <c r="R1856" s="8" t="str">
        <f>IFERROR(VLOOKUP(LEFT($A1856,8),POR!$A:$R,4,0),"")</f>
        <v/>
      </c>
      <c r="S1856" s="8" t="str">
        <f>IFERROR(VLOOKUP(LEFT($A1856,8),POR!$A:$R,5,0),"")</f>
        <v/>
      </c>
      <c r="T1856" s="8" t="str">
        <f>IFERROR(VLOOKUP(LEFT($A1856,8),POR!$A:$R,6,0),"")</f>
        <v/>
      </c>
      <c r="U1856" s="8" t="str">
        <f>IFERROR(VLOOKUP(LEFT($A1856,8),POR!$A:$R,7,0),"")</f>
        <v/>
      </c>
      <c r="V1856" s="8" t="str">
        <f>IFERROR(VLOOKUP(LEFT($A1856,8),POR!$A:$R,8,0),"")</f>
        <v/>
      </c>
      <c r="W1856" s="8" t="str">
        <f>IFERROR(VLOOKUP(LEFT($A1856,8),POR!$A:$R,9,0),"")</f>
        <v/>
      </c>
      <c r="X1856" s="8" t="str">
        <f>IFERROR(VLOOKUP(LEFT($A1856,8),POR!$A:$R,10,0),"")</f>
        <v/>
      </c>
      <c r="Y1856" s="8" t="str">
        <f>IFERROR(VLOOKUP(LEFT($A1856,8),POR!$A:$R,11,0),"")</f>
        <v/>
      </c>
      <c r="Z1856" s="8" t="str">
        <f>IFERROR(VLOOKUP(LEFT($A1856,8),POR!$A:$R,12,0),"")</f>
        <v/>
      </c>
      <c r="AA1856" s="8" t="str">
        <f>IFERROR(VLOOKUP(LEFT($A1856,8),POR!$A:$R,13,0),"")</f>
        <v/>
      </c>
      <c r="AB1856" s="8" t="str">
        <f>IFERROR(VLOOKUP(LEFT($A1856,8),POR!$A:$R,14,0),"")</f>
        <v/>
      </c>
      <c r="AC1856" s="8" t="str">
        <f>IFERROR(VLOOKUP(LEFT($A1856,8),POR!$A:$R,15,0),"")</f>
        <v/>
      </c>
      <c r="AD1856" s="8" t="str">
        <f>IFERROR(VLOOKUP(LEFT($A1856,8),POR!$A:$R,16,0),"")</f>
        <v/>
      </c>
      <c r="AE1856" s="8" t="str">
        <f>IFERROR(VLOOKUP(LEFT($A1856,8),POR!$A:$R,17,0),"")</f>
        <v/>
      </c>
      <c r="AF1856" s="8" t="str">
        <f>IFERROR(VLOOKUP(LEFT($A1856,8),POR!$A:$R,18,0),"")</f>
        <v/>
      </c>
      <c r="AG1856" s="36" t="str">
        <f>IFERROR(VLOOKUP(A1856,NSD!F:G,2,0),"")</f>
        <v/>
      </c>
    </row>
    <row r="1857" spans="1:33">
      <c r="A1857" s="49" t="s">
        <v>3232</v>
      </c>
      <c r="B1857" s="36" t="str">
        <f>VLOOKUP(LEFT(A1857,8),Clusters!A:C,3,0)</f>
        <v>C3</v>
      </c>
      <c r="C1857" s="36">
        <f>VLOOKUP(LEFT(A1857,8),Clusters!A:D,2,0)</f>
        <v>35</v>
      </c>
      <c r="O1857" s="36">
        <f>IFERROR(VLOOKUP(LEFT(A1857,8),'Development Priority'!A:B,2,0),"")</f>
        <v>818</v>
      </c>
      <c r="P1857" s="8" t="str">
        <f>IFERROR(VLOOKUP(LEFT($A1857,8),POR!$A:$R,2,0),"")</f>
        <v/>
      </c>
      <c r="Q1857" s="8" t="str">
        <f>IFERROR(VLOOKUP(LEFT($A1857,8),POR!$A:$R,3,0),"")</f>
        <v/>
      </c>
      <c r="R1857" s="8" t="str">
        <f>IFERROR(VLOOKUP(LEFT($A1857,8),POR!$A:$R,4,0),"")</f>
        <v/>
      </c>
      <c r="S1857" s="8" t="str">
        <f>IFERROR(VLOOKUP(LEFT($A1857,8),POR!$A:$R,5,0),"")</f>
        <v/>
      </c>
      <c r="T1857" s="8" t="str">
        <f>IFERROR(VLOOKUP(LEFT($A1857,8),POR!$A:$R,6,0),"")</f>
        <v/>
      </c>
      <c r="U1857" s="8" t="str">
        <f>IFERROR(VLOOKUP(LEFT($A1857,8),POR!$A:$R,7,0),"")</f>
        <v/>
      </c>
      <c r="V1857" s="8" t="str">
        <f>IFERROR(VLOOKUP(LEFT($A1857,8),POR!$A:$R,8,0),"")</f>
        <v/>
      </c>
      <c r="W1857" s="8" t="str">
        <f>IFERROR(VLOOKUP(LEFT($A1857,8),POR!$A:$R,9,0),"")</f>
        <v/>
      </c>
      <c r="X1857" s="8" t="str">
        <f>IFERROR(VLOOKUP(LEFT($A1857,8),POR!$A:$R,10,0),"")</f>
        <v/>
      </c>
      <c r="Y1857" s="8" t="str">
        <f>IFERROR(VLOOKUP(LEFT($A1857,8),POR!$A:$R,11,0),"")</f>
        <v/>
      </c>
      <c r="Z1857" s="8" t="str">
        <f>IFERROR(VLOOKUP(LEFT($A1857,8),POR!$A:$R,12,0),"")</f>
        <v/>
      </c>
      <c r="AA1857" s="8" t="str">
        <f>IFERROR(VLOOKUP(LEFT($A1857,8),POR!$A:$R,13,0),"")</f>
        <v/>
      </c>
      <c r="AB1857" s="8" t="str">
        <f>IFERROR(VLOOKUP(LEFT($A1857,8),POR!$A:$R,14,0),"")</f>
        <v/>
      </c>
      <c r="AC1857" s="8" t="str">
        <f>IFERROR(VLOOKUP(LEFT($A1857,8),POR!$A:$R,15,0),"")</f>
        <v/>
      </c>
      <c r="AD1857" s="8" t="str">
        <f>IFERROR(VLOOKUP(LEFT($A1857,8),POR!$A:$R,16,0),"")</f>
        <v/>
      </c>
      <c r="AE1857" s="8" t="str">
        <f>IFERROR(VLOOKUP(LEFT($A1857,8),POR!$A:$R,17,0),"")</f>
        <v/>
      </c>
      <c r="AF1857" s="8" t="str">
        <f>IFERROR(VLOOKUP(LEFT($A1857,8),POR!$A:$R,18,0),"")</f>
        <v/>
      </c>
      <c r="AG1857" s="36" t="str">
        <f>IFERROR(VLOOKUP(A1857,NSD!F:G,2,0),"")</f>
        <v/>
      </c>
    </row>
    <row r="1858" spans="1:33">
      <c r="A1858" s="49" t="s">
        <v>3008</v>
      </c>
      <c r="B1858" s="36" t="str">
        <f>VLOOKUP(LEFT(A1858,8),Clusters!A:C,3,0)</f>
        <v>C3</v>
      </c>
      <c r="C1858" s="36">
        <f>VLOOKUP(LEFT(A1858,8),Clusters!A:D,2,0)</f>
        <v>35</v>
      </c>
      <c r="O1858" s="36">
        <f>IFERROR(VLOOKUP(LEFT(A1858,8),'Development Priority'!A:B,2,0),"")</f>
        <v>818</v>
      </c>
      <c r="P1858" s="8" t="str">
        <f>IFERROR(VLOOKUP(LEFT($A1858,8),POR!$A:$R,2,0),"")</f>
        <v/>
      </c>
      <c r="Q1858" s="8" t="str">
        <f>IFERROR(VLOOKUP(LEFT($A1858,8),POR!$A:$R,3,0),"")</f>
        <v/>
      </c>
      <c r="R1858" s="8" t="str">
        <f>IFERROR(VLOOKUP(LEFT($A1858,8),POR!$A:$R,4,0),"")</f>
        <v/>
      </c>
      <c r="S1858" s="8" t="str">
        <f>IFERROR(VLOOKUP(LEFT($A1858,8),POR!$A:$R,5,0),"")</f>
        <v/>
      </c>
      <c r="T1858" s="8" t="str">
        <f>IFERROR(VLOOKUP(LEFT($A1858,8),POR!$A:$R,6,0),"")</f>
        <v/>
      </c>
      <c r="U1858" s="8" t="str">
        <f>IFERROR(VLOOKUP(LEFT($A1858,8),POR!$A:$R,7,0),"")</f>
        <v/>
      </c>
      <c r="V1858" s="8" t="str">
        <f>IFERROR(VLOOKUP(LEFT($A1858,8),POR!$A:$R,8,0),"")</f>
        <v/>
      </c>
      <c r="W1858" s="8" t="str">
        <f>IFERROR(VLOOKUP(LEFT($A1858,8),POR!$A:$R,9,0),"")</f>
        <v/>
      </c>
      <c r="X1858" s="8" t="str">
        <f>IFERROR(VLOOKUP(LEFT($A1858,8),POR!$A:$R,10,0),"")</f>
        <v/>
      </c>
      <c r="Y1858" s="8" t="str">
        <f>IFERROR(VLOOKUP(LEFT($A1858,8),POR!$A:$R,11,0),"")</f>
        <v/>
      </c>
      <c r="Z1858" s="8" t="str">
        <f>IFERROR(VLOOKUP(LEFT($A1858,8),POR!$A:$R,12,0),"")</f>
        <v/>
      </c>
      <c r="AA1858" s="8" t="str">
        <f>IFERROR(VLOOKUP(LEFT($A1858,8),POR!$A:$R,13,0),"")</f>
        <v/>
      </c>
      <c r="AB1858" s="8" t="str">
        <f>IFERROR(VLOOKUP(LEFT($A1858,8),POR!$A:$R,14,0),"")</f>
        <v/>
      </c>
      <c r="AC1858" s="8" t="str">
        <f>IFERROR(VLOOKUP(LEFT($A1858,8),POR!$A:$R,15,0),"")</f>
        <v/>
      </c>
      <c r="AD1858" s="8" t="str">
        <f>IFERROR(VLOOKUP(LEFT($A1858,8),POR!$A:$R,16,0),"")</f>
        <v/>
      </c>
      <c r="AE1858" s="8" t="str">
        <f>IFERROR(VLOOKUP(LEFT($A1858,8),POR!$A:$R,17,0),"")</f>
        <v/>
      </c>
      <c r="AF1858" s="8" t="str">
        <f>IFERROR(VLOOKUP(LEFT($A1858,8),POR!$A:$R,18,0),"")</f>
        <v/>
      </c>
      <c r="AG1858" s="36" t="str">
        <f>IFERROR(VLOOKUP(A1858,NSD!F:G,2,0),"")</f>
        <v/>
      </c>
    </row>
    <row r="1859" spans="1:33">
      <c r="A1859" s="49" t="s">
        <v>4993</v>
      </c>
      <c r="B1859" s="36" t="str">
        <f>VLOOKUP(LEFT(A1859,8),Clusters!A:C,3,0)</f>
        <v>C3</v>
      </c>
      <c r="C1859" s="36">
        <f>VLOOKUP(LEFT(A1859,8),Clusters!A:D,2,0)</f>
        <v>35</v>
      </c>
      <c r="O1859" s="36">
        <f>IFERROR(VLOOKUP(LEFT(A1859,8),'Development Priority'!A:B,2,0),"")</f>
        <v>420</v>
      </c>
      <c r="P1859" s="8" t="str">
        <f>IFERROR(VLOOKUP(LEFT($A1859,8),POR!$A:$R,2,0),"")</f>
        <v/>
      </c>
      <c r="Q1859" s="8" t="str">
        <f>IFERROR(VLOOKUP(LEFT($A1859,8),POR!$A:$R,3,0),"")</f>
        <v/>
      </c>
      <c r="R1859" s="8" t="str">
        <f>IFERROR(VLOOKUP(LEFT($A1859,8),POR!$A:$R,4,0),"")</f>
        <v/>
      </c>
      <c r="S1859" s="8" t="str">
        <f>IFERROR(VLOOKUP(LEFT($A1859,8),POR!$A:$R,5,0),"")</f>
        <v/>
      </c>
      <c r="T1859" s="8" t="str">
        <f>IFERROR(VLOOKUP(LEFT($A1859,8),POR!$A:$R,6,0),"")</f>
        <v/>
      </c>
      <c r="U1859" s="8">
        <f>IFERROR(VLOOKUP(LEFT($A1859,8),POR!$A:$R,7,0),"")</f>
        <v>43023</v>
      </c>
      <c r="V1859" s="8" t="str">
        <f>IFERROR(VLOOKUP(LEFT($A1859,8),POR!$A:$R,8,0),"")</f>
        <v/>
      </c>
      <c r="W1859" s="8" t="str">
        <f>IFERROR(VLOOKUP(LEFT($A1859,8),POR!$A:$R,9,0),"")</f>
        <v/>
      </c>
      <c r="X1859" s="8" t="str">
        <f>IFERROR(VLOOKUP(LEFT($A1859,8),POR!$A:$R,10,0),"")</f>
        <v/>
      </c>
      <c r="Y1859" s="8" t="str">
        <f>IFERROR(VLOOKUP(LEFT($A1859,8),POR!$A:$R,11,0),"")</f>
        <v/>
      </c>
      <c r="Z1859" s="8" t="str">
        <f>IFERROR(VLOOKUP(LEFT($A1859,8),POR!$A:$R,12,0),"")</f>
        <v/>
      </c>
      <c r="AA1859" s="8" t="str">
        <f>IFERROR(VLOOKUP(LEFT($A1859,8),POR!$A:$R,13,0),"")</f>
        <v/>
      </c>
      <c r="AB1859" s="8" t="str">
        <f>IFERROR(VLOOKUP(LEFT($A1859,8),POR!$A:$R,14,0),"")</f>
        <v/>
      </c>
      <c r="AC1859" s="8" t="str">
        <f>IFERROR(VLOOKUP(LEFT($A1859,8),POR!$A:$R,15,0),"")</f>
        <v/>
      </c>
      <c r="AD1859" s="8" t="str">
        <f>IFERROR(VLOOKUP(LEFT($A1859,8),POR!$A:$R,16,0),"")</f>
        <v/>
      </c>
      <c r="AE1859" s="8" t="str">
        <f>IFERROR(VLOOKUP(LEFT($A1859,8),POR!$A:$R,17,0),"")</f>
        <v/>
      </c>
      <c r="AF1859" s="8" t="str">
        <f>IFERROR(VLOOKUP(LEFT($A1859,8),POR!$A:$R,18,0),"")</f>
        <v/>
      </c>
      <c r="AG1859" s="36" t="str">
        <f>IFERROR(VLOOKUP(A1859,NSD!F:G,2,0),"")</f>
        <v/>
      </c>
    </row>
    <row r="1860" spans="1:33">
      <c r="A1860" s="49" t="s">
        <v>4344</v>
      </c>
      <c r="B1860" s="36" t="str">
        <f>VLOOKUP(LEFT(A1860,8),Clusters!A:C,3,0)</f>
        <v>C3</v>
      </c>
      <c r="C1860" s="36">
        <f>VLOOKUP(LEFT(A1860,8),Clusters!A:D,2,0)</f>
        <v>35</v>
      </c>
      <c r="O1860" s="36">
        <f>IFERROR(VLOOKUP(LEFT(A1860,8),'Development Priority'!A:B,2,0),"")</f>
        <v>151</v>
      </c>
      <c r="P1860" s="8" t="str">
        <f>IFERROR(VLOOKUP(LEFT($A1860,8),POR!$A:$R,2,0),"")</f>
        <v/>
      </c>
      <c r="Q1860" s="8" t="str">
        <f>IFERROR(VLOOKUP(LEFT($A1860,8),POR!$A:$R,3,0),"")</f>
        <v/>
      </c>
      <c r="R1860" s="8" t="str">
        <f>IFERROR(VLOOKUP(LEFT($A1860,8),POR!$A:$R,4,0),"")</f>
        <v/>
      </c>
      <c r="S1860" s="8" t="str">
        <f>IFERROR(VLOOKUP(LEFT($A1860,8),POR!$A:$R,5,0),"")</f>
        <v/>
      </c>
      <c r="T1860" s="8">
        <f>IFERROR(VLOOKUP(LEFT($A1860,8),POR!$A:$R,6,0),"")</f>
        <v>42863.708333333299</v>
      </c>
      <c r="U1860" s="8" t="str">
        <f>IFERROR(VLOOKUP(LEFT($A1860,8),POR!$A:$R,7,0),"")</f>
        <v/>
      </c>
      <c r="V1860" s="8" t="str">
        <f>IFERROR(VLOOKUP(LEFT($A1860,8),POR!$A:$R,8,0),"")</f>
        <v/>
      </c>
      <c r="W1860" s="8" t="str">
        <f>IFERROR(VLOOKUP(LEFT($A1860,8),POR!$A:$R,9,0),"")</f>
        <v/>
      </c>
      <c r="X1860" s="8" t="str">
        <f>IFERROR(VLOOKUP(LEFT($A1860,8),POR!$A:$R,10,0),"")</f>
        <v/>
      </c>
      <c r="Y1860" s="8" t="str">
        <f>IFERROR(VLOOKUP(LEFT($A1860,8),POR!$A:$R,11,0),"")</f>
        <v/>
      </c>
      <c r="Z1860" s="8" t="str">
        <f>IFERROR(VLOOKUP(LEFT($A1860,8),POR!$A:$R,12,0),"")</f>
        <v/>
      </c>
      <c r="AA1860" s="8" t="str">
        <f>IFERROR(VLOOKUP(LEFT($A1860,8),POR!$A:$R,13,0),"")</f>
        <v/>
      </c>
      <c r="AB1860" s="8" t="str">
        <f>IFERROR(VLOOKUP(LEFT($A1860,8),POR!$A:$R,14,0),"")</f>
        <v/>
      </c>
      <c r="AC1860" s="8" t="str">
        <f>IFERROR(VLOOKUP(LEFT($A1860,8),POR!$A:$R,15,0),"")</f>
        <v/>
      </c>
      <c r="AD1860" s="8" t="str">
        <f>IFERROR(VLOOKUP(LEFT($A1860,8),POR!$A:$R,16,0),"")</f>
        <v/>
      </c>
      <c r="AE1860" s="8" t="str">
        <f>IFERROR(VLOOKUP(LEFT($A1860,8),POR!$A:$R,17,0),"")</f>
        <v/>
      </c>
      <c r="AF1860" s="8" t="str">
        <f>IFERROR(VLOOKUP(LEFT($A1860,8),POR!$A:$R,18,0),"")</f>
        <v/>
      </c>
      <c r="AG1860" s="36" t="str">
        <f>IFERROR(VLOOKUP(A1860,NSD!F:G,2,0),"")</f>
        <v/>
      </c>
    </row>
    <row r="1861" spans="1:33">
      <c r="A1861" s="49" t="s">
        <v>3331</v>
      </c>
      <c r="B1861" s="36" t="str">
        <f>VLOOKUP(LEFT(A1861,8),Clusters!A:C,3,0)</f>
        <v>C3</v>
      </c>
      <c r="C1861" s="36">
        <f>VLOOKUP(LEFT(A1861,8),Clusters!A:D,2,0)</f>
        <v>35</v>
      </c>
      <c r="O1861" s="36">
        <f>IFERROR(VLOOKUP(LEFT(A1861,8),'Development Priority'!A:B,2,0),"")</f>
        <v>151</v>
      </c>
      <c r="P1861" s="8" t="str">
        <f>IFERROR(VLOOKUP(LEFT($A1861,8),POR!$A:$R,2,0),"")</f>
        <v/>
      </c>
      <c r="Q1861" s="8" t="str">
        <f>IFERROR(VLOOKUP(LEFT($A1861,8),POR!$A:$R,3,0),"")</f>
        <v/>
      </c>
      <c r="R1861" s="8" t="str">
        <f>IFERROR(VLOOKUP(LEFT($A1861,8),POR!$A:$R,4,0),"")</f>
        <v/>
      </c>
      <c r="S1861" s="8" t="str">
        <f>IFERROR(VLOOKUP(LEFT($A1861,8),POR!$A:$R,5,0),"")</f>
        <v/>
      </c>
      <c r="T1861" s="8">
        <f>IFERROR(VLOOKUP(LEFT($A1861,8),POR!$A:$R,6,0),"")</f>
        <v>42863.708333333299</v>
      </c>
      <c r="U1861" s="8" t="str">
        <f>IFERROR(VLOOKUP(LEFT($A1861,8),POR!$A:$R,7,0),"")</f>
        <v/>
      </c>
      <c r="V1861" s="8" t="str">
        <f>IFERROR(VLOOKUP(LEFT($A1861,8),POR!$A:$R,8,0),"")</f>
        <v/>
      </c>
      <c r="W1861" s="8" t="str">
        <f>IFERROR(VLOOKUP(LEFT($A1861,8),POR!$A:$R,9,0),"")</f>
        <v/>
      </c>
      <c r="X1861" s="8" t="str">
        <f>IFERROR(VLOOKUP(LEFT($A1861,8),POR!$A:$R,10,0),"")</f>
        <v/>
      </c>
      <c r="Y1861" s="8" t="str">
        <f>IFERROR(VLOOKUP(LEFT($A1861,8),POR!$A:$R,11,0),"")</f>
        <v/>
      </c>
      <c r="Z1861" s="8" t="str">
        <f>IFERROR(VLOOKUP(LEFT($A1861,8),POR!$A:$R,12,0),"")</f>
        <v/>
      </c>
      <c r="AA1861" s="8" t="str">
        <f>IFERROR(VLOOKUP(LEFT($A1861,8),POR!$A:$R,13,0),"")</f>
        <v/>
      </c>
      <c r="AB1861" s="8" t="str">
        <f>IFERROR(VLOOKUP(LEFT($A1861,8),POR!$A:$R,14,0),"")</f>
        <v/>
      </c>
      <c r="AC1861" s="8" t="str">
        <f>IFERROR(VLOOKUP(LEFT($A1861,8),POR!$A:$R,15,0),"")</f>
        <v/>
      </c>
      <c r="AD1861" s="8" t="str">
        <f>IFERROR(VLOOKUP(LEFT($A1861,8),POR!$A:$R,16,0),"")</f>
        <v/>
      </c>
      <c r="AE1861" s="8" t="str">
        <f>IFERROR(VLOOKUP(LEFT($A1861,8),POR!$A:$R,17,0),"")</f>
        <v/>
      </c>
      <c r="AF1861" s="8" t="str">
        <f>IFERROR(VLOOKUP(LEFT($A1861,8),POR!$A:$R,18,0),"")</f>
        <v/>
      </c>
      <c r="AG1861" s="36" t="str">
        <f>IFERROR(VLOOKUP(A1861,NSD!F:G,2,0),"")</f>
        <v/>
      </c>
    </row>
    <row r="1862" spans="1:33">
      <c r="A1862" s="49" t="s">
        <v>3090</v>
      </c>
      <c r="B1862" s="36" t="str">
        <f>VLOOKUP(LEFT(A1862,8),Clusters!A:C,3,0)</f>
        <v>C3</v>
      </c>
      <c r="C1862" s="36">
        <f>VLOOKUP(LEFT(A1862,8),Clusters!A:D,2,0)</f>
        <v>35</v>
      </c>
      <c r="O1862" s="36">
        <f>IFERROR(VLOOKUP(LEFT(A1862,8),'Development Priority'!A:B,2,0),"")</f>
        <v>746</v>
      </c>
      <c r="P1862" s="8" t="str">
        <f>IFERROR(VLOOKUP(LEFT($A1862,8),POR!$A:$R,2,0),"")</f>
        <v/>
      </c>
      <c r="Q1862" s="8" t="str">
        <f>IFERROR(VLOOKUP(LEFT($A1862,8),POR!$A:$R,3,0),"")</f>
        <v/>
      </c>
      <c r="R1862" s="8" t="str">
        <f>IFERROR(VLOOKUP(LEFT($A1862,8),POR!$A:$R,4,0),"")</f>
        <v/>
      </c>
      <c r="S1862" s="8" t="str">
        <f>IFERROR(VLOOKUP(LEFT($A1862,8),POR!$A:$R,5,0),"")</f>
        <v/>
      </c>
      <c r="T1862" s="8" t="str">
        <f>IFERROR(VLOOKUP(LEFT($A1862,8),POR!$A:$R,6,0),"")</f>
        <v/>
      </c>
      <c r="U1862" s="8" t="str">
        <f>IFERROR(VLOOKUP(LEFT($A1862,8),POR!$A:$R,7,0),"")</f>
        <v/>
      </c>
      <c r="V1862" s="8" t="str">
        <f>IFERROR(VLOOKUP(LEFT($A1862,8),POR!$A:$R,8,0),"")</f>
        <v/>
      </c>
      <c r="W1862" s="8" t="str">
        <f>IFERROR(VLOOKUP(LEFT($A1862,8),POR!$A:$R,9,0),"")</f>
        <v/>
      </c>
      <c r="X1862" s="8" t="str">
        <f>IFERROR(VLOOKUP(LEFT($A1862,8),POR!$A:$R,10,0),"")</f>
        <v/>
      </c>
      <c r="Y1862" s="8" t="str">
        <f>IFERROR(VLOOKUP(LEFT($A1862,8),POR!$A:$R,11,0),"")</f>
        <v/>
      </c>
      <c r="Z1862" s="8" t="str">
        <f>IFERROR(VLOOKUP(LEFT($A1862,8),POR!$A:$R,12,0),"")</f>
        <v/>
      </c>
      <c r="AA1862" s="8" t="str">
        <f>IFERROR(VLOOKUP(LEFT($A1862,8),POR!$A:$R,13,0),"")</f>
        <v/>
      </c>
      <c r="AB1862" s="8" t="str">
        <f>IFERROR(VLOOKUP(LEFT($A1862,8),POR!$A:$R,14,0),"")</f>
        <v/>
      </c>
      <c r="AC1862" s="8" t="str">
        <f>IFERROR(VLOOKUP(LEFT($A1862,8),POR!$A:$R,15,0),"")</f>
        <v/>
      </c>
      <c r="AD1862" s="8" t="str">
        <f>IFERROR(VLOOKUP(LEFT($A1862,8),POR!$A:$R,16,0),"")</f>
        <v/>
      </c>
      <c r="AE1862" s="8" t="str">
        <f>IFERROR(VLOOKUP(LEFT($A1862,8),POR!$A:$R,17,0),"")</f>
        <v/>
      </c>
      <c r="AF1862" s="8" t="str">
        <f>IFERROR(VLOOKUP(LEFT($A1862,8),POR!$A:$R,18,0),"")</f>
        <v/>
      </c>
      <c r="AG1862" s="36" t="str">
        <f>IFERROR(VLOOKUP(A1862,NSD!F:G,2,0),"")</f>
        <v/>
      </c>
    </row>
    <row r="1863" spans="1:33">
      <c r="A1863" s="49" t="s">
        <v>4115</v>
      </c>
      <c r="B1863" s="36" t="str">
        <f>VLOOKUP(LEFT(A1863,8),Clusters!A:C,3,0)</f>
        <v>C3</v>
      </c>
      <c r="C1863" s="36">
        <f>VLOOKUP(LEFT(A1863,8),Clusters!A:D,2,0)</f>
        <v>35</v>
      </c>
      <c r="O1863" s="36">
        <f>IFERROR(VLOOKUP(LEFT(A1863,8),'Development Priority'!A:B,2,0),"")</f>
        <v>746</v>
      </c>
      <c r="P1863" s="8" t="str">
        <f>IFERROR(VLOOKUP(LEFT($A1863,8),POR!$A:$R,2,0),"")</f>
        <v/>
      </c>
      <c r="Q1863" s="8" t="str">
        <f>IFERROR(VLOOKUP(LEFT($A1863,8),POR!$A:$R,3,0),"")</f>
        <v/>
      </c>
      <c r="R1863" s="8" t="str">
        <f>IFERROR(VLOOKUP(LEFT($A1863,8),POR!$A:$R,4,0),"")</f>
        <v/>
      </c>
      <c r="S1863" s="8" t="str">
        <f>IFERROR(VLOOKUP(LEFT($A1863,8),POR!$A:$R,5,0),"")</f>
        <v/>
      </c>
      <c r="T1863" s="8" t="str">
        <f>IFERROR(VLOOKUP(LEFT($A1863,8),POR!$A:$R,6,0),"")</f>
        <v/>
      </c>
      <c r="U1863" s="8" t="str">
        <f>IFERROR(VLOOKUP(LEFT($A1863,8),POR!$A:$R,7,0),"")</f>
        <v/>
      </c>
      <c r="V1863" s="8" t="str">
        <f>IFERROR(VLOOKUP(LEFT($A1863,8),POR!$A:$R,8,0),"")</f>
        <v/>
      </c>
      <c r="W1863" s="8" t="str">
        <f>IFERROR(VLOOKUP(LEFT($A1863,8),POR!$A:$R,9,0),"")</f>
        <v/>
      </c>
      <c r="X1863" s="8" t="str">
        <f>IFERROR(VLOOKUP(LEFT($A1863,8),POR!$A:$R,10,0),"")</f>
        <v/>
      </c>
      <c r="Y1863" s="8" t="str">
        <f>IFERROR(VLOOKUP(LEFT($A1863,8),POR!$A:$R,11,0),"")</f>
        <v/>
      </c>
      <c r="Z1863" s="8" t="str">
        <f>IFERROR(VLOOKUP(LEFT($A1863,8),POR!$A:$R,12,0),"")</f>
        <v/>
      </c>
      <c r="AA1863" s="8" t="str">
        <f>IFERROR(VLOOKUP(LEFT($A1863,8),POR!$A:$R,13,0),"")</f>
        <v/>
      </c>
      <c r="AB1863" s="8" t="str">
        <f>IFERROR(VLOOKUP(LEFT($A1863,8),POR!$A:$R,14,0),"")</f>
        <v/>
      </c>
      <c r="AC1863" s="8" t="str">
        <f>IFERROR(VLOOKUP(LEFT($A1863,8),POR!$A:$R,15,0),"")</f>
        <v/>
      </c>
      <c r="AD1863" s="8" t="str">
        <f>IFERROR(VLOOKUP(LEFT($A1863,8),POR!$A:$R,16,0),"")</f>
        <v/>
      </c>
      <c r="AE1863" s="8" t="str">
        <f>IFERROR(VLOOKUP(LEFT($A1863,8),POR!$A:$R,17,0),"")</f>
        <v/>
      </c>
      <c r="AF1863" s="8" t="str">
        <f>IFERROR(VLOOKUP(LEFT($A1863,8),POR!$A:$R,18,0),"")</f>
        <v/>
      </c>
      <c r="AG1863" s="36" t="str">
        <f>IFERROR(VLOOKUP(A1863,NSD!F:G,2,0),"")</f>
        <v/>
      </c>
    </row>
    <row r="1864" spans="1:33">
      <c r="A1864" s="49" t="s">
        <v>3626</v>
      </c>
      <c r="B1864" s="36" t="str">
        <f>VLOOKUP(LEFT(A1864,8),Clusters!A:C,3,0)</f>
        <v>C3</v>
      </c>
      <c r="C1864" s="36">
        <f>VLOOKUP(LEFT(A1864,8),Clusters!A:D,2,0)</f>
        <v>35</v>
      </c>
      <c r="O1864" s="36">
        <f>IFERROR(VLOOKUP(LEFT(A1864,8),'Development Priority'!A:B,2,0),"")</f>
        <v>764</v>
      </c>
      <c r="P1864" s="8" t="str">
        <f>IFERROR(VLOOKUP(LEFT($A1864,8),POR!$A:$R,2,0),"")</f>
        <v/>
      </c>
      <c r="Q1864" s="8" t="str">
        <f>IFERROR(VLOOKUP(LEFT($A1864,8),POR!$A:$R,3,0),"")</f>
        <v/>
      </c>
      <c r="R1864" s="8" t="str">
        <f>IFERROR(VLOOKUP(LEFT($A1864,8),POR!$A:$R,4,0),"")</f>
        <v/>
      </c>
      <c r="S1864" s="8" t="str">
        <f>IFERROR(VLOOKUP(LEFT($A1864,8),POR!$A:$R,5,0),"")</f>
        <v/>
      </c>
      <c r="T1864" s="8" t="str">
        <f>IFERROR(VLOOKUP(LEFT($A1864,8),POR!$A:$R,6,0),"")</f>
        <v/>
      </c>
      <c r="U1864" s="8" t="str">
        <f>IFERROR(VLOOKUP(LEFT($A1864,8),POR!$A:$R,7,0),"")</f>
        <v/>
      </c>
      <c r="V1864" s="8" t="str">
        <f>IFERROR(VLOOKUP(LEFT($A1864,8),POR!$A:$R,8,0),"")</f>
        <v/>
      </c>
      <c r="W1864" s="8" t="str">
        <f>IFERROR(VLOOKUP(LEFT($A1864,8),POR!$A:$R,9,0),"")</f>
        <v/>
      </c>
      <c r="X1864" s="8" t="str">
        <f>IFERROR(VLOOKUP(LEFT($A1864,8),POR!$A:$R,10,0),"")</f>
        <v/>
      </c>
      <c r="Y1864" s="8" t="str">
        <f>IFERROR(VLOOKUP(LEFT($A1864,8),POR!$A:$R,11,0),"")</f>
        <v/>
      </c>
      <c r="Z1864" s="8" t="str">
        <f>IFERROR(VLOOKUP(LEFT($A1864,8),POR!$A:$R,12,0),"")</f>
        <v/>
      </c>
      <c r="AA1864" s="8" t="str">
        <f>IFERROR(VLOOKUP(LEFT($A1864,8),POR!$A:$R,13,0),"")</f>
        <v/>
      </c>
      <c r="AB1864" s="8" t="str">
        <f>IFERROR(VLOOKUP(LEFT($A1864,8),POR!$A:$R,14,0),"")</f>
        <v/>
      </c>
      <c r="AC1864" s="8" t="str">
        <f>IFERROR(VLOOKUP(LEFT($A1864,8),POR!$A:$R,15,0),"")</f>
        <v/>
      </c>
      <c r="AD1864" s="8" t="str">
        <f>IFERROR(VLOOKUP(LEFT($A1864,8),POR!$A:$R,16,0),"")</f>
        <v/>
      </c>
      <c r="AE1864" s="8" t="str">
        <f>IFERROR(VLOOKUP(LEFT($A1864,8),POR!$A:$R,17,0),"")</f>
        <v/>
      </c>
      <c r="AF1864" s="8" t="str">
        <f>IFERROR(VLOOKUP(LEFT($A1864,8),POR!$A:$R,18,0),"")</f>
        <v/>
      </c>
      <c r="AG1864" s="36" t="str">
        <f>IFERROR(VLOOKUP(A1864,NSD!F:G,2,0),"")</f>
        <v/>
      </c>
    </row>
    <row r="1865" spans="1:33">
      <c r="A1865" s="49" t="s">
        <v>3833</v>
      </c>
      <c r="B1865" s="36" t="str">
        <f>VLOOKUP(LEFT(A1865,8),Clusters!A:C,3,0)</f>
        <v>C3</v>
      </c>
      <c r="C1865" s="36">
        <f>VLOOKUP(LEFT(A1865,8),Clusters!A:D,2,0)</f>
        <v>35</v>
      </c>
      <c r="O1865" s="36">
        <f>IFERROR(VLOOKUP(LEFT(A1865,8),'Development Priority'!A:B,2,0),"")</f>
        <v>764</v>
      </c>
      <c r="P1865" s="8" t="str">
        <f>IFERROR(VLOOKUP(LEFT($A1865,8),POR!$A:$R,2,0),"")</f>
        <v/>
      </c>
      <c r="Q1865" s="8" t="str">
        <f>IFERROR(VLOOKUP(LEFT($A1865,8),POR!$A:$R,3,0),"")</f>
        <v/>
      </c>
      <c r="R1865" s="8" t="str">
        <f>IFERROR(VLOOKUP(LEFT($A1865,8),POR!$A:$R,4,0),"")</f>
        <v/>
      </c>
      <c r="S1865" s="8" t="str">
        <f>IFERROR(VLOOKUP(LEFT($A1865,8),POR!$A:$R,5,0),"")</f>
        <v/>
      </c>
      <c r="T1865" s="8" t="str">
        <f>IFERROR(VLOOKUP(LEFT($A1865,8),POR!$A:$R,6,0),"")</f>
        <v/>
      </c>
      <c r="U1865" s="8" t="str">
        <f>IFERROR(VLOOKUP(LEFT($A1865,8),POR!$A:$R,7,0),"")</f>
        <v/>
      </c>
      <c r="V1865" s="8" t="str">
        <f>IFERROR(VLOOKUP(LEFT($A1865,8),POR!$A:$R,8,0),"")</f>
        <v/>
      </c>
      <c r="W1865" s="8" t="str">
        <f>IFERROR(VLOOKUP(LEFT($A1865,8),POR!$A:$R,9,0),"")</f>
        <v/>
      </c>
      <c r="X1865" s="8" t="str">
        <f>IFERROR(VLOOKUP(LEFT($A1865,8),POR!$A:$R,10,0),"")</f>
        <v/>
      </c>
      <c r="Y1865" s="8" t="str">
        <f>IFERROR(VLOOKUP(LEFT($A1865,8),POR!$A:$R,11,0),"")</f>
        <v/>
      </c>
      <c r="Z1865" s="8" t="str">
        <f>IFERROR(VLOOKUP(LEFT($A1865,8),POR!$A:$R,12,0),"")</f>
        <v/>
      </c>
      <c r="AA1865" s="8" t="str">
        <f>IFERROR(VLOOKUP(LEFT($A1865,8),POR!$A:$R,13,0),"")</f>
        <v/>
      </c>
      <c r="AB1865" s="8" t="str">
        <f>IFERROR(VLOOKUP(LEFT($A1865,8),POR!$A:$R,14,0),"")</f>
        <v/>
      </c>
      <c r="AC1865" s="8" t="str">
        <f>IFERROR(VLOOKUP(LEFT($A1865,8),POR!$A:$R,15,0),"")</f>
        <v/>
      </c>
      <c r="AD1865" s="8" t="str">
        <f>IFERROR(VLOOKUP(LEFT($A1865,8),POR!$A:$R,16,0),"")</f>
        <v/>
      </c>
      <c r="AE1865" s="8" t="str">
        <f>IFERROR(VLOOKUP(LEFT($A1865,8),POR!$A:$R,17,0),"")</f>
        <v/>
      </c>
      <c r="AF1865" s="8" t="str">
        <f>IFERROR(VLOOKUP(LEFT($A1865,8),POR!$A:$R,18,0),"")</f>
        <v/>
      </c>
      <c r="AG1865" s="36" t="str">
        <f>IFERROR(VLOOKUP(A1865,NSD!F:G,2,0),"")</f>
        <v/>
      </c>
    </row>
    <row r="1866" spans="1:33">
      <c r="A1866" s="49" t="s">
        <v>3863</v>
      </c>
      <c r="B1866" s="36" t="str">
        <f>VLOOKUP(LEFT(A1866,8),Clusters!A:C,3,0)</f>
        <v>C3</v>
      </c>
      <c r="C1866" s="36">
        <f>VLOOKUP(LEFT(A1866,8),Clusters!A:D,2,0)</f>
        <v>35</v>
      </c>
      <c r="O1866" s="36">
        <f>IFERROR(VLOOKUP(LEFT(A1866,8),'Development Priority'!A:B,2,0),"")</f>
        <v>764</v>
      </c>
      <c r="P1866" s="8" t="str">
        <f>IFERROR(VLOOKUP(LEFT($A1866,8),POR!$A:$R,2,0),"")</f>
        <v/>
      </c>
      <c r="Q1866" s="8" t="str">
        <f>IFERROR(VLOOKUP(LEFT($A1866,8),POR!$A:$R,3,0),"")</f>
        <v/>
      </c>
      <c r="R1866" s="8" t="str">
        <f>IFERROR(VLOOKUP(LEFT($A1866,8),POR!$A:$R,4,0),"")</f>
        <v/>
      </c>
      <c r="S1866" s="8" t="str">
        <f>IFERROR(VLOOKUP(LEFT($A1866,8),POR!$A:$R,5,0),"")</f>
        <v/>
      </c>
      <c r="T1866" s="8" t="str">
        <f>IFERROR(VLOOKUP(LEFT($A1866,8),POR!$A:$R,6,0),"")</f>
        <v/>
      </c>
      <c r="U1866" s="8" t="str">
        <f>IFERROR(VLOOKUP(LEFT($A1866,8),POR!$A:$R,7,0),"")</f>
        <v/>
      </c>
      <c r="V1866" s="8" t="str">
        <f>IFERROR(VLOOKUP(LEFT($A1866,8),POR!$A:$R,8,0),"")</f>
        <v/>
      </c>
      <c r="W1866" s="8" t="str">
        <f>IFERROR(VLOOKUP(LEFT($A1866,8),POR!$A:$R,9,0),"")</f>
        <v/>
      </c>
      <c r="X1866" s="8" t="str">
        <f>IFERROR(VLOOKUP(LEFT($A1866,8),POR!$A:$R,10,0),"")</f>
        <v/>
      </c>
      <c r="Y1866" s="8" t="str">
        <f>IFERROR(VLOOKUP(LEFT($A1866,8),POR!$A:$R,11,0),"")</f>
        <v/>
      </c>
      <c r="Z1866" s="8" t="str">
        <f>IFERROR(VLOOKUP(LEFT($A1866,8),POR!$A:$R,12,0),"")</f>
        <v/>
      </c>
      <c r="AA1866" s="8" t="str">
        <f>IFERROR(VLOOKUP(LEFT($A1866,8),POR!$A:$R,13,0),"")</f>
        <v/>
      </c>
      <c r="AB1866" s="8" t="str">
        <f>IFERROR(VLOOKUP(LEFT($A1866,8),POR!$A:$R,14,0),"")</f>
        <v/>
      </c>
      <c r="AC1866" s="8" t="str">
        <f>IFERROR(VLOOKUP(LEFT($A1866,8),POR!$A:$R,15,0),"")</f>
        <v/>
      </c>
      <c r="AD1866" s="8" t="str">
        <f>IFERROR(VLOOKUP(LEFT($A1866,8),POR!$A:$R,16,0),"")</f>
        <v/>
      </c>
      <c r="AE1866" s="8" t="str">
        <f>IFERROR(VLOOKUP(LEFT($A1866,8),POR!$A:$R,17,0),"")</f>
        <v/>
      </c>
      <c r="AF1866" s="8" t="str">
        <f>IFERROR(VLOOKUP(LEFT($A1866,8),POR!$A:$R,18,0),"")</f>
        <v/>
      </c>
      <c r="AG1866" s="36" t="str">
        <f>IFERROR(VLOOKUP(A1866,NSD!F:G,2,0),"")</f>
        <v/>
      </c>
    </row>
    <row r="1867" spans="1:33">
      <c r="A1867" s="49" t="s">
        <v>2409</v>
      </c>
      <c r="B1867" s="36" t="str">
        <f>VLOOKUP(LEFT(A1867,8),Clusters!A:C,3,0)</f>
        <v>C3</v>
      </c>
      <c r="C1867" s="36">
        <f>VLOOKUP(LEFT(A1867,8),Clusters!A:D,2,0)</f>
        <v>35</v>
      </c>
      <c r="O1867" s="36">
        <f>IFERROR(VLOOKUP(LEFT(A1867,8),'Development Priority'!A:B,2,0),"")</f>
        <v>764</v>
      </c>
      <c r="P1867" s="8" t="str">
        <f>IFERROR(VLOOKUP(LEFT($A1867,8),POR!$A:$R,2,0),"")</f>
        <v/>
      </c>
      <c r="Q1867" s="8" t="str">
        <f>IFERROR(VLOOKUP(LEFT($A1867,8),POR!$A:$R,3,0),"")</f>
        <v/>
      </c>
      <c r="R1867" s="8" t="str">
        <f>IFERROR(VLOOKUP(LEFT($A1867,8),POR!$A:$R,4,0),"")</f>
        <v/>
      </c>
      <c r="S1867" s="8" t="str">
        <f>IFERROR(VLOOKUP(LEFT($A1867,8),POR!$A:$R,5,0),"")</f>
        <v/>
      </c>
      <c r="T1867" s="8" t="str">
        <f>IFERROR(VLOOKUP(LEFT($A1867,8),POR!$A:$R,6,0),"")</f>
        <v/>
      </c>
      <c r="U1867" s="8" t="str">
        <f>IFERROR(VLOOKUP(LEFT($A1867,8),POR!$A:$R,7,0),"")</f>
        <v/>
      </c>
      <c r="V1867" s="8" t="str">
        <f>IFERROR(VLOOKUP(LEFT($A1867,8),POR!$A:$R,8,0),"")</f>
        <v/>
      </c>
      <c r="W1867" s="8" t="str">
        <f>IFERROR(VLOOKUP(LEFT($A1867,8),POR!$A:$R,9,0),"")</f>
        <v/>
      </c>
      <c r="X1867" s="8" t="str">
        <f>IFERROR(VLOOKUP(LEFT($A1867,8),POR!$A:$R,10,0),"")</f>
        <v/>
      </c>
      <c r="Y1867" s="8" t="str">
        <f>IFERROR(VLOOKUP(LEFT($A1867,8),POR!$A:$R,11,0),"")</f>
        <v/>
      </c>
      <c r="Z1867" s="8" t="str">
        <f>IFERROR(VLOOKUP(LEFT($A1867,8),POR!$A:$R,12,0),"")</f>
        <v/>
      </c>
      <c r="AA1867" s="8" t="str">
        <f>IFERROR(VLOOKUP(LEFT($A1867,8),POR!$A:$R,13,0),"")</f>
        <v/>
      </c>
      <c r="AB1867" s="8" t="str">
        <f>IFERROR(VLOOKUP(LEFT($A1867,8),POR!$A:$R,14,0),"")</f>
        <v/>
      </c>
      <c r="AC1867" s="8" t="str">
        <f>IFERROR(VLOOKUP(LEFT($A1867,8),POR!$A:$R,15,0),"")</f>
        <v/>
      </c>
      <c r="AD1867" s="8" t="str">
        <f>IFERROR(VLOOKUP(LEFT($A1867,8),POR!$A:$R,16,0),"")</f>
        <v/>
      </c>
      <c r="AE1867" s="8" t="str">
        <f>IFERROR(VLOOKUP(LEFT($A1867,8),POR!$A:$R,17,0),"")</f>
        <v/>
      </c>
      <c r="AF1867" s="8" t="str">
        <f>IFERROR(VLOOKUP(LEFT($A1867,8),POR!$A:$R,18,0),"")</f>
        <v/>
      </c>
      <c r="AG1867" s="36" t="str">
        <f>IFERROR(VLOOKUP(A1867,NSD!F:G,2,0),"")</f>
        <v/>
      </c>
    </row>
    <row r="1868" spans="1:33">
      <c r="A1868" s="49" t="s">
        <v>2784</v>
      </c>
      <c r="B1868" s="36" t="str">
        <f>VLOOKUP(LEFT(A1868,8),Clusters!A:C,3,0)</f>
        <v>C3</v>
      </c>
      <c r="C1868" s="36">
        <f>VLOOKUP(LEFT(A1868,8),Clusters!A:D,2,0)</f>
        <v>35</v>
      </c>
      <c r="O1868" s="36">
        <f>IFERROR(VLOOKUP(LEFT(A1868,8),'Development Priority'!A:B,2,0),"")</f>
        <v>778</v>
      </c>
      <c r="P1868" s="8" t="str">
        <f>IFERROR(VLOOKUP(LEFT($A1868,8),POR!$A:$R,2,0),"")</f>
        <v/>
      </c>
      <c r="Q1868" s="8" t="str">
        <f>IFERROR(VLOOKUP(LEFT($A1868,8),POR!$A:$R,3,0),"")</f>
        <v/>
      </c>
      <c r="R1868" s="8" t="str">
        <f>IFERROR(VLOOKUP(LEFT($A1868,8),POR!$A:$R,4,0),"")</f>
        <v/>
      </c>
      <c r="S1868" s="8" t="str">
        <f>IFERROR(VLOOKUP(LEFT($A1868,8),POR!$A:$R,5,0),"")</f>
        <v/>
      </c>
      <c r="T1868" s="8" t="str">
        <f>IFERROR(VLOOKUP(LEFT($A1868,8),POR!$A:$R,6,0),"")</f>
        <v/>
      </c>
      <c r="U1868" s="8" t="str">
        <f>IFERROR(VLOOKUP(LEFT($A1868,8),POR!$A:$R,7,0),"")</f>
        <v/>
      </c>
      <c r="V1868" s="8" t="str">
        <f>IFERROR(VLOOKUP(LEFT($A1868,8),POR!$A:$R,8,0),"")</f>
        <v/>
      </c>
      <c r="W1868" s="8" t="str">
        <f>IFERROR(VLOOKUP(LEFT($A1868,8),POR!$A:$R,9,0),"")</f>
        <v/>
      </c>
      <c r="X1868" s="8" t="str">
        <f>IFERROR(VLOOKUP(LEFT($A1868,8),POR!$A:$R,10,0),"")</f>
        <v/>
      </c>
      <c r="Y1868" s="8" t="str">
        <f>IFERROR(VLOOKUP(LEFT($A1868,8),POR!$A:$R,11,0),"")</f>
        <v/>
      </c>
      <c r="Z1868" s="8" t="str">
        <f>IFERROR(VLOOKUP(LEFT($A1868,8),POR!$A:$R,12,0),"")</f>
        <v/>
      </c>
      <c r="AA1868" s="8" t="str">
        <f>IFERROR(VLOOKUP(LEFT($A1868,8),POR!$A:$R,13,0),"")</f>
        <v/>
      </c>
      <c r="AB1868" s="8" t="str">
        <f>IFERROR(VLOOKUP(LEFT($A1868,8),POR!$A:$R,14,0),"")</f>
        <v/>
      </c>
      <c r="AC1868" s="8" t="str">
        <f>IFERROR(VLOOKUP(LEFT($A1868,8),POR!$A:$R,15,0),"")</f>
        <v/>
      </c>
      <c r="AD1868" s="8" t="str">
        <f>IFERROR(VLOOKUP(LEFT($A1868,8),POR!$A:$R,16,0),"")</f>
        <v/>
      </c>
      <c r="AE1868" s="8" t="str">
        <f>IFERROR(VLOOKUP(LEFT($A1868,8),POR!$A:$R,17,0),"")</f>
        <v/>
      </c>
      <c r="AF1868" s="8" t="str">
        <f>IFERROR(VLOOKUP(LEFT($A1868,8),POR!$A:$R,18,0),"")</f>
        <v/>
      </c>
      <c r="AG1868" s="36" t="str">
        <f>IFERROR(VLOOKUP(A1868,NSD!F:G,2,0),"")</f>
        <v/>
      </c>
    </row>
    <row r="1869" spans="1:33">
      <c r="A1869" s="49" t="s">
        <v>5116</v>
      </c>
      <c r="B1869" s="36" t="str">
        <f>VLOOKUP(LEFT(A1869,8),Clusters!A:C,3,0)</f>
        <v>C3</v>
      </c>
      <c r="C1869" s="36">
        <f>VLOOKUP(LEFT(A1869,8),Clusters!A:D,2,0)</f>
        <v>35</v>
      </c>
      <c r="O1869" s="36">
        <f>IFERROR(VLOOKUP(LEFT(A1869,8),'Development Priority'!A:B,2,0),"")</f>
        <v>778</v>
      </c>
      <c r="P1869" s="8" t="str">
        <f>IFERROR(VLOOKUP(LEFT($A1869,8),POR!$A:$R,2,0),"")</f>
        <v/>
      </c>
      <c r="Q1869" s="8" t="str">
        <f>IFERROR(VLOOKUP(LEFT($A1869,8),POR!$A:$R,3,0),"")</f>
        <v/>
      </c>
      <c r="R1869" s="8" t="str">
        <f>IFERROR(VLOOKUP(LEFT($A1869,8),POR!$A:$R,4,0),"")</f>
        <v/>
      </c>
      <c r="S1869" s="8" t="str">
        <f>IFERROR(VLOOKUP(LEFT($A1869,8),POR!$A:$R,5,0),"")</f>
        <v/>
      </c>
      <c r="T1869" s="8" t="str">
        <f>IFERROR(VLOOKUP(LEFT($A1869,8),POR!$A:$R,6,0),"")</f>
        <v/>
      </c>
      <c r="U1869" s="8" t="str">
        <f>IFERROR(VLOOKUP(LEFT($A1869,8),POR!$A:$R,7,0),"")</f>
        <v/>
      </c>
      <c r="V1869" s="8" t="str">
        <f>IFERROR(VLOOKUP(LEFT($A1869,8),POR!$A:$R,8,0),"")</f>
        <v/>
      </c>
      <c r="W1869" s="8" t="str">
        <f>IFERROR(VLOOKUP(LEFT($A1869,8),POR!$A:$R,9,0),"")</f>
        <v/>
      </c>
      <c r="X1869" s="8" t="str">
        <f>IFERROR(VLOOKUP(LEFT($A1869,8),POR!$A:$R,10,0),"")</f>
        <v/>
      </c>
      <c r="Y1869" s="8" t="str">
        <f>IFERROR(VLOOKUP(LEFT($A1869,8),POR!$A:$R,11,0),"")</f>
        <v/>
      </c>
      <c r="Z1869" s="8" t="str">
        <f>IFERROR(VLOOKUP(LEFT($A1869,8),POR!$A:$R,12,0),"")</f>
        <v/>
      </c>
      <c r="AA1869" s="8" t="str">
        <f>IFERROR(VLOOKUP(LEFT($A1869,8),POR!$A:$R,13,0),"")</f>
        <v/>
      </c>
      <c r="AB1869" s="8" t="str">
        <f>IFERROR(VLOOKUP(LEFT($A1869,8),POR!$A:$R,14,0),"")</f>
        <v/>
      </c>
      <c r="AC1869" s="8" t="str">
        <f>IFERROR(VLOOKUP(LEFT($A1869,8),POR!$A:$R,15,0),"")</f>
        <v/>
      </c>
      <c r="AD1869" s="8" t="str">
        <f>IFERROR(VLOOKUP(LEFT($A1869,8),POR!$A:$R,16,0),"")</f>
        <v/>
      </c>
      <c r="AE1869" s="8" t="str">
        <f>IFERROR(VLOOKUP(LEFT($A1869,8),POR!$A:$R,17,0),"")</f>
        <v/>
      </c>
      <c r="AF1869" s="8" t="str">
        <f>IFERROR(VLOOKUP(LEFT($A1869,8),POR!$A:$R,18,0),"")</f>
        <v/>
      </c>
      <c r="AG1869" s="36" t="str">
        <f>IFERROR(VLOOKUP(A1869,NSD!F:G,2,0),"")</f>
        <v/>
      </c>
    </row>
    <row r="1870" spans="1:33">
      <c r="A1870" s="49" t="s">
        <v>3262</v>
      </c>
      <c r="B1870" s="36" t="str">
        <f>VLOOKUP(LEFT(A1870,8),Clusters!A:C,3,0)</f>
        <v>C3</v>
      </c>
      <c r="C1870" s="36">
        <f>VLOOKUP(LEFT(A1870,8),Clusters!A:D,2,0)</f>
        <v>35</v>
      </c>
      <c r="O1870" s="36">
        <f>IFERROR(VLOOKUP(LEFT(A1870,8),'Development Priority'!A:B,2,0),"")</f>
        <v>778</v>
      </c>
      <c r="P1870" s="8" t="str">
        <f>IFERROR(VLOOKUP(LEFT($A1870,8),POR!$A:$R,2,0),"")</f>
        <v/>
      </c>
      <c r="Q1870" s="8" t="str">
        <f>IFERROR(VLOOKUP(LEFT($A1870,8),POR!$A:$R,3,0),"")</f>
        <v/>
      </c>
      <c r="R1870" s="8" t="str">
        <f>IFERROR(VLOOKUP(LEFT($A1870,8),POR!$A:$R,4,0),"")</f>
        <v/>
      </c>
      <c r="S1870" s="8" t="str">
        <f>IFERROR(VLOOKUP(LEFT($A1870,8),POR!$A:$R,5,0),"")</f>
        <v/>
      </c>
      <c r="T1870" s="8" t="str">
        <f>IFERROR(VLOOKUP(LEFT($A1870,8),POR!$A:$R,6,0),"")</f>
        <v/>
      </c>
      <c r="U1870" s="8" t="str">
        <f>IFERROR(VLOOKUP(LEFT($A1870,8),POR!$A:$R,7,0),"")</f>
        <v/>
      </c>
      <c r="V1870" s="8" t="str">
        <f>IFERROR(VLOOKUP(LEFT($A1870,8),POR!$A:$R,8,0),"")</f>
        <v/>
      </c>
      <c r="W1870" s="8" t="str">
        <f>IFERROR(VLOOKUP(LEFT($A1870,8),POR!$A:$R,9,0),"")</f>
        <v/>
      </c>
      <c r="X1870" s="8" t="str">
        <f>IFERROR(VLOOKUP(LEFT($A1870,8),POR!$A:$R,10,0),"")</f>
        <v/>
      </c>
      <c r="Y1870" s="8" t="str">
        <f>IFERROR(VLOOKUP(LEFT($A1870,8),POR!$A:$R,11,0),"")</f>
        <v/>
      </c>
      <c r="Z1870" s="8" t="str">
        <f>IFERROR(VLOOKUP(LEFT($A1870,8),POR!$A:$R,12,0),"")</f>
        <v/>
      </c>
      <c r="AA1870" s="8" t="str">
        <f>IFERROR(VLOOKUP(LEFT($A1870,8),POR!$A:$R,13,0),"")</f>
        <v/>
      </c>
      <c r="AB1870" s="8" t="str">
        <f>IFERROR(VLOOKUP(LEFT($A1870,8),POR!$A:$R,14,0),"")</f>
        <v/>
      </c>
      <c r="AC1870" s="8" t="str">
        <f>IFERROR(VLOOKUP(LEFT($A1870,8),POR!$A:$R,15,0),"")</f>
        <v/>
      </c>
      <c r="AD1870" s="8" t="str">
        <f>IFERROR(VLOOKUP(LEFT($A1870,8),POR!$A:$R,16,0),"")</f>
        <v/>
      </c>
      <c r="AE1870" s="8" t="str">
        <f>IFERROR(VLOOKUP(LEFT($A1870,8),POR!$A:$R,17,0),"")</f>
        <v/>
      </c>
      <c r="AF1870" s="8" t="str">
        <f>IFERROR(VLOOKUP(LEFT($A1870,8),POR!$A:$R,18,0),"")</f>
        <v/>
      </c>
      <c r="AG1870" s="36" t="str">
        <f>IFERROR(VLOOKUP(A1870,NSD!F:G,2,0),"")</f>
        <v/>
      </c>
    </row>
    <row r="1871" spans="1:33">
      <c r="A1871" s="49" t="s">
        <v>2970</v>
      </c>
      <c r="B1871" s="36" t="str">
        <f>VLOOKUP(LEFT(A1871,8),Clusters!A:C,3,0)</f>
        <v>C3</v>
      </c>
      <c r="C1871" s="36">
        <f>VLOOKUP(LEFT(A1871,8),Clusters!A:D,2,0)</f>
        <v>35</v>
      </c>
      <c r="O1871" s="36">
        <f>IFERROR(VLOOKUP(LEFT(A1871,8),'Development Priority'!A:B,2,0),"")</f>
        <v>787</v>
      </c>
      <c r="P1871" s="8" t="str">
        <f>IFERROR(VLOOKUP(LEFT($A1871,8),POR!$A:$R,2,0),"")</f>
        <v/>
      </c>
      <c r="Q1871" s="8" t="str">
        <f>IFERROR(VLOOKUP(LEFT($A1871,8),POR!$A:$R,3,0),"")</f>
        <v/>
      </c>
      <c r="R1871" s="8" t="str">
        <f>IFERROR(VLOOKUP(LEFT($A1871,8),POR!$A:$R,4,0),"")</f>
        <v/>
      </c>
      <c r="S1871" s="8" t="str">
        <f>IFERROR(VLOOKUP(LEFT($A1871,8),POR!$A:$R,5,0),"")</f>
        <v/>
      </c>
      <c r="T1871" s="8" t="str">
        <f>IFERROR(VLOOKUP(LEFT($A1871,8),POR!$A:$R,6,0),"")</f>
        <v/>
      </c>
      <c r="U1871" s="8" t="str">
        <f>IFERROR(VLOOKUP(LEFT($A1871,8),POR!$A:$R,7,0),"")</f>
        <v/>
      </c>
      <c r="V1871" s="8" t="str">
        <f>IFERROR(VLOOKUP(LEFT($A1871,8),POR!$A:$R,8,0),"")</f>
        <v/>
      </c>
      <c r="W1871" s="8" t="str">
        <f>IFERROR(VLOOKUP(LEFT($A1871,8),POR!$A:$R,9,0),"")</f>
        <v/>
      </c>
      <c r="X1871" s="8" t="str">
        <f>IFERROR(VLOOKUP(LEFT($A1871,8),POR!$A:$R,10,0),"")</f>
        <v/>
      </c>
      <c r="Y1871" s="8" t="str">
        <f>IFERROR(VLOOKUP(LEFT($A1871,8),POR!$A:$R,11,0),"")</f>
        <v/>
      </c>
      <c r="Z1871" s="8" t="str">
        <f>IFERROR(VLOOKUP(LEFT($A1871,8),POR!$A:$R,12,0),"")</f>
        <v/>
      </c>
      <c r="AA1871" s="8" t="str">
        <f>IFERROR(VLOOKUP(LEFT($A1871,8),POR!$A:$R,13,0),"")</f>
        <v/>
      </c>
      <c r="AB1871" s="8" t="str">
        <f>IFERROR(VLOOKUP(LEFT($A1871,8),POR!$A:$R,14,0),"")</f>
        <v/>
      </c>
      <c r="AC1871" s="8" t="str">
        <f>IFERROR(VLOOKUP(LEFT($A1871,8),POR!$A:$R,15,0),"")</f>
        <v/>
      </c>
      <c r="AD1871" s="8" t="str">
        <f>IFERROR(VLOOKUP(LEFT($A1871,8),POR!$A:$R,16,0),"")</f>
        <v/>
      </c>
      <c r="AE1871" s="8" t="str">
        <f>IFERROR(VLOOKUP(LEFT($A1871,8),POR!$A:$R,17,0),"")</f>
        <v/>
      </c>
      <c r="AF1871" s="8" t="str">
        <f>IFERROR(VLOOKUP(LEFT($A1871,8),POR!$A:$R,18,0),"")</f>
        <v/>
      </c>
      <c r="AG1871" s="36" t="str">
        <f>IFERROR(VLOOKUP(A1871,NSD!F:G,2,0),"")</f>
        <v/>
      </c>
    </row>
    <row r="1872" spans="1:33">
      <c r="A1872" s="49" t="s">
        <v>2417</v>
      </c>
      <c r="B1872" s="36" t="str">
        <f>VLOOKUP(LEFT(A1872,8),Clusters!A:C,3,0)</f>
        <v>C3</v>
      </c>
      <c r="C1872" s="36">
        <f>VLOOKUP(LEFT(A1872,8),Clusters!A:D,2,0)</f>
        <v>35</v>
      </c>
      <c r="O1872" s="36">
        <f>IFERROR(VLOOKUP(LEFT(A1872,8),'Development Priority'!A:B,2,0),"")</f>
        <v>787</v>
      </c>
      <c r="P1872" s="8" t="str">
        <f>IFERROR(VLOOKUP(LEFT($A1872,8),POR!$A:$R,2,0),"")</f>
        <v/>
      </c>
      <c r="Q1872" s="8" t="str">
        <f>IFERROR(VLOOKUP(LEFT($A1872,8),POR!$A:$R,3,0),"")</f>
        <v/>
      </c>
      <c r="R1872" s="8" t="str">
        <f>IFERROR(VLOOKUP(LEFT($A1872,8),POR!$A:$R,4,0),"")</f>
        <v/>
      </c>
      <c r="S1872" s="8" t="str">
        <f>IFERROR(VLOOKUP(LEFT($A1872,8),POR!$A:$R,5,0),"")</f>
        <v/>
      </c>
      <c r="T1872" s="8" t="str">
        <f>IFERROR(VLOOKUP(LEFT($A1872,8),POR!$A:$R,6,0),"")</f>
        <v/>
      </c>
      <c r="U1872" s="8" t="str">
        <f>IFERROR(VLOOKUP(LEFT($A1872,8),POR!$A:$R,7,0),"")</f>
        <v/>
      </c>
      <c r="V1872" s="8" t="str">
        <f>IFERROR(VLOOKUP(LEFT($A1872,8),POR!$A:$R,8,0),"")</f>
        <v/>
      </c>
      <c r="W1872" s="8" t="str">
        <f>IFERROR(VLOOKUP(LEFT($A1872,8),POR!$A:$R,9,0),"")</f>
        <v/>
      </c>
      <c r="X1872" s="8" t="str">
        <f>IFERROR(VLOOKUP(LEFT($A1872,8),POR!$A:$R,10,0),"")</f>
        <v/>
      </c>
      <c r="Y1872" s="8" t="str">
        <f>IFERROR(VLOOKUP(LEFT($A1872,8),POR!$A:$R,11,0),"")</f>
        <v/>
      </c>
      <c r="Z1872" s="8" t="str">
        <f>IFERROR(VLOOKUP(LEFT($A1872,8),POR!$A:$R,12,0),"")</f>
        <v/>
      </c>
      <c r="AA1872" s="8" t="str">
        <f>IFERROR(VLOOKUP(LEFT($A1872,8),POR!$A:$R,13,0),"")</f>
        <v/>
      </c>
      <c r="AB1872" s="8" t="str">
        <f>IFERROR(VLOOKUP(LEFT($A1872,8),POR!$A:$R,14,0),"")</f>
        <v/>
      </c>
      <c r="AC1872" s="8" t="str">
        <f>IFERROR(VLOOKUP(LEFT($A1872,8),POR!$A:$R,15,0),"")</f>
        <v/>
      </c>
      <c r="AD1872" s="8" t="str">
        <f>IFERROR(VLOOKUP(LEFT($A1872,8),POR!$A:$R,16,0),"")</f>
        <v/>
      </c>
      <c r="AE1872" s="8" t="str">
        <f>IFERROR(VLOOKUP(LEFT($A1872,8),POR!$A:$R,17,0),"")</f>
        <v/>
      </c>
      <c r="AF1872" s="8" t="str">
        <f>IFERROR(VLOOKUP(LEFT($A1872,8),POR!$A:$R,18,0),"")</f>
        <v/>
      </c>
      <c r="AG1872" s="36" t="str">
        <f>IFERROR(VLOOKUP(A1872,NSD!F:G,2,0),"")</f>
        <v/>
      </c>
    </row>
    <row r="1873" spans="1:33">
      <c r="A1873" s="49" t="s">
        <v>3016</v>
      </c>
      <c r="B1873" s="36" t="str">
        <f>VLOOKUP(LEFT(A1873,8),Clusters!A:C,3,0)</f>
        <v>C3</v>
      </c>
      <c r="C1873" s="36">
        <f>VLOOKUP(LEFT(A1873,8),Clusters!A:D,2,0)</f>
        <v>35</v>
      </c>
      <c r="O1873" s="36">
        <f>IFERROR(VLOOKUP(LEFT(A1873,8),'Development Priority'!A:B,2,0),"")</f>
        <v>787</v>
      </c>
      <c r="P1873" s="8" t="str">
        <f>IFERROR(VLOOKUP(LEFT($A1873,8),POR!$A:$R,2,0),"")</f>
        <v/>
      </c>
      <c r="Q1873" s="8" t="str">
        <f>IFERROR(VLOOKUP(LEFT($A1873,8),POR!$A:$R,3,0),"")</f>
        <v/>
      </c>
      <c r="R1873" s="8" t="str">
        <f>IFERROR(VLOOKUP(LEFT($A1873,8),POR!$A:$R,4,0),"")</f>
        <v/>
      </c>
      <c r="S1873" s="8" t="str">
        <f>IFERROR(VLOOKUP(LEFT($A1873,8),POR!$A:$R,5,0),"")</f>
        <v/>
      </c>
      <c r="T1873" s="8" t="str">
        <f>IFERROR(VLOOKUP(LEFT($A1873,8),POR!$A:$R,6,0),"")</f>
        <v/>
      </c>
      <c r="U1873" s="8" t="str">
        <f>IFERROR(VLOOKUP(LEFT($A1873,8),POR!$A:$R,7,0),"")</f>
        <v/>
      </c>
      <c r="V1873" s="8" t="str">
        <f>IFERROR(VLOOKUP(LEFT($A1873,8),POR!$A:$R,8,0),"")</f>
        <v/>
      </c>
      <c r="W1873" s="8" t="str">
        <f>IFERROR(VLOOKUP(LEFT($A1873,8),POR!$A:$R,9,0),"")</f>
        <v/>
      </c>
      <c r="X1873" s="8" t="str">
        <f>IFERROR(VLOOKUP(LEFT($A1873,8),POR!$A:$R,10,0),"")</f>
        <v/>
      </c>
      <c r="Y1873" s="8" t="str">
        <f>IFERROR(VLOOKUP(LEFT($A1873,8),POR!$A:$R,11,0),"")</f>
        <v/>
      </c>
      <c r="Z1873" s="8" t="str">
        <f>IFERROR(VLOOKUP(LEFT($A1873,8),POR!$A:$R,12,0),"")</f>
        <v/>
      </c>
      <c r="AA1873" s="8" t="str">
        <f>IFERROR(VLOOKUP(LEFT($A1873,8),POR!$A:$R,13,0),"")</f>
        <v/>
      </c>
      <c r="AB1873" s="8" t="str">
        <f>IFERROR(VLOOKUP(LEFT($A1873,8),POR!$A:$R,14,0),"")</f>
        <v/>
      </c>
      <c r="AC1873" s="8" t="str">
        <f>IFERROR(VLOOKUP(LEFT($A1873,8),POR!$A:$R,15,0),"")</f>
        <v/>
      </c>
      <c r="AD1873" s="8" t="str">
        <f>IFERROR(VLOOKUP(LEFT($A1873,8),POR!$A:$R,16,0),"")</f>
        <v/>
      </c>
      <c r="AE1873" s="8" t="str">
        <f>IFERROR(VLOOKUP(LEFT($A1873,8),POR!$A:$R,17,0),"")</f>
        <v/>
      </c>
      <c r="AF1873" s="8" t="str">
        <f>IFERROR(VLOOKUP(LEFT($A1873,8),POR!$A:$R,18,0),"")</f>
        <v/>
      </c>
      <c r="AG1873" s="36" t="str">
        <f>IFERROR(VLOOKUP(A1873,NSD!F:G,2,0),"")</f>
        <v/>
      </c>
    </row>
    <row r="1874" spans="1:33">
      <c r="A1874" s="49" t="s">
        <v>4412</v>
      </c>
      <c r="B1874" s="36" t="str">
        <f>VLOOKUP(LEFT(A1874,8),Clusters!A:C,3,0)</f>
        <v>C3</v>
      </c>
      <c r="C1874" s="36">
        <f>VLOOKUP(LEFT(A1874,8),Clusters!A:D,2,0)</f>
        <v>35</v>
      </c>
      <c r="O1874" s="36">
        <f>IFERROR(VLOOKUP(LEFT(A1874,8),'Development Priority'!A:B,2,0),"")</f>
        <v>293</v>
      </c>
      <c r="P1874" s="8" t="str">
        <f>IFERROR(VLOOKUP(LEFT($A1874,8),POR!$A:$R,2,0),"")</f>
        <v/>
      </c>
      <c r="Q1874" s="8" t="str">
        <f>IFERROR(VLOOKUP(LEFT($A1874,8),POR!$A:$R,3,0),"")</f>
        <v/>
      </c>
      <c r="R1874" s="8" t="str">
        <f>IFERROR(VLOOKUP(LEFT($A1874,8),POR!$A:$R,4,0),"")</f>
        <v/>
      </c>
      <c r="S1874" s="8" t="str">
        <f>IFERROR(VLOOKUP(LEFT($A1874,8),POR!$A:$R,5,0),"")</f>
        <v/>
      </c>
      <c r="T1874" s="8" t="str">
        <f>IFERROR(VLOOKUP(LEFT($A1874,8),POR!$A:$R,6,0),"")</f>
        <v/>
      </c>
      <c r="U1874" s="8">
        <f>IFERROR(VLOOKUP(LEFT($A1874,8),POR!$A:$R,7,0),"")</f>
        <v>43023</v>
      </c>
      <c r="V1874" s="8" t="str">
        <f>IFERROR(VLOOKUP(LEFT($A1874,8),POR!$A:$R,8,0),"")</f>
        <v/>
      </c>
      <c r="W1874" s="8" t="str">
        <f>IFERROR(VLOOKUP(LEFT($A1874,8),POR!$A:$R,9,0),"")</f>
        <v/>
      </c>
      <c r="X1874" s="8" t="str">
        <f>IFERROR(VLOOKUP(LEFT($A1874,8),POR!$A:$R,10,0),"")</f>
        <v/>
      </c>
      <c r="Y1874" s="8" t="str">
        <f>IFERROR(VLOOKUP(LEFT($A1874,8),POR!$A:$R,11,0),"")</f>
        <v/>
      </c>
      <c r="Z1874" s="8" t="str">
        <f>IFERROR(VLOOKUP(LEFT($A1874,8),POR!$A:$R,12,0),"")</f>
        <v/>
      </c>
      <c r="AA1874" s="8" t="str">
        <f>IFERROR(VLOOKUP(LEFT($A1874,8),POR!$A:$R,13,0),"")</f>
        <v/>
      </c>
      <c r="AB1874" s="8" t="str">
        <f>IFERROR(VLOOKUP(LEFT($A1874,8),POR!$A:$R,14,0),"")</f>
        <v/>
      </c>
      <c r="AC1874" s="8" t="str">
        <f>IFERROR(VLOOKUP(LEFT($A1874,8),POR!$A:$R,15,0),"")</f>
        <v/>
      </c>
      <c r="AD1874" s="8" t="str">
        <f>IFERROR(VLOOKUP(LEFT($A1874,8),POR!$A:$R,16,0),"")</f>
        <v/>
      </c>
      <c r="AE1874" s="8" t="str">
        <f>IFERROR(VLOOKUP(LEFT($A1874,8),POR!$A:$R,17,0),"")</f>
        <v/>
      </c>
      <c r="AF1874" s="8" t="str">
        <f>IFERROR(VLOOKUP(LEFT($A1874,8),POR!$A:$R,18,0),"")</f>
        <v/>
      </c>
      <c r="AG1874" s="36" t="str">
        <f>IFERROR(VLOOKUP(A1874,NSD!F:G,2,0),"")</f>
        <v/>
      </c>
    </row>
    <row r="1875" spans="1:33">
      <c r="A1875" s="49" t="s">
        <v>4158</v>
      </c>
      <c r="B1875" s="36" t="str">
        <f>VLOOKUP(LEFT(A1875,8),Clusters!A:C,3,0)</f>
        <v>C3</v>
      </c>
      <c r="C1875" s="36">
        <f>VLOOKUP(LEFT(A1875,8),Clusters!A:D,2,0)</f>
        <v>35</v>
      </c>
      <c r="O1875" s="36">
        <f>IFERROR(VLOOKUP(LEFT(A1875,8),'Development Priority'!A:B,2,0),"")</f>
        <v>293</v>
      </c>
      <c r="P1875" s="8" t="str">
        <f>IFERROR(VLOOKUP(LEFT($A1875,8),POR!$A:$R,2,0),"")</f>
        <v/>
      </c>
      <c r="Q1875" s="8" t="str">
        <f>IFERROR(VLOOKUP(LEFT($A1875,8),POR!$A:$R,3,0),"")</f>
        <v/>
      </c>
      <c r="R1875" s="8" t="str">
        <f>IFERROR(VLOOKUP(LEFT($A1875,8),POR!$A:$R,4,0),"")</f>
        <v/>
      </c>
      <c r="S1875" s="8" t="str">
        <f>IFERROR(VLOOKUP(LEFT($A1875,8),POR!$A:$R,5,0),"")</f>
        <v/>
      </c>
      <c r="T1875" s="8" t="str">
        <f>IFERROR(VLOOKUP(LEFT($A1875,8),POR!$A:$R,6,0),"")</f>
        <v/>
      </c>
      <c r="U1875" s="8">
        <f>IFERROR(VLOOKUP(LEFT($A1875,8),POR!$A:$R,7,0),"")</f>
        <v>43023</v>
      </c>
      <c r="V1875" s="8" t="str">
        <f>IFERROR(VLOOKUP(LEFT($A1875,8),POR!$A:$R,8,0),"")</f>
        <v/>
      </c>
      <c r="W1875" s="8" t="str">
        <f>IFERROR(VLOOKUP(LEFT($A1875,8),POR!$A:$R,9,0),"")</f>
        <v/>
      </c>
      <c r="X1875" s="8" t="str">
        <f>IFERROR(VLOOKUP(LEFT($A1875,8),POR!$A:$R,10,0),"")</f>
        <v/>
      </c>
      <c r="Y1875" s="8" t="str">
        <f>IFERROR(VLOOKUP(LEFT($A1875,8),POR!$A:$R,11,0),"")</f>
        <v/>
      </c>
      <c r="Z1875" s="8" t="str">
        <f>IFERROR(VLOOKUP(LEFT($A1875,8),POR!$A:$R,12,0),"")</f>
        <v/>
      </c>
      <c r="AA1875" s="8" t="str">
        <f>IFERROR(VLOOKUP(LEFT($A1875,8),POR!$A:$R,13,0),"")</f>
        <v/>
      </c>
      <c r="AB1875" s="8" t="str">
        <f>IFERROR(VLOOKUP(LEFT($A1875,8),POR!$A:$R,14,0),"")</f>
        <v/>
      </c>
      <c r="AC1875" s="8" t="str">
        <f>IFERROR(VLOOKUP(LEFT($A1875,8),POR!$A:$R,15,0),"")</f>
        <v/>
      </c>
      <c r="AD1875" s="8" t="str">
        <f>IFERROR(VLOOKUP(LEFT($A1875,8),POR!$A:$R,16,0),"")</f>
        <v/>
      </c>
      <c r="AE1875" s="8" t="str">
        <f>IFERROR(VLOOKUP(LEFT($A1875,8),POR!$A:$R,17,0),"")</f>
        <v/>
      </c>
      <c r="AF1875" s="8" t="str">
        <f>IFERROR(VLOOKUP(LEFT($A1875,8),POR!$A:$R,18,0),"")</f>
        <v/>
      </c>
      <c r="AG1875" s="36" t="str">
        <f>IFERROR(VLOOKUP(A1875,NSD!F:G,2,0),"")</f>
        <v/>
      </c>
    </row>
    <row r="1876" spans="1:33">
      <c r="A1876" s="49" t="s">
        <v>2964</v>
      </c>
      <c r="B1876" s="36" t="str">
        <f>VLOOKUP(LEFT(A1876,8),Clusters!A:C,3,0)</f>
        <v>C3</v>
      </c>
      <c r="C1876" s="36">
        <f>VLOOKUP(LEFT(A1876,8),Clusters!A:D,2,0)</f>
        <v>35</v>
      </c>
      <c r="O1876" s="36">
        <f>IFERROR(VLOOKUP(LEFT(A1876,8),'Development Priority'!A:B,2,0),"")</f>
        <v>435</v>
      </c>
      <c r="P1876" s="8" t="str">
        <f>IFERROR(VLOOKUP(LEFT($A1876,8),POR!$A:$R,2,0),"")</f>
        <v/>
      </c>
      <c r="Q1876" s="8" t="str">
        <f>IFERROR(VLOOKUP(LEFT($A1876,8),POR!$A:$R,3,0),"")</f>
        <v/>
      </c>
      <c r="R1876" s="8" t="str">
        <f>IFERROR(VLOOKUP(LEFT($A1876,8),POR!$A:$R,4,0),"")</f>
        <v/>
      </c>
      <c r="S1876" s="8" t="str">
        <f>IFERROR(VLOOKUP(LEFT($A1876,8),POR!$A:$R,5,0),"")</f>
        <v/>
      </c>
      <c r="T1876" s="8" t="str">
        <f>IFERROR(VLOOKUP(LEFT($A1876,8),POR!$A:$R,6,0),"")</f>
        <v/>
      </c>
      <c r="U1876" s="8">
        <f>IFERROR(VLOOKUP(LEFT($A1876,8),POR!$A:$R,7,0),"")</f>
        <v>43023</v>
      </c>
      <c r="V1876" s="8" t="str">
        <f>IFERROR(VLOOKUP(LEFT($A1876,8),POR!$A:$R,8,0),"")</f>
        <v/>
      </c>
      <c r="W1876" s="8" t="str">
        <f>IFERROR(VLOOKUP(LEFT($A1876,8),POR!$A:$R,9,0),"")</f>
        <v/>
      </c>
      <c r="X1876" s="8" t="str">
        <f>IFERROR(VLOOKUP(LEFT($A1876,8),POR!$A:$R,10,0),"")</f>
        <v/>
      </c>
      <c r="Y1876" s="8" t="str">
        <f>IFERROR(VLOOKUP(LEFT($A1876,8),POR!$A:$R,11,0),"")</f>
        <v/>
      </c>
      <c r="Z1876" s="8" t="str">
        <f>IFERROR(VLOOKUP(LEFT($A1876,8),POR!$A:$R,12,0),"")</f>
        <v/>
      </c>
      <c r="AA1876" s="8" t="str">
        <f>IFERROR(VLOOKUP(LEFT($A1876,8),POR!$A:$R,13,0),"")</f>
        <v/>
      </c>
      <c r="AB1876" s="8" t="str">
        <f>IFERROR(VLOOKUP(LEFT($A1876,8),POR!$A:$R,14,0),"")</f>
        <v/>
      </c>
      <c r="AC1876" s="8" t="str">
        <f>IFERROR(VLOOKUP(LEFT($A1876,8),POR!$A:$R,15,0),"")</f>
        <v/>
      </c>
      <c r="AD1876" s="8" t="str">
        <f>IFERROR(VLOOKUP(LEFT($A1876,8),POR!$A:$R,16,0),"")</f>
        <v/>
      </c>
      <c r="AE1876" s="8" t="str">
        <f>IFERROR(VLOOKUP(LEFT($A1876,8),POR!$A:$R,17,0),"")</f>
        <v/>
      </c>
      <c r="AF1876" s="8" t="str">
        <f>IFERROR(VLOOKUP(LEFT($A1876,8),POR!$A:$R,18,0),"")</f>
        <v/>
      </c>
      <c r="AG1876" s="36" t="str">
        <f>IFERROR(VLOOKUP(A1876,NSD!F:G,2,0),"")</f>
        <v/>
      </c>
    </row>
    <row r="1877" spans="1:33">
      <c r="A1877" s="49" t="s">
        <v>4611</v>
      </c>
      <c r="B1877" s="36" t="str">
        <f>VLOOKUP(LEFT(A1877,8),Clusters!A:C,3,0)</f>
        <v>C2</v>
      </c>
      <c r="C1877" s="36">
        <f>VLOOKUP(LEFT(A1877,8),Clusters!A:D,2,0)</f>
        <v>21</v>
      </c>
      <c r="O1877" s="36">
        <f>IFERROR(VLOOKUP(LEFT(A1877,8),'Development Priority'!A:B,2,0),"")</f>
        <v>967</v>
      </c>
      <c r="P1877" s="8" t="str">
        <f>IFERROR(VLOOKUP(LEFT($A1877,8),POR!$A:$R,2,0),"")</f>
        <v/>
      </c>
      <c r="Q1877" s="8" t="str">
        <f>IFERROR(VLOOKUP(LEFT($A1877,8),POR!$A:$R,3,0),"")</f>
        <v/>
      </c>
      <c r="R1877" s="8" t="str">
        <f>IFERROR(VLOOKUP(LEFT($A1877,8),POR!$A:$R,4,0),"")</f>
        <v/>
      </c>
      <c r="S1877" s="8" t="str">
        <f>IFERROR(VLOOKUP(LEFT($A1877,8),POR!$A:$R,5,0),"")</f>
        <v/>
      </c>
      <c r="T1877" s="8" t="str">
        <f>IFERROR(VLOOKUP(LEFT($A1877,8),POR!$A:$R,6,0),"")</f>
        <v/>
      </c>
      <c r="U1877" s="8" t="str">
        <f>IFERROR(VLOOKUP(LEFT($A1877,8),POR!$A:$R,7,0),"")</f>
        <v/>
      </c>
      <c r="V1877" s="8">
        <f>IFERROR(VLOOKUP(LEFT($A1877,8),POR!$A:$R,8,0),"")</f>
        <v>42923</v>
      </c>
      <c r="W1877" s="8" t="str">
        <f>IFERROR(VLOOKUP(LEFT($A1877,8),POR!$A:$R,9,0),"")</f>
        <v/>
      </c>
      <c r="X1877" s="8" t="str">
        <f>IFERROR(VLOOKUP(LEFT($A1877,8),POR!$A:$R,10,0),"")</f>
        <v/>
      </c>
      <c r="Y1877" s="8" t="str">
        <f>IFERROR(VLOOKUP(LEFT($A1877,8),POR!$A:$R,11,0),"")</f>
        <v/>
      </c>
      <c r="Z1877" s="8" t="str">
        <f>IFERROR(VLOOKUP(LEFT($A1877,8),POR!$A:$R,12,0),"")</f>
        <v/>
      </c>
      <c r="AA1877" s="8" t="str">
        <f>IFERROR(VLOOKUP(LEFT($A1877,8),POR!$A:$R,13,0),"")</f>
        <v/>
      </c>
      <c r="AB1877" s="8" t="str">
        <f>IFERROR(VLOOKUP(LEFT($A1877,8),POR!$A:$R,14,0),"")</f>
        <v/>
      </c>
      <c r="AC1877" s="8" t="str">
        <f>IFERROR(VLOOKUP(LEFT($A1877,8),POR!$A:$R,15,0),"")</f>
        <v/>
      </c>
      <c r="AD1877" s="8" t="str">
        <f>IFERROR(VLOOKUP(LEFT($A1877,8),POR!$A:$R,16,0),"")</f>
        <v/>
      </c>
      <c r="AE1877" s="8" t="str">
        <f>IFERROR(VLOOKUP(LEFT($A1877,8),POR!$A:$R,17,0),"")</f>
        <v/>
      </c>
      <c r="AF1877" s="8" t="str">
        <f>IFERROR(VLOOKUP(LEFT($A1877,8),POR!$A:$R,18,0),"")</f>
        <v/>
      </c>
      <c r="AG1877" s="36" t="str">
        <f>IFERROR(VLOOKUP(A1877,NSD!F:G,2,0),"")</f>
        <v/>
      </c>
    </row>
    <row r="1878" spans="1:33">
      <c r="A1878" s="49" t="s">
        <v>3673</v>
      </c>
      <c r="B1878" s="36" t="str">
        <f>VLOOKUP(LEFT(A1878,8),Clusters!A:C,3,0)</f>
        <v>C2</v>
      </c>
      <c r="C1878" s="36">
        <f>VLOOKUP(LEFT(A1878,8),Clusters!A:D,2,0)</f>
        <v>21</v>
      </c>
      <c r="O1878" s="36">
        <f>IFERROR(VLOOKUP(LEFT(A1878,8),'Development Priority'!A:B,2,0),"")</f>
        <v>967</v>
      </c>
      <c r="P1878" s="8" t="str">
        <f>IFERROR(VLOOKUP(LEFT($A1878,8),POR!$A:$R,2,0),"")</f>
        <v/>
      </c>
      <c r="Q1878" s="8" t="str">
        <f>IFERROR(VLOOKUP(LEFT($A1878,8),POR!$A:$R,3,0),"")</f>
        <v/>
      </c>
      <c r="R1878" s="8" t="str">
        <f>IFERROR(VLOOKUP(LEFT($A1878,8),POR!$A:$R,4,0),"")</f>
        <v/>
      </c>
      <c r="S1878" s="8" t="str">
        <f>IFERROR(VLOOKUP(LEFT($A1878,8),POR!$A:$R,5,0),"")</f>
        <v/>
      </c>
      <c r="T1878" s="8" t="str">
        <f>IFERROR(VLOOKUP(LEFT($A1878,8),POR!$A:$R,6,0),"")</f>
        <v/>
      </c>
      <c r="U1878" s="8" t="str">
        <f>IFERROR(VLOOKUP(LEFT($A1878,8),POR!$A:$R,7,0),"")</f>
        <v/>
      </c>
      <c r="V1878" s="8">
        <f>IFERROR(VLOOKUP(LEFT($A1878,8),POR!$A:$R,8,0),"")</f>
        <v>42923</v>
      </c>
      <c r="W1878" s="8" t="str">
        <f>IFERROR(VLOOKUP(LEFT($A1878,8),POR!$A:$R,9,0),"")</f>
        <v/>
      </c>
      <c r="X1878" s="8" t="str">
        <f>IFERROR(VLOOKUP(LEFT($A1878,8),POR!$A:$R,10,0),"")</f>
        <v/>
      </c>
      <c r="Y1878" s="8" t="str">
        <f>IFERROR(VLOOKUP(LEFT($A1878,8),POR!$A:$R,11,0),"")</f>
        <v/>
      </c>
      <c r="Z1878" s="8" t="str">
        <f>IFERROR(VLOOKUP(LEFT($A1878,8),POR!$A:$R,12,0),"")</f>
        <v/>
      </c>
      <c r="AA1878" s="8" t="str">
        <f>IFERROR(VLOOKUP(LEFT($A1878,8),POR!$A:$R,13,0),"")</f>
        <v/>
      </c>
      <c r="AB1878" s="8" t="str">
        <f>IFERROR(VLOOKUP(LEFT($A1878,8),POR!$A:$R,14,0),"")</f>
        <v/>
      </c>
      <c r="AC1878" s="8" t="str">
        <f>IFERROR(VLOOKUP(LEFT($A1878,8),POR!$A:$R,15,0),"")</f>
        <v/>
      </c>
      <c r="AD1878" s="8" t="str">
        <f>IFERROR(VLOOKUP(LEFT($A1878,8),POR!$A:$R,16,0),"")</f>
        <v/>
      </c>
      <c r="AE1878" s="8" t="str">
        <f>IFERROR(VLOOKUP(LEFT($A1878,8),POR!$A:$R,17,0),"")</f>
        <v/>
      </c>
      <c r="AF1878" s="8" t="str">
        <f>IFERROR(VLOOKUP(LEFT($A1878,8),POR!$A:$R,18,0),"")</f>
        <v/>
      </c>
      <c r="AG1878" s="36" t="str">
        <f>IFERROR(VLOOKUP(A1878,NSD!F:G,2,0),"")</f>
        <v/>
      </c>
    </row>
    <row r="1879" spans="1:33">
      <c r="A1879" s="49" t="s">
        <v>2671</v>
      </c>
      <c r="B1879" s="36" t="str">
        <f>VLOOKUP(LEFT(A1879,8),Clusters!A:C,3,0)</f>
        <v>C2</v>
      </c>
      <c r="C1879" s="36">
        <f>VLOOKUP(LEFT(A1879,8),Clusters!A:D,2,0)</f>
        <v>21</v>
      </c>
      <c r="O1879" s="36">
        <f>IFERROR(VLOOKUP(LEFT(A1879,8),'Development Priority'!A:B,2,0),"")</f>
        <v>967</v>
      </c>
      <c r="P1879" s="8" t="str">
        <f>IFERROR(VLOOKUP(LEFT($A1879,8),POR!$A:$R,2,0),"")</f>
        <v/>
      </c>
      <c r="Q1879" s="8" t="str">
        <f>IFERROR(VLOOKUP(LEFT($A1879,8),POR!$A:$R,3,0),"")</f>
        <v/>
      </c>
      <c r="R1879" s="8" t="str">
        <f>IFERROR(VLOOKUP(LEFT($A1879,8),POR!$A:$R,4,0),"")</f>
        <v/>
      </c>
      <c r="S1879" s="8" t="str">
        <f>IFERROR(VLOOKUP(LEFT($A1879,8),POR!$A:$R,5,0),"")</f>
        <v/>
      </c>
      <c r="T1879" s="8" t="str">
        <f>IFERROR(VLOOKUP(LEFT($A1879,8),POR!$A:$R,6,0),"")</f>
        <v/>
      </c>
      <c r="U1879" s="8" t="str">
        <f>IFERROR(VLOOKUP(LEFT($A1879,8),POR!$A:$R,7,0),"")</f>
        <v/>
      </c>
      <c r="V1879" s="8">
        <f>IFERROR(VLOOKUP(LEFT($A1879,8),POR!$A:$R,8,0),"")</f>
        <v>42923</v>
      </c>
      <c r="W1879" s="8" t="str">
        <f>IFERROR(VLOOKUP(LEFT($A1879,8),POR!$A:$R,9,0),"")</f>
        <v/>
      </c>
      <c r="X1879" s="8" t="str">
        <f>IFERROR(VLOOKUP(LEFT($A1879,8),POR!$A:$R,10,0),"")</f>
        <v/>
      </c>
      <c r="Y1879" s="8" t="str">
        <f>IFERROR(VLOOKUP(LEFT($A1879,8),POR!$A:$R,11,0),"")</f>
        <v/>
      </c>
      <c r="Z1879" s="8" t="str">
        <f>IFERROR(VLOOKUP(LEFT($A1879,8),POR!$A:$R,12,0),"")</f>
        <v/>
      </c>
      <c r="AA1879" s="8" t="str">
        <f>IFERROR(VLOOKUP(LEFT($A1879,8),POR!$A:$R,13,0),"")</f>
        <v/>
      </c>
      <c r="AB1879" s="8" t="str">
        <f>IFERROR(VLOOKUP(LEFT($A1879,8),POR!$A:$R,14,0),"")</f>
        <v/>
      </c>
      <c r="AC1879" s="8" t="str">
        <f>IFERROR(VLOOKUP(LEFT($A1879,8),POR!$A:$R,15,0),"")</f>
        <v/>
      </c>
      <c r="AD1879" s="8" t="str">
        <f>IFERROR(VLOOKUP(LEFT($A1879,8),POR!$A:$R,16,0),"")</f>
        <v/>
      </c>
      <c r="AE1879" s="8" t="str">
        <f>IFERROR(VLOOKUP(LEFT($A1879,8),POR!$A:$R,17,0),"")</f>
        <v/>
      </c>
      <c r="AF1879" s="8" t="str">
        <f>IFERROR(VLOOKUP(LEFT($A1879,8),POR!$A:$R,18,0),"")</f>
        <v/>
      </c>
      <c r="AG1879" s="36" t="str">
        <f>IFERROR(VLOOKUP(A1879,NSD!F:G,2,0),"")</f>
        <v/>
      </c>
    </row>
    <row r="1880" spans="1:33">
      <c r="A1880" s="49" t="s">
        <v>2683</v>
      </c>
      <c r="B1880" s="36" t="str">
        <f>VLOOKUP(LEFT(A1880,8),Clusters!A:C,3,0)</f>
        <v>C3</v>
      </c>
      <c r="C1880" s="36">
        <f>VLOOKUP(LEFT(A1880,8),Clusters!A:D,2,0)</f>
        <v>32</v>
      </c>
      <c r="O1880" s="36">
        <f>IFERROR(VLOOKUP(LEFT(A1880,8),'Development Priority'!A:B,2,0),"")</f>
        <v>503</v>
      </c>
      <c r="P1880" s="8" t="str">
        <f>IFERROR(VLOOKUP(LEFT($A1880,8),POR!$A:$R,2,0),"")</f>
        <v/>
      </c>
      <c r="Q1880" s="8" t="str">
        <f>IFERROR(VLOOKUP(LEFT($A1880,8),POR!$A:$R,3,0),"")</f>
        <v/>
      </c>
      <c r="R1880" s="8" t="str">
        <f>IFERROR(VLOOKUP(LEFT($A1880,8),POR!$A:$R,4,0),"")</f>
        <v/>
      </c>
      <c r="S1880" s="8" t="str">
        <f>IFERROR(VLOOKUP(LEFT($A1880,8),POR!$A:$R,5,0),"")</f>
        <v/>
      </c>
      <c r="T1880" s="8">
        <f>IFERROR(VLOOKUP(LEFT($A1880,8),POR!$A:$R,6,0),"")</f>
        <v>42788.666666666701</v>
      </c>
      <c r="U1880" s="8" t="str">
        <f>IFERROR(VLOOKUP(LEFT($A1880,8),POR!$A:$R,7,0),"")</f>
        <v/>
      </c>
      <c r="V1880" s="8" t="str">
        <f>IFERROR(VLOOKUP(LEFT($A1880,8),POR!$A:$R,8,0),"")</f>
        <v/>
      </c>
      <c r="W1880" s="8" t="str">
        <f>IFERROR(VLOOKUP(LEFT($A1880,8),POR!$A:$R,9,0),"")</f>
        <v/>
      </c>
      <c r="X1880" s="8" t="str">
        <f>IFERROR(VLOOKUP(LEFT($A1880,8),POR!$A:$R,10,0),"")</f>
        <v/>
      </c>
      <c r="Y1880" s="8" t="str">
        <f>IFERROR(VLOOKUP(LEFT($A1880,8),POR!$A:$R,11,0),"")</f>
        <v/>
      </c>
      <c r="Z1880" s="8" t="str">
        <f>IFERROR(VLOOKUP(LEFT($A1880,8),POR!$A:$R,12,0),"")</f>
        <v/>
      </c>
      <c r="AA1880" s="8" t="str">
        <f>IFERROR(VLOOKUP(LEFT($A1880,8),POR!$A:$R,13,0),"")</f>
        <v/>
      </c>
      <c r="AB1880" s="8" t="str">
        <f>IFERROR(VLOOKUP(LEFT($A1880,8),POR!$A:$R,14,0),"")</f>
        <v/>
      </c>
      <c r="AC1880" s="8" t="str">
        <f>IFERROR(VLOOKUP(LEFT($A1880,8),POR!$A:$R,15,0),"")</f>
        <v/>
      </c>
      <c r="AD1880" s="8" t="str">
        <f>IFERROR(VLOOKUP(LEFT($A1880,8),POR!$A:$R,16,0),"")</f>
        <v/>
      </c>
      <c r="AE1880" s="8" t="str">
        <f>IFERROR(VLOOKUP(LEFT($A1880,8),POR!$A:$R,17,0),"")</f>
        <v/>
      </c>
      <c r="AF1880" s="8" t="str">
        <f>IFERROR(VLOOKUP(LEFT($A1880,8),POR!$A:$R,18,0),"")</f>
        <v/>
      </c>
      <c r="AG1880" s="36" t="str">
        <f>IFERROR(VLOOKUP(A1880,NSD!F:G,2,0),"")</f>
        <v/>
      </c>
    </row>
    <row r="1881" spans="1:33">
      <c r="A1881" s="49" t="s">
        <v>4168</v>
      </c>
      <c r="B1881" s="36" t="str">
        <f>VLOOKUP(LEFT(A1881,8),Clusters!A:C,3,0)</f>
        <v>C3</v>
      </c>
      <c r="C1881" s="36">
        <f>VLOOKUP(LEFT(A1881,8),Clusters!A:D,2,0)</f>
        <v>32</v>
      </c>
      <c r="O1881" s="36">
        <f>IFERROR(VLOOKUP(LEFT(A1881,8),'Development Priority'!A:B,2,0),"")</f>
        <v>503</v>
      </c>
      <c r="P1881" s="8" t="str">
        <f>IFERROR(VLOOKUP(LEFT($A1881,8),POR!$A:$R,2,0),"")</f>
        <v/>
      </c>
      <c r="Q1881" s="8" t="str">
        <f>IFERROR(VLOOKUP(LEFT($A1881,8),POR!$A:$R,3,0),"")</f>
        <v/>
      </c>
      <c r="R1881" s="8" t="str">
        <f>IFERROR(VLOOKUP(LEFT($A1881,8),POR!$A:$R,4,0),"")</f>
        <v/>
      </c>
      <c r="S1881" s="8" t="str">
        <f>IFERROR(VLOOKUP(LEFT($A1881,8),POR!$A:$R,5,0),"")</f>
        <v/>
      </c>
      <c r="T1881" s="8">
        <f>IFERROR(VLOOKUP(LEFT($A1881,8),POR!$A:$R,6,0),"")</f>
        <v>42788.666666666701</v>
      </c>
      <c r="U1881" s="8" t="str">
        <f>IFERROR(VLOOKUP(LEFT($A1881,8),POR!$A:$R,7,0),"")</f>
        <v/>
      </c>
      <c r="V1881" s="8" t="str">
        <f>IFERROR(VLOOKUP(LEFT($A1881,8),POR!$A:$R,8,0),"")</f>
        <v/>
      </c>
      <c r="W1881" s="8" t="str">
        <f>IFERROR(VLOOKUP(LEFT($A1881,8),POR!$A:$R,9,0),"")</f>
        <v/>
      </c>
      <c r="X1881" s="8" t="str">
        <f>IFERROR(VLOOKUP(LEFT($A1881,8),POR!$A:$R,10,0),"")</f>
        <v/>
      </c>
      <c r="Y1881" s="8" t="str">
        <f>IFERROR(VLOOKUP(LEFT($A1881,8),POR!$A:$R,11,0),"")</f>
        <v/>
      </c>
      <c r="Z1881" s="8" t="str">
        <f>IFERROR(VLOOKUP(LEFT($A1881,8),POR!$A:$R,12,0),"")</f>
        <v/>
      </c>
      <c r="AA1881" s="8" t="str">
        <f>IFERROR(VLOOKUP(LEFT($A1881,8),POR!$A:$R,13,0),"")</f>
        <v/>
      </c>
      <c r="AB1881" s="8" t="str">
        <f>IFERROR(VLOOKUP(LEFT($A1881,8),POR!$A:$R,14,0),"")</f>
        <v/>
      </c>
      <c r="AC1881" s="8" t="str">
        <f>IFERROR(VLOOKUP(LEFT($A1881,8),POR!$A:$R,15,0),"")</f>
        <v/>
      </c>
      <c r="AD1881" s="8" t="str">
        <f>IFERROR(VLOOKUP(LEFT($A1881,8),POR!$A:$R,16,0),"")</f>
        <v/>
      </c>
      <c r="AE1881" s="8" t="str">
        <f>IFERROR(VLOOKUP(LEFT($A1881,8),POR!$A:$R,17,0),"")</f>
        <v/>
      </c>
      <c r="AF1881" s="8" t="str">
        <f>IFERROR(VLOOKUP(LEFT($A1881,8),POR!$A:$R,18,0),"")</f>
        <v/>
      </c>
      <c r="AG1881" s="36" t="str">
        <f>IFERROR(VLOOKUP(A1881,NSD!F:G,2,0),"")</f>
        <v/>
      </c>
    </row>
    <row r="1882" spans="1:33">
      <c r="A1882" s="49" t="s">
        <v>4587</v>
      </c>
      <c r="B1882" s="36" t="str">
        <f>VLOOKUP(LEFT(A1882,8),Clusters!A:C,3,0)</f>
        <v>C3</v>
      </c>
      <c r="C1882" s="36">
        <f>VLOOKUP(LEFT(A1882,8),Clusters!A:D,2,0)</f>
        <v>32</v>
      </c>
      <c r="O1882" s="36">
        <f>IFERROR(VLOOKUP(LEFT(A1882,8),'Development Priority'!A:B,2,0),"")</f>
        <v>503</v>
      </c>
      <c r="P1882" s="8" t="str">
        <f>IFERROR(VLOOKUP(LEFT($A1882,8),POR!$A:$R,2,0),"")</f>
        <v/>
      </c>
      <c r="Q1882" s="8" t="str">
        <f>IFERROR(VLOOKUP(LEFT($A1882,8),POR!$A:$R,3,0),"")</f>
        <v/>
      </c>
      <c r="R1882" s="8" t="str">
        <f>IFERROR(VLOOKUP(LEFT($A1882,8),POR!$A:$R,4,0),"")</f>
        <v/>
      </c>
      <c r="S1882" s="8" t="str">
        <f>IFERROR(VLOOKUP(LEFT($A1882,8),POR!$A:$R,5,0),"")</f>
        <v/>
      </c>
      <c r="T1882" s="8">
        <f>IFERROR(VLOOKUP(LEFT($A1882,8),POR!$A:$R,6,0),"")</f>
        <v>42788.666666666701</v>
      </c>
      <c r="U1882" s="8" t="str">
        <f>IFERROR(VLOOKUP(LEFT($A1882,8),POR!$A:$R,7,0),"")</f>
        <v/>
      </c>
      <c r="V1882" s="8" t="str">
        <f>IFERROR(VLOOKUP(LEFT($A1882,8),POR!$A:$R,8,0),"")</f>
        <v/>
      </c>
      <c r="W1882" s="8" t="str">
        <f>IFERROR(VLOOKUP(LEFT($A1882,8),POR!$A:$R,9,0),"")</f>
        <v/>
      </c>
      <c r="X1882" s="8" t="str">
        <f>IFERROR(VLOOKUP(LEFT($A1882,8),POR!$A:$R,10,0),"")</f>
        <v/>
      </c>
      <c r="Y1882" s="8" t="str">
        <f>IFERROR(VLOOKUP(LEFT($A1882,8),POR!$A:$R,11,0),"")</f>
        <v/>
      </c>
      <c r="Z1882" s="8" t="str">
        <f>IFERROR(VLOOKUP(LEFT($A1882,8),POR!$A:$R,12,0),"")</f>
        <v/>
      </c>
      <c r="AA1882" s="8" t="str">
        <f>IFERROR(VLOOKUP(LEFT($A1882,8),POR!$A:$R,13,0),"")</f>
        <v/>
      </c>
      <c r="AB1882" s="8" t="str">
        <f>IFERROR(VLOOKUP(LEFT($A1882,8),POR!$A:$R,14,0),"")</f>
        <v/>
      </c>
      <c r="AC1882" s="8" t="str">
        <f>IFERROR(VLOOKUP(LEFT($A1882,8),POR!$A:$R,15,0),"")</f>
        <v/>
      </c>
      <c r="AD1882" s="8" t="str">
        <f>IFERROR(VLOOKUP(LEFT($A1882,8),POR!$A:$R,16,0),"")</f>
        <v/>
      </c>
      <c r="AE1882" s="8" t="str">
        <f>IFERROR(VLOOKUP(LEFT($A1882,8),POR!$A:$R,17,0),"")</f>
        <v/>
      </c>
      <c r="AF1882" s="8" t="str">
        <f>IFERROR(VLOOKUP(LEFT($A1882,8),POR!$A:$R,18,0),"")</f>
        <v/>
      </c>
      <c r="AG1882" s="36" t="str">
        <f>IFERROR(VLOOKUP(A1882,NSD!F:G,2,0),"")</f>
        <v/>
      </c>
    </row>
    <row r="1883" spans="1:33">
      <c r="A1883" s="49" t="s">
        <v>2708</v>
      </c>
      <c r="B1883" s="36" t="str">
        <f>VLOOKUP(LEFT(A1883,8),Clusters!A:C,3,0)</f>
        <v>C3</v>
      </c>
      <c r="C1883" s="36">
        <f>VLOOKUP(LEFT(A1883,8),Clusters!A:D,2,0)</f>
        <v>32</v>
      </c>
      <c r="O1883" s="36">
        <f>IFERROR(VLOOKUP(LEFT(A1883,8),'Development Priority'!A:B,2,0),"")</f>
        <v>503</v>
      </c>
      <c r="P1883" s="8" t="str">
        <f>IFERROR(VLOOKUP(LEFT($A1883,8),POR!$A:$R,2,0),"")</f>
        <v/>
      </c>
      <c r="Q1883" s="8" t="str">
        <f>IFERROR(VLOOKUP(LEFT($A1883,8),POR!$A:$R,3,0),"")</f>
        <v/>
      </c>
      <c r="R1883" s="8" t="str">
        <f>IFERROR(VLOOKUP(LEFT($A1883,8),POR!$A:$R,4,0),"")</f>
        <v/>
      </c>
      <c r="S1883" s="8" t="str">
        <f>IFERROR(VLOOKUP(LEFT($A1883,8),POR!$A:$R,5,0),"")</f>
        <v/>
      </c>
      <c r="T1883" s="8">
        <f>IFERROR(VLOOKUP(LEFT($A1883,8),POR!$A:$R,6,0),"")</f>
        <v>42788.666666666701</v>
      </c>
      <c r="U1883" s="8" t="str">
        <f>IFERROR(VLOOKUP(LEFT($A1883,8),POR!$A:$R,7,0),"")</f>
        <v/>
      </c>
      <c r="V1883" s="8" t="str">
        <f>IFERROR(VLOOKUP(LEFT($A1883,8),POR!$A:$R,8,0),"")</f>
        <v/>
      </c>
      <c r="W1883" s="8" t="str">
        <f>IFERROR(VLOOKUP(LEFT($A1883,8),POR!$A:$R,9,0),"")</f>
        <v/>
      </c>
      <c r="X1883" s="8" t="str">
        <f>IFERROR(VLOOKUP(LEFT($A1883,8),POR!$A:$R,10,0),"")</f>
        <v/>
      </c>
      <c r="Y1883" s="8" t="str">
        <f>IFERROR(VLOOKUP(LEFT($A1883,8),POR!$A:$R,11,0),"")</f>
        <v/>
      </c>
      <c r="Z1883" s="8" t="str">
        <f>IFERROR(VLOOKUP(LEFT($A1883,8),POR!$A:$R,12,0),"")</f>
        <v/>
      </c>
      <c r="AA1883" s="8" t="str">
        <f>IFERROR(VLOOKUP(LEFT($A1883,8),POR!$A:$R,13,0),"")</f>
        <v/>
      </c>
      <c r="AB1883" s="8" t="str">
        <f>IFERROR(VLOOKUP(LEFT($A1883,8),POR!$A:$R,14,0),"")</f>
        <v/>
      </c>
      <c r="AC1883" s="8" t="str">
        <f>IFERROR(VLOOKUP(LEFT($A1883,8),POR!$A:$R,15,0),"")</f>
        <v/>
      </c>
      <c r="AD1883" s="8" t="str">
        <f>IFERROR(VLOOKUP(LEFT($A1883,8),POR!$A:$R,16,0),"")</f>
        <v/>
      </c>
      <c r="AE1883" s="8" t="str">
        <f>IFERROR(VLOOKUP(LEFT($A1883,8),POR!$A:$R,17,0),"")</f>
        <v/>
      </c>
      <c r="AF1883" s="8" t="str">
        <f>IFERROR(VLOOKUP(LEFT($A1883,8),POR!$A:$R,18,0),"")</f>
        <v/>
      </c>
      <c r="AG1883" s="36" t="str">
        <f>IFERROR(VLOOKUP(A1883,NSD!F:G,2,0),"")</f>
        <v/>
      </c>
    </row>
    <row r="1884" spans="1:33">
      <c r="A1884" s="49" t="s">
        <v>3881</v>
      </c>
      <c r="B1884" s="36" t="str">
        <f>VLOOKUP(LEFT(A1884,8),Clusters!A:C,3,0)</f>
        <v>C2</v>
      </c>
      <c r="C1884" s="36">
        <f>VLOOKUP(LEFT(A1884,8),Clusters!A:D,2,0)</f>
        <v>21</v>
      </c>
      <c r="O1884" s="36">
        <f>IFERROR(VLOOKUP(LEFT(A1884,8),'Development Priority'!A:B,2,0),"")</f>
        <v>365</v>
      </c>
      <c r="P1884" s="8" t="str">
        <f>IFERROR(VLOOKUP(LEFT($A1884,8),POR!$A:$R,2,0),"")</f>
        <v/>
      </c>
      <c r="Q1884" s="8" t="str">
        <f>IFERROR(VLOOKUP(LEFT($A1884,8),POR!$A:$R,3,0),"")</f>
        <v/>
      </c>
      <c r="R1884" s="8" t="str">
        <f>IFERROR(VLOOKUP(LEFT($A1884,8),POR!$A:$R,4,0),"")</f>
        <v/>
      </c>
      <c r="S1884" s="8" t="str">
        <f>IFERROR(VLOOKUP(LEFT($A1884,8),POR!$A:$R,5,0),"")</f>
        <v/>
      </c>
      <c r="T1884" s="8">
        <f>IFERROR(VLOOKUP(LEFT($A1884,8),POR!$A:$R,6,0),"")</f>
        <v>42766.666666666701</v>
      </c>
      <c r="U1884" s="8" t="str">
        <f>IFERROR(VLOOKUP(LEFT($A1884,8),POR!$A:$R,7,0),"")</f>
        <v/>
      </c>
      <c r="V1884" s="8">
        <f>IFERROR(VLOOKUP(LEFT($A1884,8),POR!$A:$R,8,0),"")</f>
        <v>42740</v>
      </c>
      <c r="W1884" s="8" t="str">
        <f>IFERROR(VLOOKUP(LEFT($A1884,8),POR!$A:$R,9,0),"")</f>
        <v/>
      </c>
      <c r="X1884" s="8" t="str">
        <f>IFERROR(VLOOKUP(LEFT($A1884,8),POR!$A:$R,10,0),"")</f>
        <v/>
      </c>
      <c r="Y1884" s="8" t="str">
        <f>IFERROR(VLOOKUP(LEFT($A1884,8),POR!$A:$R,11,0),"")</f>
        <v/>
      </c>
      <c r="Z1884" s="8" t="str">
        <f>IFERROR(VLOOKUP(LEFT($A1884,8),POR!$A:$R,12,0),"")</f>
        <v/>
      </c>
      <c r="AA1884" s="8" t="str">
        <f>IFERROR(VLOOKUP(LEFT($A1884,8),POR!$A:$R,13,0),"")</f>
        <v/>
      </c>
      <c r="AB1884" s="8" t="str">
        <f>IFERROR(VLOOKUP(LEFT($A1884,8),POR!$A:$R,14,0),"")</f>
        <v/>
      </c>
      <c r="AC1884" s="8" t="str">
        <f>IFERROR(VLOOKUP(LEFT($A1884,8),POR!$A:$R,15,0),"")</f>
        <v/>
      </c>
      <c r="AD1884" s="8" t="str">
        <f>IFERROR(VLOOKUP(LEFT($A1884,8),POR!$A:$R,16,0),"")</f>
        <v/>
      </c>
      <c r="AE1884" s="8" t="str">
        <f>IFERROR(VLOOKUP(LEFT($A1884,8),POR!$A:$R,17,0),"")</f>
        <v/>
      </c>
      <c r="AF1884" s="8" t="str">
        <f>IFERROR(VLOOKUP(LEFT($A1884,8),POR!$A:$R,18,0),"")</f>
        <v/>
      </c>
      <c r="AG1884" s="36" t="str">
        <f>IFERROR(VLOOKUP(A1884,NSD!F:G,2,0),"")</f>
        <v/>
      </c>
    </row>
    <row r="1885" spans="1:33">
      <c r="A1885" s="49" t="s">
        <v>3462</v>
      </c>
      <c r="B1885" s="36" t="str">
        <f>VLOOKUP(LEFT(A1885,8),Clusters!A:C,3,0)</f>
        <v>C2</v>
      </c>
      <c r="C1885" s="36">
        <f>VLOOKUP(LEFT(A1885,8),Clusters!A:D,2,0)</f>
        <v>21</v>
      </c>
      <c r="O1885" s="36">
        <f>IFERROR(VLOOKUP(LEFT(A1885,8),'Development Priority'!A:B,2,0),"")</f>
        <v>365</v>
      </c>
      <c r="P1885" s="8" t="str">
        <f>IFERROR(VLOOKUP(LEFT($A1885,8),POR!$A:$R,2,0),"")</f>
        <v/>
      </c>
      <c r="Q1885" s="8" t="str">
        <f>IFERROR(VLOOKUP(LEFT($A1885,8),POR!$A:$R,3,0),"")</f>
        <v/>
      </c>
      <c r="R1885" s="8" t="str">
        <f>IFERROR(VLOOKUP(LEFT($A1885,8),POR!$A:$R,4,0),"")</f>
        <v/>
      </c>
      <c r="S1885" s="8" t="str">
        <f>IFERROR(VLOOKUP(LEFT($A1885,8),POR!$A:$R,5,0),"")</f>
        <v/>
      </c>
      <c r="T1885" s="8">
        <f>IFERROR(VLOOKUP(LEFT($A1885,8),POR!$A:$R,6,0),"")</f>
        <v>42766.666666666701</v>
      </c>
      <c r="U1885" s="8" t="str">
        <f>IFERROR(VLOOKUP(LEFT($A1885,8),POR!$A:$R,7,0),"")</f>
        <v/>
      </c>
      <c r="V1885" s="8">
        <f>IFERROR(VLOOKUP(LEFT($A1885,8),POR!$A:$R,8,0),"")</f>
        <v>42740</v>
      </c>
      <c r="W1885" s="8" t="str">
        <f>IFERROR(VLOOKUP(LEFT($A1885,8),POR!$A:$R,9,0),"")</f>
        <v/>
      </c>
      <c r="X1885" s="8" t="str">
        <f>IFERROR(VLOOKUP(LEFT($A1885,8),POR!$A:$R,10,0),"")</f>
        <v/>
      </c>
      <c r="Y1885" s="8" t="str">
        <f>IFERROR(VLOOKUP(LEFT($A1885,8),POR!$A:$R,11,0),"")</f>
        <v/>
      </c>
      <c r="Z1885" s="8" t="str">
        <f>IFERROR(VLOOKUP(LEFT($A1885,8),POR!$A:$R,12,0),"")</f>
        <v/>
      </c>
      <c r="AA1885" s="8" t="str">
        <f>IFERROR(VLOOKUP(LEFT($A1885,8),POR!$A:$R,13,0),"")</f>
        <v/>
      </c>
      <c r="AB1885" s="8" t="str">
        <f>IFERROR(VLOOKUP(LEFT($A1885,8),POR!$A:$R,14,0),"")</f>
        <v/>
      </c>
      <c r="AC1885" s="8" t="str">
        <f>IFERROR(VLOOKUP(LEFT($A1885,8),POR!$A:$R,15,0),"")</f>
        <v/>
      </c>
      <c r="AD1885" s="8" t="str">
        <f>IFERROR(VLOOKUP(LEFT($A1885,8),POR!$A:$R,16,0),"")</f>
        <v/>
      </c>
      <c r="AE1885" s="8" t="str">
        <f>IFERROR(VLOOKUP(LEFT($A1885,8),POR!$A:$R,17,0),"")</f>
        <v/>
      </c>
      <c r="AF1885" s="8" t="str">
        <f>IFERROR(VLOOKUP(LEFT($A1885,8),POR!$A:$R,18,0),"")</f>
        <v/>
      </c>
      <c r="AG1885" s="36" t="str">
        <f>IFERROR(VLOOKUP(A1885,NSD!F:G,2,0),"")</f>
        <v/>
      </c>
    </row>
    <row r="1886" spans="1:33">
      <c r="A1886" s="49" t="s">
        <v>1970</v>
      </c>
      <c r="B1886" s="36" t="str">
        <f>VLOOKUP(LEFT(A1886,8),Clusters!A:C,3,0)</f>
        <v>C2</v>
      </c>
      <c r="C1886" s="36">
        <f>VLOOKUP(LEFT(A1886,8),Clusters!A:D,2,0)</f>
        <v>21</v>
      </c>
      <c r="O1886" s="36">
        <f>IFERROR(VLOOKUP(LEFT(A1886,8),'Development Priority'!A:B,2,0),"")</f>
        <v>365</v>
      </c>
      <c r="P1886" s="8" t="str">
        <f>IFERROR(VLOOKUP(LEFT($A1886,8),POR!$A:$R,2,0),"")</f>
        <v/>
      </c>
      <c r="Q1886" s="8" t="str">
        <f>IFERROR(VLOOKUP(LEFT($A1886,8),POR!$A:$R,3,0),"")</f>
        <v/>
      </c>
      <c r="R1886" s="8" t="str">
        <f>IFERROR(VLOOKUP(LEFT($A1886,8),POR!$A:$R,4,0),"")</f>
        <v/>
      </c>
      <c r="S1886" s="8" t="str">
        <f>IFERROR(VLOOKUP(LEFT($A1886,8),POR!$A:$R,5,0),"")</f>
        <v/>
      </c>
      <c r="T1886" s="8">
        <f>IFERROR(VLOOKUP(LEFT($A1886,8),POR!$A:$R,6,0),"")</f>
        <v>42766.666666666701</v>
      </c>
      <c r="U1886" s="8" t="str">
        <f>IFERROR(VLOOKUP(LEFT($A1886,8),POR!$A:$R,7,0),"")</f>
        <v/>
      </c>
      <c r="V1886" s="8">
        <f>IFERROR(VLOOKUP(LEFT($A1886,8),POR!$A:$R,8,0),"")</f>
        <v>42740</v>
      </c>
      <c r="W1886" s="8" t="str">
        <f>IFERROR(VLOOKUP(LEFT($A1886,8),POR!$A:$R,9,0),"")</f>
        <v/>
      </c>
      <c r="X1886" s="8" t="str">
        <f>IFERROR(VLOOKUP(LEFT($A1886,8),POR!$A:$R,10,0),"")</f>
        <v/>
      </c>
      <c r="Y1886" s="8" t="str">
        <f>IFERROR(VLOOKUP(LEFT($A1886,8),POR!$A:$R,11,0),"")</f>
        <v/>
      </c>
      <c r="Z1886" s="8" t="str">
        <f>IFERROR(VLOOKUP(LEFT($A1886,8),POR!$A:$R,12,0),"")</f>
        <v/>
      </c>
      <c r="AA1886" s="8" t="str">
        <f>IFERROR(VLOOKUP(LEFT($A1886,8),POR!$A:$R,13,0),"")</f>
        <v/>
      </c>
      <c r="AB1886" s="8" t="str">
        <f>IFERROR(VLOOKUP(LEFT($A1886,8),POR!$A:$R,14,0),"")</f>
        <v/>
      </c>
      <c r="AC1886" s="8" t="str">
        <f>IFERROR(VLOOKUP(LEFT($A1886,8),POR!$A:$R,15,0),"")</f>
        <v/>
      </c>
      <c r="AD1886" s="8" t="str">
        <f>IFERROR(VLOOKUP(LEFT($A1886,8),POR!$A:$R,16,0),"")</f>
        <v/>
      </c>
      <c r="AE1886" s="8" t="str">
        <f>IFERROR(VLOOKUP(LEFT($A1886,8),POR!$A:$R,17,0),"")</f>
        <v/>
      </c>
      <c r="AF1886" s="8" t="str">
        <f>IFERROR(VLOOKUP(LEFT($A1886,8),POR!$A:$R,18,0),"")</f>
        <v/>
      </c>
      <c r="AG1886" s="36" t="str">
        <f>IFERROR(VLOOKUP(A1886,NSD!F:G,2,0),"")</f>
        <v>PH40167</v>
      </c>
    </row>
    <row r="1887" spans="1:33">
      <c r="A1887" s="49" t="s">
        <v>3642</v>
      </c>
      <c r="B1887" s="36" t="str">
        <f>VLOOKUP(LEFT(A1887,8),Clusters!A:C,3,0)</f>
        <v>C1</v>
      </c>
      <c r="C1887" s="36">
        <f>VLOOKUP(LEFT(A1887,8),Clusters!A:D,2,0)</f>
        <v>11</v>
      </c>
      <c r="O1887" s="36">
        <f>IFERROR(VLOOKUP(LEFT(A1887,8),'Development Priority'!A:B,2,0),"")</f>
        <v>564</v>
      </c>
      <c r="P1887" s="8" t="str">
        <f>IFERROR(VLOOKUP(LEFT($A1887,8),POR!$A:$R,2,0),"")</f>
        <v/>
      </c>
      <c r="Q1887" s="8" t="str">
        <f>IFERROR(VLOOKUP(LEFT($A1887,8),POR!$A:$R,3,0),"")</f>
        <v/>
      </c>
      <c r="R1887" s="8" t="str">
        <f>IFERROR(VLOOKUP(LEFT($A1887,8),POR!$A:$R,4,0),"")</f>
        <v/>
      </c>
      <c r="S1887" s="8" t="str">
        <f>IFERROR(VLOOKUP(LEFT($A1887,8),POR!$A:$R,5,0),"")</f>
        <v/>
      </c>
      <c r="T1887" s="8">
        <f>IFERROR(VLOOKUP(LEFT($A1887,8),POR!$A:$R,6,0),"")</f>
        <v>42766.666666666701</v>
      </c>
      <c r="U1887" s="8" t="str">
        <f>IFERROR(VLOOKUP(LEFT($A1887,8),POR!$A:$R,7,0),"")</f>
        <v/>
      </c>
      <c r="V1887" s="8">
        <f>IFERROR(VLOOKUP(LEFT($A1887,8),POR!$A:$R,8,0),"")</f>
        <v>42761</v>
      </c>
      <c r="W1887" s="8" t="str">
        <f>IFERROR(VLOOKUP(LEFT($A1887,8),POR!$A:$R,9,0),"")</f>
        <v/>
      </c>
      <c r="X1887" s="8" t="str">
        <f>IFERROR(VLOOKUP(LEFT($A1887,8),POR!$A:$R,10,0),"")</f>
        <v/>
      </c>
      <c r="Y1887" s="8" t="str">
        <f>IFERROR(VLOOKUP(LEFT($A1887,8),POR!$A:$R,11,0),"")</f>
        <v/>
      </c>
      <c r="Z1887" s="8" t="str">
        <f>IFERROR(VLOOKUP(LEFT($A1887,8),POR!$A:$R,12,0),"")</f>
        <v/>
      </c>
      <c r="AA1887" s="8" t="str">
        <f>IFERROR(VLOOKUP(LEFT($A1887,8),POR!$A:$R,13,0),"")</f>
        <v/>
      </c>
      <c r="AB1887" s="8" t="str">
        <f>IFERROR(VLOOKUP(LEFT($A1887,8),POR!$A:$R,14,0),"")</f>
        <v/>
      </c>
      <c r="AC1887" s="8" t="str">
        <f>IFERROR(VLOOKUP(LEFT($A1887,8),POR!$A:$R,15,0),"")</f>
        <v/>
      </c>
      <c r="AD1887" s="8" t="str">
        <f>IFERROR(VLOOKUP(LEFT($A1887,8),POR!$A:$R,16,0),"")</f>
        <v/>
      </c>
      <c r="AE1887" s="8" t="str">
        <f>IFERROR(VLOOKUP(LEFT($A1887,8),POR!$A:$R,17,0),"")</f>
        <v/>
      </c>
      <c r="AF1887" s="8" t="str">
        <f>IFERROR(VLOOKUP(LEFT($A1887,8),POR!$A:$R,18,0),"")</f>
        <v/>
      </c>
      <c r="AG1887" s="36" t="str">
        <f>IFERROR(VLOOKUP(A1887,NSD!F:G,2,0),"")</f>
        <v/>
      </c>
    </row>
    <row r="1888" spans="1:33">
      <c r="A1888" s="49" t="s">
        <v>3458</v>
      </c>
      <c r="B1888" s="36" t="str">
        <f>VLOOKUP(LEFT(A1888,8),Clusters!A:C,3,0)</f>
        <v>C1</v>
      </c>
      <c r="C1888" s="36">
        <f>VLOOKUP(LEFT(A1888,8),Clusters!A:D,2,0)</f>
        <v>11</v>
      </c>
      <c r="O1888" s="36">
        <f>IFERROR(VLOOKUP(LEFT(A1888,8),'Development Priority'!A:B,2,0),"")</f>
        <v>564</v>
      </c>
      <c r="P1888" s="8" t="str">
        <f>IFERROR(VLOOKUP(LEFT($A1888,8),POR!$A:$R,2,0),"")</f>
        <v/>
      </c>
      <c r="Q1888" s="8" t="str">
        <f>IFERROR(VLOOKUP(LEFT($A1888,8),POR!$A:$R,3,0),"")</f>
        <v/>
      </c>
      <c r="R1888" s="8" t="str">
        <f>IFERROR(VLOOKUP(LEFT($A1888,8),POR!$A:$R,4,0),"")</f>
        <v/>
      </c>
      <c r="S1888" s="8" t="str">
        <f>IFERROR(VLOOKUP(LEFT($A1888,8),POR!$A:$R,5,0),"")</f>
        <v/>
      </c>
      <c r="T1888" s="8">
        <f>IFERROR(VLOOKUP(LEFT($A1888,8),POR!$A:$R,6,0),"")</f>
        <v>42766.666666666701</v>
      </c>
      <c r="U1888" s="8" t="str">
        <f>IFERROR(VLOOKUP(LEFT($A1888,8),POR!$A:$R,7,0),"")</f>
        <v/>
      </c>
      <c r="V1888" s="8">
        <f>IFERROR(VLOOKUP(LEFT($A1888,8),POR!$A:$R,8,0),"")</f>
        <v>42761</v>
      </c>
      <c r="W1888" s="8" t="str">
        <f>IFERROR(VLOOKUP(LEFT($A1888,8),POR!$A:$R,9,0),"")</f>
        <v/>
      </c>
      <c r="X1888" s="8" t="str">
        <f>IFERROR(VLOOKUP(LEFT($A1888,8),POR!$A:$R,10,0),"")</f>
        <v/>
      </c>
      <c r="Y1888" s="8" t="str">
        <f>IFERROR(VLOOKUP(LEFT($A1888,8),POR!$A:$R,11,0),"")</f>
        <v/>
      </c>
      <c r="Z1888" s="8" t="str">
        <f>IFERROR(VLOOKUP(LEFT($A1888,8),POR!$A:$R,12,0),"")</f>
        <v/>
      </c>
      <c r="AA1888" s="8" t="str">
        <f>IFERROR(VLOOKUP(LEFT($A1888,8),POR!$A:$R,13,0),"")</f>
        <v/>
      </c>
      <c r="AB1888" s="8" t="str">
        <f>IFERROR(VLOOKUP(LEFT($A1888,8),POR!$A:$R,14,0),"")</f>
        <v/>
      </c>
      <c r="AC1888" s="8" t="str">
        <f>IFERROR(VLOOKUP(LEFT($A1888,8),POR!$A:$R,15,0),"")</f>
        <v/>
      </c>
      <c r="AD1888" s="8" t="str">
        <f>IFERROR(VLOOKUP(LEFT($A1888,8),POR!$A:$R,16,0),"")</f>
        <v/>
      </c>
      <c r="AE1888" s="8" t="str">
        <f>IFERROR(VLOOKUP(LEFT($A1888,8),POR!$A:$R,17,0),"")</f>
        <v/>
      </c>
      <c r="AF1888" s="8" t="str">
        <f>IFERROR(VLOOKUP(LEFT($A1888,8),POR!$A:$R,18,0),"")</f>
        <v/>
      </c>
      <c r="AG1888" s="36" t="str">
        <f>IFERROR(VLOOKUP(A1888,NSD!F:G,2,0),"")</f>
        <v/>
      </c>
    </row>
    <row r="1889" spans="1:33">
      <c r="A1889" s="49" t="s">
        <v>4984</v>
      </c>
      <c r="B1889" s="36" t="str">
        <f>VLOOKUP(LEFT(A1889,8),Clusters!A:C,3,0)</f>
        <v>C1</v>
      </c>
      <c r="C1889" s="36">
        <f>VLOOKUP(LEFT(A1889,8),Clusters!A:D,2,0)</f>
        <v>11</v>
      </c>
      <c r="O1889" s="36">
        <f>IFERROR(VLOOKUP(LEFT(A1889,8),'Development Priority'!A:B,2,0),"")</f>
        <v>564</v>
      </c>
      <c r="P1889" s="8" t="str">
        <f>IFERROR(VLOOKUP(LEFT($A1889,8),POR!$A:$R,2,0),"")</f>
        <v/>
      </c>
      <c r="Q1889" s="8" t="str">
        <f>IFERROR(VLOOKUP(LEFT($A1889,8),POR!$A:$R,3,0),"")</f>
        <v/>
      </c>
      <c r="R1889" s="8" t="str">
        <f>IFERROR(VLOOKUP(LEFT($A1889,8),POR!$A:$R,4,0),"")</f>
        <v/>
      </c>
      <c r="S1889" s="8" t="str">
        <f>IFERROR(VLOOKUP(LEFT($A1889,8),POR!$A:$R,5,0),"")</f>
        <v/>
      </c>
      <c r="T1889" s="8">
        <f>IFERROR(VLOOKUP(LEFT($A1889,8),POR!$A:$R,6,0),"")</f>
        <v>42766.666666666701</v>
      </c>
      <c r="U1889" s="8" t="str">
        <f>IFERROR(VLOOKUP(LEFT($A1889,8),POR!$A:$R,7,0),"")</f>
        <v/>
      </c>
      <c r="V1889" s="8">
        <f>IFERROR(VLOOKUP(LEFT($A1889,8),POR!$A:$R,8,0),"")</f>
        <v>42761</v>
      </c>
      <c r="W1889" s="8" t="str">
        <f>IFERROR(VLOOKUP(LEFT($A1889,8),POR!$A:$R,9,0),"")</f>
        <v/>
      </c>
      <c r="X1889" s="8" t="str">
        <f>IFERROR(VLOOKUP(LEFT($A1889,8),POR!$A:$R,10,0),"")</f>
        <v/>
      </c>
      <c r="Y1889" s="8" t="str">
        <f>IFERROR(VLOOKUP(LEFT($A1889,8),POR!$A:$R,11,0),"")</f>
        <v/>
      </c>
      <c r="Z1889" s="8" t="str">
        <f>IFERROR(VLOOKUP(LEFT($A1889,8),POR!$A:$R,12,0),"")</f>
        <v/>
      </c>
      <c r="AA1889" s="8" t="str">
        <f>IFERROR(VLOOKUP(LEFT($A1889,8),POR!$A:$R,13,0),"")</f>
        <v/>
      </c>
      <c r="AB1889" s="8" t="str">
        <f>IFERROR(VLOOKUP(LEFT($A1889,8),POR!$A:$R,14,0),"")</f>
        <v/>
      </c>
      <c r="AC1889" s="8" t="str">
        <f>IFERROR(VLOOKUP(LEFT($A1889,8),POR!$A:$R,15,0),"")</f>
        <v/>
      </c>
      <c r="AD1889" s="8" t="str">
        <f>IFERROR(VLOOKUP(LEFT($A1889,8),POR!$A:$R,16,0),"")</f>
        <v/>
      </c>
      <c r="AE1889" s="8" t="str">
        <f>IFERROR(VLOOKUP(LEFT($A1889,8),POR!$A:$R,17,0),"")</f>
        <v/>
      </c>
      <c r="AF1889" s="8" t="str">
        <f>IFERROR(VLOOKUP(LEFT($A1889,8),POR!$A:$R,18,0),"")</f>
        <v/>
      </c>
      <c r="AG1889" s="36" t="str">
        <f>IFERROR(VLOOKUP(A1889,NSD!F:G,2,0),"")</f>
        <v/>
      </c>
    </row>
    <row r="1890" spans="1:33">
      <c r="A1890" s="49" t="s">
        <v>3889</v>
      </c>
      <c r="B1890" s="36" t="str">
        <f>VLOOKUP(LEFT(A1890,8),Clusters!A:C,3,0)</f>
        <v>C1</v>
      </c>
      <c r="C1890" s="36">
        <f>VLOOKUP(LEFT(A1890,8),Clusters!A:D,2,0)</f>
        <v>11</v>
      </c>
      <c r="O1890" s="36">
        <f>IFERROR(VLOOKUP(LEFT(A1890,8),'Development Priority'!A:B,2,0),"")</f>
        <v>372</v>
      </c>
      <c r="P1890" s="8" t="str">
        <f>IFERROR(VLOOKUP(LEFT($A1890,8),POR!$A:$R,2,0),"")</f>
        <v/>
      </c>
      <c r="Q1890" s="8" t="str">
        <f>IFERROR(VLOOKUP(LEFT($A1890,8),POR!$A:$R,3,0),"")</f>
        <v/>
      </c>
      <c r="R1890" s="8" t="str">
        <f>IFERROR(VLOOKUP(LEFT($A1890,8),POR!$A:$R,4,0),"")</f>
        <v/>
      </c>
      <c r="S1890" s="8" t="str">
        <f>IFERROR(VLOOKUP(LEFT($A1890,8),POR!$A:$R,5,0),"")</f>
        <v/>
      </c>
      <c r="T1890" s="8">
        <f>IFERROR(VLOOKUP(LEFT($A1890,8),POR!$A:$R,6,0),"")</f>
        <v>42788.666666666701</v>
      </c>
      <c r="U1890" s="8" t="str">
        <f>IFERROR(VLOOKUP(LEFT($A1890,8),POR!$A:$R,7,0),"")</f>
        <v/>
      </c>
      <c r="V1890" s="8">
        <f>IFERROR(VLOOKUP(LEFT($A1890,8),POR!$A:$R,8,0),"")</f>
        <v>42768</v>
      </c>
      <c r="W1890" s="8" t="str">
        <f>IFERROR(VLOOKUP(LEFT($A1890,8),POR!$A:$R,9,0),"")</f>
        <v/>
      </c>
      <c r="X1890" s="8" t="str">
        <f>IFERROR(VLOOKUP(LEFT($A1890,8),POR!$A:$R,10,0),"")</f>
        <v/>
      </c>
      <c r="Y1890" s="8" t="str">
        <f>IFERROR(VLOOKUP(LEFT($A1890,8),POR!$A:$R,11,0),"")</f>
        <v/>
      </c>
      <c r="Z1890" s="8" t="str">
        <f>IFERROR(VLOOKUP(LEFT($A1890,8),POR!$A:$R,12,0),"")</f>
        <v/>
      </c>
      <c r="AA1890" s="8" t="str">
        <f>IFERROR(VLOOKUP(LEFT($A1890,8),POR!$A:$R,13,0),"")</f>
        <v/>
      </c>
      <c r="AB1890" s="8" t="str">
        <f>IFERROR(VLOOKUP(LEFT($A1890,8),POR!$A:$R,14,0),"")</f>
        <v/>
      </c>
      <c r="AC1890" s="8" t="str">
        <f>IFERROR(VLOOKUP(LEFT($A1890,8),POR!$A:$R,15,0),"")</f>
        <v/>
      </c>
      <c r="AD1890" s="8" t="str">
        <f>IFERROR(VLOOKUP(LEFT($A1890,8),POR!$A:$R,16,0),"")</f>
        <v/>
      </c>
      <c r="AE1890" s="8" t="str">
        <f>IFERROR(VLOOKUP(LEFT($A1890,8),POR!$A:$R,17,0),"")</f>
        <v/>
      </c>
      <c r="AF1890" s="8" t="str">
        <f>IFERROR(VLOOKUP(LEFT($A1890,8),POR!$A:$R,18,0),"")</f>
        <v/>
      </c>
      <c r="AG1890" s="36" t="str">
        <f>IFERROR(VLOOKUP(A1890,NSD!F:G,2,0),"")</f>
        <v/>
      </c>
    </row>
    <row r="1891" spans="1:33">
      <c r="A1891" s="49" t="s">
        <v>4791</v>
      </c>
      <c r="B1891" s="36" t="str">
        <f>VLOOKUP(LEFT(A1891,8),Clusters!A:C,3,0)</f>
        <v>C1</v>
      </c>
      <c r="C1891" s="36">
        <f>VLOOKUP(LEFT(A1891,8),Clusters!A:D,2,0)</f>
        <v>11</v>
      </c>
      <c r="O1891" s="36">
        <f>IFERROR(VLOOKUP(LEFT(A1891,8),'Development Priority'!A:B,2,0),"")</f>
        <v>372</v>
      </c>
      <c r="P1891" s="8" t="str">
        <f>IFERROR(VLOOKUP(LEFT($A1891,8),POR!$A:$R,2,0),"")</f>
        <v/>
      </c>
      <c r="Q1891" s="8" t="str">
        <f>IFERROR(VLOOKUP(LEFT($A1891,8),POR!$A:$R,3,0),"")</f>
        <v/>
      </c>
      <c r="R1891" s="8" t="str">
        <f>IFERROR(VLOOKUP(LEFT($A1891,8),POR!$A:$R,4,0),"")</f>
        <v/>
      </c>
      <c r="S1891" s="8" t="str">
        <f>IFERROR(VLOOKUP(LEFT($A1891,8),POR!$A:$R,5,0),"")</f>
        <v/>
      </c>
      <c r="T1891" s="8">
        <f>IFERROR(VLOOKUP(LEFT($A1891,8),POR!$A:$R,6,0),"")</f>
        <v>42788.666666666701</v>
      </c>
      <c r="U1891" s="8" t="str">
        <f>IFERROR(VLOOKUP(LEFT($A1891,8),POR!$A:$R,7,0),"")</f>
        <v/>
      </c>
      <c r="V1891" s="8">
        <f>IFERROR(VLOOKUP(LEFT($A1891,8),POR!$A:$R,8,0),"")</f>
        <v>42768</v>
      </c>
      <c r="W1891" s="8" t="str">
        <f>IFERROR(VLOOKUP(LEFT($A1891,8),POR!$A:$R,9,0),"")</f>
        <v/>
      </c>
      <c r="X1891" s="8" t="str">
        <f>IFERROR(VLOOKUP(LEFT($A1891,8),POR!$A:$R,10,0),"")</f>
        <v/>
      </c>
      <c r="Y1891" s="8" t="str">
        <f>IFERROR(VLOOKUP(LEFT($A1891,8),POR!$A:$R,11,0),"")</f>
        <v/>
      </c>
      <c r="Z1891" s="8" t="str">
        <f>IFERROR(VLOOKUP(LEFT($A1891,8),POR!$A:$R,12,0),"")</f>
        <v/>
      </c>
      <c r="AA1891" s="8" t="str">
        <f>IFERROR(VLOOKUP(LEFT($A1891,8),POR!$A:$R,13,0),"")</f>
        <v/>
      </c>
      <c r="AB1891" s="8" t="str">
        <f>IFERROR(VLOOKUP(LEFT($A1891,8),POR!$A:$R,14,0),"")</f>
        <v/>
      </c>
      <c r="AC1891" s="8" t="str">
        <f>IFERROR(VLOOKUP(LEFT($A1891,8),POR!$A:$R,15,0),"")</f>
        <v/>
      </c>
      <c r="AD1891" s="8" t="str">
        <f>IFERROR(VLOOKUP(LEFT($A1891,8),POR!$A:$R,16,0),"")</f>
        <v/>
      </c>
      <c r="AE1891" s="8" t="str">
        <f>IFERROR(VLOOKUP(LEFT($A1891,8),POR!$A:$R,17,0),"")</f>
        <v/>
      </c>
      <c r="AF1891" s="8" t="str">
        <f>IFERROR(VLOOKUP(LEFT($A1891,8),POR!$A:$R,18,0),"")</f>
        <v/>
      </c>
      <c r="AG1891" s="36" t="str">
        <f>IFERROR(VLOOKUP(A1891,NSD!F:G,2,0),"")</f>
        <v/>
      </c>
    </row>
    <row r="1892" spans="1:33">
      <c r="A1892" s="49" t="s">
        <v>5002</v>
      </c>
      <c r="B1892" s="36" t="str">
        <f>VLOOKUP(LEFT(A1892,8),Clusters!A:C,3,0)</f>
        <v>C1</v>
      </c>
      <c r="C1892" s="36">
        <f>VLOOKUP(LEFT(A1892,8),Clusters!A:D,2,0)</f>
        <v>11</v>
      </c>
      <c r="O1892" s="36">
        <f>IFERROR(VLOOKUP(LEFT(A1892,8),'Development Priority'!A:B,2,0),"")</f>
        <v>372</v>
      </c>
      <c r="P1892" s="8" t="str">
        <f>IFERROR(VLOOKUP(LEFT($A1892,8),POR!$A:$R,2,0),"")</f>
        <v/>
      </c>
      <c r="Q1892" s="8" t="str">
        <f>IFERROR(VLOOKUP(LEFT($A1892,8),POR!$A:$R,3,0),"")</f>
        <v/>
      </c>
      <c r="R1892" s="8" t="str">
        <f>IFERROR(VLOOKUP(LEFT($A1892,8),POR!$A:$R,4,0),"")</f>
        <v/>
      </c>
      <c r="S1892" s="8" t="str">
        <f>IFERROR(VLOOKUP(LEFT($A1892,8),POR!$A:$R,5,0),"")</f>
        <v/>
      </c>
      <c r="T1892" s="8">
        <f>IFERROR(VLOOKUP(LEFT($A1892,8),POR!$A:$R,6,0),"")</f>
        <v>42788.666666666701</v>
      </c>
      <c r="U1892" s="8" t="str">
        <f>IFERROR(VLOOKUP(LEFT($A1892,8),POR!$A:$R,7,0),"")</f>
        <v/>
      </c>
      <c r="V1892" s="8">
        <f>IFERROR(VLOOKUP(LEFT($A1892,8),POR!$A:$R,8,0),"")</f>
        <v>42768</v>
      </c>
      <c r="W1892" s="8" t="str">
        <f>IFERROR(VLOOKUP(LEFT($A1892,8),POR!$A:$R,9,0),"")</f>
        <v/>
      </c>
      <c r="X1892" s="8" t="str">
        <f>IFERROR(VLOOKUP(LEFT($A1892,8),POR!$A:$R,10,0),"")</f>
        <v/>
      </c>
      <c r="Y1892" s="8" t="str">
        <f>IFERROR(VLOOKUP(LEFT($A1892,8),POR!$A:$R,11,0),"")</f>
        <v/>
      </c>
      <c r="Z1892" s="8" t="str">
        <f>IFERROR(VLOOKUP(LEFT($A1892,8),POR!$A:$R,12,0),"")</f>
        <v/>
      </c>
      <c r="AA1892" s="8" t="str">
        <f>IFERROR(VLOOKUP(LEFT($A1892,8),POR!$A:$R,13,0),"")</f>
        <v/>
      </c>
      <c r="AB1892" s="8" t="str">
        <f>IFERROR(VLOOKUP(LEFT($A1892,8),POR!$A:$R,14,0),"")</f>
        <v/>
      </c>
      <c r="AC1892" s="8" t="str">
        <f>IFERROR(VLOOKUP(LEFT($A1892,8),POR!$A:$R,15,0),"")</f>
        <v/>
      </c>
      <c r="AD1892" s="8" t="str">
        <f>IFERROR(VLOOKUP(LEFT($A1892,8),POR!$A:$R,16,0),"")</f>
        <v/>
      </c>
      <c r="AE1892" s="8" t="str">
        <f>IFERROR(VLOOKUP(LEFT($A1892,8),POR!$A:$R,17,0),"")</f>
        <v/>
      </c>
      <c r="AF1892" s="8" t="str">
        <f>IFERROR(VLOOKUP(LEFT($A1892,8),POR!$A:$R,18,0),"")</f>
        <v/>
      </c>
      <c r="AG1892" s="36" t="str">
        <f>IFERROR(VLOOKUP(A1892,NSD!F:G,2,0),"")</f>
        <v/>
      </c>
    </row>
    <row r="1893" spans="1:33">
      <c r="A1893" s="49" t="s">
        <v>4833</v>
      </c>
      <c r="B1893" s="36" t="str">
        <f>VLOOKUP(LEFT(A1893,8),Clusters!A:C,3,0)</f>
        <v>C1</v>
      </c>
      <c r="C1893" s="36">
        <f>VLOOKUP(LEFT(A1893,8),Clusters!A:D,2,0)</f>
        <v>12</v>
      </c>
      <c r="O1893" s="36">
        <f>IFERROR(VLOOKUP(LEFT(A1893,8),'Development Priority'!A:B,2,0),"")</f>
        <v>683</v>
      </c>
      <c r="P1893" s="8" t="str">
        <f>IFERROR(VLOOKUP(LEFT($A1893,8),POR!$A:$R,2,0),"")</f>
        <v/>
      </c>
      <c r="Q1893" s="8" t="str">
        <f>IFERROR(VLOOKUP(LEFT($A1893,8),POR!$A:$R,3,0),"")</f>
        <v/>
      </c>
      <c r="R1893" s="8" t="str">
        <f>IFERROR(VLOOKUP(LEFT($A1893,8),POR!$A:$R,4,0),"")</f>
        <v/>
      </c>
      <c r="S1893" s="8" t="str">
        <f>IFERROR(VLOOKUP(LEFT($A1893,8),POR!$A:$R,5,0),"")</f>
        <v/>
      </c>
      <c r="T1893" s="8">
        <f>IFERROR(VLOOKUP(LEFT($A1893,8),POR!$A:$R,6,0),"")</f>
        <v>42766.666666666701</v>
      </c>
      <c r="U1893" s="8" t="str">
        <f>IFERROR(VLOOKUP(LEFT($A1893,8),POR!$A:$R,7,0),"")</f>
        <v/>
      </c>
      <c r="V1893" s="8" t="str">
        <f>IFERROR(VLOOKUP(LEFT($A1893,8),POR!$A:$R,8,0),"")</f>
        <v/>
      </c>
      <c r="W1893" s="8" t="str">
        <f>IFERROR(VLOOKUP(LEFT($A1893,8),POR!$A:$R,9,0),"")</f>
        <v/>
      </c>
      <c r="X1893" s="8" t="str">
        <f>IFERROR(VLOOKUP(LEFT($A1893,8),POR!$A:$R,10,0),"")</f>
        <v/>
      </c>
      <c r="Y1893" s="8" t="str">
        <f>IFERROR(VLOOKUP(LEFT($A1893,8),POR!$A:$R,11,0),"")</f>
        <v/>
      </c>
      <c r="Z1893" s="8" t="str">
        <f>IFERROR(VLOOKUP(LEFT($A1893,8),POR!$A:$R,12,0),"")</f>
        <v/>
      </c>
      <c r="AA1893" s="8" t="str">
        <f>IFERROR(VLOOKUP(LEFT($A1893,8),POR!$A:$R,13,0),"")</f>
        <v/>
      </c>
      <c r="AB1893" s="8" t="str">
        <f>IFERROR(VLOOKUP(LEFT($A1893,8),POR!$A:$R,14,0),"")</f>
        <v/>
      </c>
      <c r="AC1893" s="8" t="str">
        <f>IFERROR(VLOOKUP(LEFT($A1893,8),POR!$A:$R,15,0),"")</f>
        <v/>
      </c>
      <c r="AD1893" s="8" t="str">
        <f>IFERROR(VLOOKUP(LEFT($A1893,8),POR!$A:$R,16,0),"")</f>
        <v/>
      </c>
      <c r="AE1893" s="8" t="str">
        <f>IFERROR(VLOOKUP(LEFT($A1893,8),POR!$A:$R,17,0),"")</f>
        <v/>
      </c>
      <c r="AF1893" s="8" t="str">
        <f>IFERROR(VLOOKUP(LEFT($A1893,8),POR!$A:$R,18,0),"")</f>
        <v/>
      </c>
      <c r="AG1893" s="36" t="str">
        <f>IFERROR(VLOOKUP(A1893,NSD!F:G,2,0),"")</f>
        <v/>
      </c>
    </row>
    <row r="1894" spans="1:33">
      <c r="A1894" s="49" t="s">
        <v>3410</v>
      </c>
      <c r="B1894" s="36" t="str">
        <f>VLOOKUP(LEFT(A1894,8),Clusters!A:C,3,0)</f>
        <v>C1</v>
      </c>
      <c r="C1894" s="36">
        <f>VLOOKUP(LEFT(A1894,8),Clusters!A:D,2,0)</f>
        <v>12</v>
      </c>
      <c r="O1894" s="36">
        <f>IFERROR(VLOOKUP(LEFT(A1894,8),'Development Priority'!A:B,2,0),"")</f>
        <v>683</v>
      </c>
      <c r="P1894" s="8" t="str">
        <f>IFERROR(VLOOKUP(LEFT($A1894,8),POR!$A:$R,2,0),"")</f>
        <v/>
      </c>
      <c r="Q1894" s="8" t="str">
        <f>IFERROR(VLOOKUP(LEFT($A1894,8),POR!$A:$R,3,0),"")</f>
        <v/>
      </c>
      <c r="R1894" s="8" t="str">
        <f>IFERROR(VLOOKUP(LEFT($A1894,8),POR!$A:$R,4,0),"")</f>
        <v/>
      </c>
      <c r="S1894" s="8" t="str">
        <f>IFERROR(VLOOKUP(LEFT($A1894,8),POR!$A:$R,5,0),"")</f>
        <v/>
      </c>
      <c r="T1894" s="8">
        <f>IFERROR(VLOOKUP(LEFT($A1894,8),POR!$A:$R,6,0),"")</f>
        <v>42766.666666666701</v>
      </c>
      <c r="U1894" s="8" t="str">
        <f>IFERROR(VLOOKUP(LEFT($A1894,8),POR!$A:$R,7,0),"")</f>
        <v/>
      </c>
      <c r="V1894" s="8" t="str">
        <f>IFERROR(VLOOKUP(LEFT($A1894,8),POR!$A:$R,8,0),"")</f>
        <v/>
      </c>
      <c r="W1894" s="8" t="str">
        <f>IFERROR(VLOOKUP(LEFT($A1894,8),POR!$A:$R,9,0),"")</f>
        <v/>
      </c>
      <c r="X1894" s="8" t="str">
        <f>IFERROR(VLOOKUP(LEFT($A1894,8),POR!$A:$R,10,0),"")</f>
        <v/>
      </c>
      <c r="Y1894" s="8" t="str">
        <f>IFERROR(VLOOKUP(LEFT($A1894,8),POR!$A:$R,11,0),"")</f>
        <v/>
      </c>
      <c r="Z1894" s="8" t="str">
        <f>IFERROR(VLOOKUP(LEFT($A1894,8),POR!$A:$R,12,0),"")</f>
        <v/>
      </c>
      <c r="AA1894" s="8" t="str">
        <f>IFERROR(VLOOKUP(LEFT($A1894,8),POR!$A:$R,13,0),"")</f>
        <v/>
      </c>
      <c r="AB1894" s="8" t="str">
        <f>IFERROR(VLOOKUP(LEFT($A1894,8),POR!$A:$R,14,0),"")</f>
        <v/>
      </c>
      <c r="AC1894" s="8" t="str">
        <f>IFERROR(VLOOKUP(LEFT($A1894,8),POR!$A:$R,15,0),"")</f>
        <v/>
      </c>
      <c r="AD1894" s="8" t="str">
        <f>IFERROR(VLOOKUP(LEFT($A1894,8),POR!$A:$R,16,0),"")</f>
        <v/>
      </c>
      <c r="AE1894" s="8" t="str">
        <f>IFERROR(VLOOKUP(LEFT($A1894,8),POR!$A:$R,17,0),"")</f>
        <v/>
      </c>
      <c r="AF1894" s="8" t="str">
        <f>IFERROR(VLOOKUP(LEFT($A1894,8),POR!$A:$R,18,0),"")</f>
        <v/>
      </c>
      <c r="AG1894" s="36" t="str">
        <f>IFERROR(VLOOKUP(A1894,NSD!F:G,2,0),"")</f>
        <v/>
      </c>
    </row>
    <row r="1895" spans="1:33">
      <c r="A1895" s="49" t="s">
        <v>4708</v>
      </c>
      <c r="B1895" s="36" t="str">
        <f>VLOOKUP(LEFT(A1895,8),Clusters!A:C,3,0)</f>
        <v>C1</v>
      </c>
      <c r="C1895" s="36">
        <f>VLOOKUP(LEFT(A1895,8),Clusters!A:D,2,0)</f>
        <v>12</v>
      </c>
      <c r="O1895" s="36">
        <f>IFERROR(VLOOKUP(LEFT(A1895,8),'Development Priority'!A:B,2,0),"")</f>
        <v>683</v>
      </c>
      <c r="P1895" s="8" t="str">
        <f>IFERROR(VLOOKUP(LEFT($A1895,8),POR!$A:$R,2,0),"")</f>
        <v/>
      </c>
      <c r="Q1895" s="8" t="str">
        <f>IFERROR(VLOOKUP(LEFT($A1895,8),POR!$A:$R,3,0),"")</f>
        <v/>
      </c>
      <c r="R1895" s="8" t="str">
        <f>IFERROR(VLOOKUP(LEFT($A1895,8),POR!$A:$R,4,0),"")</f>
        <v/>
      </c>
      <c r="S1895" s="8" t="str">
        <f>IFERROR(VLOOKUP(LEFT($A1895,8),POR!$A:$R,5,0),"")</f>
        <v/>
      </c>
      <c r="T1895" s="8">
        <f>IFERROR(VLOOKUP(LEFT($A1895,8),POR!$A:$R,6,0),"")</f>
        <v>42766.666666666701</v>
      </c>
      <c r="U1895" s="8" t="str">
        <f>IFERROR(VLOOKUP(LEFT($A1895,8),POR!$A:$R,7,0),"")</f>
        <v/>
      </c>
      <c r="V1895" s="8" t="str">
        <f>IFERROR(VLOOKUP(LEFT($A1895,8),POR!$A:$R,8,0),"")</f>
        <v/>
      </c>
      <c r="W1895" s="8" t="str">
        <f>IFERROR(VLOOKUP(LEFT($A1895,8),POR!$A:$R,9,0),"")</f>
        <v/>
      </c>
      <c r="X1895" s="8" t="str">
        <f>IFERROR(VLOOKUP(LEFT($A1895,8),POR!$A:$R,10,0),"")</f>
        <v/>
      </c>
      <c r="Y1895" s="8" t="str">
        <f>IFERROR(VLOOKUP(LEFT($A1895,8),POR!$A:$R,11,0),"")</f>
        <v/>
      </c>
      <c r="Z1895" s="8" t="str">
        <f>IFERROR(VLOOKUP(LEFT($A1895,8),POR!$A:$R,12,0),"")</f>
        <v/>
      </c>
      <c r="AA1895" s="8" t="str">
        <f>IFERROR(VLOOKUP(LEFT($A1895,8),POR!$A:$R,13,0),"")</f>
        <v/>
      </c>
      <c r="AB1895" s="8" t="str">
        <f>IFERROR(VLOOKUP(LEFT($A1895,8),POR!$A:$R,14,0),"")</f>
        <v/>
      </c>
      <c r="AC1895" s="8" t="str">
        <f>IFERROR(VLOOKUP(LEFT($A1895,8),POR!$A:$R,15,0),"")</f>
        <v/>
      </c>
      <c r="AD1895" s="8" t="str">
        <f>IFERROR(VLOOKUP(LEFT($A1895,8),POR!$A:$R,16,0),"")</f>
        <v/>
      </c>
      <c r="AE1895" s="8" t="str">
        <f>IFERROR(VLOOKUP(LEFT($A1895,8),POR!$A:$R,17,0),"")</f>
        <v/>
      </c>
      <c r="AF1895" s="8" t="str">
        <f>IFERROR(VLOOKUP(LEFT($A1895,8),POR!$A:$R,18,0),"")</f>
        <v/>
      </c>
      <c r="AG1895" s="36" t="str">
        <f>IFERROR(VLOOKUP(A1895,NSD!F:G,2,0),"")</f>
        <v/>
      </c>
    </row>
    <row r="1896" spans="1:33">
      <c r="A1896" s="49" t="s">
        <v>4860</v>
      </c>
      <c r="B1896" s="36" t="str">
        <f>VLOOKUP(LEFT(A1896,8),Clusters!A:C,3,0)</f>
        <v>C3</v>
      </c>
      <c r="C1896" s="36">
        <f>VLOOKUP(LEFT(A1896,8),Clusters!A:D,2,0)</f>
        <v>32</v>
      </c>
      <c r="O1896" s="36">
        <f>IFERROR(VLOOKUP(LEFT(A1896,8),'Development Priority'!A:B,2,0),"")</f>
        <v>270</v>
      </c>
      <c r="P1896" s="8" t="str">
        <f>IFERROR(VLOOKUP(LEFT($A1896,8),POR!$A:$R,2,0),"")</f>
        <v/>
      </c>
      <c r="Q1896" s="8" t="str">
        <f>IFERROR(VLOOKUP(LEFT($A1896,8),POR!$A:$R,3,0),"")</f>
        <v/>
      </c>
      <c r="R1896" s="8" t="str">
        <f>IFERROR(VLOOKUP(LEFT($A1896,8),POR!$A:$R,4,0),"")</f>
        <v/>
      </c>
      <c r="S1896" s="8" t="str">
        <f>IFERROR(VLOOKUP(LEFT($A1896,8),POR!$A:$R,5,0),"")</f>
        <v/>
      </c>
      <c r="T1896" s="8" t="str">
        <f>IFERROR(VLOOKUP(LEFT($A1896,8),POR!$A:$R,6,0),"")</f>
        <v/>
      </c>
      <c r="U1896" s="8" t="str">
        <f>IFERROR(VLOOKUP(LEFT($A1896,8),POR!$A:$R,7,0),"")</f>
        <v/>
      </c>
      <c r="V1896" s="8" t="str">
        <f>IFERROR(VLOOKUP(LEFT($A1896,8),POR!$A:$R,8,0),"")</f>
        <v/>
      </c>
      <c r="W1896" s="8" t="str">
        <f>IFERROR(VLOOKUP(LEFT($A1896,8),POR!$A:$R,9,0),"")</f>
        <v/>
      </c>
      <c r="X1896" s="8" t="str">
        <f>IFERROR(VLOOKUP(LEFT($A1896,8),POR!$A:$R,10,0),"")</f>
        <v/>
      </c>
      <c r="Y1896" s="8" t="str">
        <f>IFERROR(VLOOKUP(LEFT($A1896,8),POR!$A:$R,11,0),"")</f>
        <v/>
      </c>
      <c r="Z1896" s="8" t="str">
        <f>IFERROR(VLOOKUP(LEFT($A1896,8),POR!$A:$R,12,0),"")</f>
        <v/>
      </c>
      <c r="AA1896" s="8" t="str">
        <f>IFERROR(VLOOKUP(LEFT($A1896,8),POR!$A:$R,13,0),"")</f>
        <v/>
      </c>
      <c r="AB1896" s="8" t="str">
        <f>IFERROR(VLOOKUP(LEFT($A1896,8),POR!$A:$R,14,0),"")</f>
        <v/>
      </c>
      <c r="AC1896" s="8" t="str">
        <f>IFERROR(VLOOKUP(LEFT($A1896,8),POR!$A:$R,15,0),"")</f>
        <v/>
      </c>
      <c r="AD1896" s="8" t="str">
        <f>IFERROR(VLOOKUP(LEFT($A1896,8),POR!$A:$R,16,0),"")</f>
        <v/>
      </c>
      <c r="AE1896" s="8" t="str">
        <f>IFERROR(VLOOKUP(LEFT($A1896,8),POR!$A:$R,17,0),"")</f>
        <v/>
      </c>
      <c r="AF1896" s="8" t="str">
        <f>IFERROR(VLOOKUP(LEFT($A1896,8),POR!$A:$R,18,0),"")</f>
        <v/>
      </c>
      <c r="AG1896" s="36" t="str">
        <f>IFERROR(VLOOKUP(A1896,NSD!F:G,2,0),"")</f>
        <v/>
      </c>
    </row>
    <row r="1897" spans="1:33">
      <c r="A1897" s="49" t="s">
        <v>3306</v>
      </c>
      <c r="B1897" s="36" t="str">
        <f>VLOOKUP(LEFT(A1897,8),Clusters!A:C,3,0)</f>
        <v>C3</v>
      </c>
      <c r="C1897" s="36">
        <f>VLOOKUP(LEFT(A1897,8),Clusters!A:D,2,0)</f>
        <v>32</v>
      </c>
      <c r="O1897" s="36">
        <f>IFERROR(VLOOKUP(LEFT(A1897,8),'Development Priority'!A:B,2,0),"")</f>
        <v>270</v>
      </c>
      <c r="P1897" s="8" t="str">
        <f>IFERROR(VLOOKUP(LEFT($A1897,8),POR!$A:$R,2,0),"")</f>
        <v/>
      </c>
      <c r="Q1897" s="8" t="str">
        <f>IFERROR(VLOOKUP(LEFT($A1897,8),POR!$A:$R,3,0),"")</f>
        <v/>
      </c>
      <c r="R1897" s="8" t="str">
        <f>IFERROR(VLOOKUP(LEFT($A1897,8),POR!$A:$R,4,0),"")</f>
        <v/>
      </c>
      <c r="S1897" s="8" t="str">
        <f>IFERROR(VLOOKUP(LEFT($A1897,8),POR!$A:$R,5,0),"")</f>
        <v/>
      </c>
      <c r="T1897" s="8" t="str">
        <f>IFERROR(VLOOKUP(LEFT($A1897,8),POR!$A:$R,6,0),"")</f>
        <v/>
      </c>
      <c r="U1897" s="8" t="str">
        <f>IFERROR(VLOOKUP(LEFT($A1897,8),POR!$A:$R,7,0),"")</f>
        <v/>
      </c>
      <c r="V1897" s="8" t="str">
        <f>IFERROR(VLOOKUP(LEFT($A1897,8),POR!$A:$R,8,0),"")</f>
        <v/>
      </c>
      <c r="W1897" s="8" t="str">
        <f>IFERROR(VLOOKUP(LEFT($A1897,8),POR!$A:$R,9,0),"")</f>
        <v/>
      </c>
      <c r="X1897" s="8" t="str">
        <f>IFERROR(VLOOKUP(LEFT($A1897,8),POR!$A:$R,10,0),"")</f>
        <v/>
      </c>
      <c r="Y1897" s="8" t="str">
        <f>IFERROR(VLOOKUP(LEFT($A1897,8),POR!$A:$R,11,0),"")</f>
        <v/>
      </c>
      <c r="Z1897" s="8" t="str">
        <f>IFERROR(VLOOKUP(LEFT($A1897,8),POR!$A:$R,12,0),"")</f>
        <v/>
      </c>
      <c r="AA1897" s="8" t="str">
        <f>IFERROR(VLOOKUP(LEFT($A1897,8),POR!$A:$R,13,0),"")</f>
        <v/>
      </c>
      <c r="AB1897" s="8" t="str">
        <f>IFERROR(VLOOKUP(LEFT($A1897,8),POR!$A:$R,14,0),"")</f>
        <v/>
      </c>
      <c r="AC1897" s="8" t="str">
        <f>IFERROR(VLOOKUP(LEFT($A1897,8),POR!$A:$R,15,0),"")</f>
        <v/>
      </c>
      <c r="AD1897" s="8" t="str">
        <f>IFERROR(VLOOKUP(LEFT($A1897,8),POR!$A:$R,16,0),"")</f>
        <v/>
      </c>
      <c r="AE1897" s="8" t="str">
        <f>IFERROR(VLOOKUP(LEFT($A1897,8),POR!$A:$R,17,0),"")</f>
        <v/>
      </c>
      <c r="AF1897" s="8" t="str">
        <f>IFERROR(VLOOKUP(LEFT($A1897,8),POR!$A:$R,18,0),"")</f>
        <v/>
      </c>
      <c r="AG1897" s="36" t="str">
        <f>IFERROR(VLOOKUP(A1897,NSD!F:G,2,0),"")</f>
        <v/>
      </c>
    </row>
    <row r="1898" spans="1:33">
      <c r="A1898" s="49" t="s">
        <v>2102</v>
      </c>
      <c r="B1898" s="36" t="str">
        <f>VLOOKUP(LEFT(A1898,8),Clusters!A:C,3,0)</f>
        <v>C3</v>
      </c>
      <c r="C1898" s="36">
        <f>VLOOKUP(LEFT(A1898,8),Clusters!A:D,2,0)</f>
        <v>32</v>
      </c>
      <c r="O1898" s="36">
        <f>IFERROR(VLOOKUP(LEFT(A1898,8),'Development Priority'!A:B,2,0),"")</f>
        <v>270</v>
      </c>
      <c r="P1898" s="8" t="str">
        <f>IFERROR(VLOOKUP(LEFT($A1898,8),POR!$A:$R,2,0),"")</f>
        <v/>
      </c>
      <c r="Q1898" s="8" t="str">
        <f>IFERROR(VLOOKUP(LEFT($A1898,8),POR!$A:$R,3,0),"")</f>
        <v/>
      </c>
      <c r="R1898" s="8" t="str">
        <f>IFERROR(VLOOKUP(LEFT($A1898,8),POR!$A:$R,4,0),"")</f>
        <v/>
      </c>
      <c r="S1898" s="8" t="str">
        <f>IFERROR(VLOOKUP(LEFT($A1898,8),POR!$A:$R,5,0),"")</f>
        <v/>
      </c>
      <c r="T1898" s="8" t="str">
        <f>IFERROR(VLOOKUP(LEFT($A1898,8),POR!$A:$R,6,0),"")</f>
        <v/>
      </c>
      <c r="U1898" s="8" t="str">
        <f>IFERROR(VLOOKUP(LEFT($A1898,8),POR!$A:$R,7,0),"")</f>
        <v/>
      </c>
      <c r="V1898" s="8" t="str">
        <f>IFERROR(VLOOKUP(LEFT($A1898,8),POR!$A:$R,8,0),"")</f>
        <v/>
      </c>
      <c r="W1898" s="8" t="str">
        <f>IFERROR(VLOOKUP(LEFT($A1898,8),POR!$A:$R,9,0),"")</f>
        <v/>
      </c>
      <c r="X1898" s="8" t="str">
        <f>IFERROR(VLOOKUP(LEFT($A1898,8),POR!$A:$R,10,0),"")</f>
        <v/>
      </c>
      <c r="Y1898" s="8" t="str">
        <f>IFERROR(VLOOKUP(LEFT($A1898,8),POR!$A:$R,11,0),"")</f>
        <v/>
      </c>
      <c r="Z1898" s="8" t="str">
        <f>IFERROR(VLOOKUP(LEFT($A1898,8),POR!$A:$R,12,0),"")</f>
        <v/>
      </c>
      <c r="AA1898" s="8" t="str">
        <f>IFERROR(VLOOKUP(LEFT($A1898,8),POR!$A:$R,13,0),"")</f>
        <v/>
      </c>
      <c r="AB1898" s="8" t="str">
        <f>IFERROR(VLOOKUP(LEFT($A1898,8),POR!$A:$R,14,0),"")</f>
        <v/>
      </c>
      <c r="AC1898" s="8" t="str">
        <f>IFERROR(VLOOKUP(LEFT($A1898,8),POR!$A:$R,15,0),"")</f>
        <v/>
      </c>
      <c r="AD1898" s="8" t="str">
        <f>IFERROR(VLOOKUP(LEFT($A1898,8),POR!$A:$R,16,0),"")</f>
        <v/>
      </c>
      <c r="AE1898" s="8" t="str">
        <f>IFERROR(VLOOKUP(LEFT($A1898,8),POR!$A:$R,17,0),"")</f>
        <v/>
      </c>
      <c r="AF1898" s="8" t="str">
        <f>IFERROR(VLOOKUP(LEFT($A1898,8),POR!$A:$R,18,0),"")</f>
        <v/>
      </c>
      <c r="AG1898" s="36" t="str">
        <f>IFERROR(VLOOKUP(A1898,NSD!F:G,2,0),"")</f>
        <v/>
      </c>
    </row>
    <row r="1899" spans="1:33">
      <c r="A1899" s="49" t="s">
        <v>4729</v>
      </c>
      <c r="B1899" s="36" t="str">
        <f>VLOOKUP(LEFT(A1899,8),Clusters!A:C,3,0)</f>
        <v>C2</v>
      </c>
      <c r="C1899" s="36">
        <f>VLOOKUP(LEFT(A1899,8),Clusters!A:D,2,0)</f>
        <v>21</v>
      </c>
      <c r="O1899" s="36">
        <f>IFERROR(VLOOKUP(LEFT(A1899,8),'Development Priority'!A:B,2,0),"")</f>
        <v>109</v>
      </c>
      <c r="P1899" s="8" t="str">
        <f>IFERROR(VLOOKUP(LEFT($A1899,8),POR!$A:$R,2,0),"")</f>
        <v/>
      </c>
      <c r="Q1899" s="8" t="str">
        <f>IFERROR(VLOOKUP(LEFT($A1899,8),POR!$A:$R,3,0),"")</f>
        <v/>
      </c>
      <c r="R1899" s="8" t="str">
        <f>IFERROR(VLOOKUP(LEFT($A1899,8),POR!$A:$R,4,0),"")</f>
        <v/>
      </c>
      <c r="S1899" s="8" t="str">
        <f>IFERROR(VLOOKUP(LEFT($A1899,8),POR!$A:$R,5,0),"")</f>
        <v/>
      </c>
      <c r="T1899" s="8">
        <f>IFERROR(VLOOKUP(LEFT($A1899,8),POR!$A:$R,6,0),"")</f>
        <v>42837.708333333299</v>
      </c>
      <c r="U1899" s="8" t="str">
        <f>IFERROR(VLOOKUP(LEFT($A1899,8),POR!$A:$R,7,0),"")</f>
        <v/>
      </c>
      <c r="V1899" s="8" t="str">
        <f>IFERROR(VLOOKUP(LEFT($A1899,8),POR!$A:$R,8,0),"")</f>
        <v/>
      </c>
      <c r="W1899" s="8" t="str">
        <f>IFERROR(VLOOKUP(LEFT($A1899,8),POR!$A:$R,9,0),"")</f>
        <v/>
      </c>
      <c r="X1899" s="8" t="str">
        <f>IFERROR(VLOOKUP(LEFT($A1899,8),POR!$A:$R,10,0),"")</f>
        <v/>
      </c>
      <c r="Y1899" s="8" t="str">
        <f>IFERROR(VLOOKUP(LEFT($A1899,8),POR!$A:$R,11,0),"")</f>
        <v/>
      </c>
      <c r="Z1899" s="8" t="str">
        <f>IFERROR(VLOOKUP(LEFT($A1899,8),POR!$A:$R,12,0),"")</f>
        <v/>
      </c>
      <c r="AA1899" s="8" t="str">
        <f>IFERROR(VLOOKUP(LEFT($A1899,8),POR!$A:$R,13,0),"")</f>
        <v/>
      </c>
      <c r="AB1899" s="8" t="str">
        <f>IFERROR(VLOOKUP(LEFT($A1899,8),POR!$A:$R,14,0),"")</f>
        <v/>
      </c>
      <c r="AC1899" s="8">
        <f>IFERROR(VLOOKUP(LEFT($A1899,8),POR!$A:$R,15,0),"")</f>
        <v>42837.708333333299</v>
      </c>
      <c r="AD1899" s="8" t="str">
        <f>IFERROR(VLOOKUP(LEFT($A1899,8),POR!$A:$R,16,0),"")</f>
        <v/>
      </c>
      <c r="AE1899" s="8" t="str">
        <f>IFERROR(VLOOKUP(LEFT($A1899,8),POR!$A:$R,17,0),"")</f>
        <v/>
      </c>
      <c r="AF1899" s="8" t="str">
        <f>IFERROR(VLOOKUP(LEFT($A1899,8),POR!$A:$R,18,0),"")</f>
        <v/>
      </c>
      <c r="AG1899" s="36" t="str">
        <f>IFERROR(VLOOKUP(A1899,NSD!F:G,2,0),"")</f>
        <v/>
      </c>
    </row>
    <row r="1900" spans="1:33">
      <c r="A1900" s="49" t="s">
        <v>2804</v>
      </c>
      <c r="B1900" s="36" t="str">
        <f>VLOOKUP(LEFT(A1900,8),Clusters!A:C,3,0)</f>
        <v>C2</v>
      </c>
      <c r="C1900" s="36">
        <f>VLOOKUP(LEFT(A1900,8),Clusters!A:D,2,0)</f>
        <v>21</v>
      </c>
      <c r="O1900" s="36">
        <f>IFERROR(VLOOKUP(LEFT(A1900,8),'Development Priority'!A:B,2,0),"")</f>
        <v>109</v>
      </c>
      <c r="P1900" s="8" t="str">
        <f>IFERROR(VLOOKUP(LEFT($A1900,8),POR!$A:$R,2,0),"")</f>
        <v/>
      </c>
      <c r="Q1900" s="8" t="str">
        <f>IFERROR(VLOOKUP(LEFT($A1900,8),POR!$A:$R,3,0),"")</f>
        <v/>
      </c>
      <c r="R1900" s="8" t="str">
        <f>IFERROR(VLOOKUP(LEFT($A1900,8),POR!$A:$R,4,0),"")</f>
        <v/>
      </c>
      <c r="S1900" s="8" t="str">
        <f>IFERROR(VLOOKUP(LEFT($A1900,8),POR!$A:$R,5,0),"")</f>
        <v/>
      </c>
      <c r="T1900" s="8">
        <f>IFERROR(VLOOKUP(LEFT($A1900,8),POR!$A:$R,6,0),"")</f>
        <v>42837.708333333299</v>
      </c>
      <c r="U1900" s="8" t="str">
        <f>IFERROR(VLOOKUP(LEFT($A1900,8),POR!$A:$R,7,0),"")</f>
        <v/>
      </c>
      <c r="V1900" s="8" t="str">
        <f>IFERROR(VLOOKUP(LEFT($A1900,8),POR!$A:$R,8,0),"")</f>
        <v/>
      </c>
      <c r="W1900" s="8" t="str">
        <f>IFERROR(VLOOKUP(LEFT($A1900,8),POR!$A:$R,9,0),"")</f>
        <v/>
      </c>
      <c r="X1900" s="8" t="str">
        <f>IFERROR(VLOOKUP(LEFT($A1900,8),POR!$A:$R,10,0),"")</f>
        <v/>
      </c>
      <c r="Y1900" s="8" t="str">
        <f>IFERROR(VLOOKUP(LEFT($A1900,8),POR!$A:$R,11,0),"")</f>
        <v/>
      </c>
      <c r="Z1900" s="8" t="str">
        <f>IFERROR(VLOOKUP(LEFT($A1900,8),POR!$A:$R,12,0),"")</f>
        <v/>
      </c>
      <c r="AA1900" s="8" t="str">
        <f>IFERROR(VLOOKUP(LEFT($A1900,8),POR!$A:$R,13,0),"")</f>
        <v/>
      </c>
      <c r="AB1900" s="8" t="str">
        <f>IFERROR(VLOOKUP(LEFT($A1900,8),POR!$A:$R,14,0),"")</f>
        <v/>
      </c>
      <c r="AC1900" s="8">
        <f>IFERROR(VLOOKUP(LEFT($A1900,8),POR!$A:$R,15,0),"")</f>
        <v>42837.708333333299</v>
      </c>
      <c r="AD1900" s="8" t="str">
        <f>IFERROR(VLOOKUP(LEFT($A1900,8),POR!$A:$R,16,0),"")</f>
        <v/>
      </c>
      <c r="AE1900" s="8" t="str">
        <f>IFERROR(VLOOKUP(LEFT($A1900,8),POR!$A:$R,17,0),"")</f>
        <v/>
      </c>
      <c r="AF1900" s="8" t="str">
        <f>IFERROR(VLOOKUP(LEFT($A1900,8),POR!$A:$R,18,0),"")</f>
        <v/>
      </c>
      <c r="AG1900" s="36" t="str">
        <f>IFERROR(VLOOKUP(A1900,NSD!F:G,2,0),"")</f>
        <v/>
      </c>
    </row>
    <row r="1901" spans="1:33">
      <c r="A1901" s="49" t="s">
        <v>2188</v>
      </c>
      <c r="B1901" s="36" t="str">
        <f>VLOOKUP(LEFT(A1901,8),Clusters!A:C,3,0)</f>
        <v>C2</v>
      </c>
      <c r="C1901" s="36">
        <f>VLOOKUP(LEFT(A1901,8),Clusters!A:D,2,0)</f>
        <v>21</v>
      </c>
      <c r="O1901" s="36">
        <f>IFERROR(VLOOKUP(LEFT(A1901,8),'Development Priority'!A:B,2,0),"")</f>
        <v>172</v>
      </c>
      <c r="P1901" s="8" t="str">
        <f>IFERROR(VLOOKUP(LEFT($A1901,8),POR!$A:$R,2,0),"")</f>
        <v/>
      </c>
      <c r="Q1901" s="8" t="str">
        <f>IFERROR(VLOOKUP(LEFT($A1901,8),POR!$A:$R,3,0),"")</f>
        <v/>
      </c>
      <c r="R1901" s="8" t="str">
        <f>IFERROR(VLOOKUP(LEFT($A1901,8),POR!$A:$R,4,0),"")</f>
        <v/>
      </c>
      <c r="S1901" s="8" t="str">
        <f>IFERROR(VLOOKUP(LEFT($A1901,8),POR!$A:$R,5,0),"")</f>
        <v/>
      </c>
      <c r="T1901" s="8">
        <f>IFERROR(VLOOKUP(LEFT($A1901,8),POR!$A:$R,6,0),"")</f>
        <v>42774.666666666701</v>
      </c>
      <c r="U1901" s="8" t="str">
        <f>IFERROR(VLOOKUP(LEFT($A1901,8),POR!$A:$R,7,0),"")</f>
        <v/>
      </c>
      <c r="V1901" s="8">
        <f>IFERROR(VLOOKUP(LEFT($A1901,8),POR!$A:$R,8,0),"")</f>
        <v>42782</v>
      </c>
      <c r="W1901" s="8" t="str">
        <f>IFERROR(VLOOKUP(LEFT($A1901,8),POR!$A:$R,9,0),"")</f>
        <v/>
      </c>
      <c r="X1901" s="8" t="str">
        <f>IFERROR(VLOOKUP(LEFT($A1901,8),POR!$A:$R,10,0),"")</f>
        <v/>
      </c>
      <c r="Y1901" s="8" t="str">
        <f>IFERROR(VLOOKUP(LEFT($A1901,8),POR!$A:$R,11,0),"")</f>
        <v/>
      </c>
      <c r="Z1901" s="8" t="str">
        <f>IFERROR(VLOOKUP(LEFT($A1901,8),POR!$A:$R,12,0),"")</f>
        <v/>
      </c>
      <c r="AA1901" s="8" t="str">
        <f>IFERROR(VLOOKUP(LEFT($A1901,8),POR!$A:$R,13,0),"")</f>
        <v/>
      </c>
      <c r="AB1901" s="8" t="str">
        <f>IFERROR(VLOOKUP(LEFT($A1901,8),POR!$A:$R,14,0),"")</f>
        <v/>
      </c>
      <c r="AC1901" s="8" t="str">
        <f>IFERROR(VLOOKUP(LEFT($A1901,8),POR!$A:$R,15,0),"")</f>
        <v/>
      </c>
      <c r="AD1901" s="8" t="str">
        <f>IFERROR(VLOOKUP(LEFT($A1901,8),POR!$A:$R,16,0),"")</f>
        <v/>
      </c>
      <c r="AE1901" s="8" t="str">
        <f>IFERROR(VLOOKUP(LEFT($A1901,8),POR!$A:$R,17,0),"")</f>
        <v/>
      </c>
      <c r="AF1901" s="8" t="str">
        <f>IFERROR(VLOOKUP(LEFT($A1901,8),POR!$A:$R,18,0),"")</f>
        <v/>
      </c>
      <c r="AG1901" s="36" t="str">
        <f>IFERROR(VLOOKUP(A1901,NSD!F:G,2,0),"")</f>
        <v/>
      </c>
    </row>
    <row r="1902" spans="1:33">
      <c r="A1902" s="49" t="s">
        <v>3538</v>
      </c>
      <c r="B1902" s="36" t="str">
        <f>VLOOKUP(LEFT(A1902,8),Clusters!A:C,3,0)</f>
        <v>C2</v>
      </c>
      <c r="C1902" s="36">
        <f>VLOOKUP(LEFT(A1902,8),Clusters!A:D,2,0)</f>
        <v>21</v>
      </c>
      <c r="O1902" s="36">
        <f>IFERROR(VLOOKUP(LEFT(A1902,8),'Development Priority'!A:B,2,0),"")</f>
        <v>172</v>
      </c>
      <c r="P1902" s="8" t="str">
        <f>IFERROR(VLOOKUP(LEFT($A1902,8),POR!$A:$R,2,0),"")</f>
        <v/>
      </c>
      <c r="Q1902" s="8" t="str">
        <f>IFERROR(VLOOKUP(LEFT($A1902,8),POR!$A:$R,3,0),"")</f>
        <v/>
      </c>
      <c r="R1902" s="8" t="str">
        <f>IFERROR(VLOOKUP(LEFT($A1902,8),POR!$A:$R,4,0),"")</f>
        <v/>
      </c>
      <c r="S1902" s="8" t="str">
        <f>IFERROR(VLOOKUP(LEFT($A1902,8),POR!$A:$R,5,0),"")</f>
        <v/>
      </c>
      <c r="T1902" s="8">
        <f>IFERROR(VLOOKUP(LEFT($A1902,8),POR!$A:$R,6,0),"")</f>
        <v>42774.666666666701</v>
      </c>
      <c r="U1902" s="8" t="str">
        <f>IFERROR(VLOOKUP(LEFT($A1902,8),POR!$A:$R,7,0),"")</f>
        <v/>
      </c>
      <c r="V1902" s="8">
        <f>IFERROR(VLOOKUP(LEFT($A1902,8),POR!$A:$R,8,0),"")</f>
        <v>42782</v>
      </c>
      <c r="W1902" s="8" t="str">
        <f>IFERROR(VLOOKUP(LEFT($A1902,8),POR!$A:$R,9,0),"")</f>
        <v/>
      </c>
      <c r="X1902" s="8" t="str">
        <f>IFERROR(VLOOKUP(LEFT($A1902,8),POR!$A:$R,10,0),"")</f>
        <v/>
      </c>
      <c r="Y1902" s="8" t="str">
        <f>IFERROR(VLOOKUP(LEFT($A1902,8),POR!$A:$R,11,0),"")</f>
        <v/>
      </c>
      <c r="Z1902" s="8" t="str">
        <f>IFERROR(VLOOKUP(LEFT($A1902,8),POR!$A:$R,12,0),"")</f>
        <v/>
      </c>
      <c r="AA1902" s="8" t="str">
        <f>IFERROR(VLOOKUP(LEFT($A1902,8),POR!$A:$R,13,0),"")</f>
        <v/>
      </c>
      <c r="AB1902" s="8" t="str">
        <f>IFERROR(VLOOKUP(LEFT($A1902,8),POR!$A:$R,14,0),"")</f>
        <v/>
      </c>
      <c r="AC1902" s="8" t="str">
        <f>IFERROR(VLOOKUP(LEFT($A1902,8),POR!$A:$R,15,0),"")</f>
        <v/>
      </c>
      <c r="AD1902" s="8" t="str">
        <f>IFERROR(VLOOKUP(LEFT($A1902,8),POR!$A:$R,16,0),"")</f>
        <v/>
      </c>
      <c r="AE1902" s="8" t="str">
        <f>IFERROR(VLOOKUP(LEFT($A1902,8),POR!$A:$R,17,0),"")</f>
        <v/>
      </c>
      <c r="AF1902" s="8" t="str">
        <f>IFERROR(VLOOKUP(LEFT($A1902,8),POR!$A:$R,18,0),"")</f>
        <v/>
      </c>
      <c r="AG1902" s="36" t="str">
        <f>IFERROR(VLOOKUP(A1902,NSD!F:G,2,0),"")</f>
        <v/>
      </c>
    </row>
    <row r="1903" spans="1:33">
      <c r="A1903" s="49" t="s">
        <v>1956</v>
      </c>
      <c r="B1903" s="36" t="str">
        <f>VLOOKUP(LEFT(A1903,8),Clusters!A:C,3,0)</f>
        <v>C2</v>
      </c>
      <c r="C1903" s="36">
        <f>VLOOKUP(LEFT(A1903,8),Clusters!A:D,2,0)</f>
        <v>21</v>
      </c>
      <c r="O1903" s="36">
        <f>IFERROR(VLOOKUP(LEFT(A1903,8),'Development Priority'!A:B,2,0),"")</f>
        <v>172</v>
      </c>
      <c r="P1903" s="8" t="str">
        <f>IFERROR(VLOOKUP(LEFT($A1903,8),POR!$A:$R,2,0),"")</f>
        <v/>
      </c>
      <c r="Q1903" s="8" t="str">
        <f>IFERROR(VLOOKUP(LEFT($A1903,8),POR!$A:$R,3,0),"")</f>
        <v/>
      </c>
      <c r="R1903" s="8" t="str">
        <f>IFERROR(VLOOKUP(LEFT($A1903,8),POR!$A:$R,4,0),"")</f>
        <v/>
      </c>
      <c r="S1903" s="8" t="str">
        <f>IFERROR(VLOOKUP(LEFT($A1903,8),POR!$A:$R,5,0),"")</f>
        <v/>
      </c>
      <c r="T1903" s="8">
        <f>IFERROR(VLOOKUP(LEFT($A1903,8),POR!$A:$R,6,0),"")</f>
        <v>42774.666666666701</v>
      </c>
      <c r="U1903" s="8" t="str">
        <f>IFERROR(VLOOKUP(LEFT($A1903,8),POR!$A:$R,7,0),"")</f>
        <v/>
      </c>
      <c r="V1903" s="8">
        <f>IFERROR(VLOOKUP(LEFT($A1903,8),POR!$A:$R,8,0),"")</f>
        <v>42782</v>
      </c>
      <c r="W1903" s="8" t="str">
        <f>IFERROR(VLOOKUP(LEFT($A1903,8),POR!$A:$R,9,0),"")</f>
        <v/>
      </c>
      <c r="X1903" s="8" t="str">
        <f>IFERROR(VLOOKUP(LEFT($A1903,8),POR!$A:$R,10,0),"")</f>
        <v/>
      </c>
      <c r="Y1903" s="8" t="str">
        <f>IFERROR(VLOOKUP(LEFT($A1903,8),POR!$A:$R,11,0),"")</f>
        <v/>
      </c>
      <c r="Z1903" s="8" t="str">
        <f>IFERROR(VLOOKUP(LEFT($A1903,8),POR!$A:$R,12,0),"")</f>
        <v/>
      </c>
      <c r="AA1903" s="8" t="str">
        <f>IFERROR(VLOOKUP(LEFT($A1903,8),POR!$A:$R,13,0),"")</f>
        <v/>
      </c>
      <c r="AB1903" s="8" t="str">
        <f>IFERROR(VLOOKUP(LEFT($A1903,8),POR!$A:$R,14,0),"")</f>
        <v/>
      </c>
      <c r="AC1903" s="8" t="str">
        <f>IFERROR(VLOOKUP(LEFT($A1903,8),POR!$A:$R,15,0),"")</f>
        <v/>
      </c>
      <c r="AD1903" s="8" t="str">
        <f>IFERROR(VLOOKUP(LEFT($A1903,8),POR!$A:$R,16,0),"")</f>
        <v/>
      </c>
      <c r="AE1903" s="8" t="str">
        <f>IFERROR(VLOOKUP(LEFT($A1903,8),POR!$A:$R,17,0),"")</f>
        <v/>
      </c>
      <c r="AF1903" s="8" t="str">
        <f>IFERROR(VLOOKUP(LEFT($A1903,8),POR!$A:$R,18,0),"")</f>
        <v/>
      </c>
      <c r="AG1903" s="36" t="str">
        <f>IFERROR(VLOOKUP(A1903,NSD!F:G,2,0),"")</f>
        <v>PH40147</v>
      </c>
    </row>
    <row r="1904" spans="1:33">
      <c r="A1904" s="49" t="s">
        <v>2898</v>
      </c>
      <c r="B1904" s="36" t="str">
        <f>VLOOKUP(LEFT(A1904,8),Clusters!A:C,3,0)</f>
        <v>C2</v>
      </c>
      <c r="C1904" s="36">
        <f>VLOOKUP(LEFT(A1904,8),Clusters!A:D,2,0)</f>
        <v>23</v>
      </c>
      <c r="O1904" s="36">
        <f>IFERROR(VLOOKUP(LEFT(A1904,8),'Development Priority'!A:B,2,0),"")</f>
        <v>108</v>
      </c>
      <c r="P1904" s="8" t="str">
        <f>IFERROR(VLOOKUP(LEFT($A1904,8),POR!$A:$R,2,0),"")</f>
        <v/>
      </c>
      <c r="Q1904" s="8" t="str">
        <f>IFERROR(VLOOKUP(LEFT($A1904,8),POR!$A:$R,3,0),"")</f>
        <v/>
      </c>
      <c r="R1904" s="8" t="str">
        <f>IFERROR(VLOOKUP(LEFT($A1904,8),POR!$A:$R,4,0),"")</f>
        <v/>
      </c>
      <c r="S1904" s="8" t="str">
        <f>IFERROR(VLOOKUP(LEFT($A1904,8),POR!$A:$R,5,0),"")</f>
        <v/>
      </c>
      <c r="T1904" s="8">
        <f>IFERROR(VLOOKUP(LEFT($A1904,8),POR!$A:$R,6,0),"")</f>
        <v>43098.666666666701</v>
      </c>
      <c r="U1904" s="8" t="str">
        <f>IFERROR(VLOOKUP(LEFT($A1904,8),POR!$A:$R,7,0),"")</f>
        <v/>
      </c>
      <c r="V1904" s="8" t="str">
        <f>IFERROR(VLOOKUP(LEFT($A1904,8),POR!$A:$R,8,0),"")</f>
        <v/>
      </c>
      <c r="W1904" s="8" t="str">
        <f>IFERROR(VLOOKUP(LEFT($A1904,8),POR!$A:$R,9,0),"")</f>
        <v/>
      </c>
      <c r="X1904" s="8" t="str">
        <f>IFERROR(VLOOKUP(LEFT($A1904,8),POR!$A:$R,10,0),"")</f>
        <v/>
      </c>
      <c r="Y1904" s="8" t="str">
        <f>IFERROR(VLOOKUP(LEFT($A1904,8),POR!$A:$R,11,0),"")</f>
        <v/>
      </c>
      <c r="Z1904" s="8" t="str">
        <f>IFERROR(VLOOKUP(LEFT($A1904,8),POR!$A:$R,12,0),"")</f>
        <v/>
      </c>
      <c r="AA1904" s="8" t="str">
        <f>IFERROR(VLOOKUP(LEFT($A1904,8),POR!$A:$R,13,0),"")</f>
        <v/>
      </c>
      <c r="AB1904" s="8" t="str">
        <f>IFERROR(VLOOKUP(LEFT($A1904,8),POR!$A:$R,14,0),"")</f>
        <v/>
      </c>
      <c r="AC1904" s="8" t="str">
        <f>IFERROR(VLOOKUP(LEFT($A1904,8),POR!$A:$R,15,0),"")</f>
        <v/>
      </c>
      <c r="AD1904" s="8" t="str">
        <f>IFERROR(VLOOKUP(LEFT($A1904,8),POR!$A:$R,16,0),"")</f>
        <v/>
      </c>
      <c r="AE1904" s="8" t="str">
        <f>IFERROR(VLOOKUP(LEFT($A1904,8),POR!$A:$R,17,0),"")</f>
        <v/>
      </c>
      <c r="AF1904" s="8" t="str">
        <f>IFERROR(VLOOKUP(LEFT($A1904,8),POR!$A:$R,18,0),"")</f>
        <v/>
      </c>
      <c r="AG1904" s="36" t="str">
        <f>IFERROR(VLOOKUP(A1904,NSD!F:G,2,0),"")</f>
        <v/>
      </c>
    </row>
    <row r="1905" spans="1:33">
      <c r="A1905" s="49" t="s">
        <v>2073</v>
      </c>
      <c r="B1905" s="36" t="str">
        <f>VLOOKUP(LEFT(A1905,8),Clusters!A:C,3,0)</f>
        <v>C2</v>
      </c>
      <c r="C1905" s="36">
        <f>VLOOKUP(LEFT(A1905,8),Clusters!A:D,2,0)</f>
        <v>23</v>
      </c>
      <c r="F1905" s="51" t="s">
        <v>1594</v>
      </c>
      <c r="I1905" s="38" t="s">
        <v>5225</v>
      </c>
      <c r="J1905" s="50">
        <v>42811</v>
      </c>
      <c r="K1905" s="9" t="s">
        <v>5227</v>
      </c>
      <c r="L1905" s="52" t="s">
        <v>1595</v>
      </c>
      <c r="M1905" s="52" t="s">
        <v>1598</v>
      </c>
      <c r="O1905" s="36">
        <f>IFERROR(VLOOKUP(LEFT(A1905,8),'Development Priority'!A:B,2,0),"")</f>
        <v>108</v>
      </c>
      <c r="P1905" s="8" t="str">
        <f>IFERROR(VLOOKUP(LEFT($A1905,8),POR!$A:$R,2,0),"")</f>
        <v/>
      </c>
      <c r="Q1905" s="8" t="str">
        <f>IFERROR(VLOOKUP(LEFT($A1905,8),POR!$A:$R,3,0),"")</f>
        <v/>
      </c>
      <c r="R1905" s="8" t="str">
        <f>IFERROR(VLOOKUP(LEFT($A1905,8),POR!$A:$R,4,0),"")</f>
        <v/>
      </c>
      <c r="S1905" s="8" t="str">
        <f>IFERROR(VLOOKUP(LEFT($A1905,8),POR!$A:$R,5,0),"")</f>
        <v/>
      </c>
      <c r="T1905" s="8">
        <f>IFERROR(VLOOKUP(LEFT($A1905,8),POR!$A:$R,6,0),"")</f>
        <v>43098.666666666701</v>
      </c>
      <c r="U1905" s="8" t="str">
        <f>IFERROR(VLOOKUP(LEFT($A1905,8),POR!$A:$R,7,0),"")</f>
        <v/>
      </c>
      <c r="V1905" s="8" t="str">
        <f>IFERROR(VLOOKUP(LEFT($A1905,8),POR!$A:$R,8,0),"")</f>
        <v/>
      </c>
      <c r="W1905" s="8" t="str">
        <f>IFERROR(VLOOKUP(LEFT($A1905,8),POR!$A:$R,9,0),"")</f>
        <v/>
      </c>
      <c r="X1905" s="8" t="str">
        <f>IFERROR(VLOOKUP(LEFT($A1905,8),POR!$A:$R,10,0),"")</f>
        <v/>
      </c>
      <c r="Y1905" s="8" t="str">
        <f>IFERROR(VLOOKUP(LEFT($A1905,8),POR!$A:$R,11,0),"")</f>
        <v/>
      </c>
      <c r="Z1905" s="8" t="str">
        <f>IFERROR(VLOOKUP(LEFT($A1905,8),POR!$A:$R,12,0),"")</f>
        <v/>
      </c>
      <c r="AA1905" s="8" t="str">
        <f>IFERROR(VLOOKUP(LEFT($A1905,8),POR!$A:$R,13,0),"")</f>
        <v/>
      </c>
      <c r="AB1905" s="8" t="str">
        <f>IFERROR(VLOOKUP(LEFT($A1905,8),POR!$A:$R,14,0),"")</f>
        <v/>
      </c>
      <c r="AC1905" s="8" t="str">
        <f>IFERROR(VLOOKUP(LEFT($A1905,8),POR!$A:$R,15,0),"")</f>
        <v/>
      </c>
      <c r="AD1905" s="8" t="str">
        <f>IFERROR(VLOOKUP(LEFT($A1905,8),POR!$A:$R,16,0),"")</f>
        <v/>
      </c>
      <c r="AE1905" s="8" t="str">
        <f>IFERROR(VLOOKUP(LEFT($A1905,8),POR!$A:$R,17,0),"")</f>
        <v/>
      </c>
      <c r="AF1905" s="8" t="str">
        <f>IFERROR(VLOOKUP(LEFT($A1905,8),POR!$A:$R,18,0),"")</f>
        <v/>
      </c>
      <c r="AG1905" s="36" t="str">
        <f>IFERROR(VLOOKUP(A1905,NSD!F:G,2,0),"")</f>
        <v/>
      </c>
    </row>
    <row r="1906" spans="1:33">
      <c r="A1906" s="49" t="s">
        <v>3700</v>
      </c>
      <c r="B1906" s="36" t="str">
        <f>VLOOKUP(LEFT(A1906,8),Clusters!A:C,3,0)</f>
        <v>C2</v>
      </c>
      <c r="C1906" s="36">
        <f>VLOOKUP(LEFT(A1906,8),Clusters!A:D,2,0)</f>
        <v>23</v>
      </c>
      <c r="O1906" s="36">
        <f>IFERROR(VLOOKUP(LEFT(A1906,8),'Development Priority'!A:B,2,0),"")</f>
        <v>108</v>
      </c>
      <c r="P1906" s="8" t="str">
        <f>IFERROR(VLOOKUP(LEFT($A1906,8),POR!$A:$R,2,0),"")</f>
        <v/>
      </c>
      <c r="Q1906" s="8" t="str">
        <f>IFERROR(VLOOKUP(LEFT($A1906,8),POR!$A:$R,3,0),"")</f>
        <v/>
      </c>
      <c r="R1906" s="8" t="str">
        <f>IFERROR(VLOOKUP(LEFT($A1906,8),POR!$A:$R,4,0),"")</f>
        <v/>
      </c>
      <c r="S1906" s="8" t="str">
        <f>IFERROR(VLOOKUP(LEFT($A1906,8),POR!$A:$R,5,0),"")</f>
        <v/>
      </c>
      <c r="T1906" s="8">
        <f>IFERROR(VLOOKUP(LEFT($A1906,8),POR!$A:$R,6,0),"")</f>
        <v>43098.666666666701</v>
      </c>
      <c r="U1906" s="8" t="str">
        <f>IFERROR(VLOOKUP(LEFT($A1906,8),POR!$A:$R,7,0),"")</f>
        <v/>
      </c>
      <c r="V1906" s="8" t="str">
        <f>IFERROR(VLOOKUP(LEFT($A1906,8),POR!$A:$R,8,0),"")</f>
        <v/>
      </c>
      <c r="W1906" s="8" t="str">
        <f>IFERROR(VLOOKUP(LEFT($A1906,8),POR!$A:$R,9,0),"")</f>
        <v/>
      </c>
      <c r="X1906" s="8" t="str">
        <f>IFERROR(VLOOKUP(LEFT($A1906,8),POR!$A:$R,10,0),"")</f>
        <v/>
      </c>
      <c r="Y1906" s="8" t="str">
        <f>IFERROR(VLOOKUP(LEFT($A1906,8),POR!$A:$R,11,0),"")</f>
        <v/>
      </c>
      <c r="Z1906" s="8" t="str">
        <f>IFERROR(VLOOKUP(LEFT($A1906,8),POR!$A:$R,12,0),"")</f>
        <v/>
      </c>
      <c r="AA1906" s="8" t="str">
        <f>IFERROR(VLOOKUP(LEFT($A1906,8),POR!$A:$R,13,0),"")</f>
        <v/>
      </c>
      <c r="AB1906" s="8" t="str">
        <f>IFERROR(VLOOKUP(LEFT($A1906,8),POR!$A:$R,14,0),"")</f>
        <v/>
      </c>
      <c r="AC1906" s="8" t="str">
        <f>IFERROR(VLOOKUP(LEFT($A1906,8),POR!$A:$R,15,0),"")</f>
        <v/>
      </c>
      <c r="AD1906" s="8" t="str">
        <f>IFERROR(VLOOKUP(LEFT($A1906,8),POR!$A:$R,16,0),"")</f>
        <v/>
      </c>
      <c r="AE1906" s="8" t="str">
        <f>IFERROR(VLOOKUP(LEFT($A1906,8),POR!$A:$R,17,0),"")</f>
        <v/>
      </c>
      <c r="AF1906" s="8" t="str">
        <f>IFERROR(VLOOKUP(LEFT($A1906,8),POR!$A:$R,18,0),"")</f>
        <v/>
      </c>
      <c r="AG1906" s="36" t="str">
        <f>IFERROR(VLOOKUP(A1906,NSD!F:G,2,0),"")</f>
        <v/>
      </c>
    </row>
    <row r="1907" spans="1:33">
      <c r="A1907" s="49" t="s">
        <v>3335</v>
      </c>
      <c r="B1907" s="36" t="str">
        <f>VLOOKUP(LEFT(A1907,8),Clusters!A:C,3,0)</f>
        <v>C2</v>
      </c>
      <c r="C1907" s="36">
        <f>VLOOKUP(LEFT(A1907,8),Clusters!A:D,2,0)</f>
        <v>21</v>
      </c>
      <c r="O1907" s="36">
        <f>IFERROR(VLOOKUP(LEFT(A1907,8),'Development Priority'!A:B,2,0),"")</f>
        <v>105</v>
      </c>
      <c r="P1907" s="8" t="str">
        <f>IFERROR(VLOOKUP(LEFT($A1907,8),POR!$A:$R,2,0),"")</f>
        <v/>
      </c>
      <c r="Q1907" s="8" t="str">
        <f>IFERROR(VLOOKUP(LEFT($A1907,8),POR!$A:$R,3,0),"")</f>
        <v/>
      </c>
      <c r="R1907" s="8" t="str">
        <f>IFERROR(VLOOKUP(LEFT($A1907,8),POR!$A:$R,4,0),"")</f>
        <v/>
      </c>
      <c r="S1907" s="8" t="str">
        <f>IFERROR(VLOOKUP(LEFT($A1907,8),POR!$A:$R,5,0),"")</f>
        <v/>
      </c>
      <c r="T1907" s="8">
        <f>IFERROR(VLOOKUP(LEFT($A1907,8),POR!$A:$R,6,0),"")</f>
        <v>43434.666666666701</v>
      </c>
      <c r="U1907" s="8" t="str">
        <f>IFERROR(VLOOKUP(LEFT($A1907,8),POR!$A:$R,7,0),"")</f>
        <v/>
      </c>
      <c r="V1907" s="8" t="str">
        <f>IFERROR(VLOOKUP(LEFT($A1907,8),POR!$A:$R,8,0),"")</f>
        <v/>
      </c>
      <c r="W1907" s="8" t="str">
        <f>IFERROR(VLOOKUP(LEFT($A1907,8),POR!$A:$R,9,0),"")</f>
        <v/>
      </c>
      <c r="X1907" s="8" t="str">
        <f>IFERROR(VLOOKUP(LEFT($A1907,8),POR!$A:$R,10,0),"")</f>
        <v/>
      </c>
      <c r="Y1907" s="8" t="str">
        <f>IFERROR(VLOOKUP(LEFT($A1907,8),POR!$A:$R,11,0),"")</f>
        <v/>
      </c>
      <c r="Z1907" s="8" t="str">
        <f>IFERROR(VLOOKUP(LEFT($A1907,8),POR!$A:$R,12,0),"")</f>
        <v/>
      </c>
      <c r="AA1907" s="8" t="str">
        <f>IFERROR(VLOOKUP(LEFT($A1907,8),POR!$A:$R,13,0),"")</f>
        <v/>
      </c>
      <c r="AB1907" s="8" t="str">
        <f>IFERROR(VLOOKUP(LEFT($A1907,8),POR!$A:$R,14,0),"")</f>
        <v/>
      </c>
      <c r="AC1907" s="8" t="str">
        <f>IFERROR(VLOOKUP(LEFT($A1907,8),POR!$A:$R,15,0),"")</f>
        <v/>
      </c>
      <c r="AD1907" s="8" t="str">
        <f>IFERROR(VLOOKUP(LEFT($A1907,8),POR!$A:$R,16,0),"")</f>
        <v/>
      </c>
      <c r="AE1907" s="8" t="str">
        <f>IFERROR(VLOOKUP(LEFT($A1907,8),POR!$A:$R,17,0),"")</f>
        <v/>
      </c>
      <c r="AF1907" s="8" t="str">
        <f>IFERROR(VLOOKUP(LEFT($A1907,8),POR!$A:$R,18,0),"")</f>
        <v/>
      </c>
      <c r="AG1907" s="36" t="str">
        <f>IFERROR(VLOOKUP(A1907,NSD!F:G,2,0),"")</f>
        <v/>
      </c>
    </row>
    <row r="1908" spans="1:33">
      <c r="A1908" s="49" t="s">
        <v>3646</v>
      </c>
      <c r="B1908" s="36" t="str">
        <f>VLOOKUP(LEFT(A1908,8),Clusters!A:C,3,0)</f>
        <v>C1</v>
      </c>
      <c r="C1908" s="36">
        <f>VLOOKUP(LEFT(A1908,8),Clusters!A:D,2,0)</f>
        <v>12</v>
      </c>
      <c r="O1908" s="36">
        <f>IFERROR(VLOOKUP(LEFT(A1908,8),'Development Priority'!A:B,2,0),"")</f>
        <v>206</v>
      </c>
      <c r="P1908" s="8" t="str">
        <f>IFERROR(VLOOKUP(LEFT($A1908,8),POR!$A:$R,2,0),"")</f>
        <v/>
      </c>
      <c r="Q1908" s="8" t="str">
        <f>IFERROR(VLOOKUP(LEFT($A1908,8),POR!$A:$R,3,0),"")</f>
        <v/>
      </c>
      <c r="R1908" s="8" t="str">
        <f>IFERROR(VLOOKUP(LEFT($A1908,8),POR!$A:$R,4,0),"")</f>
        <v/>
      </c>
      <c r="S1908" s="8" t="str">
        <f>IFERROR(VLOOKUP(LEFT($A1908,8),POR!$A:$R,5,0),"")</f>
        <v/>
      </c>
      <c r="T1908" s="8">
        <f>IFERROR(VLOOKUP(LEFT($A1908,8),POR!$A:$R,6,0),"")</f>
        <v>42766.666666666701</v>
      </c>
      <c r="U1908" s="8" t="str">
        <f>IFERROR(VLOOKUP(LEFT($A1908,8),POR!$A:$R,7,0),"")</f>
        <v/>
      </c>
      <c r="V1908" s="8">
        <f>IFERROR(VLOOKUP(LEFT($A1908,8),POR!$A:$R,8,0),"")</f>
        <v>42754</v>
      </c>
      <c r="W1908" s="8" t="str">
        <f>IFERROR(VLOOKUP(LEFT($A1908,8),POR!$A:$R,9,0),"")</f>
        <v/>
      </c>
      <c r="X1908" s="8" t="str">
        <f>IFERROR(VLOOKUP(LEFT($A1908,8),POR!$A:$R,10,0),"")</f>
        <v/>
      </c>
      <c r="Y1908" s="8" t="str">
        <f>IFERROR(VLOOKUP(LEFT($A1908,8),POR!$A:$R,11,0),"")</f>
        <v/>
      </c>
      <c r="Z1908" s="8" t="str">
        <f>IFERROR(VLOOKUP(LEFT($A1908,8),POR!$A:$R,12,0),"")</f>
        <v/>
      </c>
      <c r="AA1908" s="8" t="str">
        <f>IFERROR(VLOOKUP(LEFT($A1908,8),POR!$A:$R,13,0),"")</f>
        <v/>
      </c>
      <c r="AB1908" s="8" t="str">
        <f>IFERROR(VLOOKUP(LEFT($A1908,8),POR!$A:$R,14,0),"")</f>
        <v/>
      </c>
      <c r="AC1908" s="8" t="str">
        <f>IFERROR(VLOOKUP(LEFT($A1908,8),POR!$A:$R,15,0),"")</f>
        <v/>
      </c>
      <c r="AD1908" s="8" t="str">
        <f>IFERROR(VLOOKUP(LEFT($A1908,8),POR!$A:$R,16,0),"")</f>
        <v/>
      </c>
      <c r="AE1908" s="8" t="str">
        <f>IFERROR(VLOOKUP(LEFT($A1908,8),POR!$A:$R,17,0),"")</f>
        <v/>
      </c>
      <c r="AF1908" s="8" t="str">
        <f>IFERROR(VLOOKUP(LEFT($A1908,8),POR!$A:$R,18,0),"")</f>
        <v/>
      </c>
      <c r="AG1908" s="36" t="str">
        <f>IFERROR(VLOOKUP(A1908,NSD!F:G,2,0),"")</f>
        <v/>
      </c>
    </row>
    <row r="1909" spans="1:33">
      <c r="A1909" s="49" t="s">
        <v>3952</v>
      </c>
      <c r="B1909" s="36" t="str">
        <f>VLOOKUP(LEFT(A1909,8),Clusters!A:C,3,0)</f>
        <v>C1</v>
      </c>
      <c r="C1909" s="36">
        <f>VLOOKUP(LEFT(A1909,8),Clusters!A:D,2,0)</f>
        <v>12</v>
      </c>
      <c r="O1909" s="36">
        <f>IFERROR(VLOOKUP(LEFT(A1909,8),'Development Priority'!A:B,2,0),"")</f>
        <v>206</v>
      </c>
      <c r="P1909" s="8" t="str">
        <f>IFERROR(VLOOKUP(LEFT($A1909,8),POR!$A:$R,2,0),"")</f>
        <v/>
      </c>
      <c r="Q1909" s="8" t="str">
        <f>IFERROR(VLOOKUP(LEFT($A1909,8),POR!$A:$R,3,0),"")</f>
        <v/>
      </c>
      <c r="R1909" s="8" t="str">
        <f>IFERROR(VLOOKUP(LEFT($A1909,8),POR!$A:$R,4,0),"")</f>
        <v/>
      </c>
      <c r="S1909" s="8" t="str">
        <f>IFERROR(VLOOKUP(LEFT($A1909,8),POR!$A:$R,5,0),"")</f>
        <v/>
      </c>
      <c r="T1909" s="8">
        <f>IFERROR(VLOOKUP(LEFT($A1909,8),POR!$A:$R,6,0),"")</f>
        <v>42766.666666666701</v>
      </c>
      <c r="U1909" s="8" t="str">
        <f>IFERROR(VLOOKUP(LEFT($A1909,8),POR!$A:$R,7,0),"")</f>
        <v/>
      </c>
      <c r="V1909" s="8">
        <f>IFERROR(VLOOKUP(LEFT($A1909,8),POR!$A:$R,8,0),"")</f>
        <v>42754</v>
      </c>
      <c r="W1909" s="8" t="str">
        <f>IFERROR(VLOOKUP(LEFT($A1909,8),POR!$A:$R,9,0),"")</f>
        <v/>
      </c>
      <c r="X1909" s="8" t="str">
        <f>IFERROR(VLOOKUP(LEFT($A1909,8),POR!$A:$R,10,0),"")</f>
        <v/>
      </c>
      <c r="Y1909" s="8" t="str">
        <f>IFERROR(VLOOKUP(LEFT($A1909,8),POR!$A:$R,11,0),"")</f>
        <v/>
      </c>
      <c r="Z1909" s="8" t="str">
        <f>IFERROR(VLOOKUP(LEFT($A1909,8),POR!$A:$R,12,0),"")</f>
        <v/>
      </c>
      <c r="AA1909" s="8" t="str">
        <f>IFERROR(VLOOKUP(LEFT($A1909,8),POR!$A:$R,13,0),"")</f>
        <v/>
      </c>
      <c r="AB1909" s="8" t="str">
        <f>IFERROR(VLOOKUP(LEFT($A1909,8),POR!$A:$R,14,0),"")</f>
        <v/>
      </c>
      <c r="AC1909" s="8" t="str">
        <f>IFERROR(VLOOKUP(LEFT($A1909,8),POR!$A:$R,15,0),"")</f>
        <v/>
      </c>
      <c r="AD1909" s="8" t="str">
        <f>IFERROR(VLOOKUP(LEFT($A1909,8),POR!$A:$R,16,0),"")</f>
        <v/>
      </c>
      <c r="AE1909" s="8" t="str">
        <f>IFERROR(VLOOKUP(LEFT($A1909,8),POR!$A:$R,17,0),"")</f>
        <v/>
      </c>
      <c r="AF1909" s="8" t="str">
        <f>IFERROR(VLOOKUP(LEFT($A1909,8),POR!$A:$R,18,0),"")</f>
        <v/>
      </c>
      <c r="AG1909" s="36" t="str">
        <f>IFERROR(VLOOKUP(A1909,NSD!F:G,2,0),"")</f>
        <v/>
      </c>
    </row>
    <row r="1910" spans="1:33">
      <c r="A1910" s="49" t="s">
        <v>4665</v>
      </c>
      <c r="B1910" s="36" t="str">
        <f>VLOOKUP(LEFT(A1910,8),Clusters!A:C,3,0)</f>
        <v>C1</v>
      </c>
      <c r="C1910" s="36">
        <f>VLOOKUP(LEFT(A1910,8),Clusters!A:D,2,0)</f>
        <v>12</v>
      </c>
      <c r="O1910" s="36">
        <f>IFERROR(VLOOKUP(LEFT(A1910,8),'Development Priority'!A:B,2,0),"")</f>
        <v>206</v>
      </c>
      <c r="P1910" s="8" t="str">
        <f>IFERROR(VLOOKUP(LEFT($A1910,8),POR!$A:$R,2,0),"")</f>
        <v/>
      </c>
      <c r="Q1910" s="8" t="str">
        <f>IFERROR(VLOOKUP(LEFT($A1910,8),POR!$A:$R,3,0),"")</f>
        <v/>
      </c>
      <c r="R1910" s="8" t="str">
        <f>IFERROR(VLOOKUP(LEFT($A1910,8),POR!$A:$R,4,0),"")</f>
        <v/>
      </c>
      <c r="S1910" s="8" t="str">
        <f>IFERROR(VLOOKUP(LEFT($A1910,8),POR!$A:$R,5,0),"")</f>
        <v/>
      </c>
      <c r="T1910" s="8">
        <f>IFERROR(VLOOKUP(LEFT($A1910,8),POR!$A:$R,6,0),"")</f>
        <v>42766.666666666701</v>
      </c>
      <c r="U1910" s="8" t="str">
        <f>IFERROR(VLOOKUP(LEFT($A1910,8),POR!$A:$R,7,0),"")</f>
        <v/>
      </c>
      <c r="V1910" s="8">
        <f>IFERROR(VLOOKUP(LEFT($A1910,8),POR!$A:$R,8,0),"")</f>
        <v>42754</v>
      </c>
      <c r="W1910" s="8" t="str">
        <f>IFERROR(VLOOKUP(LEFT($A1910,8),POR!$A:$R,9,0),"")</f>
        <v/>
      </c>
      <c r="X1910" s="8" t="str">
        <f>IFERROR(VLOOKUP(LEFT($A1910,8),POR!$A:$R,10,0),"")</f>
        <v/>
      </c>
      <c r="Y1910" s="8" t="str">
        <f>IFERROR(VLOOKUP(LEFT($A1910,8),POR!$A:$R,11,0),"")</f>
        <v/>
      </c>
      <c r="Z1910" s="8" t="str">
        <f>IFERROR(VLOOKUP(LEFT($A1910,8),POR!$A:$R,12,0),"")</f>
        <v/>
      </c>
      <c r="AA1910" s="8" t="str">
        <f>IFERROR(VLOOKUP(LEFT($A1910,8),POR!$A:$R,13,0),"")</f>
        <v/>
      </c>
      <c r="AB1910" s="8" t="str">
        <f>IFERROR(VLOOKUP(LEFT($A1910,8),POR!$A:$R,14,0),"")</f>
        <v/>
      </c>
      <c r="AC1910" s="8" t="str">
        <f>IFERROR(VLOOKUP(LEFT($A1910,8),POR!$A:$R,15,0),"")</f>
        <v/>
      </c>
      <c r="AD1910" s="8" t="str">
        <f>IFERROR(VLOOKUP(LEFT($A1910,8),POR!$A:$R,16,0),"")</f>
        <v/>
      </c>
      <c r="AE1910" s="8" t="str">
        <f>IFERROR(VLOOKUP(LEFT($A1910,8),POR!$A:$R,17,0),"")</f>
        <v/>
      </c>
      <c r="AF1910" s="8" t="str">
        <f>IFERROR(VLOOKUP(LEFT($A1910,8),POR!$A:$R,18,0),"")</f>
        <v/>
      </c>
      <c r="AG1910" s="36" t="str">
        <f>IFERROR(VLOOKUP(A1910,NSD!F:G,2,0),"")</f>
        <v/>
      </c>
    </row>
    <row r="1911" spans="1:33">
      <c r="A1911" s="49" t="s">
        <v>3663</v>
      </c>
      <c r="B1911" s="36" t="str">
        <f>VLOOKUP(LEFT(A1911,8),Clusters!A:C,3,0)</f>
        <v>C1</v>
      </c>
      <c r="C1911" s="36">
        <f>VLOOKUP(LEFT(A1911,8),Clusters!A:D,2,0)</f>
        <v>12</v>
      </c>
      <c r="O1911" s="36">
        <f>IFERROR(VLOOKUP(LEFT(A1911,8),'Development Priority'!A:B,2,0),"")</f>
        <v>206</v>
      </c>
      <c r="P1911" s="8" t="str">
        <f>IFERROR(VLOOKUP(LEFT($A1911,8),POR!$A:$R,2,0),"")</f>
        <v/>
      </c>
      <c r="Q1911" s="8" t="str">
        <f>IFERROR(VLOOKUP(LEFT($A1911,8),POR!$A:$R,3,0),"")</f>
        <v/>
      </c>
      <c r="R1911" s="8" t="str">
        <f>IFERROR(VLOOKUP(LEFT($A1911,8),POR!$A:$R,4,0),"")</f>
        <v/>
      </c>
      <c r="S1911" s="8" t="str">
        <f>IFERROR(VLOOKUP(LEFT($A1911,8),POR!$A:$R,5,0),"")</f>
        <v/>
      </c>
      <c r="T1911" s="8">
        <f>IFERROR(VLOOKUP(LEFT($A1911,8),POR!$A:$R,6,0),"")</f>
        <v>42766.666666666701</v>
      </c>
      <c r="U1911" s="8" t="str">
        <f>IFERROR(VLOOKUP(LEFT($A1911,8),POR!$A:$R,7,0),"")</f>
        <v/>
      </c>
      <c r="V1911" s="8">
        <f>IFERROR(VLOOKUP(LEFT($A1911,8),POR!$A:$R,8,0),"")</f>
        <v>42754</v>
      </c>
      <c r="W1911" s="8" t="str">
        <f>IFERROR(VLOOKUP(LEFT($A1911,8),POR!$A:$R,9,0),"")</f>
        <v/>
      </c>
      <c r="X1911" s="8" t="str">
        <f>IFERROR(VLOOKUP(LEFT($A1911,8),POR!$A:$R,10,0),"")</f>
        <v/>
      </c>
      <c r="Y1911" s="8" t="str">
        <f>IFERROR(VLOOKUP(LEFT($A1911,8),POR!$A:$R,11,0),"")</f>
        <v/>
      </c>
      <c r="Z1911" s="8" t="str">
        <f>IFERROR(VLOOKUP(LEFT($A1911,8),POR!$A:$R,12,0),"")</f>
        <v/>
      </c>
      <c r="AA1911" s="8" t="str">
        <f>IFERROR(VLOOKUP(LEFT($A1911,8),POR!$A:$R,13,0),"")</f>
        <v/>
      </c>
      <c r="AB1911" s="8" t="str">
        <f>IFERROR(VLOOKUP(LEFT($A1911,8),POR!$A:$R,14,0),"")</f>
        <v/>
      </c>
      <c r="AC1911" s="8" t="str">
        <f>IFERROR(VLOOKUP(LEFT($A1911,8),POR!$A:$R,15,0),"")</f>
        <v/>
      </c>
      <c r="AD1911" s="8" t="str">
        <f>IFERROR(VLOOKUP(LEFT($A1911,8),POR!$A:$R,16,0),"")</f>
        <v/>
      </c>
      <c r="AE1911" s="8" t="str">
        <f>IFERROR(VLOOKUP(LEFT($A1911,8),POR!$A:$R,17,0),"")</f>
        <v/>
      </c>
      <c r="AF1911" s="8" t="str">
        <f>IFERROR(VLOOKUP(LEFT($A1911,8),POR!$A:$R,18,0),"")</f>
        <v/>
      </c>
      <c r="AG1911" s="36" t="str">
        <f>IFERROR(VLOOKUP(A1911,NSD!F:G,2,0),"")</f>
        <v/>
      </c>
    </row>
    <row r="1912" spans="1:33">
      <c r="A1912" s="49" t="s">
        <v>5004</v>
      </c>
      <c r="B1912" s="36" t="str">
        <f>VLOOKUP(LEFT(A1912,8),Clusters!A:C,3,0)</f>
        <v>C1</v>
      </c>
      <c r="C1912" s="36">
        <f>VLOOKUP(LEFT(A1912,8),Clusters!A:D,2,0)</f>
        <v>12</v>
      </c>
      <c r="O1912" s="36">
        <f>IFERROR(VLOOKUP(LEFT(A1912,8),'Development Priority'!A:B,2,0),"")</f>
        <v>206</v>
      </c>
      <c r="P1912" s="8" t="str">
        <f>IFERROR(VLOOKUP(LEFT($A1912,8),POR!$A:$R,2,0),"")</f>
        <v/>
      </c>
      <c r="Q1912" s="8" t="str">
        <f>IFERROR(VLOOKUP(LEFT($A1912,8),POR!$A:$R,3,0),"")</f>
        <v/>
      </c>
      <c r="R1912" s="8" t="str">
        <f>IFERROR(VLOOKUP(LEFT($A1912,8),POR!$A:$R,4,0),"")</f>
        <v/>
      </c>
      <c r="S1912" s="8" t="str">
        <f>IFERROR(VLOOKUP(LEFT($A1912,8),POR!$A:$R,5,0),"")</f>
        <v/>
      </c>
      <c r="T1912" s="8">
        <f>IFERROR(VLOOKUP(LEFT($A1912,8),POR!$A:$R,6,0),"")</f>
        <v>42766.666666666701</v>
      </c>
      <c r="U1912" s="8" t="str">
        <f>IFERROR(VLOOKUP(LEFT($A1912,8),POR!$A:$R,7,0),"")</f>
        <v/>
      </c>
      <c r="V1912" s="8">
        <f>IFERROR(VLOOKUP(LEFT($A1912,8),POR!$A:$R,8,0),"")</f>
        <v>42754</v>
      </c>
      <c r="W1912" s="8" t="str">
        <f>IFERROR(VLOOKUP(LEFT($A1912,8),POR!$A:$R,9,0),"")</f>
        <v/>
      </c>
      <c r="X1912" s="8" t="str">
        <f>IFERROR(VLOOKUP(LEFT($A1912,8),POR!$A:$R,10,0),"")</f>
        <v/>
      </c>
      <c r="Y1912" s="8" t="str">
        <f>IFERROR(VLOOKUP(LEFT($A1912,8),POR!$A:$R,11,0),"")</f>
        <v/>
      </c>
      <c r="Z1912" s="8" t="str">
        <f>IFERROR(VLOOKUP(LEFT($A1912,8),POR!$A:$R,12,0),"")</f>
        <v/>
      </c>
      <c r="AA1912" s="8" t="str">
        <f>IFERROR(VLOOKUP(LEFT($A1912,8),POR!$A:$R,13,0),"")</f>
        <v/>
      </c>
      <c r="AB1912" s="8" t="str">
        <f>IFERROR(VLOOKUP(LEFT($A1912,8),POR!$A:$R,14,0),"")</f>
        <v/>
      </c>
      <c r="AC1912" s="8" t="str">
        <f>IFERROR(VLOOKUP(LEFT($A1912,8),POR!$A:$R,15,0),"")</f>
        <v/>
      </c>
      <c r="AD1912" s="8" t="str">
        <f>IFERROR(VLOOKUP(LEFT($A1912,8),POR!$A:$R,16,0),"")</f>
        <v/>
      </c>
      <c r="AE1912" s="8" t="str">
        <f>IFERROR(VLOOKUP(LEFT($A1912,8),POR!$A:$R,17,0),"")</f>
        <v/>
      </c>
      <c r="AF1912" s="8" t="str">
        <f>IFERROR(VLOOKUP(LEFT($A1912,8),POR!$A:$R,18,0),"")</f>
        <v/>
      </c>
      <c r="AG1912" s="36" t="str">
        <f>IFERROR(VLOOKUP(A1912,NSD!F:G,2,0),"")</f>
        <v/>
      </c>
    </row>
    <row r="1913" spans="1:33">
      <c r="A1913" s="49" t="s">
        <v>1964</v>
      </c>
      <c r="B1913" s="36" t="str">
        <f>VLOOKUP(LEFT(A1913,8),Clusters!A:C,3,0)</f>
        <v>C1</v>
      </c>
      <c r="C1913" s="36">
        <f>VLOOKUP(LEFT(A1913,8),Clusters!A:D,2,0)</f>
        <v>12</v>
      </c>
      <c r="O1913" s="36">
        <f>IFERROR(VLOOKUP(LEFT(A1913,8),'Development Priority'!A:B,2,0),"")</f>
        <v>206</v>
      </c>
      <c r="P1913" s="8" t="str">
        <f>IFERROR(VLOOKUP(LEFT($A1913,8),POR!$A:$R,2,0),"")</f>
        <v/>
      </c>
      <c r="Q1913" s="8" t="str">
        <f>IFERROR(VLOOKUP(LEFT($A1913,8),POR!$A:$R,3,0),"")</f>
        <v/>
      </c>
      <c r="R1913" s="8" t="str">
        <f>IFERROR(VLOOKUP(LEFT($A1913,8),POR!$A:$R,4,0),"")</f>
        <v/>
      </c>
      <c r="S1913" s="8" t="str">
        <f>IFERROR(VLOOKUP(LEFT($A1913,8),POR!$A:$R,5,0),"")</f>
        <v/>
      </c>
      <c r="T1913" s="8">
        <f>IFERROR(VLOOKUP(LEFT($A1913,8),POR!$A:$R,6,0),"")</f>
        <v>42766.666666666701</v>
      </c>
      <c r="U1913" s="8" t="str">
        <f>IFERROR(VLOOKUP(LEFT($A1913,8),POR!$A:$R,7,0),"")</f>
        <v/>
      </c>
      <c r="V1913" s="8">
        <f>IFERROR(VLOOKUP(LEFT($A1913,8),POR!$A:$R,8,0),"")</f>
        <v>42754</v>
      </c>
      <c r="W1913" s="8" t="str">
        <f>IFERROR(VLOOKUP(LEFT($A1913,8),POR!$A:$R,9,0),"")</f>
        <v/>
      </c>
      <c r="X1913" s="8" t="str">
        <f>IFERROR(VLOOKUP(LEFT($A1913,8),POR!$A:$R,10,0),"")</f>
        <v/>
      </c>
      <c r="Y1913" s="8" t="str">
        <f>IFERROR(VLOOKUP(LEFT($A1913,8),POR!$A:$R,11,0),"")</f>
        <v/>
      </c>
      <c r="Z1913" s="8" t="str">
        <f>IFERROR(VLOOKUP(LEFT($A1913,8),POR!$A:$R,12,0),"")</f>
        <v/>
      </c>
      <c r="AA1913" s="8" t="str">
        <f>IFERROR(VLOOKUP(LEFT($A1913,8),POR!$A:$R,13,0),"")</f>
        <v/>
      </c>
      <c r="AB1913" s="8" t="str">
        <f>IFERROR(VLOOKUP(LEFT($A1913,8),POR!$A:$R,14,0),"")</f>
        <v/>
      </c>
      <c r="AC1913" s="8" t="str">
        <f>IFERROR(VLOOKUP(LEFT($A1913,8),POR!$A:$R,15,0),"")</f>
        <v/>
      </c>
      <c r="AD1913" s="8" t="str">
        <f>IFERROR(VLOOKUP(LEFT($A1913,8),POR!$A:$R,16,0),"")</f>
        <v/>
      </c>
      <c r="AE1913" s="8" t="str">
        <f>IFERROR(VLOOKUP(LEFT($A1913,8),POR!$A:$R,17,0),"")</f>
        <v/>
      </c>
      <c r="AF1913" s="8" t="str">
        <f>IFERROR(VLOOKUP(LEFT($A1913,8),POR!$A:$R,18,0),"")</f>
        <v/>
      </c>
      <c r="AG1913" s="36" t="str">
        <f>IFERROR(VLOOKUP(A1913,NSD!F:G,2,0),"")</f>
        <v>PH40143</v>
      </c>
    </row>
    <row r="1914" spans="1:33">
      <c r="A1914" s="49" t="s">
        <v>4186</v>
      </c>
      <c r="B1914" s="36" t="str">
        <f>VLOOKUP(LEFT(A1914,8),Clusters!A:C,3,0)</f>
        <v>C1</v>
      </c>
      <c r="C1914" s="36">
        <f>VLOOKUP(LEFT(A1914,8),Clusters!A:D,2,0)</f>
        <v>11</v>
      </c>
      <c r="O1914" s="36">
        <f>IFERROR(VLOOKUP(LEFT(A1914,8),'Development Priority'!A:B,2,0),"")</f>
        <v>75</v>
      </c>
      <c r="P1914" s="8" t="str">
        <f>IFERROR(VLOOKUP(LEFT($A1914,8),POR!$A:$R,2,0),"")</f>
        <v/>
      </c>
      <c r="Q1914" s="8" t="str">
        <f>IFERROR(VLOOKUP(LEFT($A1914,8),POR!$A:$R,3,0),"")</f>
        <v/>
      </c>
      <c r="R1914" s="8" t="str">
        <f>IFERROR(VLOOKUP(LEFT($A1914,8),POR!$A:$R,4,0),"")</f>
        <v/>
      </c>
      <c r="S1914" s="8" t="str">
        <f>IFERROR(VLOOKUP(LEFT($A1914,8),POR!$A:$R,5,0),"")</f>
        <v/>
      </c>
      <c r="T1914" s="8">
        <f>IFERROR(VLOOKUP(LEFT($A1914,8),POR!$A:$R,6,0),"")</f>
        <v>42837.708333333299</v>
      </c>
      <c r="U1914" s="8" t="str">
        <f>IFERROR(VLOOKUP(LEFT($A1914,8),POR!$A:$R,7,0),"")</f>
        <v/>
      </c>
      <c r="V1914" s="8" t="str">
        <f>IFERROR(VLOOKUP(LEFT($A1914,8),POR!$A:$R,8,0),"")</f>
        <v/>
      </c>
      <c r="W1914" s="8" t="str">
        <f>IFERROR(VLOOKUP(LEFT($A1914,8),POR!$A:$R,9,0),"")</f>
        <v/>
      </c>
      <c r="X1914" s="8" t="str">
        <f>IFERROR(VLOOKUP(LEFT($A1914,8),POR!$A:$R,10,0),"")</f>
        <v/>
      </c>
      <c r="Y1914" s="8" t="str">
        <f>IFERROR(VLOOKUP(LEFT($A1914,8),POR!$A:$R,11,0),"")</f>
        <v/>
      </c>
      <c r="Z1914" s="8" t="str">
        <f>IFERROR(VLOOKUP(LEFT($A1914,8),POR!$A:$R,12,0),"")</f>
        <v/>
      </c>
      <c r="AA1914" s="8" t="str">
        <f>IFERROR(VLOOKUP(LEFT($A1914,8),POR!$A:$R,13,0),"")</f>
        <v/>
      </c>
      <c r="AB1914" s="8" t="str">
        <f>IFERROR(VLOOKUP(LEFT($A1914,8),POR!$A:$R,14,0),"")</f>
        <v/>
      </c>
      <c r="AC1914" s="8" t="str">
        <f>IFERROR(VLOOKUP(LEFT($A1914,8),POR!$A:$R,15,0),"")</f>
        <v/>
      </c>
      <c r="AD1914" s="8" t="str">
        <f>IFERROR(VLOOKUP(LEFT($A1914,8),POR!$A:$R,16,0),"")</f>
        <v/>
      </c>
      <c r="AE1914" s="8" t="str">
        <f>IFERROR(VLOOKUP(LEFT($A1914,8),POR!$A:$R,17,0),"")</f>
        <v/>
      </c>
      <c r="AF1914" s="8" t="str">
        <f>IFERROR(VLOOKUP(LEFT($A1914,8),POR!$A:$R,18,0),"")</f>
        <v/>
      </c>
      <c r="AG1914" s="36" t="str">
        <f>IFERROR(VLOOKUP(A1914,NSD!F:G,2,0),"")</f>
        <v/>
      </c>
    </row>
    <row r="1915" spans="1:33">
      <c r="A1915" s="49" t="s">
        <v>3488</v>
      </c>
      <c r="B1915" s="36" t="str">
        <f>VLOOKUP(LEFT(A1915,8),Clusters!A:C,3,0)</f>
        <v>C1</v>
      </c>
      <c r="C1915" s="36">
        <f>VLOOKUP(LEFT(A1915,8),Clusters!A:D,2,0)</f>
        <v>11</v>
      </c>
      <c r="O1915" s="36">
        <f>IFERROR(VLOOKUP(LEFT(A1915,8),'Development Priority'!A:B,2,0),"")</f>
        <v>75</v>
      </c>
      <c r="P1915" s="8" t="str">
        <f>IFERROR(VLOOKUP(LEFT($A1915,8),POR!$A:$R,2,0),"")</f>
        <v/>
      </c>
      <c r="Q1915" s="8" t="str">
        <f>IFERROR(VLOOKUP(LEFT($A1915,8),POR!$A:$R,3,0),"")</f>
        <v/>
      </c>
      <c r="R1915" s="8" t="str">
        <f>IFERROR(VLOOKUP(LEFT($A1915,8),POR!$A:$R,4,0),"")</f>
        <v/>
      </c>
      <c r="S1915" s="8" t="str">
        <f>IFERROR(VLOOKUP(LEFT($A1915,8),POR!$A:$R,5,0),"")</f>
        <v/>
      </c>
      <c r="T1915" s="8">
        <f>IFERROR(VLOOKUP(LEFT($A1915,8),POR!$A:$R,6,0),"")</f>
        <v>42837.708333333299</v>
      </c>
      <c r="U1915" s="8" t="str">
        <f>IFERROR(VLOOKUP(LEFT($A1915,8),POR!$A:$R,7,0),"")</f>
        <v/>
      </c>
      <c r="V1915" s="8" t="str">
        <f>IFERROR(VLOOKUP(LEFT($A1915,8),POR!$A:$R,8,0),"")</f>
        <v/>
      </c>
      <c r="W1915" s="8" t="str">
        <f>IFERROR(VLOOKUP(LEFT($A1915,8),POR!$A:$R,9,0),"")</f>
        <v/>
      </c>
      <c r="X1915" s="8" t="str">
        <f>IFERROR(VLOOKUP(LEFT($A1915,8),POR!$A:$R,10,0),"")</f>
        <v/>
      </c>
      <c r="Y1915" s="8" t="str">
        <f>IFERROR(VLOOKUP(LEFT($A1915,8),POR!$A:$R,11,0),"")</f>
        <v/>
      </c>
      <c r="Z1915" s="8" t="str">
        <f>IFERROR(VLOOKUP(LEFT($A1915,8),POR!$A:$R,12,0),"")</f>
        <v/>
      </c>
      <c r="AA1915" s="8" t="str">
        <f>IFERROR(VLOOKUP(LEFT($A1915,8),POR!$A:$R,13,0),"")</f>
        <v/>
      </c>
      <c r="AB1915" s="8" t="str">
        <f>IFERROR(VLOOKUP(LEFT($A1915,8),POR!$A:$R,14,0),"")</f>
        <v/>
      </c>
      <c r="AC1915" s="8" t="str">
        <f>IFERROR(VLOOKUP(LEFT($A1915,8),POR!$A:$R,15,0),"")</f>
        <v/>
      </c>
      <c r="AD1915" s="8" t="str">
        <f>IFERROR(VLOOKUP(LEFT($A1915,8),POR!$A:$R,16,0),"")</f>
        <v/>
      </c>
      <c r="AE1915" s="8" t="str">
        <f>IFERROR(VLOOKUP(LEFT($A1915,8),POR!$A:$R,17,0),"")</f>
        <v/>
      </c>
      <c r="AF1915" s="8" t="str">
        <f>IFERROR(VLOOKUP(LEFT($A1915,8),POR!$A:$R,18,0),"")</f>
        <v/>
      </c>
      <c r="AG1915" s="36" t="str">
        <f>IFERROR(VLOOKUP(A1915,NSD!F:G,2,0),"")</f>
        <v/>
      </c>
    </row>
    <row r="1916" spans="1:33">
      <c r="A1916" s="49" t="s">
        <v>4209</v>
      </c>
      <c r="B1916" s="36" t="str">
        <f>VLOOKUP(LEFT(A1916,8),Clusters!A:C,3,0)</f>
        <v>C1</v>
      </c>
      <c r="C1916" s="36">
        <f>VLOOKUP(LEFT(A1916,8),Clusters!A:D,2,0)</f>
        <v>13</v>
      </c>
      <c r="O1916" s="36">
        <f>IFERROR(VLOOKUP(LEFT(A1916,8),'Development Priority'!A:B,2,0),"")</f>
        <v>9</v>
      </c>
      <c r="P1916" s="8" t="str">
        <f>IFERROR(VLOOKUP(LEFT($A1916,8),POR!$A:$R,2,0),"")</f>
        <v/>
      </c>
      <c r="Q1916" s="8" t="str">
        <f>IFERROR(VLOOKUP(LEFT($A1916,8),POR!$A:$R,3,0),"")</f>
        <v/>
      </c>
      <c r="R1916" s="8" t="str">
        <f>IFERROR(VLOOKUP(LEFT($A1916,8),POR!$A:$R,4,0),"")</f>
        <v/>
      </c>
      <c r="S1916" s="8" t="str">
        <f>IFERROR(VLOOKUP(LEFT($A1916,8),POR!$A:$R,5,0),"")</f>
        <v/>
      </c>
      <c r="T1916" s="8">
        <f>IFERROR(VLOOKUP(LEFT($A1916,8),POR!$A:$R,6,0),"")</f>
        <v>42794.666666666701</v>
      </c>
      <c r="U1916" s="8" t="str">
        <f>IFERROR(VLOOKUP(LEFT($A1916,8),POR!$A:$R,7,0),"")</f>
        <v/>
      </c>
      <c r="V1916" s="8" t="str">
        <f>IFERROR(VLOOKUP(LEFT($A1916,8),POR!$A:$R,8,0),"")</f>
        <v/>
      </c>
      <c r="W1916" s="8" t="str">
        <f>IFERROR(VLOOKUP(LEFT($A1916,8),POR!$A:$R,9,0),"")</f>
        <v/>
      </c>
      <c r="X1916" s="8" t="str">
        <f>IFERROR(VLOOKUP(LEFT($A1916,8),POR!$A:$R,10,0),"")</f>
        <v/>
      </c>
      <c r="Y1916" s="8" t="str">
        <f>IFERROR(VLOOKUP(LEFT($A1916,8),POR!$A:$R,11,0),"")</f>
        <v/>
      </c>
      <c r="Z1916" s="8" t="str">
        <f>IFERROR(VLOOKUP(LEFT($A1916,8),POR!$A:$R,12,0),"")</f>
        <v/>
      </c>
      <c r="AA1916" s="8" t="str">
        <f>IFERROR(VLOOKUP(LEFT($A1916,8),POR!$A:$R,13,0),"")</f>
        <v/>
      </c>
      <c r="AB1916" s="8" t="str">
        <f>IFERROR(VLOOKUP(LEFT($A1916,8),POR!$A:$R,14,0),"")</f>
        <v/>
      </c>
      <c r="AC1916" s="8">
        <f>IFERROR(VLOOKUP(LEFT($A1916,8),POR!$A:$R,15,0),"")</f>
        <v>43266</v>
      </c>
      <c r="AD1916" s="8" t="str">
        <f>IFERROR(VLOOKUP(LEFT($A1916,8),POR!$A:$R,16,0),"")</f>
        <v/>
      </c>
      <c r="AE1916" s="8" t="str">
        <f>IFERROR(VLOOKUP(LEFT($A1916,8),POR!$A:$R,17,0),"")</f>
        <v/>
      </c>
      <c r="AF1916" s="8" t="str">
        <f>IFERROR(VLOOKUP(LEFT($A1916,8),POR!$A:$R,18,0),"")</f>
        <v/>
      </c>
      <c r="AG1916" s="36" t="str">
        <f>IFERROR(VLOOKUP(A1916,NSD!F:G,2,0),"")</f>
        <v/>
      </c>
    </row>
    <row r="1917" spans="1:33">
      <c r="A1917" s="49" t="s">
        <v>3788</v>
      </c>
      <c r="B1917" s="36" t="str">
        <f>VLOOKUP(LEFT(A1917,8),Clusters!A:C,3,0)</f>
        <v>C1</v>
      </c>
      <c r="C1917" s="36">
        <f>VLOOKUP(LEFT(A1917,8),Clusters!A:D,2,0)</f>
        <v>12</v>
      </c>
      <c r="O1917" s="36">
        <f>IFERROR(VLOOKUP(LEFT(A1917,8),'Development Priority'!A:B,2,0),"")</f>
        <v>472</v>
      </c>
      <c r="P1917" s="8" t="str">
        <f>IFERROR(VLOOKUP(LEFT($A1917,8),POR!$A:$R,2,0),"")</f>
        <v/>
      </c>
      <c r="Q1917" s="8" t="str">
        <f>IFERROR(VLOOKUP(LEFT($A1917,8),POR!$A:$R,3,0),"")</f>
        <v/>
      </c>
      <c r="R1917" s="8" t="str">
        <f>IFERROR(VLOOKUP(LEFT($A1917,8),POR!$A:$R,4,0),"")</f>
        <v/>
      </c>
      <c r="S1917" s="8" t="str">
        <f>IFERROR(VLOOKUP(LEFT($A1917,8),POR!$A:$R,5,0),"")</f>
        <v/>
      </c>
      <c r="T1917" s="8">
        <f>IFERROR(VLOOKUP(LEFT($A1917,8),POR!$A:$R,6,0),"")</f>
        <v>42766.666666666701</v>
      </c>
      <c r="U1917" s="8" t="str">
        <f>IFERROR(VLOOKUP(LEFT($A1917,8),POR!$A:$R,7,0),"")</f>
        <v/>
      </c>
      <c r="V1917" s="8">
        <f>IFERROR(VLOOKUP(LEFT($A1917,8),POR!$A:$R,8,0),"")</f>
        <v>42768</v>
      </c>
      <c r="W1917" s="8" t="str">
        <f>IFERROR(VLOOKUP(LEFT($A1917,8),POR!$A:$R,9,0),"")</f>
        <v/>
      </c>
      <c r="X1917" s="8" t="str">
        <f>IFERROR(VLOOKUP(LEFT($A1917,8),POR!$A:$R,10,0),"")</f>
        <v/>
      </c>
      <c r="Y1917" s="8" t="str">
        <f>IFERROR(VLOOKUP(LEFT($A1917,8),POR!$A:$R,11,0),"")</f>
        <v/>
      </c>
      <c r="Z1917" s="8" t="str">
        <f>IFERROR(VLOOKUP(LEFT($A1917,8),POR!$A:$R,12,0),"")</f>
        <v/>
      </c>
      <c r="AA1917" s="8" t="str">
        <f>IFERROR(VLOOKUP(LEFT($A1917,8),POR!$A:$R,13,0),"")</f>
        <v/>
      </c>
      <c r="AB1917" s="8" t="str">
        <f>IFERROR(VLOOKUP(LEFT($A1917,8),POR!$A:$R,14,0),"")</f>
        <v/>
      </c>
      <c r="AC1917" s="8" t="str">
        <f>IFERROR(VLOOKUP(LEFT($A1917,8),POR!$A:$R,15,0),"")</f>
        <v/>
      </c>
      <c r="AD1917" s="8" t="str">
        <f>IFERROR(VLOOKUP(LEFT($A1917,8),POR!$A:$R,16,0),"")</f>
        <v/>
      </c>
      <c r="AE1917" s="8" t="str">
        <f>IFERROR(VLOOKUP(LEFT($A1917,8),POR!$A:$R,17,0),"")</f>
        <v/>
      </c>
      <c r="AF1917" s="8" t="str">
        <f>IFERROR(VLOOKUP(LEFT($A1917,8),POR!$A:$R,18,0),"")</f>
        <v/>
      </c>
      <c r="AG1917" s="36" t="str">
        <f>IFERROR(VLOOKUP(A1917,NSD!F:G,2,0),"")</f>
        <v/>
      </c>
    </row>
    <row r="1918" spans="1:33">
      <c r="A1918" s="49" t="s">
        <v>3706</v>
      </c>
      <c r="B1918" s="36" t="str">
        <f>VLOOKUP(LEFT(A1918,8),Clusters!A:C,3,0)</f>
        <v>C1</v>
      </c>
      <c r="C1918" s="36">
        <f>VLOOKUP(LEFT(A1918,8),Clusters!A:D,2,0)</f>
        <v>12</v>
      </c>
      <c r="O1918" s="36">
        <f>IFERROR(VLOOKUP(LEFT(A1918,8),'Development Priority'!A:B,2,0),"")</f>
        <v>472</v>
      </c>
      <c r="P1918" s="8" t="str">
        <f>IFERROR(VLOOKUP(LEFT($A1918,8),POR!$A:$R,2,0),"")</f>
        <v/>
      </c>
      <c r="Q1918" s="8" t="str">
        <f>IFERROR(VLOOKUP(LEFT($A1918,8),POR!$A:$R,3,0),"")</f>
        <v/>
      </c>
      <c r="R1918" s="8" t="str">
        <f>IFERROR(VLOOKUP(LEFT($A1918,8),POR!$A:$R,4,0),"")</f>
        <v/>
      </c>
      <c r="S1918" s="8" t="str">
        <f>IFERROR(VLOOKUP(LEFT($A1918,8),POR!$A:$R,5,0),"")</f>
        <v/>
      </c>
      <c r="T1918" s="8">
        <f>IFERROR(VLOOKUP(LEFT($A1918,8),POR!$A:$R,6,0),"")</f>
        <v>42766.666666666701</v>
      </c>
      <c r="U1918" s="8" t="str">
        <f>IFERROR(VLOOKUP(LEFT($A1918,8),POR!$A:$R,7,0),"")</f>
        <v/>
      </c>
      <c r="V1918" s="8">
        <f>IFERROR(VLOOKUP(LEFT($A1918,8),POR!$A:$R,8,0),"")</f>
        <v>42768</v>
      </c>
      <c r="W1918" s="8" t="str">
        <f>IFERROR(VLOOKUP(LEFT($A1918,8),POR!$A:$R,9,0),"")</f>
        <v/>
      </c>
      <c r="X1918" s="8" t="str">
        <f>IFERROR(VLOOKUP(LEFT($A1918,8),POR!$A:$R,10,0),"")</f>
        <v/>
      </c>
      <c r="Y1918" s="8" t="str">
        <f>IFERROR(VLOOKUP(LEFT($A1918,8),POR!$A:$R,11,0),"")</f>
        <v/>
      </c>
      <c r="Z1918" s="8" t="str">
        <f>IFERROR(VLOOKUP(LEFT($A1918,8),POR!$A:$R,12,0),"")</f>
        <v/>
      </c>
      <c r="AA1918" s="8" t="str">
        <f>IFERROR(VLOOKUP(LEFT($A1918,8),POR!$A:$R,13,0),"")</f>
        <v/>
      </c>
      <c r="AB1918" s="8" t="str">
        <f>IFERROR(VLOOKUP(LEFT($A1918,8),POR!$A:$R,14,0),"")</f>
        <v/>
      </c>
      <c r="AC1918" s="8" t="str">
        <f>IFERROR(VLOOKUP(LEFT($A1918,8),POR!$A:$R,15,0),"")</f>
        <v/>
      </c>
      <c r="AD1918" s="8" t="str">
        <f>IFERROR(VLOOKUP(LEFT($A1918,8),POR!$A:$R,16,0),"")</f>
        <v/>
      </c>
      <c r="AE1918" s="8" t="str">
        <f>IFERROR(VLOOKUP(LEFT($A1918,8),POR!$A:$R,17,0),"")</f>
        <v/>
      </c>
      <c r="AF1918" s="8" t="str">
        <f>IFERROR(VLOOKUP(LEFT($A1918,8),POR!$A:$R,18,0),"")</f>
        <v/>
      </c>
      <c r="AG1918" s="36" t="str">
        <f>IFERROR(VLOOKUP(A1918,NSD!F:G,2,0),"")</f>
        <v/>
      </c>
    </row>
    <row r="1919" spans="1:33">
      <c r="A1919" s="49" t="s">
        <v>3822</v>
      </c>
      <c r="B1919" s="36" t="str">
        <f>VLOOKUP(LEFT(A1919,8),Clusters!A:C,3,0)</f>
        <v>C1</v>
      </c>
      <c r="C1919" s="36">
        <f>VLOOKUP(LEFT(A1919,8),Clusters!A:D,2,0)</f>
        <v>12</v>
      </c>
      <c r="O1919" s="36">
        <f>IFERROR(VLOOKUP(LEFT(A1919,8),'Development Priority'!A:B,2,0),"")</f>
        <v>472</v>
      </c>
      <c r="P1919" s="8" t="str">
        <f>IFERROR(VLOOKUP(LEFT($A1919,8),POR!$A:$R,2,0),"")</f>
        <v/>
      </c>
      <c r="Q1919" s="8" t="str">
        <f>IFERROR(VLOOKUP(LEFT($A1919,8),POR!$A:$R,3,0),"")</f>
        <v/>
      </c>
      <c r="R1919" s="8" t="str">
        <f>IFERROR(VLOOKUP(LEFT($A1919,8),POR!$A:$R,4,0),"")</f>
        <v/>
      </c>
      <c r="S1919" s="8" t="str">
        <f>IFERROR(VLOOKUP(LEFT($A1919,8),POR!$A:$R,5,0),"")</f>
        <v/>
      </c>
      <c r="T1919" s="8">
        <f>IFERROR(VLOOKUP(LEFT($A1919,8),POR!$A:$R,6,0),"")</f>
        <v>42766.666666666701</v>
      </c>
      <c r="U1919" s="8" t="str">
        <f>IFERROR(VLOOKUP(LEFT($A1919,8),POR!$A:$R,7,0),"")</f>
        <v/>
      </c>
      <c r="V1919" s="8">
        <f>IFERROR(VLOOKUP(LEFT($A1919,8),POR!$A:$R,8,0),"")</f>
        <v>42768</v>
      </c>
      <c r="W1919" s="8" t="str">
        <f>IFERROR(VLOOKUP(LEFT($A1919,8),POR!$A:$R,9,0),"")</f>
        <v/>
      </c>
      <c r="X1919" s="8" t="str">
        <f>IFERROR(VLOOKUP(LEFT($A1919,8),POR!$A:$R,10,0),"")</f>
        <v/>
      </c>
      <c r="Y1919" s="8" t="str">
        <f>IFERROR(VLOOKUP(LEFT($A1919,8),POR!$A:$R,11,0),"")</f>
        <v/>
      </c>
      <c r="Z1919" s="8" t="str">
        <f>IFERROR(VLOOKUP(LEFT($A1919,8),POR!$A:$R,12,0),"")</f>
        <v/>
      </c>
      <c r="AA1919" s="8" t="str">
        <f>IFERROR(VLOOKUP(LEFT($A1919,8),POR!$A:$R,13,0),"")</f>
        <v/>
      </c>
      <c r="AB1919" s="8" t="str">
        <f>IFERROR(VLOOKUP(LEFT($A1919,8),POR!$A:$R,14,0),"")</f>
        <v/>
      </c>
      <c r="AC1919" s="8" t="str">
        <f>IFERROR(VLOOKUP(LEFT($A1919,8),POR!$A:$R,15,0),"")</f>
        <v/>
      </c>
      <c r="AD1919" s="8" t="str">
        <f>IFERROR(VLOOKUP(LEFT($A1919,8),POR!$A:$R,16,0),"")</f>
        <v/>
      </c>
      <c r="AE1919" s="8" t="str">
        <f>IFERROR(VLOOKUP(LEFT($A1919,8),POR!$A:$R,17,0),"")</f>
        <v/>
      </c>
      <c r="AF1919" s="8" t="str">
        <f>IFERROR(VLOOKUP(LEFT($A1919,8),POR!$A:$R,18,0),"")</f>
        <v/>
      </c>
      <c r="AG1919" s="36" t="str">
        <f>IFERROR(VLOOKUP(A1919,NSD!F:G,2,0),"")</f>
        <v/>
      </c>
    </row>
    <row r="1920" spans="1:33">
      <c r="A1920" s="49" t="s">
        <v>3865</v>
      </c>
      <c r="B1920" s="36" t="str">
        <f>VLOOKUP(LEFT(A1920,8),Clusters!A:C,3,0)</f>
        <v>C3</v>
      </c>
      <c r="C1920" s="36">
        <f>VLOOKUP(LEFT(A1920,8),Clusters!A:D,2,0)</f>
        <v>31</v>
      </c>
      <c r="O1920" s="36">
        <f>IFERROR(VLOOKUP(LEFT(A1920,8),'Development Priority'!A:B,2,0),"")</f>
        <v>693</v>
      </c>
      <c r="P1920" s="8" t="str">
        <f>IFERROR(VLOOKUP(LEFT($A1920,8),POR!$A:$R,2,0),"")</f>
        <v/>
      </c>
      <c r="Q1920" s="8" t="str">
        <f>IFERROR(VLOOKUP(LEFT($A1920,8),POR!$A:$R,3,0),"")</f>
        <v/>
      </c>
      <c r="R1920" s="8" t="str">
        <f>IFERROR(VLOOKUP(LEFT($A1920,8),POR!$A:$R,4,0),"")</f>
        <v/>
      </c>
      <c r="S1920" s="8" t="str">
        <f>IFERROR(VLOOKUP(LEFT($A1920,8),POR!$A:$R,5,0),"")</f>
        <v/>
      </c>
      <c r="T1920" s="8" t="str">
        <f>IFERROR(VLOOKUP(LEFT($A1920,8),POR!$A:$R,6,0),"")</f>
        <v/>
      </c>
      <c r="U1920" s="8" t="str">
        <f>IFERROR(VLOOKUP(LEFT($A1920,8),POR!$A:$R,7,0),"")</f>
        <v/>
      </c>
      <c r="V1920" s="8">
        <f>IFERROR(VLOOKUP(LEFT($A1920,8),POR!$A:$R,8,0),"")</f>
        <v>43465</v>
      </c>
      <c r="W1920" s="8" t="str">
        <f>IFERROR(VLOOKUP(LEFT($A1920,8),POR!$A:$R,9,0),"")</f>
        <v/>
      </c>
      <c r="X1920" s="8" t="str">
        <f>IFERROR(VLOOKUP(LEFT($A1920,8),POR!$A:$R,10,0),"")</f>
        <v/>
      </c>
      <c r="Y1920" s="8" t="str">
        <f>IFERROR(VLOOKUP(LEFT($A1920,8),POR!$A:$R,11,0),"")</f>
        <v/>
      </c>
      <c r="Z1920" s="8" t="str">
        <f>IFERROR(VLOOKUP(LEFT($A1920,8),POR!$A:$R,12,0),"")</f>
        <v/>
      </c>
      <c r="AA1920" s="8" t="str">
        <f>IFERROR(VLOOKUP(LEFT($A1920,8),POR!$A:$R,13,0),"")</f>
        <v/>
      </c>
      <c r="AB1920" s="8" t="str">
        <f>IFERROR(VLOOKUP(LEFT($A1920,8),POR!$A:$R,14,0),"")</f>
        <v/>
      </c>
      <c r="AC1920" s="8" t="str">
        <f>IFERROR(VLOOKUP(LEFT($A1920,8),POR!$A:$R,15,0),"")</f>
        <v/>
      </c>
      <c r="AD1920" s="8" t="str">
        <f>IFERROR(VLOOKUP(LEFT($A1920,8),POR!$A:$R,16,0),"")</f>
        <v/>
      </c>
      <c r="AE1920" s="8" t="str">
        <f>IFERROR(VLOOKUP(LEFT($A1920,8),POR!$A:$R,17,0),"")</f>
        <v/>
      </c>
      <c r="AF1920" s="8" t="str">
        <f>IFERROR(VLOOKUP(LEFT($A1920,8),POR!$A:$R,18,0),"")</f>
        <v/>
      </c>
      <c r="AG1920" s="36" t="str">
        <f>IFERROR(VLOOKUP(A1920,NSD!F:G,2,0),"")</f>
        <v/>
      </c>
    </row>
    <row r="1921" spans="1:33">
      <c r="A1921" s="49" t="s">
        <v>4431</v>
      </c>
      <c r="B1921" s="36" t="str">
        <f>VLOOKUP(LEFT(A1921,8),Clusters!A:C,3,0)</f>
        <v>C3</v>
      </c>
      <c r="C1921" s="36">
        <f>VLOOKUP(LEFT(A1921,8),Clusters!A:D,2,0)</f>
        <v>31</v>
      </c>
      <c r="O1921" s="36">
        <f>IFERROR(VLOOKUP(LEFT(A1921,8),'Development Priority'!A:B,2,0),"")</f>
        <v>693</v>
      </c>
      <c r="P1921" s="8" t="str">
        <f>IFERROR(VLOOKUP(LEFT($A1921,8),POR!$A:$R,2,0),"")</f>
        <v/>
      </c>
      <c r="Q1921" s="8" t="str">
        <f>IFERROR(VLOOKUP(LEFT($A1921,8),POR!$A:$R,3,0),"")</f>
        <v/>
      </c>
      <c r="R1921" s="8" t="str">
        <f>IFERROR(VLOOKUP(LEFT($A1921,8),POR!$A:$R,4,0),"")</f>
        <v/>
      </c>
      <c r="S1921" s="8" t="str">
        <f>IFERROR(VLOOKUP(LEFT($A1921,8),POR!$A:$R,5,0),"")</f>
        <v/>
      </c>
      <c r="T1921" s="8" t="str">
        <f>IFERROR(VLOOKUP(LEFT($A1921,8),POR!$A:$R,6,0),"")</f>
        <v/>
      </c>
      <c r="U1921" s="8" t="str">
        <f>IFERROR(VLOOKUP(LEFT($A1921,8),POR!$A:$R,7,0),"")</f>
        <v/>
      </c>
      <c r="V1921" s="8">
        <f>IFERROR(VLOOKUP(LEFT($A1921,8),POR!$A:$R,8,0),"")</f>
        <v>43465</v>
      </c>
      <c r="W1921" s="8" t="str">
        <f>IFERROR(VLOOKUP(LEFT($A1921,8),POR!$A:$R,9,0),"")</f>
        <v/>
      </c>
      <c r="X1921" s="8" t="str">
        <f>IFERROR(VLOOKUP(LEFT($A1921,8),POR!$A:$R,10,0),"")</f>
        <v/>
      </c>
      <c r="Y1921" s="8" t="str">
        <f>IFERROR(VLOOKUP(LEFT($A1921,8),POR!$A:$R,11,0),"")</f>
        <v/>
      </c>
      <c r="Z1921" s="8" t="str">
        <f>IFERROR(VLOOKUP(LEFT($A1921,8),POR!$A:$R,12,0),"")</f>
        <v/>
      </c>
      <c r="AA1921" s="8" t="str">
        <f>IFERROR(VLOOKUP(LEFT($A1921,8),POR!$A:$R,13,0),"")</f>
        <v/>
      </c>
      <c r="AB1921" s="8" t="str">
        <f>IFERROR(VLOOKUP(LEFT($A1921,8),POR!$A:$R,14,0),"")</f>
        <v/>
      </c>
      <c r="AC1921" s="8" t="str">
        <f>IFERROR(VLOOKUP(LEFT($A1921,8),POR!$A:$R,15,0),"")</f>
        <v/>
      </c>
      <c r="AD1921" s="8" t="str">
        <f>IFERROR(VLOOKUP(LEFT($A1921,8),POR!$A:$R,16,0),"")</f>
        <v/>
      </c>
      <c r="AE1921" s="8" t="str">
        <f>IFERROR(VLOOKUP(LEFT($A1921,8),POR!$A:$R,17,0),"")</f>
        <v/>
      </c>
      <c r="AF1921" s="8" t="str">
        <f>IFERROR(VLOOKUP(LEFT($A1921,8),POR!$A:$R,18,0),"")</f>
        <v/>
      </c>
      <c r="AG1921" s="36" t="str">
        <f>IFERROR(VLOOKUP(A1921,NSD!F:G,2,0),"")</f>
        <v/>
      </c>
    </row>
    <row r="1922" spans="1:33">
      <c r="A1922" s="49" t="s">
        <v>2278</v>
      </c>
      <c r="B1922" s="36" t="str">
        <f>VLOOKUP(LEFT(A1922,8),Clusters!A:C,3,0)</f>
        <v>C3</v>
      </c>
      <c r="C1922" s="36">
        <f>VLOOKUP(LEFT(A1922,8),Clusters!A:D,2,0)</f>
        <v>31</v>
      </c>
      <c r="O1922" s="36">
        <f>IFERROR(VLOOKUP(LEFT(A1922,8),'Development Priority'!A:B,2,0),"")</f>
        <v>693</v>
      </c>
      <c r="P1922" s="8" t="str">
        <f>IFERROR(VLOOKUP(LEFT($A1922,8),POR!$A:$R,2,0),"")</f>
        <v/>
      </c>
      <c r="Q1922" s="8" t="str">
        <f>IFERROR(VLOOKUP(LEFT($A1922,8),POR!$A:$R,3,0),"")</f>
        <v/>
      </c>
      <c r="R1922" s="8" t="str">
        <f>IFERROR(VLOOKUP(LEFT($A1922,8),POR!$A:$R,4,0),"")</f>
        <v/>
      </c>
      <c r="S1922" s="8" t="str">
        <f>IFERROR(VLOOKUP(LEFT($A1922,8),POR!$A:$R,5,0),"")</f>
        <v/>
      </c>
      <c r="T1922" s="8" t="str">
        <f>IFERROR(VLOOKUP(LEFT($A1922,8),POR!$A:$R,6,0),"")</f>
        <v/>
      </c>
      <c r="U1922" s="8" t="str">
        <f>IFERROR(VLOOKUP(LEFT($A1922,8),POR!$A:$R,7,0),"")</f>
        <v/>
      </c>
      <c r="V1922" s="8">
        <f>IFERROR(VLOOKUP(LEFT($A1922,8),POR!$A:$R,8,0),"")</f>
        <v>43465</v>
      </c>
      <c r="W1922" s="8" t="str">
        <f>IFERROR(VLOOKUP(LEFT($A1922,8),POR!$A:$R,9,0),"")</f>
        <v/>
      </c>
      <c r="X1922" s="8" t="str">
        <f>IFERROR(VLOOKUP(LEFT($A1922,8),POR!$A:$R,10,0),"")</f>
        <v/>
      </c>
      <c r="Y1922" s="8" t="str">
        <f>IFERROR(VLOOKUP(LEFT($A1922,8),POR!$A:$R,11,0),"")</f>
        <v/>
      </c>
      <c r="Z1922" s="8" t="str">
        <f>IFERROR(VLOOKUP(LEFT($A1922,8),POR!$A:$R,12,0),"")</f>
        <v/>
      </c>
      <c r="AA1922" s="8" t="str">
        <f>IFERROR(VLOOKUP(LEFT($A1922,8),POR!$A:$R,13,0),"")</f>
        <v/>
      </c>
      <c r="AB1922" s="8" t="str">
        <f>IFERROR(VLOOKUP(LEFT($A1922,8),POR!$A:$R,14,0),"")</f>
        <v/>
      </c>
      <c r="AC1922" s="8" t="str">
        <f>IFERROR(VLOOKUP(LEFT($A1922,8),POR!$A:$R,15,0),"")</f>
        <v/>
      </c>
      <c r="AD1922" s="8" t="str">
        <f>IFERROR(VLOOKUP(LEFT($A1922,8),POR!$A:$R,16,0),"")</f>
        <v/>
      </c>
      <c r="AE1922" s="8" t="str">
        <f>IFERROR(VLOOKUP(LEFT($A1922,8),POR!$A:$R,17,0),"")</f>
        <v/>
      </c>
      <c r="AF1922" s="8" t="str">
        <f>IFERROR(VLOOKUP(LEFT($A1922,8),POR!$A:$R,18,0),"")</f>
        <v/>
      </c>
      <c r="AG1922" s="36" t="str">
        <f>IFERROR(VLOOKUP(A1922,NSD!F:G,2,0),"")</f>
        <v/>
      </c>
    </row>
    <row r="1923" spans="1:33">
      <c r="A1923" s="49" t="s">
        <v>2832</v>
      </c>
      <c r="B1923" s="36" t="str">
        <f>VLOOKUP(LEFT(A1923,8),Clusters!A:C,3,0)</f>
        <v>C1</v>
      </c>
      <c r="C1923" s="36">
        <f>VLOOKUP(LEFT(A1923,8),Clusters!A:D,2,0)</f>
        <v>11</v>
      </c>
      <c r="O1923" s="36">
        <f>IFERROR(VLOOKUP(LEFT(A1923,8),'Development Priority'!A:B,2,0),"")</f>
        <v>554</v>
      </c>
      <c r="P1923" s="8" t="str">
        <f>IFERROR(VLOOKUP(LEFT($A1923,8),POR!$A:$R,2,0),"")</f>
        <v/>
      </c>
      <c r="Q1923" s="8" t="str">
        <f>IFERROR(VLOOKUP(LEFT($A1923,8),POR!$A:$R,3,0),"")</f>
        <v/>
      </c>
      <c r="R1923" s="8" t="str">
        <f>IFERROR(VLOOKUP(LEFT($A1923,8),POR!$A:$R,4,0),"")</f>
        <v/>
      </c>
      <c r="S1923" s="8" t="str">
        <f>IFERROR(VLOOKUP(LEFT($A1923,8),POR!$A:$R,5,0),"")</f>
        <v/>
      </c>
      <c r="T1923" s="8">
        <f>IFERROR(VLOOKUP(LEFT($A1923,8),POR!$A:$R,6,0),"")</f>
        <v>43098.666666666701</v>
      </c>
      <c r="U1923" s="8" t="str">
        <f>IFERROR(VLOOKUP(LEFT($A1923,8),POR!$A:$R,7,0),"")</f>
        <v/>
      </c>
      <c r="V1923" s="8" t="str">
        <f>IFERROR(VLOOKUP(LEFT($A1923,8),POR!$A:$R,8,0),"")</f>
        <v/>
      </c>
      <c r="W1923" s="8" t="str">
        <f>IFERROR(VLOOKUP(LEFT($A1923,8),POR!$A:$R,9,0),"")</f>
        <v/>
      </c>
      <c r="X1923" s="8" t="str">
        <f>IFERROR(VLOOKUP(LEFT($A1923,8),POR!$A:$R,10,0),"")</f>
        <v/>
      </c>
      <c r="Y1923" s="8" t="str">
        <f>IFERROR(VLOOKUP(LEFT($A1923,8),POR!$A:$R,11,0),"")</f>
        <v/>
      </c>
      <c r="Z1923" s="8" t="str">
        <f>IFERROR(VLOOKUP(LEFT($A1923,8),POR!$A:$R,12,0),"")</f>
        <v/>
      </c>
      <c r="AA1923" s="8" t="str">
        <f>IFERROR(VLOOKUP(LEFT($A1923,8),POR!$A:$R,13,0),"")</f>
        <v/>
      </c>
      <c r="AB1923" s="8" t="str">
        <f>IFERROR(VLOOKUP(LEFT($A1923,8),POR!$A:$R,14,0),"")</f>
        <v/>
      </c>
      <c r="AC1923" s="8" t="str">
        <f>IFERROR(VLOOKUP(LEFT($A1923,8),POR!$A:$R,15,0),"")</f>
        <v/>
      </c>
      <c r="AD1923" s="8" t="str">
        <f>IFERROR(VLOOKUP(LEFT($A1923,8),POR!$A:$R,16,0),"")</f>
        <v/>
      </c>
      <c r="AE1923" s="8" t="str">
        <f>IFERROR(VLOOKUP(LEFT($A1923,8),POR!$A:$R,17,0),"")</f>
        <v/>
      </c>
      <c r="AF1923" s="8" t="str">
        <f>IFERROR(VLOOKUP(LEFT($A1923,8),POR!$A:$R,18,0),"")</f>
        <v/>
      </c>
      <c r="AG1923" s="36" t="str">
        <f>IFERROR(VLOOKUP(A1923,NSD!F:G,2,0),"")</f>
        <v/>
      </c>
    </row>
    <row r="1924" spans="1:33">
      <c r="A1924" s="49" t="s">
        <v>2946</v>
      </c>
      <c r="B1924" s="36" t="str">
        <f>VLOOKUP(LEFT(A1924,8),Clusters!A:C,3,0)</f>
        <v>C1</v>
      </c>
      <c r="C1924" s="36">
        <f>VLOOKUP(LEFT(A1924,8),Clusters!A:D,2,0)</f>
        <v>11</v>
      </c>
      <c r="O1924" s="36">
        <f>IFERROR(VLOOKUP(LEFT(A1924,8),'Development Priority'!A:B,2,0),"")</f>
        <v>554</v>
      </c>
      <c r="P1924" s="8" t="str">
        <f>IFERROR(VLOOKUP(LEFT($A1924,8),POR!$A:$R,2,0),"")</f>
        <v/>
      </c>
      <c r="Q1924" s="8" t="str">
        <f>IFERROR(VLOOKUP(LEFT($A1924,8),POR!$A:$R,3,0),"")</f>
        <v/>
      </c>
      <c r="R1924" s="8" t="str">
        <f>IFERROR(VLOOKUP(LEFT($A1924,8),POR!$A:$R,4,0),"")</f>
        <v/>
      </c>
      <c r="S1924" s="8" t="str">
        <f>IFERROR(VLOOKUP(LEFT($A1924,8),POR!$A:$R,5,0),"")</f>
        <v/>
      </c>
      <c r="T1924" s="8">
        <f>IFERROR(VLOOKUP(LEFT($A1924,8),POR!$A:$R,6,0),"")</f>
        <v>43098.666666666701</v>
      </c>
      <c r="U1924" s="8" t="str">
        <f>IFERROR(VLOOKUP(LEFT($A1924,8),POR!$A:$R,7,0),"")</f>
        <v/>
      </c>
      <c r="V1924" s="8" t="str">
        <f>IFERROR(VLOOKUP(LEFT($A1924,8),POR!$A:$R,8,0),"")</f>
        <v/>
      </c>
      <c r="W1924" s="8" t="str">
        <f>IFERROR(VLOOKUP(LEFT($A1924,8),POR!$A:$R,9,0),"")</f>
        <v/>
      </c>
      <c r="X1924" s="8" t="str">
        <f>IFERROR(VLOOKUP(LEFT($A1924,8),POR!$A:$R,10,0),"")</f>
        <v/>
      </c>
      <c r="Y1924" s="8" t="str">
        <f>IFERROR(VLOOKUP(LEFT($A1924,8),POR!$A:$R,11,0),"")</f>
        <v/>
      </c>
      <c r="Z1924" s="8" t="str">
        <f>IFERROR(VLOOKUP(LEFT($A1924,8),POR!$A:$R,12,0),"")</f>
        <v/>
      </c>
      <c r="AA1924" s="8" t="str">
        <f>IFERROR(VLOOKUP(LEFT($A1924,8),POR!$A:$R,13,0),"")</f>
        <v/>
      </c>
      <c r="AB1924" s="8" t="str">
        <f>IFERROR(VLOOKUP(LEFT($A1924,8),POR!$A:$R,14,0),"")</f>
        <v/>
      </c>
      <c r="AC1924" s="8" t="str">
        <f>IFERROR(VLOOKUP(LEFT($A1924,8),POR!$A:$R,15,0),"")</f>
        <v/>
      </c>
      <c r="AD1924" s="8" t="str">
        <f>IFERROR(VLOOKUP(LEFT($A1924,8),POR!$A:$R,16,0),"")</f>
        <v/>
      </c>
      <c r="AE1924" s="8" t="str">
        <f>IFERROR(VLOOKUP(LEFT($A1924,8),POR!$A:$R,17,0),"")</f>
        <v/>
      </c>
      <c r="AF1924" s="8" t="str">
        <f>IFERROR(VLOOKUP(LEFT($A1924,8),POR!$A:$R,18,0),"")</f>
        <v/>
      </c>
      <c r="AG1924" s="36" t="str">
        <f>IFERROR(VLOOKUP(A1924,NSD!F:G,2,0),"")</f>
        <v/>
      </c>
    </row>
    <row r="1925" spans="1:33">
      <c r="A1925" s="49" t="s">
        <v>4624</v>
      </c>
      <c r="B1925" s="36" t="str">
        <f>VLOOKUP(LEFT(A1925,8),Clusters!A:C,3,0)</f>
        <v>C1</v>
      </c>
      <c r="C1925" s="36">
        <f>VLOOKUP(LEFT(A1925,8),Clusters!A:D,2,0)</f>
        <v>11</v>
      </c>
      <c r="O1925" s="36">
        <f>IFERROR(VLOOKUP(LEFT(A1925,8),'Development Priority'!A:B,2,0),"")</f>
        <v>554</v>
      </c>
      <c r="P1925" s="8" t="str">
        <f>IFERROR(VLOOKUP(LEFT($A1925,8),POR!$A:$R,2,0),"")</f>
        <v/>
      </c>
      <c r="Q1925" s="8" t="str">
        <f>IFERROR(VLOOKUP(LEFT($A1925,8),POR!$A:$R,3,0),"")</f>
        <v/>
      </c>
      <c r="R1925" s="8" t="str">
        <f>IFERROR(VLOOKUP(LEFT($A1925,8),POR!$A:$R,4,0),"")</f>
        <v/>
      </c>
      <c r="S1925" s="8" t="str">
        <f>IFERROR(VLOOKUP(LEFT($A1925,8),POR!$A:$R,5,0),"")</f>
        <v/>
      </c>
      <c r="T1925" s="8">
        <f>IFERROR(VLOOKUP(LEFT($A1925,8),POR!$A:$R,6,0),"")</f>
        <v>43098.666666666701</v>
      </c>
      <c r="U1925" s="8" t="str">
        <f>IFERROR(VLOOKUP(LEFT($A1925,8),POR!$A:$R,7,0),"")</f>
        <v/>
      </c>
      <c r="V1925" s="8" t="str">
        <f>IFERROR(VLOOKUP(LEFT($A1925,8),POR!$A:$R,8,0),"")</f>
        <v/>
      </c>
      <c r="W1925" s="8" t="str">
        <f>IFERROR(VLOOKUP(LEFT($A1925,8),POR!$A:$R,9,0),"")</f>
        <v/>
      </c>
      <c r="X1925" s="8" t="str">
        <f>IFERROR(VLOOKUP(LEFT($A1925,8),POR!$A:$R,10,0),"")</f>
        <v/>
      </c>
      <c r="Y1925" s="8" t="str">
        <f>IFERROR(VLOOKUP(LEFT($A1925,8),POR!$A:$R,11,0),"")</f>
        <v/>
      </c>
      <c r="Z1925" s="8" t="str">
        <f>IFERROR(VLOOKUP(LEFT($A1925,8),POR!$A:$R,12,0),"")</f>
        <v/>
      </c>
      <c r="AA1925" s="8" t="str">
        <f>IFERROR(VLOOKUP(LEFT($A1925,8),POR!$A:$R,13,0),"")</f>
        <v/>
      </c>
      <c r="AB1925" s="8" t="str">
        <f>IFERROR(VLOOKUP(LEFT($A1925,8),POR!$A:$R,14,0),"")</f>
        <v/>
      </c>
      <c r="AC1925" s="8" t="str">
        <f>IFERROR(VLOOKUP(LEFT($A1925,8),POR!$A:$R,15,0),"")</f>
        <v/>
      </c>
      <c r="AD1925" s="8" t="str">
        <f>IFERROR(VLOOKUP(LEFT($A1925,8),POR!$A:$R,16,0),"")</f>
        <v/>
      </c>
      <c r="AE1925" s="8" t="str">
        <f>IFERROR(VLOOKUP(LEFT($A1925,8),POR!$A:$R,17,0),"")</f>
        <v/>
      </c>
      <c r="AF1925" s="8" t="str">
        <f>IFERROR(VLOOKUP(LEFT($A1925,8),POR!$A:$R,18,0),"")</f>
        <v/>
      </c>
      <c r="AG1925" s="36" t="str">
        <f>IFERROR(VLOOKUP(A1925,NSD!F:G,2,0),"")</f>
        <v/>
      </c>
    </row>
    <row r="1926" spans="1:33">
      <c r="A1926" s="49" t="s">
        <v>5015</v>
      </c>
      <c r="B1926" s="36" t="str">
        <f>VLOOKUP(LEFT(A1926,8),Clusters!A:C,3,0)</f>
        <v>C1</v>
      </c>
      <c r="C1926" s="36">
        <f>VLOOKUP(LEFT(A1926,8),Clusters!A:D,2,0)</f>
        <v>11</v>
      </c>
      <c r="O1926" s="36">
        <f>IFERROR(VLOOKUP(LEFT(A1926,8),'Development Priority'!A:B,2,0),"")</f>
        <v>844</v>
      </c>
      <c r="P1926" s="8" t="str">
        <f>IFERROR(VLOOKUP(LEFT($A1926,8),POR!$A:$R,2,0),"")</f>
        <v/>
      </c>
      <c r="Q1926" s="8" t="str">
        <f>IFERROR(VLOOKUP(LEFT($A1926,8),POR!$A:$R,3,0),"")</f>
        <v/>
      </c>
      <c r="R1926" s="8" t="str">
        <f>IFERROR(VLOOKUP(LEFT($A1926,8),POR!$A:$R,4,0),"")</f>
        <v/>
      </c>
      <c r="S1926" s="8" t="str">
        <f>IFERROR(VLOOKUP(LEFT($A1926,8),POR!$A:$R,5,0),"")</f>
        <v/>
      </c>
      <c r="T1926" s="8" t="str">
        <f>IFERROR(VLOOKUP(LEFT($A1926,8),POR!$A:$R,6,0),"")</f>
        <v/>
      </c>
      <c r="U1926" s="8" t="str">
        <f>IFERROR(VLOOKUP(LEFT($A1926,8),POR!$A:$R,7,0),"")</f>
        <v/>
      </c>
      <c r="V1926" s="8" t="str">
        <f>IFERROR(VLOOKUP(LEFT($A1926,8),POR!$A:$R,8,0),"")</f>
        <v/>
      </c>
      <c r="W1926" s="8" t="str">
        <f>IFERROR(VLOOKUP(LEFT($A1926,8),POR!$A:$R,9,0),"")</f>
        <v/>
      </c>
      <c r="X1926" s="8" t="str">
        <f>IFERROR(VLOOKUP(LEFT($A1926,8),POR!$A:$R,10,0),"")</f>
        <v/>
      </c>
      <c r="Y1926" s="8" t="str">
        <f>IFERROR(VLOOKUP(LEFT($A1926,8),POR!$A:$R,11,0),"")</f>
        <v/>
      </c>
      <c r="Z1926" s="8" t="str">
        <f>IFERROR(VLOOKUP(LEFT($A1926,8),POR!$A:$R,12,0),"")</f>
        <v/>
      </c>
      <c r="AA1926" s="8" t="str">
        <f>IFERROR(VLOOKUP(LEFT($A1926,8),POR!$A:$R,13,0),"")</f>
        <v/>
      </c>
      <c r="AB1926" s="8" t="str">
        <f>IFERROR(VLOOKUP(LEFT($A1926,8),POR!$A:$R,14,0),"")</f>
        <v/>
      </c>
      <c r="AC1926" s="8" t="str">
        <f>IFERROR(VLOOKUP(LEFT($A1926,8),POR!$A:$R,15,0),"")</f>
        <v/>
      </c>
      <c r="AD1926" s="8" t="str">
        <f>IFERROR(VLOOKUP(LEFT($A1926,8),POR!$A:$R,16,0),"")</f>
        <v/>
      </c>
      <c r="AE1926" s="8" t="str">
        <f>IFERROR(VLOOKUP(LEFT($A1926,8),POR!$A:$R,17,0),"")</f>
        <v/>
      </c>
      <c r="AF1926" s="8" t="str">
        <f>IFERROR(VLOOKUP(LEFT($A1926,8),POR!$A:$R,18,0),"")</f>
        <v/>
      </c>
      <c r="AG1926" s="36" t="str">
        <f>IFERROR(VLOOKUP(A1926,NSD!F:G,2,0),"")</f>
        <v/>
      </c>
    </row>
    <row r="1927" spans="1:33">
      <c r="A1927" s="49" t="s">
        <v>3870</v>
      </c>
      <c r="B1927" s="36" t="str">
        <f>VLOOKUP(LEFT(A1927,8),Clusters!A:C,3,0)</f>
        <v>C1</v>
      </c>
      <c r="C1927" s="36">
        <f>VLOOKUP(LEFT(A1927,8),Clusters!A:D,2,0)</f>
        <v>11</v>
      </c>
      <c r="O1927" s="36">
        <f>IFERROR(VLOOKUP(LEFT(A1927,8),'Development Priority'!A:B,2,0),"")</f>
        <v>844</v>
      </c>
      <c r="P1927" s="8" t="str">
        <f>IFERROR(VLOOKUP(LEFT($A1927,8),POR!$A:$R,2,0),"")</f>
        <v/>
      </c>
      <c r="Q1927" s="8" t="str">
        <f>IFERROR(VLOOKUP(LEFT($A1927,8),POR!$A:$R,3,0),"")</f>
        <v/>
      </c>
      <c r="R1927" s="8" t="str">
        <f>IFERROR(VLOOKUP(LEFT($A1927,8),POR!$A:$R,4,0),"")</f>
        <v/>
      </c>
      <c r="S1927" s="8" t="str">
        <f>IFERROR(VLOOKUP(LEFT($A1927,8),POR!$A:$R,5,0),"")</f>
        <v/>
      </c>
      <c r="T1927" s="8" t="str">
        <f>IFERROR(VLOOKUP(LEFT($A1927,8),POR!$A:$R,6,0),"")</f>
        <v/>
      </c>
      <c r="U1927" s="8" t="str">
        <f>IFERROR(VLOOKUP(LEFT($A1927,8),POR!$A:$R,7,0),"")</f>
        <v/>
      </c>
      <c r="V1927" s="8" t="str">
        <f>IFERROR(VLOOKUP(LEFT($A1927,8),POR!$A:$R,8,0),"")</f>
        <v/>
      </c>
      <c r="W1927" s="8" t="str">
        <f>IFERROR(VLOOKUP(LEFT($A1927,8),POR!$A:$R,9,0),"")</f>
        <v/>
      </c>
      <c r="X1927" s="8" t="str">
        <f>IFERROR(VLOOKUP(LEFT($A1927,8),POR!$A:$R,10,0),"")</f>
        <v/>
      </c>
      <c r="Y1927" s="8" t="str">
        <f>IFERROR(VLOOKUP(LEFT($A1927,8),POR!$A:$R,11,0),"")</f>
        <v/>
      </c>
      <c r="Z1927" s="8" t="str">
        <f>IFERROR(VLOOKUP(LEFT($A1927,8),POR!$A:$R,12,0),"")</f>
        <v/>
      </c>
      <c r="AA1927" s="8" t="str">
        <f>IFERROR(VLOOKUP(LEFT($A1927,8),POR!$A:$R,13,0),"")</f>
        <v/>
      </c>
      <c r="AB1927" s="8" t="str">
        <f>IFERROR(VLOOKUP(LEFT($A1927,8),POR!$A:$R,14,0),"")</f>
        <v/>
      </c>
      <c r="AC1927" s="8" t="str">
        <f>IFERROR(VLOOKUP(LEFT($A1927,8),POR!$A:$R,15,0),"")</f>
        <v/>
      </c>
      <c r="AD1927" s="8" t="str">
        <f>IFERROR(VLOOKUP(LEFT($A1927,8),POR!$A:$R,16,0),"")</f>
        <v/>
      </c>
      <c r="AE1927" s="8" t="str">
        <f>IFERROR(VLOOKUP(LEFT($A1927,8),POR!$A:$R,17,0),"")</f>
        <v/>
      </c>
      <c r="AF1927" s="8" t="str">
        <f>IFERROR(VLOOKUP(LEFT($A1927,8),POR!$A:$R,18,0),"")</f>
        <v/>
      </c>
      <c r="AG1927" s="36" t="str">
        <f>IFERROR(VLOOKUP(A1927,NSD!F:G,2,0),"")</f>
        <v/>
      </c>
    </row>
    <row r="1928" spans="1:33">
      <c r="A1928" s="49" t="s">
        <v>3059</v>
      </c>
      <c r="B1928" s="36" t="str">
        <f>VLOOKUP(LEFT(A1928,8),Clusters!A:C,3,0)</f>
        <v>C1</v>
      </c>
      <c r="C1928" s="36">
        <f>VLOOKUP(LEFT(A1928,8),Clusters!A:D,2,0)</f>
        <v>11</v>
      </c>
      <c r="O1928" s="36">
        <f>IFERROR(VLOOKUP(LEFT(A1928,8),'Development Priority'!A:B,2,0),"")</f>
        <v>844</v>
      </c>
      <c r="P1928" s="8" t="str">
        <f>IFERROR(VLOOKUP(LEFT($A1928,8),POR!$A:$R,2,0),"")</f>
        <v/>
      </c>
      <c r="Q1928" s="8" t="str">
        <f>IFERROR(VLOOKUP(LEFT($A1928,8),POR!$A:$R,3,0),"")</f>
        <v/>
      </c>
      <c r="R1928" s="8" t="str">
        <f>IFERROR(VLOOKUP(LEFT($A1928,8),POR!$A:$R,4,0),"")</f>
        <v/>
      </c>
      <c r="S1928" s="8" t="str">
        <f>IFERROR(VLOOKUP(LEFT($A1928,8),POR!$A:$R,5,0),"")</f>
        <v/>
      </c>
      <c r="T1928" s="8" t="str">
        <f>IFERROR(VLOOKUP(LEFT($A1928,8),POR!$A:$R,6,0),"")</f>
        <v/>
      </c>
      <c r="U1928" s="8" t="str">
        <f>IFERROR(VLOOKUP(LEFT($A1928,8),POR!$A:$R,7,0),"")</f>
        <v/>
      </c>
      <c r="V1928" s="8" t="str">
        <f>IFERROR(VLOOKUP(LEFT($A1928,8),POR!$A:$R,8,0),"")</f>
        <v/>
      </c>
      <c r="W1928" s="8" t="str">
        <f>IFERROR(VLOOKUP(LEFT($A1928,8),POR!$A:$R,9,0),"")</f>
        <v/>
      </c>
      <c r="X1928" s="8" t="str">
        <f>IFERROR(VLOOKUP(LEFT($A1928,8),POR!$A:$R,10,0),"")</f>
        <v/>
      </c>
      <c r="Y1928" s="8" t="str">
        <f>IFERROR(VLOOKUP(LEFT($A1928,8),POR!$A:$R,11,0),"")</f>
        <v/>
      </c>
      <c r="Z1928" s="8" t="str">
        <f>IFERROR(VLOOKUP(LEFT($A1928,8),POR!$A:$R,12,0),"")</f>
        <v/>
      </c>
      <c r="AA1928" s="8" t="str">
        <f>IFERROR(VLOOKUP(LEFT($A1928,8),POR!$A:$R,13,0),"")</f>
        <v/>
      </c>
      <c r="AB1928" s="8" t="str">
        <f>IFERROR(VLOOKUP(LEFT($A1928,8),POR!$A:$R,14,0),"")</f>
        <v/>
      </c>
      <c r="AC1928" s="8" t="str">
        <f>IFERROR(VLOOKUP(LEFT($A1928,8),POR!$A:$R,15,0),"")</f>
        <v/>
      </c>
      <c r="AD1928" s="8" t="str">
        <f>IFERROR(VLOOKUP(LEFT($A1928,8),POR!$A:$R,16,0),"")</f>
        <v/>
      </c>
      <c r="AE1928" s="8" t="str">
        <f>IFERROR(VLOOKUP(LEFT($A1928,8),POR!$A:$R,17,0),"")</f>
        <v/>
      </c>
      <c r="AF1928" s="8" t="str">
        <f>IFERROR(VLOOKUP(LEFT($A1928,8),POR!$A:$R,18,0),"")</f>
        <v/>
      </c>
      <c r="AG1928" s="36" t="str">
        <f>IFERROR(VLOOKUP(A1928,NSD!F:G,2,0),"")</f>
        <v/>
      </c>
    </row>
    <row r="1929" spans="1:33">
      <c r="A1929" s="49" t="s">
        <v>2054</v>
      </c>
      <c r="B1929" s="36" t="str">
        <f>VLOOKUP(LEFT(A1929,8),Clusters!A:C,3,0)</f>
        <v>C2</v>
      </c>
      <c r="C1929" s="36">
        <f>VLOOKUP(LEFT(A1929,8),Clusters!A:D,2,0)</f>
        <v>21</v>
      </c>
      <c r="O1929" s="36">
        <f>IFERROR(VLOOKUP(LEFT(A1929,8),'Development Priority'!A:B,2,0),"")</f>
        <v>157</v>
      </c>
      <c r="P1929" s="8" t="str">
        <f>IFERROR(VLOOKUP(LEFT($A1929,8),POR!$A:$R,2,0),"")</f>
        <v/>
      </c>
      <c r="Q1929" s="8" t="str">
        <f>IFERROR(VLOOKUP(LEFT($A1929,8),POR!$A:$R,3,0),"")</f>
        <v/>
      </c>
      <c r="R1929" s="8" t="str">
        <f>IFERROR(VLOOKUP(LEFT($A1929,8),POR!$A:$R,4,0),"")</f>
        <v/>
      </c>
      <c r="S1929" s="8" t="str">
        <f>IFERROR(VLOOKUP(LEFT($A1929,8),POR!$A:$R,5,0),"")</f>
        <v/>
      </c>
      <c r="T1929" s="8">
        <f>IFERROR(VLOOKUP(LEFT($A1929,8),POR!$A:$R,6,0),"")</f>
        <v>42988.708333333299</v>
      </c>
      <c r="U1929" s="8" t="str">
        <f>IFERROR(VLOOKUP(LEFT($A1929,8),POR!$A:$R,7,0),"")</f>
        <v/>
      </c>
      <c r="V1929" s="8">
        <f>IFERROR(VLOOKUP(LEFT($A1929,8),POR!$A:$R,8,0),"")</f>
        <v>42989</v>
      </c>
      <c r="W1929" s="8" t="str">
        <f>IFERROR(VLOOKUP(LEFT($A1929,8),POR!$A:$R,9,0),"")</f>
        <v/>
      </c>
      <c r="X1929" s="8" t="str">
        <f>IFERROR(VLOOKUP(LEFT($A1929,8),POR!$A:$R,10,0),"")</f>
        <v/>
      </c>
      <c r="Y1929" s="8" t="str">
        <f>IFERROR(VLOOKUP(LEFT($A1929,8),POR!$A:$R,11,0),"")</f>
        <v/>
      </c>
      <c r="Z1929" s="8" t="str">
        <f>IFERROR(VLOOKUP(LEFT($A1929,8),POR!$A:$R,12,0),"")</f>
        <v/>
      </c>
      <c r="AA1929" s="8" t="str">
        <f>IFERROR(VLOOKUP(LEFT($A1929,8),POR!$A:$R,13,0),"")</f>
        <v/>
      </c>
      <c r="AB1929" s="8" t="str">
        <f>IFERROR(VLOOKUP(LEFT($A1929,8),POR!$A:$R,14,0),"")</f>
        <v/>
      </c>
      <c r="AC1929" s="8">
        <f>IFERROR(VLOOKUP(LEFT($A1929,8),POR!$A:$R,15,0),"")</f>
        <v>43023</v>
      </c>
      <c r="AD1929" s="8" t="str">
        <f>IFERROR(VLOOKUP(LEFT($A1929,8),POR!$A:$R,16,0),"")</f>
        <v/>
      </c>
      <c r="AE1929" s="8" t="str">
        <f>IFERROR(VLOOKUP(LEFT($A1929,8),POR!$A:$R,17,0),"")</f>
        <v/>
      </c>
      <c r="AF1929" s="8" t="str">
        <f>IFERROR(VLOOKUP(LEFT($A1929,8),POR!$A:$R,18,0),"")</f>
        <v/>
      </c>
      <c r="AG1929" s="36" t="str">
        <f>IFERROR(VLOOKUP(A1929,NSD!F:G,2,0),"")</f>
        <v/>
      </c>
    </row>
    <row r="1930" spans="1:33">
      <c r="A1930" s="49" t="s">
        <v>3147</v>
      </c>
      <c r="B1930" s="36" t="str">
        <f>VLOOKUP(LEFT(A1930,8),Clusters!A:C,3,0)</f>
        <v>C2</v>
      </c>
      <c r="C1930" s="36">
        <f>VLOOKUP(LEFT(A1930,8),Clusters!A:D,2,0)</f>
        <v>21</v>
      </c>
      <c r="O1930" s="36">
        <f>IFERROR(VLOOKUP(LEFT(A1930,8),'Development Priority'!A:B,2,0),"")</f>
        <v>157</v>
      </c>
      <c r="P1930" s="8" t="str">
        <f>IFERROR(VLOOKUP(LEFT($A1930,8),POR!$A:$R,2,0),"")</f>
        <v/>
      </c>
      <c r="Q1930" s="8" t="str">
        <f>IFERROR(VLOOKUP(LEFT($A1930,8),POR!$A:$R,3,0),"")</f>
        <v/>
      </c>
      <c r="R1930" s="8" t="str">
        <f>IFERROR(VLOOKUP(LEFT($A1930,8),POR!$A:$R,4,0),"")</f>
        <v/>
      </c>
      <c r="S1930" s="8" t="str">
        <f>IFERROR(VLOOKUP(LEFT($A1930,8),POR!$A:$R,5,0),"")</f>
        <v/>
      </c>
      <c r="T1930" s="8">
        <f>IFERROR(VLOOKUP(LEFT($A1930,8),POR!$A:$R,6,0),"")</f>
        <v>42988.708333333299</v>
      </c>
      <c r="U1930" s="8" t="str">
        <f>IFERROR(VLOOKUP(LEFT($A1930,8),POR!$A:$R,7,0),"")</f>
        <v/>
      </c>
      <c r="V1930" s="8">
        <f>IFERROR(VLOOKUP(LEFT($A1930,8),POR!$A:$R,8,0),"")</f>
        <v>42989</v>
      </c>
      <c r="W1930" s="8" t="str">
        <f>IFERROR(VLOOKUP(LEFT($A1930,8),POR!$A:$R,9,0),"")</f>
        <v/>
      </c>
      <c r="X1930" s="8" t="str">
        <f>IFERROR(VLOOKUP(LEFT($A1930,8),POR!$A:$R,10,0),"")</f>
        <v/>
      </c>
      <c r="Y1930" s="8" t="str">
        <f>IFERROR(VLOOKUP(LEFT($A1930,8),POR!$A:$R,11,0),"")</f>
        <v/>
      </c>
      <c r="Z1930" s="8" t="str">
        <f>IFERROR(VLOOKUP(LEFT($A1930,8),POR!$A:$R,12,0),"")</f>
        <v/>
      </c>
      <c r="AA1930" s="8" t="str">
        <f>IFERROR(VLOOKUP(LEFT($A1930,8),POR!$A:$R,13,0),"")</f>
        <v/>
      </c>
      <c r="AB1930" s="8" t="str">
        <f>IFERROR(VLOOKUP(LEFT($A1930,8),POR!$A:$R,14,0),"")</f>
        <v/>
      </c>
      <c r="AC1930" s="8">
        <f>IFERROR(VLOOKUP(LEFT($A1930,8),POR!$A:$R,15,0),"")</f>
        <v>43023</v>
      </c>
      <c r="AD1930" s="8" t="str">
        <f>IFERROR(VLOOKUP(LEFT($A1930,8),POR!$A:$R,16,0),"")</f>
        <v/>
      </c>
      <c r="AE1930" s="8" t="str">
        <f>IFERROR(VLOOKUP(LEFT($A1930,8),POR!$A:$R,17,0),"")</f>
        <v/>
      </c>
      <c r="AF1930" s="8" t="str">
        <f>IFERROR(VLOOKUP(LEFT($A1930,8),POR!$A:$R,18,0),"")</f>
        <v/>
      </c>
      <c r="AG1930" s="36" t="str">
        <f>IFERROR(VLOOKUP(A1930,NSD!F:G,2,0),"")</f>
        <v/>
      </c>
    </row>
    <row r="1931" spans="1:33">
      <c r="A1931" s="49" t="s">
        <v>3019</v>
      </c>
      <c r="B1931" s="36" t="str">
        <f>VLOOKUP(LEFT(A1931,8),Clusters!A:C,3,0)</f>
        <v>C2</v>
      </c>
      <c r="C1931" s="36">
        <f>VLOOKUP(LEFT(A1931,8),Clusters!A:D,2,0)</f>
        <v>21</v>
      </c>
      <c r="O1931" s="36">
        <f>IFERROR(VLOOKUP(LEFT(A1931,8),'Development Priority'!A:B,2,0),"")</f>
        <v>157</v>
      </c>
      <c r="P1931" s="8" t="str">
        <f>IFERROR(VLOOKUP(LEFT($A1931,8),POR!$A:$R,2,0),"")</f>
        <v/>
      </c>
      <c r="Q1931" s="8" t="str">
        <f>IFERROR(VLOOKUP(LEFT($A1931,8),POR!$A:$R,3,0),"")</f>
        <v/>
      </c>
      <c r="R1931" s="8" t="str">
        <f>IFERROR(VLOOKUP(LEFT($A1931,8),POR!$A:$R,4,0),"")</f>
        <v/>
      </c>
      <c r="S1931" s="8" t="str">
        <f>IFERROR(VLOOKUP(LEFT($A1931,8),POR!$A:$R,5,0),"")</f>
        <v/>
      </c>
      <c r="T1931" s="8">
        <f>IFERROR(VLOOKUP(LEFT($A1931,8),POR!$A:$R,6,0),"")</f>
        <v>42988.708333333299</v>
      </c>
      <c r="U1931" s="8" t="str">
        <f>IFERROR(VLOOKUP(LEFT($A1931,8),POR!$A:$R,7,0),"")</f>
        <v/>
      </c>
      <c r="V1931" s="8">
        <f>IFERROR(VLOOKUP(LEFT($A1931,8),POR!$A:$R,8,0),"")</f>
        <v>42989</v>
      </c>
      <c r="W1931" s="8" t="str">
        <f>IFERROR(VLOOKUP(LEFT($A1931,8),POR!$A:$R,9,0),"")</f>
        <v/>
      </c>
      <c r="X1931" s="8" t="str">
        <f>IFERROR(VLOOKUP(LEFT($A1931,8),POR!$A:$R,10,0),"")</f>
        <v/>
      </c>
      <c r="Y1931" s="8" t="str">
        <f>IFERROR(VLOOKUP(LEFT($A1931,8),POR!$A:$R,11,0),"")</f>
        <v/>
      </c>
      <c r="Z1931" s="8" t="str">
        <f>IFERROR(VLOOKUP(LEFT($A1931,8),POR!$A:$R,12,0),"")</f>
        <v/>
      </c>
      <c r="AA1931" s="8" t="str">
        <f>IFERROR(VLOOKUP(LEFT($A1931,8),POR!$A:$R,13,0),"")</f>
        <v/>
      </c>
      <c r="AB1931" s="8" t="str">
        <f>IFERROR(VLOOKUP(LEFT($A1931,8),POR!$A:$R,14,0),"")</f>
        <v/>
      </c>
      <c r="AC1931" s="8">
        <f>IFERROR(VLOOKUP(LEFT($A1931,8),POR!$A:$R,15,0),"")</f>
        <v>43023</v>
      </c>
      <c r="AD1931" s="8" t="str">
        <f>IFERROR(VLOOKUP(LEFT($A1931,8),POR!$A:$R,16,0),"")</f>
        <v/>
      </c>
      <c r="AE1931" s="8" t="str">
        <f>IFERROR(VLOOKUP(LEFT($A1931,8),POR!$A:$R,17,0),"")</f>
        <v/>
      </c>
      <c r="AF1931" s="8" t="str">
        <f>IFERROR(VLOOKUP(LEFT($A1931,8),POR!$A:$R,18,0),"")</f>
        <v/>
      </c>
      <c r="AG1931" s="36" t="str">
        <f>IFERROR(VLOOKUP(A1931,NSD!F:G,2,0),"")</f>
        <v/>
      </c>
    </row>
    <row r="1932" spans="1:33">
      <c r="A1932" s="49" t="s">
        <v>4225</v>
      </c>
      <c r="B1932" s="36" t="str">
        <f>VLOOKUP(LEFT(A1932,8),Clusters!A:C,3,0)</f>
        <v>C2</v>
      </c>
      <c r="C1932" s="36">
        <f>VLOOKUP(LEFT(A1932,8),Clusters!A:D,2,0)</f>
        <v>21</v>
      </c>
      <c r="O1932" s="36">
        <f>IFERROR(VLOOKUP(LEFT(A1932,8),'Development Priority'!A:B,2,0),"")</f>
        <v>157</v>
      </c>
      <c r="P1932" s="8" t="str">
        <f>IFERROR(VLOOKUP(LEFT($A1932,8),POR!$A:$R,2,0),"")</f>
        <v/>
      </c>
      <c r="Q1932" s="8" t="str">
        <f>IFERROR(VLOOKUP(LEFT($A1932,8),POR!$A:$R,3,0),"")</f>
        <v/>
      </c>
      <c r="R1932" s="8" t="str">
        <f>IFERROR(VLOOKUP(LEFT($A1932,8),POR!$A:$R,4,0),"")</f>
        <v/>
      </c>
      <c r="S1932" s="8" t="str">
        <f>IFERROR(VLOOKUP(LEFT($A1932,8),POR!$A:$R,5,0),"")</f>
        <v/>
      </c>
      <c r="T1932" s="8">
        <f>IFERROR(VLOOKUP(LEFT($A1932,8),POR!$A:$R,6,0),"")</f>
        <v>42988.708333333299</v>
      </c>
      <c r="U1932" s="8" t="str">
        <f>IFERROR(VLOOKUP(LEFT($A1932,8),POR!$A:$R,7,0),"")</f>
        <v/>
      </c>
      <c r="V1932" s="8">
        <f>IFERROR(VLOOKUP(LEFT($A1932,8),POR!$A:$R,8,0),"")</f>
        <v>42989</v>
      </c>
      <c r="W1932" s="8" t="str">
        <f>IFERROR(VLOOKUP(LEFT($A1932,8),POR!$A:$R,9,0),"")</f>
        <v/>
      </c>
      <c r="X1932" s="8" t="str">
        <f>IFERROR(VLOOKUP(LEFT($A1932,8),POR!$A:$R,10,0),"")</f>
        <v/>
      </c>
      <c r="Y1932" s="8" t="str">
        <f>IFERROR(VLOOKUP(LEFT($A1932,8),POR!$A:$R,11,0),"")</f>
        <v/>
      </c>
      <c r="Z1932" s="8" t="str">
        <f>IFERROR(VLOOKUP(LEFT($A1932,8),POR!$A:$R,12,0),"")</f>
        <v/>
      </c>
      <c r="AA1932" s="8" t="str">
        <f>IFERROR(VLOOKUP(LEFT($A1932,8),POR!$A:$R,13,0),"")</f>
        <v/>
      </c>
      <c r="AB1932" s="8" t="str">
        <f>IFERROR(VLOOKUP(LEFT($A1932,8),POR!$A:$R,14,0),"")</f>
        <v/>
      </c>
      <c r="AC1932" s="8">
        <f>IFERROR(VLOOKUP(LEFT($A1932,8),POR!$A:$R,15,0),"")</f>
        <v>43023</v>
      </c>
      <c r="AD1932" s="8" t="str">
        <f>IFERROR(VLOOKUP(LEFT($A1932,8),POR!$A:$R,16,0),"")</f>
        <v/>
      </c>
      <c r="AE1932" s="8" t="str">
        <f>IFERROR(VLOOKUP(LEFT($A1932,8),POR!$A:$R,17,0),"")</f>
        <v/>
      </c>
      <c r="AF1932" s="8" t="str">
        <f>IFERROR(VLOOKUP(LEFT($A1932,8),POR!$A:$R,18,0),"")</f>
        <v/>
      </c>
      <c r="AG1932" s="36" t="str">
        <f>IFERROR(VLOOKUP(A1932,NSD!F:G,2,0),"")</f>
        <v/>
      </c>
    </row>
    <row r="1933" spans="1:33">
      <c r="A1933" s="49" t="s">
        <v>2845</v>
      </c>
      <c r="B1933" s="36" t="str">
        <f>VLOOKUP(LEFT(A1933,8),Clusters!A:C,3,0)</f>
        <v>C3</v>
      </c>
      <c r="C1933" s="36">
        <f>VLOOKUP(LEFT(A1933,8),Clusters!A:D,2,0)</f>
        <v>32</v>
      </c>
      <c r="O1933" s="36">
        <f>IFERROR(VLOOKUP(LEFT(A1933,8),'Development Priority'!A:B,2,0),"")</f>
        <v>266</v>
      </c>
      <c r="P1933" s="8" t="str">
        <f>IFERROR(VLOOKUP(LEFT($A1933,8),POR!$A:$R,2,0),"")</f>
        <v/>
      </c>
      <c r="Q1933" s="8" t="str">
        <f>IFERROR(VLOOKUP(LEFT($A1933,8),POR!$A:$R,3,0),"")</f>
        <v/>
      </c>
      <c r="R1933" s="8" t="str">
        <f>IFERROR(VLOOKUP(LEFT($A1933,8),POR!$A:$R,4,0),"")</f>
        <v/>
      </c>
      <c r="S1933" s="8" t="str">
        <f>IFERROR(VLOOKUP(LEFT($A1933,8),POR!$A:$R,5,0),"")</f>
        <v/>
      </c>
      <c r="T1933" s="8">
        <f>IFERROR(VLOOKUP(LEFT($A1933,8),POR!$A:$R,6,0),"")</f>
        <v>42766.666666666701</v>
      </c>
      <c r="U1933" s="8" t="str">
        <f>IFERROR(VLOOKUP(LEFT($A1933,8),POR!$A:$R,7,0),"")</f>
        <v/>
      </c>
      <c r="V1933" s="8" t="str">
        <f>IFERROR(VLOOKUP(LEFT($A1933,8),POR!$A:$R,8,0),"")</f>
        <v/>
      </c>
      <c r="W1933" s="8" t="str">
        <f>IFERROR(VLOOKUP(LEFT($A1933,8),POR!$A:$R,9,0),"")</f>
        <v/>
      </c>
      <c r="X1933" s="8" t="str">
        <f>IFERROR(VLOOKUP(LEFT($A1933,8),POR!$A:$R,10,0),"")</f>
        <v/>
      </c>
      <c r="Y1933" s="8" t="str">
        <f>IFERROR(VLOOKUP(LEFT($A1933,8),POR!$A:$R,11,0),"")</f>
        <v/>
      </c>
      <c r="Z1933" s="8" t="str">
        <f>IFERROR(VLOOKUP(LEFT($A1933,8),POR!$A:$R,12,0),"")</f>
        <v/>
      </c>
      <c r="AA1933" s="8" t="str">
        <f>IFERROR(VLOOKUP(LEFT($A1933,8),POR!$A:$R,13,0),"")</f>
        <v/>
      </c>
      <c r="AB1933" s="8" t="str">
        <f>IFERROR(VLOOKUP(LEFT($A1933,8),POR!$A:$R,14,0),"")</f>
        <v/>
      </c>
      <c r="AC1933" s="8" t="str">
        <f>IFERROR(VLOOKUP(LEFT($A1933,8),POR!$A:$R,15,0),"")</f>
        <v/>
      </c>
      <c r="AD1933" s="8" t="str">
        <f>IFERROR(VLOOKUP(LEFT($A1933,8),POR!$A:$R,16,0),"")</f>
        <v/>
      </c>
      <c r="AE1933" s="8" t="str">
        <f>IFERROR(VLOOKUP(LEFT($A1933,8),POR!$A:$R,17,0),"")</f>
        <v/>
      </c>
      <c r="AF1933" s="8" t="str">
        <f>IFERROR(VLOOKUP(LEFT($A1933,8),POR!$A:$R,18,0),"")</f>
        <v/>
      </c>
      <c r="AG1933" s="36" t="str">
        <f>IFERROR(VLOOKUP(A1933,NSD!F:G,2,0),"")</f>
        <v/>
      </c>
    </row>
    <row r="1934" spans="1:33">
      <c r="A1934" s="49" t="s">
        <v>3256</v>
      </c>
      <c r="B1934" s="36" t="str">
        <f>VLOOKUP(LEFT(A1934,8),Clusters!A:C,3,0)</f>
        <v>C3</v>
      </c>
      <c r="C1934" s="36">
        <f>VLOOKUP(LEFT(A1934,8),Clusters!A:D,2,0)</f>
        <v>32</v>
      </c>
      <c r="O1934" s="36">
        <f>IFERROR(VLOOKUP(LEFT(A1934,8),'Development Priority'!A:B,2,0),"")</f>
        <v>266</v>
      </c>
      <c r="P1934" s="8" t="str">
        <f>IFERROR(VLOOKUP(LEFT($A1934,8),POR!$A:$R,2,0),"")</f>
        <v/>
      </c>
      <c r="Q1934" s="8" t="str">
        <f>IFERROR(VLOOKUP(LEFT($A1934,8),POR!$A:$R,3,0),"")</f>
        <v/>
      </c>
      <c r="R1934" s="8" t="str">
        <f>IFERROR(VLOOKUP(LEFT($A1934,8),POR!$A:$R,4,0),"")</f>
        <v/>
      </c>
      <c r="S1934" s="8" t="str">
        <f>IFERROR(VLOOKUP(LEFT($A1934,8),POR!$A:$R,5,0),"")</f>
        <v/>
      </c>
      <c r="T1934" s="8">
        <f>IFERROR(VLOOKUP(LEFT($A1934,8),POR!$A:$R,6,0),"")</f>
        <v>42766.666666666701</v>
      </c>
      <c r="U1934" s="8" t="str">
        <f>IFERROR(VLOOKUP(LEFT($A1934,8),POR!$A:$R,7,0),"")</f>
        <v/>
      </c>
      <c r="V1934" s="8" t="str">
        <f>IFERROR(VLOOKUP(LEFT($A1934,8),POR!$A:$R,8,0),"")</f>
        <v/>
      </c>
      <c r="W1934" s="8" t="str">
        <f>IFERROR(VLOOKUP(LEFT($A1934,8),POR!$A:$R,9,0),"")</f>
        <v/>
      </c>
      <c r="X1934" s="8" t="str">
        <f>IFERROR(VLOOKUP(LEFT($A1934,8),POR!$A:$R,10,0),"")</f>
        <v/>
      </c>
      <c r="Y1934" s="8" t="str">
        <f>IFERROR(VLOOKUP(LEFT($A1934,8),POR!$A:$R,11,0),"")</f>
        <v/>
      </c>
      <c r="Z1934" s="8" t="str">
        <f>IFERROR(VLOOKUP(LEFT($A1934,8),POR!$A:$R,12,0),"")</f>
        <v/>
      </c>
      <c r="AA1934" s="8" t="str">
        <f>IFERROR(VLOOKUP(LEFT($A1934,8),POR!$A:$R,13,0),"")</f>
        <v/>
      </c>
      <c r="AB1934" s="8" t="str">
        <f>IFERROR(VLOOKUP(LEFT($A1934,8),POR!$A:$R,14,0),"")</f>
        <v/>
      </c>
      <c r="AC1934" s="8" t="str">
        <f>IFERROR(VLOOKUP(LEFT($A1934,8),POR!$A:$R,15,0),"")</f>
        <v/>
      </c>
      <c r="AD1934" s="8" t="str">
        <f>IFERROR(VLOOKUP(LEFT($A1934,8),POR!$A:$R,16,0),"")</f>
        <v/>
      </c>
      <c r="AE1934" s="8" t="str">
        <f>IFERROR(VLOOKUP(LEFT($A1934,8),POR!$A:$R,17,0),"")</f>
        <v/>
      </c>
      <c r="AF1934" s="8" t="str">
        <f>IFERROR(VLOOKUP(LEFT($A1934,8),POR!$A:$R,18,0),"")</f>
        <v/>
      </c>
      <c r="AG1934" s="36" t="str">
        <f>IFERROR(VLOOKUP(A1934,NSD!F:G,2,0),"")</f>
        <v/>
      </c>
    </row>
    <row r="1935" spans="1:33">
      <c r="A1935" s="49" t="s">
        <v>3921</v>
      </c>
      <c r="B1935" s="36" t="str">
        <f>VLOOKUP(LEFT(A1935,8),Clusters!A:C,3,0)</f>
        <v>C1</v>
      </c>
      <c r="C1935" s="36">
        <f>VLOOKUP(LEFT(A1935,8),Clusters!A:D,2,0)</f>
        <v>11</v>
      </c>
      <c r="O1935" s="36">
        <f>IFERROR(VLOOKUP(LEFT(A1935,8),'Development Priority'!A:B,2,0),"")</f>
        <v>519</v>
      </c>
      <c r="P1935" s="8" t="str">
        <f>IFERROR(VLOOKUP(LEFT($A1935,8),POR!$A:$R,2,0),"")</f>
        <v/>
      </c>
      <c r="Q1935" s="8" t="str">
        <f>IFERROR(VLOOKUP(LEFT($A1935,8),POR!$A:$R,3,0),"")</f>
        <v/>
      </c>
      <c r="R1935" s="8" t="str">
        <f>IFERROR(VLOOKUP(LEFT($A1935,8),POR!$A:$R,4,0),"")</f>
        <v/>
      </c>
      <c r="S1935" s="8" t="str">
        <f>IFERROR(VLOOKUP(LEFT($A1935,8),POR!$A:$R,5,0),"")</f>
        <v/>
      </c>
      <c r="T1935" s="8">
        <f>IFERROR(VLOOKUP(LEFT($A1935,8),POR!$A:$R,6,0),"")</f>
        <v>42766.666666666701</v>
      </c>
      <c r="U1935" s="8" t="str">
        <f>IFERROR(VLOOKUP(LEFT($A1935,8),POR!$A:$R,7,0),"")</f>
        <v/>
      </c>
      <c r="V1935" s="8">
        <f>IFERROR(VLOOKUP(LEFT($A1935,8),POR!$A:$R,8,0),"")</f>
        <v>42761</v>
      </c>
      <c r="W1935" s="8" t="str">
        <f>IFERROR(VLOOKUP(LEFT($A1935,8),POR!$A:$R,9,0),"")</f>
        <v/>
      </c>
      <c r="X1935" s="8" t="str">
        <f>IFERROR(VLOOKUP(LEFT($A1935,8),POR!$A:$R,10,0),"")</f>
        <v/>
      </c>
      <c r="Y1935" s="8" t="str">
        <f>IFERROR(VLOOKUP(LEFT($A1935,8),POR!$A:$R,11,0),"")</f>
        <v/>
      </c>
      <c r="Z1935" s="8" t="str">
        <f>IFERROR(VLOOKUP(LEFT($A1935,8),POR!$A:$R,12,0),"")</f>
        <v/>
      </c>
      <c r="AA1935" s="8" t="str">
        <f>IFERROR(VLOOKUP(LEFT($A1935,8),POR!$A:$R,13,0),"")</f>
        <v/>
      </c>
      <c r="AB1935" s="8" t="str">
        <f>IFERROR(VLOOKUP(LEFT($A1935,8),POR!$A:$R,14,0),"")</f>
        <v/>
      </c>
      <c r="AC1935" s="8" t="str">
        <f>IFERROR(VLOOKUP(LEFT($A1935,8),POR!$A:$R,15,0),"")</f>
        <v/>
      </c>
      <c r="AD1935" s="8" t="str">
        <f>IFERROR(VLOOKUP(LEFT($A1935,8),POR!$A:$R,16,0),"")</f>
        <v/>
      </c>
      <c r="AE1935" s="8" t="str">
        <f>IFERROR(VLOOKUP(LEFT($A1935,8),POR!$A:$R,17,0),"")</f>
        <v/>
      </c>
      <c r="AF1935" s="8" t="str">
        <f>IFERROR(VLOOKUP(LEFT($A1935,8),POR!$A:$R,18,0),"")</f>
        <v/>
      </c>
      <c r="AG1935" s="36" t="str">
        <f>IFERROR(VLOOKUP(A1935,NSD!F:G,2,0),"")</f>
        <v/>
      </c>
    </row>
    <row r="1936" spans="1:33">
      <c r="A1936" s="49" t="s">
        <v>3413</v>
      </c>
      <c r="B1936" s="36" t="str">
        <f>VLOOKUP(LEFT(A1936,8),Clusters!A:C,3,0)</f>
        <v>C1</v>
      </c>
      <c r="C1936" s="36">
        <f>VLOOKUP(LEFT(A1936,8),Clusters!A:D,2,0)</f>
        <v>11</v>
      </c>
      <c r="O1936" s="36">
        <f>IFERROR(VLOOKUP(LEFT(A1936,8),'Development Priority'!A:B,2,0),"")</f>
        <v>519</v>
      </c>
      <c r="P1936" s="8" t="str">
        <f>IFERROR(VLOOKUP(LEFT($A1936,8),POR!$A:$R,2,0),"")</f>
        <v/>
      </c>
      <c r="Q1936" s="8" t="str">
        <f>IFERROR(VLOOKUP(LEFT($A1936,8),POR!$A:$R,3,0),"")</f>
        <v/>
      </c>
      <c r="R1936" s="8" t="str">
        <f>IFERROR(VLOOKUP(LEFT($A1936,8),POR!$A:$R,4,0),"")</f>
        <v/>
      </c>
      <c r="S1936" s="8" t="str">
        <f>IFERROR(VLOOKUP(LEFT($A1936,8),POR!$A:$R,5,0),"")</f>
        <v/>
      </c>
      <c r="T1936" s="8">
        <f>IFERROR(VLOOKUP(LEFT($A1936,8),POR!$A:$R,6,0),"")</f>
        <v>42766.666666666701</v>
      </c>
      <c r="U1936" s="8" t="str">
        <f>IFERROR(VLOOKUP(LEFT($A1936,8),POR!$A:$R,7,0),"")</f>
        <v/>
      </c>
      <c r="V1936" s="8">
        <f>IFERROR(VLOOKUP(LEFT($A1936,8),POR!$A:$R,8,0),"")</f>
        <v>42761</v>
      </c>
      <c r="W1936" s="8" t="str">
        <f>IFERROR(VLOOKUP(LEFT($A1936,8),POR!$A:$R,9,0),"")</f>
        <v/>
      </c>
      <c r="X1936" s="8" t="str">
        <f>IFERROR(VLOOKUP(LEFT($A1936,8),POR!$A:$R,10,0),"")</f>
        <v/>
      </c>
      <c r="Y1936" s="8" t="str">
        <f>IFERROR(VLOOKUP(LEFT($A1936,8),POR!$A:$R,11,0),"")</f>
        <v/>
      </c>
      <c r="Z1936" s="8" t="str">
        <f>IFERROR(VLOOKUP(LEFT($A1936,8),POR!$A:$R,12,0),"")</f>
        <v/>
      </c>
      <c r="AA1936" s="8" t="str">
        <f>IFERROR(VLOOKUP(LEFT($A1936,8),POR!$A:$R,13,0),"")</f>
        <v/>
      </c>
      <c r="AB1936" s="8" t="str">
        <f>IFERROR(VLOOKUP(LEFT($A1936,8),POR!$A:$R,14,0),"")</f>
        <v/>
      </c>
      <c r="AC1936" s="8" t="str">
        <f>IFERROR(VLOOKUP(LEFT($A1936,8),POR!$A:$R,15,0),"")</f>
        <v/>
      </c>
      <c r="AD1936" s="8" t="str">
        <f>IFERROR(VLOOKUP(LEFT($A1936,8),POR!$A:$R,16,0),"")</f>
        <v/>
      </c>
      <c r="AE1936" s="8" t="str">
        <f>IFERROR(VLOOKUP(LEFT($A1936,8),POR!$A:$R,17,0),"")</f>
        <v/>
      </c>
      <c r="AF1936" s="8" t="str">
        <f>IFERROR(VLOOKUP(LEFT($A1936,8),POR!$A:$R,18,0),"")</f>
        <v/>
      </c>
      <c r="AG1936" s="36" t="str">
        <f>IFERROR(VLOOKUP(A1936,NSD!F:G,2,0),"")</f>
        <v/>
      </c>
    </row>
    <row r="1937" spans="1:33">
      <c r="A1937" s="49" t="s">
        <v>4323</v>
      </c>
      <c r="B1937" s="36" t="str">
        <f>VLOOKUP(LEFT(A1937,8),Clusters!A:C,3,0)</f>
        <v>C1</v>
      </c>
      <c r="C1937" s="36">
        <f>VLOOKUP(LEFT(A1937,8),Clusters!A:D,2,0)</f>
        <v>11</v>
      </c>
      <c r="O1937" s="36">
        <f>IFERROR(VLOOKUP(LEFT(A1937,8),'Development Priority'!A:B,2,0),"")</f>
        <v>519</v>
      </c>
      <c r="P1937" s="8" t="str">
        <f>IFERROR(VLOOKUP(LEFT($A1937,8),POR!$A:$R,2,0),"")</f>
        <v/>
      </c>
      <c r="Q1937" s="8" t="str">
        <f>IFERROR(VLOOKUP(LEFT($A1937,8),POR!$A:$R,3,0),"")</f>
        <v/>
      </c>
      <c r="R1937" s="8" t="str">
        <f>IFERROR(VLOOKUP(LEFT($A1937,8),POR!$A:$R,4,0),"")</f>
        <v/>
      </c>
      <c r="S1937" s="8" t="str">
        <f>IFERROR(VLOOKUP(LEFT($A1937,8),POR!$A:$R,5,0),"")</f>
        <v/>
      </c>
      <c r="T1937" s="8">
        <f>IFERROR(VLOOKUP(LEFT($A1937,8),POR!$A:$R,6,0),"")</f>
        <v>42766.666666666701</v>
      </c>
      <c r="U1937" s="8" t="str">
        <f>IFERROR(VLOOKUP(LEFT($A1937,8),POR!$A:$R,7,0),"")</f>
        <v/>
      </c>
      <c r="V1937" s="8">
        <f>IFERROR(VLOOKUP(LEFT($A1937,8),POR!$A:$R,8,0),"")</f>
        <v>42761</v>
      </c>
      <c r="W1937" s="8" t="str">
        <f>IFERROR(VLOOKUP(LEFT($A1937,8),POR!$A:$R,9,0),"")</f>
        <v/>
      </c>
      <c r="X1937" s="8" t="str">
        <f>IFERROR(VLOOKUP(LEFT($A1937,8),POR!$A:$R,10,0),"")</f>
        <v/>
      </c>
      <c r="Y1937" s="8" t="str">
        <f>IFERROR(VLOOKUP(LEFT($A1937,8),POR!$A:$R,11,0),"")</f>
        <v/>
      </c>
      <c r="Z1937" s="8" t="str">
        <f>IFERROR(VLOOKUP(LEFT($A1937,8),POR!$A:$R,12,0),"")</f>
        <v/>
      </c>
      <c r="AA1937" s="8" t="str">
        <f>IFERROR(VLOOKUP(LEFT($A1937,8),POR!$A:$R,13,0),"")</f>
        <v/>
      </c>
      <c r="AB1937" s="8" t="str">
        <f>IFERROR(VLOOKUP(LEFT($A1937,8),POR!$A:$R,14,0),"")</f>
        <v/>
      </c>
      <c r="AC1937" s="8" t="str">
        <f>IFERROR(VLOOKUP(LEFT($A1937,8),POR!$A:$R,15,0),"")</f>
        <v/>
      </c>
      <c r="AD1937" s="8" t="str">
        <f>IFERROR(VLOOKUP(LEFT($A1937,8),POR!$A:$R,16,0),"")</f>
        <v/>
      </c>
      <c r="AE1937" s="8" t="str">
        <f>IFERROR(VLOOKUP(LEFT($A1937,8),POR!$A:$R,17,0),"")</f>
        <v/>
      </c>
      <c r="AF1937" s="8" t="str">
        <f>IFERROR(VLOOKUP(LEFT($A1937,8),POR!$A:$R,18,0),"")</f>
        <v/>
      </c>
      <c r="AG1937" s="36" t="str">
        <f>IFERROR(VLOOKUP(A1937,NSD!F:G,2,0),"")</f>
        <v/>
      </c>
    </row>
    <row r="1938" spans="1:33">
      <c r="A1938" s="11" t="s">
        <v>4315</v>
      </c>
      <c r="B1938" s="36" t="str">
        <f>VLOOKUP(LEFT(A1938,8),Clusters!A:C,3,0)</f>
        <v>C5</v>
      </c>
      <c r="C1938" s="36">
        <f>VLOOKUP(LEFT(A1938,8),Clusters!A:D,2,0)</f>
        <v>51</v>
      </c>
      <c r="D1938" s="11"/>
      <c r="E1938" s="11"/>
      <c r="F1938" s="11"/>
      <c r="G1938" s="11"/>
      <c r="H1938" s="11"/>
      <c r="I1938" s="37"/>
      <c r="J1938" s="41"/>
      <c r="K1938" s="10"/>
      <c r="L1938" s="10"/>
      <c r="M1938" s="11"/>
      <c r="N1938" s="10"/>
      <c r="O1938" s="36">
        <f>IFERROR(VLOOKUP(LEFT(A1938,8),'Development Priority'!A:B,2,0),"")</f>
        <v>122</v>
      </c>
      <c r="P1938" s="8" t="str">
        <f>IFERROR(VLOOKUP(LEFT($A1938,8),POR!$A:$R,2,0),"")</f>
        <v/>
      </c>
      <c r="Q1938" s="8" t="str">
        <f>IFERROR(VLOOKUP(LEFT($A1938,8),POR!$A:$R,3,0),"")</f>
        <v/>
      </c>
      <c r="R1938" s="8" t="str">
        <f>IFERROR(VLOOKUP(LEFT($A1938,8),POR!$A:$R,4,0),"")</f>
        <v/>
      </c>
      <c r="S1938" s="8" t="str">
        <f>IFERROR(VLOOKUP(LEFT($A1938,8),POR!$A:$R,5,0),"")</f>
        <v/>
      </c>
      <c r="T1938" s="8" t="str">
        <f>IFERROR(VLOOKUP(LEFT($A1938,8),POR!$A:$R,6,0),"")</f>
        <v/>
      </c>
      <c r="U1938" s="8" t="str">
        <f>IFERROR(VLOOKUP(LEFT($A1938,8),POR!$A:$R,7,0),"")</f>
        <v/>
      </c>
      <c r="V1938" s="8" t="str">
        <f>IFERROR(VLOOKUP(LEFT($A1938,8),POR!$A:$R,8,0),"")</f>
        <v/>
      </c>
      <c r="W1938" s="8" t="str">
        <f>IFERROR(VLOOKUP(LEFT($A1938,8),POR!$A:$R,9,0),"")</f>
        <v/>
      </c>
      <c r="X1938" s="8" t="str">
        <f>IFERROR(VLOOKUP(LEFT($A1938,8),POR!$A:$R,10,0),"")</f>
        <v/>
      </c>
      <c r="Y1938" s="8" t="str">
        <f>IFERROR(VLOOKUP(LEFT($A1938,8),POR!$A:$R,11,0),"")</f>
        <v/>
      </c>
      <c r="Z1938" s="8" t="str">
        <f>IFERROR(VLOOKUP(LEFT($A1938,8),POR!$A:$R,12,0),"")</f>
        <v/>
      </c>
      <c r="AA1938" s="8" t="str">
        <f>IFERROR(VLOOKUP(LEFT($A1938,8),POR!$A:$R,13,0),"")</f>
        <v/>
      </c>
      <c r="AB1938" s="8" t="str">
        <f>IFERROR(VLOOKUP(LEFT($A1938,8),POR!$A:$R,14,0),"")</f>
        <v/>
      </c>
      <c r="AC1938" s="8" t="str">
        <f>IFERROR(VLOOKUP(LEFT($A1938,8),POR!$A:$R,15,0),"")</f>
        <v/>
      </c>
      <c r="AD1938" s="8" t="str">
        <f>IFERROR(VLOOKUP(LEFT($A1938,8),POR!$A:$R,16,0),"")</f>
        <v/>
      </c>
      <c r="AE1938" s="8" t="str">
        <f>IFERROR(VLOOKUP(LEFT($A1938,8),POR!$A:$R,17,0),"")</f>
        <v/>
      </c>
      <c r="AF1938" s="8" t="str">
        <f>IFERROR(VLOOKUP(LEFT($A1938,8),POR!$A:$R,18,0),"")</f>
        <v/>
      </c>
      <c r="AG1938" s="36" t="str">
        <f>IFERROR(VLOOKUP(A1938,NSD!F:G,2,0),"")</f>
        <v/>
      </c>
    </row>
    <row r="1939" spans="1:33">
      <c r="A1939" s="49" t="s">
        <v>1972</v>
      </c>
      <c r="B1939" s="36" t="str">
        <f>VLOOKUP(LEFT(A1939,8),Clusters!A:C,3,0)</f>
        <v>C1</v>
      </c>
      <c r="C1939" s="36">
        <f>VLOOKUP(LEFT(A1939,8),Clusters!A:D,2,0)</f>
        <v>11</v>
      </c>
      <c r="O1939" s="36">
        <f>IFERROR(VLOOKUP(LEFT(A1939,8),'Development Priority'!A:B,2,0),"")</f>
        <v>452</v>
      </c>
      <c r="P1939" s="8" t="str">
        <f>IFERROR(VLOOKUP(LEFT($A1939,8),POR!$A:$R,2,0),"")</f>
        <v/>
      </c>
      <c r="Q1939" s="8" t="str">
        <f>IFERROR(VLOOKUP(LEFT($A1939,8),POR!$A:$R,3,0),"")</f>
        <v/>
      </c>
      <c r="R1939" s="8" t="str">
        <f>IFERROR(VLOOKUP(LEFT($A1939,8),POR!$A:$R,4,0),"")</f>
        <v/>
      </c>
      <c r="S1939" s="8" t="str">
        <f>IFERROR(VLOOKUP(LEFT($A1939,8),POR!$A:$R,5,0),"")</f>
        <v/>
      </c>
      <c r="T1939" s="8">
        <f>IFERROR(VLOOKUP(LEFT($A1939,8),POR!$A:$R,6,0),"")</f>
        <v>42766.666666666701</v>
      </c>
      <c r="U1939" s="8" t="str">
        <f>IFERROR(VLOOKUP(LEFT($A1939,8),POR!$A:$R,7,0),"")</f>
        <v/>
      </c>
      <c r="V1939" s="8" t="str">
        <f>IFERROR(VLOOKUP(LEFT($A1939,8),POR!$A:$R,8,0),"")</f>
        <v/>
      </c>
      <c r="W1939" s="8" t="str">
        <f>IFERROR(VLOOKUP(LEFT($A1939,8),POR!$A:$R,9,0),"")</f>
        <v/>
      </c>
      <c r="X1939" s="8" t="str">
        <f>IFERROR(VLOOKUP(LEFT($A1939,8),POR!$A:$R,10,0),"")</f>
        <v/>
      </c>
      <c r="Y1939" s="8" t="str">
        <f>IFERROR(VLOOKUP(LEFT($A1939,8),POR!$A:$R,11,0),"")</f>
        <v/>
      </c>
      <c r="Z1939" s="8" t="str">
        <f>IFERROR(VLOOKUP(LEFT($A1939,8),POR!$A:$R,12,0),"")</f>
        <v/>
      </c>
      <c r="AA1939" s="8" t="str">
        <f>IFERROR(VLOOKUP(LEFT($A1939,8),POR!$A:$R,13,0),"")</f>
        <v/>
      </c>
      <c r="AB1939" s="8" t="str">
        <f>IFERROR(VLOOKUP(LEFT($A1939,8),POR!$A:$R,14,0),"")</f>
        <v/>
      </c>
      <c r="AC1939" s="8" t="str">
        <f>IFERROR(VLOOKUP(LEFT($A1939,8),POR!$A:$R,15,0),"")</f>
        <v/>
      </c>
      <c r="AD1939" s="8" t="str">
        <f>IFERROR(VLOOKUP(LEFT($A1939,8),POR!$A:$R,16,0),"")</f>
        <v/>
      </c>
      <c r="AE1939" s="8" t="str">
        <f>IFERROR(VLOOKUP(LEFT($A1939,8),POR!$A:$R,17,0),"")</f>
        <v/>
      </c>
      <c r="AF1939" s="8" t="str">
        <f>IFERROR(VLOOKUP(LEFT($A1939,8),POR!$A:$R,18,0),"")</f>
        <v/>
      </c>
      <c r="AG1939" s="36" t="str">
        <f>IFERROR(VLOOKUP(A1939,NSD!F:G,2,0),"")</f>
        <v>PH40142</v>
      </c>
    </row>
    <row r="1940" spans="1:33">
      <c r="A1940" s="49" t="s">
        <v>3032</v>
      </c>
      <c r="B1940" s="36" t="str">
        <f>VLOOKUP(LEFT(A1940,8),Clusters!A:C,3,0)</f>
        <v>C1</v>
      </c>
      <c r="C1940" s="36">
        <f>VLOOKUP(LEFT(A1940,8),Clusters!A:D,2,0)</f>
        <v>11</v>
      </c>
      <c r="O1940" s="36">
        <f>IFERROR(VLOOKUP(LEFT(A1940,8),'Development Priority'!A:B,2,0),"")</f>
        <v>452</v>
      </c>
      <c r="P1940" s="8" t="str">
        <f>IFERROR(VLOOKUP(LEFT($A1940,8),POR!$A:$R,2,0),"")</f>
        <v/>
      </c>
      <c r="Q1940" s="8" t="str">
        <f>IFERROR(VLOOKUP(LEFT($A1940,8),POR!$A:$R,3,0),"")</f>
        <v/>
      </c>
      <c r="R1940" s="8" t="str">
        <f>IFERROR(VLOOKUP(LEFT($A1940,8),POR!$A:$R,4,0),"")</f>
        <v/>
      </c>
      <c r="S1940" s="8" t="str">
        <f>IFERROR(VLOOKUP(LEFT($A1940,8),POR!$A:$R,5,0),"")</f>
        <v/>
      </c>
      <c r="T1940" s="8">
        <f>IFERROR(VLOOKUP(LEFT($A1940,8),POR!$A:$R,6,0),"")</f>
        <v>42766.666666666701</v>
      </c>
      <c r="U1940" s="8" t="str">
        <f>IFERROR(VLOOKUP(LEFT($A1940,8),POR!$A:$R,7,0),"")</f>
        <v/>
      </c>
      <c r="V1940" s="8" t="str">
        <f>IFERROR(VLOOKUP(LEFT($A1940,8),POR!$A:$R,8,0),"")</f>
        <v/>
      </c>
      <c r="W1940" s="8" t="str">
        <f>IFERROR(VLOOKUP(LEFT($A1940,8),POR!$A:$R,9,0),"")</f>
        <v/>
      </c>
      <c r="X1940" s="8" t="str">
        <f>IFERROR(VLOOKUP(LEFT($A1940,8),POR!$A:$R,10,0),"")</f>
        <v/>
      </c>
      <c r="Y1940" s="8" t="str">
        <f>IFERROR(VLOOKUP(LEFT($A1940,8),POR!$A:$R,11,0),"")</f>
        <v/>
      </c>
      <c r="Z1940" s="8" t="str">
        <f>IFERROR(VLOOKUP(LEFT($A1940,8),POR!$A:$R,12,0),"")</f>
        <v/>
      </c>
      <c r="AA1940" s="8" t="str">
        <f>IFERROR(VLOOKUP(LEFT($A1940,8),POR!$A:$R,13,0),"")</f>
        <v/>
      </c>
      <c r="AB1940" s="8" t="str">
        <f>IFERROR(VLOOKUP(LEFT($A1940,8),POR!$A:$R,14,0),"")</f>
        <v/>
      </c>
      <c r="AC1940" s="8" t="str">
        <f>IFERROR(VLOOKUP(LEFT($A1940,8),POR!$A:$R,15,0),"")</f>
        <v/>
      </c>
      <c r="AD1940" s="8" t="str">
        <f>IFERROR(VLOOKUP(LEFT($A1940,8),POR!$A:$R,16,0),"")</f>
        <v/>
      </c>
      <c r="AE1940" s="8" t="str">
        <f>IFERROR(VLOOKUP(LEFT($A1940,8),POR!$A:$R,17,0),"")</f>
        <v/>
      </c>
      <c r="AF1940" s="8" t="str">
        <f>IFERROR(VLOOKUP(LEFT($A1940,8),POR!$A:$R,18,0),"")</f>
        <v/>
      </c>
      <c r="AG1940" s="36" t="str">
        <f>IFERROR(VLOOKUP(A1940,NSD!F:G,2,0),"")</f>
        <v/>
      </c>
    </row>
    <row r="1941" spans="1:33">
      <c r="A1941" s="49" t="s">
        <v>4429</v>
      </c>
      <c r="B1941" s="36" t="str">
        <f>VLOOKUP(LEFT(A1941,8),Clusters!A:C,3,0)</f>
        <v>C1</v>
      </c>
      <c r="C1941" s="36">
        <f>VLOOKUP(LEFT(A1941,8),Clusters!A:D,2,0)</f>
        <v>11</v>
      </c>
      <c r="O1941" s="36">
        <f>IFERROR(VLOOKUP(LEFT(A1941,8),'Development Priority'!A:B,2,0),"")</f>
        <v>452</v>
      </c>
      <c r="P1941" s="8" t="str">
        <f>IFERROR(VLOOKUP(LEFT($A1941,8),POR!$A:$R,2,0),"")</f>
        <v/>
      </c>
      <c r="Q1941" s="8" t="str">
        <f>IFERROR(VLOOKUP(LEFT($A1941,8),POR!$A:$R,3,0),"")</f>
        <v/>
      </c>
      <c r="R1941" s="8" t="str">
        <f>IFERROR(VLOOKUP(LEFT($A1941,8),POR!$A:$R,4,0),"")</f>
        <v/>
      </c>
      <c r="S1941" s="8" t="str">
        <f>IFERROR(VLOOKUP(LEFT($A1941,8),POR!$A:$R,5,0),"")</f>
        <v/>
      </c>
      <c r="T1941" s="8">
        <f>IFERROR(VLOOKUP(LEFT($A1941,8),POR!$A:$R,6,0),"")</f>
        <v>42766.666666666701</v>
      </c>
      <c r="U1941" s="8" t="str">
        <f>IFERROR(VLOOKUP(LEFT($A1941,8),POR!$A:$R,7,0),"")</f>
        <v/>
      </c>
      <c r="V1941" s="8" t="str">
        <f>IFERROR(VLOOKUP(LEFT($A1941,8),POR!$A:$R,8,0),"")</f>
        <v/>
      </c>
      <c r="W1941" s="8" t="str">
        <f>IFERROR(VLOOKUP(LEFT($A1941,8),POR!$A:$R,9,0),"")</f>
        <v/>
      </c>
      <c r="X1941" s="8" t="str">
        <f>IFERROR(VLOOKUP(LEFT($A1941,8),POR!$A:$R,10,0),"")</f>
        <v/>
      </c>
      <c r="Y1941" s="8" t="str">
        <f>IFERROR(VLOOKUP(LEFT($A1941,8),POR!$A:$R,11,0),"")</f>
        <v/>
      </c>
      <c r="Z1941" s="8" t="str">
        <f>IFERROR(VLOOKUP(LEFT($A1941,8),POR!$A:$R,12,0),"")</f>
        <v/>
      </c>
      <c r="AA1941" s="8" t="str">
        <f>IFERROR(VLOOKUP(LEFT($A1941,8),POR!$A:$R,13,0),"")</f>
        <v/>
      </c>
      <c r="AB1941" s="8" t="str">
        <f>IFERROR(VLOOKUP(LEFT($A1941,8),POR!$A:$R,14,0),"")</f>
        <v/>
      </c>
      <c r="AC1941" s="8" t="str">
        <f>IFERROR(VLOOKUP(LEFT($A1941,8),POR!$A:$R,15,0),"")</f>
        <v/>
      </c>
      <c r="AD1941" s="8" t="str">
        <f>IFERROR(VLOOKUP(LEFT($A1941,8),POR!$A:$R,16,0),"")</f>
        <v/>
      </c>
      <c r="AE1941" s="8" t="str">
        <f>IFERROR(VLOOKUP(LEFT($A1941,8),POR!$A:$R,17,0),"")</f>
        <v/>
      </c>
      <c r="AF1941" s="8" t="str">
        <f>IFERROR(VLOOKUP(LEFT($A1941,8),POR!$A:$R,18,0),"")</f>
        <v/>
      </c>
      <c r="AG1941" s="36" t="str">
        <f>IFERROR(VLOOKUP(A1941,NSD!F:G,2,0),"")</f>
        <v/>
      </c>
    </row>
    <row r="1942" spans="1:33">
      <c r="A1942" s="49" t="s">
        <v>4921</v>
      </c>
      <c r="B1942" s="36" t="str">
        <f>VLOOKUP(LEFT(A1942,8),Clusters!A:C,3,0)</f>
        <v>C1</v>
      </c>
      <c r="C1942" s="36">
        <f>VLOOKUP(LEFT(A1942,8),Clusters!A:D,2,0)</f>
        <v>13</v>
      </c>
      <c r="O1942" s="36">
        <f>IFERROR(VLOOKUP(LEFT(A1942,8),'Development Priority'!A:B,2,0),"")</f>
        <v>23</v>
      </c>
      <c r="P1942" s="8" t="str">
        <f>IFERROR(VLOOKUP(LEFT($A1942,8),POR!$A:$R,2,0),"")</f>
        <v/>
      </c>
      <c r="Q1942" s="8" t="str">
        <f>IFERROR(VLOOKUP(LEFT($A1942,8),POR!$A:$R,3,0),"")</f>
        <v/>
      </c>
      <c r="R1942" s="8" t="str">
        <f>IFERROR(VLOOKUP(LEFT($A1942,8),POR!$A:$R,4,0),"")</f>
        <v/>
      </c>
      <c r="S1942" s="8" t="str">
        <f>IFERROR(VLOOKUP(LEFT($A1942,8),POR!$A:$R,5,0),"")</f>
        <v/>
      </c>
      <c r="T1942" s="8">
        <f>IFERROR(VLOOKUP(LEFT($A1942,8),POR!$A:$R,6,0),"")</f>
        <v>43464.666666666701</v>
      </c>
      <c r="U1942" s="8" t="str">
        <f>IFERROR(VLOOKUP(LEFT($A1942,8),POR!$A:$R,7,0),"")</f>
        <v/>
      </c>
      <c r="V1942" s="8">
        <f>IFERROR(VLOOKUP(LEFT($A1942,8),POR!$A:$R,8,0),"")</f>
        <v>43465</v>
      </c>
      <c r="W1942" s="8" t="str">
        <f>IFERROR(VLOOKUP(LEFT($A1942,8),POR!$A:$R,9,0),"")</f>
        <v/>
      </c>
      <c r="X1942" s="8" t="str">
        <f>IFERROR(VLOOKUP(LEFT($A1942,8),POR!$A:$R,10,0),"")</f>
        <v/>
      </c>
      <c r="Y1942" s="8" t="str">
        <f>IFERROR(VLOOKUP(LEFT($A1942,8),POR!$A:$R,11,0),"")</f>
        <v/>
      </c>
      <c r="Z1942" s="8" t="str">
        <f>IFERROR(VLOOKUP(LEFT($A1942,8),POR!$A:$R,12,0),"")</f>
        <v/>
      </c>
      <c r="AA1942" s="8" t="str">
        <f>IFERROR(VLOOKUP(LEFT($A1942,8),POR!$A:$R,13,0),"")</f>
        <v/>
      </c>
      <c r="AB1942" s="8" t="str">
        <f>IFERROR(VLOOKUP(LEFT($A1942,8),POR!$A:$R,14,0),"")</f>
        <v/>
      </c>
      <c r="AC1942" s="8" t="str">
        <f>IFERROR(VLOOKUP(LEFT($A1942,8),POR!$A:$R,15,0),"")</f>
        <v/>
      </c>
      <c r="AD1942" s="8" t="str">
        <f>IFERROR(VLOOKUP(LEFT($A1942,8),POR!$A:$R,16,0),"")</f>
        <v/>
      </c>
      <c r="AE1942" s="8" t="str">
        <f>IFERROR(VLOOKUP(LEFT($A1942,8),POR!$A:$R,17,0),"")</f>
        <v/>
      </c>
      <c r="AF1942" s="8" t="str">
        <f>IFERROR(VLOOKUP(LEFT($A1942,8),POR!$A:$R,18,0),"")</f>
        <v/>
      </c>
      <c r="AG1942" s="36" t="str">
        <f>IFERROR(VLOOKUP(A1942,NSD!F:G,2,0),"")</f>
        <v/>
      </c>
    </row>
    <row r="1943" spans="1:33">
      <c r="A1943" s="49" t="s">
        <v>4844</v>
      </c>
      <c r="B1943" s="36" t="str">
        <f>VLOOKUP(LEFT(A1943,8),Clusters!A:C,3,0)</f>
        <v>C1</v>
      </c>
      <c r="C1943" s="36">
        <f>VLOOKUP(LEFT(A1943,8),Clusters!A:D,2,0)</f>
        <v>13</v>
      </c>
      <c r="O1943" s="36">
        <f>IFERROR(VLOOKUP(LEFT(A1943,8),'Development Priority'!A:B,2,0),"")</f>
        <v>23</v>
      </c>
      <c r="P1943" s="8" t="str">
        <f>IFERROR(VLOOKUP(LEFT($A1943,8),POR!$A:$R,2,0),"")</f>
        <v/>
      </c>
      <c r="Q1943" s="8" t="str">
        <f>IFERROR(VLOOKUP(LEFT($A1943,8),POR!$A:$R,3,0),"")</f>
        <v/>
      </c>
      <c r="R1943" s="8" t="str">
        <f>IFERROR(VLOOKUP(LEFT($A1943,8),POR!$A:$R,4,0),"")</f>
        <v/>
      </c>
      <c r="S1943" s="8" t="str">
        <f>IFERROR(VLOOKUP(LEFT($A1943,8),POR!$A:$R,5,0),"")</f>
        <v/>
      </c>
      <c r="T1943" s="8">
        <f>IFERROR(VLOOKUP(LEFT($A1943,8),POR!$A:$R,6,0),"")</f>
        <v>43464.666666666701</v>
      </c>
      <c r="U1943" s="8" t="str">
        <f>IFERROR(VLOOKUP(LEFT($A1943,8),POR!$A:$R,7,0),"")</f>
        <v/>
      </c>
      <c r="V1943" s="8">
        <f>IFERROR(VLOOKUP(LEFT($A1943,8),POR!$A:$R,8,0),"")</f>
        <v>43465</v>
      </c>
      <c r="W1943" s="8" t="str">
        <f>IFERROR(VLOOKUP(LEFT($A1943,8),POR!$A:$R,9,0),"")</f>
        <v/>
      </c>
      <c r="X1943" s="8" t="str">
        <f>IFERROR(VLOOKUP(LEFT($A1943,8),POR!$A:$R,10,0),"")</f>
        <v/>
      </c>
      <c r="Y1943" s="8" t="str">
        <f>IFERROR(VLOOKUP(LEFT($A1943,8),POR!$A:$R,11,0),"")</f>
        <v/>
      </c>
      <c r="Z1943" s="8" t="str">
        <f>IFERROR(VLOOKUP(LEFT($A1943,8),POR!$A:$R,12,0),"")</f>
        <v/>
      </c>
      <c r="AA1943" s="8" t="str">
        <f>IFERROR(VLOOKUP(LEFT($A1943,8),POR!$A:$R,13,0),"")</f>
        <v/>
      </c>
      <c r="AB1943" s="8" t="str">
        <f>IFERROR(VLOOKUP(LEFT($A1943,8),POR!$A:$R,14,0),"")</f>
        <v/>
      </c>
      <c r="AC1943" s="8" t="str">
        <f>IFERROR(VLOOKUP(LEFT($A1943,8),POR!$A:$R,15,0),"")</f>
        <v/>
      </c>
      <c r="AD1943" s="8" t="str">
        <f>IFERROR(VLOOKUP(LEFT($A1943,8),POR!$A:$R,16,0),"")</f>
        <v/>
      </c>
      <c r="AE1943" s="8" t="str">
        <f>IFERROR(VLOOKUP(LEFT($A1943,8),POR!$A:$R,17,0),"")</f>
        <v/>
      </c>
      <c r="AF1943" s="8" t="str">
        <f>IFERROR(VLOOKUP(LEFT($A1943,8),POR!$A:$R,18,0),"")</f>
        <v/>
      </c>
      <c r="AG1943" s="36" t="str">
        <f>IFERROR(VLOOKUP(A1943,NSD!F:G,2,0),"")</f>
        <v/>
      </c>
    </row>
    <row r="1944" spans="1:33">
      <c r="A1944" s="49" t="s">
        <v>3692</v>
      </c>
      <c r="B1944" s="36" t="str">
        <f>VLOOKUP(LEFT(A1944,8),Clusters!A:C,3,0)</f>
        <v>C3</v>
      </c>
      <c r="C1944" s="36">
        <f>VLOOKUP(LEFT(A1944,8),Clusters!A:D,2,0)</f>
        <v>32</v>
      </c>
      <c r="O1944" s="36">
        <f>IFERROR(VLOOKUP(LEFT(A1944,8),'Development Priority'!A:B,2,0),"")</f>
        <v>323</v>
      </c>
      <c r="P1944" s="8" t="str">
        <f>IFERROR(VLOOKUP(LEFT($A1944,8),POR!$A:$R,2,0),"")</f>
        <v/>
      </c>
      <c r="Q1944" s="8" t="str">
        <f>IFERROR(VLOOKUP(LEFT($A1944,8),POR!$A:$R,3,0),"")</f>
        <v/>
      </c>
      <c r="R1944" s="8" t="str">
        <f>IFERROR(VLOOKUP(LEFT($A1944,8),POR!$A:$R,4,0),"")</f>
        <v/>
      </c>
      <c r="S1944" s="8" t="str">
        <f>IFERROR(VLOOKUP(LEFT($A1944,8),POR!$A:$R,5,0),"")</f>
        <v/>
      </c>
      <c r="T1944" s="8">
        <f>IFERROR(VLOOKUP(LEFT($A1944,8),POR!$A:$R,6,0),"")</f>
        <v>42837.708333333299</v>
      </c>
      <c r="U1944" s="8" t="str">
        <f>IFERROR(VLOOKUP(LEFT($A1944,8),POR!$A:$R,7,0),"")</f>
        <v/>
      </c>
      <c r="V1944" s="8">
        <f>IFERROR(VLOOKUP(LEFT($A1944,8),POR!$A:$R,8,0),"")</f>
        <v>42838</v>
      </c>
      <c r="W1944" s="8" t="str">
        <f>IFERROR(VLOOKUP(LEFT($A1944,8),POR!$A:$R,9,0),"")</f>
        <v/>
      </c>
      <c r="X1944" s="8" t="str">
        <f>IFERROR(VLOOKUP(LEFT($A1944,8),POR!$A:$R,10,0),"")</f>
        <v/>
      </c>
      <c r="Y1944" s="8" t="str">
        <f>IFERROR(VLOOKUP(LEFT($A1944,8),POR!$A:$R,11,0),"")</f>
        <v/>
      </c>
      <c r="Z1944" s="8" t="str">
        <f>IFERROR(VLOOKUP(LEFT($A1944,8),POR!$A:$R,12,0),"")</f>
        <v/>
      </c>
      <c r="AA1944" s="8" t="str">
        <f>IFERROR(VLOOKUP(LEFT($A1944,8),POR!$A:$R,13,0),"")</f>
        <v/>
      </c>
      <c r="AB1944" s="8" t="str">
        <f>IFERROR(VLOOKUP(LEFT($A1944,8),POR!$A:$R,14,0),"")</f>
        <v/>
      </c>
      <c r="AC1944" s="8" t="str">
        <f>IFERROR(VLOOKUP(LEFT($A1944,8),POR!$A:$R,15,0),"")</f>
        <v/>
      </c>
      <c r="AD1944" s="8" t="str">
        <f>IFERROR(VLOOKUP(LEFT($A1944,8),POR!$A:$R,16,0),"")</f>
        <v/>
      </c>
      <c r="AE1944" s="8" t="str">
        <f>IFERROR(VLOOKUP(LEFT($A1944,8),POR!$A:$R,17,0),"")</f>
        <v/>
      </c>
      <c r="AF1944" s="8" t="str">
        <f>IFERROR(VLOOKUP(LEFT($A1944,8),POR!$A:$R,18,0),"")</f>
        <v/>
      </c>
      <c r="AG1944" s="36" t="str">
        <f>IFERROR(VLOOKUP(A1944,NSD!F:G,2,0),"")</f>
        <v/>
      </c>
    </row>
    <row r="1945" spans="1:33">
      <c r="A1945" s="49" t="s">
        <v>2190</v>
      </c>
      <c r="B1945" s="36" t="str">
        <f>VLOOKUP(LEFT(A1945,8),Clusters!A:C,3,0)</f>
        <v>C3</v>
      </c>
      <c r="C1945" s="36">
        <f>VLOOKUP(LEFT(A1945,8),Clusters!A:D,2,0)</f>
        <v>32</v>
      </c>
      <c r="O1945" s="36">
        <f>IFERROR(VLOOKUP(LEFT(A1945,8),'Development Priority'!A:B,2,0),"")</f>
        <v>323</v>
      </c>
      <c r="P1945" s="8" t="str">
        <f>IFERROR(VLOOKUP(LEFT($A1945,8),POR!$A:$R,2,0),"")</f>
        <v/>
      </c>
      <c r="Q1945" s="8" t="str">
        <f>IFERROR(VLOOKUP(LEFT($A1945,8),POR!$A:$R,3,0),"")</f>
        <v/>
      </c>
      <c r="R1945" s="8" t="str">
        <f>IFERROR(VLOOKUP(LEFT($A1945,8),POR!$A:$R,4,0),"")</f>
        <v/>
      </c>
      <c r="S1945" s="8" t="str">
        <f>IFERROR(VLOOKUP(LEFT($A1945,8),POR!$A:$R,5,0),"")</f>
        <v/>
      </c>
      <c r="T1945" s="8">
        <f>IFERROR(VLOOKUP(LEFT($A1945,8),POR!$A:$R,6,0),"")</f>
        <v>42837.708333333299</v>
      </c>
      <c r="U1945" s="8" t="str">
        <f>IFERROR(VLOOKUP(LEFT($A1945,8),POR!$A:$R,7,0),"")</f>
        <v/>
      </c>
      <c r="V1945" s="8">
        <f>IFERROR(VLOOKUP(LEFT($A1945,8),POR!$A:$R,8,0),"")</f>
        <v>42838</v>
      </c>
      <c r="W1945" s="8" t="str">
        <f>IFERROR(VLOOKUP(LEFT($A1945,8),POR!$A:$R,9,0),"")</f>
        <v/>
      </c>
      <c r="X1945" s="8" t="str">
        <f>IFERROR(VLOOKUP(LEFT($A1945,8),POR!$A:$R,10,0),"")</f>
        <v/>
      </c>
      <c r="Y1945" s="8" t="str">
        <f>IFERROR(VLOOKUP(LEFT($A1945,8),POR!$A:$R,11,0),"")</f>
        <v/>
      </c>
      <c r="Z1945" s="8" t="str">
        <f>IFERROR(VLOOKUP(LEFT($A1945,8),POR!$A:$R,12,0),"")</f>
        <v/>
      </c>
      <c r="AA1945" s="8" t="str">
        <f>IFERROR(VLOOKUP(LEFT($A1945,8),POR!$A:$R,13,0),"")</f>
        <v/>
      </c>
      <c r="AB1945" s="8" t="str">
        <f>IFERROR(VLOOKUP(LEFT($A1945,8),POR!$A:$R,14,0),"")</f>
        <v/>
      </c>
      <c r="AC1945" s="8" t="str">
        <f>IFERROR(VLOOKUP(LEFT($A1945,8),POR!$A:$R,15,0),"")</f>
        <v/>
      </c>
      <c r="AD1945" s="8" t="str">
        <f>IFERROR(VLOOKUP(LEFT($A1945,8),POR!$A:$R,16,0),"")</f>
        <v/>
      </c>
      <c r="AE1945" s="8" t="str">
        <f>IFERROR(VLOOKUP(LEFT($A1945,8),POR!$A:$R,17,0),"")</f>
        <v/>
      </c>
      <c r="AF1945" s="8" t="str">
        <f>IFERROR(VLOOKUP(LEFT($A1945,8),POR!$A:$R,18,0),"")</f>
        <v/>
      </c>
      <c r="AG1945" s="36" t="str">
        <f>IFERROR(VLOOKUP(A1945,NSD!F:G,2,0),"")</f>
        <v/>
      </c>
    </row>
    <row r="1946" spans="1:33">
      <c r="A1946" s="49" t="s">
        <v>4742</v>
      </c>
      <c r="B1946" s="36" t="str">
        <f>VLOOKUP(LEFT(A1946,8),Clusters!A:C,3,0)</f>
        <v>C3</v>
      </c>
      <c r="C1946" s="36">
        <f>VLOOKUP(LEFT(A1946,8),Clusters!A:D,2,0)</f>
        <v>32</v>
      </c>
      <c r="O1946" s="36">
        <f>IFERROR(VLOOKUP(LEFT(A1946,8),'Development Priority'!A:B,2,0),"")</f>
        <v>323</v>
      </c>
      <c r="P1946" s="8" t="str">
        <f>IFERROR(VLOOKUP(LEFT($A1946,8),POR!$A:$R,2,0),"")</f>
        <v/>
      </c>
      <c r="Q1946" s="8" t="str">
        <f>IFERROR(VLOOKUP(LEFT($A1946,8),POR!$A:$R,3,0),"")</f>
        <v/>
      </c>
      <c r="R1946" s="8" t="str">
        <f>IFERROR(VLOOKUP(LEFT($A1946,8),POR!$A:$R,4,0),"")</f>
        <v/>
      </c>
      <c r="S1946" s="8" t="str">
        <f>IFERROR(VLOOKUP(LEFT($A1946,8),POR!$A:$R,5,0),"")</f>
        <v/>
      </c>
      <c r="T1946" s="8">
        <f>IFERROR(VLOOKUP(LEFT($A1946,8),POR!$A:$R,6,0),"")</f>
        <v>42837.708333333299</v>
      </c>
      <c r="U1946" s="8" t="str">
        <f>IFERROR(VLOOKUP(LEFT($A1946,8),POR!$A:$R,7,0),"")</f>
        <v/>
      </c>
      <c r="V1946" s="8">
        <f>IFERROR(VLOOKUP(LEFT($A1946,8),POR!$A:$R,8,0),"")</f>
        <v>42838</v>
      </c>
      <c r="W1946" s="8" t="str">
        <f>IFERROR(VLOOKUP(LEFT($A1946,8),POR!$A:$R,9,0),"")</f>
        <v/>
      </c>
      <c r="X1946" s="8" t="str">
        <f>IFERROR(VLOOKUP(LEFT($A1946,8),POR!$A:$R,10,0),"")</f>
        <v/>
      </c>
      <c r="Y1946" s="8" t="str">
        <f>IFERROR(VLOOKUP(LEFT($A1946,8),POR!$A:$R,11,0),"")</f>
        <v/>
      </c>
      <c r="Z1946" s="8" t="str">
        <f>IFERROR(VLOOKUP(LEFT($A1946,8),POR!$A:$R,12,0),"")</f>
        <v/>
      </c>
      <c r="AA1946" s="8" t="str">
        <f>IFERROR(VLOOKUP(LEFT($A1946,8),POR!$A:$R,13,0),"")</f>
        <v/>
      </c>
      <c r="AB1946" s="8" t="str">
        <f>IFERROR(VLOOKUP(LEFT($A1946,8),POR!$A:$R,14,0),"")</f>
        <v/>
      </c>
      <c r="AC1946" s="8" t="str">
        <f>IFERROR(VLOOKUP(LEFT($A1946,8),POR!$A:$R,15,0),"")</f>
        <v/>
      </c>
      <c r="AD1946" s="8" t="str">
        <f>IFERROR(VLOOKUP(LEFT($A1946,8),POR!$A:$R,16,0),"")</f>
        <v/>
      </c>
      <c r="AE1946" s="8" t="str">
        <f>IFERROR(VLOOKUP(LEFT($A1946,8),POR!$A:$R,17,0),"")</f>
        <v/>
      </c>
      <c r="AF1946" s="8" t="str">
        <f>IFERROR(VLOOKUP(LEFT($A1946,8),POR!$A:$R,18,0),"")</f>
        <v/>
      </c>
      <c r="AG1946" s="36" t="str">
        <f>IFERROR(VLOOKUP(A1946,NSD!F:G,2,0),"")</f>
        <v/>
      </c>
    </row>
    <row r="1947" spans="1:33">
      <c r="A1947" s="49" t="s">
        <v>3542</v>
      </c>
      <c r="B1947" s="36" t="str">
        <f>VLOOKUP(LEFT(A1947,8),Clusters!A:C,3,0)</f>
        <v>C3</v>
      </c>
      <c r="C1947" s="36">
        <f>VLOOKUP(LEFT(A1947,8),Clusters!A:D,2,0)</f>
        <v>32</v>
      </c>
      <c r="O1947" s="36">
        <f>IFERROR(VLOOKUP(LEFT(A1947,8),'Development Priority'!A:B,2,0),"")</f>
        <v>417</v>
      </c>
      <c r="P1947" s="8" t="str">
        <f>IFERROR(VLOOKUP(LEFT($A1947,8),POR!$A:$R,2,0),"")</f>
        <v/>
      </c>
      <c r="Q1947" s="8" t="str">
        <f>IFERROR(VLOOKUP(LEFT($A1947,8),POR!$A:$R,3,0),"")</f>
        <v/>
      </c>
      <c r="R1947" s="8" t="str">
        <f>IFERROR(VLOOKUP(LEFT($A1947,8),POR!$A:$R,4,0),"")</f>
        <v/>
      </c>
      <c r="S1947" s="8" t="str">
        <f>IFERROR(VLOOKUP(LEFT($A1947,8),POR!$A:$R,5,0),"")</f>
        <v/>
      </c>
      <c r="T1947" s="8">
        <f>IFERROR(VLOOKUP(LEFT($A1947,8),POR!$A:$R,6,0),"")</f>
        <v>42788.666666666701</v>
      </c>
      <c r="U1947" s="8" t="str">
        <f>IFERROR(VLOOKUP(LEFT($A1947,8),POR!$A:$R,7,0),"")</f>
        <v/>
      </c>
      <c r="V1947" s="8" t="str">
        <f>IFERROR(VLOOKUP(LEFT($A1947,8),POR!$A:$R,8,0),"")</f>
        <v/>
      </c>
      <c r="W1947" s="8" t="str">
        <f>IFERROR(VLOOKUP(LEFT($A1947,8),POR!$A:$R,9,0),"")</f>
        <v/>
      </c>
      <c r="X1947" s="8" t="str">
        <f>IFERROR(VLOOKUP(LEFT($A1947,8),POR!$A:$R,10,0),"")</f>
        <v/>
      </c>
      <c r="Y1947" s="8" t="str">
        <f>IFERROR(VLOOKUP(LEFT($A1947,8),POR!$A:$R,11,0),"")</f>
        <v/>
      </c>
      <c r="Z1947" s="8" t="str">
        <f>IFERROR(VLOOKUP(LEFT($A1947,8),POR!$A:$R,12,0),"")</f>
        <v/>
      </c>
      <c r="AA1947" s="8" t="str">
        <f>IFERROR(VLOOKUP(LEFT($A1947,8),POR!$A:$R,13,0),"")</f>
        <v/>
      </c>
      <c r="AB1947" s="8" t="str">
        <f>IFERROR(VLOOKUP(LEFT($A1947,8),POR!$A:$R,14,0),"")</f>
        <v/>
      </c>
      <c r="AC1947" s="8" t="str">
        <f>IFERROR(VLOOKUP(LEFT($A1947,8),POR!$A:$R,15,0),"")</f>
        <v/>
      </c>
      <c r="AD1947" s="8" t="str">
        <f>IFERROR(VLOOKUP(LEFT($A1947,8),POR!$A:$R,16,0),"")</f>
        <v/>
      </c>
      <c r="AE1947" s="8" t="str">
        <f>IFERROR(VLOOKUP(LEFT($A1947,8),POR!$A:$R,17,0),"")</f>
        <v/>
      </c>
      <c r="AF1947" s="8" t="str">
        <f>IFERROR(VLOOKUP(LEFT($A1947,8),POR!$A:$R,18,0),"")</f>
        <v/>
      </c>
      <c r="AG1947" s="36" t="str">
        <f>IFERROR(VLOOKUP(A1947,NSD!F:G,2,0),"")</f>
        <v/>
      </c>
    </row>
    <row r="1948" spans="1:33">
      <c r="A1948" s="49" t="s">
        <v>2315</v>
      </c>
      <c r="B1948" s="36" t="str">
        <f>VLOOKUP(LEFT(A1948,8),Clusters!A:C,3,0)</f>
        <v>C3</v>
      </c>
      <c r="C1948" s="36">
        <f>VLOOKUP(LEFT(A1948,8),Clusters!A:D,2,0)</f>
        <v>32</v>
      </c>
      <c r="O1948" s="36">
        <f>IFERROR(VLOOKUP(LEFT(A1948,8),'Development Priority'!A:B,2,0),"")</f>
        <v>417</v>
      </c>
      <c r="P1948" s="8" t="str">
        <f>IFERROR(VLOOKUP(LEFT($A1948,8),POR!$A:$R,2,0),"")</f>
        <v/>
      </c>
      <c r="Q1948" s="8" t="str">
        <f>IFERROR(VLOOKUP(LEFT($A1948,8),POR!$A:$R,3,0),"")</f>
        <v/>
      </c>
      <c r="R1948" s="8" t="str">
        <f>IFERROR(VLOOKUP(LEFT($A1948,8),POR!$A:$R,4,0),"")</f>
        <v/>
      </c>
      <c r="S1948" s="8" t="str">
        <f>IFERROR(VLOOKUP(LEFT($A1948,8),POR!$A:$R,5,0),"")</f>
        <v/>
      </c>
      <c r="T1948" s="8">
        <f>IFERROR(VLOOKUP(LEFT($A1948,8),POR!$A:$R,6,0),"")</f>
        <v>42788.666666666701</v>
      </c>
      <c r="U1948" s="8" t="str">
        <f>IFERROR(VLOOKUP(LEFT($A1948,8),POR!$A:$R,7,0),"")</f>
        <v/>
      </c>
      <c r="V1948" s="8" t="str">
        <f>IFERROR(VLOOKUP(LEFT($A1948,8),POR!$A:$R,8,0),"")</f>
        <v/>
      </c>
      <c r="W1948" s="8" t="str">
        <f>IFERROR(VLOOKUP(LEFT($A1948,8),POR!$A:$R,9,0),"")</f>
        <v/>
      </c>
      <c r="X1948" s="8" t="str">
        <f>IFERROR(VLOOKUP(LEFT($A1948,8),POR!$A:$R,10,0),"")</f>
        <v/>
      </c>
      <c r="Y1948" s="8" t="str">
        <f>IFERROR(VLOOKUP(LEFT($A1948,8),POR!$A:$R,11,0),"")</f>
        <v/>
      </c>
      <c r="Z1948" s="8" t="str">
        <f>IFERROR(VLOOKUP(LEFT($A1948,8),POR!$A:$R,12,0),"")</f>
        <v/>
      </c>
      <c r="AA1948" s="8" t="str">
        <f>IFERROR(VLOOKUP(LEFT($A1948,8),POR!$A:$R,13,0),"")</f>
        <v/>
      </c>
      <c r="AB1948" s="8" t="str">
        <f>IFERROR(VLOOKUP(LEFT($A1948,8),POR!$A:$R,14,0),"")</f>
        <v/>
      </c>
      <c r="AC1948" s="8" t="str">
        <f>IFERROR(VLOOKUP(LEFT($A1948,8),POR!$A:$R,15,0),"")</f>
        <v/>
      </c>
      <c r="AD1948" s="8" t="str">
        <f>IFERROR(VLOOKUP(LEFT($A1948,8),POR!$A:$R,16,0),"")</f>
        <v/>
      </c>
      <c r="AE1948" s="8" t="str">
        <f>IFERROR(VLOOKUP(LEFT($A1948,8),POR!$A:$R,17,0),"")</f>
        <v/>
      </c>
      <c r="AF1948" s="8" t="str">
        <f>IFERROR(VLOOKUP(LEFT($A1948,8),POR!$A:$R,18,0),"")</f>
        <v/>
      </c>
      <c r="AG1948" s="36" t="str">
        <f>IFERROR(VLOOKUP(A1948,NSD!F:G,2,0),"")</f>
        <v/>
      </c>
    </row>
    <row r="1949" spans="1:33">
      <c r="A1949" s="49" t="s">
        <v>2631</v>
      </c>
      <c r="B1949" s="36" t="str">
        <f>VLOOKUP(LEFT(A1949,8),Clusters!A:C,3,0)</f>
        <v>C3</v>
      </c>
      <c r="C1949" s="36">
        <f>VLOOKUP(LEFT(A1949,8),Clusters!A:D,2,0)</f>
        <v>32</v>
      </c>
      <c r="O1949" s="36">
        <f>IFERROR(VLOOKUP(LEFT(A1949,8),'Development Priority'!A:B,2,0),"")</f>
        <v>417</v>
      </c>
      <c r="P1949" s="8" t="str">
        <f>IFERROR(VLOOKUP(LEFT($A1949,8),POR!$A:$R,2,0),"")</f>
        <v/>
      </c>
      <c r="Q1949" s="8" t="str">
        <f>IFERROR(VLOOKUP(LEFT($A1949,8),POR!$A:$R,3,0),"")</f>
        <v/>
      </c>
      <c r="R1949" s="8" t="str">
        <f>IFERROR(VLOOKUP(LEFT($A1949,8),POR!$A:$R,4,0),"")</f>
        <v/>
      </c>
      <c r="S1949" s="8" t="str">
        <f>IFERROR(VLOOKUP(LEFT($A1949,8),POR!$A:$R,5,0),"")</f>
        <v/>
      </c>
      <c r="T1949" s="8">
        <f>IFERROR(VLOOKUP(LEFT($A1949,8),POR!$A:$R,6,0),"")</f>
        <v>42788.666666666701</v>
      </c>
      <c r="U1949" s="8" t="str">
        <f>IFERROR(VLOOKUP(LEFT($A1949,8),POR!$A:$R,7,0),"")</f>
        <v/>
      </c>
      <c r="V1949" s="8" t="str">
        <f>IFERROR(VLOOKUP(LEFT($A1949,8),POR!$A:$R,8,0),"")</f>
        <v/>
      </c>
      <c r="W1949" s="8" t="str">
        <f>IFERROR(VLOOKUP(LEFT($A1949,8),POR!$A:$R,9,0),"")</f>
        <v/>
      </c>
      <c r="X1949" s="8" t="str">
        <f>IFERROR(VLOOKUP(LEFT($A1949,8),POR!$A:$R,10,0),"")</f>
        <v/>
      </c>
      <c r="Y1949" s="8" t="str">
        <f>IFERROR(VLOOKUP(LEFT($A1949,8),POR!$A:$R,11,0),"")</f>
        <v/>
      </c>
      <c r="Z1949" s="8" t="str">
        <f>IFERROR(VLOOKUP(LEFT($A1949,8),POR!$A:$R,12,0),"")</f>
        <v/>
      </c>
      <c r="AA1949" s="8" t="str">
        <f>IFERROR(VLOOKUP(LEFT($A1949,8),POR!$A:$R,13,0),"")</f>
        <v/>
      </c>
      <c r="AB1949" s="8" t="str">
        <f>IFERROR(VLOOKUP(LEFT($A1949,8),POR!$A:$R,14,0),"")</f>
        <v/>
      </c>
      <c r="AC1949" s="8" t="str">
        <f>IFERROR(VLOOKUP(LEFT($A1949,8),POR!$A:$R,15,0),"")</f>
        <v/>
      </c>
      <c r="AD1949" s="8" t="str">
        <f>IFERROR(VLOOKUP(LEFT($A1949,8),POR!$A:$R,16,0),"")</f>
        <v/>
      </c>
      <c r="AE1949" s="8" t="str">
        <f>IFERROR(VLOOKUP(LEFT($A1949,8),POR!$A:$R,17,0),"")</f>
        <v/>
      </c>
      <c r="AF1949" s="8" t="str">
        <f>IFERROR(VLOOKUP(LEFT($A1949,8),POR!$A:$R,18,0),"")</f>
        <v/>
      </c>
      <c r="AG1949" s="36" t="str">
        <f>IFERROR(VLOOKUP(A1949,NSD!F:G,2,0),"")</f>
        <v/>
      </c>
    </row>
    <row r="1950" spans="1:33">
      <c r="A1950" s="49" t="s">
        <v>2837</v>
      </c>
      <c r="B1950" s="36" t="str">
        <f>VLOOKUP(LEFT(A1950,8),Clusters!A:C,3,0)</f>
        <v>C3</v>
      </c>
      <c r="C1950" s="36">
        <f>VLOOKUP(LEFT(A1950,8),Clusters!A:D,2,0)</f>
        <v>34</v>
      </c>
      <c r="O1950" s="36">
        <f>IFERROR(VLOOKUP(LEFT(A1950,8),'Development Priority'!A:B,2,0),"")</f>
        <v>849</v>
      </c>
      <c r="P1950" s="8" t="str">
        <f>IFERROR(VLOOKUP(LEFT($A1950,8),POR!$A:$R,2,0),"")</f>
        <v/>
      </c>
      <c r="Q1950" s="8" t="str">
        <f>IFERROR(VLOOKUP(LEFT($A1950,8),POR!$A:$R,3,0),"")</f>
        <v/>
      </c>
      <c r="R1950" s="8" t="str">
        <f>IFERROR(VLOOKUP(LEFT($A1950,8),POR!$A:$R,4,0),"")</f>
        <v/>
      </c>
      <c r="S1950" s="8" t="str">
        <f>IFERROR(VLOOKUP(LEFT($A1950,8),POR!$A:$R,5,0),"")</f>
        <v/>
      </c>
      <c r="T1950" s="8" t="str">
        <f>IFERROR(VLOOKUP(LEFT($A1950,8),POR!$A:$R,6,0),"")</f>
        <v/>
      </c>
      <c r="U1950" s="8" t="str">
        <f>IFERROR(VLOOKUP(LEFT($A1950,8),POR!$A:$R,7,0),"")</f>
        <v/>
      </c>
      <c r="V1950" s="8" t="str">
        <f>IFERROR(VLOOKUP(LEFT($A1950,8),POR!$A:$R,8,0),"")</f>
        <v/>
      </c>
      <c r="W1950" s="8" t="str">
        <f>IFERROR(VLOOKUP(LEFT($A1950,8),POR!$A:$R,9,0),"")</f>
        <v/>
      </c>
      <c r="X1950" s="8" t="str">
        <f>IFERROR(VLOOKUP(LEFT($A1950,8),POR!$A:$R,10,0),"")</f>
        <v/>
      </c>
      <c r="Y1950" s="8" t="str">
        <f>IFERROR(VLOOKUP(LEFT($A1950,8),POR!$A:$R,11,0),"")</f>
        <v/>
      </c>
      <c r="Z1950" s="8" t="str">
        <f>IFERROR(VLOOKUP(LEFT($A1950,8),POR!$A:$R,12,0),"")</f>
        <v/>
      </c>
      <c r="AA1950" s="8" t="str">
        <f>IFERROR(VLOOKUP(LEFT($A1950,8),POR!$A:$R,13,0),"")</f>
        <v/>
      </c>
      <c r="AB1950" s="8" t="str">
        <f>IFERROR(VLOOKUP(LEFT($A1950,8),POR!$A:$R,14,0),"")</f>
        <v/>
      </c>
      <c r="AC1950" s="8" t="str">
        <f>IFERROR(VLOOKUP(LEFT($A1950,8),POR!$A:$R,15,0),"")</f>
        <v/>
      </c>
      <c r="AD1950" s="8" t="str">
        <f>IFERROR(VLOOKUP(LEFT($A1950,8),POR!$A:$R,16,0),"")</f>
        <v/>
      </c>
      <c r="AE1950" s="8" t="str">
        <f>IFERROR(VLOOKUP(LEFT($A1950,8),POR!$A:$R,17,0),"")</f>
        <v/>
      </c>
      <c r="AF1950" s="8" t="str">
        <f>IFERROR(VLOOKUP(LEFT($A1950,8),POR!$A:$R,18,0),"")</f>
        <v/>
      </c>
      <c r="AG1950" s="36" t="str">
        <f>IFERROR(VLOOKUP(A1950,NSD!F:G,2,0),"")</f>
        <v/>
      </c>
    </row>
    <row r="1951" spans="1:33">
      <c r="A1951" s="49" t="s">
        <v>4216</v>
      </c>
      <c r="B1951" s="36" t="str">
        <f>VLOOKUP(LEFT(A1951,8),Clusters!A:C,3,0)</f>
        <v>C3</v>
      </c>
      <c r="C1951" s="36">
        <f>VLOOKUP(LEFT(A1951,8),Clusters!A:D,2,0)</f>
        <v>34</v>
      </c>
      <c r="O1951" s="36">
        <f>IFERROR(VLOOKUP(LEFT(A1951,8),'Development Priority'!A:B,2,0),"")</f>
        <v>849</v>
      </c>
      <c r="P1951" s="8" t="str">
        <f>IFERROR(VLOOKUP(LEFT($A1951,8),POR!$A:$R,2,0),"")</f>
        <v/>
      </c>
      <c r="Q1951" s="8" t="str">
        <f>IFERROR(VLOOKUP(LEFT($A1951,8),POR!$A:$R,3,0),"")</f>
        <v/>
      </c>
      <c r="R1951" s="8" t="str">
        <f>IFERROR(VLOOKUP(LEFT($A1951,8),POR!$A:$R,4,0),"")</f>
        <v/>
      </c>
      <c r="S1951" s="8" t="str">
        <f>IFERROR(VLOOKUP(LEFT($A1951,8),POR!$A:$R,5,0),"")</f>
        <v/>
      </c>
      <c r="T1951" s="8" t="str">
        <f>IFERROR(VLOOKUP(LEFT($A1951,8),POR!$A:$R,6,0),"")</f>
        <v/>
      </c>
      <c r="U1951" s="8" t="str">
        <f>IFERROR(VLOOKUP(LEFT($A1951,8),POR!$A:$R,7,0),"")</f>
        <v/>
      </c>
      <c r="V1951" s="8" t="str">
        <f>IFERROR(VLOOKUP(LEFT($A1951,8),POR!$A:$R,8,0),"")</f>
        <v/>
      </c>
      <c r="W1951" s="8" t="str">
        <f>IFERROR(VLOOKUP(LEFT($A1951,8),POR!$A:$R,9,0),"")</f>
        <v/>
      </c>
      <c r="X1951" s="8" t="str">
        <f>IFERROR(VLOOKUP(LEFT($A1951,8),POR!$A:$R,10,0),"")</f>
        <v/>
      </c>
      <c r="Y1951" s="8" t="str">
        <f>IFERROR(VLOOKUP(LEFT($A1951,8),POR!$A:$R,11,0),"")</f>
        <v/>
      </c>
      <c r="Z1951" s="8" t="str">
        <f>IFERROR(VLOOKUP(LEFT($A1951,8),POR!$A:$R,12,0),"")</f>
        <v/>
      </c>
      <c r="AA1951" s="8" t="str">
        <f>IFERROR(VLOOKUP(LEFT($A1951,8),POR!$A:$R,13,0),"")</f>
        <v/>
      </c>
      <c r="AB1951" s="8" t="str">
        <f>IFERROR(VLOOKUP(LEFT($A1951,8),POR!$A:$R,14,0),"")</f>
        <v/>
      </c>
      <c r="AC1951" s="8" t="str">
        <f>IFERROR(VLOOKUP(LEFT($A1951,8),POR!$A:$R,15,0),"")</f>
        <v/>
      </c>
      <c r="AD1951" s="8" t="str">
        <f>IFERROR(VLOOKUP(LEFT($A1951,8),POR!$A:$R,16,0),"")</f>
        <v/>
      </c>
      <c r="AE1951" s="8" t="str">
        <f>IFERROR(VLOOKUP(LEFT($A1951,8),POR!$A:$R,17,0),"")</f>
        <v/>
      </c>
      <c r="AF1951" s="8" t="str">
        <f>IFERROR(VLOOKUP(LEFT($A1951,8),POR!$A:$R,18,0),"")</f>
        <v/>
      </c>
      <c r="AG1951" s="36" t="str">
        <f>IFERROR(VLOOKUP(A1951,NSD!F:G,2,0),"")</f>
        <v/>
      </c>
    </row>
    <row r="1952" spans="1:33">
      <c r="A1952" s="49" t="s">
        <v>2907</v>
      </c>
      <c r="B1952" s="36" t="str">
        <f>VLOOKUP(LEFT(A1952,8),Clusters!A:C,3,0)</f>
        <v>C3</v>
      </c>
      <c r="C1952" s="36">
        <f>VLOOKUP(LEFT(A1952,8),Clusters!A:D,2,0)</f>
        <v>34</v>
      </c>
      <c r="O1952" s="36">
        <f>IFERROR(VLOOKUP(LEFT(A1952,8),'Development Priority'!A:B,2,0),"")</f>
        <v>849</v>
      </c>
      <c r="P1952" s="8" t="str">
        <f>IFERROR(VLOOKUP(LEFT($A1952,8),POR!$A:$R,2,0),"")</f>
        <v/>
      </c>
      <c r="Q1952" s="8" t="str">
        <f>IFERROR(VLOOKUP(LEFT($A1952,8),POR!$A:$R,3,0),"")</f>
        <v/>
      </c>
      <c r="R1952" s="8" t="str">
        <f>IFERROR(VLOOKUP(LEFT($A1952,8),POR!$A:$R,4,0),"")</f>
        <v/>
      </c>
      <c r="S1952" s="8" t="str">
        <f>IFERROR(VLOOKUP(LEFT($A1952,8),POR!$A:$R,5,0),"")</f>
        <v/>
      </c>
      <c r="T1952" s="8" t="str">
        <f>IFERROR(VLOOKUP(LEFT($A1952,8),POR!$A:$R,6,0),"")</f>
        <v/>
      </c>
      <c r="U1952" s="8" t="str">
        <f>IFERROR(VLOOKUP(LEFT($A1952,8),POR!$A:$R,7,0),"")</f>
        <v/>
      </c>
      <c r="V1952" s="8" t="str">
        <f>IFERROR(VLOOKUP(LEFT($A1952,8),POR!$A:$R,8,0),"")</f>
        <v/>
      </c>
      <c r="W1952" s="8" t="str">
        <f>IFERROR(VLOOKUP(LEFT($A1952,8),POR!$A:$R,9,0),"")</f>
        <v/>
      </c>
      <c r="X1952" s="8" t="str">
        <f>IFERROR(VLOOKUP(LEFT($A1952,8),POR!$A:$R,10,0),"")</f>
        <v/>
      </c>
      <c r="Y1952" s="8" t="str">
        <f>IFERROR(VLOOKUP(LEFT($A1952,8),POR!$A:$R,11,0),"")</f>
        <v/>
      </c>
      <c r="Z1952" s="8" t="str">
        <f>IFERROR(VLOOKUP(LEFT($A1952,8),POR!$A:$R,12,0),"")</f>
        <v/>
      </c>
      <c r="AA1952" s="8" t="str">
        <f>IFERROR(VLOOKUP(LEFT($A1952,8),POR!$A:$R,13,0),"")</f>
        <v/>
      </c>
      <c r="AB1952" s="8" t="str">
        <f>IFERROR(VLOOKUP(LEFT($A1952,8),POR!$A:$R,14,0),"")</f>
        <v/>
      </c>
      <c r="AC1952" s="8" t="str">
        <f>IFERROR(VLOOKUP(LEFT($A1952,8),POR!$A:$R,15,0),"")</f>
        <v/>
      </c>
      <c r="AD1952" s="8" t="str">
        <f>IFERROR(VLOOKUP(LEFT($A1952,8),POR!$A:$R,16,0),"")</f>
        <v/>
      </c>
      <c r="AE1952" s="8" t="str">
        <f>IFERROR(VLOOKUP(LEFT($A1952,8),POR!$A:$R,17,0),"")</f>
        <v/>
      </c>
      <c r="AF1952" s="8" t="str">
        <f>IFERROR(VLOOKUP(LEFT($A1952,8),POR!$A:$R,18,0),"")</f>
        <v/>
      </c>
      <c r="AG1952" s="36" t="str">
        <f>IFERROR(VLOOKUP(A1952,NSD!F:G,2,0),"")</f>
        <v/>
      </c>
    </row>
    <row r="1953" spans="1:33">
      <c r="A1953" s="49" t="s">
        <v>3716</v>
      </c>
      <c r="B1953" s="36" t="str">
        <f>VLOOKUP(LEFT(A1953,8),Clusters!A:C,3,0)</f>
        <v>C3</v>
      </c>
      <c r="C1953" s="36">
        <f>VLOOKUP(LEFT(A1953,8),Clusters!A:D,2,0)</f>
        <v>31</v>
      </c>
      <c r="O1953" s="36">
        <f>IFERROR(VLOOKUP(LEFT(A1953,8),'Development Priority'!A:B,2,0),"")</f>
        <v>600</v>
      </c>
      <c r="P1953" s="8" t="str">
        <f>IFERROR(VLOOKUP(LEFT($A1953,8),POR!$A:$R,2,0),"")</f>
        <v/>
      </c>
      <c r="Q1953" s="8" t="str">
        <f>IFERROR(VLOOKUP(LEFT($A1953,8),POR!$A:$R,3,0),"")</f>
        <v/>
      </c>
      <c r="R1953" s="8" t="str">
        <f>IFERROR(VLOOKUP(LEFT($A1953,8),POR!$A:$R,4,0),"")</f>
        <v/>
      </c>
      <c r="S1953" s="8" t="str">
        <f>IFERROR(VLOOKUP(LEFT($A1953,8),POR!$A:$R,5,0),"")</f>
        <v/>
      </c>
      <c r="T1953" s="8" t="str">
        <f>IFERROR(VLOOKUP(LEFT($A1953,8),POR!$A:$R,6,0),"")</f>
        <v/>
      </c>
      <c r="U1953" s="8" t="str">
        <f>IFERROR(VLOOKUP(LEFT($A1953,8),POR!$A:$R,7,0),"")</f>
        <v/>
      </c>
      <c r="V1953" s="8">
        <f>IFERROR(VLOOKUP(LEFT($A1953,8),POR!$A:$R,8,0),"")</f>
        <v>42850</v>
      </c>
      <c r="W1953" s="8" t="str">
        <f>IFERROR(VLOOKUP(LEFT($A1953,8),POR!$A:$R,9,0),"")</f>
        <v/>
      </c>
      <c r="X1953" s="8" t="str">
        <f>IFERROR(VLOOKUP(LEFT($A1953,8),POR!$A:$R,10,0),"")</f>
        <v/>
      </c>
      <c r="Y1953" s="8" t="str">
        <f>IFERROR(VLOOKUP(LEFT($A1953,8),POR!$A:$R,11,0),"")</f>
        <v/>
      </c>
      <c r="Z1953" s="8" t="str">
        <f>IFERROR(VLOOKUP(LEFT($A1953,8),POR!$A:$R,12,0),"")</f>
        <v/>
      </c>
      <c r="AA1953" s="8" t="str">
        <f>IFERROR(VLOOKUP(LEFT($A1953,8),POR!$A:$R,13,0),"")</f>
        <v/>
      </c>
      <c r="AB1953" s="8" t="str">
        <f>IFERROR(VLOOKUP(LEFT($A1953,8),POR!$A:$R,14,0),"")</f>
        <v/>
      </c>
      <c r="AC1953" s="8" t="str">
        <f>IFERROR(VLOOKUP(LEFT($A1953,8),POR!$A:$R,15,0),"")</f>
        <v/>
      </c>
      <c r="AD1953" s="8" t="str">
        <f>IFERROR(VLOOKUP(LEFT($A1953,8),POR!$A:$R,16,0),"")</f>
        <v/>
      </c>
      <c r="AE1953" s="8" t="str">
        <f>IFERROR(VLOOKUP(LEFT($A1953,8),POR!$A:$R,17,0),"")</f>
        <v/>
      </c>
      <c r="AF1953" s="8" t="str">
        <f>IFERROR(VLOOKUP(LEFT($A1953,8),POR!$A:$R,18,0),"")</f>
        <v/>
      </c>
      <c r="AG1953" s="36" t="str">
        <f>IFERROR(VLOOKUP(A1953,NSD!F:G,2,0),"")</f>
        <v/>
      </c>
    </row>
    <row r="1954" spans="1:33">
      <c r="A1954" s="49" t="s">
        <v>4299</v>
      </c>
      <c r="B1954" s="36" t="str">
        <f>VLOOKUP(LEFT(A1954,8),Clusters!A:C,3,0)</f>
        <v>C3</v>
      </c>
      <c r="C1954" s="36">
        <f>VLOOKUP(LEFT(A1954,8),Clusters!A:D,2,0)</f>
        <v>31</v>
      </c>
      <c r="O1954" s="36">
        <f>IFERROR(VLOOKUP(LEFT(A1954,8),'Development Priority'!A:B,2,0),"")</f>
        <v>600</v>
      </c>
      <c r="P1954" s="8" t="str">
        <f>IFERROR(VLOOKUP(LEFT($A1954,8),POR!$A:$R,2,0),"")</f>
        <v/>
      </c>
      <c r="Q1954" s="8" t="str">
        <f>IFERROR(VLOOKUP(LEFT($A1954,8),POR!$A:$R,3,0),"")</f>
        <v/>
      </c>
      <c r="R1954" s="8" t="str">
        <f>IFERROR(VLOOKUP(LEFT($A1954,8),POR!$A:$R,4,0),"")</f>
        <v/>
      </c>
      <c r="S1954" s="8" t="str">
        <f>IFERROR(VLOOKUP(LEFT($A1954,8),POR!$A:$R,5,0),"")</f>
        <v/>
      </c>
      <c r="T1954" s="8" t="str">
        <f>IFERROR(VLOOKUP(LEFT($A1954,8),POR!$A:$R,6,0),"")</f>
        <v/>
      </c>
      <c r="U1954" s="8" t="str">
        <f>IFERROR(VLOOKUP(LEFT($A1954,8),POR!$A:$R,7,0),"")</f>
        <v/>
      </c>
      <c r="V1954" s="8">
        <f>IFERROR(VLOOKUP(LEFT($A1954,8),POR!$A:$R,8,0),"")</f>
        <v>42850</v>
      </c>
      <c r="W1954" s="8" t="str">
        <f>IFERROR(VLOOKUP(LEFT($A1954,8),POR!$A:$R,9,0),"")</f>
        <v/>
      </c>
      <c r="X1954" s="8" t="str">
        <f>IFERROR(VLOOKUP(LEFT($A1954,8),POR!$A:$R,10,0),"")</f>
        <v/>
      </c>
      <c r="Y1954" s="8" t="str">
        <f>IFERROR(VLOOKUP(LEFT($A1954,8),POR!$A:$R,11,0),"")</f>
        <v/>
      </c>
      <c r="Z1954" s="8" t="str">
        <f>IFERROR(VLOOKUP(LEFT($A1954,8),POR!$A:$R,12,0),"")</f>
        <v/>
      </c>
      <c r="AA1954" s="8" t="str">
        <f>IFERROR(VLOOKUP(LEFT($A1954,8),POR!$A:$R,13,0),"")</f>
        <v/>
      </c>
      <c r="AB1954" s="8" t="str">
        <f>IFERROR(VLOOKUP(LEFT($A1954,8),POR!$A:$R,14,0),"")</f>
        <v/>
      </c>
      <c r="AC1954" s="8" t="str">
        <f>IFERROR(VLOOKUP(LEFT($A1954,8),POR!$A:$R,15,0),"")</f>
        <v/>
      </c>
      <c r="AD1954" s="8" t="str">
        <f>IFERROR(VLOOKUP(LEFT($A1954,8),POR!$A:$R,16,0),"")</f>
        <v/>
      </c>
      <c r="AE1954" s="8" t="str">
        <f>IFERROR(VLOOKUP(LEFT($A1954,8),POR!$A:$R,17,0),"")</f>
        <v/>
      </c>
      <c r="AF1954" s="8" t="str">
        <f>IFERROR(VLOOKUP(LEFT($A1954,8),POR!$A:$R,18,0),"")</f>
        <v/>
      </c>
      <c r="AG1954" s="36" t="str">
        <f>IFERROR(VLOOKUP(A1954,NSD!F:G,2,0),"")</f>
        <v/>
      </c>
    </row>
    <row r="1955" spans="1:33">
      <c r="A1955" s="49" t="s">
        <v>2172</v>
      </c>
      <c r="B1955" s="36" t="str">
        <f>VLOOKUP(LEFT(A1955,8),Clusters!A:C,3,0)</f>
        <v>C3</v>
      </c>
      <c r="C1955" s="36">
        <f>VLOOKUP(LEFT(A1955,8),Clusters!A:D,2,0)</f>
        <v>31</v>
      </c>
      <c r="O1955" s="36">
        <f>IFERROR(VLOOKUP(LEFT(A1955,8),'Development Priority'!A:B,2,0),"")</f>
        <v>600</v>
      </c>
      <c r="P1955" s="8" t="str">
        <f>IFERROR(VLOOKUP(LEFT($A1955,8),POR!$A:$R,2,0),"")</f>
        <v/>
      </c>
      <c r="Q1955" s="8" t="str">
        <f>IFERROR(VLOOKUP(LEFT($A1955,8),POR!$A:$R,3,0),"")</f>
        <v/>
      </c>
      <c r="R1955" s="8" t="str">
        <f>IFERROR(VLOOKUP(LEFT($A1955,8),POR!$A:$R,4,0),"")</f>
        <v/>
      </c>
      <c r="S1955" s="8" t="str">
        <f>IFERROR(VLOOKUP(LEFT($A1955,8),POR!$A:$R,5,0),"")</f>
        <v/>
      </c>
      <c r="T1955" s="8" t="str">
        <f>IFERROR(VLOOKUP(LEFT($A1955,8),POR!$A:$R,6,0),"")</f>
        <v/>
      </c>
      <c r="U1955" s="8" t="str">
        <f>IFERROR(VLOOKUP(LEFT($A1955,8),POR!$A:$R,7,0),"")</f>
        <v/>
      </c>
      <c r="V1955" s="8">
        <f>IFERROR(VLOOKUP(LEFT($A1955,8),POR!$A:$R,8,0),"")</f>
        <v>42850</v>
      </c>
      <c r="W1955" s="8" t="str">
        <f>IFERROR(VLOOKUP(LEFT($A1955,8),POR!$A:$R,9,0),"")</f>
        <v/>
      </c>
      <c r="X1955" s="8" t="str">
        <f>IFERROR(VLOOKUP(LEFT($A1955,8),POR!$A:$R,10,0),"")</f>
        <v/>
      </c>
      <c r="Y1955" s="8" t="str">
        <f>IFERROR(VLOOKUP(LEFT($A1955,8),POR!$A:$R,11,0),"")</f>
        <v/>
      </c>
      <c r="Z1955" s="8" t="str">
        <f>IFERROR(VLOOKUP(LEFT($A1955,8),POR!$A:$R,12,0),"")</f>
        <v/>
      </c>
      <c r="AA1955" s="8" t="str">
        <f>IFERROR(VLOOKUP(LEFT($A1955,8),POR!$A:$R,13,0),"")</f>
        <v/>
      </c>
      <c r="AB1955" s="8" t="str">
        <f>IFERROR(VLOOKUP(LEFT($A1955,8),POR!$A:$R,14,0),"")</f>
        <v/>
      </c>
      <c r="AC1955" s="8" t="str">
        <f>IFERROR(VLOOKUP(LEFT($A1955,8),POR!$A:$R,15,0),"")</f>
        <v/>
      </c>
      <c r="AD1955" s="8" t="str">
        <f>IFERROR(VLOOKUP(LEFT($A1955,8),POR!$A:$R,16,0),"")</f>
        <v/>
      </c>
      <c r="AE1955" s="8" t="str">
        <f>IFERROR(VLOOKUP(LEFT($A1955,8),POR!$A:$R,17,0),"")</f>
        <v/>
      </c>
      <c r="AF1955" s="8" t="str">
        <f>IFERROR(VLOOKUP(LEFT($A1955,8),POR!$A:$R,18,0),"")</f>
        <v/>
      </c>
      <c r="AG1955" s="36" t="str">
        <f>IFERROR(VLOOKUP(A1955,NSD!F:G,2,0),"")</f>
        <v/>
      </c>
    </row>
    <row r="1956" spans="1:33">
      <c r="A1956" s="49" t="s">
        <v>4586</v>
      </c>
      <c r="B1956" s="36" t="str">
        <f>VLOOKUP(LEFT(A1956,8),Clusters!A:C,3,0)</f>
        <v>C1</v>
      </c>
      <c r="C1956" s="36">
        <f>VLOOKUP(LEFT(A1956,8),Clusters!A:D,2,0)</f>
        <v>12</v>
      </c>
      <c r="O1956" s="36">
        <f>IFERROR(VLOOKUP(LEFT(A1956,8),'Development Priority'!A:B,2,0),"")</f>
        <v>280</v>
      </c>
      <c r="P1956" s="8" t="str">
        <f>IFERROR(VLOOKUP(LEFT($A1956,8),POR!$A:$R,2,0),"")</f>
        <v/>
      </c>
      <c r="Q1956" s="8" t="str">
        <f>IFERROR(VLOOKUP(LEFT($A1956,8),POR!$A:$R,3,0),"")</f>
        <v/>
      </c>
      <c r="R1956" s="8" t="str">
        <f>IFERROR(VLOOKUP(LEFT($A1956,8),POR!$A:$R,4,0),"")</f>
        <v/>
      </c>
      <c r="S1956" s="8" t="str">
        <f>IFERROR(VLOOKUP(LEFT($A1956,8),POR!$A:$R,5,0),"")</f>
        <v/>
      </c>
      <c r="T1956" s="8">
        <f>IFERROR(VLOOKUP(LEFT($A1956,8),POR!$A:$R,6,0),"")</f>
        <v>42766.666666666701</v>
      </c>
      <c r="U1956" s="8" t="str">
        <f>IFERROR(VLOOKUP(LEFT($A1956,8),POR!$A:$R,7,0),"")</f>
        <v/>
      </c>
      <c r="V1956" s="8" t="str">
        <f>IFERROR(VLOOKUP(LEFT($A1956,8),POR!$A:$R,8,0),"")</f>
        <v/>
      </c>
      <c r="W1956" s="8" t="str">
        <f>IFERROR(VLOOKUP(LEFT($A1956,8),POR!$A:$R,9,0),"")</f>
        <v/>
      </c>
      <c r="X1956" s="8" t="str">
        <f>IFERROR(VLOOKUP(LEFT($A1956,8),POR!$A:$R,10,0),"")</f>
        <v/>
      </c>
      <c r="Y1956" s="8" t="str">
        <f>IFERROR(VLOOKUP(LEFT($A1956,8),POR!$A:$R,11,0),"")</f>
        <v/>
      </c>
      <c r="Z1956" s="8" t="str">
        <f>IFERROR(VLOOKUP(LEFT($A1956,8),POR!$A:$R,12,0),"")</f>
        <v/>
      </c>
      <c r="AA1956" s="8" t="str">
        <f>IFERROR(VLOOKUP(LEFT($A1956,8),POR!$A:$R,13,0),"")</f>
        <v/>
      </c>
      <c r="AB1956" s="8" t="str">
        <f>IFERROR(VLOOKUP(LEFT($A1956,8),POR!$A:$R,14,0),"")</f>
        <v/>
      </c>
      <c r="AC1956" s="8">
        <f>IFERROR(VLOOKUP(LEFT($A1956,8),POR!$A:$R,15,0),"")</f>
        <v>43266</v>
      </c>
      <c r="AD1956" s="8" t="str">
        <f>IFERROR(VLOOKUP(LEFT($A1956,8),POR!$A:$R,16,0),"")</f>
        <v/>
      </c>
      <c r="AE1956" s="8" t="str">
        <f>IFERROR(VLOOKUP(LEFT($A1956,8),POR!$A:$R,17,0),"")</f>
        <v/>
      </c>
      <c r="AF1956" s="8" t="str">
        <f>IFERROR(VLOOKUP(LEFT($A1956,8),POR!$A:$R,18,0),"")</f>
        <v/>
      </c>
      <c r="AG1956" s="36" t="str">
        <f>IFERROR(VLOOKUP(A1956,NSD!F:G,2,0),"")</f>
        <v/>
      </c>
    </row>
    <row r="1957" spans="1:33">
      <c r="A1957" s="49" t="s">
        <v>4669</v>
      </c>
      <c r="B1957" s="36" t="str">
        <f>VLOOKUP(LEFT(A1957,8),Clusters!A:C,3,0)</f>
        <v>C1</v>
      </c>
      <c r="C1957" s="36">
        <f>VLOOKUP(LEFT(A1957,8),Clusters!A:D,2,0)</f>
        <v>12</v>
      </c>
      <c r="O1957" s="36">
        <f>IFERROR(VLOOKUP(LEFT(A1957,8),'Development Priority'!A:B,2,0),"")</f>
        <v>280</v>
      </c>
      <c r="P1957" s="8" t="str">
        <f>IFERROR(VLOOKUP(LEFT($A1957,8),POR!$A:$R,2,0),"")</f>
        <v/>
      </c>
      <c r="Q1957" s="8" t="str">
        <f>IFERROR(VLOOKUP(LEFT($A1957,8),POR!$A:$R,3,0),"")</f>
        <v/>
      </c>
      <c r="R1957" s="8" t="str">
        <f>IFERROR(VLOOKUP(LEFT($A1957,8),POR!$A:$R,4,0),"")</f>
        <v/>
      </c>
      <c r="S1957" s="8" t="str">
        <f>IFERROR(VLOOKUP(LEFT($A1957,8),POR!$A:$R,5,0),"")</f>
        <v/>
      </c>
      <c r="T1957" s="8">
        <f>IFERROR(VLOOKUP(LEFT($A1957,8),POR!$A:$R,6,0),"")</f>
        <v>42766.666666666701</v>
      </c>
      <c r="U1957" s="8" t="str">
        <f>IFERROR(VLOOKUP(LEFT($A1957,8),POR!$A:$R,7,0),"")</f>
        <v/>
      </c>
      <c r="V1957" s="8" t="str">
        <f>IFERROR(VLOOKUP(LEFT($A1957,8),POR!$A:$R,8,0),"")</f>
        <v/>
      </c>
      <c r="W1957" s="8" t="str">
        <f>IFERROR(VLOOKUP(LEFT($A1957,8),POR!$A:$R,9,0),"")</f>
        <v/>
      </c>
      <c r="X1957" s="8" t="str">
        <f>IFERROR(VLOOKUP(LEFT($A1957,8),POR!$A:$R,10,0),"")</f>
        <v/>
      </c>
      <c r="Y1957" s="8" t="str">
        <f>IFERROR(VLOOKUP(LEFT($A1957,8),POR!$A:$R,11,0),"")</f>
        <v/>
      </c>
      <c r="Z1957" s="8" t="str">
        <f>IFERROR(VLOOKUP(LEFT($A1957,8),POR!$A:$R,12,0),"")</f>
        <v/>
      </c>
      <c r="AA1957" s="8" t="str">
        <f>IFERROR(VLOOKUP(LEFT($A1957,8),POR!$A:$R,13,0),"")</f>
        <v/>
      </c>
      <c r="AB1957" s="8" t="str">
        <f>IFERROR(VLOOKUP(LEFT($A1957,8),POR!$A:$R,14,0),"")</f>
        <v/>
      </c>
      <c r="AC1957" s="8">
        <f>IFERROR(VLOOKUP(LEFT($A1957,8),POR!$A:$R,15,0),"")</f>
        <v>43266</v>
      </c>
      <c r="AD1957" s="8" t="str">
        <f>IFERROR(VLOOKUP(LEFT($A1957,8),POR!$A:$R,16,0),"")</f>
        <v/>
      </c>
      <c r="AE1957" s="8" t="str">
        <f>IFERROR(VLOOKUP(LEFT($A1957,8),POR!$A:$R,17,0),"")</f>
        <v/>
      </c>
      <c r="AF1957" s="8" t="str">
        <f>IFERROR(VLOOKUP(LEFT($A1957,8),POR!$A:$R,18,0),"")</f>
        <v/>
      </c>
      <c r="AG1957" s="36" t="str">
        <f>IFERROR(VLOOKUP(A1957,NSD!F:G,2,0),"")</f>
        <v/>
      </c>
    </row>
    <row r="1958" spans="1:33">
      <c r="A1958" s="49" t="s">
        <v>2536</v>
      </c>
      <c r="B1958" s="36" t="str">
        <f>VLOOKUP(LEFT(A1958,8),Clusters!A:C,3,0)</f>
        <v>C1</v>
      </c>
      <c r="C1958" s="36">
        <f>VLOOKUP(LEFT(A1958,8),Clusters!A:D,2,0)</f>
        <v>12</v>
      </c>
      <c r="O1958" s="36">
        <f>IFERROR(VLOOKUP(LEFT(A1958,8),'Development Priority'!A:B,2,0),"")</f>
        <v>280</v>
      </c>
      <c r="P1958" s="8" t="str">
        <f>IFERROR(VLOOKUP(LEFT($A1958,8),POR!$A:$R,2,0),"")</f>
        <v/>
      </c>
      <c r="Q1958" s="8" t="str">
        <f>IFERROR(VLOOKUP(LEFT($A1958,8),POR!$A:$R,3,0),"")</f>
        <v/>
      </c>
      <c r="R1958" s="8" t="str">
        <f>IFERROR(VLOOKUP(LEFT($A1958,8),POR!$A:$R,4,0),"")</f>
        <v/>
      </c>
      <c r="S1958" s="8" t="str">
        <f>IFERROR(VLOOKUP(LEFT($A1958,8),POR!$A:$R,5,0),"")</f>
        <v/>
      </c>
      <c r="T1958" s="8">
        <f>IFERROR(VLOOKUP(LEFT($A1958,8),POR!$A:$R,6,0),"")</f>
        <v>42766.666666666701</v>
      </c>
      <c r="U1958" s="8" t="str">
        <f>IFERROR(VLOOKUP(LEFT($A1958,8),POR!$A:$R,7,0),"")</f>
        <v/>
      </c>
      <c r="V1958" s="8" t="str">
        <f>IFERROR(VLOOKUP(LEFT($A1958,8),POR!$A:$R,8,0),"")</f>
        <v/>
      </c>
      <c r="W1958" s="8" t="str">
        <f>IFERROR(VLOOKUP(LEFT($A1958,8),POR!$A:$R,9,0),"")</f>
        <v/>
      </c>
      <c r="X1958" s="8" t="str">
        <f>IFERROR(VLOOKUP(LEFT($A1958,8),POR!$A:$R,10,0),"")</f>
        <v/>
      </c>
      <c r="Y1958" s="8" t="str">
        <f>IFERROR(VLOOKUP(LEFT($A1958,8),POR!$A:$R,11,0),"")</f>
        <v/>
      </c>
      <c r="Z1958" s="8" t="str">
        <f>IFERROR(VLOOKUP(LEFT($A1958,8),POR!$A:$R,12,0),"")</f>
        <v/>
      </c>
      <c r="AA1958" s="8" t="str">
        <f>IFERROR(VLOOKUP(LEFT($A1958,8),POR!$A:$R,13,0),"")</f>
        <v/>
      </c>
      <c r="AB1958" s="8" t="str">
        <f>IFERROR(VLOOKUP(LEFT($A1958,8),POR!$A:$R,14,0),"")</f>
        <v/>
      </c>
      <c r="AC1958" s="8">
        <f>IFERROR(VLOOKUP(LEFT($A1958,8),POR!$A:$R,15,0),"")</f>
        <v>43266</v>
      </c>
      <c r="AD1958" s="8" t="str">
        <f>IFERROR(VLOOKUP(LEFT($A1958,8),POR!$A:$R,16,0),"")</f>
        <v/>
      </c>
      <c r="AE1958" s="8" t="str">
        <f>IFERROR(VLOOKUP(LEFT($A1958,8),POR!$A:$R,17,0),"")</f>
        <v/>
      </c>
      <c r="AF1958" s="8" t="str">
        <f>IFERROR(VLOOKUP(LEFT($A1958,8),POR!$A:$R,18,0),"")</f>
        <v/>
      </c>
      <c r="AG1958" s="36" t="str">
        <f>IFERROR(VLOOKUP(A1958,NSD!F:G,2,0),"")</f>
        <v/>
      </c>
    </row>
    <row r="1959" spans="1:33">
      <c r="A1959" s="49" t="s">
        <v>3671</v>
      </c>
      <c r="B1959" s="36" t="str">
        <f>VLOOKUP(LEFT(A1959,8),Clusters!A:C,3,0)</f>
        <v>C5</v>
      </c>
      <c r="C1959" s="36">
        <f>VLOOKUP(LEFT(A1959,8),Clusters!A:D,2,0)</f>
        <v>51</v>
      </c>
      <c r="O1959" s="36">
        <f>IFERROR(VLOOKUP(LEFT(A1959,8),'Development Priority'!A:B,2,0),"")</f>
        <v>470</v>
      </c>
      <c r="P1959" s="8" t="str">
        <f>IFERROR(VLOOKUP(LEFT($A1959,8),POR!$A:$R,2,0),"")</f>
        <v/>
      </c>
      <c r="Q1959" s="8" t="str">
        <f>IFERROR(VLOOKUP(LEFT($A1959,8),POR!$A:$R,3,0),"")</f>
        <v/>
      </c>
      <c r="R1959" s="8" t="str">
        <f>IFERROR(VLOOKUP(LEFT($A1959,8),POR!$A:$R,4,0),"")</f>
        <v/>
      </c>
      <c r="S1959" s="8" t="str">
        <f>IFERROR(VLOOKUP(LEFT($A1959,8),POR!$A:$R,5,0),"")</f>
        <v/>
      </c>
      <c r="T1959" s="8" t="str">
        <f>IFERROR(VLOOKUP(LEFT($A1959,8),POR!$A:$R,6,0),"")</f>
        <v/>
      </c>
      <c r="U1959" s="8" t="str">
        <f>IFERROR(VLOOKUP(LEFT($A1959,8),POR!$A:$R,7,0),"")</f>
        <v/>
      </c>
      <c r="V1959" s="8" t="str">
        <f>IFERROR(VLOOKUP(LEFT($A1959,8),POR!$A:$R,8,0),"")</f>
        <v/>
      </c>
      <c r="W1959" s="8" t="str">
        <f>IFERROR(VLOOKUP(LEFT($A1959,8),POR!$A:$R,9,0),"")</f>
        <v/>
      </c>
      <c r="X1959" s="8" t="str">
        <f>IFERROR(VLOOKUP(LEFT($A1959,8),POR!$A:$R,10,0),"")</f>
        <v/>
      </c>
      <c r="Y1959" s="8" t="str">
        <f>IFERROR(VLOOKUP(LEFT($A1959,8),POR!$A:$R,11,0),"")</f>
        <v/>
      </c>
      <c r="Z1959" s="8" t="str">
        <f>IFERROR(VLOOKUP(LEFT($A1959,8),POR!$A:$R,12,0),"")</f>
        <v/>
      </c>
      <c r="AA1959" s="8" t="str">
        <f>IFERROR(VLOOKUP(LEFT($A1959,8),POR!$A:$R,13,0),"")</f>
        <v/>
      </c>
      <c r="AB1959" s="8" t="str">
        <f>IFERROR(VLOOKUP(LEFT($A1959,8),POR!$A:$R,14,0),"")</f>
        <v/>
      </c>
      <c r="AC1959" s="8" t="str">
        <f>IFERROR(VLOOKUP(LEFT($A1959,8),POR!$A:$R,15,0),"")</f>
        <v/>
      </c>
      <c r="AD1959" s="8" t="str">
        <f>IFERROR(VLOOKUP(LEFT($A1959,8),POR!$A:$R,16,0),"")</f>
        <v/>
      </c>
      <c r="AE1959" s="8" t="str">
        <f>IFERROR(VLOOKUP(LEFT($A1959,8),POR!$A:$R,17,0),"")</f>
        <v/>
      </c>
      <c r="AF1959" s="8" t="str">
        <f>IFERROR(VLOOKUP(LEFT($A1959,8),POR!$A:$R,18,0),"")</f>
        <v/>
      </c>
      <c r="AG1959" s="36" t="str">
        <f>IFERROR(VLOOKUP(A1959,NSD!F:G,2,0),"")</f>
        <v/>
      </c>
    </row>
    <row r="1960" spans="1:33">
      <c r="A1960" s="49" t="s">
        <v>4300</v>
      </c>
      <c r="B1960" s="36" t="str">
        <f>VLOOKUP(LEFT(A1960,8),Clusters!A:C,3,0)</f>
        <v>C5</v>
      </c>
      <c r="C1960" s="36">
        <f>VLOOKUP(LEFT(A1960,8),Clusters!A:D,2,0)</f>
        <v>51</v>
      </c>
      <c r="O1960" s="36">
        <f>IFERROR(VLOOKUP(LEFT(A1960,8),'Development Priority'!A:B,2,0),"")</f>
        <v>470</v>
      </c>
      <c r="P1960" s="8" t="str">
        <f>IFERROR(VLOOKUP(LEFT($A1960,8),POR!$A:$R,2,0),"")</f>
        <v/>
      </c>
      <c r="Q1960" s="8" t="str">
        <f>IFERROR(VLOOKUP(LEFT($A1960,8),POR!$A:$R,3,0),"")</f>
        <v/>
      </c>
      <c r="R1960" s="8" t="str">
        <f>IFERROR(VLOOKUP(LEFT($A1960,8),POR!$A:$R,4,0),"")</f>
        <v/>
      </c>
      <c r="S1960" s="8" t="str">
        <f>IFERROR(VLOOKUP(LEFT($A1960,8),POR!$A:$R,5,0),"")</f>
        <v/>
      </c>
      <c r="T1960" s="8" t="str">
        <f>IFERROR(VLOOKUP(LEFT($A1960,8),POR!$A:$R,6,0),"")</f>
        <v/>
      </c>
      <c r="U1960" s="8" t="str">
        <f>IFERROR(VLOOKUP(LEFT($A1960,8),POR!$A:$R,7,0),"")</f>
        <v/>
      </c>
      <c r="V1960" s="8" t="str">
        <f>IFERROR(VLOOKUP(LEFT($A1960,8),POR!$A:$R,8,0),"")</f>
        <v/>
      </c>
      <c r="W1960" s="8" t="str">
        <f>IFERROR(VLOOKUP(LEFT($A1960,8),POR!$A:$R,9,0),"")</f>
        <v/>
      </c>
      <c r="X1960" s="8" t="str">
        <f>IFERROR(VLOOKUP(LEFT($A1960,8),POR!$A:$R,10,0),"")</f>
        <v/>
      </c>
      <c r="Y1960" s="8" t="str">
        <f>IFERROR(VLOOKUP(LEFT($A1960,8),POR!$A:$R,11,0),"")</f>
        <v/>
      </c>
      <c r="Z1960" s="8" t="str">
        <f>IFERROR(VLOOKUP(LEFT($A1960,8),POR!$A:$R,12,0),"")</f>
        <v/>
      </c>
      <c r="AA1960" s="8" t="str">
        <f>IFERROR(VLOOKUP(LEFT($A1960,8),POR!$A:$R,13,0),"")</f>
        <v/>
      </c>
      <c r="AB1960" s="8" t="str">
        <f>IFERROR(VLOOKUP(LEFT($A1960,8),POR!$A:$R,14,0),"")</f>
        <v/>
      </c>
      <c r="AC1960" s="8" t="str">
        <f>IFERROR(VLOOKUP(LEFT($A1960,8),POR!$A:$R,15,0),"")</f>
        <v/>
      </c>
      <c r="AD1960" s="8" t="str">
        <f>IFERROR(VLOOKUP(LEFT($A1960,8),POR!$A:$R,16,0),"")</f>
        <v/>
      </c>
      <c r="AE1960" s="8" t="str">
        <f>IFERROR(VLOOKUP(LEFT($A1960,8),POR!$A:$R,17,0),"")</f>
        <v/>
      </c>
      <c r="AF1960" s="8" t="str">
        <f>IFERROR(VLOOKUP(LEFT($A1960,8),POR!$A:$R,18,0),"")</f>
        <v/>
      </c>
      <c r="AG1960" s="36" t="str">
        <f>IFERROR(VLOOKUP(A1960,NSD!F:G,2,0),"")</f>
        <v/>
      </c>
    </row>
    <row r="1961" spans="1:33">
      <c r="A1961" s="49" t="s">
        <v>4317</v>
      </c>
      <c r="B1961" s="36" t="str">
        <f>VLOOKUP(LEFT(A1961,8),Clusters!A:C,3,0)</f>
        <v>C5</v>
      </c>
      <c r="C1961" s="36">
        <f>VLOOKUP(LEFT(A1961,8),Clusters!A:D,2,0)</f>
        <v>51</v>
      </c>
      <c r="O1961" s="36">
        <f>IFERROR(VLOOKUP(LEFT(A1961,8),'Development Priority'!A:B,2,0),"")</f>
        <v>470</v>
      </c>
      <c r="P1961" s="8" t="str">
        <f>IFERROR(VLOOKUP(LEFT($A1961,8),POR!$A:$R,2,0),"")</f>
        <v/>
      </c>
      <c r="Q1961" s="8" t="str">
        <f>IFERROR(VLOOKUP(LEFT($A1961,8),POR!$A:$R,3,0),"")</f>
        <v/>
      </c>
      <c r="R1961" s="8" t="str">
        <f>IFERROR(VLOOKUP(LEFT($A1961,8),POR!$A:$R,4,0),"")</f>
        <v/>
      </c>
      <c r="S1961" s="8" t="str">
        <f>IFERROR(VLOOKUP(LEFT($A1961,8),POR!$A:$R,5,0),"")</f>
        <v/>
      </c>
      <c r="T1961" s="8" t="str">
        <f>IFERROR(VLOOKUP(LEFT($A1961,8),POR!$A:$R,6,0),"")</f>
        <v/>
      </c>
      <c r="U1961" s="8" t="str">
        <f>IFERROR(VLOOKUP(LEFT($A1961,8),POR!$A:$R,7,0),"")</f>
        <v/>
      </c>
      <c r="V1961" s="8" t="str">
        <f>IFERROR(VLOOKUP(LEFT($A1961,8),POR!$A:$R,8,0),"")</f>
        <v/>
      </c>
      <c r="W1961" s="8" t="str">
        <f>IFERROR(VLOOKUP(LEFT($A1961,8),POR!$A:$R,9,0),"")</f>
        <v/>
      </c>
      <c r="X1961" s="8" t="str">
        <f>IFERROR(VLOOKUP(LEFT($A1961,8),POR!$A:$R,10,0),"")</f>
        <v/>
      </c>
      <c r="Y1961" s="8" t="str">
        <f>IFERROR(VLOOKUP(LEFT($A1961,8),POR!$A:$R,11,0),"")</f>
        <v/>
      </c>
      <c r="Z1961" s="8" t="str">
        <f>IFERROR(VLOOKUP(LEFT($A1961,8),POR!$A:$R,12,0),"")</f>
        <v/>
      </c>
      <c r="AA1961" s="8" t="str">
        <f>IFERROR(VLOOKUP(LEFT($A1961,8),POR!$A:$R,13,0),"")</f>
        <v/>
      </c>
      <c r="AB1961" s="8" t="str">
        <f>IFERROR(VLOOKUP(LEFT($A1961,8),POR!$A:$R,14,0),"")</f>
        <v/>
      </c>
      <c r="AC1961" s="8" t="str">
        <f>IFERROR(VLOOKUP(LEFT($A1961,8),POR!$A:$R,15,0),"")</f>
        <v/>
      </c>
      <c r="AD1961" s="8" t="str">
        <f>IFERROR(VLOOKUP(LEFT($A1961,8),POR!$A:$R,16,0),"")</f>
        <v/>
      </c>
      <c r="AE1961" s="8" t="str">
        <f>IFERROR(VLOOKUP(LEFT($A1961,8),POR!$A:$R,17,0),"")</f>
        <v/>
      </c>
      <c r="AF1961" s="8" t="str">
        <f>IFERROR(VLOOKUP(LEFT($A1961,8),POR!$A:$R,18,0),"")</f>
        <v/>
      </c>
      <c r="AG1961" s="36" t="str">
        <f>IFERROR(VLOOKUP(A1961,NSD!F:G,2,0),"")</f>
        <v/>
      </c>
    </row>
    <row r="1962" spans="1:33">
      <c r="A1962" s="49" t="s">
        <v>3473</v>
      </c>
      <c r="B1962" s="36" t="str">
        <f>VLOOKUP(LEFT(A1962,8),Clusters!A:C,3,0)</f>
        <v>C1</v>
      </c>
      <c r="C1962" s="36">
        <f>VLOOKUP(LEFT(A1962,8),Clusters!A:D,2,0)</f>
        <v>11</v>
      </c>
      <c r="O1962" s="36">
        <f>IFERROR(VLOOKUP(LEFT(A1962,8),'Development Priority'!A:B,2,0),"")</f>
        <v>17</v>
      </c>
      <c r="P1962" s="8" t="str">
        <f>IFERROR(VLOOKUP(LEFT($A1962,8),POR!$A:$R,2,0),"")</f>
        <v/>
      </c>
      <c r="Q1962" s="8" t="str">
        <f>IFERROR(VLOOKUP(LEFT($A1962,8),POR!$A:$R,3,0),"")</f>
        <v/>
      </c>
      <c r="R1962" s="8" t="str">
        <f>IFERROR(VLOOKUP(LEFT($A1962,8),POR!$A:$R,4,0),"")</f>
        <v/>
      </c>
      <c r="S1962" s="8" t="str">
        <f>IFERROR(VLOOKUP(LEFT($A1962,8),POR!$A:$R,5,0),"")</f>
        <v/>
      </c>
      <c r="T1962" s="8">
        <f>IFERROR(VLOOKUP(LEFT($A1962,8),POR!$A:$R,6,0),"")</f>
        <v>42837.708333333299</v>
      </c>
      <c r="U1962" s="8" t="str">
        <f>IFERROR(VLOOKUP(LEFT($A1962,8),POR!$A:$R,7,0),"")</f>
        <v/>
      </c>
      <c r="V1962" s="8" t="str">
        <f>IFERROR(VLOOKUP(LEFT($A1962,8),POR!$A:$R,8,0),"")</f>
        <v/>
      </c>
      <c r="W1962" s="8" t="str">
        <f>IFERROR(VLOOKUP(LEFT($A1962,8),POR!$A:$R,9,0),"")</f>
        <v/>
      </c>
      <c r="X1962" s="8" t="str">
        <f>IFERROR(VLOOKUP(LEFT($A1962,8),POR!$A:$R,10,0),"")</f>
        <v/>
      </c>
      <c r="Y1962" s="8" t="str">
        <f>IFERROR(VLOOKUP(LEFT($A1962,8),POR!$A:$R,11,0),"")</f>
        <v/>
      </c>
      <c r="Z1962" s="8" t="str">
        <f>IFERROR(VLOOKUP(LEFT($A1962,8),POR!$A:$R,12,0),"")</f>
        <v/>
      </c>
      <c r="AA1962" s="8" t="str">
        <f>IFERROR(VLOOKUP(LEFT($A1962,8),POR!$A:$R,13,0),"")</f>
        <v/>
      </c>
      <c r="AB1962" s="8" t="str">
        <f>IFERROR(VLOOKUP(LEFT($A1962,8),POR!$A:$R,14,0),"")</f>
        <v/>
      </c>
      <c r="AC1962" s="8" t="str">
        <f>IFERROR(VLOOKUP(LEFT($A1962,8),POR!$A:$R,15,0),"")</f>
        <v/>
      </c>
      <c r="AD1962" s="8" t="str">
        <f>IFERROR(VLOOKUP(LEFT($A1962,8),POR!$A:$R,16,0),"")</f>
        <v/>
      </c>
      <c r="AE1962" s="8" t="str">
        <f>IFERROR(VLOOKUP(LEFT($A1962,8),POR!$A:$R,17,0),"")</f>
        <v/>
      </c>
      <c r="AF1962" s="8" t="str">
        <f>IFERROR(VLOOKUP(LEFT($A1962,8),POR!$A:$R,18,0),"")</f>
        <v/>
      </c>
      <c r="AG1962" s="36" t="str">
        <f>IFERROR(VLOOKUP(A1962,NSD!F:G,2,0),"")</f>
        <v/>
      </c>
    </row>
    <row r="1963" spans="1:33">
      <c r="A1963" s="49" t="s">
        <v>3318</v>
      </c>
      <c r="B1963" s="36" t="str">
        <f>VLOOKUP(LEFT(A1963,8),Clusters!A:C,3,0)</f>
        <v>C1</v>
      </c>
      <c r="C1963" s="36">
        <f>VLOOKUP(LEFT(A1963,8),Clusters!A:D,2,0)</f>
        <v>11</v>
      </c>
      <c r="O1963" s="36">
        <f>IFERROR(VLOOKUP(LEFT(A1963,8),'Development Priority'!A:B,2,0),"")</f>
        <v>17</v>
      </c>
      <c r="P1963" s="8" t="str">
        <f>IFERROR(VLOOKUP(LEFT($A1963,8),POR!$A:$R,2,0),"")</f>
        <v/>
      </c>
      <c r="Q1963" s="8" t="str">
        <f>IFERROR(VLOOKUP(LEFT($A1963,8),POR!$A:$R,3,0),"")</f>
        <v/>
      </c>
      <c r="R1963" s="8" t="str">
        <f>IFERROR(VLOOKUP(LEFT($A1963,8),POR!$A:$R,4,0),"")</f>
        <v/>
      </c>
      <c r="S1963" s="8" t="str">
        <f>IFERROR(VLOOKUP(LEFT($A1963,8),POR!$A:$R,5,0),"")</f>
        <v/>
      </c>
      <c r="T1963" s="8">
        <f>IFERROR(VLOOKUP(LEFT($A1963,8),POR!$A:$R,6,0),"")</f>
        <v>42837.708333333299</v>
      </c>
      <c r="U1963" s="8" t="str">
        <f>IFERROR(VLOOKUP(LEFT($A1963,8),POR!$A:$R,7,0),"")</f>
        <v/>
      </c>
      <c r="V1963" s="8" t="str">
        <f>IFERROR(VLOOKUP(LEFT($A1963,8),POR!$A:$R,8,0),"")</f>
        <v/>
      </c>
      <c r="W1963" s="8" t="str">
        <f>IFERROR(VLOOKUP(LEFT($A1963,8),POR!$A:$R,9,0),"")</f>
        <v/>
      </c>
      <c r="X1963" s="8" t="str">
        <f>IFERROR(VLOOKUP(LEFT($A1963,8),POR!$A:$R,10,0),"")</f>
        <v/>
      </c>
      <c r="Y1963" s="8" t="str">
        <f>IFERROR(VLOOKUP(LEFT($A1963,8),POR!$A:$R,11,0),"")</f>
        <v/>
      </c>
      <c r="Z1963" s="8" t="str">
        <f>IFERROR(VLOOKUP(LEFT($A1963,8),POR!$A:$R,12,0),"")</f>
        <v/>
      </c>
      <c r="AA1963" s="8" t="str">
        <f>IFERROR(VLOOKUP(LEFT($A1963,8),POR!$A:$R,13,0),"")</f>
        <v/>
      </c>
      <c r="AB1963" s="8" t="str">
        <f>IFERROR(VLOOKUP(LEFT($A1963,8),POR!$A:$R,14,0),"")</f>
        <v/>
      </c>
      <c r="AC1963" s="8" t="str">
        <f>IFERROR(VLOOKUP(LEFT($A1963,8),POR!$A:$R,15,0),"")</f>
        <v/>
      </c>
      <c r="AD1963" s="8" t="str">
        <f>IFERROR(VLOOKUP(LEFT($A1963,8),POR!$A:$R,16,0),"")</f>
        <v/>
      </c>
      <c r="AE1963" s="8" t="str">
        <f>IFERROR(VLOOKUP(LEFT($A1963,8),POR!$A:$R,17,0),"")</f>
        <v/>
      </c>
      <c r="AF1963" s="8" t="str">
        <f>IFERROR(VLOOKUP(LEFT($A1963,8),POR!$A:$R,18,0),"")</f>
        <v/>
      </c>
      <c r="AG1963" s="36" t="str">
        <f>IFERROR(VLOOKUP(A1963,NSD!F:G,2,0),"")</f>
        <v/>
      </c>
    </row>
    <row r="1964" spans="1:33">
      <c r="A1964" s="49" t="s">
        <v>2875</v>
      </c>
      <c r="B1964" s="36" t="str">
        <f>VLOOKUP(LEFT(A1964,8),Clusters!A:C,3,0)</f>
        <v>C1</v>
      </c>
      <c r="C1964" s="36">
        <f>VLOOKUP(LEFT(A1964,8),Clusters!A:D,2,0)</f>
        <v>12</v>
      </c>
      <c r="O1964" s="36">
        <f>IFERROR(VLOOKUP(LEFT(A1964,8),'Development Priority'!A:B,2,0),"")</f>
        <v>268</v>
      </c>
      <c r="P1964" s="8" t="str">
        <f>IFERROR(VLOOKUP(LEFT($A1964,8),POR!$A:$R,2,0),"")</f>
        <v/>
      </c>
      <c r="Q1964" s="8" t="str">
        <f>IFERROR(VLOOKUP(LEFT($A1964,8),POR!$A:$R,3,0),"")</f>
        <v/>
      </c>
      <c r="R1964" s="8" t="str">
        <f>IFERROR(VLOOKUP(LEFT($A1964,8),POR!$A:$R,4,0),"")</f>
        <v/>
      </c>
      <c r="S1964" s="8" t="str">
        <f>IFERROR(VLOOKUP(LEFT($A1964,8),POR!$A:$R,5,0),"")</f>
        <v/>
      </c>
      <c r="T1964" s="8">
        <f>IFERROR(VLOOKUP(LEFT($A1964,8),POR!$A:$R,6,0),"")</f>
        <v>42827.708333333299</v>
      </c>
      <c r="U1964" s="8" t="str">
        <f>IFERROR(VLOOKUP(LEFT($A1964,8),POR!$A:$R,7,0),"")</f>
        <v/>
      </c>
      <c r="V1964" s="8">
        <f>IFERROR(VLOOKUP(LEFT($A1964,8),POR!$A:$R,8,0),"")</f>
        <v>42806</v>
      </c>
      <c r="W1964" s="8" t="str">
        <f>IFERROR(VLOOKUP(LEFT($A1964,8),POR!$A:$R,9,0),"")</f>
        <v/>
      </c>
      <c r="X1964" s="8" t="str">
        <f>IFERROR(VLOOKUP(LEFT($A1964,8),POR!$A:$R,10,0),"")</f>
        <v/>
      </c>
      <c r="Y1964" s="8" t="str">
        <f>IFERROR(VLOOKUP(LEFT($A1964,8),POR!$A:$R,11,0),"")</f>
        <v/>
      </c>
      <c r="Z1964" s="8" t="str">
        <f>IFERROR(VLOOKUP(LEFT($A1964,8),POR!$A:$R,12,0),"")</f>
        <v/>
      </c>
      <c r="AA1964" s="8" t="str">
        <f>IFERROR(VLOOKUP(LEFT($A1964,8),POR!$A:$R,13,0),"")</f>
        <v/>
      </c>
      <c r="AB1964" s="8" t="str">
        <f>IFERROR(VLOOKUP(LEFT($A1964,8),POR!$A:$R,14,0),"")</f>
        <v/>
      </c>
      <c r="AC1964" s="8" t="str">
        <f>IFERROR(VLOOKUP(LEFT($A1964,8),POR!$A:$R,15,0),"")</f>
        <v/>
      </c>
      <c r="AD1964" s="8" t="str">
        <f>IFERROR(VLOOKUP(LEFT($A1964,8),POR!$A:$R,16,0),"")</f>
        <v/>
      </c>
      <c r="AE1964" s="8" t="str">
        <f>IFERROR(VLOOKUP(LEFT($A1964,8),POR!$A:$R,17,0),"")</f>
        <v/>
      </c>
      <c r="AF1964" s="8" t="str">
        <f>IFERROR(VLOOKUP(LEFT($A1964,8),POR!$A:$R,18,0),"")</f>
        <v/>
      </c>
      <c r="AG1964" s="36" t="str">
        <f>IFERROR(VLOOKUP(A1964,NSD!F:G,2,0),"")</f>
        <v/>
      </c>
    </row>
    <row r="1965" spans="1:33">
      <c r="A1965" s="49" t="s">
        <v>3628</v>
      </c>
      <c r="B1965" s="36" t="str">
        <f>VLOOKUP(LEFT(A1965,8),Clusters!A:C,3,0)</f>
        <v>C1</v>
      </c>
      <c r="C1965" s="36">
        <f>VLOOKUP(LEFT(A1965,8),Clusters!A:D,2,0)</f>
        <v>12</v>
      </c>
      <c r="O1965" s="36">
        <f>IFERROR(VLOOKUP(LEFT(A1965,8),'Development Priority'!A:B,2,0),"")</f>
        <v>268</v>
      </c>
      <c r="P1965" s="8" t="str">
        <f>IFERROR(VLOOKUP(LEFT($A1965,8),POR!$A:$R,2,0),"")</f>
        <v/>
      </c>
      <c r="Q1965" s="8" t="str">
        <f>IFERROR(VLOOKUP(LEFT($A1965,8),POR!$A:$R,3,0),"")</f>
        <v/>
      </c>
      <c r="R1965" s="8" t="str">
        <f>IFERROR(VLOOKUP(LEFT($A1965,8),POR!$A:$R,4,0),"")</f>
        <v/>
      </c>
      <c r="S1965" s="8" t="str">
        <f>IFERROR(VLOOKUP(LEFT($A1965,8),POR!$A:$R,5,0),"")</f>
        <v/>
      </c>
      <c r="T1965" s="8">
        <f>IFERROR(VLOOKUP(LEFT($A1965,8),POR!$A:$R,6,0),"")</f>
        <v>42827.708333333299</v>
      </c>
      <c r="U1965" s="8" t="str">
        <f>IFERROR(VLOOKUP(LEFT($A1965,8),POR!$A:$R,7,0),"")</f>
        <v/>
      </c>
      <c r="V1965" s="8">
        <f>IFERROR(VLOOKUP(LEFT($A1965,8),POR!$A:$R,8,0),"")</f>
        <v>42806</v>
      </c>
      <c r="W1965" s="8" t="str">
        <f>IFERROR(VLOOKUP(LEFT($A1965,8),POR!$A:$R,9,0),"")</f>
        <v/>
      </c>
      <c r="X1965" s="8" t="str">
        <f>IFERROR(VLOOKUP(LEFT($A1965,8),POR!$A:$R,10,0),"")</f>
        <v/>
      </c>
      <c r="Y1965" s="8" t="str">
        <f>IFERROR(VLOOKUP(LEFT($A1965,8),POR!$A:$R,11,0),"")</f>
        <v/>
      </c>
      <c r="Z1965" s="8" t="str">
        <f>IFERROR(VLOOKUP(LEFT($A1965,8),POR!$A:$R,12,0),"")</f>
        <v/>
      </c>
      <c r="AA1965" s="8" t="str">
        <f>IFERROR(VLOOKUP(LEFT($A1965,8),POR!$A:$R,13,0),"")</f>
        <v/>
      </c>
      <c r="AB1965" s="8" t="str">
        <f>IFERROR(VLOOKUP(LEFT($A1965,8),POR!$A:$R,14,0),"")</f>
        <v/>
      </c>
      <c r="AC1965" s="8" t="str">
        <f>IFERROR(VLOOKUP(LEFT($A1965,8),POR!$A:$R,15,0),"")</f>
        <v/>
      </c>
      <c r="AD1965" s="8" t="str">
        <f>IFERROR(VLOOKUP(LEFT($A1965,8),POR!$A:$R,16,0),"")</f>
        <v/>
      </c>
      <c r="AE1965" s="8" t="str">
        <f>IFERROR(VLOOKUP(LEFT($A1965,8),POR!$A:$R,17,0),"")</f>
        <v/>
      </c>
      <c r="AF1965" s="8" t="str">
        <f>IFERROR(VLOOKUP(LEFT($A1965,8),POR!$A:$R,18,0),"")</f>
        <v/>
      </c>
      <c r="AG1965" s="36" t="str">
        <f>IFERROR(VLOOKUP(A1965,NSD!F:G,2,0),"")</f>
        <v/>
      </c>
    </row>
    <row r="1966" spans="1:33">
      <c r="A1966" s="49" t="s">
        <v>2600</v>
      </c>
      <c r="B1966" s="36" t="str">
        <f>VLOOKUP(LEFT(A1966,8),Clusters!A:C,3,0)</f>
        <v>C1</v>
      </c>
      <c r="C1966" s="36">
        <f>VLOOKUP(LEFT(A1966,8),Clusters!A:D,2,0)</f>
        <v>12</v>
      </c>
      <c r="O1966" s="36">
        <f>IFERROR(VLOOKUP(LEFT(A1966,8),'Development Priority'!A:B,2,0),"")</f>
        <v>268</v>
      </c>
      <c r="P1966" s="8" t="str">
        <f>IFERROR(VLOOKUP(LEFT($A1966,8),POR!$A:$R,2,0),"")</f>
        <v/>
      </c>
      <c r="Q1966" s="8" t="str">
        <f>IFERROR(VLOOKUP(LEFT($A1966,8),POR!$A:$R,3,0),"")</f>
        <v/>
      </c>
      <c r="R1966" s="8" t="str">
        <f>IFERROR(VLOOKUP(LEFT($A1966,8),POR!$A:$R,4,0),"")</f>
        <v/>
      </c>
      <c r="S1966" s="8" t="str">
        <f>IFERROR(VLOOKUP(LEFT($A1966,8),POR!$A:$R,5,0),"")</f>
        <v/>
      </c>
      <c r="T1966" s="8">
        <f>IFERROR(VLOOKUP(LEFT($A1966,8),POR!$A:$R,6,0),"")</f>
        <v>42827.708333333299</v>
      </c>
      <c r="U1966" s="8" t="str">
        <f>IFERROR(VLOOKUP(LEFT($A1966,8),POR!$A:$R,7,0),"")</f>
        <v/>
      </c>
      <c r="V1966" s="8">
        <f>IFERROR(VLOOKUP(LEFT($A1966,8),POR!$A:$R,8,0),"")</f>
        <v>42806</v>
      </c>
      <c r="W1966" s="8" t="str">
        <f>IFERROR(VLOOKUP(LEFT($A1966,8),POR!$A:$R,9,0),"")</f>
        <v/>
      </c>
      <c r="X1966" s="8" t="str">
        <f>IFERROR(VLOOKUP(LEFT($A1966,8),POR!$A:$R,10,0),"")</f>
        <v/>
      </c>
      <c r="Y1966" s="8" t="str">
        <f>IFERROR(VLOOKUP(LEFT($A1966,8),POR!$A:$R,11,0),"")</f>
        <v/>
      </c>
      <c r="Z1966" s="8" t="str">
        <f>IFERROR(VLOOKUP(LEFT($A1966,8),POR!$A:$R,12,0),"")</f>
        <v/>
      </c>
      <c r="AA1966" s="8" t="str">
        <f>IFERROR(VLOOKUP(LEFT($A1966,8),POR!$A:$R,13,0),"")</f>
        <v/>
      </c>
      <c r="AB1966" s="8" t="str">
        <f>IFERROR(VLOOKUP(LEFT($A1966,8),POR!$A:$R,14,0),"")</f>
        <v/>
      </c>
      <c r="AC1966" s="8" t="str">
        <f>IFERROR(VLOOKUP(LEFT($A1966,8),POR!$A:$R,15,0),"")</f>
        <v/>
      </c>
      <c r="AD1966" s="8" t="str">
        <f>IFERROR(VLOOKUP(LEFT($A1966,8),POR!$A:$R,16,0),"")</f>
        <v/>
      </c>
      <c r="AE1966" s="8" t="str">
        <f>IFERROR(VLOOKUP(LEFT($A1966,8),POR!$A:$R,17,0),"")</f>
        <v/>
      </c>
      <c r="AF1966" s="8" t="str">
        <f>IFERROR(VLOOKUP(LEFT($A1966,8),POR!$A:$R,18,0),"")</f>
        <v/>
      </c>
      <c r="AG1966" s="36" t="str">
        <f>IFERROR(VLOOKUP(A1966,NSD!F:G,2,0),"")</f>
        <v/>
      </c>
    </row>
    <row r="1967" spans="1:33">
      <c r="A1967" s="49" t="s">
        <v>2985</v>
      </c>
      <c r="B1967" s="36" t="str">
        <f>VLOOKUP(LEFT(A1967,8),Clusters!A:C,3,0)</f>
        <v>C1</v>
      </c>
      <c r="C1967" s="36">
        <f>VLOOKUP(LEFT(A1967,8),Clusters!A:D,2,0)</f>
        <v>12</v>
      </c>
      <c r="O1967" s="36">
        <f>IFERROR(VLOOKUP(LEFT(A1967,8),'Development Priority'!A:B,2,0),"")</f>
        <v>268</v>
      </c>
      <c r="P1967" s="8" t="str">
        <f>IFERROR(VLOOKUP(LEFT($A1967,8),POR!$A:$R,2,0),"")</f>
        <v/>
      </c>
      <c r="Q1967" s="8" t="str">
        <f>IFERROR(VLOOKUP(LEFT($A1967,8),POR!$A:$R,3,0),"")</f>
        <v/>
      </c>
      <c r="R1967" s="8" t="str">
        <f>IFERROR(VLOOKUP(LEFT($A1967,8),POR!$A:$R,4,0),"")</f>
        <v/>
      </c>
      <c r="S1967" s="8" t="str">
        <f>IFERROR(VLOOKUP(LEFT($A1967,8),POR!$A:$R,5,0),"")</f>
        <v/>
      </c>
      <c r="T1967" s="8">
        <f>IFERROR(VLOOKUP(LEFT($A1967,8),POR!$A:$R,6,0),"")</f>
        <v>42827.708333333299</v>
      </c>
      <c r="U1967" s="8" t="str">
        <f>IFERROR(VLOOKUP(LEFT($A1967,8),POR!$A:$R,7,0),"")</f>
        <v/>
      </c>
      <c r="V1967" s="8">
        <f>IFERROR(VLOOKUP(LEFT($A1967,8),POR!$A:$R,8,0),"")</f>
        <v>42806</v>
      </c>
      <c r="W1967" s="8" t="str">
        <f>IFERROR(VLOOKUP(LEFT($A1967,8),POR!$A:$R,9,0),"")</f>
        <v/>
      </c>
      <c r="X1967" s="8" t="str">
        <f>IFERROR(VLOOKUP(LEFT($A1967,8),POR!$A:$R,10,0),"")</f>
        <v/>
      </c>
      <c r="Y1967" s="8" t="str">
        <f>IFERROR(VLOOKUP(LEFT($A1967,8),POR!$A:$R,11,0),"")</f>
        <v/>
      </c>
      <c r="Z1967" s="8" t="str">
        <f>IFERROR(VLOOKUP(LEFT($A1967,8),POR!$A:$R,12,0),"")</f>
        <v/>
      </c>
      <c r="AA1967" s="8" t="str">
        <f>IFERROR(VLOOKUP(LEFT($A1967,8),POR!$A:$R,13,0),"")</f>
        <v/>
      </c>
      <c r="AB1967" s="8" t="str">
        <f>IFERROR(VLOOKUP(LEFT($A1967,8),POR!$A:$R,14,0),"")</f>
        <v/>
      </c>
      <c r="AC1967" s="8" t="str">
        <f>IFERROR(VLOOKUP(LEFT($A1967,8),POR!$A:$R,15,0),"")</f>
        <v/>
      </c>
      <c r="AD1967" s="8" t="str">
        <f>IFERROR(VLOOKUP(LEFT($A1967,8),POR!$A:$R,16,0),"")</f>
        <v/>
      </c>
      <c r="AE1967" s="8" t="str">
        <f>IFERROR(VLOOKUP(LEFT($A1967,8),POR!$A:$R,17,0),"")</f>
        <v/>
      </c>
      <c r="AF1967" s="8" t="str">
        <f>IFERROR(VLOOKUP(LEFT($A1967,8),POR!$A:$R,18,0),"")</f>
        <v/>
      </c>
      <c r="AG1967" s="36" t="str">
        <f>IFERROR(VLOOKUP(A1967,NSD!F:G,2,0),"")</f>
        <v/>
      </c>
    </row>
    <row r="1968" spans="1:33">
      <c r="A1968" s="49" t="s">
        <v>4297</v>
      </c>
      <c r="B1968" s="36" t="str">
        <f>VLOOKUP(LEFT(A1968,8),Clusters!A:C,3,0)</f>
        <v>C3</v>
      </c>
      <c r="C1968" s="36">
        <f>VLOOKUP(LEFT(A1968,8),Clusters!A:D,2,0)</f>
        <v>31</v>
      </c>
      <c r="O1968" s="36">
        <f>IFERROR(VLOOKUP(LEFT(A1968,8),'Development Priority'!A:B,2,0),"")</f>
        <v>731</v>
      </c>
      <c r="P1968" s="8" t="str">
        <f>IFERROR(VLOOKUP(LEFT($A1968,8),POR!$A:$R,2,0),"")</f>
        <v/>
      </c>
      <c r="Q1968" s="8" t="str">
        <f>IFERROR(VLOOKUP(LEFT($A1968,8),POR!$A:$R,3,0),"")</f>
        <v/>
      </c>
      <c r="R1968" s="8" t="str">
        <f>IFERROR(VLOOKUP(LEFT($A1968,8),POR!$A:$R,4,0),"")</f>
        <v/>
      </c>
      <c r="S1968" s="8" t="str">
        <f>IFERROR(VLOOKUP(LEFT($A1968,8),POR!$A:$R,5,0),"")</f>
        <v/>
      </c>
      <c r="T1968" s="8" t="str">
        <f>IFERROR(VLOOKUP(LEFT($A1968,8),POR!$A:$R,6,0),"")</f>
        <v/>
      </c>
      <c r="U1968" s="8" t="str">
        <f>IFERROR(VLOOKUP(LEFT($A1968,8),POR!$A:$R,7,0),"")</f>
        <v/>
      </c>
      <c r="V1968" s="8" t="str">
        <f>IFERROR(VLOOKUP(LEFT($A1968,8),POR!$A:$R,8,0),"")</f>
        <v/>
      </c>
      <c r="W1968" s="8" t="str">
        <f>IFERROR(VLOOKUP(LEFT($A1968,8),POR!$A:$R,9,0),"")</f>
        <v/>
      </c>
      <c r="X1968" s="8" t="str">
        <f>IFERROR(VLOOKUP(LEFT($A1968,8),POR!$A:$R,10,0),"")</f>
        <v/>
      </c>
      <c r="Y1968" s="8" t="str">
        <f>IFERROR(VLOOKUP(LEFT($A1968,8),POR!$A:$R,11,0),"")</f>
        <v/>
      </c>
      <c r="Z1968" s="8" t="str">
        <f>IFERROR(VLOOKUP(LEFT($A1968,8),POR!$A:$R,12,0),"")</f>
        <v/>
      </c>
      <c r="AA1968" s="8" t="str">
        <f>IFERROR(VLOOKUP(LEFT($A1968,8),POR!$A:$R,13,0),"")</f>
        <v/>
      </c>
      <c r="AB1968" s="8" t="str">
        <f>IFERROR(VLOOKUP(LEFT($A1968,8),POR!$A:$R,14,0),"")</f>
        <v/>
      </c>
      <c r="AC1968" s="8" t="str">
        <f>IFERROR(VLOOKUP(LEFT($A1968,8),POR!$A:$R,15,0),"")</f>
        <v/>
      </c>
      <c r="AD1968" s="8" t="str">
        <f>IFERROR(VLOOKUP(LEFT($A1968,8),POR!$A:$R,16,0),"")</f>
        <v/>
      </c>
      <c r="AE1968" s="8" t="str">
        <f>IFERROR(VLOOKUP(LEFT($A1968,8),POR!$A:$R,17,0),"")</f>
        <v/>
      </c>
      <c r="AF1968" s="8" t="str">
        <f>IFERROR(VLOOKUP(LEFT($A1968,8),POR!$A:$R,18,0),"")</f>
        <v/>
      </c>
      <c r="AG1968" s="36" t="str">
        <f>IFERROR(VLOOKUP(A1968,NSD!F:G,2,0),"")</f>
        <v/>
      </c>
    </row>
    <row r="1969" spans="1:33">
      <c r="A1969" s="49" t="s">
        <v>2107</v>
      </c>
      <c r="B1969" s="36" t="str">
        <f>VLOOKUP(LEFT(A1969,8),Clusters!A:C,3,0)</f>
        <v>C3</v>
      </c>
      <c r="C1969" s="36">
        <f>VLOOKUP(LEFT(A1969,8),Clusters!A:D,2,0)</f>
        <v>31</v>
      </c>
      <c r="O1969" s="36">
        <f>IFERROR(VLOOKUP(LEFT(A1969,8),'Development Priority'!A:B,2,0),"")</f>
        <v>731</v>
      </c>
      <c r="P1969" s="8" t="str">
        <f>IFERROR(VLOOKUP(LEFT($A1969,8),POR!$A:$R,2,0),"")</f>
        <v/>
      </c>
      <c r="Q1969" s="8" t="str">
        <f>IFERROR(VLOOKUP(LEFT($A1969,8),POR!$A:$R,3,0),"")</f>
        <v/>
      </c>
      <c r="R1969" s="8" t="str">
        <f>IFERROR(VLOOKUP(LEFT($A1969,8),POR!$A:$R,4,0),"")</f>
        <v/>
      </c>
      <c r="S1969" s="8" t="str">
        <f>IFERROR(VLOOKUP(LEFT($A1969,8),POR!$A:$R,5,0),"")</f>
        <v/>
      </c>
      <c r="T1969" s="8" t="str">
        <f>IFERROR(VLOOKUP(LEFT($A1969,8),POR!$A:$R,6,0),"")</f>
        <v/>
      </c>
      <c r="U1969" s="8" t="str">
        <f>IFERROR(VLOOKUP(LEFT($A1969,8),POR!$A:$R,7,0),"")</f>
        <v/>
      </c>
      <c r="V1969" s="8" t="str">
        <f>IFERROR(VLOOKUP(LEFT($A1969,8),POR!$A:$R,8,0),"")</f>
        <v/>
      </c>
      <c r="W1969" s="8" t="str">
        <f>IFERROR(VLOOKUP(LEFT($A1969,8),POR!$A:$R,9,0),"")</f>
        <v/>
      </c>
      <c r="X1969" s="8" t="str">
        <f>IFERROR(VLOOKUP(LEFT($A1969,8),POR!$A:$R,10,0),"")</f>
        <v/>
      </c>
      <c r="Y1969" s="8" t="str">
        <f>IFERROR(VLOOKUP(LEFT($A1969,8),POR!$A:$R,11,0),"")</f>
        <v/>
      </c>
      <c r="Z1969" s="8" t="str">
        <f>IFERROR(VLOOKUP(LEFT($A1969,8),POR!$A:$R,12,0),"")</f>
        <v/>
      </c>
      <c r="AA1969" s="8" t="str">
        <f>IFERROR(VLOOKUP(LEFT($A1969,8),POR!$A:$R,13,0),"")</f>
        <v/>
      </c>
      <c r="AB1969" s="8" t="str">
        <f>IFERROR(VLOOKUP(LEFT($A1969,8),POR!$A:$R,14,0),"")</f>
        <v/>
      </c>
      <c r="AC1969" s="8" t="str">
        <f>IFERROR(VLOOKUP(LEFT($A1969,8),POR!$A:$R,15,0),"")</f>
        <v/>
      </c>
      <c r="AD1969" s="8" t="str">
        <f>IFERROR(VLOOKUP(LEFT($A1969,8),POR!$A:$R,16,0),"")</f>
        <v/>
      </c>
      <c r="AE1969" s="8" t="str">
        <f>IFERROR(VLOOKUP(LEFT($A1969,8),POR!$A:$R,17,0),"")</f>
        <v/>
      </c>
      <c r="AF1969" s="8" t="str">
        <f>IFERROR(VLOOKUP(LEFT($A1969,8),POR!$A:$R,18,0),"")</f>
        <v/>
      </c>
      <c r="AG1969" s="36" t="str">
        <f>IFERROR(VLOOKUP(A1969,NSD!F:G,2,0),"")</f>
        <v/>
      </c>
    </row>
    <row r="1970" spans="1:33">
      <c r="A1970" s="49" t="s">
        <v>3337</v>
      </c>
      <c r="B1970" s="36" t="str">
        <f>VLOOKUP(LEFT(A1970,8),Clusters!A:C,3,0)</f>
        <v>C3</v>
      </c>
      <c r="C1970" s="36">
        <f>VLOOKUP(LEFT(A1970,8),Clusters!A:D,2,0)</f>
        <v>31</v>
      </c>
      <c r="O1970" s="36">
        <f>IFERROR(VLOOKUP(LEFT(A1970,8),'Development Priority'!A:B,2,0),"")</f>
        <v>731</v>
      </c>
      <c r="P1970" s="8" t="str">
        <f>IFERROR(VLOOKUP(LEFT($A1970,8),POR!$A:$R,2,0),"")</f>
        <v/>
      </c>
      <c r="Q1970" s="8" t="str">
        <f>IFERROR(VLOOKUP(LEFT($A1970,8),POR!$A:$R,3,0),"")</f>
        <v/>
      </c>
      <c r="R1970" s="8" t="str">
        <f>IFERROR(VLOOKUP(LEFT($A1970,8),POR!$A:$R,4,0),"")</f>
        <v/>
      </c>
      <c r="S1970" s="8" t="str">
        <f>IFERROR(VLOOKUP(LEFT($A1970,8),POR!$A:$R,5,0),"")</f>
        <v/>
      </c>
      <c r="T1970" s="8" t="str">
        <f>IFERROR(VLOOKUP(LEFT($A1970,8),POR!$A:$R,6,0),"")</f>
        <v/>
      </c>
      <c r="U1970" s="8" t="str">
        <f>IFERROR(VLOOKUP(LEFT($A1970,8),POR!$A:$R,7,0),"")</f>
        <v/>
      </c>
      <c r="V1970" s="8" t="str">
        <f>IFERROR(VLOOKUP(LEFT($A1970,8),POR!$A:$R,8,0),"")</f>
        <v/>
      </c>
      <c r="W1970" s="8" t="str">
        <f>IFERROR(VLOOKUP(LEFT($A1970,8),POR!$A:$R,9,0),"")</f>
        <v/>
      </c>
      <c r="X1970" s="8" t="str">
        <f>IFERROR(VLOOKUP(LEFT($A1970,8),POR!$A:$R,10,0),"")</f>
        <v/>
      </c>
      <c r="Y1970" s="8" t="str">
        <f>IFERROR(VLOOKUP(LEFT($A1970,8),POR!$A:$R,11,0),"")</f>
        <v/>
      </c>
      <c r="Z1970" s="8" t="str">
        <f>IFERROR(VLOOKUP(LEFT($A1970,8),POR!$A:$R,12,0),"")</f>
        <v/>
      </c>
      <c r="AA1970" s="8" t="str">
        <f>IFERROR(VLOOKUP(LEFT($A1970,8),POR!$A:$R,13,0),"")</f>
        <v/>
      </c>
      <c r="AB1970" s="8" t="str">
        <f>IFERROR(VLOOKUP(LEFT($A1970,8),POR!$A:$R,14,0),"")</f>
        <v/>
      </c>
      <c r="AC1970" s="8" t="str">
        <f>IFERROR(VLOOKUP(LEFT($A1970,8),POR!$A:$R,15,0),"")</f>
        <v/>
      </c>
      <c r="AD1970" s="8" t="str">
        <f>IFERROR(VLOOKUP(LEFT($A1970,8),POR!$A:$R,16,0),"")</f>
        <v/>
      </c>
      <c r="AE1970" s="8" t="str">
        <f>IFERROR(VLOOKUP(LEFT($A1970,8),POR!$A:$R,17,0),"")</f>
        <v/>
      </c>
      <c r="AF1970" s="8" t="str">
        <f>IFERROR(VLOOKUP(LEFT($A1970,8),POR!$A:$R,18,0),"")</f>
        <v/>
      </c>
      <c r="AG1970" s="36" t="str">
        <f>IFERROR(VLOOKUP(A1970,NSD!F:G,2,0),"")</f>
        <v/>
      </c>
    </row>
    <row r="1971" spans="1:33">
      <c r="A1971" s="49" t="s">
        <v>3866</v>
      </c>
      <c r="B1971" s="36" t="str">
        <f>VLOOKUP(LEFT(A1971,8),Clusters!A:C,3,0)</f>
        <v>C1</v>
      </c>
      <c r="C1971" s="36">
        <f>VLOOKUP(LEFT(A1971,8),Clusters!A:D,2,0)</f>
        <v>13</v>
      </c>
      <c r="O1971" s="36">
        <f>IFERROR(VLOOKUP(LEFT(A1971,8),'Development Priority'!A:B,2,0),"")</f>
        <v>61</v>
      </c>
      <c r="P1971" s="8" t="str">
        <f>IFERROR(VLOOKUP(LEFT($A1971,8),POR!$A:$R,2,0),"")</f>
        <v/>
      </c>
      <c r="Q1971" s="8" t="str">
        <f>IFERROR(VLOOKUP(LEFT($A1971,8),POR!$A:$R,3,0),"")</f>
        <v/>
      </c>
      <c r="R1971" s="8" t="str">
        <f>IFERROR(VLOOKUP(LEFT($A1971,8),POR!$A:$R,4,0),"")</f>
        <v/>
      </c>
      <c r="S1971" s="8" t="str">
        <f>IFERROR(VLOOKUP(LEFT($A1971,8),POR!$A:$R,5,0),"")</f>
        <v/>
      </c>
      <c r="T1971" s="8">
        <f>IFERROR(VLOOKUP(LEFT($A1971,8),POR!$A:$R,6,0),"")</f>
        <v>42788.666666666701</v>
      </c>
      <c r="U1971" s="8" t="str">
        <f>IFERROR(VLOOKUP(LEFT($A1971,8),POR!$A:$R,7,0),"")</f>
        <v/>
      </c>
      <c r="V1971" s="8" t="str">
        <f>IFERROR(VLOOKUP(LEFT($A1971,8),POR!$A:$R,8,0),"")</f>
        <v/>
      </c>
      <c r="W1971" s="8" t="str">
        <f>IFERROR(VLOOKUP(LEFT($A1971,8),POR!$A:$R,9,0),"")</f>
        <v/>
      </c>
      <c r="X1971" s="8" t="str">
        <f>IFERROR(VLOOKUP(LEFT($A1971,8),POR!$A:$R,10,0),"")</f>
        <v/>
      </c>
      <c r="Y1971" s="8" t="str">
        <f>IFERROR(VLOOKUP(LEFT($A1971,8),POR!$A:$R,11,0),"")</f>
        <v/>
      </c>
      <c r="Z1971" s="8" t="str">
        <f>IFERROR(VLOOKUP(LEFT($A1971,8),POR!$A:$R,12,0),"")</f>
        <v/>
      </c>
      <c r="AA1971" s="8" t="str">
        <f>IFERROR(VLOOKUP(LEFT($A1971,8),POR!$A:$R,13,0),"")</f>
        <v/>
      </c>
      <c r="AB1971" s="8" t="str">
        <f>IFERROR(VLOOKUP(LEFT($A1971,8),POR!$A:$R,14,0),"")</f>
        <v/>
      </c>
      <c r="AC1971" s="8" t="str">
        <f>IFERROR(VLOOKUP(LEFT($A1971,8),POR!$A:$R,15,0),"")</f>
        <v/>
      </c>
      <c r="AD1971" s="8" t="str">
        <f>IFERROR(VLOOKUP(LEFT($A1971,8),POR!$A:$R,16,0),"")</f>
        <v/>
      </c>
      <c r="AE1971" s="8" t="str">
        <f>IFERROR(VLOOKUP(LEFT($A1971,8),POR!$A:$R,17,0),"")</f>
        <v/>
      </c>
      <c r="AF1971" s="8" t="str">
        <f>IFERROR(VLOOKUP(LEFT($A1971,8),POR!$A:$R,18,0),"")</f>
        <v/>
      </c>
      <c r="AG1971" s="36" t="str">
        <f>IFERROR(VLOOKUP(A1971,NSD!F:G,2,0),"")</f>
        <v/>
      </c>
    </row>
    <row r="1972" spans="1:33">
      <c r="A1972" s="49" t="s">
        <v>2704</v>
      </c>
      <c r="B1972" s="36" t="str">
        <f>VLOOKUP(LEFT(A1972,8),Clusters!A:C,3,0)</f>
        <v>C1</v>
      </c>
      <c r="C1972" s="36">
        <f>VLOOKUP(LEFT(A1972,8),Clusters!A:D,2,0)</f>
        <v>13</v>
      </c>
      <c r="O1972" s="36">
        <f>IFERROR(VLOOKUP(LEFT(A1972,8),'Development Priority'!A:B,2,0),"")</f>
        <v>61</v>
      </c>
      <c r="P1972" s="8" t="str">
        <f>IFERROR(VLOOKUP(LEFT($A1972,8),POR!$A:$R,2,0),"")</f>
        <v/>
      </c>
      <c r="Q1972" s="8" t="str">
        <f>IFERROR(VLOOKUP(LEFT($A1972,8),POR!$A:$R,3,0),"")</f>
        <v/>
      </c>
      <c r="R1972" s="8" t="str">
        <f>IFERROR(VLOOKUP(LEFT($A1972,8),POR!$A:$R,4,0),"")</f>
        <v/>
      </c>
      <c r="S1972" s="8" t="str">
        <f>IFERROR(VLOOKUP(LEFT($A1972,8),POR!$A:$R,5,0),"")</f>
        <v/>
      </c>
      <c r="T1972" s="8">
        <f>IFERROR(VLOOKUP(LEFT($A1972,8),POR!$A:$R,6,0),"")</f>
        <v>42788.666666666701</v>
      </c>
      <c r="U1972" s="8" t="str">
        <f>IFERROR(VLOOKUP(LEFT($A1972,8),POR!$A:$R,7,0),"")</f>
        <v/>
      </c>
      <c r="V1972" s="8" t="str">
        <f>IFERROR(VLOOKUP(LEFT($A1972,8),POR!$A:$R,8,0),"")</f>
        <v/>
      </c>
      <c r="W1972" s="8" t="str">
        <f>IFERROR(VLOOKUP(LEFT($A1972,8),POR!$A:$R,9,0),"")</f>
        <v/>
      </c>
      <c r="X1972" s="8" t="str">
        <f>IFERROR(VLOOKUP(LEFT($A1972,8),POR!$A:$R,10,0),"")</f>
        <v/>
      </c>
      <c r="Y1972" s="8" t="str">
        <f>IFERROR(VLOOKUP(LEFT($A1972,8),POR!$A:$R,11,0),"")</f>
        <v/>
      </c>
      <c r="Z1972" s="8" t="str">
        <f>IFERROR(VLOOKUP(LEFT($A1972,8),POR!$A:$R,12,0),"")</f>
        <v/>
      </c>
      <c r="AA1972" s="8" t="str">
        <f>IFERROR(VLOOKUP(LEFT($A1972,8),POR!$A:$R,13,0),"")</f>
        <v/>
      </c>
      <c r="AB1972" s="8" t="str">
        <f>IFERROR(VLOOKUP(LEFT($A1972,8),POR!$A:$R,14,0),"")</f>
        <v/>
      </c>
      <c r="AC1972" s="8" t="str">
        <f>IFERROR(VLOOKUP(LEFT($A1972,8),POR!$A:$R,15,0),"")</f>
        <v/>
      </c>
      <c r="AD1972" s="8" t="str">
        <f>IFERROR(VLOOKUP(LEFT($A1972,8),POR!$A:$R,16,0),"")</f>
        <v/>
      </c>
      <c r="AE1972" s="8" t="str">
        <f>IFERROR(VLOOKUP(LEFT($A1972,8),POR!$A:$R,17,0),"")</f>
        <v/>
      </c>
      <c r="AF1972" s="8" t="str">
        <f>IFERROR(VLOOKUP(LEFT($A1972,8),POR!$A:$R,18,0),"")</f>
        <v/>
      </c>
      <c r="AG1972" s="36" t="str">
        <f>IFERROR(VLOOKUP(A1972,NSD!F:G,2,0),"")</f>
        <v/>
      </c>
    </row>
    <row r="1973" spans="1:33">
      <c r="A1973" s="49" t="s">
        <v>3610</v>
      </c>
      <c r="B1973" s="36" t="str">
        <f>VLOOKUP(LEFT(A1973,8),Clusters!A:C,3,0)</f>
        <v>C1</v>
      </c>
      <c r="C1973" s="36">
        <f>VLOOKUP(LEFT(A1973,8),Clusters!A:D,2,0)</f>
        <v>13</v>
      </c>
      <c r="O1973" s="36">
        <f>IFERROR(VLOOKUP(LEFT(A1973,8),'Development Priority'!A:B,2,0),"")</f>
        <v>61</v>
      </c>
      <c r="P1973" s="8" t="str">
        <f>IFERROR(VLOOKUP(LEFT($A1973,8),POR!$A:$R,2,0),"")</f>
        <v/>
      </c>
      <c r="Q1973" s="8" t="str">
        <f>IFERROR(VLOOKUP(LEFT($A1973,8),POR!$A:$R,3,0),"")</f>
        <v/>
      </c>
      <c r="R1973" s="8" t="str">
        <f>IFERROR(VLOOKUP(LEFT($A1973,8),POR!$A:$R,4,0),"")</f>
        <v/>
      </c>
      <c r="S1973" s="8" t="str">
        <f>IFERROR(VLOOKUP(LEFT($A1973,8),POR!$A:$R,5,0),"")</f>
        <v/>
      </c>
      <c r="T1973" s="8">
        <f>IFERROR(VLOOKUP(LEFT($A1973,8),POR!$A:$R,6,0),"")</f>
        <v>42788.666666666701</v>
      </c>
      <c r="U1973" s="8" t="str">
        <f>IFERROR(VLOOKUP(LEFT($A1973,8),POR!$A:$R,7,0),"")</f>
        <v/>
      </c>
      <c r="V1973" s="8" t="str">
        <f>IFERROR(VLOOKUP(LEFT($A1973,8),POR!$A:$R,8,0),"")</f>
        <v/>
      </c>
      <c r="W1973" s="8" t="str">
        <f>IFERROR(VLOOKUP(LEFT($A1973,8),POR!$A:$R,9,0),"")</f>
        <v/>
      </c>
      <c r="X1973" s="8" t="str">
        <f>IFERROR(VLOOKUP(LEFT($A1973,8),POR!$A:$R,10,0),"")</f>
        <v/>
      </c>
      <c r="Y1973" s="8" t="str">
        <f>IFERROR(VLOOKUP(LEFT($A1973,8),POR!$A:$R,11,0),"")</f>
        <v/>
      </c>
      <c r="Z1973" s="8" t="str">
        <f>IFERROR(VLOOKUP(LEFT($A1973,8),POR!$A:$R,12,0),"")</f>
        <v/>
      </c>
      <c r="AA1973" s="8" t="str">
        <f>IFERROR(VLOOKUP(LEFT($A1973,8),POR!$A:$R,13,0),"")</f>
        <v/>
      </c>
      <c r="AB1973" s="8" t="str">
        <f>IFERROR(VLOOKUP(LEFT($A1973,8),POR!$A:$R,14,0),"")</f>
        <v/>
      </c>
      <c r="AC1973" s="8" t="str">
        <f>IFERROR(VLOOKUP(LEFT($A1973,8),POR!$A:$R,15,0),"")</f>
        <v/>
      </c>
      <c r="AD1973" s="8" t="str">
        <f>IFERROR(VLOOKUP(LEFT($A1973,8),POR!$A:$R,16,0),"")</f>
        <v/>
      </c>
      <c r="AE1973" s="8" t="str">
        <f>IFERROR(VLOOKUP(LEFT($A1973,8),POR!$A:$R,17,0),"")</f>
        <v/>
      </c>
      <c r="AF1973" s="8" t="str">
        <f>IFERROR(VLOOKUP(LEFT($A1973,8),POR!$A:$R,18,0),"")</f>
        <v/>
      </c>
      <c r="AG1973" s="36" t="str">
        <f>IFERROR(VLOOKUP(A1973,NSD!F:G,2,0),"")</f>
        <v/>
      </c>
    </row>
    <row r="1974" spans="1:33">
      <c r="A1974" s="49" t="s">
        <v>4794</v>
      </c>
      <c r="B1974" s="36" t="str">
        <f>VLOOKUP(LEFT(A1974,8),Clusters!A:C,3,0)</f>
        <v>C1</v>
      </c>
      <c r="C1974" s="36">
        <f>VLOOKUP(LEFT(A1974,8),Clusters!A:D,2,0)</f>
        <v>13</v>
      </c>
      <c r="O1974" s="36">
        <f>IFERROR(VLOOKUP(LEFT(A1974,8),'Development Priority'!A:B,2,0),"")</f>
        <v>1171</v>
      </c>
      <c r="P1974" s="8" t="str">
        <f>IFERROR(VLOOKUP(LEFT($A1974,8),POR!$A:$R,2,0),"")</f>
        <v/>
      </c>
      <c r="Q1974" s="8" t="str">
        <f>IFERROR(VLOOKUP(LEFT($A1974,8),POR!$A:$R,3,0),"")</f>
        <v/>
      </c>
      <c r="R1974" s="8" t="str">
        <f>IFERROR(VLOOKUP(LEFT($A1974,8),POR!$A:$R,4,0),"")</f>
        <v/>
      </c>
      <c r="S1974" s="8" t="str">
        <f>IFERROR(VLOOKUP(LEFT($A1974,8),POR!$A:$R,5,0),"")</f>
        <v/>
      </c>
      <c r="T1974" s="8" t="str">
        <f>IFERROR(VLOOKUP(LEFT($A1974,8),POR!$A:$R,6,0),"")</f>
        <v/>
      </c>
      <c r="U1974" s="8" t="str">
        <f>IFERROR(VLOOKUP(LEFT($A1974,8),POR!$A:$R,7,0),"")</f>
        <v/>
      </c>
      <c r="V1974" s="8" t="str">
        <f>IFERROR(VLOOKUP(LEFT($A1974,8),POR!$A:$R,8,0),"")</f>
        <v/>
      </c>
      <c r="W1974" s="8" t="str">
        <f>IFERROR(VLOOKUP(LEFT($A1974,8),POR!$A:$R,9,0),"")</f>
        <v/>
      </c>
      <c r="X1974" s="8" t="str">
        <f>IFERROR(VLOOKUP(LEFT($A1974,8),POR!$A:$R,10,0),"")</f>
        <v/>
      </c>
      <c r="Y1974" s="8" t="str">
        <f>IFERROR(VLOOKUP(LEFT($A1974,8),POR!$A:$R,11,0),"")</f>
        <v/>
      </c>
      <c r="Z1974" s="8" t="str">
        <f>IFERROR(VLOOKUP(LEFT($A1974,8),POR!$A:$R,12,0),"")</f>
        <v/>
      </c>
      <c r="AA1974" s="8" t="str">
        <f>IFERROR(VLOOKUP(LEFT($A1974,8),POR!$A:$R,13,0),"")</f>
        <v/>
      </c>
      <c r="AB1974" s="8" t="str">
        <f>IFERROR(VLOOKUP(LEFT($A1974,8),POR!$A:$R,14,0),"")</f>
        <v/>
      </c>
      <c r="AC1974" s="8" t="str">
        <f>IFERROR(VLOOKUP(LEFT($A1974,8),POR!$A:$R,15,0),"")</f>
        <v/>
      </c>
      <c r="AD1974" s="8" t="str">
        <f>IFERROR(VLOOKUP(LEFT($A1974,8),POR!$A:$R,16,0),"")</f>
        <v/>
      </c>
      <c r="AE1974" s="8" t="str">
        <f>IFERROR(VLOOKUP(LEFT($A1974,8),POR!$A:$R,17,0),"")</f>
        <v/>
      </c>
      <c r="AF1974" s="8" t="str">
        <f>IFERROR(VLOOKUP(LEFT($A1974,8),POR!$A:$R,18,0),"")</f>
        <v/>
      </c>
      <c r="AG1974" s="36" t="str">
        <f>IFERROR(VLOOKUP(A1974,NSD!F:G,2,0),"")</f>
        <v/>
      </c>
    </row>
    <row r="1975" spans="1:33">
      <c r="A1975" s="49" t="s">
        <v>4949</v>
      </c>
      <c r="B1975" s="36" t="str">
        <f>VLOOKUP(LEFT(A1975,8),Clusters!A:C,3,0)</f>
        <v>C5</v>
      </c>
      <c r="C1975" s="36">
        <f>VLOOKUP(LEFT(A1975,8),Clusters!A:D,2,0)</f>
        <v>51</v>
      </c>
      <c r="O1975" s="36">
        <f>IFERROR(VLOOKUP(LEFT(A1975,8),'Development Priority'!A:B,2,0),"")</f>
        <v>633</v>
      </c>
      <c r="P1975" s="8" t="str">
        <f>IFERROR(VLOOKUP(LEFT($A1975,8),POR!$A:$R,2,0),"")</f>
        <v/>
      </c>
      <c r="Q1975" s="8" t="str">
        <f>IFERROR(VLOOKUP(LEFT($A1975,8),POR!$A:$R,3,0),"")</f>
        <v/>
      </c>
      <c r="R1975" s="8" t="str">
        <f>IFERROR(VLOOKUP(LEFT($A1975,8),POR!$A:$R,4,0),"")</f>
        <v/>
      </c>
      <c r="S1975" s="8" t="str">
        <f>IFERROR(VLOOKUP(LEFT($A1975,8),POR!$A:$R,5,0),"")</f>
        <v/>
      </c>
      <c r="T1975" s="8">
        <f>IFERROR(VLOOKUP(LEFT($A1975,8),POR!$A:$R,6,0),"")</f>
        <v>42766.666666666701</v>
      </c>
      <c r="U1975" s="8" t="str">
        <f>IFERROR(VLOOKUP(LEFT($A1975,8),POR!$A:$R,7,0),"")</f>
        <v/>
      </c>
      <c r="V1975" s="8" t="str">
        <f>IFERROR(VLOOKUP(LEFT($A1975,8),POR!$A:$R,8,0),"")</f>
        <v/>
      </c>
      <c r="W1975" s="8" t="str">
        <f>IFERROR(VLOOKUP(LEFT($A1975,8),POR!$A:$R,9,0),"")</f>
        <v/>
      </c>
      <c r="X1975" s="8" t="str">
        <f>IFERROR(VLOOKUP(LEFT($A1975,8),POR!$A:$R,10,0),"")</f>
        <v/>
      </c>
      <c r="Y1975" s="8" t="str">
        <f>IFERROR(VLOOKUP(LEFT($A1975,8),POR!$A:$R,11,0),"")</f>
        <v/>
      </c>
      <c r="Z1975" s="8" t="str">
        <f>IFERROR(VLOOKUP(LEFT($A1975,8),POR!$A:$R,12,0),"")</f>
        <v/>
      </c>
      <c r="AA1975" s="8" t="str">
        <f>IFERROR(VLOOKUP(LEFT($A1975,8),POR!$A:$R,13,0),"")</f>
        <v/>
      </c>
      <c r="AB1975" s="8" t="str">
        <f>IFERROR(VLOOKUP(LEFT($A1975,8),POR!$A:$R,14,0),"")</f>
        <v/>
      </c>
      <c r="AC1975" s="8" t="str">
        <f>IFERROR(VLOOKUP(LEFT($A1975,8),POR!$A:$R,15,0),"")</f>
        <v/>
      </c>
      <c r="AD1975" s="8" t="str">
        <f>IFERROR(VLOOKUP(LEFT($A1975,8),POR!$A:$R,16,0),"")</f>
        <v/>
      </c>
      <c r="AE1975" s="8" t="str">
        <f>IFERROR(VLOOKUP(LEFT($A1975,8),POR!$A:$R,17,0),"")</f>
        <v/>
      </c>
      <c r="AF1975" s="8" t="str">
        <f>IFERROR(VLOOKUP(LEFT($A1975,8),POR!$A:$R,18,0),"")</f>
        <v/>
      </c>
      <c r="AG1975" s="36" t="str">
        <f>IFERROR(VLOOKUP(A1975,NSD!F:G,2,0),"")</f>
        <v/>
      </c>
    </row>
    <row r="1976" spans="1:33">
      <c r="A1976" s="49" t="s">
        <v>2886</v>
      </c>
      <c r="B1976" s="36" t="str">
        <f>VLOOKUP(LEFT(A1976,8),Clusters!A:C,3,0)</f>
        <v>C5</v>
      </c>
      <c r="C1976" s="36">
        <f>VLOOKUP(LEFT(A1976,8),Clusters!A:D,2,0)</f>
        <v>51</v>
      </c>
      <c r="O1976" s="36">
        <f>IFERROR(VLOOKUP(LEFT(A1976,8),'Development Priority'!A:B,2,0),"")</f>
        <v>633</v>
      </c>
      <c r="P1976" s="8" t="str">
        <f>IFERROR(VLOOKUP(LEFT($A1976,8),POR!$A:$R,2,0),"")</f>
        <v/>
      </c>
      <c r="Q1976" s="8" t="str">
        <f>IFERROR(VLOOKUP(LEFT($A1976,8),POR!$A:$R,3,0),"")</f>
        <v/>
      </c>
      <c r="R1976" s="8" t="str">
        <f>IFERROR(VLOOKUP(LEFT($A1976,8),POR!$A:$R,4,0),"")</f>
        <v/>
      </c>
      <c r="S1976" s="8" t="str">
        <f>IFERROR(VLOOKUP(LEFT($A1976,8),POR!$A:$R,5,0),"")</f>
        <v/>
      </c>
      <c r="T1976" s="8">
        <f>IFERROR(VLOOKUP(LEFT($A1976,8),POR!$A:$R,6,0),"")</f>
        <v>42766.666666666701</v>
      </c>
      <c r="U1976" s="8" t="str">
        <f>IFERROR(VLOOKUP(LEFT($A1976,8),POR!$A:$R,7,0),"")</f>
        <v/>
      </c>
      <c r="V1976" s="8" t="str">
        <f>IFERROR(VLOOKUP(LEFT($A1976,8),POR!$A:$R,8,0),"")</f>
        <v/>
      </c>
      <c r="W1976" s="8" t="str">
        <f>IFERROR(VLOOKUP(LEFT($A1976,8),POR!$A:$R,9,0),"")</f>
        <v/>
      </c>
      <c r="X1976" s="8" t="str">
        <f>IFERROR(VLOOKUP(LEFT($A1976,8),POR!$A:$R,10,0),"")</f>
        <v/>
      </c>
      <c r="Y1976" s="8" t="str">
        <f>IFERROR(VLOOKUP(LEFT($A1976,8),POR!$A:$R,11,0),"")</f>
        <v/>
      </c>
      <c r="Z1976" s="8" t="str">
        <f>IFERROR(VLOOKUP(LEFT($A1976,8),POR!$A:$R,12,0),"")</f>
        <v/>
      </c>
      <c r="AA1976" s="8" t="str">
        <f>IFERROR(VLOOKUP(LEFT($A1976,8),POR!$A:$R,13,0),"")</f>
        <v/>
      </c>
      <c r="AB1976" s="8" t="str">
        <f>IFERROR(VLOOKUP(LEFT($A1976,8),POR!$A:$R,14,0),"")</f>
        <v/>
      </c>
      <c r="AC1976" s="8" t="str">
        <f>IFERROR(VLOOKUP(LEFT($A1976,8),POR!$A:$R,15,0),"")</f>
        <v/>
      </c>
      <c r="AD1976" s="8" t="str">
        <f>IFERROR(VLOOKUP(LEFT($A1976,8),POR!$A:$R,16,0),"")</f>
        <v/>
      </c>
      <c r="AE1976" s="8" t="str">
        <f>IFERROR(VLOOKUP(LEFT($A1976,8),POR!$A:$R,17,0),"")</f>
        <v/>
      </c>
      <c r="AF1976" s="8" t="str">
        <f>IFERROR(VLOOKUP(LEFT($A1976,8),POR!$A:$R,18,0),"")</f>
        <v/>
      </c>
      <c r="AG1976" s="36" t="str">
        <f>IFERROR(VLOOKUP(A1976,NSD!F:G,2,0),"")</f>
        <v/>
      </c>
    </row>
    <row r="1977" spans="1:33">
      <c r="A1977" s="49" t="s">
        <v>4606</v>
      </c>
      <c r="B1977" s="36" t="str">
        <f>VLOOKUP(LEFT(A1977,8),Clusters!A:C,3,0)</f>
        <v>C5</v>
      </c>
      <c r="C1977" s="36">
        <f>VLOOKUP(LEFT(A1977,8),Clusters!A:D,2,0)</f>
        <v>51</v>
      </c>
      <c r="O1977" s="36">
        <f>IFERROR(VLOOKUP(LEFT(A1977,8),'Development Priority'!A:B,2,0),"")</f>
        <v>633</v>
      </c>
      <c r="P1977" s="8" t="str">
        <f>IFERROR(VLOOKUP(LEFT($A1977,8),POR!$A:$R,2,0),"")</f>
        <v/>
      </c>
      <c r="Q1977" s="8" t="str">
        <f>IFERROR(VLOOKUP(LEFT($A1977,8),POR!$A:$R,3,0),"")</f>
        <v/>
      </c>
      <c r="R1977" s="8" t="str">
        <f>IFERROR(VLOOKUP(LEFT($A1977,8),POR!$A:$R,4,0),"")</f>
        <v/>
      </c>
      <c r="S1977" s="8" t="str">
        <f>IFERROR(VLOOKUP(LEFT($A1977,8),POR!$A:$R,5,0),"")</f>
        <v/>
      </c>
      <c r="T1977" s="8">
        <f>IFERROR(VLOOKUP(LEFT($A1977,8),POR!$A:$R,6,0),"")</f>
        <v>42766.666666666701</v>
      </c>
      <c r="U1977" s="8" t="str">
        <f>IFERROR(VLOOKUP(LEFT($A1977,8),POR!$A:$R,7,0),"")</f>
        <v/>
      </c>
      <c r="V1977" s="8" t="str">
        <f>IFERROR(VLOOKUP(LEFT($A1977,8),POR!$A:$R,8,0),"")</f>
        <v/>
      </c>
      <c r="W1977" s="8" t="str">
        <f>IFERROR(VLOOKUP(LEFT($A1977,8),POR!$A:$R,9,0),"")</f>
        <v/>
      </c>
      <c r="X1977" s="8" t="str">
        <f>IFERROR(VLOOKUP(LEFT($A1977,8),POR!$A:$R,10,0),"")</f>
        <v/>
      </c>
      <c r="Y1977" s="8" t="str">
        <f>IFERROR(VLOOKUP(LEFT($A1977,8),POR!$A:$R,11,0),"")</f>
        <v/>
      </c>
      <c r="Z1977" s="8" t="str">
        <f>IFERROR(VLOOKUP(LEFT($A1977,8),POR!$A:$R,12,0),"")</f>
        <v/>
      </c>
      <c r="AA1977" s="8" t="str">
        <f>IFERROR(VLOOKUP(LEFT($A1977,8),POR!$A:$R,13,0),"")</f>
        <v/>
      </c>
      <c r="AB1977" s="8" t="str">
        <f>IFERROR(VLOOKUP(LEFT($A1977,8),POR!$A:$R,14,0),"")</f>
        <v/>
      </c>
      <c r="AC1977" s="8" t="str">
        <f>IFERROR(VLOOKUP(LEFT($A1977,8),POR!$A:$R,15,0),"")</f>
        <v/>
      </c>
      <c r="AD1977" s="8" t="str">
        <f>IFERROR(VLOOKUP(LEFT($A1977,8),POR!$A:$R,16,0),"")</f>
        <v/>
      </c>
      <c r="AE1977" s="8" t="str">
        <f>IFERROR(VLOOKUP(LEFT($A1977,8),POR!$A:$R,17,0),"")</f>
        <v/>
      </c>
      <c r="AF1977" s="8" t="str">
        <f>IFERROR(VLOOKUP(LEFT($A1977,8),POR!$A:$R,18,0),"")</f>
        <v/>
      </c>
      <c r="AG1977" s="36" t="str">
        <f>IFERROR(VLOOKUP(A1977,NSD!F:G,2,0),"")</f>
        <v/>
      </c>
    </row>
    <row r="1978" spans="1:33">
      <c r="A1978" s="49" t="s">
        <v>3588</v>
      </c>
      <c r="B1978" s="36" t="str">
        <f>VLOOKUP(LEFT(A1978,8),Clusters!A:C,3,0)</f>
        <v>C2</v>
      </c>
      <c r="C1978" s="36">
        <f>VLOOKUP(LEFT(A1978,8),Clusters!A:D,2,0)</f>
        <v>22</v>
      </c>
      <c r="O1978" s="36">
        <f>IFERROR(VLOOKUP(LEFT(A1978,8),'Development Priority'!A:B,2,0),"")</f>
        <v>74</v>
      </c>
      <c r="P1978" s="8" t="str">
        <f>IFERROR(VLOOKUP(LEFT($A1978,8),POR!$A:$R,2,0),"")</f>
        <v/>
      </c>
      <c r="Q1978" s="8" t="str">
        <f>IFERROR(VLOOKUP(LEFT($A1978,8),POR!$A:$R,3,0),"")</f>
        <v/>
      </c>
      <c r="R1978" s="8" t="str">
        <f>IFERROR(VLOOKUP(LEFT($A1978,8),POR!$A:$R,4,0),"")</f>
        <v/>
      </c>
      <c r="S1978" s="8" t="str">
        <f>IFERROR(VLOOKUP(LEFT($A1978,8),POR!$A:$R,5,0),"")</f>
        <v/>
      </c>
      <c r="T1978" s="8">
        <f>IFERROR(VLOOKUP(LEFT($A1978,8),POR!$A:$R,6,0),"")</f>
        <v>42770.666666666701</v>
      </c>
      <c r="U1978" s="8" t="str">
        <f>IFERROR(VLOOKUP(LEFT($A1978,8),POR!$A:$R,7,0),"")</f>
        <v/>
      </c>
      <c r="V1978" s="8" t="str">
        <f>IFERROR(VLOOKUP(LEFT($A1978,8),POR!$A:$R,8,0),"")</f>
        <v/>
      </c>
      <c r="W1978" s="8" t="str">
        <f>IFERROR(VLOOKUP(LEFT($A1978,8),POR!$A:$R,9,0),"")</f>
        <v/>
      </c>
      <c r="X1978" s="8" t="str">
        <f>IFERROR(VLOOKUP(LEFT($A1978,8),POR!$A:$R,10,0),"")</f>
        <v/>
      </c>
      <c r="Y1978" s="8" t="str">
        <f>IFERROR(VLOOKUP(LEFT($A1978,8),POR!$A:$R,11,0),"")</f>
        <v/>
      </c>
      <c r="Z1978" s="8" t="str">
        <f>IFERROR(VLOOKUP(LEFT($A1978,8),POR!$A:$R,12,0),"")</f>
        <v/>
      </c>
      <c r="AA1978" s="8" t="str">
        <f>IFERROR(VLOOKUP(LEFT($A1978,8),POR!$A:$R,13,0),"")</f>
        <v/>
      </c>
      <c r="AB1978" s="8" t="str">
        <f>IFERROR(VLOOKUP(LEFT($A1978,8),POR!$A:$R,14,0),"")</f>
        <v/>
      </c>
      <c r="AC1978" s="8" t="str">
        <f>IFERROR(VLOOKUP(LEFT($A1978,8),POR!$A:$R,15,0),"")</f>
        <v/>
      </c>
      <c r="AD1978" s="8" t="str">
        <f>IFERROR(VLOOKUP(LEFT($A1978,8),POR!$A:$R,16,0),"")</f>
        <v/>
      </c>
      <c r="AE1978" s="8" t="str">
        <f>IFERROR(VLOOKUP(LEFT($A1978,8),POR!$A:$R,17,0),"")</f>
        <v/>
      </c>
      <c r="AF1978" s="8" t="str">
        <f>IFERROR(VLOOKUP(LEFT($A1978,8),POR!$A:$R,18,0),"")</f>
        <v/>
      </c>
      <c r="AG1978" s="36" t="str">
        <f>IFERROR(VLOOKUP(A1978,NSD!F:G,2,0),"")</f>
        <v/>
      </c>
    </row>
    <row r="1979" spans="1:33">
      <c r="A1979" s="49" t="s">
        <v>4583</v>
      </c>
      <c r="B1979" s="36" t="str">
        <f>VLOOKUP(LEFT(A1979,8),Clusters!A:C,3,0)</f>
        <v>C2</v>
      </c>
      <c r="C1979" s="36">
        <f>VLOOKUP(LEFT(A1979,8),Clusters!A:D,2,0)</f>
        <v>22</v>
      </c>
      <c r="O1979" s="36">
        <f>IFERROR(VLOOKUP(LEFT(A1979,8),'Development Priority'!A:B,2,0),"")</f>
        <v>74</v>
      </c>
      <c r="P1979" s="8" t="str">
        <f>IFERROR(VLOOKUP(LEFT($A1979,8),POR!$A:$R,2,0),"")</f>
        <v/>
      </c>
      <c r="Q1979" s="8" t="str">
        <f>IFERROR(VLOOKUP(LEFT($A1979,8),POR!$A:$R,3,0),"")</f>
        <v/>
      </c>
      <c r="R1979" s="8" t="str">
        <f>IFERROR(VLOOKUP(LEFT($A1979,8),POR!$A:$R,4,0),"")</f>
        <v/>
      </c>
      <c r="S1979" s="8" t="str">
        <f>IFERROR(VLOOKUP(LEFT($A1979,8),POR!$A:$R,5,0),"")</f>
        <v/>
      </c>
      <c r="T1979" s="8">
        <f>IFERROR(VLOOKUP(LEFT($A1979,8),POR!$A:$R,6,0),"")</f>
        <v>42770.666666666701</v>
      </c>
      <c r="U1979" s="8" t="str">
        <f>IFERROR(VLOOKUP(LEFT($A1979,8),POR!$A:$R,7,0),"")</f>
        <v/>
      </c>
      <c r="V1979" s="8" t="str">
        <f>IFERROR(VLOOKUP(LEFT($A1979,8),POR!$A:$R,8,0),"")</f>
        <v/>
      </c>
      <c r="W1979" s="8" t="str">
        <f>IFERROR(VLOOKUP(LEFT($A1979,8),POR!$A:$R,9,0),"")</f>
        <v/>
      </c>
      <c r="X1979" s="8" t="str">
        <f>IFERROR(VLOOKUP(LEFT($A1979,8),POR!$A:$R,10,0),"")</f>
        <v/>
      </c>
      <c r="Y1979" s="8" t="str">
        <f>IFERROR(VLOOKUP(LEFT($A1979,8),POR!$A:$R,11,0),"")</f>
        <v/>
      </c>
      <c r="Z1979" s="8" t="str">
        <f>IFERROR(VLOOKUP(LEFT($A1979,8),POR!$A:$R,12,0),"")</f>
        <v/>
      </c>
      <c r="AA1979" s="8" t="str">
        <f>IFERROR(VLOOKUP(LEFT($A1979,8),POR!$A:$R,13,0),"")</f>
        <v/>
      </c>
      <c r="AB1979" s="8" t="str">
        <f>IFERROR(VLOOKUP(LEFT($A1979,8),POR!$A:$R,14,0),"")</f>
        <v/>
      </c>
      <c r="AC1979" s="8" t="str">
        <f>IFERROR(VLOOKUP(LEFT($A1979,8),POR!$A:$R,15,0),"")</f>
        <v/>
      </c>
      <c r="AD1979" s="8" t="str">
        <f>IFERROR(VLOOKUP(LEFT($A1979,8),POR!$A:$R,16,0),"")</f>
        <v/>
      </c>
      <c r="AE1979" s="8" t="str">
        <f>IFERROR(VLOOKUP(LEFT($A1979,8),POR!$A:$R,17,0),"")</f>
        <v/>
      </c>
      <c r="AF1979" s="8" t="str">
        <f>IFERROR(VLOOKUP(LEFT($A1979,8),POR!$A:$R,18,0),"")</f>
        <v/>
      </c>
      <c r="AG1979" s="36" t="str">
        <f>IFERROR(VLOOKUP(A1979,NSD!F:G,2,0),"")</f>
        <v/>
      </c>
    </row>
    <row r="1980" spans="1:33">
      <c r="A1980" s="49" t="s">
        <v>1943</v>
      </c>
      <c r="B1980" s="36" t="str">
        <f>VLOOKUP(LEFT(A1980,8),Clusters!A:C,3,0)</f>
        <v>C1</v>
      </c>
      <c r="C1980" s="36">
        <f>VLOOKUP(LEFT(A1980,8),Clusters!A:D,2,0)</f>
        <v>13</v>
      </c>
      <c r="O1980" s="36">
        <f>IFERROR(VLOOKUP(LEFT(A1980,8),'Development Priority'!A:B,2,0),"")</f>
        <v>112</v>
      </c>
      <c r="P1980" s="8" t="str">
        <f>IFERROR(VLOOKUP(LEFT($A1980,8),POR!$A:$R,2,0),"")</f>
        <v/>
      </c>
      <c r="Q1980" s="8" t="str">
        <f>IFERROR(VLOOKUP(LEFT($A1980,8),POR!$A:$R,3,0),"")</f>
        <v/>
      </c>
      <c r="R1980" s="8" t="str">
        <f>IFERROR(VLOOKUP(LEFT($A1980,8),POR!$A:$R,4,0),"")</f>
        <v/>
      </c>
      <c r="S1980" s="8" t="str">
        <f>IFERROR(VLOOKUP(LEFT($A1980,8),POR!$A:$R,5,0),"")</f>
        <v/>
      </c>
      <c r="T1980" s="8">
        <f>IFERROR(VLOOKUP(LEFT($A1980,8),POR!$A:$R,6,0),"")</f>
        <v>42766.666666666701</v>
      </c>
      <c r="U1980" s="8" t="str">
        <f>IFERROR(VLOOKUP(LEFT($A1980,8),POR!$A:$R,7,0),"")</f>
        <v/>
      </c>
      <c r="V1980" s="8" t="str">
        <f>IFERROR(VLOOKUP(LEFT($A1980,8),POR!$A:$R,8,0),"")</f>
        <v/>
      </c>
      <c r="W1980" s="8" t="str">
        <f>IFERROR(VLOOKUP(LEFT($A1980,8),POR!$A:$R,9,0),"")</f>
        <v/>
      </c>
      <c r="X1980" s="8" t="str">
        <f>IFERROR(VLOOKUP(LEFT($A1980,8),POR!$A:$R,10,0),"")</f>
        <v/>
      </c>
      <c r="Y1980" s="8" t="str">
        <f>IFERROR(VLOOKUP(LEFT($A1980,8),POR!$A:$R,11,0),"")</f>
        <v/>
      </c>
      <c r="Z1980" s="8" t="str">
        <f>IFERROR(VLOOKUP(LEFT($A1980,8),POR!$A:$R,12,0),"")</f>
        <v/>
      </c>
      <c r="AA1980" s="8" t="str">
        <f>IFERROR(VLOOKUP(LEFT($A1980,8),POR!$A:$R,13,0),"")</f>
        <v/>
      </c>
      <c r="AB1980" s="8" t="str">
        <f>IFERROR(VLOOKUP(LEFT($A1980,8),POR!$A:$R,14,0),"")</f>
        <v/>
      </c>
      <c r="AC1980" s="8" t="str">
        <f>IFERROR(VLOOKUP(LEFT($A1980,8),POR!$A:$R,15,0),"")</f>
        <v/>
      </c>
      <c r="AD1980" s="8" t="str">
        <f>IFERROR(VLOOKUP(LEFT($A1980,8),POR!$A:$R,16,0),"")</f>
        <v/>
      </c>
      <c r="AE1980" s="8" t="str">
        <f>IFERROR(VLOOKUP(LEFT($A1980,8),POR!$A:$R,17,0),"")</f>
        <v/>
      </c>
      <c r="AF1980" s="8" t="str">
        <f>IFERROR(VLOOKUP(LEFT($A1980,8),POR!$A:$R,18,0),"")</f>
        <v/>
      </c>
      <c r="AG1980" s="36" t="str">
        <f>IFERROR(VLOOKUP(A1980,NSD!F:G,2,0),"")</f>
        <v>PH40153</v>
      </c>
    </row>
    <row r="1981" spans="1:33">
      <c r="A1981" s="49" t="s">
        <v>1941</v>
      </c>
      <c r="B1981" s="36" t="str">
        <f>VLOOKUP(LEFT(A1981,8),Clusters!A:C,3,0)</f>
        <v>C1</v>
      </c>
      <c r="C1981" s="36">
        <f>VLOOKUP(LEFT(A1981,8),Clusters!A:D,2,0)</f>
        <v>13</v>
      </c>
      <c r="O1981" s="36">
        <f>IFERROR(VLOOKUP(LEFT(A1981,8),'Development Priority'!A:B,2,0),"")</f>
        <v>112</v>
      </c>
      <c r="P1981" s="8" t="str">
        <f>IFERROR(VLOOKUP(LEFT($A1981,8),POR!$A:$R,2,0),"")</f>
        <v/>
      </c>
      <c r="Q1981" s="8" t="str">
        <f>IFERROR(VLOOKUP(LEFT($A1981,8),POR!$A:$R,3,0),"")</f>
        <v/>
      </c>
      <c r="R1981" s="8" t="str">
        <f>IFERROR(VLOOKUP(LEFT($A1981,8),POR!$A:$R,4,0),"")</f>
        <v/>
      </c>
      <c r="S1981" s="8" t="str">
        <f>IFERROR(VLOOKUP(LEFT($A1981,8),POR!$A:$R,5,0),"")</f>
        <v/>
      </c>
      <c r="T1981" s="8">
        <f>IFERROR(VLOOKUP(LEFT($A1981,8),POR!$A:$R,6,0),"")</f>
        <v>42766.666666666701</v>
      </c>
      <c r="U1981" s="8" t="str">
        <f>IFERROR(VLOOKUP(LEFT($A1981,8),POR!$A:$R,7,0),"")</f>
        <v/>
      </c>
      <c r="V1981" s="8" t="str">
        <f>IFERROR(VLOOKUP(LEFT($A1981,8),POR!$A:$R,8,0),"")</f>
        <v/>
      </c>
      <c r="W1981" s="8" t="str">
        <f>IFERROR(VLOOKUP(LEFT($A1981,8),POR!$A:$R,9,0),"")</f>
        <v/>
      </c>
      <c r="X1981" s="8" t="str">
        <f>IFERROR(VLOOKUP(LEFT($A1981,8),POR!$A:$R,10,0),"")</f>
        <v/>
      </c>
      <c r="Y1981" s="8" t="str">
        <f>IFERROR(VLOOKUP(LEFT($A1981,8),POR!$A:$R,11,0),"")</f>
        <v/>
      </c>
      <c r="Z1981" s="8" t="str">
        <f>IFERROR(VLOOKUP(LEFT($A1981,8),POR!$A:$R,12,0),"")</f>
        <v/>
      </c>
      <c r="AA1981" s="8" t="str">
        <f>IFERROR(VLOOKUP(LEFT($A1981,8),POR!$A:$R,13,0),"")</f>
        <v/>
      </c>
      <c r="AB1981" s="8" t="str">
        <f>IFERROR(VLOOKUP(LEFT($A1981,8),POR!$A:$R,14,0),"")</f>
        <v/>
      </c>
      <c r="AC1981" s="8" t="str">
        <f>IFERROR(VLOOKUP(LEFT($A1981,8),POR!$A:$R,15,0),"")</f>
        <v/>
      </c>
      <c r="AD1981" s="8" t="str">
        <f>IFERROR(VLOOKUP(LEFT($A1981,8),POR!$A:$R,16,0),"")</f>
        <v/>
      </c>
      <c r="AE1981" s="8" t="str">
        <f>IFERROR(VLOOKUP(LEFT($A1981,8),POR!$A:$R,17,0),"")</f>
        <v/>
      </c>
      <c r="AF1981" s="8" t="str">
        <f>IFERROR(VLOOKUP(LEFT($A1981,8),POR!$A:$R,18,0),"")</f>
        <v/>
      </c>
      <c r="AG1981" s="36" t="str">
        <f>IFERROR(VLOOKUP(A1981,NSD!F:G,2,0),"")</f>
        <v>PH40152</v>
      </c>
    </row>
    <row r="1982" spans="1:33">
      <c r="A1982" s="49" t="s">
        <v>4282</v>
      </c>
      <c r="B1982" s="36" t="str">
        <f>VLOOKUP(LEFT(A1982,8),Clusters!A:C,3,0)</f>
        <v>C1</v>
      </c>
      <c r="C1982" s="36">
        <f>VLOOKUP(LEFT(A1982,8),Clusters!A:D,2,0)</f>
        <v>13</v>
      </c>
      <c r="O1982" s="36">
        <f>IFERROR(VLOOKUP(LEFT(A1982,8),'Development Priority'!A:B,2,0),"")</f>
        <v>112</v>
      </c>
      <c r="P1982" s="8" t="str">
        <f>IFERROR(VLOOKUP(LEFT($A1982,8),POR!$A:$R,2,0),"")</f>
        <v/>
      </c>
      <c r="Q1982" s="8" t="str">
        <f>IFERROR(VLOOKUP(LEFT($A1982,8),POR!$A:$R,3,0),"")</f>
        <v/>
      </c>
      <c r="R1982" s="8" t="str">
        <f>IFERROR(VLOOKUP(LEFT($A1982,8),POR!$A:$R,4,0),"")</f>
        <v/>
      </c>
      <c r="S1982" s="8" t="str">
        <f>IFERROR(VLOOKUP(LEFT($A1982,8),POR!$A:$R,5,0),"")</f>
        <v/>
      </c>
      <c r="T1982" s="8">
        <f>IFERROR(VLOOKUP(LEFT($A1982,8),POR!$A:$R,6,0),"")</f>
        <v>42766.666666666701</v>
      </c>
      <c r="U1982" s="8" t="str">
        <f>IFERROR(VLOOKUP(LEFT($A1982,8),POR!$A:$R,7,0),"")</f>
        <v/>
      </c>
      <c r="V1982" s="8" t="str">
        <f>IFERROR(VLOOKUP(LEFT($A1982,8),POR!$A:$R,8,0),"")</f>
        <v/>
      </c>
      <c r="W1982" s="8" t="str">
        <f>IFERROR(VLOOKUP(LEFT($A1982,8),POR!$A:$R,9,0),"")</f>
        <v/>
      </c>
      <c r="X1982" s="8" t="str">
        <f>IFERROR(VLOOKUP(LEFT($A1982,8),POR!$A:$R,10,0),"")</f>
        <v/>
      </c>
      <c r="Y1982" s="8" t="str">
        <f>IFERROR(VLOOKUP(LEFT($A1982,8),POR!$A:$R,11,0),"")</f>
        <v/>
      </c>
      <c r="Z1982" s="8" t="str">
        <f>IFERROR(VLOOKUP(LEFT($A1982,8),POR!$A:$R,12,0),"")</f>
        <v/>
      </c>
      <c r="AA1982" s="8" t="str">
        <f>IFERROR(VLOOKUP(LEFT($A1982,8),POR!$A:$R,13,0),"")</f>
        <v/>
      </c>
      <c r="AB1982" s="8" t="str">
        <f>IFERROR(VLOOKUP(LEFT($A1982,8),POR!$A:$R,14,0),"")</f>
        <v/>
      </c>
      <c r="AC1982" s="8" t="str">
        <f>IFERROR(VLOOKUP(LEFT($A1982,8),POR!$A:$R,15,0),"")</f>
        <v/>
      </c>
      <c r="AD1982" s="8" t="str">
        <f>IFERROR(VLOOKUP(LEFT($A1982,8),POR!$A:$R,16,0),"")</f>
        <v/>
      </c>
      <c r="AE1982" s="8" t="str">
        <f>IFERROR(VLOOKUP(LEFT($A1982,8),POR!$A:$R,17,0),"")</f>
        <v/>
      </c>
      <c r="AF1982" s="8" t="str">
        <f>IFERROR(VLOOKUP(LEFT($A1982,8),POR!$A:$R,18,0),"")</f>
        <v/>
      </c>
      <c r="AG1982" s="36" t="str">
        <f>IFERROR(VLOOKUP(A1982,NSD!F:G,2,0),"")</f>
        <v/>
      </c>
    </row>
    <row r="1983" spans="1:33">
      <c r="A1983" s="49" t="s">
        <v>4562</v>
      </c>
      <c r="B1983" s="36" t="str">
        <f>VLOOKUP(LEFT(A1983,8),Clusters!A:C,3,0)</f>
        <v>C2</v>
      </c>
      <c r="C1983" s="36">
        <f>VLOOKUP(LEFT(A1983,8),Clusters!A:D,2,0)</f>
        <v>21</v>
      </c>
      <c r="O1983" s="36">
        <f>IFERROR(VLOOKUP(LEFT(A1983,8),'Development Priority'!A:B,2,0),"")</f>
        <v>133</v>
      </c>
      <c r="P1983" s="8" t="str">
        <f>IFERROR(VLOOKUP(LEFT($A1983,8),POR!$A:$R,2,0),"")</f>
        <v/>
      </c>
      <c r="Q1983" s="8" t="str">
        <f>IFERROR(VLOOKUP(LEFT($A1983,8),POR!$A:$R,3,0),"")</f>
        <v/>
      </c>
      <c r="R1983" s="8" t="str">
        <f>IFERROR(VLOOKUP(LEFT($A1983,8),POR!$A:$R,4,0),"")</f>
        <v/>
      </c>
      <c r="S1983" s="8" t="str">
        <f>IFERROR(VLOOKUP(LEFT($A1983,8),POR!$A:$R,5,0),"")</f>
        <v/>
      </c>
      <c r="T1983" s="8">
        <f>IFERROR(VLOOKUP(LEFT($A1983,8),POR!$A:$R,6,0),"")</f>
        <v>42766.666666666701</v>
      </c>
      <c r="U1983" s="8" t="str">
        <f>IFERROR(VLOOKUP(LEFT($A1983,8),POR!$A:$R,7,0),"")</f>
        <v/>
      </c>
      <c r="V1983" s="8" t="str">
        <f>IFERROR(VLOOKUP(LEFT($A1983,8),POR!$A:$R,8,0),"")</f>
        <v/>
      </c>
      <c r="W1983" s="8" t="str">
        <f>IFERROR(VLOOKUP(LEFT($A1983,8),POR!$A:$R,9,0),"")</f>
        <v/>
      </c>
      <c r="X1983" s="8" t="str">
        <f>IFERROR(VLOOKUP(LEFT($A1983,8),POR!$A:$R,10,0),"")</f>
        <v/>
      </c>
      <c r="Y1983" s="8" t="str">
        <f>IFERROR(VLOOKUP(LEFT($A1983,8),POR!$A:$R,11,0),"")</f>
        <v/>
      </c>
      <c r="Z1983" s="8" t="str">
        <f>IFERROR(VLOOKUP(LEFT($A1983,8),POR!$A:$R,12,0),"")</f>
        <v/>
      </c>
      <c r="AA1983" s="8" t="str">
        <f>IFERROR(VLOOKUP(LEFT($A1983,8),POR!$A:$R,13,0),"")</f>
        <v/>
      </c>
      <c r="AB1983" s="8" t="str">
        <f>IFERROR(VLOOKUP(LEFT($A1983,8),POR!$A:$R,14,0),"")</f>
        <v/>
      </c>
      <c r="AC1983" s="8" t="str">
        <f>IFERROR(VLOOKUP(LEFT($A1983,8),POR!$A:$R,15,0),"")</f>
        <v/>
      </c>
      <c r="AD1983" s="8" t="str">
        <f>IFERROR(VLOOKUP(LEFT($A1983,8),POR!$A:$R,16,0),"")</f>
        <v/>
      </c>
      <c r="AE1983" s="8" t="str">
        <f>IFERROR(VLOOKUP(LEFT($A1983,8),POR!$A:$R,17,0),"")</f>
        <v/>
      </c>
      <c r="AF1983" s="8" t="str">
        <f>IFERROR(VLOOKUP(LEFT($A1983,8),POR!$A:$R,18,0),"")</f>
        <v/>
      </c>
      <c r="AG1983" s="36" t="str">
        <f>IFERROR(VLOOKUP(A1983,NSD!F:G,2,0),"")</f>
        <v/>
      </c>
    </row>
    <row r="1984" spans="1:33">
      <c r="A1984" s="49" t="s">
        <v>3879</v>
      </c>
      <c r="B1984" s="36" t="str">
        <f>VLOOKUP(LEFT(A1984,8),Clusters!A:C,3,0)</f>
        <v>C2</v>
      </c>
      <c r="C1984" s="36">
        <f>VLOOKUP(LEFT(A1984,8),Clusters!A:D,2,0)</f>
        <v>21</v>
      </c>
      <c r="O1984" s="36">
        <f>IFERROR(VLOOKUP(LEFT(A1984,8),'Development Priority'!A:B,2,0),"")</f>
        <v>133</v>
      </c>
      <c r="P1984" s="8" t="str">
        <f>IFERROR(VLOOKUP(LEFT($A1984,8),POR!$A:$R,2,0),"")</f>
        <v/>
      </c>
      <c r="Q1984" s="8" t="str">
        <f>IFERROR(VLOOKUP(LEFT($A1984,8),POR!$A:$R,3,0),"")</f>
        <v/>
      </c>
      <c r="R1984" s="8" t="str">
        <f>IFERROR(VLOOKUP(LEFT($A1984,8),POR!$A:$R,4,0),"")</f>
        <v/>
      </c>
      <c r="S1984" s="8" t="str">
        <f>IFERROR(VLOOKUP(LEFT($A1984,8),POR!$A:$R,5,0),"")</f>
        <v/>
      </c>
      <c r="T1984" s="8">
        <f>IFERROR(VLOOKUP(LEFT($A1984,8),POR!$A:$R,6,0),"")</f>
        <v>42766.666666666701</v>
      </c>
      <c r="U1984" s="8" t="str">
        <f>IFERROR(VLOOKUP(LEFT($A1984,8),POR!$A:$R,7,0),"")</f>
        <v/>
      </c>
      <c r="V1984" s="8" t="str">
        <f>IFERROR(VLOOKUP(LEFT($A1984,8),POR!$A:$R,8,0),"")</f>
        <v/>
      </c>
      <c r="W1984" s="8" t="str">
        <f>IFERROR(VLOOKUP(LEFT($A1984,8),POR!$A:$R,9,0),"")</f>
        <v/>
      </c>
      <c r="X1984" s="8" t="str">
        <f>IFERROR(VLOOKUP(LEFT($A1984,8),POR!$A:$R,10,0),"")</f>
        <v/>
      </c>
      <c r="Y1984" s="8" t="str">
        <f>IFERROR(VLOOKUP(LEFT($A1984,8),POR!$A:$R,11,0),"")</f>
        <v/>
      </c>
      <c r="Z1984" s="8" t="str">
        <f>IFERROR(VLOOKUP(LEFT($A1984,8),POR!$A:$R,12,0),"")</f>
        <v/>
      </c>
      <c r="AA1984" s="8" t="str">
        <f>IFERROR(VLOOKUP(LEFT($A1984,8),POR!$A:$R,13,0),"")</f>
        <v/>
      </c>
      <c r="AB1984" s="8" t="str">
        <f>IFERROR(VLOOKUP(LEFT($A1984,8),POR!$A:$R,14,0),"")</f>
        <v/>
      </c>
      <c r="AC1984" s="8" t="str">
        <f>IFERROR(VLOOKUP(LEFT($A1984,8),POR!$A:$R,15,0),"")</f>
        <v/>
      </c>
      <c r="AD1984" s="8" t="str">
        <f>IFERROR(VLOOKUP(LEFT($A1984,8),POR!$A:$R,16,0),"")</f>
        <v/>
      </c>
      <c r="AE1984" s="8" t="str">
        <f>IFERROR(VLOOKUP(LEFT($A1984,8),POR!$A:$R,17,0),"")</f>
        <v/>
      </c>
      <c r="AF1984" s="8" t="str">
        <f>IFERROR(VLOOKUP(LEFT($A1984,8),POR!$A:$R,18,0),"")</f>
        <v/>
      </c>
      <c r="AG1984" s="36" t="str">
        <f>IFERROR(VLOOKUP(A1984,NSD!F:G,2,0),"")</f>
        <v/>
      </c>
    </row>
    <row r="1985" spans="1:33">
      <c r="A1985" s="49" t="s">
        <v>3944</v>
      </c>
      <c r="B1985" s="36" t="str">
        <f>VLOOKUP(LEFT(A1985,8),Clusters!A:C,3,0)</f>
        <v>C2</v>
      </c>
      <c r="C1985" s="36">
        <f>VLOOKUP(LEFT(A1985,8),Clusters!A:D,2,0)</f>
        <v>21</v>
      </c>
      <c r="O1985" s="36">
        <f>IFERROR(VLOOKUP(LEFT(A1985,8),'Development Priority'!A:B,2,0),"")</f>
        <v>133</v>
      </c>
      <c r="P1985" s="8" t="str">
        <f>IFERROR(VLOOKUP(LEFT($A1985,8),POR!$A:$R,2,0),"")</f>
        <v/>
      </c>
      <c r="Q1985" s="8" t="str">
        <f>IFERROR(VLOOKUP(LEFT($A1985,8),POR!$A:$R,3,0),"")</f>
        <v/>
      </c>
      <c r="R1985" s="8" t="str">
        <f>IFERROR(VLOOKUP(LEFT($A1985,8),POR!$A:$R,4,0),"")</f>
        <v/>
      </c>
      <c r="S1985" s="8" t="str">
        <f>IFERROR(VLOOKUP(LEFT($A1985,8),POR!$A:$R,5,0),"")</f>
        <v/>
      </c>
      <c r="T1985" s="8">
        <f>IFERROR(VLOOKUP(LEFT($A1985,8),POR!$A:$R,6,0),"")</f>
        <v>42766.666666666701</v>
      </c>
      <c r="U1985" s="8" t="str">
        <f>IFERROR(VLOOKUP(LEFT($A1985,8),POR!$A:$R,7,0),"")</f>
        <v/>
      </c>
      <c r="V1985" s="8" t="str">
        <f>IFERROR(VLOOKUP(LEFT($A1985,8),POR!$A:$R,8,0),"")</f>
        <v/>
      </c>
      <c r="W1985" s="8" t="str">
        <f>IFERROR(VLOOKUP(LEFT($A1985,8),POR!$A:$R,9,0),"")</f>
        <v/>
      </c>
      <c r="X1985" s="8" t="str">
        <f>IFERROR(VLOOKUP(LEFT($A1985,8),POR!$A:$R,10,0),"")</f>
        <v/>
      </c>
      <c r="Y1985" s="8" t="str">
        <f>IFERROR(VLOOKUP(LEFT($A1985,8),POR!$A:$R,11,0),"")</f>
        <v/>
      </c>
      <c r="Z1985" s="8" t="str">
        <f>IFERROR(VLOOKUP(LEFT($A1985,8),POR!$A:$R,12,0),"")</f>
        <v/>
      </c>
      <c r="AA1985" s="8" t="str">
        <f>IFERROR(VLOOKUP(LEFT($A1985,8),POR!$A:$R,13,0),"")</f>
        <v/>
      </c>
      <c r="AB1985" s="8" t="str">
        <f>IFERROR(VLOOKUP(LEFT($A1985,8),POR!$A:$R,14,0),"")</f>
        <v/>
      </c>
      <c r="AC1985" s="8" t="str">
        <f>IFERROR(VLOOKUP(LEFT($A1985,8),POR!$A:$R,15,0),"")</f>
        <v/>
      </c>
      <c r="AD1985" s="8" t="str">
        <f>IFERROR(VLOOKUP(LEFT($A1985,8),POR!$A:$R,16,0),"")</f>
        <v/>
      </c>
      <c r="AE1985" s="8" t="str">
        <f>IFERROR(VLOOKUP(LEFT($A1985,8),POR!$A:$R,17,0),"")</f>
        <v/>
      </c>
      <c r="AF1985" s="8" t="str">
        <f>IFERROR(VLOOKUP(LEFT($A1985,8),POR!$A:$R,18,0),"")</f>
        <v/>
      </c>
      <c r="AG1985" s="36" t="str">
        <f>IFERROR(VLOOKUP(A1985,NSD!F:G,2,0),"")</f>
        <v/>
      </c>
    </row>
    <row r="1986" spans="1:33">
      <c r="A1986" s="49" t="s">
        <v>4640</v>
      </c>
      <c r="B1986" s="36" t="str">
        <f>VLOOKUP(LEFT(A1986,8),Clusters!A:C,3,0)</f>
        <v>C3</v>
      </c>
      <c r="C1986" s="36">
        <f>VLOOKUP(LEFT(A1986,8),Clusters!A:D,2,0)</f>
        <v>31</v>
      </c>
      <c r="O1986" s="36">
        <f>IFERROR(VLOOKUP(LEFT(A1986,8),'Development Priority'!A:B,2,0),"")</f>
        <v>348</v>
      </c>
      <c r="P1986" s="8" t="str">
        <f>IFERROR(VLOOKUP(LEFT($A1986,8),POR!$A:$R,2,0),"")</f>
        <v/>
      </c>
      <c r="Q1986" s="8" t="str">
        <f>IFERROR(VLOOKUP(LEFT($A1986,8),POR!$A:$R,3,0),"")</f>
        <v/>
      </c>
      <c r="R1986" s="8" t="str">
        <f>IFERROR(VLOOKUP(LEFT($A1986,8),POR!$A:$R,4,0),"")</f>
        <v/>
      </c>
      <c r="S1986" s="8" t="str">
        <f>IFERROR(VLOOKUP(LEFT($A1986,8),POR!$A:$R,5,0),"")</f>
        <v/>
      </c>
      <c r="T1986" s="8" t="str">
        <f>IFERROR(VLOOKUP(LEFT($A1986,8),POR!$A:$R,6,0),"")</f>
        <v/>
      </c>
      <c r="U1986" s="8" t="str">
        <f>IFERROR(VLOOKUP(LEFT($A1986,8),POR!$A:$R,7,0),"")</f>
        <v/>
      </c>
      <c r="V1986" s="8">
        <f>IFERROR(VLOOKUP(LEFT($A1986,8),POR!$A:$R,8,0),"")</f>
        <v>42783</v>
      </c>
      <c r="W1986" s="8" t="str">
        <f>IFERROR(VLOOKUP(LEFT($A1986,8),POR!$A:$R,9,0),"")</f>
        <v/>
      </c>
      <c r="X1986" s="8" t="str">
        <f>IFERROR(VLOOKUP(LEFT($A1986,8),POR!$A:$R,10,0),"")</f>
        <v/>
      </c>
      <c r="Y1986" s="8" t="str">
        <f>IFERROR(VLOOKUP(LEFT($A1986,8),POR!$A:$R,11,0),"")</f>
        <v/>
      </c>
      <c r="Z1986" s="8" t="str">
        <f>IFERROR(VLOOKUP(LEFT($A1986,8),POR!$A:$R,12,0),"")</f>
        <v/>
      </c>
      <c r="AA1986" s="8" t="str">
        <f>IFERROR(VLOOKUP(LEFT($A1986,8),POR!$A:$R,13,0),"")</f>
        <v/>
      </c>
      <c r="AB1986" s="8" t="str">
        <f>IFERROR(VLOOKUP(LEFT($A1986,8),POR!$A:$R,14,0),"")</f>
        <v/>
      </c>
      <c r="AC1986" s="8" t="str">
        <f>IFERROR(VLOOKUP(LEFT($A1986,8),POR!$A:$R,15,0),"")</f>
        <v/>
      </c>
      <c r="AD1986" s="8" t="str">
        <f>IFERROR(VLOOKUP(LEFT($A1986,8),POR!$A:$R,16,0),"")</f>
        <v/>
      </c>
      <c r="AE1986" s="8" t="str">
        <f>IFERROR(VLOOKUP(LEFT($A1986,8),POR!$A:$R,17,0),"")</f>
        <v/>
      </c>
      <c r="AF1986" s="8" t="str">
        <f>IFERROR(VLOOKUP(LEFT($A1986,8),POR!$A:$R,18,0),"")</f>
        <v/>
      </c>
      <c r="AG1986" s="36" t="str">
        <f>IFERROR(VLOOKUP(A1986,NSD!F:G,2,0),"")</f>
        <v/>
      </c>
    </row>
    <row r="1987" spans="1:33">
      <c r="A1987" s="49" t="s">
        <v>4905</v>
      </c>
      <c r="B1987" s="36" t="str">
        <f>VLOOKUP(LEFT(A1987,8),Clusters!A:C,3,0)</f>
        <v>C3</v>
      </c>
      <c r="C1987" s="36">
        <f>VLOOKUP(LEFT(A1987,8),Clusters!A:D,2,0)</f>
        <v>31</v>
      </c>
      <c r="O1987" s="36">
        <f>IFERROR(VLOOKUP(LEFT(A1987,8),'Development Priority'!A:B,2,0),"")</f>
        <v>348</v>
      </c>
      <c r="P1987" s="8" t="str">
        <f>IFERROR(VLOOKUP(LEFT($A1987,8),POR!$A:$R,2,0),"")</f>
        <v/>
      </c>
      <c r="Q1987" s="8" t="str">
        <f>IFERROR(VLOOKUP(LEFT($A1987,8),POR!$A:$R,3,0),"")</f>
        <v/>
      </c>
      <c r="R1987" s="8" t="str">
        <f>IFERROR(VLOOKUP(LEFT($A1987,8),POR!$A:$R,4,0),"")</f>
        <v/>
      </c>
      <c r="S1987" s="8" t="str">
        <f>IFERROR(VLOOKUP(LEFT($A1987,8),POR!$A:$R,5,0),"")</f>
        <v/>
      </c>
      <c r="T1987" s="8" t="str">
        <f>IFERROR(VLOOKUP(LEFT($A1987,8),POR!$A:$R,6,0),"")</f>
        <v/>
      </c>
      <c r="U1987" s="8" t="str">
        <f>IFERROR(VLOOKUP(LEFT($A1987,8),POR!$A:$R,7,0),"")</f>
        <v/>
      </c>
      <c r="V1987" s="8">
        <f>IFERROR(VLOOKUP(LEFT($A1987,8),POR!$A:$R,8,0),"")</f>
        <v>42783</v>
      </c>
      <c r="W1987" s="8" t="str">
        <f>IFERROR(VLOOKUP(LEFT($A1987,8),POR!$A:$R,9,0),"")</f>
        <v/>
      </c>
      <c r="X1987" s="8" t="str">
        <f>IFERROR(VLOOKUP(LEFT($A1987,8),POR!$A:$R,10,0),"")</f>
        <v/>
      </c>
      <c r="Y1987" s="8" t="str">
        <f>IFERROR(VLOOKUP(LEFT($A1987,8),POR!$A:$R,11,0),"")</f>
        <v/>
      </c>
      <c r="Z1987" s="8" t="str">
        <f>IFERROR(VLOOKUP(LEFT($A1987,8),POR!$A:$R,12,0),"")</f>
        <v/>
      </c>
      <c r="AA1987" s="8" t="str">
        <f>IFERROR(VLOOKUP(LEFT($A1987,8),POR!$A:$R,13,0),"")</f>
        <v/>
      </c>
      <c r="AB1987" s="8" t="str">
        <f>IFERROR(VLOOKUP(LEFT($A1987,8),POR!$A:$R,14,0),"")</f>
        <v/>
      </c>
      <c r="AC1987" s="8" t="str">
        <f>IFERROR(VLOOKUP(LEFT($A1987,8),POR!$A:$R,15,0),"")</f>
        <v/>
      </c>
      <c r="AD1987" s="8" t="str">
        <f>IFERROR(VLOOKUP(LEFT($A1987,8),POR!$A:$R,16,0),"")</f>
        <v/>
      </c>
      <c r="AE1987" s="8" t="str">
        <f>IFERROR(VLOOKUP(LEFT($A1987,8),POR!$A:$R,17,0),"")</f>
        <v/>
      </c>
      <c r="AF1987" s="8" t="str">
        <f>IFERROR(VLOOKUP(LEFT($A1987,8),POR!$A:$R,18,0),"")</f>
        <v/>
      </c>
      <c r="AG1987" s="36" t="str">
        <f>IFERROR(VLOOKUP(A1987,NSD!F:G,2,0),"")</f>
        <v/>
      </c>
    </row>
    <row r="1988" spans="1:33">
      <c r="A1988" s="49" t="s">
        <v>5034</v>
      </c>
      <c r="B1988" s="36" t="str">
        <f>VLOOKUP(LEFT(A1988,8),Clusters!A:C,3,0)</f>
        <v>C3</v>
      </c>
      <c r="C1988" s="36">
        <f>VLOOKUP(LEFT(A1988,8),Clusters!A:D,2,0)</f>
        <v>31</v>
      </c>
      <c r="O1988" s="36">
        <f>IFERROR(VLOOKUP(LEFT(A1988,8),'Development Priority'!A:B,2,0),"")</f>
        <v>348</v>
      </c>
      <c r="P1988" s="8" t="str">
        <f>IFERROR(VLOOKUP(LEFT($A1988,8),POR!$A:$R,2,0),"")</f>
        <v/>
      </c>
      <c r="Q1988" s="8" t="str">
        <f>IFERROR(VLOOKUP(LEFT($A1988,8),POR!$A:$R,3,0),"")</f>
        <v/>
      </c>
      <c r="R1988" s="8" t="str">
        <f>IFERROR(VLOOKUP(LEFT($A1988,8),POR!$A:$R,4,0),"")</f>
        <v/>
      </c>
      <c r="S1988" s="8" t="str">
        <f>IFERROR(VLOOKUP(LEFT($A1988,8),POR!$A:$R,5,0),"")</f>
        <v/>
      </c>
      <c r="T1988" s="8" t="str">
        <f>IFERROR(VLOOKUP(LEFT($A1988,8),POR!$A:$R,6,0),"")</f>
        <v/>
      </c>
      <c r="U1988" s="8" t="str">
        <f>IFERROR(VLOOKUP(LEFT($A1988,8),POR!$A:$R,7,0),"")</f>
        <v/>
      </c>
      <c r="V1988" s="8">
        <f>IFERROR(VLOOKUP(LEFT($A1988,8),POR!$A:$R,8,0),"")</f>
        <v>42783</v>
      </c>
      <c r="W1988" s="8" t="str">
        <f>IFERROR(VLOOKUP(LEFT($A1988,8),POR!$A:$R,9,0),"")</f>
        <v/>
      </c>
      <c r="X1988" s="8" t="str">
        <f>IFERROR(VLOOKUP(LEFT($A1988,8),POR!$A:$R,10,0),"")</f>
        <v/>
      </c>
      <c r="Y1988" s="8" t="str">
        <f>IFERROR(VLOOKUP(LEFT($A1988,8),POR!$A:$R,11,0),"")</f>
        <v/>
      </c>
      <c r="Z1988" s="8" t="str">
        <f>IFERROR(VLOOKUP(LEFT($A1988,8),POR!$A:$R,12,0),"")</f>
        <v/>
      </c>
      <c r="AA1988" s="8" t="str">
        <f>IFERROR(VLOOKUP(LEFT($A1988,8),POR!$A:$R,13,0),"")</f>
        <v/>
      </c>
      <c r="AB1988" s="8" t="str">
        <f>IFERROR(VLOOKUP(LEFT($A1988,8),POR!$A:$R,14,0),"")</f>
        <v/>
      </c>
      <c r="AC1988" s="8" t="str">
        <f>IFERROR(VLOOKUP(LEFT($A1988,8),POR!$A:$R,15,0),"")</f>
        <v/>
      </c>
      <c r="AD1988" s="8" t="str">
        <f>IFERROR(VLOOKUP(LEFT($A1988,8),POR!$A:$R,16,0),"")</f>
        <v/>
      </c>
      <c r="AE1988" s="8" t="str">
        <f>IFERROR(VLOOKUP(LEFT($A1988,8),POR!$A:$R,17,0),"")</f>
        <v/>
      </c>
      <c r="AF1988" s="8" t="str">
        <f>IFERROR(VLOOKUP(LEFT($A1988,8),POR!$A:$R,18,0),"")</f>
        <v/>
      </c>
      <c r="AG1988" s="36" t="str">
        <f>IFERROR(VLOOKUP(A1988,NSD!F:G,2,0),"")</f>
        <v/>
      </c>
    </row>
    <row r="1989" spans="1:33">
      <c r="A1989" s="49" t="s">
        <v>3861</v>
      </c>
      <c r="B1989" s="36" t="str">
        <f>VLOOKUP(LEFT(A1989,8),Clusters!A:C,3,0)</f>
        <v>C3</v>
      </c>
      <c r="C1989" s="36">
        <f>VLOOKUP(LEFT(A1989,8),Clusters!A:D,2,0)</f>
        <v>31</v>
      </c>
      <c r="O1989" s="36">
        <f>IFERROR(VLOOKUP(LEFT(A1989,8),'Development Priority'!A:B,2,0),"")</f>
        <v>391</v>
      </c>
      <c r="P1989" s="8" t="str">
        <f>IFERROR(VLOOKUP(LEFT($A1989,8),POR!$A:$R,2,0),"")</f>
        <v/>
      </c>
      <c r="Q1989" s="8" t="str">
        <f>IFERROR(VLOOKUP(LEFT($A1989,8),POR!$A:$R,3,0),"")</f>
        <v/>
      </c>
      <c r="R1989" s="8" t="str">
        <f>IFERROR(VLOOKUP(LEFT($A1989,8),POR!$A:$R,4,0),"")</f>
        <v/>
      </c>
      <c r="S1989" s="8" t="str">
        <f>IFERROR(VLOOKUP(LEFT($A1989,8),POR!$A:$R,5,0),"")</f>
        <v/>
      </c>
      <c r="T1989" s="8">
        <f>IFERROR(VLOOKUP(LEFT($A1989,8),POR!$A:$R,6,0),"")</f>
        <v>42837.708333333299</v>
      </c>
      <c r="U1989" s="8" t="str">
        <f>IFERROR(VLOOKUP(LEFT($A1989,8),POR!$A:$R,7,0),"")</f>
        <v/>
      </c>
      <c r="V1989" s="8" t="str">
        <f>IFERROR(VLOOKUP(LEFT($A1989,8),POR!$A:$R,8,0),"")</f>
        <v/>
      </c>
      <c r="W1989" s="8" t="str">
        <f>IFERROR(VLOOKUP(LEFT($A1989,8),POR!$A:$R,9,0),"")</f>
        <v/>
      </c>
      <c r="X1989" s="8" t="str">
        <f>IFERROR(VLOOKUP(LEFT($A1989,8),POR!$A:$R,10,0),"")</f>
        <v/>
      </c>
      <c r="Y1989" s="8" t="str">
        <f>IFERROR(VLOOKUP(LEFT($A1989,8),POR!$A:$R,11,0),"")</f>
        <v/>
      </c>
      <c r="Z1989" s="8" t="str">
        <f>IFERROR(VLOOKUP(LEFT($A1989,8),POR!$A:$R,12,0),"")</f>
        <v/>
      </c>
      <c r="AA1989" s="8" t="str">
        <f>IFERROR(VLOOKUP(LEFT($A1989,8),POR!$A:$R,13,0),"")</f>
        <v/>
      </c>
      <c r="AB1989" s="8" t="str">
        <f>IFERROR(VLOOKUP(LEFT($A1989,8),POR!$A:$R,14,0),"")</f>
        <v/>
      </c>
      <c r="AC1989" s="8" t="str">
        <f>IFERROR(VLOOKUP(LEFT($A1989,8),POR!$A:$R,15,0),"")</f>
        <v/>
      </c>
      <c r="AD1989" s="8" t="str">
        <f>IFERROR(VLOOKUP(LEFT($A1989,8),POR!$A:$R,16,0),"")</f>
        <v/>
      </c>
      <c r="AE1989" s="8" t="str">
        <f>IFERROR(VLOOKUP(LEFT($A1989,8),POR!$A:$R,17,0),"")</f>
        <v/>
      </c>
      <c r="AF1989" s="8" t="str">
        <f>IFERROR(VLOOKUP(LEFT($A1989,8),POR!$A:$R,18,0),"")</f>
        <v/>
      </c>
      <c r="AG1989" s="36" t="str">
        <f>IFERROR(VLOOKUP(A1989,NSD!F:G,2,0),"")</f>
        <v/>
      </c>
    </row>
    <row r="1990" spans="1:33">
      <c r="A1990" s="49" t="s">
        <v>2773</v>
      </c>
      <c r="B1990" s="36" t="str">
        <f>VLOOKUP(LEFT(A1990,8),Clusters!A:C,3,0)</f>
        <v>C3</v>
      </c>
      <c r="C1990" s="36">
        <f>VLOOKUP(LEFT(A1990,8),Clusters!A:D,2,0)</f>
        <v>31</v>
      </c>
      <c r="O1990" s="36">
        <f>IFERROR(VLOOKUP(LEFT(A1990,8),'Development Priority'!A:B,2,0),"")</f>
        <v>391</v>
      </c>
      <c r="P1990" s="8" t="str">
        <f>IFERROR(VLOOKUP(LEFT($A1990,8),POR!$A:$R,2,0),"")</f>
        <v/>
      </c>
      <c r="Q1990" s="8" t="str">
        <f>IFERROR(VLOOKUP(LEFT($A1990,8),POR!$A:$R,3,0),"")</f>
        <v/>
      </c>
      <c r="R1990" s="8" t="str">
        <f>IFERROR(VLOOKUP(LEFT($A1990,8),POR!$A:$R,4,0),"")</f>
        <v/>
      </c>
      <c r="S1990" s="8" t="str">
        <f>IFERROR(VLOOKUP(LEFT($A1990,8),POR!$A:$R,5,0),"")</f>
        <v/>
      </c>
      <c r="T1990" s="8">
        <f>IFERROR(VLOOKUP(LEFT($A1990,8),POR!$A:$R,6,0),"")</f>
        <v>42837.708333333299</v>
      </c>
      <c r="U1990" s="8" t="str">
        <f>IFERROR(VLOOKUP(LEFT($A1990,8),POR!$A:$R,7,0),"")</f>
        <v/>
      </c>
      <c r="V1990" s="8" t="str">
        <f>IFERROR(VLOOKUP(LEFT($A1990,8),POR!$A:$R,8,0),"")</f>
        <v/>
      </c>
      <c r="W1990" s="8" t="str">
        <f>IFERROR(VLOOKUP(LEFT($A1990,8),POR!$A:$R,9,0),"")</f>
        <v/>
      </c>
      <c r="X1990" s="8" t="str">
        <f>IFERROR(VLOOKUP(LEFT($A1990,8),POR!$A:$R,10,0),"")</f>
        <v/>
      </c>
      <c r="Y1990" s="8" t="str">
        <f>IFERROR(VLOOKUP(LEFT($A1990,8),POR!$A:$R,11,0),"")</f>
        <v/>
      </c>
      <c r="Z1990" s="8" t="str">
        <f>IFERROR(VLOOKUP(LEFT($A1990,8),POR!$A:$R,12,0),"")</f>
        <v/>
      </c>
      <c r="AA1990" s="8" t="str">
        <f>IFERROR(VLOOKUP(LEFT($A1990,8),POR!$A:$R,13,0),"")</f>
        <v/>
      </c>
      <c r="AB1990" s="8" t="str">
        <f>IFERROR(VLOOKUP(LEFT($A1990,8),POR!$A:$R,14,0),"")</f>
        <v/>
      </c>
      <c r="AC1990" s="8" t="str">
        <f>IFERROR(VLOOKUP(LEFT($A1990,8),POR!$A:$R,15,0),"")</f>
        <v/>
      </c>
      <c r="AD1990" s="8" t="str">
        <f>IFERROR(VLOOKUP(LEFT($A1990,8),POR!$A:$R,16,0),"")</f>
        <v/>
      </c>
      <c r="AE1990" s="8" t="str">
        <f>IFERROR(VLOOKUP(LEFT($A1990,8),POR!$A:$R,17,0),"")</f>
        <v/>
      </c>
      <c r="AF1990" s="8" t="str">
        <f>IFERROR(VLOOKUP(LEFT($A1990,8),POR!$A:$R,18,0),"")</f>
        <v/>
      </c>
      <c r="AG1990" s="36" t="str">
        <f>IFERROR(VLOOKUP(A1990,NSD!F:G,2,0),"")</f>
        <v/>
      </c>
    </row>
    <row r="1991" spans="1:33">
      <c r="A1991" s="49" t="s">
        <v>2360</v>
      </c>
      <c r="B1991" s="36" t="str">
        <f>VLOOKUP(LEFT(A1991,8),Clusters!A:C,3,0)</f>
        <v>C3</v>
      </c>
      <c r="C1991" s="36">
        <f>VLOOKUP(LEFT(A1991,8),Clusters!A:D,2,0)</f>
        <v>31</v>
      </c>
      <c r="O1991" s="36">
        <f>IFERROR(VLOOKUP(LEFT(A1991,8),'Development Priority'!A:B,2,0),"")</f>
        <v>391</v>
      </c>
      <c r="P1991" s="8" t="str">
        <f>IFERROR(VLOOKUP(LEFT($A1991,8),POR!$A:$R,2,0),"")</f>
        <v/>
      </c>
      <c r="Q1991" s="8" t="str">
        <f>IFERROR(VLOOKUP(LEFT($A1991,8),POR!$A:$R,3,0),"")</f>
        <v/>
      </c>
      <c r="R1991" s="8" t="str">
        <f>IFERROR(VLOOKUP(LEFT($A1991,8),POR!$A:$R,4,0),"")</f>
        <v/>
      </c>
      <c r="S1991" s="8" t="str">
        <f>IFERROR(VLOOKUP(LEFT($A1991,8),POR!$A:$R,5,0),"")</f>
        <v/>
      </c>
      <c r="T1991" s="8">
        <f>IFERROR(VLOOKUP(LEFT($A1991,8),POR!$A:$R,6,0),"")</f>
        <v>42837.708333333299</v>
      </c>
      <c r="U1991" s="8" t="str">
        <f>IFERROR(VLOOKUP(LEFT($A1991,8),POR!$A:$R,7,0),"")</f>
        <v/>
      </c>
      <c r="V1991" s="8" t="str">
        <f>IFERROR(VLOOKUP(LEFT($A1991,8),POR!$A:$R,8,0),"")</f>
        <v/>
      </c>
      <c r="W1991" s="8" t="str">
        <f>IFERROR(VLOOKUP(LEFT($A1991,8),POR!$A:$R,9,0),"")</f>
        <v/>
      </c>
      <c r="X1991" s="8" t="str">
        <f>IFERROR(VLOOKUP(LEFT($A1991,8),POR!$A:$R,10,0),"")</f>
        <v/>
      </c>
      <c r="Y1991" s="8" t="str">
        <f>IFERROR(VLOOKUP(LEFT($A1991,8),POR!$A:$R,11,0),"")</f>
        <v/>
      </c>
      <c r="Z1991" s="8" t="str">
        <f>IFERROR(VLOOKUP(LEFT($A1991,8),POR!$A:$R,12,0),"")</f>
        <v/>
      </c>
      <c r="AA1991" s="8" t="str">
        <f>IFERROR(VLOOKUP(LEFT($A1991,8),POR!$A:$R,13,0),"")</f>
        <v/>
      </c>
      <c r="AB1991" s="8" t="str">
        <f>IFERROR(VLOOKUP(LEFT($A1991,8),POR!$A:$R,14,0),"")</f>
        <v/>
      </c>
      <c r="AC1991" s="8" t="str">
        <f>IFERROR(VLOOKUP(LEFT($A1991,8),POR!$A:$R,15,0),"")</f>
        <v/>
      </c>
      <c r="AD1991" s="8" t="str">
        <f>IFERROR(VLOOKUP(LEFT($A1991,8),POR!$A:$R,16,0),"")</f>
        <v/>
      </c>
      <c r="AE1991" s="8" t="str">
        <f>IFERROR(VLOOKUP(LEFT($A1991,8),POR!$A:$R,17,0),"")</f>
        <v/>
      </c>
      <c r="AF1991" s="8" t="str">
        <f>IFERROR(VLOOKUP(LEFT($A1991,8),POR!$A:$R,18,0),"")</f>
        <v/>
      </c>
      <c r="AG1991" s="36" t="str">
        <f>IFERROR(VLOOKUP(A1991,NSD!F:G,2,0),"")</f>
        <v/>
      </c>
    </row>
    <row r="1992" spans="1:33">
      <c r="A1992" s="49" t="s">
        <v>5113</v>
      </c>
      <c r="B1992" s="36" t="str">
        <f>VLOOKUP(LEFT(A1992,8),Clusters!A:C,3,0)</f>
        <v>C3</v>
      </c>
      <c r="C1992" s="36">
        <f>VLOOKUP(LEFT(A1992,8),Clusters!A:D,2,0)</f>
        <v>32</v>
      </c>
      <c r="O1992" s="36">
        <f>IFERROR(VLOOKUP(LEFT(A1992,8),'Development Priority'!A:B,2,0),"")</f>
        <v>203</v>
      </c>
      <c r="P1992" s="8" t="str">
        <f>IFERROR(VLOOKUP(LEFT($A1992,8),POR!$A:$R,2,0),"")</f>
        <v/>
      </c>
      <c r="Q1992" s="8" t="str">
        <f>IFERROR(VLOOKUP(LEFT($A1992,8),POR!$A:$R,3,0),"")</f>
        <v/>
      </c>
      <c r="R1992" s="8" t="str">
        <f>IFERROR(VLOOKUP(LEFT($A1992,8),POR!$A:$R,4,0),"")</f>
        <v/>
      </c>
      <c r="S1992" s="8" t="str">
        <f>IFERROR(VLOOKUP(LEFT($A1992,8),POR!$A:$R,5,0),"")</f>
        <v/>
      </c>
      <c r="T1992" s="8" t="str">
        <f>IFERROR(VLOOKUP(LEFT($A1992,8),POR!$A:$R,6,0),"")</f>
        <v/>
      </c>
      <c r="U1992" s="8" t="str">
        <f>IFERROR(VLOOKUP(LEFT($A1992,8),POR!$A:$R,7,0),"")</f>
        <v/>
      </c>
      <c r="V1992" s="8" t="str">
        <f>IFERROR(VLOOKUP(LEFT($A1992,8),POR!$A:$R,8,0),"")</f>
        <v/>
      </c>
      <c r="W1992" s="8" t="str">
        <f>IFERROR(VLOOKUP(LEFT($A1992,8),POR!$A:$R,9,0),"")</f>
        <v/>
      </c>
      <c r="X1992" s="8" t="str">
        <f>IFERROR(VLOOKUP(LEFT($A1992,8),POR!$A:$R,10,0),"")</f>
        <v/>
      </c>
      <c r="Y1992" s="8" t="str">
        <f>IFERROR(VLOOKUP(LEFT($A1992,8),POR!$A:$R,11,0),"")</f>
        <v/>
      </c>
      <c r="Z1992" s="8" t="str">
        <f>IFERROR(VLOOKUP(LEFT($A1992,8),POR!$A:$R,12,0),"")</f>
        <v/>
      </c>
      <c r="AA1992" s="8" t="str">
        <f>IFERROR(VLOOKUP(LEFT($A1992,8),POR!$A:$R,13,0),"")</f>
        <v/>
      </c>
      <c r="AB1992" s="8" t="str">
        <f>IFERROR(VLOOKUP(LEFT($A1992,8),POR!$A:$R,14,0),"")</f>
        <v/>
      </c>
      <c r="AC1992" s="8" t="str">
        <f>IFERROR(VLOOKUP(LEFT($A1992,8),POR!$A:$R,15,0),"")</f>
        <v/>
      </c>
      <c r="AD1992" s="8" t="str">
        <f>IFERROR(VLOOKUP(LEFT($A1992,8),POR!$A:$R,16,0),"")</f>
        <v/>
      </c>
      <c r="AE1992" s="8" t="str">
        <f>IFERROR(VLOOKUP(LEFT($A1992,8),POR!$A:$R,17,0),"")</f>
        <v/>
      </c>
      <c r="AF1992" s="8" t="str">
        <f>IFERROR(VLOOKUP(LEFT($A1992,8),POR!$A:$R,18,0),"")</f>
        <v/>
      </c>
      <c r="AG1992" s="36" t="str">
        <f>IFERROR(VLOOKUP(A1992,NSD!F:G,2,0),"")</f>
        <v/>
      </c>
    </row>
    <row r="1993" spans="1:33">
      <c r="A1993" s="49" t="s">
        <v>4159</v>
      </c>
      <c r="B1993" s="36" t="str">
        <f>VLOOKUP(LEFT(A1993,8),Clusters!A:C,3,0)</f>
        <v>C3</v>
      </c>
      <c r="C1993" s="36">
        <f>VLOOKUP(LEFT(A1993,8),Clusters!A:D,2,0)</f>
        <v>32</v>
      </c>
      <c r="E1993" t="s">
        <v>1594</v>
      </c>
      <c r="I1993" s="38" t="s">
        <v>5330</v>
      </c>
      <c r="J1993" s="50">
        <v>42816</v>
      </c>
      <c r="K1993" s="9" t="s">
        <v>5372</v>
      </c>
      <c r="L1993" s="9" t="s">
        <v>1595</v>
      </c>
      <c r="M1993" t="s">
        <v>1593</v>
      </c>
      <c r="N1993" s="9" t="s">
        <v>5260</v>
      </c>
      <c r="O1993" s="36">
        <f>IFERROR(VLOOKUP(LEFT(A1993,8),'Development Priority'!A:B,2,0),"")</f>
        <v>203</v>
      </c>
      <c r="P1993" s="8" t="str">
        <f>IFERROR(VLOOKUP(LEFT($A1993,8),POR!$A:$R,2,0),"")</f>
        <v/>
      </c>
      <c r="Q1993" s="8" t="str">
        <f>IFERROR(VLOOKUP(LEFT($A1993,8),POR!$A:$R,3,0),"")</f>
        <v/>
      </c>
      <c r="R1993" s="8" t="str">
        <f>IFERROR(VLOOKUP(LEFT($A1993,8),POR!$A:$R,4,0),"")</f>
        <v/>
      </c>
      <c r="S1993" s="8" t="str">
        <f>IFERROR(VLOOKUP(LEFT($A1993,8),POR!$A:$R,5,0),"")</f>
        <v/>
      </c>
      <c r="T1993" s="8" t="str">
        <f>IFERROR(VLOOKUP(LEFT($A1993,8),POR!$A:$R,6,0),"")</f>
        <v/>
      </c>
      <c r="U1993" s="8" t="str">
        <f>IFERROR(VLOOKUP(LEFT($A1993,8),POR!$A:$R,7,0),"")</f>
        <v/>
      </c>
      <c r="V1993" s="8" t="str">
        <f>IFERROR(VLOOKUP(LEFT($A1993,8),POR!$A:$R,8,0),"")</f>
        <v/>
      </c>
      <c r="W1993" s="8" t="str">
        <f>IFERROR(VLOOKUP(LEFT($A1993,8),POR!$A:$R,9,0),"")</f>
        <v/>
      </c>
      <c r="X1993" s="8" t="str">
        <f>IFERROR(VLOOKUP(LEFT($A1993,8),POR!$A:$R,10,0),"")</f>
        <v/>
      </c>
      <c r="Y1993" s="8" t="str">
        <f>IFERROR(VLOOKUP(LEFT($A1993,8),POR!$A:$R,11,0),"")</f>
        <v/>
      </c>
      <c r="Z1993" s="8" t="str">
        <f>IFERROR(VLOOKUP(LEFT($A1993,8),POR!$A:$R,12,0),"")</f>
        <v/>
      </c>
      <c r="AA1993" s="8" t="str">
        <f>IFERROR(VLOOKUP(LEFT($A1993,8),POR!$A:$R,13,0),"")</f>
        <v/>
      </c>
      <c r="AB1993" s="8" t="str">
        <f>IFERROR(VLOOKUP(LEFT($A1993,8),POR!$A:$R,14,0),"")</f>
        <v/>
      </c>
      <c r="AC1993" s="8" t="str">
        <f>IFERROR(VLOOKUP(LEFT($A1993,8),POR!$A:$R,15,0),"")</f>
        <v/>
      </c>
      <c r="AD1993" s="8" t="str">
        <f>IFERROR(VLOOKUP(LEFT($A1993,8),POR!$A:$R,16,0),"")</f>
        <v/>
      </c>
      <c r="AE1993" s="8" t="str">
        <f>IFERROR(VLOOKUP(LEFT($A1993,8),POR!$A:$R,17,0),"")</f>
        <v/>
      </c>
      <c r="AF1993" s="8" t="str">
        <f>IFERROR(VLOOKUP(LEFT($A1993,8),POR!$A:$R,18,0),"")</f>
        <v/>
      </c>
      <c r="AG1993" s="36" t="str">
        <f>IFERROR(VLOOKUP(A1993,NSD!F:G,2,0),"")</f>
        <v/>
      </c>
    </row>
    <row r="1994" spans="1:33">
      <c r="A1994" s="49" t="s">
        <v>4920</v>
      </c>
      <c r="B1994" s="36" t="str">
        <f>VLOOKUP(LEFT(A1994,8),Clusters!A:C,3,0)</f>
        <v>C3</v>
      </c>
      <c r="C1994" s="36">
        <f>VLOOKUP(LEFT(A1994,8),Clusters!A:D,2,0)</f>
        <v>32</v>
      </c>
      <c r="O1994" s="36">
        <f>IFERROR(VLOOKUP(LEFT(A1994,8),'Development Priority'!A:B,2,0),"")</f>
        <v>203</v>
      </c>
      <c r="P1994" s="8" t="str">
        <f>IFERROR(VLOOKUP(LEFT($A1994,8),POR!$A:$R,2,0),"")</f>
        <v/>
      </c>
      <c r="Q1994" s="8" t="str">
        <f>IFERROR(VLOOKUP(LEFT($A1994,8),POR!$A:$R,3,0),"")</f>
        <v/>
      </c>
      <c r="R1994" s="8" t="str">
        <f>IFERROR(VLOOKUP(LEFT($A1994,8),POR!$A:$R,4,0),"")</f>
        <v/>
      </c>
      <c r="S1994" s="8" t="str">
        <f>IFERROR(VLOOKUP(LEFT($A1994,8),POR!$A:$R,5,0),"")</f>
        <v/>
      </c>
      <c r="T1994" s="8" t="str">
        <f>IFERROR(VLOOKUP(LEFT($A1994,8),POR!$A:$R,6,0),"")</f>
        <v/>
      </c>
      <c r="U1994" s="8" t="str">
        <f>IFERROR(VLOOKUP(LEFT($A1994,8),POR!$A:$R,7,0),"")</f>
        <v/>
      </c>
      <c r="V1994" s="8" t="str">
        <f>IFERROR(VLOOKUP(LEFT($A1994,8),POR!$A:$R,8,0),"")</f>
        <v/>
      </c>
      <c r="W1994" s="8" t="str">
        <f>IFERROR(VLOOKUP(LEFT($A1994,8),POR!$A:$R,9,0),"")</f>
        <v/>
      </c>
      <c r="X1994" s="8" t="str">
        <f>IFERROR(VLOOKUP(LEFT($A1994,8),POR!$A:$R,10,0),"")</f>
        <v/>
      </c>
      <c r="Y1994" s="8" t="str">
        <f>IFERROR(VLOOKUP(LEFT($A1994,8),POR!$A:$R,11,0),"")</f>
        <v/>
      </c>
      <c r="Z1994" s="8" t="str">
        <f>IFERROR(VLOOKUP(LEFT($A1994,8),POR!$A:$R,12,0),"")</f>
        <v/>
      </c>
      <c r="AA1994" s="8" t="str">
        <f>IFERROR(VLOOKUP(LEFT($A1994,8),POR!$A:$R,13,0),"")</f>
        <v/>
      </c>
      <c r="AB1994" s="8" t="str">
        <f>IFERROR(VLOOKUP(LEFT($A1994,8),POR!$A:$R,14,0),"")</f>
        <v/>
      </c>
      <c r="AC1994" s="8" t="str">
        <f>IFERROR(VLOOKUP(LEFT($A1994,8),POR!$A:$R,15,0),"")</f>
        <v/>
      </c>
      <c r="AD1994" s="8" t="str">
        <f>IFERROR(VLOOKUP(LEFT($A1994,8),POR!$A:$R,16,0),"")</f>
        <v/>
      </c>
      <c r="AE1994" s="8" t="str">
        <f>IFERROR(VLOOKUP(LEFT($A1994,8),POR!$A:$R,17,0),"")</f>
        <v/>
      </c>
      <c r="AF1994" s="8" t="str">
        <f>IFERROR(VLOOKUP(LEFT($A1994,8),POR!$A:$R,18,0),"")</f>
        <v/>
      </c>
      <c r="AG1994" s="36" t="str">
        <f>IFERROR(VLOOKUP(A1994,NSD!F:G,2,0),"")</f>
        <v/>
      </c>
    </row>
    <row r="1995" spans="1:33">
      <c r="A1995" s="49" t="s">
        <v>4736</v>
      </c>
      <c r="B1995" s="36" t="str">
        <f>VLOOKUP(LEFT(A1995,8),Clusters!A:C,3,0)</f>
        <v>C2</v>
      </c>
      <c r="C1995" s="36">
        <f>VLOOKUP(LEFT(A1995,8),Clusters!A:D,2,0)</f>
        <v>21</v>
      </c>
      <c r="O1995" s="36">
        <f>IFERROR(VLOOKUP(LEFT(A1995,8),'Development Priority'!A:B,2,0),"")</f>
        <v>450</v>
      </c>
      <c r="P1995" s="8" t="str">
        <f>IFERROR(VLOOKUP(LEFT($A1995,8),POR!$A:$R,2,0),"")</f>
        <v/>
      </c>
      <c r="Q1995" s="8" t="str">
        <f>IFERROR(VLOOKUP(LEFT($A1995,8),POR!$A:$R,3,0),"")</f>
        <v/>
      </c>
      <c r="R1995" s="8" t="str">
        <f>IFERROR(VLOOKUP(LEFT($A1995,8),POR!$A:$R,4,0),"")</f>
        <v/>
      </c>
      <c r="S1995" s="8" t="str">
        <f>IFERROR(VLOOKUP(LEFT($A1995,8),POR!$A:$R,5,0),"")</f>
        <v/>
      </c>
      <c r="T1995" s="8" t="str">
        <f>IFERROR(VLOOKUP(LEFT($A1995,8),POR!$A:$R,6,0),"")</f>
        <v/>
      </c>
      <c r="U1995" s="8" t="str">
        <f>IFERROR(VLOOKUP(LEFT($A1995,8),POR!$A:$R,7,0),"")</f>
        <v/>
      </c>
      <c r="V1995" s="8" t="str">
        <f>IFERROR(VLOOKUP(LEFT($A1995,8),POR!$A:$R,8,0),"")</f>
        <v/>
      </c>
      <c r="W1995" s="8" t="str">
        <f>IFERROR(VLOOKUP(LEFT($A1995,8),POR!$A:$R,9,0),"")</f>
        <v/>
      </c>
      <c r="X1995" s="8" t="str">
        <f>IFERROR(VLOOKUP(LEFT($A1995,8),POR!$A:$R,10,0),"")</f>
        <v/>
      </c>
      <c r="Y1995" s="8" t="str">
        <f>IFERROR(VLOOKUP(LEFT($A1995,8),POR!$A:$R,11,0),"")</f>
        <v/>
      </c>
      <c r="Z1995" s="8" t="str">
        <f>IFERROR(VLOOKUP(LEFT($A1995,8),POR!$A:$R,12,0),"")</f>
        <v/>
      </c>
      <c r="AA1995" s="8" t="str">
        <f>IFERROR(VLOOKUP(LEFT($A1995,8),POR!$A:$R,13,0),"")</f>
        <v/>
      </c>
      <c r="AB1995" s="8" t="str">
        <f>IFERROR(VLOOKUP(LEFT($A1995,8),POR!$A:$R,14,0),"")</f>
        <v/>
      </c>
      <c r="AC1995" s="8" t="str">
        <f>IFERROR(VLOOKUP(LEFT($A1995,8),POR!$A:$R,15,0),"")</f>
        <v/>
      </c>
      <c r="AD1995" s="8" t="str">
        <f>IFERROR(VLOOKUP(LEFT($A1995,8),POR!$A:$R,16,0),"")</f>
        <v/>
      </c>
      <c r="AE1995" s="8" t="str">
        <f>IFERROR(VLOOKUP(LEFT($A1995,8),POR!$A:$R,17,0),"")</f>
        <v/>
      </c>
      <c r="AF1995" s="8" t="str">
        <f>IFERROR(VLOOKUP(LEFT($A1995,8),POR!$A:$R,18,0),"")</f>
        <v/>
      </c>
      <c r="AG1995" s="36" t="str">
        <f>IFERROR(VLOOKUP(A1995,NSD!F:G,2,0),"")</f>
        <v/>
      </c>
    </row>
    <row r="1996" spans="1:33">
      <c r="A1996" s="49" t="s">
        <v>2609</v>
      </c>
      <c r="B1996" s="36" t="str">
        <f>VLOOKUP(LEFT(A1996,8),Clusters!A:C,3,0)</f>
        <v>C2</v>
      </c>
      <c r="C1996" s="36">
        <f>VLOOKUP(LEFT(A1996,8),Clusters!A:D,2,0)</f>
        <v>21</v>
      </c>
      <c r="O1996" s="36">
        <f>IFERROR(VLOOKUP(LEFT(A1996,8),'Development Priority'!A:B,2,0),"")</f>
        <v>450</v>
      </c>
      <c r="P1996" s="8" t="str">
        <f>IFERROR(VLOOKUP(LEFT($A1996,8),POR!$A:$R,2,0),"")</f>
        <v/>
      </c>
      <c r="Q1996" s="8" t="str">
        <f>IFERROR(VLOOKUP(LEFT($A1996,8),POR!$A:$R,3,0),"")</f>
        <v/>
      </c>
      <c r="R1996" s="8" t="str">
        <f>IFERROR(VLOOKUP(LEFT($A1996,8),POR!$A:$R,4,0),"")</f>
        <v/>
      </c>
      <c r="S1996" s="8" t="str">
        <f>IFERROR(VLOOKUP(LEFT($A1996,8),POR!$A:$R,5,0),"")</f>
        <v/>
      </c>
      <c r="T1996" s="8" t="str">
        <f>IFERROR(VLOOKUP(LEFT($A1996,8),POR!$A:$R,6,0),"")</f>
        <v/>
      </c>
      <c r="U1996" s="8" t="str">
        <f>IFERROR(VLOOKUP(LEFT($A1996,8),POR!$A:$R,7,0),"")</f>
        <v/>
      </c>
      <c r="V1996" s="8" t="str">
        <f>IFERROR(VLOOKUP(LEFT($A1996,8),POR!$A:$R,8,0),"")</f>
        <v/>
      </c>
      <c r="W1996" s="8" t="str">
        <f>IFERROR(VLOOKUP(LEFT($A1996,8),POR!$A:$R,9,0),"")</f>
        <v/>
      </c>
      <c r="X1996" s="8" t="str">
        <f>IFERROR(VLOOKUP(LEFT($A1996,8),POR!$A:$R,10,0),"")</f>
        <v/>
      </c>
      <c r="Y1996" s="8" t="str">
        <f>IFERROR(VLOOKUP(LEFT($A1996,8),POR!$A:$R,11,0),"")</f>
        <v/>
      </c>
      <c r="Z1996" s="8" t="str">
        <f>IFERROR(VLOOKUP(LEFT($A1996,8),POR!$A:$R,12,0),"")</f>
        <v/>
      </c>
      <c r="AA1996" s="8" t="str">
        <f>IFERROR(VLOOKUP(LEFT($A1996,8),POR!$A:$R,13,0),"")</f>
        <v/>
      </c>
      <c r="AB1996" s="8" t="str">
        <f>IFERROR(VLOOKUP(LEFT($A1996,8),POR!$A:$R,14,0),"")</f>
        <v/>
      </c>
      <c r="AC1996" s="8" t="str">
        <f>IFERROR(VLOOKUP(LEFT($A1996,8),POR!$A:$R,15,0),"")</f>
        <v/>
      </c>
      <c r="AD1996" s="8" t="str">
        <f>IFERROR(VLOOKUP(LEFT($A1996,8),POR!$A:$R,16,0),"")</f>
        <v/>
      </c>
      <c r="AE1996" s="8" t="str">
        <f>IFERROR(VLOOKUP(LEFT($A1996,8),POR!$A:$R,17,0),"")</f>
        <v/>
      </c>
      <c r="AF1996" s="8" t="str">
        <f>IFERROR(VLOOKUP(LEFT($A1996,8),POR!$A:$R,18,0),"")</f>
        <v/>
      </c>
      <c r="AG1996" s="36" t="str">
        <f>IFERROR(VLOOKUP(A1996,NSD!F:G,2,0),"")</f>
        <v/>
      </c>
    </row>
    <row r="1997" spans="1:33">
      <c r="A1997" s="49" t="s">
        <v>2909</v>
      </c>
      <c r="B1997" s="36" t="str">
        <f>VLOOKUP(LEFT(A1997,8),Clusters!A:C,3,0)</f>
        <v>C2</v>
      </c>
      <c r="C1997" s="36">
        <f>VLOOKUP(LEFT(A1997,8),Clusters!A:D,2,0)</f>
        <v>21</v>
      </c>
      <c r="O1997" s="36">
        <f>IFERROR(VLOOKUP(LEFT(A1997,8),'Development Priority'!A:B,2,0),"")</f>
        <v>450</v>
      </c>
      <c r="P1997" s="8" t="str">
        <f>IFERROR(VLOOKUP(LEFT($A1997,8),POR!$A:$R,2,0),"")</f>
        <v/>
      </c>
      <c r="Q1997" s="8" t="str">
        <f>IFERROR(VLOOKUP(LEFT($A1997,8),POR!$A:$R,3,0),"")</f>
        <v/>
      </c>
      <c r="R1997" s="8" t="str">
        <f>IFERROR(VLOOKUP(LEFT($A1997,8),POR!$A:$R,4,0),"")</f>
        <v/>
      </c>
      <c r="S1997" s="8" t="str">
        <f>IFERROR(VLOOKUP(LEFT($A1997,8),POR!$A:$R,5,0),"")</f>
        <v/>
      </c>
      <c r="T1997" s="8" t="str">
        <f>IFERROR(VLOOKUP(LEFT($A1997,8),POR!$A:$R,6,0),"")</f>
        <v/>
      </c>
      <c r="U1997" s="8" t="str">
        <f>IFERROR(VLOOKUP(LEFT($A1997,8),POR!$A:$R,7,0),"")</f>
        <v/>
      </c>
      <c r="V1997" s="8" t="str">
        <f>IFERROR(VLOOKUP(LEFT($A1997,8),POR!$A:$R,8,0),"")</f>
        <v/>
      </c>
      <c r="W1997" s="8" t="str">
        <f>IFERROR(VLOOKUP(LEFT($A1997,8),POR!$A:$R,9,0),"")</f>
        <v/>
      </c>
      <c r="X1997" s="8" t="str">
        <f>IFERROR(VLOOKUP(LEFT($A1997,8),POR!$A:$R,10,0),"")</f>
        <v/>
      </c>
      <c r="Y1997" s="8" t="str">
        <f>IFERROR(VLOOKUP(LEFT($A1997,8),POR!$A:$R,11,0),"")</f>
        <v/>
      </c>
      <c r="Z1997" s="8" t="str">
        <f>IFERROR(VLOOKUP(LEFT($A1997,8),POR!$A:$R,12,0),"")</f>
        <v/>
      </c>
      <c r="AA1997" s="8" t="str">
        <f>IFERROR(VLOOKUP(LEFT($A1997,8),POR!$A:$R,13,0),"")</f>
        <v/>
      </c>
      <c r="AB1997" s="8" t="str">
        <f>IFERROR(VLOOKUP(LEFT($A1997,8),POR!$A:$R,14,0),"")</f>
        <v/>
      </c>
      <c r="AC1997" s="8" t="str">
        <f>IFERROR(VLOOKUP(LEFT($A1997,8),POR!$A:$R,15,0),"")</f>
        <v/>
      </c>
      <c r="AD1997" s="8" t="str">
        <f>IFERROR(VLOOKUP(LEFT($A1997,8),POR!$A:$R,16,0),"")</f>
        <v/>
      </c>
      <c r="AE1997" s="8" t="str">
        <f>IFERROR(VLOOKUP(LEFT($A1997,8),POR!$A:$R,17,0),"")</f>
        <v/>
      </c>
      <c r="AF1997" s="8" t="str">
        <f>IFERROR(VLOOKUP(LEFT($A1997,8),POR!$A:$R,18,0),"")</f>
        <v/>
      </c>
      <c r="AG1997" s="36" t="str">
        <f>IFERROR(VLOOKUP(A1997,NSD!F:G,2,0),"")</f>
        <v/>
      </c>
    </row>
    <row r="1998" spans="1:33">
      <c r="A1998" s="49" t="s">
        <v>4410</v>
      </c>
      <c r="B1998" s="36" t="str">
        <f>VLOOKUP(LEFT(A1998,8),Clusters!A:C,3,0)</f>
        <v>C2</v>
      </c>
      <c r="C1998" s="36">
        <f>VLOOKUP(LEFT(A1998,8),Clusters!A:D,2,0)</f>
        <v>21</v>
      </c>
      <c r="O1998" s="36">
        <f>IFERROR(VLOOKUP(LEFT(A1998,8),'Development Priority'!A:B,2,0),"")</f>
        <v>231</v>
      </c>
      <c r="P1998" s="8" t="str">
        <f>IFERROR(VLOOKUP(LEFT($A1998,8),POR!$A:$R,2,0),"")</f>
        <v/>
      </c>
      <c r="Q1998" s="8" t="str">
        <f>IFERROR(VLOOKUP(LEFT($A1998,8),POR!$A:$R,3,0),"")</f>
        <v/>
      </c>
      <c r="R1998" s="8" t="str">
        <f>IFERROR(VLOOKUP(LEFT($A1998,8),POR!$A:$R,4,0),"")</f>
        <v/>
      </c>
      <c r="S1998" s="8" t="str">
        <f>IFERROR(VLOOKUP(LEFT($A1998,8),POR!$A:$R,5,0),"")</f>
        <v/>
      </c>
      <c r="T1998" s="8" t="str">
        <f>IFERROR(VLOOKUP(LEFT($A1998,8),POR!$A:$R,6,0),"")</f>
        <v/>
      </c>
      <c r="U1998" s="8" t="str">
        <f>IFERROR(VLOOKUP(LEFT($A1998,8),POR!$A:$R,7,0),"")</f>
        <v/>
      </c>
      <c r="V1998" s="8" t="str">
        <f>IFERROR(VLOOKUP(LEFT($A1998,8),POR!$A:$R,8,0),"")</f>
        <v/>
      </c>
      <c r="W1998" s="8" t="str">
        <f>IFERROR(VLOOKUP(LEFT($A1998,8),POR!$A:$R,9,0),"")</f>
        <v/>
      </c>
      <c r="X1998" s="8" t="str">
        <f>IFERROR(VLOOKUP(LEFT($A1998,8),POR!$A:$R,10,0),"")</f>
        <v/>
      </c>
      <c r="Y1998" s="8" t="str">
        <f>IFERROR(VLOOKUP(LEFT($A1998,8),POR!$A:$R,11,0),"")</f>
        <v/>
      </c>
      <c r="Z1998" s="8" t="str">
        <f>IFERROR(VLOOKUP(LEFT($A1998,8),POR!$A:$R,12,0),"")</f>
        <v/>
      </c>
      <c r="AA1998" s="8" t="str">
        <f>IFERROR(VLOOKUP(LEFT($A1998,8),POR!$A:$R,13,0),"")</f>
        <v/>
      </c>
      <c r="AB1998" s="8" t="str">
        <f>IFERROR(VLOOKUP(LEFT($A1998,8),POR!$A:$R,14,0),"")</f>
        <v/>
      </c>
      <c r="AC1998" s="8" t="str">
        <f>IFERROR(VLOOKUP(LEFT($A1998,8),POR!$A:$R,15,0),"")</f>
        <v/>
      </c>
      <c r="AD1998" s="8" t="str">
        <f>IFERROR(VLOOKUP(LEFT($A1998,8),POR!$A:$R,16,0),"")</f>
        <v/>
      </c>
      <c r="AE1998" s="8" t="str">
        <f>IFERROR(VLOOKUP(LEFT($A1998,8),POR!$A:$R,17,0),"")</f>
        <v/>
      </c>
      <c r="AF1998" s="8" t="str">
        <f>IFERROR(VLOOKUP(LEFT($A1998,8),POR!$A:$R,18,0),"")</f>
        <v/>
      </c>
      <c r="AG1998" s="36" t="str">
        <f>IFERROR(VLOOKUP(A1998,NSD!F:G,2,0),"")</f>
        <v/>
      </c>
    </row>
    <row r="1999" spans="1:33">
      <c r="A1999" s="49" t="s">
        <v>3355</v>
      </c>
      <c r="B1999" s="36" t="str">
        <f>VLOOKUP(LEFT(A1999,8),Clusters!A:C,3,0)</f>
        <v>C2</v>
      </c>
      <c r="C1999" s="36">
        <f>VLOOKUP(LEFT(A1999,8),Clusters!A:D,2,0)</f>
        <v>21</v>
      </c>
      <c r="O1999" s="36">
        <f>IFERROR(VLOOKUP(LEFT(A1999,8),'Development Priority'!A:B,2,0),"")</f>
        <v>231</v>
      </c>
      <c r="P1999" s="8" t="str">
        <f>IFERROR(VLOOKUP(LEFT($A1999,8),POR!$A:$R,2,0),"")</f>
        <v/>
      </c>
      <c r="Q1999" s="8" t="str">
        <f>IFERROR(VLOOKUP(LEFT($A1999,8),POR!$A:$R,3,0),"")</f>
        <v/>
      </c>
      <c r="R1999" s="8" t="str">
        <f>IFERROR(VLOOKUP(LEFT($A1999,8),POR!$A:$R,4,0),"")</f>
        <v/>
      </c>
      <c r="S1999" s="8" t="str">
        <f>IFERROR(VLOOKUP(LEFT($A1999,8),POR!$A:$R,5,0),"")</f>
        <v/>
      </c>
      <c r="T1999" s="8" t="str">
        <f>IFERROR(VLOOKUP(LEFT($A1999,8),POR!$A:$R,6,0),"")</f>
        <v/>
      </c>
      <c r="U1999" s="8" t="str">
        <f>IFERROR(VLOOKUP(LEFT($A1999,8),POR!$A:$R,7,0),"")</f>
        <v/>
      </c>
      <c r="V1999" s="8" t="str">
        <f>IFERROR(VLOOKUP(LEFT($A1999,8),POR!$A:$R,8,0),"")</f>
        <v/>
      </c>
      <c r="W1999" s="8" t="str">
        <f>IFERROR(VLOOKUP(LEFT($A1999,8),POR!$A:$R,9,0),"")</f>
        <v/>
      </c>
      <c r="X1999" s="8" t="str">
        <f>IFERROR(VLOOKUP(LEFT($A1999,8),POR!$A:$R,10,0),"")</f>
        <v/>
      </c>
      <c r="Y1999" s="8" t="str">
        <f>IFERROR(VLOOKUP(LEFT($A1999,8),POR!$A:$R,11,0),"")</f>
        <v/>
      </c>
      <c r="Z1999" s="8" t="str">
        <f>IFERROR(VLOOKUP(LEFT($A1999,8),POR!$A:$R,12,0),"")</f>
        <v/>
      </c>
      <c r="AA1999" s="8" t="str">
        <f>IFERROR(VLOOKUP(LEFT($A1999,8),POR!$A:$R,13,0),"")</f>
        <v/>
      </c>
      <c r="AB1999" s="8" t="str">
        <f>IFERROR(VLOOKUP(LEFT($A1999,8),POR!$A:$R,14,0),"")</f>
        <v/>
      </c>
      <c r="AC1999" s="8" t="str">
        <f>IFERROR(VLOOKUP(LEFT($A1999,8),POR!$A:$R,15,0),"")</f>
        <v/>
      </c>
      <c r="AD1999" s="8" t="str">
        <f>IFERROR(VLOOKUP(LEFT($A1999,8),POR!$A:$R,16,0),"")</f>
        <v/>
      </c>
      <c r="AE1999" s="8" t="str">
        <f>IFERROR(VLOOKUP(LEFT($A1999,8),POR!$A:$R,17,0),"")</f>
        <v/>
      </c>
      <c r="AF1999" s="8" t="str">
        <f>IFERROR(VLOOKUP(LEFT($A1999,8),POR!$A:$R,18,0),"")</f>
        <v/>
      </c>
      <c r="AG1999" s="36" t="str">
        <f>IFERROR(VLOOKUP(A1999,NSD!F:G,2,0),"")</f>
        <v/>
      </c>
    </row>
    <row r="2000" spans="1:33">
      <c r="A2000" s="49" t="s">
        <v>4237</v>
      </c>
      <c r="B2000" s="36" t="str">
        <f>VLOOKUP(LEFT(A2000,8),Clusters!A:C,3,0)</f>
        <v>C2</v>
      </c>
      <c r="C2000" s="36">
        <f>VLOOKUP(LEFT(A2000,8),Clusters!A:D,2,0)</f>
        <v>21</v>
      </c>
      <c r="O2000" s="36">
        <f>IFERROR(VLOOKUP(LEFT(A2000,8),'Development Priority'!A:B,2,0),"")</f>
        <v>231</v>
      </c>
      <c r="P2000" s="8" t="str">
        <f>IFERROR(VLOOKUP(LEFT($A2000,8),POR!$A:$R,2,0),"")</f>
        <v/>
      </c>
      <c r="Q2000" s="8" t="str">
        <f>IFERROR(VLOOKUP(LEFT($A2000,8),POR!$A:$R,3,0),"")</f>
        <v/>
      </c>
      <c r="R2000" s="8" t="str">
        <f>IFERROR(VLOOKUP(LEFT($A2000,8),POR!$A:$R,4,0),"")</f>
        <v/>
      </c>
      <c r="S2000" s="8" t="str">
        <f>IFERROR(VLOOKUP(LEFT($A2000,8),POR!$A:$R,5,0),"")</f>
        <v/>
      </c>
      <c r="T2000" s="8" t="str">
        <f>IFERROR(VLOOKUP(LEFT($A2000,8),POR!$A:$R,6,0),"")</f>
        <v/>
      </c>
      <c r="U2000" s="8" t="str">
        <f>IFERROR(VLOOKUP(LEFT($A2000,8),POR!$A:$R,7,0),"")</f>
        <v/>
      </c>
      <c r="V2000" s="8" t="str">
        <f>IFERROR(VLOOKUP(LEFT($A2000,8),POR!$A:$R,8,0),"")</f>
        <v/>
      </c>
      <c r="W2000" s="8" t="str">
        <f>IFERROR(VLOOKUP(LEFT($A2000,8),POR!$A:$R,9,0),"")</f>
        <v/>
      </c>
      <c r="X2000" s="8" t="str">
        <f>IFERROR(VLOOKUP(LEFT($A2000,8),POR!$A:$R,10,0),"")</f>
        <v/>
      </c>
      <c r="Y2000" s="8" t="str">
        <f>IFERROR(VLOOKUP(LEFT($A2000,8),POR!$A:$R,11,0),"")</f>
        <v/>
      </c>
      <c r="Z2000" s="8" t="str">
        <f>IFERROR(VLOOKUP(LEFT($A2000,8),POR!$A:$R,12,0),"")</f>
        <v/>
      </c>
      <c r="AA2000" s="8" t="str">
        <f>IFERROR(VLOOKUP(LEFT($A2000,8),POR!$A:$R,13,0),"")</f>
        <v/>
      </c>
      <c r="AB2000" s="8" t="str">
        <f>IFERROR(VLOOKUP(LEFT($A2000,8),POR!$A:$R,14,0),"")</f>
        <v/>
      </c>
      <c r="AC2000" s="8" t="str">
        <f>IFERROR(VLOOKUP(LEFT($A2000,8),POR!$A:$R,15,0),"")</f>
        <v/>
      </c>
      <c r="AD2000" s="8" t="str">
        <f>IFERROR(VLOOKUP(LEFT($A2000,8),POR!$A:$R,16,0),"")</f>
        <v/>
      </c>
      <c r="AE2000" s="8" t="str">
        <f>IFERROR(VLOOKUP(LEFT($A2000,8),POR!$A:$R,17,0),"")</f>
        <v/>
      </c>
      <c r="AF2000" s="8" t="str">
        <f>IFERROR(VLOOKUP(LEFT($A2000,8),POR!$A:$R,18,0),"")</f>
        <v/>
      </c>
      <c r="AG2000" s="36" t="str">
        <f>IFERROR(VLOOKUP(A2000,NSD!F:G,2,0),"")</f>
        <v/>
      </c>
    </row>
    <row r="2001" spans="1:33">
      <c r="A2001" s="49" t="s">
        <v>4342</v>
      </c>
      <c r="B2001" s="36" t="str">
        <f>VLOOKUP(LEFT(A2001,8),Clusters!A:C,3,0)</f>
        <v>C2</v>
      </c>
      <c r="C2001" s="36">
        <f>VLOOKUP(LEFT(A2001,8),Clusters!A:D,2,0)</f>
        <v>21</v>
      </c>
      <c r="O2001" s="36">
        <f>IFERROR(VLOOKUP(LEFT(A2001,8),'Development Priority'!A:B,2,0),"")</f>
        <v>231</v>
      </c>
      <c r="P2001" s="8" t="str">
        <f>IFERROR(VLOOKUP(LEFT($A2001,8),POR!$A:$R,2,0),"")</f>
        <v/>
      </c>
      <c r="Q2001" s="8" t="str">
        <f>IFERROR(VLOOKUP(LEFT($A2001,8),POR!$A:$R,3,0),"")</f>
        <v/>
      </c>
      <c r="R2001" s="8" t="str">
        <f>IFERROR(VLOOKUP(LEFT($A2001,8),POR!$A:$R,4,0),"")</f>
        <v/>
      </c>
      <c r="S2001" s="8" t="str">
        <f>IFERROR(VLOOKUP(LEFT($A2001,8),POR!$A:$R,5,0),"")</f>
        <v/>
      </c>
      <c r="T2001" s="8" t="str">
        <f>IFERROR(VLOOKUP(LEFT($A2001,8),POR!$A:$R,6,0),"")</f>
        <v/>
      </c>
      <c r="U2001" s="8" t="str">
        <f>IFERROR(VLOOKUP(LEFT($A2001,8),POR!$A:$R,7,0),"")</f>
        <v/>
      </c>
      <c r="V2001" s="8" t="str">
        <f>IFERROR(VLOOKUP(LEFT($A2001,8),POR!$A:$R,8,0),"")</f>
        <v/>
      </c>
      <c r="W2001" s="8" t="str">
        <f>IFERROR(VLOOKUP(LEFT($A2001,8),POR!$A:$R,9,0),"")</f>
        <v/>
      </c>
      <c r="X2001" s="8" t="str">
        <f>IFERROR(VLOOKUP(LEFT($A2001,8),POR!$A:$R,10,0),"")</f>
        <v/>
      </c>
      <c r="Y2001" s="8" t="str">
        <f>IFERROR(VLOOKUP(LEFT($A2001,8),POR!$A:$R,11,0),"")</f>
        <v/>
      </c>
      <c r="Z2001" s="8" t="str">
        <f>IFERROR(VLOOKUP(LEFT($A2001,8),POR!$A:$R,12,0),"")</f>
        <v/>
      </c>
      <c r="AA2001" s="8" t="str">
        <f>IFERROR(VLOOKUP(LEFT($A2001,8),POR!$A:$R,13,0),"")</f>
        <v/>
      </c>
      <c r="AB2001" s="8" t="str">
        <f>IFERROR(VLOOKUP(LEFT($A2001,8),POR!$A:$R,14,0),"")</f>
        <v/>
      </c>
      <c r="AC2001" s="8" t="str">
        <f>IFERROR(VLOOKUP(LEFT($A2001,8),POR!$A:$R,15,0),"")</f>
        <v/>
      </c>
      <c r="AD2001" s="8" t="str">
        <f>IFERROR(VLOOKUP(LEFT($A2001,8),POR!$A:$R,16,0),"")</f>
        <v/>
      </c>
      <c r="AE2001" s="8" t="str">
        <f>IFERROR(VLOOKUP(LEFT($A2001,8),POR!$A:$R,17,0),"")</f>
        <v/>
      </c>
      <c r="AF2001" s="8" t="str">
        <f>IFERROR(VLOOKUP(LEFT($A2001,8),POR!$A:$R,18,0),"")</f>
        <v/>
      </c>
      <c r="AG2001" s="36" t="str">
        <f>IFERROR(VLOOKUP(A2001,NSD!F:G,2,0),"")</f>
        <v/>
      </c>
    </row>
    <row r="2002" spans="1:33">
      <c r="A2002" s="49" t="s">
        <v>3275</v>
      </c>
      <c r="B2002" s="36" t="str">
        <f>VLOOKUP(LEFT(A2002,8),Clusters!A:C,3,0)</f>
        <v>C2</v>
      </c>
      <c r="C2002" s="36">
        <f>VLOOKUP(LEFT(A2002,8),Clusters!A:D,2,0)</f>
        <v>21</v>
      </c>
      <c r="O2002" s="36">
        <f>IFERROR(VLOOKUP(LEFT(A2002,8),'Development Priority'!A:B,2,0),"")</f>
        <v>202</v>
      </c>
      <c r="P2002" s="8" t="str">
        <f>IFERROR(VLOOKUP(LEFT($A2002,8),POR!$A:$R,2,0),"")</f>
        <v/>
      </c>
      <c r="Q2002" s="8" t="str">
        <f>IFERROR(VLOOKUP(LEFT($A2002,8),POR!$A:$R,3,0),"")</f>
        <v/>
      </c>
      <c r="R2002" s="8" t="str">
        <f>IFERROR(VLOOKUP(LEFT($A2002,8),POR!$A:$R,4,0),"")</f>
        <v/>
      </c>
      <c r="S2002" s="8" t="str">
        <f>IFERROR(VLOOKUP(LEFT($A2002,8),POR!$A:$R,5,0),"")</f>
        <v/>
      </c>
      <c r="T2002" s="8">
        <f>IFERROR(VLOOKUP(LEFT($A2002,8),POR!$A:$R,6,0),"")</f>
        <v>42788.666666666701</v>
      </c>
      <c r="U2002" s="8" t="str">
        <f>IFERROR(VLOOKUP(LEFT($A2002,8),POR!$A:$R,7,0),"")</f>
        <v/>
      </c>
      <c r="V2002" s="8">
        <f>IFERROR(VLOOKUP(LEFT($A2002,8),POR!$A:$R,8,0),"")</f>
        <v>42789</v>
      </c>
      <c r="W2002" s="8" t="str">
        <f>IFERROR(VLOOKUP(LEFT($A2002,8),POR!$A:$R,9,0),"")</f>
        <v/>
      </c>
      <c r="X2002" s="8" t="str">
        <f>IFERROR(VLOOKUP(LEFT($A2002,8),POR!$A:$R,10,0),"")</f>
        <v/>
      </c>
      <c r="Y2002" s="8" t="str">
        <f>IFERROR(VLOOKUP(LEFT($A2002,8),POR!$A:$R,11,0),"")</f>
        <v/>
      </c>
      <c r="Z2002" s="8" t="str">
        <f>IFERROR(VLOOKUP(LEFT($A2002,8),POR!$A:$R,12,0),"")</f>
        <v/>
      </c>
      <c r="AA2002" s="8" t="str">
        <f>IFERROR(VLOOKUP(LEFT($A2002,8),POR!$A:$R,13,0),"")</f>
        <v/>
      </c>
      <c r="AB2002" s="8" t="str">
        <f>IFERROR(VLOOKUP(LEFT($A2002,8),POR!$A:$R,14,0),"")</f>
        <v/>
      </c>
      <c r="AC2002" s="8" t="str">
        <f>IFERROR(VLOOKUP(LEFT($A2002,8),POR!$A:$R,15,0),"")</f>
        <v/>
      </c>
      <c r="AD2002" s="8" t="str">
        <f>IFERROR(VLOOKUP(LEFT($A2002,8),POR!$A:$R,16,0),"")</f>
        <v/>
      </c>
      <c r="AE2002" s="8" t="str">
        <f>IFERROR(VLOOKUP(LEFT($A2002,8),POR!$A:$R,17,0),"")</f>
        <v/>
      </c>
      <c r="AF2002" s="8" t="str">
        <f>IFERROR(VLOOKUP(LEFT($A2002,8),POR!$A:$R,18,0),"")</f>
        <v/>
      </c>
      <c r="AG2002" s="36" t="str">
        <f>IFERROR(VLOOKUP(A2002,NSD!F:G,2,0),"")</f>
        <v/>
      </c>
    </row>
    <row r="2003" spans="1:33">
      <c r="A2003" s="49" t="s">
        <v>4549</v>
      </c>
      <c r="B2003" s="36" t="str">
        <f>VLOOKUP(LEFT(A2003,8),Clusters!A:C,3,0)</f>
        <v>C2</v>
      </c>
      <c r="C2003" s="36">
        <f>VLOOKUP(LEFT(A2003,8),Clusters!A:D,2,0)</f>
        <v>21</v>
      </c>
      <c r="O2003" s="36">
        <f>IFERROR(VLOOKUP(LEFT(A2003,8),'Development Priority'!A:B,2,0),"")</f>
        <v>202</v>
      </c>
      <c r="P2003" s="8" t="str">
        <f>IFERROR(VLOOKUP(LEFT($A2003,8),POR!$A:$R,2,0),"")</f>
        <v/>
      </c>
      <c r="Q2003" s="8" t="str">
        <f>IFERROR(VLOOKUP(LEFT($A2003,8),POR!$A:$R,3,0),"")</f>
        <v/>
      </c>
      <c r="R2003" s="8" t="str">
        <f>IFERROR(VLOOKUP(LEFT($A2003,8),POR!$A:$R,4,0),"")</f>
        <v/>
      </c>
      <c r="S2003" s="8" t="str">
        <f>IFERROR(VLOOKUP(LEFT($A2003,8),POR!$A:$R,5,0),"")</f>
        <v/>
      </c>
      <c r="T2003" s="8">
        <f>IFERROR(VLOOKUP(LEFT($A2003,8),POR!$A:$R,6,0),"")</f>
        <v>42788.666666666701</v>
      </c>
      <c r="U2003" s="8" t="str">
        <f>IFERROR(VLOOKUP(LEFT($A2003,8),POR!$A:$R,7,0),"")</f>
        <v/>
      </c>
      <c r="V2003" s="8">
        <f>IFERROR(VLOOKUP(LEFT($A2003,8),POR!$A:$R,8,0),"")</f>
        <v>42789</v>
      </c>
      <c r="W2003" s="8" t="str">
        <f>IFERROR(VLOOKUP(LEFT($A2003,8),POR!$A:$R,9,0),"")</f>
        <v/>
      </c>
      <c r="X2003" s="8" t="str">
        <f>IFERROR(VLOOKUP(LEFT($A2003,8),POR!$A:$R,10,0),"")</f>
        <v/>
      </c>
      <c r="Y2003" s="8" t="str">
        <f>IFERROR(VLOOKUP(LEFT($A2003,8),POR!$A:$R,11,0),"")</f>
        <v/>
      </c>
      <c r="Z2003" s="8" t="str">
        <f>IFERROR(VLOOKUP(LEFT($A2003,8),POR!$A:$R,12,0),"")</f>
        <v/>
      </c>
      <c r="AA2003" s="8" t="str">
        <f>IFERROR(VLOOKUP(LEFT($A2003,8),POR!$A:$R,13,0),"")</f>
        <v/>
      </c>
      <c r="AB2003" s="8" t="str">
        <f>IFERROR(VLOOKUP(LEFT($A2003,8),POR!$A:$R,14,0),"")</f>
        <v/>
      </c>
      <c r="AC2003" s="8" t="str">
        <f>IFERROR(VLOOKUP(LEFT($A2003,8),POR!$A:$R,15,0),"")</f>
        <v/>
      </c>
      <c r="AD2003" s="8" t="str">
        <f>IFERROR(VLOOKUP(LEFT($A2003,8),POR!$A:$R,16,0),"")</f>
        <v/>
      </c>
      <c r="AE2003" s="8" t="str">
        <f>IFERROR(VLOOKUP(LEFT($A2003,8),POR!$A:$R,17,0),"")</f>
        <v/>
      </c>
      <c r="AF2003" s="8" t="str">
        <f>IFERROR(VLOOKUP(LEFT($A2003,8),POR!$A:$R,18,0),"")</f>
        <v/>
      </c>
      <c r="AG2003" s="36" t="str">
        <f>IFERROR(VLOOKUP(A2003,NSD!F:G,2,0),"")</f>
        <v/>
      </c>
    </row>
    <row r="2004" spans="1:33">
      <c r="A2004" s="49" t="s">
        <v>4717</v>
      </c>
      <c r="B2004" s="36" t="str">
        <f>VLOOKUP(LEFT(A2004,8),Clusters!A:C,3,0)</f>
        <v>C2</v>
      </c>
      <c r="C2004" s="36">
        <f>VLOOKUP(LEFT(A2004,8),Clusters!A:D,2,0)</f>
        <v>21</v>
      </c>
      <c r="O2004" s="36">
        <f>IFERROR(VLOOKUP(LEFT(A2004,8),'Development Priority'!A:B,2,0),"")</f>
        <v>202</v>
      </c>
      <c r="P2004" s="8" t="str">
        <f>IFERROR(VLOOKUP(LEFT($A2004,8),POR!$A:$R,2,0),"")</f>
        <v/>
      </c>
      <c r="Q2004" s="8" t="str">
        <f>IFERROR(VLOOKUP(LEFT($A2004,8),POR!$A:$R,3,0),"")</f>
        <v/>
      </c>
      <c r="R2004" s="8" t="str">
        <f>IFERROR(VLOOKUP(LEFT($A2004,8),POR!$A:$R,4,0),"")</f>
        <v/>
      </c>
      <c r="S2004" s="8" t="str">
        <f>IFERROR(VLOOKUP(LEFT($A2004,8),POR!$A:$R,5,0),"")</f>
        <v/>
      </c>
      <c r="T2004" s="8">
        <f>IFERROR(VLOOKUP(LEFT($A2004,8),POR!$A:$R,6,0),"")</f>
        <v>42788.666666666701</v>
      </c>
      <c r="U2004" s="8" t="str">
        <f>IFERROR(VLOOKUP(LEFT($A2004,8),POR!$A:$R,7,0),"")</f>
        <v/>
      </c>
      <c r="V2004" s="8">
        <f>IFERROR(VLOOKUP(LEFT($A2004,8),POR!$A:$R,8,0),"")</f>
        <v>42789</v>
      </c>
      <c r="W2004" s="8" t="str">
        <f>IFERROR(VLOOKUP(LEFT($A2004,8),POR!$A:$R,9,0),"")</f>
        <v/>
      </c>
      <c r="X2004" s="8" t="str">
        <f>IFERROR(VLOOKUP(LEFT($A2004,8),POR!$A:$R,10,0),"")</f>
        <v/>
      </c>
      <c r="Y2004" s="8" t="str">
        <f>IFERROR(VLOOKUP(LEFT($A2004,8),POR!$A:$R,11,0),"")</f>
        <v/>
      </c>
      <c r="Z2004" s="8" t="str">
        <f>IFERROR(VLOOKUP(LEFT($A2004,8),POR!$A:$R,12,0),"")</f>
        <v/>
      </c>
      <c r="AA2004" s="8" t="str">
        <f>IFERROR(VLOOKUP(LEFT($A2004,8),POR!$A:$R,13,0),"")</f>
        <v/>
      </c>
      <c r="AB2004" s="8" t="str">
        <f>IFERROR(VLOOKUP(LEFT($A2004,8),POR!$A:$R,14,0),"")</f>
        <v/>
      </c>
      <c r="AC2004" s="8" t="str">
        <f>IFERROR(VLOOKUP(LEFT($A2004,8),POR!$A:$R,15,0),"")</f>
        <v/>
      </c>
      <c r="AD2004" s="8" t="str">
        <f>IFERROR(VLOOKUP(LEFT($A2004,8),POR!$A:$R,16,0),"")</f>
        <v/>
      </c>
      <c r="AE2004" s="8" t="str">
        <f>IFERROR(VLOOKUP(LEFT($A2004,8),POR!$A:$R,17,0),"")</f>
        <v/>
      </c>
      <c r="AF2004" s="8" t="str">
        <f>IFERROR(VLOOKUP(LEFT($A2004,8),POR!$A:$R,18,0),"")</f>
        <v/>
      </c>
      <c r="AG2004" s="36" t="str">
        <f>IFERROR(VLOOKUP(A2004,NSD!F:G,2,0),"")</f>
        <v/>
      </c>
    </row>
    <row r="2005" spans="1:33">
      <c r="A2005" s="49" t="s">
        <v>4923</v>
      </c>
      <c r="B2005" s="36" t="str">
        <f>VLOOKUP(LEFT(A2005,8),Clusters!A:C,3,0)</f>
        <v>C2</v>
      </c>
      <c r="C2005" s="36">
        <f>VLOOKUP(LEFT(A2005,8),Clusters!A:D,2,0)</f>
        <v>21</v>
      </c>
      <c r="O2005" s="36">
        <f>IFERROR(VLOOKUP(LEFT(A2005,8),'Development Priority'!A:B,2,0),"")</f>
        <v>202</v>
      </c>
      <c r="P2005" s="8" t="str">
        <f>IFERROR(VLOOKUP(LEFT($A2005,8),POR!$A:$R,2,0),"")</f>
        <v/>
      </c>
      <c r="Q2005" s="8" t="str">
        <f>IFERROR(VLOOKUP(LEFT($A2005,8),POR!$A:$R,3,0),"")</f>
        <v/>
      </c>
      <c r="R2005" s="8" t="str">
        <f>IFERROR(VLOOKUP(LEFT($A2005,8),POR!$A:$R,4,0),"")</f>
        <v/>
      </c>
      <c r="S2005" s="8" t="str">
        <f>IFERROR(VLOOKUP(LEFT($A2005,8),POR!$A:$R,5,0),"")</f>
        <v/>
      </c>
      <c r="T2005" s="8">
        <f>IFERROR(VLOOKUP(LEFT($A2005,8),POR!$A:$R,6,0),"")</f>
        <v>42788.666666666701</v>
      </c>
      <c r="U2005" s="8" t="str">
        <f>IFERROR(VLOOKUP(LEFT($A2005,8),POR!$A:$R,7,0),"")</f>
        <v/>
      </c>
      <c r="V2005" s="8">
        <f>IFERROR(VLOOKUP(LEFT($A2005,8),POR!$A:$R,8,0),"")</f>
        <v>42789</v>
      </c>
      <c r="W2005" s="8" t="str">
        <f>IFERROR(VLOOKUP(LEFT($A2005,8),POR!$A:$R,9,0),"")</f>
        <v/>
      </c>
      <c r="X2005" s="8" t="str">
        <f>IFERROR(VLOOKUP(LEFT($A2005,8),POR!$A:$R,10,0),"")</f>
        <v/>
      </c>
      <c r="Y2005" s="8" t="str">
        <f>IFERROR(VLOOKUP(LEFT($A2005,8),POR!$A:$R,11,0),"")</f>
        <v/>
      </c>
      <c r="Z2005" s="8" t="str">
        <f>IFERROR(VLOOKUP(LEFT($A2005,8),POR!$A:$R,12,0),"")</f>
        <v/>
      </c>
      <c r="AA2005" s="8" t="str">
        <f>IFERROR(VLOOKUP(LEFT($A2005,8),POR!$A:$R,13,0),"")</f>
        <v/>
      </c>
      <c r="AB2005" s="8" t="str">
        <f>IFERROR(VLOOKUP(LEFT($A2005,8),POR!$A:$R,14,0),"")</f>
        <v/>
      </c>
      <c r="AC2005" s="8" t="str">
        <f>IFERROR(VLOOKUP(LEFT($A2005,8),POR!$A:$R,15,0),"")</f>
        <v/>
      </c>
      <c r="AD2005" s="8" t="str">
        <f>IFERROR(VLOOKUP(LEFT($A2005,8),POR!$A:$R,16,0),"")</f>
        <v/>
      </c>
      <c r="AE2005" s="8" t="str">
        <f>IFERROR(VLOOKUP(LEFT($A2005,8),POR!$A:$R,17,0),"")</f>
        <v/>
      </c>
      <c r="AF2005" s="8" t="str">
        <f>IFERROR(VLOOKUP(LEFT($A2005,8),POR!$A:$R,18,0),"")</f>
        <v/>
      </c>
      <c r="AG2005" s="36" t="str">
        <f>IFERROR(VLOOKUP(A2005,NSD!F:G,2,0),"")</f>
        <v/>
      </c>
    </row>
    <row r="2006" spans="1:33">
      <c r="A2006" s="49" t="s">
        <v>4579</v>
      </c>
      <c r="B2006" s="36" t="str">
        <f>VLOOKUP(LEFT(A2006,8),Clusters!A:C,3,0)</f>
        <v>C2</v>
      </c>
      <c r="C2006" s="36">
        <f>VLOOKUP(LEFT(A2006,8),Clusters!A:D,2,0)</f>
        <v>21</v>
      </c>
      <c r="O2006" s="36">
        <f>IFERROR(VLOOKUP(LEFT(A2006,8),'Development Priority'!A:B,2,0),"")</f>
        <v>202</v>
      </c>
      <c r="P2006" s="8" t="str">
        <f>IFERROR(VLOOKUP(LEFT($A2006,8),POR!$A:$R,2,0),"")</f>
        <v/>
      </c>
      <c r="Q2006" s="8" t="str">
        <f>IFERROR(VLOOKUP(LEFT($A2006,8),POR!$A:$R,3,0),"")</f>
        <v/>
      </c>
      <c r="R2006" s="8" t="str">
        <f>IFERROR(VLOOKUP(LEFT($A2006,8),POR!$A:$R,4,0),"")</f>
        <v/>
      </c>
      <c r="S2006" s="8" t="str">
        <f>IFERROR(VLOOKUP(LEFT($A2006,8),POR!$A:$R,5,0),"")</f>
        <v/>
      </c>
      <c r="T2006" s="8">
        <f>IFERROR(VLOOKUP(LEFT($A2006,8),POR!$A:$R,6,0),"")</f>
        <v>42788.666666666701</v>
      </c>
      <c r="U2006" s="8" t="str">
        <f>IFERROR(VLOOKUP(LEFT($A2006,8),POR!$A:$R,7,0),"")</f>
        <v/>
      </c>
      <c r="V2006" s="8">
        <f>IFERROR(VLOOKUP(LEFT($A2006,8),POR!$A:$R,8,0),"")</f>
        <v>42789</v>
      </c>
      <c r="W2006" s="8" t="str">
        <f>IFERROR(VLOOKUP(LEFT($A2006,8),POR!$A:$R,9,0),"")</f>
        <v/>
      </c>
      <c r="X2006" s="8" t="str">
        <f>IFERROR(VLOOKUP(LEFT($A2006,8),POR!$A:$R,10,0),"")</f>
        <v/>
      </c>
      <c r="Y2006" s="8" t="str">
        <f>IFERROR(VLOOKUP(LEFT($A2006,8),POR!$A:$R,11,0),"")</f>
        <v/>
      </c>
      <c r="Z2006" s="8" t="str">
        <f>IFERROR(VLOOKUP(LEFT($A2006,8),POR!$A:$R,12,0),"")</f>
        <v/>
      </c>
      <c r="AA2006" s="8" t="str">
        <f>IFERROR(VLOOKUP(LEFT($A2006,8),POR!$A:$R,13,0),"")</f>
        <v/>
      </c>
      <c r="AB2006" s="8" t="str">
        <f>IFERROR(VLOOKUP(LEFT($A2006,8),POR!$A:$R,14,0),"")</f>
        <v/>
      </c>
      <c r="AC2006" s="8" t="str">
        <f>IFERROR(VLOOKUP(LEFT($A2006,8),POR!$A:$R,15,0),"")</f>
        <v/>
      </c>
      <c r="AD2006" s="8" t="str">
        <f>IFERROR(VLOOKUP(LEFT($A2006,8),POR!$A:$R,16,0),"")</f>
        <v/>
      </c>
      <c r="AE2006" s="8" t="str">
        <f>IFERROR(VLOOKUP(LEFT($A2006,8),POR!$A:$R,17,0),"")</f>
        <v/>
      </c>
      <c r="AF2006" s="8" t="str">
        <f>IFERROR(VLOOKUP(LEFT($A2006,8),POR!$A:$R,18,0),"")</f>
        <v/>
      </c>
      <c r="AG2006" s="36" t="str">
        <f>IFERROR(VLOOKUP(A2006,NSD!F:G,2,0),"")</f>
        <v/>
      </c>
    </row>
    <row r="2007" spans="1:33">
      <c r="A2007" s="49" t="s">
        <v>3457</v>
      </c>
      <c r="B2007" s="36" t="str">
        <f>VLOOKUP(LEFT(A2007,8),Clusters!A:C,3,0)</f>
        <v>C2</v>
      </c>
      <c r="C2007" s="36">
        <f>VLOOKUP(LEFT(A2007,8),Clusters!A:D,2,0)</f>
        <v>21</v>
      </c>
      <c r="O2007" s="36">
        <f>IFERROR(VLOOKUP(LEFT(A2007,8),'Development Priority'!A:B,2,0),"")</f>
        <v>202</v>
      </c>
      <c r="P2007" s="8" t="str">
        <f>IFERROR(VLOOKUP(LEFT($A2007,8),POR!$A:$R,2,0),"")</f>
        <v/>
      </c>
      <c r="Q2007" s="8" t="str">
        <f>IFERROR(VLOOKUP(LEFT($A2007,8),POR!$A:$R,3,0),"")</f>
        <v/>
      </c>
      <c r="R2007" s="8" t="str">
        <f>IFERROR(VLOOKUP(LEFT($A2007,8),POR!$A:$R,4,0),"")</f>
        <v/>
      </c>
      <c r="S2007" s="8" t="str">
        <f>IFERROR(VLOOKUP(LEFT($A2007,8),POR!$A:$R,5,0),"")</f>
        <v/>
      </c>
      <c r="T2007" s="8">
        <f>IFERROR(VLOOKUP(LEFT($A2007,8),POR!$A:$R,6,0),"")</f>
        <v>42788.666666666701</v>
      </c>
      <c r="U2007" s="8" t="str">
        <f>IFERROR(VLOOKUP(LEFT($A2007,8),POR!$A:$R,7,0),"")</f>
        <v/>
      </c>
      <c r="V2007" s="8">
        <f>IFERROR(VLOOKUP(LEFT($A2007,8),POR!$A:$R,8,0),"")</f>
        <v>42789</v>
      </c>
      <c r="W2007" s="8" t="str">
        <f>IFERROR(VLOOKUP(LEFT($A2007,8),POR!$A:$R,9,0),"")</f>
        <v/>
      </c>
      <c r="X2007" s="8" t="str">
        <f>IFERROR(VLOOKUP(LEFT($A2007,8),POR!$A:$R,10,0),"")</f>
        <v/>
      </c>
      <c r="Y2007" s="8" t="str">
        <f>IFERROR(VLOOKUP(LEFT($A2007,8),POR!$A:$R,11,0),"")</f>
        <v/>
      </c>
      <c r="Z2007" s="8" t="str">
        <f>IFERROR(VLOOKUP(LEFT($A2007,8),POR!$A:$R,12,0),"")</f>
        <v/>
      </c>
      <c r="AA2007" s="8" t="str">
        <f>IFERROR(VLOOKUP(LEFT($A2007,8),POR!$A:$R,13,0),"")</f>
        <v/>
      </c>
      <c r="AB2007" s="8" t="str">
        <f>IFERROR(VLOOKUP(LEFT($A2007,8),POR!$A:$R,14,0),"")</f>
        <v/>
      </c>
      <c r="AC2007" s="8" t="str">
        <f>IFERROR(VLOOKUP(LEFT($A2007,8),POR!$A:$R,15,0),"")</f>
        <v/>
      </c>
      <c r="AD2007" s="8" t="str">
        <f>IFERROR(VLOOKUP(LEFT($A2007,8),POR!$A:$R,16,0),"")</f>
        <v/>
      </c>
      <c r="AE2007" s="8" t="str">
        <f>IFERROR(VLOOKUP(LEFT($A2007,8),POR!$A:$R,17,0),"")</f>
        <v/>
      </c>
      <c r="AF2007" s="8" t="str">
        <f>IFERROR(VLOOKUP(LEFT($A2007,8),POR!$A:$R,18,0),"")</f>
        <v/>
      </c>
      <c r="AG2007" s="36" t="str">
        <f>IFERROR(VLOOKUP(A2007,NSD!F:G,2,0),"")</f>
        <v/>
      </c>
    </row>
    <row r="2008" spans="1:33">
      <c r="A2008" s="49" t="s">
        <v>2620</v>
      </c>
      <c r="B2008" s="36" t="str">
        <f>VLOOKUP(LEFT(A2008,8),Clusters!A:C,3,0)</f>
        <v>C1</v>
      </c>
      <c r="C2008" s="36">
        <f>VLOOKUP(LEFT(A2008,8),Clusters!A:D,2,0)</f>
        <v>11</v>
      </c>
      <c r="O2008" s="36">
        <f>IFERROR(VLOOKUP(LEFT(A2008,8),'Development Priority'!A:B,2,0),"")</f>
        <v>276</v>
      </c>
      <c r="P2008" s="8" t="str">
        <f>IFERROR(VLOOKUP(LEFT($A2008,8),POR!$A:$R,2,0),"")</f>
        <v/>
      </c>
      <c r="Q2008" s="8" t="str">
        <f>IFERROR(VLOOKUP(LEFT($A2008,8),POR!$A:$R,3,0),"")</f>
        <v/>
      </c>
      <c r="R2008" s="8" t="str">
        <f>IFERROR(VLOOKUP(LEFT($A2008,8),POR!$A:$R,4,0),"")</f>
        <v/>
      </c>
      <c r="S2008" s="8" t="str">
        <f>IFERROR(VLOOKUP(LEFT($A2008,8),POR!$A:$R,5,0),"")</f>
        <v/>
      </c>
      <c r="T2008" s="8">
        <f>IFERROR(VLOOKUP(LEFT($A2008,8),POR!$A:$R,6,0),"")</f>
        <v>42766.666666666701</v>
      </c>
      <c r="U2008" s="8" t="str">
        <f>IFERROR(VLOOKUP(LEFT($A2008,8),POR!$A:$R,7,0),"")</f>
        <v/>
      </c>
      <c r="V2008" s="8">
        <f>IFERROR(VLOOKUP(LEFT($A2008,8),POR!$A:$R,8,0),"")</f>
        <v>42766</v>
      </c>
      <c r="W2008" s="8" t="str">
        <f>IFERROR(VLOOKUP(LEFT($A2008,8),POR!$A:$R,9,0),"")</f>
        <v/>
      </c>
      <c r="X2008" s="8" t="str">
        <f>IFERROR(VLOOKUP(LEFT($A2008,8),POR!$A:$R,10,0),"")</f>
        <v/>
      </c>
      <c r="Y2008" s="8" t="str">
        <f>IFERROR(VLOOKUP(LEFT($A2008,8),POR!$A:$R,11,0),"")</f>
        <v/>
      </c>
      <c r="Z2008" s="8" t="str">
        <f>IFERROR(VLOOKUP(LEFT($A2008,8),POR!$A:$R,12,0),"")</f>
        <v/>
      </c>
      <c r="AA2008" s="8" t="str">
        <f>IFERROR(VLOOKUP(LEFT($A2008,8),POR!$A:$R,13,0),"")</f>
        <v/>
      </c>
      <c r="AB2008" s="8" t="str">
        <f>IFERROR(VLOOKUP(LEFT($A2008,8),POR!$A:$R,14,0),"")</f>
        <v/>
      </c>
      <c r="AC2008" s="8" t="str">
        <f>IFERROR(VLOOKUP(LEFT($A2008,8),POR!$A:$R,15,0),"")</f>
        <v/>
      </c>
      <c r="AD2008" s="8" t="str">
        <f>IFERROR(VLOOKUP(LEFT($A2008,8),POR!$A:$R,16,0),"")</f>
        <v/>
      </c>
      <c r="AE2008" s="8" t="str">
        <f>IFERROR(VLOOKUP(LEFT($A2008,8),POR!$A:$R,17,0),"")</f>
        <v/>
      </c>
      <c r="AF2008" s="8" t="str">
        <f>IFERROR(VLOOKUP(LEFT($A2008,8),POR!$A:$R,18,0),"")</f>
        <v/>
      </c>
      <c r="AG2008" s="36" t="str">
        <f>IFERROR(VLOOKUP(A2008,NSD!F:G,2,0),"")</f>
        <v/>
      </c>
    </row>
    <row r="2009" spans="1:33">
      <c r="A2009" s="49" t="s">
        <v>1966</v>
      </c>
      <c r="B2009" s="36" t="str">
        <f>VLOOKUP(LEFT(A2009,8),Clusters!A:C,3,0)</f>
        <v>C1</v>
      </c>
      <c r="C2009" s="36">
        <f>VLOOKUP(LEFT(A2009,8),Clusters!A:D,2,0)</f>
        <v>11</v>
      </c>
      <c r="O2009" s="36">
        <f>IFERROR(VLOOKUP(LEFT(A2009,8),'Development Priority'!A:B,2,0),"")</f>
        <v>276</v>
      </c>
      <c r="P2009" s="8" t="str">
        <f>IFERROR(VLOOKUP(LEFT($A2009,8),POR!$A:$R,2,0),"")</f>
        <v/>
      </c>
      <c r="Q2009" s="8" t="str">
        <f>IFERROR(VLOOKUP(LEFT($A2009,8),POR!$A:$R,3,0),"")</f>
        <v/>
      </c>
      <c r="R2009" s="8" t="str">
        <f>IFERROR(VLOOKUP(LEFT($A2009,8),POR!$A:$R,4,0),"")</f>
        <v/>
      </c>
      <c r="S2009" s="8" t="str">
        <f>IFERROR(VLOOKUP(LEFT($A2009,8),POR!$A:$R,5,0),"")</f>
        <v/>
      </c>
      <c r="T2009" s="8">
        <f>IFERROR(VLOOKUP(LEFT($A2009,8),POR!$A:$R,6,0),"")</f>
        <v>42766.666666666701</v>
      </c>
      <c r="U2009" s="8" t="str">
        <f>IFERROR(VLOOKUP(LEFT($A2009,8),POR!$A:$R,7,0),"")</f>
        <v/>
      </c>
      <c r="V2009" s="8">
        <f>IFERROR(VLOOKUP(LEFT($A2009,8),POR!$A:$R,8,0),"")</f>
        <v>42766</v>
      </c>
      <c r="W2009" s="8" t="str">
        <f>IFERROR(VLOOKUP(LEFT($A2009,8),POR!$A:$R,9,0),"")</f>
        <v/>
      </c>
      <c r="X2009" s="8" t="str">
        <f>IFERROR(VLOOKUP(LEFT($A2009,8),POR!$A:$R,10,0),"")</f>
        <v/>
      </c>
      <c r="Y2009" s="8" t="str">
        <f>IFERROR(VLOOKUP(LEFT($A2009,8),POR!$A:$R,11,0),"")</f>
        <v/>
      </c>
      <c r="Z2009" s="8" t="str">
        <f>IFERROR(VLOOKUP(LEFT($A2009,8),POR!$A:$R,12,0),"")</f>
        <v/>
      </c>
      <c r="AA2009" s="8" t="str">
        <f>IFERROR(VLOOKUP(LEFT($A2009,8),POR!$A:$R,13,0),"")</f>
        <v/>
      </c>
      <c r="AB2009" s="8" t="str">
        <f>IFERROR(VLOOKUP(LEFT($A2009,8),POR!$A:$R,14,0),"")</f>
        <v/>
      </c>
      <c r="AC2009" s="8" t="str">
        <f>IFERROR(VLOOKUP(LEFT($A2009,8),POR!$A:$R,15,0),"")</f>
        <v/>
      </c>
      <c r="AD2009" s="8" t="str">
        <f>IFERROR(VLOOKUP(LEFT($A2009,8),POR!$A:$R,16,0),"")</f>
        <v/>
      </c>
      <c r="AE2009" s="8" t="str">
        <f>IFERROR(VLOOKUP(LEFT($A2009,8),POR!$A:$R,17,0),"")</f>
        <v/>
      </c>
      <c r="AF2009" s="8" t="str">
        <f>IFERROR(VLOOKUP(LEFT($A2009,8),POR!$A:$R,18,0),"")</f>
        <v/>
      </c>
      <c r="AG2009" s="36" t="str">
        <f>IFERROR(VLOOKUP(A2009,NSD!F:G,2,0),"")</f>
        <v>PH40105</v>
      </c>
    </row>
    <row r="2010" spans="1:33">
      <c r="A2010" s="49" t="s">
        <v>3018</v>
      </c>
      <c r="B2010" s="36" t="str">
        <f>VLOOKUP(LEFT(A2010,8),Clusters!A:C,3,0)</f>
        <v>C1</v>
      </c>
      <c r="C2010" s="36">
        <f>VLOOKUP(LEFT(A2010,8),Clusters!A:D,2,0)</f>
        <v>11</v>
      </c>
      <c r="O2010" s="36">
        <f>IFERROR(VLOOKUP(LEFT(A2010,8),'Development Priority'!A:B,2,0),"")</f>
        <v>276</v>
      </c>
      <c r="P2010" s="8" t="str">
        <f>IFERROR(VLOOKUP(LEFT($A2010,8),POR!$A:$R,2,0),"")</f>
        <v/>
      </c>
      <c r="Q2010" s="8" t="str">
        <f>IFERROR(VLOOKUP(LEFT($A2010,8),POR!$A:$R,3,0),"")</f>
        <v/>
      </c>
      <c r="R2010" s="8" t="str">
        <f>IFERROR(VLOOKUP(LEFT($A2010,8),POR!$A:$R,4,0),"")</f>
        <v/>
      </c>
      <c r="S2010" s="8" t="str">
        <f>IFERROR(VLOOKUP(LEFT($A2010,8),POR!$A:$R,5,0),"")</f>
        <v/>
      </c>
      <c r="T2010" s="8">
        <f>IFERROR(VLOOKUP(LEFT($A2010,8),POR!$A:$R,6,0),"")</f>
        <v>42766.666666666701</v>
      </c>
      <c r="U2010" s="8" t="str">
        <f>IFERROR(VLOOKUP(LEFT($A2010,8),POR!$A:$R,7,0),"")</f>
        <v/>
      </c>
      <c r="V2010" s="8">
        <f>IFERROR(VLOOKUP(LEFT($A2010,8),POR!$A:$R,8,0),"")</f>
        <v>42766</v>
      </c>
      <c r="W2010" s="8" t="str">
        <f>IFERROR(VLOOKUP(LEFT($A2010,8),POR!$A:$R,9,0),"")</f>
        <v/>
      </c>
      <c r="X2010" s="8" t="str">
        <f>IFERROR(VLOOKUP(LEFT($A2010,8),POR!$A:$R,10,0),"")</f>
        <v/>
      </c>
      <c r="Y2010" s="8" t="str">
        <f>IFERROR(VLOOKUP(LEFT($A2010,8),POR!$A:$R,11,0),"")</f>
        <v/>
      </c>
      <c r="Z2010" s="8" t="str">
        <f>IFERROR(VLOOKUP(LEFT($A2010,8),POR!$A:$R,12,0),"")</f>
        <v/>
      </c>
      <c r="AA2010" s="8" t="str">
        <f>IFERROR(VLOOKUP(LEFT($A2010,8),POR!$A:$R,13,0),"")</f>
        <v/>
      </c>
      <c r="AB2010" s="8" t="str">
        <f>IFERROR(VLOOKUP(LEFT($A2010,8),POR!$A:$R,14,0),"")</f>
        <v/>
      </c>
      <c r="AC2010" s="8" t="str">
        <f>IFERROR(VLOOKUP(LEFT($A2010,8),POR!$A:$R,15,0),"")</f>
        <v/>
      </c>
      <c r="AD2010" s="8" t="str">
        <f>IFERROR(VLOOKUP(LEFT($A2010,8),POR!$A:$R,16,0),"")</f>
        <v/>
      </c>
      <c r="AE2010" s="8" t="str">
        <f>IFERROR(VLOOKUP(LEFT($A2010,8),POR!$A:$R,17,0),"")</f>
        <v/>
      </c>
      <c r="AF2010" s="8" t="str">
        <f>IFERROR(VLOOKUP(LEFT($A2010,8),POR!$A:$R,18,0),"")</f>
        <v/>
      </c>
      <c r="AG2010" s="36" t="str">
        <f>IFERROR(VLOOKUP(A2010,NSD!F:G,2,0),"")</f>
        <v/>
      </c>
    </row>
    <row r="2011" spans="1:33">
      <c r="A2011" s="49" t="s">
        <v>2668</v>
      </c>
      <c r="B2011" s="36" t="str">
        <f>VLOOKUP(LEFT(A2011,8),Clusters!A:C,3,0)</f>
        <v>C1</v>
      </c>
      <c r="C2011" s="36">
        <f>VLOOKUP(LEFT(A2011,8),Clusters!A:D,2,0)</f>
        <v>11</v>
      </c>
      <c r="O2011" s="36">
        <f>IFERROR(VLOOKUP(LEFT(A2011,8),'Development Priority'!A:B,2,0),"")</f>
        <v>276</v>
      </c>
      <c r="P2011" s="8" t="str">
        <f>IFERROR(VLOOKUP(LEFT($A2011,8),POR!$A:$R,2,0),"")</f>
        <v/>
      </c>
      <c r="Q2011" s="8" t="str">
        <f>IFERROR(VLOOKUP(LEFT($A2011,8),POR!$A:$R,3,0),"")</f>
        <v/>
      </c>
      <c r="R2011" s="8" t="str">
        <f>IFERROR(VLOOKUP(LEFT($A2011,8),POR!$A:$R,4,0),"")</f>
        <v/>
      </c>
      <c r="S2011" s="8" t="str">
        <f>IFERROR(VLOOKUP(LEFT($A2011,8),POR!$A:$R,5,0),"")</f>
        <v/>
      </c>
      <c r="T2011" s="8">
        <f>IFERROR(VLOOKUP(LEFT($A2011,8),POR!$A:$R,6,0),"")</f>
        <v>42766.666666666701</v>
      </c>
      <c r="U2011" s="8" t="str">
        <f>IFERROR(VLOOKUP(LEFT($A2011,8),POR!$A:$R,7,0),"")</f>
        <v/>
      </c>
      <c r="V2011" s="8">
        <f>IFERROR(VLOOKUP(LEFT($A2011,8),POR!$A:$R,8,0),"")</f>
        <v>42766</v>
      </c>
      <c r="W2011" s="8" t="str">
        <f>IFERROR(VLOOKUP(LEFT($A2011,8),POR!$A:$R,9,0),"")</f>
        <v/>
      </c>
      <c r="X2011" s="8" t="str">
        <f>IFERROR(VLOOKUP(LEFT($A2011,8),POR!$A:$R,10,0),"")</f>
        <v/>
      </c>
      <c r="Y2011" s="8" t="str">
        <f>IFERROR(VLOOKUP(LEFT($A2011,8),POR!$A:$R,11,0),"")</f>
        <v/>
      </c>
      <c r="Z2011" s="8" t="str">
        <f>IFERROR(VLOOKUP(LEFT($A2011,8),POR!$A:$R,12,0),"")</f>
        <v/>
      </c>
      <c r="AA2011" s="8" t="str">
        <f>IFERROR(VLOOKUP(LEFT($A2011,8),POR!$A:$R,13,0),"")</f>
        <v/>
      </c>
      <c r="AB2011" s="8" t="str">
        <f>IFERROR(VLOOKUP(LEFT($A2011,8),POR!$A:$R,14,0),"")</f>
        <v/>
      </c>
      <c r="AC2011" s="8" t="str">
        <f>IFERROR(VLOOKUP(LEFT($A2011,8),POR!$A:$R,15,0),"")</f>
        <v/>
      </c>
      <c r="AD2011" s="8" t="str">
        <f>IFERROR(VLOOKUP(LEFT($A2011,8),POR!$A:$R,16,0),"")</f>
        <v/>
      </c>
      <c r="AE2011" s="8" t="str">
        <f>IFERROR(VLOOKUP(LEFT($A2011,8),POR!$A:$R,17,0),"")</f>
        <v/>
      </c>
      <c r="AF2011" s="8" t="str">
        <f>IFERROR(VLOOKUP(LEFT($A2011,8),POR!$A:$R,18,0),"")</f>
        <v/>
      </c>
      <c r="AG2011" s="36" t="str">
        <f>IFERROR(VLOOKUP(A2011,NSD!F:G,2,0),"")</f>
        <v/>
      </c>
    </row>
    <row r="2012" spans="1:33">
      <c r="A2012" s="49" t="s">
        <v>3057</v>
      </c>
      <c r="B2012" s="36" t="str">
        <f>VLOOKUP(LEFT(A2012,8),Clusters!A:C,3,0)</f>
        <v>C1</v>
      </c>
      <c r="C2012" s="36">
        <f>VLOOKUP(LEFT(A2012,8),Clusters!A:D,2,0)</f>
        <v>11</v>
      </c>
      <c r="O2012" s="36">
        <f>IFERROR(VLOOKUP(LEFT(A2012,8),'Development Priority'!A:B,2,0),"")</f>
        <v>276</v>
      </c>
      <c r="P2012" s="8" t="str">
        <f>IFERROR(VLOOKUP(LEFT($A2012,8),POR!$A:$R,2,0),"")</f>
        <v/>
      </c>
      <c r="Q2012" s="8" t="str">
        <f>IFERROR(VLOOKUP(LEFT($A2012,8),POR!$A:$R,3,0),"")</f>
        <v/>
      </c>
      <c r="R2012" s="8" t="str">
        <f>IFERROR(VLOOKUP(LEFT($A2012,8),POR!$A:$R,4,0),"")</f>
        <v/>
      </c>
      <c r="S2012" s="8" t="str">
        <f>IFERROR(VLOOKUP(LEFT($A2012,8),POR!$A:$R,5,0),"")</f>
        <v/>
      </c>
      <c r="T2012" s="8">
        <f>IFERROR(VLOOKUP(LEFT($A2012,8),POR!$A:$R,6,0),"")</f>
        <v>42766.666666666701</v>
      </c>
      <c r="U2012" s="8" t="str">
        <f>IFERROR(VLOOKUP(LEFT($A2012,8),POR!$A:$R,7,0),"")</f>
        <v/>
      </c>
      <c r="V2012" s="8">
        <f>IFERROR(VLOOKUP(LEFT($A2012,8),POR!$A:$R,8,0),"")</f>
        <v>42766</v>
      </c>
      <c r="W2012" s="8" t="str">
        <f>IFERROR(VLOOKUP(LEFT($A2012,8),POR!$A:$R,9,0),"")</f>
        <v/>
      </c>
      <c r="X2012" s="8" t="str">
        <f>IFERROR(VLOOKUP(LEFT($A2012,8),POR!$A:$R,10,0),"")</f>
        <v/>
      </c>
      <c r="Y2012" s="8" t="str">
        <f>IFERROR(VLOOKUP(LEFT($A2012,8),POR!$A:$R,11,0),"")</f>
        <v/>
      </c>
      <c r="Z2012" s="8" t="str">
        <f>IFERROR(VLOOKUP(LEFT($A2012,8),POR!$A:$R,12,0),"")</f>
        <v/>
      </c>
      <c r="AA2012" s="8" t="str">
        <f>IFERROR(VLOOKUP(LEFT($A2012,8),POR!$A:$R,13,0),"")</f>
        <v/>
      </c>
      <c r="AB2012" s="8" t="str">
        <f>IFERROR(VLOOKUP(LEFT($A2012,8),POR!$A:$R,14,0),"")</f>
        <v/>
      </c>
      <c r="AC2012" s="8" t="str">
        <f>IFERROR(VLOOKUP(LEFT($A2012,8),POR!$A:$R,15,0),"")</f>
        <v/>
      </c>
      <c r="AD2012" s="8" t="str">
        <f>IFERROR(VLOOKUP(LEFT($A2012,8),POR!$A:$R,16,0),"")</f>
        <v/>
      </c>
      <c r="AE2012" s="8" t="str">
        <f>IFERROR(VLOOKUP(LEFT($A2012,8),POR!$A:$R,17,0),"")</f>
        <v/>
      </c>
      <c r="AF2012" s="8" t="str">
        <f>IFERROR(VLOOKUP(LEFT($A2012,8),POR!$A:$R,18,0),"")</f>
        <v/>
      </c>
      <c r="AG2012" s="36" t="str">
        <f>IFERROR(VLOOKUP(A2012,NSD!F:G,2,0),"")</f>
        <v/>
      </c>
    </row>
    <row r="2013" spans="1:33">
      <c r="A2013" s="49" t="s">
        <v>4775</v>
      </c>
      <c r="B2013" s="36" t="str">
        <f>VLOOKUP(LEFT(A2013,8),Clusters!A:C,3,0)</f>
        <v>C3</v>
      </c>
      <c r="C2013" s="36">
        <f>VLOOKUP(LEFT(A2013,8),Clusters!A:D,2,0)</f>
        <v>34</v>
      </c>
      <c r="O2013" s="36">
        <f>IFERROR(VLOOKUP(LEFT(A2013,8),'Development Priority'!A:B,2,0),"")</f>
        <v>199</v>
      </c>
      <c r="P2013" s="8" t="str">
        <f>IFERROR(VLOOKUP(LEFT($A2013,8),POR!$A:$R,2,0),"")</f>
        <v/>
      </c>
      <c r="Q2013" s="8" t="str">
        <f>IFERROR(VLOOKUP(LEFT($A2013,8),POR!$A:$R,3,0),"")</f>
        <v/>
      </c>
      <c r="R2013" s="8" t="str">
        <f>IFERROR(VLOOKUP(LEFT($A2013,8),POR!$A:$R,4,0),"")</f>
        <v/>
      </c>
      <c r="S2013" s="8" t="str">
        <f>IFERROR(VLOOKUP(LEFT($A2013,8),POR!$A:$R,5,0),"")</f>
        <v/>
      </c>
      <c r="T2013" s="8">
        <f>IFERROR(VLOOKUP(LEFT($A2013,8),POR!$A:$R,6,0),"")</f>
        <v>42865.708333333299</v>
      </c>
      <c r="U2013" s="8" t="str">
        <f>IFERROR(VLOOKUP(LEFT($A2013,8),POR!$A:$R,7,0),"")</f>
        <v/>
      </c>
      <c r="V2013" s="8">
        <f>IFERROR(VLOOKUP(LEFT($A2013,8),POR!$A:$R,8,0),"")</f>
        <v>42866</v>
      </c>
      <c r="W2013" s="8" t="str">
        <f>IFERROR(VLOOKUP(LEFT($A2013,8),POR!$A:$R,9,0),"")</f>
        <v/>
      </c>
      <c r="X2013" s="8" t="str">
        <f>IFERROR(VLOOKUP(LEFT($A2013,8),POR!$A:$R,10,0),"")</f>
        <v/>
      </c>
      <c r="Y2013" s="8" t="str">
        <f>IFERROR(VLOOKUP(LEFT($A2013,8),POR!$A:$R,11,0),"")</f>
        <v/>
      </c>
      <c r="Z2013" s="8" t="str">
        <f>IFERROR(VLOOKUP(LEFT($A2013,8),POR!$A:$R,12,0),"")</f>
        <v/>
      </c>
      <c r="AA2013" s="8" t="str">
        <f>IFERROR(VLOOKUP(LEFT($A2013,8),POR!$A:$R,13,0),"")</f>
        <v/>
      </c>
      <c r="AB2013" s="8" t="str">
        <f>IFERROR(VLOOKUP(LEFT($A2013,8),POR!$A:$R,14,0),"")</f>
        <v/>
      </c>
      <c r="AC2013" s="8" t="str">
        <f>IFERROR(VLOOKUP(LEFT($A2013,8),POR!$A:$R,15,0),"")</f>
        <v/>
      </c>
      <c r="AD2013" s="8" t="str">
        <f>IFERROR(VLOOKUP(LEFT($A2013,8),POR!$A:$R,16,0),"")</f>
        <v/>
      </c>
      <c r="AE2013" s="8" t="str">
        <f>IFERROR(VLOOKUP(LEFT($A2013,8),POR!$A:$R,17,0),"")</f>
        <v/>
      </c>
      <c r="AF2013" s="8" t="str">
        <f>IFERROR(VLOOKUP(LEFT($A2013,8),POR!$A:$R,18,0),"")</f>
        <v/>
      </c>
      <c r="AG2013" s="36" t="str">
        <f>IFERROR(VLOOKUP(A2013,NSD!F:G,2,0),"")</f>
        <v/>
      </c>
    </row>
    <row r="2014" spans="1:33">
      <c r="A2014" s="49" t="s">
        <v>2162</v>
      </c>
      <c r="B2014" s="36" t="str">
        <f>VLOOKUP(LEFT(A2014,8),Clusters!A:C,3,0)</f>
        <v>C3</v>
      </c>
      <c r="C2014" s="36">
        <f>VLOOKUP(LEFT(A2014,8),Clusters!A:D,2,0)</f>
        <v>34</v>
      </c>
      <c r="O2014" s="36">
        <f>IFERROR(VLOOKUP(LEFT(A2014,8),'Development Priority'!A:B,2,0),"")</f>
        <v>199</v>
      </c>
      <c r="P2014" s="8" t="str">
        <f>IFERROR(VLOOKUP(LEFT($A2014,8),POR!$A:$R,2,0),"")</f>
        <v/>
      </c>
      <c r="Q2014" s="8" t="str">
        <f>IFERROR(VLOOKUP(LEFT($A2014,8),POR!$A:$R,3,0),"")</f>
        <v/>
      </c>
      <c r="R2014" s="8" t="str">
        <f>IFERROR(VLOOKUP(LEFT($A2014,8),POR!$A:$R,4,0),"")</f>
        <v/>
      </c>
      <c r="S2014" s="8" t="str">
        <f>IFERROR(VLOOKUP(LEFT($A2014,8),POR!$A:$R,5,0),"")</f>
        <v/>
      </c>
      <c r="T2014" s="8">
        <f>IFERROR(VLOOKUP(LEFT($A2014,8),POR!$A:$R,6,0),"")</f>
        <v>42865.708333333299</v>
      </c>
      <c r="U2014" s="8" t="str">
        <f>IFERROR(VLOOKUP(LEFT($A2014,8),POR!$A:$R,7,0),"")</f>
        <v/>
      </c>
      <c r="V2014" s="8">
        <f>IFERROR(VLOOKUP(LEFT($A2014,8),POR!$A:$R,8,0),"")</f>
        <v>42866</v>
      </c>
      <c r="W2014" s="8" t="str">
        <f>IFERROR(VLOOKUP(LEFT($A2014,8),POR!$A:$R,9,0),"")</f>
        <v/>
      </c>
      <c r="X2014" s="8" t="str">
        <f>IFERROR(VLOOKUP(LEFT($A2014,8),POR!$A:$R,10,0),"")</f>
        <v/>
      </c>
      <c r="Y2014" s="8" t="str">
        <f>IFERROR(VLOOKUP(LEFT($A2014,8),POR!$A:$R,11,0),"")</f>
        <v/>
      </c>
      <c r="Z2014" s="8" t="str">
        <f>IFERROR(VLOOKUP(LEFT($A2014,8),POR!$A:$R,12,0),"")</f>
        <v/>
      </c>
      <c r="AA2014" s="8" t="str">
        <f>IFERROR(VLOOKUP(LEFT($A2014,8),POR!$A:$R,13,0),"")</f>
        <v/>
      </c>
      <c r="AB2014" s="8" t="str">
        <f>IFERROR(VLOOKUP(LEFT($A2014,8),POR!$A:$R,14,0),"")</f>
        <v/>
      </c>
      <c r="AC2014" s="8" t="str">
        <f>IFERROR(VLOOKUP(LEFT($A2014,8),POR!$A:$R,15,0),"")</f>
        <v/>
      </c>
      <c r="AD2014" s="8" t="str">
        <f>IFERROR(VLOOKUP(LEFT($A2014,8),POR!$A:$R,16,0),"")</f>
        <v/>
      </c>
      <c r="AE2014" s="8" t="str">
        <f>IFERROR(VLOOKUP(LEFT($A2014,8),POR!$A:$R,17,0),"")</f>
        <v/>
      </c>
      <c r="AF2014" s="8" t="str">
        <f>IFERROR(VLOOKUP(LEFT($A2014,8),POR!$A:$R,18,0),"")</f>
        <v/>
      </c>
      <c r="AG2014" s="36" t="str">
        <f>IFERROR(VLOOKUP(A2014,NSD!F:G,2,0),"")</f>
        <v/>
      </c>
    </row>
    <row r="2015" spans="1:33">
      <c r="A2015" s="49" t="s">
        <v>3825</v>
      </c>
      <c r="B2015" s="36" t="str">
        <f>VLOOKUP(LEFT(A2015,8),Clusters!A:C,3,0)</f>
        <v>C3</v>
      </c>
      <c r="C2015" s="36">
        <f>VLOOKUP(LEFT(A2015,8),Clusters!A:D,2,0)</f>
        <v>34</v>
      </c>
      <c r="O2015" s="36">
        <f>IFERROR(VLOOKUP(LEFT(A2015,8),'Development Priority'!A:B,2,0),"")</f>
        <v>199</v>
      </c>
      <c r="P2015" s="8" t="str">
        <f>IFERROR(VLOOKUP(LEFT($A2015,8),POR!$A:$R,2,0),"")</f>
        <v/>
      </c>
      <c r="Q2015" s="8" t="str">
        <f>IFERROR(VLOOKUP(LEFT($A2015,8),POR!$A:$R,3,0),"")</f>
        <v/>
      </c>
      <c r="R2015" s="8" t="str">
        <f>IFERROR(VLOOKUP(LEFT($A2015,8),POR!$A:$R,4,0),"")</f>
        <v/>
      </c>
      <c r="S2015" s="8" t="str">
        <f>IFERROR(VLOOKUP(LEFT($A2015,8),POR!$A:$R,5,0),"")</f>
        <v/>
      </c>
      <c r="T2015" s="8">
        <f>IFERROR(VLOOKUP(LEFT($A2015,8),POR!$A:$R,6,0),"")</f>
        <v>42865.708333333299</v>
      </c>
      <c r="U2015" s="8" t="str">
        <f>IFERROR(VLOOKUP(LEFT($A2015,8),POR!$A:$R,7,0),"")</f>
        <v/>
      </c>
      <c r="V2015" s="8">
        <f>IFERROR(VLOOKUP(LEFT($A2015,8),POR!$A:$R,8,0),"")</f>
        <v>42866</v>
      </c>
      <c r="W2015" s="8" t="str">
        <f>IFERROR(VLOOKUP(LEFT($A2015,8),POR!$A:$R,9,0),"")</f>
        <v/>
      </c>
      <c r="X2015" s="8" t="str">
        <f>IFERROR(VLOOKUP(LEFT($A2015,8),POR!$A:$R,10,0),"")</f>
        <v/>
      </c>
      <c r="Y2015" s="8" t="str">
        <f>IFERROR(VLOOKUP(LEFT($A2015,8),POR!$A:$R,11,0),"")</f>
        <v/>
      </c>
      <c r="Z2015" s="8" t="str">
        <f>IFERROR(VLOOKUP(LEFT($A2015,8),POR!$A:$R,12,0),"")</f>
        <v/>
      </c>
      <c r="AA2015" s="8" t="str">
        <f>IFERROR(VLOOKUP(LEFT($A2015,8),POR!$A:$R,13,0),"")</f>
        <v/>
      </c>
      <c r="AB2015" s="8" t="str">
        <f>IFERROR(VLOOKUP(LEFT($A2015,8),POR!$A:$R,14,0),"")</f>
        <v/>
      </c>
      <c r="AC2015" s="8" t="str">
        <f>IFERROR(VLOOKUP(LEFT($A2015,8),POR!$A:$R,15,0),"")</f>
        <v/>
      </c>
      <c r="AD2015" s="8" t="str">
        <f>IFERROR(VLOOKUP(LEFT($A2015,8),POR!$A:$R,16,0),"")</f>
        <v/>
      </c>
      <c r="AE2015" s="8" t="str">
        <f>IFERROR(VLOOKUP(LEFT($A2015,8),POR!$A:$R,17,0),"")</f>
        <v/>
      </c>
      <c r="AF2015" s="8" t="str">
        <f>IFERROR(VLOOKUP(LEFT($A2015,8),POR!$A:$R,18,0),"")</f>
        <v/>
      </c>
      <c r="AG2015" s="36" t="str">
        <f>IFERROR(VLOOKUP(A2015,NSD!F:G,2,0),"")</f>
        <v/>
      </c>
    </row>
    <row r="2016" spans="1:33">
      <c r="A2016" s="49" t="s">
        <v>4004</v>
      </c>
      <c r="B2016" s="36" t="str">
        <f>VLOOKUP(LEFT(A2016,8),Clusters!A:C,3,0)</f>
        <v>C3</v>
      </c>
      <c r="C2016" s="36">
        <f>VLOOKUP(LEFT(A2016,8),Clusters!A:D,2,0)</f>
        <v>32</v>
      </c>
      <c r="O2016" s="36">
        <f>IFERROR(VLOOKUP(LEFT(A2016,8),'Development Priority'!A:B,2,0),"")</f>
        <v>135</v>
      </c>
      <c r="P2016" s="8" t="str">
        <f>IFERROR(VLOOKUP(LEFT($A2016,8),POR!$A:$R,2,0),"")</f>
        <v/>
      </c>
      <c r="Q2016" s="8" t="str">
        <f>IFERROR(VLOOKUP(LEFT($A2016,8),POR!$A:$R,3,0),"")</f>
        <v/>
      </c>
      <c r="R2016" s="8" t="str">
        <f>IFERROR(VLOOKUP(LEFT($A2016,8),POR!$A:$R,4,0),"")</f>
        <v/>
      </c>
      <c r="S2016" s="8" t="str">
        <f>IFERROR(VLOOKUP(LEFT($A2016,8),POR!$A:$R,5,0),"")</f>
        <v/>
      </c>
      <c r="T2016" s="8" t="str">
        <f>IFERROR(VLOOKUP(LEFT($A2016,8),POR!$A:$R,6,0),"")</f>
        <v/>
      </c>
      <c r="U2016" s="8" t="str">
        <f>IFERROR(VLOOKUP(LEFT($A2016,8),POR!$A:$R,7,0),"")</f>
        <v/>
      </c>
      <c r="V2016" s="8" t="str">
        <f>IFERROR(VLOOKUP(LEFT($A2016,8),POR!$A:$R,8,0),"")</f>
        <v/>
      </c>
      <c r="W2016" s="8" t="str">
        <f>IFERROR(VLOOKUP(LEFT($A2016,8),POR!$A:$R,9,0),"")</f>
        <v/>
      </c>
      <c r="X2016" s="8" t="str">
        <f>IFERROR(VLOOKUP(LEFT($A2016,8),POR!$A:$R,10,0),"")</f>
        <v/>
      </c>
      <c r="Y2016" s="8" t="str">
        <f>IFERROR(VLOOKUP(LEFT($A2016,8),POR!$A:$R,11,0),"")</f>
        <v/>
      </c>
      <c r="Z2016" s="8" t="str">
        <f>IFERROR(VLOOKUP(LEFT($A2016,8),POR!$A:$R,12,0),"")</f>
        <v/>
      </c>
      <c r="AA2016" s="8" t="str">
        <f>IFERROR(VLOOKUP(LEFT($A2016,8),POR!$A:$R,13,0),"")</f>
        <v/>
      </c>
      <c r="AB2016" s="8" t="str">
        <f>IFERROR(VLOOKUP(LEFT($A2016,8),POR!$A:$R,14,0),"")</f>
        <v/>
      </c>
      <c r="AC2016" s="8" t="str">
        <f>IFERROR(VLOOKUP(LEFT($A2016,8),POR!$A:$R,15,0),"")</f>
        <v/>
      </c>
      <c r="AD2016" s="8" t="str">
        <f>IFERROR(VLOOKUP(LEFT($A2016,8),POR!$A:$R,16,0),"")</f>
        <v/>
      </c>
      <c r="AE2016" s="8" t="str">
        <f>IFERROR(VLOOKUP(LEFT($A2016,8),POR!$A:$R,17,0),"")</f>
        <v/>
      </c>
      <c r="AF2016" s="8" t="str">
        <f>IFERROR(VLOOKUP(LEFT($A2016,8),POR!$A:$R,18,0),"")</f>
        <v/>
      </c>
      <c r="AG2016" s="36" t="str">
        <f>IFERROR(VLOOKUP(A2016,NSD!F:G,2,0),"")</f>
        <v/>
      </c>
    </row>
    <row r="2017" spans="1:33">
      <c r="A2017" s="49" t="s">
        <v>4636</v>
      </c>
      <c r="B2017" s="36" t="str">
        <f>VLOOKUP(LEFT(A2017,8),Clusters!A:C,3,0)</f>
        <v>C3</v>
      </c>
      <c r="C2017" s="36">
        <f>VLOOKUP(LEFT(A2017,8),Clusters!A:D,2,0)</f>
        <v>32</v>
      </c>
      <c r="O2017" s="36">
        <f>IFERROR(VLOOKUP(LEFT(A2017,8),'Development Priority'!A:B,2,0),"")</f>
        <v>135</v>
      </c>
      <c r="P2017" s="8" t="str">
        <f>IFERROR(VLOOKUP(LEFT($A2017,8),POR!$A:$R,2,0),"")</f>
        <v/>
      </c>
      <c r="Q2017" s="8" t="str">
        <f>IFERROR(VLOOKUP(LEFT($A2017,8),POR!$A:$R,3,0),"")</f>
        <v/>
      </c>
      <c r="R2017" s="8" t="str">
        <f>IFERROR(VLOOKUP(LEFT($A2017,8),POR!$A:$R,4,0),"")</f>
        <v/>
      </c>
      <c r="S2017" s="8" t="str">
        <f>IFERROR(VLOOKUP(LEFT($A2017,8),POR!$A:$R,5,0),"")</f>
        <v/>
      </c>
      <c r="T2017" s="8" t="str">
        <f>IFERROR(VLOOKUP(LEFT($A2017,8),POR!$A:$R,6,0),"")</f>
        <v/>
      </c>
      <c r="U2017" s="8" t="str">
        <f>IFERROR(VLOOKUP(LEFT($A2017,8),POR!$A:$R,7,0),"")</f>
        <v/>
      </c>
      <c r="V2017" s="8" t="str">
        <f>IFERROR(VLOOKUP(LEFT($A2017,8),POR!$A:$R,8,0),"")</f>
        <v/>
      </c>
      <c r="W2017" s="8" t="str">
        <f>IFERROR(VLOOKUP(LEFT($A2017,8),POR!$A:$R,9,0),"")</f>
        <v/>
      </c>
      <c r="X2017" s="8" t="str">
        <f>IFERROR(VLOOKUP(LEFT($A2017,8),POR!$A:$R,10,0),"")</f>
        <v/>
      </c>
      <c r="Y2017" s="8" t="str">
        <f>IFERROR(VLOOKUP(LEFT($A2017,8),POR!$A:$R,11,0),"")</f>
        <v/>
      </c>
      <c r="Z2017" s="8" t="str">
        <f>IFERROR(VLOOKUP(LEFT($A2017,8),POR!$A:$R,12,0),"")</f>
        <v/>
      </c>
      <c r="AA2017" s="8" t="str">
        <f>IFERROR(VLOOKUP(LEFT($A2017,8),POR!$A:$R,13,0),"")</f>
        <v/>
      </c>
      <c r="AB2017" s="8" t="str">
        <f>IFERROR(VLOOKUP(LEFT($A2017,8),POR!$A:$R,14,0),"")</f>
        <v/>
      </c>
      <c r="AC2017" s="8" t="str">
        <f>IFERROR(VLOOKUP(LEFT($A2017,8),POR!$A:$R,15,0),"")</f>
        <v/>
      </c>
      <c r="AD2017" s="8" t="str">
        <f>IFERROR(VLOOKUP(LEFT($A2017,8),POR!$A:$R,16,0),"")</f>
        <v/>
      </c>
      <c r="AE2017" s="8" t="str">
        <f>IFERROR(VLOOKUP(LEFT($A2017,8),POR!$A:$R,17,0),"")</f>
        <v/>
      </c>
      <c r="AF2017" s="8" t="str">
        <f>IFERROR(VLOOKUP(LEFT($A2017,8),POR!$A:$R,18,0),"")</f>
        <v/>
      </c>
      <c r="AG2017" s="36" t="str">
        <f>IFERROR(VLOOKUP(A2017,NSD!F:G,2,0),"")</f>
        <v/>
      </c>
    </row>
    <row r="2018" spans="1:33">
      <c r="A2018" s="49" t="s">
        <v>1905</v>
      </c>
      <c r="B2018" s="36" t="str">
        <f>VLOOKUP(LEFT(A2018,8),Clusters!A:C,3,0)</f>
        <v>C1</v>
      </c>
      <c r="C2018" s="36">
        <f>VLOOKUP(LEFT(A2018,8),Clusters!A:D,2,0)</f>
        <v>13</v>
      </c>
      <c r="O2018" s="36">
        <f>IFERROR(VLOOKUP(LEFT(A2018,8),'Development Priority'!A:B,2,0),"")</f>
        <v>34</v>
      </c>
      <c r="P2018" s="8" t="str">
        <f>IFERROR(VLOOKUP(LEFT($A2018,8),POR!$A:$R,2,0),"")</f>
        <v/>
      </c>
      <c r="Q2018" s="8" t="str">
        <f>IFERROR(VLOOKUP(LEFT($A2018,8),POR!$A:$R,3,0),"")</f>
        <v/>
      </c>
      <c r="R2018" s="8" t="str">
        <f>IFERROR(VLOOKUP(LEFT($A2018,8),POR!$A:$R,4,0),"")</f>
        <v/>
      </c>
      <c r="S2018" s="8" t="str">
        <f>IFERROR(VLOOKUP(LEFT($A2018,8),POR!$A:$R,5,0),"")</f>
        <v/>
      </c>
      <c r="T2018" s="8">
        <f>IFERROR(VLOOKUP(LEFT($A2018,8),POR!$A:$R,6,0),"")</f>
        <v>42788.666666666701</v>
      </c>
      <c r="U2018" s="8" t="str">
        <f>IFERROR(VLOOKUP(LEFT($A2018,8),POR!$A:$R,7,0),"")</f>
        <v/>
      </c>
      <c r="V2018" s="8" t="str">
        <f>IFERROR(VLOOKUP(LEFT($A2018,8),POR!$A:$R,8,0),"")</f>
        <v/>
      </c>
      <c r="W2018" s="8" t="str">
        <f>IFERROR(VLOOKUP(LEFT($A2018,8),POR!$A:$R,9,0),"")</f>
        <v/>
      </c>
      <c r="X2018" s="8" t="str">
        <f>IFERROR(VLOOKUP(LEFT($A2018,8),POR!$A:$R,10,0),"")</f>
        <v/>
      </c>
      <c r="Y2018" s="8" t="str">
        <f>IFERROR(VLOOKUP(LEFT($A2018,8),POR!$A:$R,11,0),"")</f>
        <v/>
      </c>
      <c r="Z2018" s="8" t="str">
        <f>IFERROR(VLOOKUP(LEFT($A2018,8),POR!$A:$R,12,0),"")</f>
        <v/>
      </c>
      <c r="AA2018" s="8" t="str">
        <f>IFERROR(VLOOKUP(LEFT($A2018,8),POR!$A:$R,13,0),"")</f>
        <v/>
      </c>
      <c r="AB2018" s="8" t="str">
        <f>IFERROR(VLOOKUP(LEFT($A2018,8),POR!$A:$R,14,0),"")</f>
        <v/>
      </c>
      <c r="AC2018" s="8" t="str">
        <f>IFERROR(VLOOKUP(LEFT($A2018,8),POR!$A:$R,15,0),"")</f>
        <v/>
      </c>
      <c r="AD2018" s="8" t="str">
        <f>IFERROR(VLOOKUP(LEFT($A2018,8),POR!$A:$R,16,0),"")</f>
        <v/>
      </c>
      <c r="AE2018" s="8" t="str">
        <f>IFERROR(VLOOKUP(LEFT($A2018,8),POR!$A:$R,17,0),"")</f>
        <v/>
      </c>
      <c r="AF2018" s="8" t="str">
        <f>IFERROR(VLOOKUP(LEFT($A2018,8),POR!$A:$R,18,0),"")</f>
        <v/>
      </c>
      <c r="AG2018" s="36" t="str">
        <f>IFERROR(VLOOKUP(A2018,NSD!F:G,2,0),"")</f>
        <v>PH40190</v>
      </c>
    </row>
    <row r="2019" spans="1:33">
      <c r="A2019" s="49" t="s">
        <v>3422</v>
      </c>
      <c r="B2019" s="36" t="str">
        <f>VLOOKUP(LEFT(A2019,8),Clusters!A:C,3,0)</f>
        <v>C1</v>
      </c>
      <c r="C2019" s="36">
        <f>VLOOKUP(LEFT(A2019,8),Clusters!A:D,2,0)</f>
        <v>13</v>
      </c>
      <c r="O2019" s="36">
        <f>IFERROR(VLOOKUP(LEFT(A2019,8),'Development Priority'!A:B,2,0),"")</f>
        <v>34</v>
      </c>
      <c r="P2019" s="8" t="str">
        <f>IFERROR(VLOOKUP(LEFT($A2019,8),POR!$A:$R,2,0),"")</f>
        <v/>
      </c>
      <c r="Q2019" s="8" t="str">
        <f>IFERROR(VLOOKUP(LEFT($A2019,8),POR!$A:$R,3,0),"")</f>
        <v/>
      </c>
      <c r="R2019" s="8" t="str">
        <f>IFERROR(VLOOKUP(LEFT($A2019,8),POR!$A:$R,4,0),"")</f>
        <v/>
      </c>
      <c r="S2019" s="8" t="str">
        <f>IFERROR(VLOOKUP(LEFT($A2019,8),POR!$A:$R,5,0),"")</f>
        <v/>
      </c>
      <c r="T2019" s="8">
        <f>IFERROR(VLOOKUP(LEFT($A2019,8),POR!$A:$R,6,0),"")</f>
        <v>42788.666666666701</v>
      </c>
      <c r="U2019" s="8" t="str">
        <f>IFERROR(VLOOKUP(LEFT($A2019,8),POR!$A:$R,7,0),"")</f>
        <v/>
      </c>
      <c r="V2019" s="8" t="str">
        <f>IFERROR(VLOOKUP(LEFT($A2019,8),POR!$A:$R,8,0),"")</f>
        <v/>
      </c>
      <c r="W2019" s="8" t="str">
        <f>IFERROR(VLOOKUP(LEFT($A2019,8),POR!$A:$R,9,0),"")</f>
        <v/>
      </c>
      <c r="X2019" s="8" t="str">
        <f>IFERROR(VLOOKUP(LEFT($A2019,8),POR!$A:$R,10,0),"")</f>
        <v/>
      </c>
      <c r="Y2019" s="8" t="str">
        <f>IFERROR(VLOOKUP(LEFT($A2019,8),POR!$A:$R,11,0),"")</f>
        <v/>
      </c>
      <c r="Z2019" s="8" t="str">
        <f>IFERROR(VLOOKUP(LEFT($A2019,8),POR!$A:$R,12,0),"")</f>
        <v/>
      </c>
      <c r="AA2019" s="8" t="str">
        <f>IFERROR(VLOOKUP(LEFT($A2019,8),POR!$A:$R,13,0),"")</f>
        <v/>
      </c>
      <c r="AB2019" s="8" t="str">
        <f>IFERROR(VLOOKUP(LEFT($A2019,8),POR!$A:$R,14,0),"")</f>
        <v/>
      </c>
      <c r="AC2019" s="8" t="str">
        <f>IFERROR(VLOOKUP(LEFT($A2019,8),POR!$A:$R,15,0),"")</f>
        <v/>
      </c>
      <c r="AD2019" s="8" t="str">
        <f>IFERROR(VLOOKUP(LEFT($A2019,8),POR!$A:$R,16,0),"")</f>
        <v/>
      </c>
      <c r="AE2019" s="8" t="str">
        <f>IFERROR(VLOOKUP(LEFT($A2019,8),POR!$A:$R,17,0),"")</f>
        <v/>
      </c>
      <c r="AF2019" s="8" t="str">
        <f>IFERROR(VLOOKUP(LEFT($A2019,8),POR!$A:$R,18,0),"")</f>
        <v/>
      </c>
      <c r="AG2019" s="36" t="str">
        <f>IFERROR(VLOOKUP(A2019,NSD!F:G,2,0),"")</f>
        <v/>
      </c>
    </row>
    <row r="2020" spans="1:33">
      <c r="A2020" s="49" t="s">
        <v>3499</v>
      </c>
      <c r="B2020" s="36" t="str">
        <f>VLOOKUP(LEFT(A2020,8),Clusters!A:C,3,0)</f>
        <v>C1</v>
      </c>
      <c r="C2020" s="36">
        <f>VLOOKUP(LEFT(A2020,8),Clusters!A:D,2,0)</f>
        <v>13</v>
      </c>
      <c r="O2020" s="36">
        <f>IFERROR(VLOOKUP(LEFT(A2020,8),'Development Priority'!A:B,2,0),"")</f>
        <v>28</v>
      </c>
      <c r="P2020" s="8" t="str">
        <f>IFERROR(VLOOKUP(LEFT($A2020,8),POR!$A:$R,2,0),"")</f>
        <v/>
      </c>
      <c r="Q2020" s="8" t="str">
        <f>IFERROR(VLOOKUP(LEFT($A2020,8),POR!$A:$R,3,0),"")</f>
        <v/>
      </c>
      <c r="R2020" s="8" t="str">
        <f>IFERROR(VLOOKUP(LEFT($A2020,8),POR!$A:$R,4,0),"")</f>
        <v/>
      </c>
      <c r="S2020" s="8" t="str">
        <f>IFERROR(VLOOKUP(LEFT($A2020,8),POR!$A:$R,5,0),"")</f>
        <v/>
      </c>
      <c r="T2020" s="8">
        <f>IFERROR(VLOOKUP(LEFT($A2020,8),POR!$A:$R,6,0),"")</f>
        <v>42766.666666666701</v>
      </c>
      <c r="U2020" s="8" t="str">
        <f>IFERROR(VLOOKUP(LEFT($A2020,8),POR!$A:$R,7,0),"")</f>
        <v/>
      </c>
      <c r="V2020" s="8" t="str">
        <f>IFERROR(VLOOKUP(LEFT($A2020,8),POR!$A:$R,8,0),"")</f>
        <v/>
      </c>
      <c r="W2020" s="8" t="str">
        <f>IFERROR(VLOOKUP(LEFT($A2020,8),POR!$A:$R,9,0),"")</f>
        <v/>
      </c>
      <c r="X2020" s="8" t="str">
        <f>IFERROR(VLOOKUP(LEFT($A2020,8),POR!$A:$R,10,0),"")</f>
        <v/>
      </c>
      <c r="Y2020" s="8" t="str">
        <f>IFERROR(VLOOKUP(LEFT($A2020,8),POR!$A:$R,11,0),"")</f>
        <v/>
      </c>
      <c r="Z2020" s="8" t="str">
        <f>IFERROR(VLOOKUP(LEFT($A2020,8),POR!$A:$R,12,0),"")</f>
        <v/>
      </c>
      <c r="AA2020" s="8" t="str">
        <f>IFERROR(VLOOKUP(LEFT($A2020,8),POR!$A:$R,13,0),"")</f>
        <v/>
      </c>
      <c r="AB2020" s="8" t="str">
        <f>IFERROR(VLOOKUP(LEFT($A2020,8),POR!$A:$R,14,0),"")</f>
        <v/>
      </c>
      <c r="AC2020" s="8" t="str">
        <f>IFERROR(VLOOKUP(LEFT($A2020,8),POR!$A:$R,15,0),"")</f>
        <v/>
      </c>
      <c r="AD2020" s="8" t="str">
        <f>IFERROR(VLOOKUP(LEFT($A2020,8),POR!$A:$R,16,0),"")</f>
        <v/>
      </c>
      <c r="AE2020" s="8" t="str">
        <f>IFERROR(VLOOKUP(LEFT($A2020,8),POR!$A:$R,17,0),"")</f>
        <v/>
      </c>
      <c r="AF2020" s="8" t="str">
        <f>IFERROR(VLOOKUP(LEFT($A2020,8),POR!$A:$R,18,0),"")</f>
        <v/>
      </c>
      <c r="AG2020" s="36" t="str">
        <f>IFERROR(VLOOKUP(A2020,NSD!F:G,2,0),"")</f>
        <v/>
      </c>
    </row>
    <row r="2021" spans="1:33">
      <c r="A2021" s="49" t="s">
        <v>4943</v>
      </c>
      <c r="B2021" s="36" t="str">
        <f>VLOOKUP(LEFT(A2021,8),Clusters!A:C,3,0)</f>
        <v>C1</v>
      </c>
      <c r="C2021" s="36">
        <f>VLOOKUP(LEFT(A2021,8),Clusters!A:D,2,0)</f>
        <v>13</v>
      </c>
      <c r="O2021" s="36">
        <f>IFERROR(VLOOKUP(LEFT(A2021,8),'Development Priority'!A:B,2,0),"")</f>
        <v>53</v>
      </c>
      <c r="P2021" s="8" t="str">
        <f>IFERROR(VLOOKUP(LEFT($A2021,8),POR!$A:$R,2,0),"")</f>
        <v/>
      </c>
      <c r="Q2021" s="8" t="str">
        <f>IFERROR(VLOOKUP(LEFT($A2021,8),POR!$A:$R,3,0),"")</f>
        <v/>
      </c>
      <c r="R2021" s="8" t="str">
        <f>IFERROR(VLOOKUP(LEFT($A2021,8),POR!$A:$R,4,0),"")</f>
        <v/>
      </c>
      <c r="S2021" s="8" t="str">
        <f>IFERROR(VLOOKUP(LEFT($A2021,8),POR!$A:$R,5,0),"")</f>
        <v/>
      </c>
      <c r="T2021" s="8">
        <f>IFERROR(VLOOKUP(LEFT($A2021,8),POR!$A:$R,6,0),"")</f>
        <v>42856.708333333299</v>
      </c>
      <c r="U2021" s="8" t="str">
        <f>IFERROR(VLOOKUP(LEFT($A2021,8),POR!$A:$R,7,0),"")</f>
        <v/>
      </c>
      <c r="V2021" s="8">
        <f>IFERROR(VLOOKUP(LEFT($A2021,8),POR!$A:$R,8,0),"")</f>
        <v>42857</v>
      </c>
      <c r="W2021" s="8" t="str">
        <f>IFERROR(VLOOKUP(LEFT($A2021,8),POR!$A:$R,9,0),"")</f>
        <v/>
      </c>
      <c r="X2021" s="8" t="str">
        <f>IFERROR(VLOOKUP(LEFT($A2021,8),POR!$A:$R,10,0),"")</f>
        <v/>
      </c>
      <c r="Y2021" s="8" t="str">
        <f>IFERROR(VLOOKUP(LEFT($A2021,8),POR!$A:$R,11,0),"")</f>
        <v/>
      </c>
      <c r="Z2021" s="8" t="str">
        <f>IFERROR(VLOOKUP(LEFT($A2021,8),POR!$A:$R,12,0),"")</f>
        <v/>
      </c>
      <c r="AA2021" s="8" t="str">
        <f>IFERROR(VLOOKUP(LEFT($A2021,8),POR!$A:$R,13,0),"")</f>
        <v/>
      </c>
      <c r="AB2021" s="8" t="str">
        <f>IFERROR(VLOOKUP(LEFT($A2021,8),POR!$A:$R,14,0),"")</f>
        <v/>
      </c>
      <c r="AC2021" s="8" t="str">
        <f>IFERROR(VLOOKUP(LEFT($A2021,8),POR!$A:$R,15,0),"")</f>
        <v/>
      </c>
      <c r="AD2021" s="8" t="str">
        <f>IFERROR(VLOOKUP(LEFT($A2021,8),POR!$A:$R,16,0),"")</f>
        <v/>
      </c>
      <c r="AE2021" s="8" t="str">
        <f>IFERROR(VLOOKUP(LEFT($A2021,8),POR!$A:$R,17,0),"")</f>
        <v/>
      </c>
      <c r="AF2021" s="8" t="str">
        <f>IFERROR(VLOOKUP(LEFT($A2021,8),POR!$A:$R,18,0),"")</f>
        <v/>
      </c>
      <c r="AG2021" s="36" t="str">
        <f>IFERROR(VLOOKUP(A2021,NSD!F:G,2,0),"")</f>
        <v/>
      </c>
    </row>
    <row r="2022" spans="1:33">
      <c r="A2022" s="49" t="s">
        <v>2932</v>
      </c>
      <c r="B2022" s="36" t="str">
        <f>VLOOKUP(LEFT(A2022,8),Clusters!A:C,3,0)</f>
        <v>C1</v>
      </c>
      <c r="C2022" s="36">
        <f>VLOOKUP(LEFT(A2022,8),Clusters!A:D,2,0)</f>
        <v>13</v>
      </c>
      <c r="O2022" s="36">
        <f>IFERROR(VLOOKUP(LEFT(A2022,8),'Development Priority'!A:B,2,0),"")</f>
        <v>53</v>
      </c>
      <c r="P2022" s="8" t="str">
        <f>IFERROR(VLOOKUP(LEFT($A2022,8),POR!$A:$R,2,0),"")</f>
        <v/>
      </c>
      <c r="Q2022" s="8" t="str">
        <f>IFERROR(VLOOKUP(LEFT($A2022,8),POR!$A:$R,3,0),"")</f>
        <v/>
      </c>
      <c r="R2022" s="8" t="str">
        <f>IFERROR(VLOOKUP(LEFT($A2022,8),POR!$A:$R,4,0),"")</f>
        <v/>
      </c>
      <c r="S2022" s="8" t="str">
        <f>IFERROR(VLOOKUP(LEFT($A2022,8),POR!$A:$R,5,0),"")</f>
        <v/>
      </c>
      <c r="T2022" s="8">
        <f>IFERROR(VLOOKUP(LEFT($A2022,8),POR!$A:$R,6,0),"")</f>
        <v>42856.708333333299</v>
      </c>
      <c r="U2022" s="8" t="str">
        <f>IFERROR(VLOOKUP(LEFT($A2022,8),POR!$A:$R,7,0),"")</f>
        <v/>
      </c>
      <c r="V2022" s="8">
        <f>IFERROR(VLOOKUP(LEFT($A2022,8),POR!$A:$R,8,0),"")</f>
        <v>42857</v>
      </c>
      <c r="W2022" s="8" t="str">
        <f>IFERROR(VLOOKUP(LEFT($A2022,8),POR!$A:$R,9,0),"")</f>
        <v/>
      </c>
      <c r="X2022" s="8" t="str">
        <f>IFERROR(VLOOKUP(LEFT($A2022,8),POR!$A:$R,10,0),"")</f>
        <v/>
      </c>
      <c r="Y2022" s="8" t="str">
        <f>IFERROR(VLOOKUP(LEFT($A2022,8),POR!$A:$R,11,0),"")</f>
        <v/>
      </c>
      <c r="Z2022" s="8" t="str">
        <f>IFERROR(VLOOKUP(LEFT($A2022,8),POR!$A:$R,12,0),"")</f>
        <v/>
      </c>
      <c r="AA2022" s="8" t="str">
        <f>IFERROR(VLOOKUP(LEFT($A2022,8),POR!$A:$R,13,0),"")</f>
        <v/>
      </c>
      <c r="AB2022" s="8" t="str">
        <f>IFERROR(VLOOKUP(LEFT($A2022,8),POR!$A:$R,14,0),"")</f>
        <v/>
      </c>
      <c r="AC2022" s="8" t="str">
        <f>IFERROR(VLOOKUP(LEFT($A2022,8),POR!$A:$R,15,0),"")</f>
        <v/>
      </c>
      <c r="AD2022" s="8" t="str">
        <f>IFERROR(VLOOKUP(LEFT($A2022,8),POR!$A:$R,16,0),"")</f>
        <v/>
      </c>
      <c r="AE2022" s="8" t="str">
        <f>IFERROR(VLOOKUP(LEFT($A2022,8),POR!$A:$R,17,0),"")</f>
        <v/>
      </c>
      <c r="AF2022" s="8" t="str">
        <f>IFERROR(VLOOKUP(LEFT($A2022,8),POR!$A:$R,18,0),"")</f>
        <v/>
      </c>
      <c r="AG2022" s="36" t="str">
        <f>IFERROR(VLOOKUP(A2022,NSD!F:G,2,0),"")</f>
        <v/>
      </c>
    </row>
    <row r="2023" spans="1:33">
      <c r="A2023" s="49" t="s">
        <v>4932</v>
      </c>
      <c r="B2023" s="36" t="str">
        <f>VLOOKUP(LEFT(A2023,8),Clusters!A:C,3,0)</f>
        <v>C2</v>
      </c>
      <c r="C2023" s="36">
        <f>VLOOKUP(LEFT(A2023,8),Clusters!A:D,2,0)</f>
        <v>21</v>
      </c>
      <c r="O2023" s="36">
        <f>IFERROR(VLOOKUP(LEFT(A2023,8),'Development Priority'!A:B,2,0),"")</f>
        <v>439</v>
      </c>
      <c r="P2023" s="8" t="str">
        <f>IFERROR(VLOOKUP(LEFT($A2023,8),POR!$A:$R,2,0),"")</f>
        <v/>
      </c>
      <c r="Q2023" s="8" t="str">
        <f>IFERROR(VLOOKUP(LEFT($A2023,8),POR!$A:$R,3,0),"")</f>
        <v/>
      </c>
      <c r="R2023" s="8" t="str">
        <f>IFERROR(VLOOKUP(LEFT($A2023,8),POR!$A:$R,4,0),"")</f>
        <v/>
      </c>
      <c r="S2023" s="8" t="str">
        <f>IFERROR(VLOOKUP(LEFT($A2023,8),POR!$A:$R,5,0),"")</f>
        <v/>
      </c>
      <c r="T2023" s="8" t="str">
        <f>IFERROR(VLOOKUP(LEFT($A2023,8),POR!$A:$R,6,0),"")</f>
        <v/>
      </c>
      <c r="U2023" s="8" t="str">
        <f>IFERROR(VLOOKUP(LEFT($A2023,8),POR!$A:$R,7,0),"")</f>
        <v/>
      </c>
      <c r="V2023" s="8" t="str">
        <f>IFERROR(VLOOKUP(LEFT($A2023,8),POR!$A:$R,8,0),"")</f>
        <v/>
      </c>
      <c r="W2023" s="8" t="str">
        <f>IFERROR(VLOOKUP(LEFT($A2023,8),POR!$A:$R,9,0),"")</f>
        <v/>
      </c>
      <c r="X2023" s="8" t="str">
        <f>IFERROR(VLOOKUP(LEFT($A2023,8),POR!$A:$R,10,0),"")</f>
        <v/>
      </c>
      <c r="Y2023" s="8" t="str">
        <f>IFERROR(VLOOKUP(LEFT($A2023,8),POR!$A:$R,11,0),"")</f>
        <v/>
      </c>
      <c r="Z2023" s="8" t="str">
        <f>IFERROR(VLOOKUP(LEFT($A2023,8),POR!$A:$R,12,0),"")</f>
        <v/>
      </c>
      <c r="AA2023" s="8" t="str">
        <f>IFERROR(VLOOKUP(LEFT($A2023,8),POR!$A:$R,13,0),"")</f>
        <v/>
      </c>
      <c r="AB2023" s="8" t="str">
        <f>IFERROR(VLOOKUP(LEFT($A2023,8),POR!$A:$R,14,0),"")</f>
        <v/>
      </c>
      <c r="AC2023" s="8" t="str">
        <f>IFERROR(VLOOKUP(LEFT($A2023,8),POR!$A:$R,15,0),"")</f>
        <v/>
      </c>
      <c r="AD2023" s="8" t="str">
        <f>IFERROR(VLOOKUP(LEFT($A2023,8),POR!$A:$R,16,0),"")</f>
        <v/>
      </c>
      <c r="AE2023" s="8" t="str">
        <f>IFERROR(VLOOKUP(LEFT($A2023,8),POR!$A:$R,17,0),"")</f>
        <v/>
      </c>
      <c r="AF2023" s="8" t="str">
        <f>IFERROR(VLOOKUP(LEFT($A2023,8),POR!$A:$R,18,0),"")</f>
        <v/>
      </c>
      <c r="AG2023" s="36" t="str">
        <f>IFERROR(VLOOKUP(A2023,NSD!F:G,2,0),"")</f>
        <v/>
      </c>
    </row>
    <row r="2024" spans="1:33">
      <c r="A2024" s="49" t="s">
        <v>3424</v>
      </c>
      <c r="B2024" s="36" t="str">
        <f>VLOOKUP(LEFT(A2024,8),Clusters!A:C,3,0)</f>
        <v>C2</v>
      </c>
      <c r="C2024" s="36">
        <f>VLOOKUP(LEFT(A2024,8),Clusters!A:D,2,0)</f>
        <v>21</v>
      </c>
      <c r="O2024" s="36">
        <f>IFERROR(VLOOKUP(LEFT(A2024,8),'Development Priority'!A:B,2,0),"")</f>
        <v>439</v>
      </c>
      <c r="P2024" s="8" t="str">
        <f>IFERROR(VLOOKUP(LEFT($A2024,8),POR!$A:$R,2,0),"")</f>
        <v/>
      </c>
      <c r="Q2024" s="8" t="str">
        <f>IFERROR(VLOOKUP(LEFT($A2024,8),POR!$A:$R,3,0),"")</f>
        <v/>
      </c>
      <c r="R2024" s="8" t="str">
        <f>IFERROR(VLOOKUP(LEFT($A2024,8),POR!$A:$R,4,0),"")</f>
        <v/>
      </c>
      <c r="S2024" s="8" t="str">
        <f>IFERROR(VLOOKUP(LEFT($A2024,8),POR!$A:$R,5,0),"")</f>
        <v/>
      </c>
      <c r="T2024" s="8" t="str">
        <f>IFERROR(VLOOKUP(LEFT($A2024,8),POR!$A:$R,6,0),"")</f>
        <v/>
      </c>
      <c r="U2024" s="8" t="str">
        <f>IFERROR(VLOOKUP(LEFT($A2024,8),POR!$A:$R,7,0),"")</f>
        <v/>
      </c>
      <c r="V2024" s="8" t="str">
        <f>IFERROR(VLOOKUP(LEFT($A2024,8),POR!$A:$R,8,0),"")</f>
        <v/>
      </c>
      <c r="W2024" s="8" t="str">
        <f>IFERROR(VLOOKUP(LEFT($A2024,8),POR!$A:$R,9,0),"")</f>
        <v/>
      </c>
      <c r="X2024" s="8" t="str">
        <f>IFERROR(VLOOKUP(LEFT($A2024,8),POR!$A:$R,10,0),"")</f>
        <v/>
      </c>
      <c r="Y2024" s="8" t="str">
        <f>IFERROR(VLOOKUP(LEFT($A2024,8),POR!$A:$R,11,0),"")</f>
        <v/>
      </c>
      <c r="Z2024" s="8" t="str">
        <f>IFERROR(VLOOKUP(LEFT($A2024,8),POR!$A:$R,12,0),"")</f>
        <v/>
      </c>
      <c r="AA2024" s="8" t="str">
        <f>IFERROR(VLOOKUP(LEFT($A2024,8),POR!$A:$R,13,0),"")</f>
        <v/>
      </c>
      <c r="AB2024" s="8" t="str">
        <f>IFERROR(VLOOKUP(LEFT($A2024,8),POR!$A:$R,14,0),"")</f>
        <v/>
      </c>
      <c r="AC2024" s="8" t="str">
        <f>IFERROR(VLOOKUP(LEFT($A2024,8),POR!$A:$R,15,0),"")</f>
        <v/>
      </c>
      <c r="AD2024" s="8" t="str">
        <f>IFERROR(VLOOKUP(LEFT($A2024,8),POR!$A:$R,16,0),"")</f>
        <v/>
      </c>
      <c r="AE2024" s="8" t="str">
        <f>IFERROR(VLOOKUP(LEFT($A2024,8),POR!$A:$R,17,0),"")</f>
        <v/>
      </c>
      <c r="AF2024" s="8" t="str">
        <f>IFERROR(VLOOKUP(LEFT($A2024,8),POR!$A:$R,18,0),"")</f>
        <v/>
      </c>
      <c r="AG2024" s="36" t="str">
        <f>IFERROR(VLOOKUP(A2024,NSD!F:G,2,0),"")</f>
        <v/>
      </c>
    </row>
    <row r="2025" spans="1:33">
      <c r="A2025" s="49" t="s">
        <v>4525</v>
      </c>
      <c r="B2025" s="36" t="str">
        <f>VLOOKUP(LEFT(A2025,8),Clusters!A:C,3,0)</f>
        <v>C2</v>
      </c>
      <c r="C2025" s="36">
        <f>VLOOKUP(LEFT(A2025,8),Clusters!A:D,2,0)</f>
        <v>21</v>
      </c>
      <c r="O2025" s="36">
        <f>IFERROR(VLOOKUP(LEFT(A2025,8),'Development Priority'!A:B,2,0),"")</f>
        <v>439</v>
      </c>
      <c r="P2025" s="8" t="str">
        <f>IFERROR(VLOOKUP(LEFT($A2025,8),POR!$A:$R,2,0),"")</f>
        <v/>
      </c>
      <c r="Q2025" s="8" t="str">
        <f>IFERROR(VLOOKUP(LEFT($A2025,8),POR!$A:$R,3,0),"")</f>
        <v/>
      </c>
      <c r="R2025" s="8" t="str">
        <f>IFERROR(VLOOKUP(LEFT($A2025,8),POR!$A:$R,4,0),"")</f>
        <v/>
      </c>
      <c r="S2025" s="8" t="str">
        <f>IFERROR(VLOOKUP(LEFT($A2025,8),POR!$A:$R,5,0),"")</f>
        <v/>
      </c>
      <c r="T2025" s="8" t="str">
        <f>IFERROR(VLOOKUP(LEFT($A2025,8),POR!$A:$R,6,0),"")</f>
        <v/>
      </c>
      <c r="U2025" s="8" t="str">
        <f>IFERROR(VLOOKUP(LEFT($A2025,8),POR!$A:$R,7,0),"")</f>
        <v/>
      </c>
      <c r="V2025" s="8" t="str">
        <f>IFERROR(VLOOKUP(LEFT($A2025,8),POR!$A:$R,8,0),"")</f>
        <v/>
      </c>
      <c r="W2025" s="8" t="str">
        <f>IFERROR(VLOOKUP(LEFT($A2025,8),POR!$A:$R,9,0),"")</f>
        <v/>
      </c>
      <c r="X2025" s="8" t="str">
        <f>IFERROR(VLOOKUP(LEFT($A2025,8),POR!$A:$R,10,0),"")</f>
        <v/>
      </c>
      <c r="Y2025" s="8" t="str">
        <f>IFERROR(VLOOKUP(LEFT($A2025,8),POR!$A:$R,11,0),"")</f>
        <v/>
      </c>
      <c r="Z2025" s="8" t="str">
        <f>IFERROR(VLOOKUP(LEFT($A2025,8),POR!$A:$R,12,0),"")</f>
        <v/>
      </c>
      <c r="AA2025" s="8" t="str">
        <f>IFERROR(VLOOKUP(LEFT($A2025,8),POR!$A:$R,13,0),"")</f>
        <v/>
      </c>
      <c r="AB2025" s="8" t="str">
        <f>IFERROR(VLOOKUP(LEFT($A2025,8),POR!$A:$R,14,0),"")</f>
        <v/>
      </c>
      <c r="AC2025" s="8" t="str">
        <f>IFERROR(VLOOKUP(LEFT($A2025,8),POR!$A:$R,15,0),"")</f>
        <v/>
      </c>
      <c r="AD2025" s="8" t="str">
        <f>IFERROR(VLOOKUP(LEFT($A2025,8),POR!$A:$R,16,0),"")</f>
        <v/>
      </c>
      <c r="AE2025" s="8" t="str">
        <f>IFERROR(VLOOKUP(LEFT($A2025,8),POR!$A:$R,17,0),"")</f>
        <v/>
      </c>
      <c r="AF2025" s="8" t="str">
        <f>IFERROR(VLOOKUP(LEFT($A2025,8),POR!$A:$R,18,0),"")</f>
        <v/>
      </c>
      <c r="AG2025" s="36" t="str">
        <f>IFERROR(VLOOKUP(A2025,NSD!F:G,2,0),"")</f>
        <v/>
      </c>
    </row>
    <row r="2026" spans="1:33">
      <c r="A2026" s="49" t="s">
        <v>4841</v>
      </c>
      <c r="B2026" s="36" t="str">
        <f>VLOOKUP(LEFT(A2026,8),Clusters!A:C,3,0)</f>
        <v>C3</v>
      </c>
      <c r="C2026" s="36">
        <f>VLOOKUP(LEFT(A2026,8),Clusters!A:D,2,0)</f>
        <v>32</v>
      </c>
      <c r="O2026" s="36">
        <f>IFERROR(VLOOKUP(LEFT(A2026,8),'Development Priority'!A:B,2,0),"")</f>
        <v>421</v>
      </c>
      <c r="P2026" s="8" t="str">
        <f>IFERROR(VLOOKUP(LEFT($A2026,8),POR!$A:$R,2,0),"")</f>
        <v/>
      </c>
      <c r="Q2026" s="8" t="str">
        <f>IFERROR(VLOOKUP(LEFT($A2026,8),POR!$A:$R,3,0),"")</f>
        <v/>
      </c>
      <c r="R2026" s="8" t="str">
        <f>IFERROR(VLOOKUP(LEFT($A2026,8),POR!$A:$R,4,0),"")</f>
        <v/>
      </c>
      <c r="S2026" s="8" t="str">
        <f>IFERROR(VLOOKUP(LEFT($A2026,8),POR!$A:$R,5,0),"")</f>
        <v/>
      </c>
      <c r="T2026" s="8" t="str">
        <f>IFERROR(VLOOKUP(LEFT($A2026,8),POR!$A:$R,6,0),"")</f>
        <v/>
      </c>
      <c r="U2026" s="8" t="str">
        <f>IFERROR(VLOOKUP(LEFT($A2026,8),POR!$A:$R,7,0),"")</f>
        <v/>
      </c>
      <c r="V2026" s="8" t="str">
        <f>IFERROR(VLOOKUP(LEFT($A2026,8),POR!$A:$R,8,0),"")</f>
        <v/>
      </c>
      <c r="W2026" s="8" t="str">
        <f>IFERROR(VLOOKUP(LEFT($A2026,8),POR!$A:$R,9,0),"")</f>
        <v/>
      </c>
      <c r="X2026" s="8" t="str">
        <f>IFERROR(VLOOKUP(LEFT($A2026,8),POR!$A:$R,10,0),"")</f>
        <v/>
      </c>
      <c r="Y2026" s="8" t="str">
        <f>IFERROR(VLOOKUP(LEFT($A2026,8),POR!$A:$R,11,0),"")</f>
        <v/>
      </c>
      <c r="Z2026" s="8" t="str">
        <f>IFERROR(VLOOKUP(LEFT($A2026,8),POR!$A:$R,12,0),"")</f>
        <v/>
      </c>
      <c r="AA2026" s="8" t="str">
        <f>IFERROR(VLOOKUP(LEFT($A2026,8),POR!$A:$R,13,0),"")</f>
        <v/>
      </c>
      <c r="AB2026" s="8" t="str">
        <f>IFERROR(VLOOKUP(LEFT($A2026,8),POR!$A:$R,14,0),"")</f>
        <v/>
      </c>
      <c r="AC2026" s="8" t="str">
        <f>IFERROR(VLOOKUP(LEFT($A2026,8),POR!$A:$R,15,0),"")</f>
        <v/>
      </c>
      <c r="AD2026" s="8" t="str">
        <f>IFERROR(VLOOKUP(LEFT($A2026,8),POR!$A:$R,16,0),"")</f>
        <v/>
      </c>
      <c r="AE2026" s="8" t="str">
        <f>IFERROR(VLOOKUP(LEFT($A2026,8),POR!$A:$R,17,0),"")</f>
        <v/>
      </c>
      <c r="AF2026" s="8" t="str">
        <f>IFERROR(VLOOKUP(LEFT($A2026,8),POR!$A:$R,18,0),"")</f>
        <v/>
      </c>
      <c r="AG2026" s="36" t="str">
        <f>IFERROR(VLOOKUP(A2026,NSD!F:G,2,0),"")</f>
        <v/>
      </c>
    </row>
    <row r="2027" spans="1:33">
      <c r="A2027" s="49" t="s">
        <v>3963</v>
      </c>
      <c r="B2027" s="36" t="str">
        <f>VLOOKUP(LEFT(A2027,8),Clusters!A:C,3,0)</f>
        <v>C3</v>
      </c>
      <c r="C2027" s="36">
        <f>VLOOKUP(LEFT(A2027,8),Clusters!A:D,2,0)</f>
        <v>32</v>
      </c>
      <c r="E2027" t="s">
        <v>1594</v>
      </c>
      <c r="I2027" s="38" t="s">
        <v>5330</v>
      </c>
      <c r="J2027" s="50">
        <v>42816</v>
      </c>
      <c r="K2027" s="9" t="s">
        <v>5373</v>
      </c>
      <c r="L2027" s="9" t="s">
        <v>1595</v>
      </c>
      <c r="M2027" t="s">
        <v>5334</v>
      </c>
      <c r="N2027" s="9" t="s">
        <v>5260</v>
      </c>
      <c r="O2027" s="36">
        <f>IFERROR(VLOOKUP(LEFT(A2027,8),'Development Priority'!A:B,2,0),"")</f>
        <v>421</v>
      </c>
      <c r="P2027" s="8" t="str">
        <f>IFERROR(VLOOKUP(LEFT($A2027,8),POR!$A:$R,2,0),"")</f>
        <v/>
      </c>
      <c r="Q2027" s="8" t="str">
        <f>IFERROR(VLOOKUP(LEFT($A2027,8),POR!$A:$R,3,0),"")</f>
        <v/>
      </c>
      <c r="R2027" s="8" t="str">
        <f>IFERROR(VLOOKUP(LEFT($A2027,8),POR!$A:$R,4,0),"")</f>
        <v/>
      </c>
      <c r="S2027" s="8" t="str">
        <f>IFERROR(VLOOKUP(LEFT($A2027,8),POR!$A:$R,5,0),"")</f>
        <v/>
      </c>
      <c r="T2027" s="8" t="str">
        <f>IFERROR(VLOOKUP(LEFT($A2027,8),POR!$A:$R,6,0),"")</f>
        <v/>
      </c>
      <c r="U2027" s="8" t="str">
        <f>IFERROR(VLOOKUP(LEFT($A2027,8),POR!$A:$R,7,0),"")</f>
        <v/>
      </c>
      <c r="V2027" s="8" t="str">
        <f>IFERROR(VLOOKUP(LEFT($A2027,8),POR!$A:$R,8,0),"")</f>
        <v/>
      </c>
      <c r="W2027" s="8" t="str">
        <f>IFERROR(VLOOKUP(LEFT($A2027,8),POR!$A:$R,9,0),"")</f>
        <v/>
      </c>
      <c r="X2027" s="8" t="str">
        <f>IFERROR(VLOOKUP(LEFT($A2027,8),POR!$A:$R,10,0),"")</f>
        <v/>
      </c>
      <c r="Y2027" s="8" t="str">
        <f>IFERROR(VLOOKUP(LEFT($A2027,8),POR!$A:$R,11,0),"")</f>
        <v/>
      </c>
      <c r="Z2027" s="8" t="str">
        <f>IFERROR(VLOOKUP(LEFT($A2027,8),POR!$A:$R,12,0),"")</f>
        <v/>
      </c>
      <c r="AA2027" s="8" t="str">
        <f>IFERROR(VLOOKUP(LEFT($A2027,8),POR!$A:$R,13,0),"")</f>
        <v/>
      </c>
      <c r="AB2027" s="8" t="str">
        <f>IFERROR(VLOOKUP(LEFT($A2027,8),POR!$A:$R,14,0),"")</f>
        <v/>
      </c>
      <c r="AC2027" s="8" t="str">
        <f>IFERROR(VLOOKUP(LEFT($A2027,8),POR!$A:$R,15,0),"")</f>
        <v/>
      </c>
      <c r="AD2027" s="8" t="str">
        <f>IFERROR(VLOOKUP(LEFT($A2027,8),POR!$A:$R,16,0),"")</f>
        <v/>
      </c>
      <c r="AE2027" s="8" t="str">
        <f>IFERROR(VLOOKUP(LEFT($A2027,8),POR!$A:$R,17,0),"")</f>
        <v/>
      </c>
      <c r="AF2027" s="8" t="str">
        <f>IFERROR(VLOOKUP(LEFT($A2027,8),POR!$A:$R,18,0),"")</f>
        <v/>
      </c>
      <c r="AG2027" s="36" t="str">
        <f>IFERROR(VLOOKUP(A2027,NSD!F:G,2,0),"")</f>
        <v/>
      </c>
    </row>
    <row r="2028" spans="1:33">
      <c r="A2028" s="49" t="s">
        <v>2833</v>
      </c>
      <c r="B2028" s="36" t="str">
        <f>VLOOKUP(LEFT(A2028,8),Clusters!A:C,3,0)</f>
        <v>C3</v>
      </c>
      <c r="C2028" s="36">
        <f>VLOOKUP(LEFT(A2028,8),Clusters!A:D,2,0)</f>
        <v>32</v>
      </c>
      <c r="O2028" s="36">
        <f>IFERROR(VLOOKUP(LEFT(A2028,8),'Development Priority'!A:B,2,0),"")</f>
        <v>421</v>
      </c>
      <c r="P2028" s="8" t="str">
        <f>IFERROR(VLOOKUP(LEFT($A2028,8),POR!$A:$R,2,0),"")</f>
        <v/>
      </c>
      <c r="Q2028" s="8" t="str">
        <f>IFERROR(VLOOKUP(LEFT($A2028,8),POR!$A:$R,3,0),"")</f>
        <v/>
      </c>
      <c r="R2028" s="8" t="str">
        <f>IFERROR(VLOOKUP(LEFT($A2028,8),POR!$A:$R,4,0),"")</f>
        <v/>
      </c>
      <c r="S2028" s="8" t="str">
        <f>IFERROR(VLOOKUP(LEFT($A2028,8),POR!$A:$R,5,0),"")</f>
        <v/>
      </c>
      <c r="T2028" s="8" t="str">
        <f>IFERROR(VLOOKUP(LEFT($A2028,8),POR!$A:$R,6,0),"")</f>
        <v/>
      </c>
      <c r="U2028" s="8" t="str">
        <f>IFERROR(VLOOKUP(LEFT($A2028,8),POR!$A:$R,7,0),"")</f>
        <v/>
      </c>
      <c r="V2028" s="8" t="str">
        <f>IFERROR(VLOOKUP(LEFT($A2028,8),POR!$A:$R,8,0),"")</f>
        <v/>
      </c>
      <c r="W2028" s="8" t="str">
        <f>IFERROR(VLOOKUP(LEFT($A2028,8),POR!$A:$R,9,0),"")</f>
        <v/>
      </c>
      <c r="X2028" s="8" t="str">
        <f>IFERROR(VLOOKUP(LEFT($A2028,8),POR!$A:$R,10,0),"")</f>
        <v/>
      </c>
      <c r="Y2028" s="8" t="str">
        <f>IFERROR(VLOOKUP(LEFT($A2028,8),POR!$A:$R,11,0),"")</f>
        <v/>
      </c>
      <c r="Z2028" s="8" t="str">
        <f>IFERROR(VLOOKUP(LEFT($A2028,8),POR!$A:$R,12,0),"")</f>
        <v/>
      </c>
      <c r="AA2028" s="8" t="str">
        <f>IFERROR(VLOOKUP(LEFT($A2028,8),POR!$A:$R,13,0),"")</f>
        <v/>
      </c>
      <c r="AB2028" s="8" t="str">
        <f>IFERROR(VLOOKUP(LEFT($A2028,8),POR!$A:$R,14,0),"")</f>
        <v/>
      </c>
      <c r="AC2028" s="8" t="str">
        <f>IFERROR(VLOOKUP(LEFT($A2028,8),POR!$A:$R,15,0),"")</f>
        <v/>
      </c>
      <c r="AD2028" s="8" t="str">
        <f>IFERROR(VLOOKUP(LEFT($A2028,8),POR!$A:$R,16,0),"")</f>
        <v/>
      </c>
      <c r="AE2028" s="8" t="str">
        <f>IFERROR(VLOOKUP(LEFT($A2028,8),POR!$A:$R,17,0),"")</f>
        <v/>
      </c>
      <c r="AF2028" s="8" t="str">
        <f>IFERROR(VLOOKUP(LEFT($A2028,8),POR!$A:$R,18,0),"")</f>
        <v/>
      </c>
      <c r="AG2028" s="36" t="str">
        <f>IFERROR(VLOOKUP(A2028,NSD!F:G,2,0),"")</f>
        <v/>
      </c>
    </row>
    <row r="2029" spans="1:33">
      <c r="A2029" s="49" t="s">
        <v>4800</v>
      </c>
      <c r="B2029" s="36" t="str">
        <f>VLOOKUP(LEFT(A2029,8),Clusters!A:C,3,0)</f>
        <v>C1</v>
      </c>
      <c r="C2029" s="36">
        <f>VLOOKUP(LEFT(A2029,8),Clusters!A:D,2,0)</f>
        <v>12</v>
      </c>
      <c r="O2029" s="36">
        <f>IFERROR(VLOOKUP(LEFT(A2029,8),'Development Priority'!A:B,2,0),"")</f>
        <v>116</v>
      </c>
      <c r="P2029" s="8" t="str">
        <f>IFERROR(VLOOKUP(LEFT($A2029,8),POR!$A:$R,2,0),"")</f>
        <v/>
      </c>
      <c r="Q2029" s="8" t="str">
        <f>IFERROR(VLOOKUP(LEFT($A2029,8),POR!$A:$R,3,0),"")</f>
        <v/>
      </c>
      <c r="R2029" s="8" t="str">
        <f>IFERROR(VLOOKUP(LEFT($A2029,8),POR!$A:$R,4,0),"")</f>
        <v/>
      </c>
      <c r="S2029" s="8" t="str">
        <f>IFERROR(VLOOKUP(LEFT($A2029,8),POR!$A:$R,5,0),"")</f>
        <v/>
      </c>
      <c r="T2029" s="8">
        <f>IFERROR(VLOOKUP(LEFT($A2029,8),POR!$A:$R,6,0),"")</f>
        <v>42956.708333333299</v>
      </c>
      <c r="U2029" s="8" t="str">
        <f>IFERROR(VLOOKUP(LEFT($A2029,8),POR!$A:$R,7,0),"")</f>
        <v/>
      </c>
      <c r="V2029" s="8">
        <f>IFERROR(VLOOKUP(LEFT($A2029,8),POR!$A:$R,8,0),"")</f>
        <v>42957</v>
      </c>
      <c r="W2029" s="8" t="str">
        <f>IFERROR(VLOOKUP(LEFT($A2029,8),POR!$A:$R,9,0),"")</f>
        <v/>
      </c>
      <c r="X2029" s="8" t="str">
        <f>IFERROR(VLOOKUP(LEFT($A2029,8),POR!$A:$R,10,0),"")</f>
        <v/>
      </c>
      <c r="Y2029" s="8" t="str">
        <f>IFERROR(VLOOKUP(LEFT($A2029,8),POR!$A:$R,11,0),"")</f>
        <v/>
      </c>
      <c r="Z2029" s="8" t="str">
        <f>IFERROR(VLOOKUP(LEFT($A2029,8),POR!$A:$R,12,0),"")</f>
        <v/>
      </c>
      <c r="AA2029" s="8" t="str">
        <f>IFERROR(VLOOKUP(LEFT($A2029,8),POR!$A:$R,13,0),"")</f>
        <v/>
      </c>
      <c r="AB2029" s="8" t="str">
        <f>IFERROR(VLOOKUP(LEFT($A2029,8),POR!$A:$R,14,0),"")</f>
        <v/>
      </c>
      <c r="AC2029" s="8">
        <f>IFERROR(VLOOKUP(LEFT($A2029,8),POR!$A:$R,15,0),"")</f>
        <v>42787</v>
      </c>
      <c r="AD2029" s="8" t="str">
        <f>IFERROR(VLOOKUP(LEFT($A2029,8),POR!$A:$R,16,0),"")</f>
        <v/>
      </c>
      <c r="AE2029" s="8" t="str">
        <f>IFERROR(VLOOKUP(LEFT($A2029,8),POR!$A:$R,17,0),"")</f>
        <v/>
      </c>
      <c r="AF2029" s="8" t="str">
        <f>IFERROR(VLOOKUP(LEFT($A2029,8),POR!$A:$R,18,0),"")</f>
        <v/>
      </c>
      <c r="AG2029" s="36" t="str">
        <f>IFERROR(VLOOKUP(A2029,NSD!F:G,2,0),"")</f>
        <v/>
      </c>
    </row>
    <row r="2030" spans="1:33">
      <c r="A2030" s="49" t="s">
        <v>4951</v>
      </c>
      <c r="B2030" s="36" t="str">
        <f>VLOOKUP(LEFT(A2030,8),Clusters!A:C,3,0)</f>
        <v>C1</v>
      </c>
      <c r="C2030" s="36">
        <f>VLOOKUP(LEFT(A2030,8),Clusters!A:D,2,0)</f>
        <v>12</v>
      </c>
      <c r="O2030" s="36">
        <f>IFERROR(VLOOKUP(LEFT(A2030,8),'Development Priority'!A:B,2,0),"")</f>
        <v>116</v>
      </c>
      <c r="P2030" s="8" t="str">
        <f>IFERROR(VLOOKUP(LEFT($A2030,8),POR!$A:$R,2,0),"")</f>
        <v/>
      </c>
      <c r="Q2030" s="8" t="str">
        <f>IFERROR(VLOOKUP(LEFT($A2030,8),POR!$A:$R,3,0),"")</f>
        <v/>
      </c>
      <c r="R2030" s="8" t="str">
        <f>IFERROR(VLOOKUP(LEFT($A2030,8),POR!$A:$R,4,0),"")</f>
        <v/>
      </c>
      <c r="S2030" s="8" t="str">
        <f>IFERROR(VLOOKUP(LEFT($A2030,8),POR!$A:$R,5,0),"")</f>
        <v/>
      </c>
      <c r="T2030" s="8">
        <f>IFERROR(VLOOKUP(LEFT($A2030,8),POR!$A:$R,6,0),"")</f>
        <v>42956.708333333299</v>
      </c>
      <c r="U2030" s="8" t="str">
        <f>IFERROR(VLOOKUP(LEFT($A2030,8),POR!$A:$R,7,0),"")</f>
        <v/>
      </c>
      <c r="V2030" s="8">
        <f>IFERROR(VLOOKUP(LEFT($A2030,8),POR!$A:$R,8,0),"")</f>
        <v>42957</v>
      </c>
      <c r="W2030" s="8" t="str">
        <f>IFERROR(VLOOKUP(LEFT($A2030,8),POR!$A:$R,9,0),"")</f>
        <v/>
      </c>
      <c r="X2030" s="8" t="str">
        <f>IFERROR(VLOOKUP(LEFT($A2030,8),POR!$A:$R,10,0),"")</f>
        <v/>
      </c>
      <c r="Y2030" s="8" t="str">
        <f>IFERROR(VLOOKUP(LEFT($A2030,8),POR!$A:$R,11,0),"")</f>
        <v/>
      </c>
      <c r="Z2030" s="8" t="str">
        <f>IFERROR(VLOOKUP(LEFT($A2030,8),POR!$A:$R,12,0),"")</f>
        <v/>
      </c>
      <c r="AA2030" s="8" t="str">
        <f>IFERROR(VLOOKUP(LEFT($A2030,8),POR!$A:$R,13,0),"")</f>
        <v/>
      </c>
      <c r="AB2030" s="8" t="str">
        <f>IFERROR(VLOOKUP(LEFT($A2030,8),POR!$A:$R,14,0),"")</f>
        <v/>
      </c>
      <c r="AC2030" s="8">
        <f>IFERROR(VLOOKUP(LEFT($A2030,8),POR!$A:$R,15,0),"")</f>
        <v>42787</v>
      </c>
      <c r="AD2030" s="8" t="str">
        <f>IFERROR(VLOOKUP(LEFT($A2030,8),POR!$A:$R,16,0),"")</f>
        <v/>
      </c>
      <c r="AE2030" s="8" t="str">
        <f>IFERROR(VLOOKUP(LEFT($A2030,8),POR!$A:$R,17,0),"")</f>
        <v/>
      </c>
      <c r="AF2030" s="8" t="str">
        <f>IFERROR(VLOOKUP(LEFT($A2030,8),POR!$A:$R,18,0),"")</f>
        <v/>
      </c>
      <c r="AG2030" s="36" t="str">
        <f>IFERROR(VLOOKUP(A2030,NSD!F:G,2,0),"")</f>
        <v/>
      </c>
    </row>
    <row r="2031" spans="1:33">
      <c r="A2031" s="49" t="s">
        <v>3412</v>
      </c>
      <c r="B2031" s="36" t="str">
        <f>VLOOKUP(LEFT(A2031,8),Clusters!A:C,3,0)</f>
        <v>C3</v>
      </c>
      <c r="C2031" s="36">
        <f>VLOOKUP(LEFT(A2031,8),Clusters!A:D,2,0)</f>
        <v>32</v>
      </c>
      <c r="O2031" s="36">
        <f>IFERROR(VLOOKUP(LEFT(A2031,8),'Development Priority'!A:B,2,0),"")</f>
        <v>229</v>
      </c>
      <c r="P2031" s="8" t="str">
        <f>IFERROR(VLOOKUP(LEFT($A2031,8),POR!$A:$R,2,0),"")</f>
        <v/>
      </c>
      <c r="Q2031" s="8" t="str">
        <f>IFERROR(VLOOKUP(LEFT($A2031,8),POR!$A:$R,3,0),"")</f>
        <v/>
      </c>
      <c r="R2031" s="8" t="str">
        <f>IFERROR(VLOOKUP(LEFT($A2031,8),POR!$A:$R,4,0),"")</f>
        <v/>
      </c>
      <c r="S2031" s="8" t="str">
        <f>IFERROR(VLOOKUP(LEFT($A2031,8),POR!$A:$R,5,0),"")</f>
        <v/>
      </c>
      <c r="T2031" s="8" t="str">
        <f>IFERROR(VLOOKUP(LEFT($A2031,8),POR!$A:$R,6,0),"")</f>
        <v/>
      </c>
      <c r="U2031" s="8" t="str">
        <f>IFERROR(VLOOKUP(LEFT($A2031,8),POR!$A:$R,7,0),"")</f>
        <v/>
      </c>
      <c r="V2031" s="8" t="str">
        <f>IFERROR(VLOOKUP(LEFT($A2031,8),POR!$A:$R,8,0),"")</f>
        <v/>
      </c>
      <c r="W2031" s="8" t="str">
        <f>IFERROR(VLOOKUP(LEFT($A2031,8),POR!$A:$R,9,0),"")</f>
        <v/>
      </c>
      <c r="X2031" s="8" t="str">
        <f>IFERROR(VLOOKUP(LEFT($A2031,8),POR!$A:$R,10,0),"")</f>
        <v/>
      </c>
      <c r="Y2031" s="8" t="str">
        <f>IFERROR(VLOOKUP(LEFT($A2031,8),POR!$A:$R,11,0),"")</f>
        <v/>
      </c>
      <c r="Z2031" s="8" t="str">
        <f>IFERROR(VLOOKUP(LEFT($A2031,8),POR!$A:$R,12,0),"")</f>
        <v/>
      </c>
      <c r="AA2031" s="8" t="str">
        <f>IFERROR(VLOOKUP(LEFT($A2031,8),POR!$A:$R,13,0),"")</f>
        <v/>
      </c>
      <c r="AB2031" s="8" t="str">
        <f>IFERROR(VLOOKUP(LEFT($A2031,8),POR!$A:$R,14,0),"")</f>
        <v/>
      </c>
      <c r="AC2031" s="8" t="str">
        <f>IFERROR(VLOOKUP(LEFT($A2031,8),POR!$A:$R,15,0),"")</f>
        <v/>
      </c>
      <c r="AD2031" s="8" t="str">
        <f>IFERROR(VLOOKUP(LEFT($A2031,8),POR!$A:$R,16,0),"")</f>
        <v/>
      </c>
      <c r="AE2031" s="8" t="str">
        <f>IFERROR(VLOOKUP(LEFT($A2031,8),POR!$A:$R,17,0),"")</f>
        <v/>
      </c>
      <c r="AF2031" s="8" t="str">
        <f>IFERROR(VLOOKUP(LEFT($A2031,8),POR!$A:$R,18,0),"")</f>
        <v/>
      </c>
      <c r="AG2031" s="36" t="str">
        <f>IFERROR(VLOOKUP(A2031,NSD!F:G,2,0),"")</f>
        <v/>
      </c>
    </row>
    <row r="2032" spans="1:33">
      <c r="A2032" s="49" t="s">
        <v>3328</v>
      </c>
      <c r="B2032" s="36" t="str">
        <f>VLOOKUP(LEFT(A2032,8),Clusters!A:C,3,0)</f>
        <v>C3</v>
      </c>
      <c r="C2032" s="36">
        <f>VLOOKUP(LEFT(A2032,8),Clusters!A:D,2,0)</f>
        <v>32</v>
      </c>
      <c r="O2032" s="36">
        <f>IFERROR(VLOOKUP(LEFT(A2032,8),'Development Priority'!A:B,2,0),"")</f>
        <v>229</v>
      </c>
      <c r="P2032" s="8" t="str">
        <f>IFERROR(VLOOKUP(LEFT($A2032,8),POR!$A:$R,2,0),"")</f>
        <v/>
      </c>
      <c r="Q2032" s="8" t="str">
        <f>IFERROR(VLOOKUP(LEFT($A2032,8),POR!$A:$R,3,0),"")</f>
        <v/>
      </c>
      <c r="R2032" s="8" t="str">
        <f>IFERROR(VLOOKUP(LEFT($A2032,8),POR!$A:$R,4,0),"")</f>
        <v/>
      </c>
      <c r="S2032" s="8" t="str">
        <f>IFERROR(VLOOKUP(LEFT($A2032,8),POR!$A:$R,5,0),"")</f>
        <v/>
      </c>
      <c r="T2032" s="8" t="str">
        <f>IFERROR(VLOOKUP(LEFT($A2032,8),POR!$A:$R,6,0),"")</f>
        <v/>
      </c>
      <c r="U2032" s="8" t="str">
        <f>IFERROR(VLOOKUP(LEFT($A2032,8),POR!$A:$R,7,0),"")</f>
        <v/>
      </c>
      <c r="V2032" s="8" t="str">
        <f>IFERROR(VLOOKUP(LEFT($A2032,8),POR!$A:$R,8,0),"")</f>
        <v/>
      </c>
      <c r="W2032" s="8" t="str">
        <f>IFERROR(VLOOKUP(LEFT($A2032,8),POR!$A:$R,9,0),"")</f>
        <v/>
      </c>
      <c r="X2032" s="8" t="str">
        <f>IFERROR(VLOOKUP(LEFT($A2032,8),POR!$A:$R,10,0),"")</f>
        <v/>
      </c>
      <c r="Y2032" s="8" t="str">
        <f>IFERROR(VLOOKUP(LEFT($A2032,8),POR!$A:$R,11,0),"")</f>
        <v/>
      </c>
      <c r="Z2032" s="8" t="str">
        <f>IFERROR(VLOOKUP(LEFT($A2032,8),POR!$A:$R,12,0),"")</f>
        <v/>
      </c>
      <c r="AA2032" s="8" t="str">
        <f>IFERROR(VLOOKUP(LEFT($A2032,8),POR!$A:$R,13,0),"")</f>
        <v/>
      </c>
      <c r="AB2032" s="8" t="str">
        <f>IFERROR(VLOOKUP(LEFT($A2032,8),POR!$A:$R,14,0),"")</f>
        <v/>
      </c>
      <c r="AC2032" s="8" t="str">
        <f>IFERROR(VLOOKUP(LEFT($A2032,8),POR!$A:$R,15,0),"")</f>
        <v/>
      </c>
      <c r="AD2032" s="8" t="str">
        <f>IFERROR(VLOOKUP(LEFT($A2032,8),POR!$A:$R,16,0),"")</f>
        <v/>
      </c>
      <c r="AE2032" s="8" t="str">
        <f>IFERROR(VLOOKUP(LEFT($A2032,8),POR!$A:$R,17,0),"")</f>
        <v/>
      </c>
      <c r="AF2032" s="8" t="str">
        <f>IFERROR(VLOOKUP(LEFT($A2032,8),POR!$A:$R,18,0),"")</f>
        <v/>
      </c>
      <c r="AG2032" s="36" t="str">
        <f>IFERROR(VLOOKUP(A2032,NSD!F:G,2,0),"")</f>
        <v/>
      </c>
    </row>
    <row r="2033" spans="1:33">
      <c r="A2033" s="49" t="s">
        <v>4463</v>
      </c>
      <c r="B2033" s="36" t="str">
        <f>VLOOKUP(LEFT(A2033,8),Clusters!A:C,3,0)</f>
        <v>C3</v>
      </c>
      <c r="C2033" s="36">
        <f>VLOOKUP(LEFT(A2033,8),Clusters!A:D,2,0)</f>
        <v>32</v>
      </c>
      <c r="O2033" s="36">
        <f>IFERROR(VLOOKUP(LEFT(A2033,8),'Development Priority'!A:B,2,0),"")</f>
        <v>229</v>
      </c>
      <c r="P2033" s="8" t="str">
        <f>IFERROR(VLOOKUP(LEFT($A2033,8),POR!$A:$R,2,0),"")</f>
        <v/>
      </c>
      <c r="Q2033" s="8" t="str">
        <f>IFERROR(VLOOKUP(LEFT($A2033,8),POR!$A:$R,3,0),"")</f>
        <v/>
      </c>
      <c r="R2033" s="8" t="str">
        <f>IFERROR(VLOOKUP(LEFT($A2033,8),POR!$A:$R,4,0),"")</f>
        <v/>
      </c>
      <c r="S2033" s="8" t="str">
        <f>IFERROR(VLOOKUP(LEFT($A2033,8),POR!$A:$R,5,0),"")</f>
        <v/>
      </c>
      <c r="T2033" s="8" t="str">
        <f>IFERROR(VLOOKUP(LEFT($A2033,8),POR!$A:$R,6,0),"")</f>
        <v/>
      </c>
      <c r="U2033" s="8" t="str">
        <f>IFERROR(VLOOKUP(LEFT($A2033,8),POR!$A:$R,7,0),"")</f>
        <v/>
      </c>
      <c r="V2033" s="8" t="str">
        <f>IFERROR(VLOOKUP(LEFT($A2033,8),POR!$A:$R,8,0),"")</f>
        <v/>
      </c>
      <c r="W2033" s="8" t="str">
        <f>IFERROR(VLOOKUP(LEFT($A2033,8),POR!$A:$R,9,0),"")</f>
        <v/>
      </c>
      <c r="X2033" s="8" t="str">
        <f>IFERROR(VLOOKUP(LEFT($A2033,8),POR!$A:$R,10,0),"")</f>
        <v/>
      </c>
      <c r="Y2033" s="8" t="str">
        <f>IFERROR(VLOOKUP(LEFT($A2033,8),POR!$A:$R,11,0),"")</f>
        <v/>
      </c>
      <c r="Z2033" s="8" t="str">
        <f>IFERROR(VLOOKUP(LEFT($A2033,8),POR!$A:$R,12,0),"")</f>
        <v/>
      </c>
      <c r="AA2033" s="8" t="str">
        <f>IFERROR(VLOOKUP(LEFT($A2033,8),POR!$A:$R,13,0),"")</f>
        <v/>
      </c>
      <c r="AB2033" s="8" t="str">
        <f>IFERROR(VLOOKUP(LEFT($A2033,8),POR!$A:$R,14,0),"")</f>
        <v/>
      </c>
      <c r="AC2033" s="8" t="str">
        <f>IFERROR(VLOOKUP(LEFT($A2033,8),POR!$A:$R,15,0),"")</f>
        <v/>
      </c>
      <c r="AD2033" s="8" t="str">
        <f>IFERROR(VLOOKUP(LEFT($A2033,8),POR!$A:$R,16,0),"")</f>
        <v/>
      </c>
      <c r="AE2033" s="8" t="str">
        <f>IFERROR(VLOOKUP(LEFT($A2033,8),POR!$A:$R,17,0),"")</f>
        <v/>
      </c>
      <c r="AF2033" s="8" t="str">
        <f>IFERROR(VLOOKUP(LEFT($A2033,8),POR!$A:$R,18,0),"")</f>
        <v/>
      </c>
      <c r="AG2033" s="36" t="str">
        <f>IFERROR(VLOOKUP(A2033,NSD!F:G,2,0),"")</f>
        <v/>
      </c>
    </row>
    <row r="2034" spans="1:33">
      <c r="A2034" s="49" t="s">
        <v>3430</v>
      </c>
      <c r="B2034" s="36" t="str">
        <f>VLOOKUP(LEFT(A2034,8),Clusters!A:C,3,0)</f>
        <v>C1</v>
      </c>
      <c r="C2034" s="36">
        <f>VLOOKUP(LEFT(A2034,8),Clusters!A:D,2,0)</f>
        <v>13</v>
      </c>
      <c r="O2034" s="36">
        <f>IFERROR(VLOOKUP(LEFT(A2034,8),'Development Priority'!A:B,2,0),"")</f>
        <v>46</v>
      </c>
      <c r="P2034" s="8" t="str">
        <f>IFERROR(VLOOKUP(LEFT($A2034,8),POR!$A:$R,2,0),"")</f>
        <v/>
      </c>
      <c r="Q2034" s="8" t="str">
        <f>IFERROR(VLOOKUP(LEFT($A2034,8),POR!$A:$R,3,0),"")</f>
        <v/>
      </c>
      <c r="R2034" s="8" t="str">
        <f>IFERROR(VLOOKUP(LEFT($A2034,8),POR!$A:$R,4,0),"")</f>
        <v/>
      </c>
      <c r="S2034" s="8" t="str">
        <f>IFERROR(VLOOKUP(LEFT($A2034,8),POR!$A:$R,5,0),"")</f>
        <v/>
      </c>
      <c r="T2034" s="8">
        <f>IFERROR(VLOOKUP(LEFT($A2034,8),POR!$A:$R,6,0),"")</f>
        <v>43112.666666666701</v>
      </c>
      <c r="U2034" s="8" t="str">
        <f>IFERROR(VLOOKUP(LEFT($A2034,8),POR!$A:$R,7,0),"")</f>
        <v/>
      </c>
      <c r="V2034" s="8">
        <f>IFERROR(VLOOKUP(LEFT($A2034,8),POR!$A:$R,8,0),"")</f>
        <v>43116</v>
      </c>
      <c r="W2034" s="8" t="str">
        <f>IFERROR(VLOOKUP(LEFT($A2034,8),POR!$A:$R,9,0),"")</f>
        <v/>
      </c>
      <c r="X2034" s="8" t="str">
        <f>IFERROR(VLOOKUP(LEFT($A2034,8),POR!$A:$R,10,0),"")</f>
        <v/>
      </c>
      <c r="Y2034" s="8" t="str">
        <f>IFERROR(VLOOKUP(LEFT($A2034,8),POR!$A:$R,11,0),"")</f>
        <v/>
      </c>
      <c r="Z2034" s="8" t="str">
        <f>IFERROR(VLOOKUP(LEFT($A2034,8),POR!$A:$R,12,0),"")</f>
        <v/>
      </c>
      <c r="AA2034" s="8" t="str">
        <f>IFERROR(VLOOKUP(LEFT($A2034,8),POR!$A:$R,13,0),"")</f>
        <v/>
      </c>
      <c r="AB2034" s="8" t="str">
        <f>IFERROR(VLOOKUP(LEFT($A2034,8),POR!$A:$R,14,0),"")</f>
        <v/>
      </c>
      <c r="AC2034" s="8" t="str">
        <f>IFERROR(VLOOKUP(LEFT($A2034,8),POR!$A:$R,15,0),"")</f>
        <v/>
      </c>
      <c r="AD2034" s="8" t="str">
        <f>IFERROR(VLOOKUP(LEFT($A2034,8),POR!$A:$R,16,0),"")</f>
        <v/>
      </c>
      <c r="AE2034" s="8" t="str">
        <f>IFERROR(VLOOKUP(LEFT($A2034,8),POR!$A:$R,17,0),"")</f>
        <v/>
      </c>
      <c r="AF2034" s="8" t="str">
        <f>IFERROR(VLOOKUP(LEFT($A2034,8),POR!$A:$R,18,0),"")</f>
        <v/>
      </c>
      <c r="AG2034" s="36" t="str">
        <f>IFERROR(VLOOKUP(A2034,NSD!F:G,2,0),"")</f>
        <v/>
      </c>
    </row>
    <row r="2035" spans="1:33">
      <c r="A2035" s="49" t="s">
        <v>3929</v>
      </c>
      <c r="B2035" s="36" t="str">
        <f>VLOOKUP(LEFT(A2035,8),Clusters!A:C,3,0)</f>
        <v>C1</v>
      </c>
      <c r="C2035" s="36">
        <f>VLOOKUP(LEFT(A2035,8),Clusters!A:D,2,0)</f>
        <v>13</v>
      </c>
      <c r="O2035" s="36">
        <f>IFERROR(VLOOKUP(LEFT(A2035,8),'Development Priority'!A:B,2,0),"")</f>
        <v>46</v>
      </c>
      <c r="P2035" s="8" t="str">
        <f>IFERROR(VLOOKUP(LEFT($A2035,8),POR!$A:$R,2,0),"")</f>
        <v/>
      </c>
      <c r="Q2035" s="8" t="str">
        <f>IFERROR(VLOOKUP(LEFT($A2035,8),POR!$A:$R,3,0),"")</f>
        <v/>
      </c>
      <c r="R2035" s="8" t="str">
        <f>IFERROR(VLOOKUP(LEFT($A2035,8),POR!$A:$R,4,0),"")</f>
        <v/>
      </c>
      <c r="S2035" s="8" t="str">
        <f>IFERROR(VLOOKUP(LEFT($A2035,8),POR!$A:$R,5,0),"")</f>
        <v/>
      </c>
      <c r="T2035" s="8">
        <f>IFERROR(VLOOKUP(LEFT($A2035,8),POR!$A:$R,6,0),"")</f>
        <v>43112.666666666701</v>
      </c>
      <c r="U2035" s="8" t="str">
        <f>IFERROR(VLOOKUP(LEFT($A2035,8),POR!$A:$R,7,0),"")</f>
        <v/>
      </c>
      <c r="V2035" s="8">
        <f>IFERROR(VLOOKUP(LEFT($A2035,8),POR!$A:$R,8,0),"")</f>
        <v>43116</v>
      </c>
      <c r="W2035" s="8" t="str">
        <f>IFERROR(VLOOKUP(LEFT($A2035,8),POR!$A:$R,9,0),"")</f>
        <v/>
      </c>
      <c r="X2035" s="8" t="str">
        <f>IFERROR(VLOOKUP(LEFT($A2035,8),POR!$A:$R,10,0),"")</f>
        <v/>
      </c>
      <c r="Y2035" s="8" t="str">
        <f>IFERROR(VLOOKUP(LEFT($A2035,8),POR!$A:$R,11,0),"")</f>
        <v/>
      </c>
      <c r="Z2035" s="8" t="str">
        <f>IFERROR(VLOOKUP(LEFT($A2035,8),POR!$A:$R,12,0),"")</f>
        <v/>
      </c>
      <c r="AA2035" s="8" t="str">
        <f>IFERROR(VLOOKUP(LEFT($A2035,8),POR!$A:$R,13,0),"")</f>
        <v/>
      </c>
      <c r="AB2035" s="8" t="str">
        <f>IFERROR(VLOOKUP(LEFT($A2035,8),POR!$A:$R,14,0),"")</f>
        <v/>
      </c>
      <c r="AC2035" s="8" t="str">
        <f>IFERROR(VLOOKUP(LEFT($A2035,8),POR!$A:$R,15,0),"")</f>
        <v/>
      </c>
      <c r="AD2035" s="8" t="str">
        <f>IFERROR(VLOOKUP(LEFT($A2035,8),POR!$A:$R,16,0),"")</f>
        <v/>
      </c>
      <c r="AE2035" s="8" t="str">
        <f>IFERROR(VLOOKUP(LEFT($A2035,8),POR!$A:$R,17,0),"")</f>
        <v/>
      </c>
      <c r="AF2035" s="8" t="str">
        <f>IFERROR(VLOOKUP(LEFT($A2035,8),POR!$A:$R,18,0),"")</f>
        <v/>
      </c>
      <c r="AG2035" s="36" t="str">
        <f>IFERROR(VLOOKUP(A2035,NSD!F:G,2,0),"")</f>
        <v/>
      </c>
    </row>
    <row r="2036" spans="1:33">
      <c r="A2036" s="49" t="s">
        <v>3213</v>
      </c>
      <c r="B2036" s="36" t="str">
        <f>VLOOKUP(LEFT(A2036,8),Clusters!A:C,3,0)</f>
        <v>C2</v>
      </c>
      <c r="C2036" s="36">
        <f>VLOOKUP(LEFT(A2036,8),Clusters!A:D,2,0)</f>
        <v>22</v>
      </c>
      <c r="O2036" s="36">
        <f>IFERROR(VLOOKUP(LEFT(A2036,8),'Development Priority'!A:B,2,0),"")</f>
        <v>37</v>
      </c>
      <c r="P2036" s="8" t="str">
        <f>IFERROR(VLOOKUP(LEFT($A2036,8),POR!$A:$R,2,0),"")</f>
        <v/>
      </c>
      <c r="Q2036" s="8" t="str">
        <f>IFERROR(VLOOKUP(LEFT($A2036,8),POR!$A:$R,3,0),"")</f>
        <v/>
      </c>
      <c r="R2036" s="8" t="str">
        <f>IFERROR(VLOOKUP(LEFT($A2036,8),POR!$A:$R,4,0),"")</f>
        <v/>
      </c>
      <c r="S2036" s="8" t="str">
        <f>IFERROR(VLOOKUP(LEFT($A2036,8),POR!$A:$R,5,0),"")</f>
        <v/>
      </c>
      <c r="T2036" s="8">
        <f>IFERROR(VLOOKUP(LEFT($A2036,8),POR!$A:$R,6,0),"")</f>
        <v>42827.708333333299</v>
      </c>
      <c r="U2036" s="8" t="str">
        <f>IFERROR(VLOOKUP(LEFT($A2036,8),POR!$A:$R,7,0),"")</f>
        <v/>
      </c>
      <c r="V2036" s="8">
        <f>IFERROR(VLOOKUP(LEFT($A2036,8),POR!$A:$R,8,0),"")</f>
        <v>42828</v>
      </c>
      <c r="W2036" s="8" t="str">
        <f>IFERROR(VLOOKUP(LEFT($A2036,8),POR!$A:$R,9,0),"")</f>
        <v/>
      </c>
      <c r="X2036" s="8" t="str">
        <f>IFERROR(VLOOKUP(LEFT($A2036,8),POR!$A:$R,10,0),"")</f>
        <v/>
      </c>
      <c r="Y2036" s="8" t="str">
        <f>IFERROR(VLOOKUP(LEFT($A2036,8),POR!$A:$R,11,0),"")</f>
        <v/>
      </c>
      <c r="Z2036" s="8" t="str">
        <f>IFERROR(VLOOKUP(LEFT($A2036,8),POR!$A:$R,12,0),"")</f>
        <v/>
      </c>
      <c r="AA2036" s="8" t="str">
        <f>IFERROR(VLOOKUP(LEFT($A2036,8),POR!$A:$R,13,0),"")</f>
        <v/>
      </c>
      <c r="AB2036" s="8" t="str">
        <f>IFERROR(VLOOKUP(LEFT($A2036,8),POR!$A:$R,14,0),"")</f>
        <v/>
      </c>
      <c r="AC2036" s="8" t="str">
        <f>IFERROR(VLOOKUP(LEFT($A2036,8),POR!$A:$R,15,0),"")</f>
        <v/>
      </c>
      <c r="AD2036" s="8" t="str">
        <f>IFERROR(VLOOKUP(LEFT($A2036,8),POR!$A:$R,16,0),"")</f>
        <v/>
      </c>
      <c r="AE2036" s="8" t="str">
        <f>IFERROR(VLOOKUP(LEFT($A2036,8),POR!$A:$R,17,0),"")</f>
        <v/>
      </c>
      <c r="AF2036" s="8" t="str">
        <f>IFERROR(VLOOKUP(LEFT($A2036,8),POR!$A:$R,18,0),"")</f>
        <v/>
      </c>
      <c r="AG2036" s="36" t="str">
        <f>IFERROR(VLOOKUP(A2036,NSD!F:G,2,0),"")</f>
        <v/>
      </c>
    </row>
    <row r="2037" spans="1:33">
      <c r="A2037" s="49" t="s">
        <v>4713</v>
      </c>
      <c r="B2037" s="36" t="str">
        <f>VLOOKUP(LEFT(A2037,8),Clusters!A:C,3,0)</f>
        <v>C2</v>
      </c>
      <c r="C2037" s="36">
        <f>VLOOKUP(LEFT(A2037,8),Clusters!A:D,2,0)</f>
        <v>22</v>
      </c>
      <c r="O2037" s="36">
        <f>IFERROR(VLOOKUP(LEFT(A2037,8),'Development Priority'!A:B,2,0),"")</f>
        <v>37</v>
      </c>
      <c r="P2037" s="8" t="str">
        <f>IFERROR(VLOOKUP(LEFT($A2037,8),POR!$A:$R,2,0),"")</f>
        <v/>
      </c>
      <c r="Q2037" s="8" t="str">
        <f>IFERROR(VLOOKUP(LEFT($A2037,8),POR!$A:$R,3,0),"")</f>
        <v/>
      </c>
      <c r="R2037" s="8" t="str">
        <f>IFERROR(VLOOKUP(LEFT($A2037,8),POR!$A:$R,4,0),"")</f>
        <v/>
      </c>
      <c r="S2037" s="8" t="str">
        <f>IFERROR(VLOOKUP(LEFT($A2037,8),POR!$A:$R,5,0),"")</f>
        <v/>
      </c>
      <c r="T2037" s="8">
        <f>IFERROR(VLOOKUP(LEFT($A2037,8),POR!$A:$R,6,0),"")</f>
        <v>42827.708333333299</v>
      </c>
      <c r="U2037" s="8" t="str">
        <f>IFERROR(VLOOKUP(LEFT($A2037,8),POR!$A:$R,7,0),"")</f>
        <v/>
      </c>
      <c r="V2037" s="8">
        <f>IFERROR(VLOOKUP(LEFT($A2037,8),POR!$A:$R,8,0),"")</f>
        <v>42828</v>
      </c>
      <c r="W2037" s="8" t="str">
        <f>IFERROR(VLOOKUP(LEFT($A2037,8),POR!$A:$R,9,0),"")</f>
        <v/>
      </c>
      <c r="X2037" s="8" t="str">
        <f>IFERROR(VLOOKUP(LEFT($A2037,8),POR!$A:$R,10,0),"")</f>
        <v/>
      </c>
      <c r="Y2037" s="8" t="str">
        <f>IFERROR(VLOOKUP(LEFT($A2037,8),POR!$A:$R,11,0),"")</f>
        <v/>
      </c>
      <c r="Z2037" s="8" t="str">
        <f>IFERROR(VLOOKUP(LEFT($A2037,8),POR!$A:$R,12,0),"")</f>
        <v/>
      </c>
      <c r="AA2037" s="8" t="str">
        <f>IFERROR(VLOOKUP(LEFT($A2037,8),POR!$A:$R,13,0),"")</f>
        <v/>
      </c>
      <c r="AB2037" s="8" t="str">
        <f>IFERROR(VLOOKUP(LEFT($A2037,8),POR!$A:$R,14,0),"")</f>
        <v/>
      </c>
      <c r="AC2037" s="8" t="str">
        <f>IFERROR(VLOOKUP(LEFT($A2037,8),POR!$A:$R,15,0),"")</f>
        <v/>
      </c>
      <c r="AD2037" s="8" t="str">
        <f>IFERROR(VLOOKUP(LEFT($A2037,8),POR!$A:$R,16,0),"")</f>
        <v/>
      </c>
      <c r="AE2037" s="8" t="str">
        <f>IFERROR(VLOOKUP(LEFT($A2037,8),POR!$A:$R,17,0),"")</f>
        <v/>
      </c>
      <c r="AF2037" s="8" t="str">
        <f>IFERROR(VLOOKUP(LEFT($A2037,8),POR!$A:$R,18,0),"")</f>
        <v/>
      </c>
      <c r="AG2037" s="36" t="str">
        <f>IFERROR(VLOOKUP(A2037,NSD!F:G,2,0),"")</f>
        <v/>
      </c>
    </row>
    <row r="2038" spans="1:33">
      <c r="A2038" s="49" t="s">
        <v>3205</v>
      </c>
      <c r="B2038" s="36" t="str">
        <f>VLOOKUP(LEFT(A2038,8),Clusters!A:C,3,0)</f>
        <v>C2</v>
      </c>
      <c r="C2038" s="36">
        <f>VLOOKUP(LEFT(A2038,8),Clusters!A:D,2,0)</f>
        <v>22</v>
      </c>
      <c r="O2038" s="36">
        <f>IFERROR(VLOOKUP(LEFT(A2038,8),'Development Priority'!A:B,2,0),"")</f>
        <v>37</v>
      </c>
      <c r="P2038" s="8" t="str">
        <f>IFERROR(VLOOKUP(LEFT($A2038,8),POR!$A:$R,2,0),"")</f>
        <v/>
      </c>
      <c r="Q2038" s="8" t="str">
        <f>IFERROR(VLOOKUP(LEFT($A2038,8),POR!$A:$R,3,0),"")</f>
        <v/>
      </c>
      <c r="R2038" s="8" t="str">
        <f>IFERROR(VLOOKUP(LEFT($A2038,8),POR!$A:$R,4,0),"")</f>
        <v/>
      </c>
      <c r="S2038" s="8" t="str">
        <f>IFERROR(VLOOKUP(LEFT($A2038,8),POR!$A:$R,5,0),"")</f>
        <v/>
      </c>
      <c r="T2038" s="8">
        <f>IFERROR(VLOOKUP(LEFT($A2038,8),POR!$A:$R,6,0),"")</f>
        <v>42827.708333333299</v>
      </c>
      <c r="U2038" s="8" t="str">
        <f>IFERROR(VLOOKUP(LEFT($A2038,8),POR!$A:$R,7,0),"")</f>
        <v/>
      </c>
      <c r="V2038" s="8">
        <f>IFERROR(VLOOKUP(LEFT($A2038,8),POR!$A:$R,8,0),"")</f>
        <v>42828</v>
      </c>
      <c r="W2038" s="8" t="str">
        <f>IFERROR(VLOOKUP(LEFT($A2038,8),POR!$A:$R,9,0),"")</f>
        <v/>
      </c>
      <c r="X2038" s="8" t="str">
        <f>IFERROR(VLOOKUP(LEFT($A2038,8),POR!$A:$R,10,0),"")</f>
        <v/>
      </c>
      <c r="Y2038" s="8" t="str">
        <f>IFERROR(VLOOKUP(LEFT($A2038,8),POR!$A:$R,11,0),"")</f>
        <v/>
      </c>
      <c r="Z2038" s="8" t="str">
        <f>IFERROR(VLOOKUP(LEFT($A2038,8),POR!$A:$R,12,0),"")</f>
        <v/>
      </c>
      <c r="AA2038" s="8" t="str">
        <f>IFERROR(VLOOKUP(LEFT($A2038,8),POR!$A:$R,13,0),"")</f>
        <v/>
      </c>
      <c r="AB2038" s="8" t="str">
        <f>IFERROR(VLOOKUP(LEFT($A2038,8),POR!$A:$R,14,0),"")</f>
        <v/>
      </c>
      <c r="AC2038" s="8" t="str">
        <f>IFERROR(VLOOKUP(LEFT($A2038,8),POR!$A:$R,15,0),"")</f>
        <v/>
      </c>
      <c r="AD2038" s="8" t="str">
        <f>IFERROR(VLOOKUP(LEFT($A2038,8),POR!$A:$R,16,0),"")</f>
        <v/>
      </c>
      <c r="AE2038" s="8" t="str">
        <f>IFERROR(VLOOKUP(LEFT($A2038,8),POR!$A:$R,17,0),"")</f>
        <v/>
      </c>
      <c r="AF2038" s="8" t="str">
        <f>IFERROR(VLOOKUP(LEFT($A2038,8),POR!$A:$R,18,0),"")</f>
        <v/>
      </c>
      <c r="AG2038" s="36" t="str">
        <f>IFERROR(VLOOKUP(A2038,NSD!F:G,2,0),"")</f>
        <v/>
      </c>
    </row>
    <row r="2039" spans="1:33">
      <c r="A2039" s="49" t="s">
        <v>3453</v>
      </c>
      <c r="B2039" s="36" t="str">
        <f>VLOOKUP(LEFT(A2039,8),Clusters!A:C,3,0)</f>
        <v>C2</v>
      </c>
      <c r="C2039" s="36">
        <f>VLOOKUP(LEFT(A2039,8),Clusters!A:D,2,0)</f>
        <v>22</v>
      </c>
      <c r="O2039" s="36">
        <f>IFERROR(VLOOKUP(LEFT(A2039,8),'Development Priority'!A:B,2,0),"")</f>
        <v>37</v>
      </c>
      <c r="P2039" s="8" t="str">
        <f>IFERROR(VLOOKUP(LEFT($A2039,8),POR!$A:$R,2,0),"")</f>
        <v/>
      </c>
      <c r="Q2039" s="8" t="str">
        <f>IFERROR(VLOOKUP(LEFT($A2039,8),POR!$A:$R,3,0),"")</f>
        <v/>
      </c>
      <c r="R2039" s="8" t="str">
        <f>IFERROR(VLOOKUP(LEFT($A2039,8),POR!$A:$R,4,0),"")</f>
        <v/>
      </c>
      <c r="S2039" s="8" t="str">
        <f>IFERROR(VLOOKUP(LEFT($A2039,8),POR!$A:$R,5,0),"")</f>
        <v/>
      </c>
      <c r="T2039" s="8">
        <f>IFERROR(VLOOKUP(LEFT($A2039,8),POR!$A:$R,6,0),"")</f>
        <v>42827.708333333299</v>
      </c>
      <c r="U2039" s="8" t="str">
        <f>IFERROR(VLOOKUP(LEFT($A2039,8),POR!$A:$R,7,0),"")</f>
        <v/>
      </c>
      <c r="V2039" s="8">
        <f>IFERROR(VLOOKUP(LEFT($A2039,8),POR!$A:$R,8,0),"")</f>
        <v>42828</v>
      </c>
      <c r="W2039" s="8" t="str">
        <f>IFERROR(VLOOKUP(LEFT($A2039,8),POR!$A:$R,9,0),"")</f>
        <v/>
      </c>
      <c r="X2039" s="8" t="str">
        <f>IFERROR(VLOOKUP(LEFT($A2039,8),POR!$A:$R,10,0),"")</f>
        <v/>
      </c>
      <c r="Y2039" s="8" t="str">
        <f>IFERROR(VLOOKUP(LEFT($A2039,8),POR!$A:$R,11,0),"")</f>
        <v/>
      </c>
      <c r="Z2039" s="8" t="str">
        <f>IFERROR(VLOOKUP(LEFT($A2039,8),POR!$A:$R,12,0),"")</f>
        <v/>
      </c>
      <c r="AA2039" s="8" t="str">
        <f>IFERROR(VLOOKUP(LEFT($A2039,8),POR!$A:$R,13,0),"")</f>
        <v/>
      </c>
      <c r="AB2039" s="8" t="str">
        <f>IFERROR(VLOOKUP(LEFT($A2039,8),POR!$A:$R,14,0),"")</f>
        <v/>
      </c>
      <c r="AC2039" s="8" t="str">
        <f>IFERROR(VLOOKUP(LEFT($A2039,8),POR!$A:$R,15,0),"")</f>
        <v/>
      </c>
      <c r="AD2039" s="8" t="str">
        <f>IFERROR(VLOOKUP(LEFT($A2039,8),POR!$A:$R,16,0),"")</f>
        <v/>
      </c>
      <c r="AE2039" s="8" t="str">
        <f>IFERROR(VLOOKUP(LEFT($A2039,8),POR!$A:$R,17,0),"")</f>
        <v/>
      </c>
      <c r="AF2039" s="8" t="str">
        <f>IFERROR(VLOOKUP(LEFT($A2039,8),POR!$A:$R,18,0),"")</f>
        <v/>
      </c>
      <c r="AG2039" s="36" t="str">
        <f>IFERROR(VLOOKUP(A2039,NSD!F:G,2,0),"")</f>
        <v/>
      </c>
    </row>
    <row r="2040" spans="1:33">
      <c r="A2040" s="49" t="s">
        <v>4469</v>
      </c>
      <c r="B2040" s="36" t="str">
        <f>VLOOKUP(LEFT(A2040,8),Clusters!A:C,3,0)</f>
        <v>C2</v>
      </c>
      <c r="C2040" s="36">
        <f>VLOOKUP(LEFT(A2040,8),Clusters!A:D,2,0)</f>
        <v>21</v>
      </c>
      <c r="O2040" s="36">
        <f>IFERROR(VLOOKUP(LEFT(A2040,8),'Development Priority'!A:B,2,0),"")</f>
        <v>107</v>
      </c>
      <c r="P2040" s="8" t="str">
        <f>IFERROR(VLOOKUP(LEFT($A2040,8),POR!$A:$R,2,0),"")</f>
        <v/>
      </c>
      <c r="Q2040" s="8" t="str">
        <f>IFERROR(VLOOKUP(LEFT($A2040,8),POR!$A:$R,3,0),"")</f>
        <v/>
      </c>
      <c r="R2040" s="8" t="str">
        <f>IFERROR(VLOOKUP(LEFT($A2040,8),POR!$A:$R,4,0),"")</f>
        <v/>
      </c>
      <c r="S2040" s="8" t="str">
        <f>IFERROR(VLOOKUP(LEFT($A2040,8),POR!$A:$R,5,0),"")</f>
        <v/>
      </c>
      <c r="T2040" s="8">
        <f>IFERROR(VLOOKUP(LEFT($A2040,8),POR!$A:$R,6,0),"")</f>
        <v>42827.708333333299</v>
      </c>
      <c r="U2040" s="8" t="str">
        <f>IFERROR(VLOOKUP(LEFT($A2040,8),POR!$A:$R,7,0),"")</f>
        <v/>
      </c>
      <c r="V2040" s="8">
        <f>IFERROR(VLOOKUP(LEFT($A2040,8),POR!$A:$R,8,0),"")</f>
        <v>42828</v>
      </c>
      <c r="W2040" s="8" t="str">
        <f>IFERROR(VLOOKUP(LEFT($A2040,8),POR!$A:$R,9,0),"")</f>
        <v/>
      </c>
      <c r="X2040" s="8" t="str">
        <f>IFERROR(VLOOKUP(LEFT($A2040,8),POR!$A:$R,10,0),"")</f>
        <v/>
      </c>
      <c r="Y2040" s="8" t="str">
        <f>IFERROR(VLOOKUP(LEFT($A2040,8),POR!$A:$R,11,0),"")</f>
        <v/>
      </c>
      <c r="Z2040" s="8" t="str">
        <f>IFERROR(VLOOKUP(LEFT($A2040,8),POR!$A:$R,12,0),"")</f>
        <v/>
      </c>
      <c r="AA2040" s="8" t="str">
        <f>IFERROR(VLOOKUP(LEFT($A2040,8),POR!$A:$R,13,0),"")</f>
        <v/>
      </c>
      <c r="AB2040" s="8" t="str">
        <f>IFERROR(VLOOKUP(LEFT($A2040,8),POR!$A:$R,14,0),"")</f>
        <v/>
      </c>
      <c r="AC2040" s="8" t="str">
        <f>IFERROR(VLOOKUP(LEFT($A2040,8),POR!$A:$R,15,0),"")</f>
        <v/>
      </c>
      <c r="AD2040" s="8" t="str">
        <f>IFERROR(VLOOKUP(LEFT($A2040,8),POR!$A:$R,16,0),"")</f>
        <v/>
      </c>
      <c r="AE2040" s="8" t="str">
        <f>IFERROR(VLOOKUP(LEFT($A2040,8),POR!$A:$R,17,0),"")</f>
        <v/>
      </c>
      <c r="AF2040" s="8" t="str">
        <f>IFERROR(VLOOKUP(LEFT($A2040,8),POR!$A:$R,18,0),"")</f>
        <v/>
      </c>
      <c r="AG2040" s="36" t="str">
        <f>IFERROR(VLOOKUP(A2040,NSD!F:G,2,0),"")</f>
        <v/>
      </c>
    </row>
    <row r="2041" spans="1:33">
      <c r="A2041" s="49" t="s">
        <v>3375</v>
      </c>
      <c r="B2041" s="36" t="str">
        <f>VLOOKUP(LEFT(A2041,8),Clusters!A:C,3,0)</f>
        <v>C2</v>
      </c>
      <c r="C2041" s="36">
        <f>VLOOKUP(LEFT(A2041,8),Clusters!A:D,2,0)</f>
        <v>21</v>
      </c>
      <c r="O2041" s="36">
        <f>IFERROR(VLOOKUP(LEFT(A2041,8),'Development Priority'!A:B,2,0),"")</f>
        <v>107</v>
      </c>
      <c r="P2041" s="8" t="str">
        <f>IFERROR(VLOOKUP(LEFT($A2041,8),POR!$A:$R,2,0),"")</f>
        <v/>
      </c>
      <c r="Q2041" s="8" t="str">
        <f>IFERROR(VLOOKUP(LEFT($A2041,8),POR!$A:$R,3,0),"")</f>
        <v/>
      </c>
      <c r="R2041" s="8" t="str">
        <f>IFERROR(VLOOKUP(LEFT($A2041,8),POR!$A:$R,4,0),"")</f>
        <v/>
      </c>
      <c r="S2041" s="8" t="str">
        <f>IFERROR(VLOOKUP(LEFT($A2041,8),POR!$A:$R,5,0),"")</f>
        <v/>
      </c>
      <c r="T2041" s="8">
        <f>IFERROR(VLOOKUP(LEFT($A2041,8),POR!$A:$R,6,0),"")</f>
        <v>42827.708333333299</v>
      </c>
      <c r="U2041" s="8" t="str">
        <f>IFERROR(VLOOKUP(LEFT($A2041,8),POR!$A:$R,7,0),"")</f>
        <v/>
      </c>
      <c r="V2041" s="8">
        <f>IFERROR(VLOOKUP(LEFT($A2041,8),POR!$A:$R,8,0),"")</f>
        <v>42828</v>
      </c>
      <c r="W2041" s="8" t="str">
        <f>IFERROR(VLOOKUP(LEFT($A2041,8),POR!$A:$R,9,0),"")</f>
        <v/>
      </c>
      <c r="X2041" s="8" t="str">
        <f>IFERROR(VLOOKUP(LEFT($A2041,8),POR!$A:$R,10,0),"")</f>
        <v/>
      </c>
      <c r="Y2041" s="8" t="str">
        <f>IFERROR(VLOOKUP(LEFT($A2041,8),POR!$A:$R,11,0),"")</f>
        <v/>
      </c>
      <c r="Z2041" s="8" t="str">
        <f>IFERROR(VLOOKUP(LEFT($A2041,8),POR!$A:$R,12,0),"")</f>
        <v/>
      </c>
      <c r="AA2041" s="8" t="str">
        <f>IFERROR(VLOOKUP(LEFT($A2041,8),POR!$A:$R,13,0),"")</f>
        <v/>
      </c>
      <c r="AB2041" s="8" t="str">
        <f>IFERROR(VLOOKUP(LEFT($A2041,8),POR!$A:$R,14,0),"")</f>
        <v/>
      </c>
      <c r="AC2041" s="8" t="str">
        <f>IFERROR(VLOOKUP(LEFT($A2041,8),POR!$A:$R,15,0),"")</f>
        <v/>
      </c>
      <c r="AD2041" s="8" t="str">
        <f>IFERROR(VLOOKUP(LEFT($A2041,8),POR!$A:$R,16,0),"")</f>
        <v/>
      </c>
      <c r="AE2041" s="8" t="str">
        <f>IFERROR(VLOOKUP(LEFT($A2041,8),POR!$A:$R,17,0),"")</f>
        <v/>
      </c>
      <c r="AF2041" s="8" t="str">
        <f>IFERROR(VLOOKUP(LEFT($A2041,8),POR!$A:$R,18,0),"")</f>
        <v/>
      </c>
      <c r="AG2041" s="36" t="str">
        <f>IFERROR(VLOOKUP(A2041,NSD!F:G,2,0),"")</f>
        <v/>
      </c>
    </row>
    <row r="2042" spans="1:33">
      <c r="A2042" s="49" t="s">
        <v>3714</v>
      </c>
      <c r="B2042" s="36" t="str">
        <f>VLOOKUP(LEFT(A2042,8),Clusters!A:C,3,0)</f>
        <v>C2</v>
      </c>
      <c r="C2042" s="36">
        <f>VLOOKUP(LEFT(A2042,8),Clusters!A:D,2,0)</f>
        <v>21</v>
      </c>
      <c r="O2042" s="36">
        <f>IFERROR(VLOOKUP(LEFT(A2042,8),'Development Priority'!A:B,2,0),"")</f>
        <v>107</v>
      </c>
      <c r="P2042" s="8" t="str">
        <f>IFERROR(VLOOKUP(LEFT($A2042,8),POR!$A:$R,2,0),"")</f>
        <v/>
      </c>
      <c r="Q2042" s="8" t="str">
        <f>IFERROR(VLOOKUP(LEFT($A2042,8),POR!$A:$R,3,0),"")</f>
        <v/>
      </c>
      <c r="R2042" s="8" t="str">
        <f>IFERROR(VLOOKUP(LEFT($A2042,8),POR!$A:$R,4,0),"")</f>
        <v/>
      </c>
      <c r="S2042" s="8" t="str">
        <f>IFERROR(VLOOKUP(LEFT($A2042,8),POR!$A:$R,5,0),"")</f>
        <v/>
      </c>
      <c r="T2042" s="8">
        <f>IFERROR(VLOOKUP(LEFT($A2042,8),POR!$A:$R,6,0),"")</f>
        <v>42827.708333333299</v>
      </c>
      <c r="U2042" s="8" t="str">
        <f>IFERROR(VLOOKUP(LEFT($A2042,8),POR!$A:$R,7,0),"")</f>
        <v/>
      </c>
      <c r="V2042" s="8">
        <f>IFERROR(VLOOKUP(LEFT($A2042,8),POR!$A:$R,8,0),"")</f>
        <v>42828</v>
      </c>
      <c r="W2042" s="8" t="str">
        <f>IFERROR(VLOOKUP(LEFT($A2042,8),POR!$A:$R,9,0),"")</f>
        <v/>
      </c>
      <c r="X2042" s="8" t="str">
        <f>IFERROR(VLOOKUP(LEFT($A2042,8),POR!$A:$R,10,0),"")</f>
        <v/>
      </c>
      <c r="Y2042" s="8" t="str">
        <f>IFERROR(VLOOKUP(LEFT($A2042,8),POR!$A:$R,11,0),"")</f>
        <v/>
      </c>
      <c r="Z2042" s="8" t="str">
        <f>IFERROR(VLOOKUP(LEFT($A2042,8),POR!$A:$R,12,0),"")</f>
        <v/>
      </c>
      <c r="AA2042" s="8" t="str">
        <f>IFERROR(VLOOKUP(LEFT($A2042,8),POR!$A:$R,13,0),"")</f>
        <v/>
      </c>
      <c r="AB2042" s="8" t="str">
        <f>IFERROR(VLOOKUP(LEFT($A2042,8),POR!$A:$R,14,0),"")</f>
        <v/>
      </c>
      <c r="AC2042" s="8" t="str">
        <f>IFERROR(VLOOKUP(LEFT($A2042,8),POR!$A:$R,15,0),"")</f>
        <v/>
      </c>
      <c r="AD2042" s="8" t="str">
        <f>IFERROR(VLOOKUP(LEFT($A2042,8),POR!$A:$R,16,0),"")</f>
        <v/>
      </c>
      <c r="AE2042" s="8" t="str">
        <f>IFERROR(VLOOKUP(LEFT($A2042,8),POR!$A:$R,17,0),"")</f>
        <v/>
      </c>
      <c r="AF2042" s="8" t="str">
        <f>IFERROR(VLOOKUP(LEFT($A2042,8),POR!$A:$R,18,0),"")</f>
        <v/>
      </c>
      <c r="AG2042" s="36" t="str">
        <f>IFERROR(VLOOKUP(A2042,NSD!F:G,2,0),"")</f>
        <v/>
      </c>
    </row>
    <row r="2043" spans="1:33">
      <c r="A2043" s="49" t="s">
        <v>4798</v>
      </c>
      <c r="B2043" s="36" t="str">
        <f>VLOOKUP(LEFT(A2043,8),Clusters!A:C,3,0)</f>
        <v>C2</v>
      </c>
      <c r="C2043" s="36">
        <f>VLOOKUP(LEFT(A2043,8),Clusters!A:D,2,0)</f>
        <v>21</v>
      </c>
      <c r="O2043" s="36">
        <f>IFERROR(VLOOKUP(LEFT(A2043,8),'Development Priority'!A:B,2,0),"")</f>
        <v>107</v>
      </c>
      <c r="P2043" s="8" t="str">
        <f>IFERROR(VLOOKUP(LEFT($A2043,8),POR!$A:$R,2,0),"")</f>
        <v/>
      </c>
      <c r="Q2043" s="8" t="str">
        <f>IFERROR(VLOOKUP(LEFT($A2043,8),POR!$A:$R,3,0),"")</f>
        <v/>
      </c>
      <c r="R2043" s="8" t="str">
        <f>IFERROR(VLOOKUP(LEFT($A2043,8),POR!$A:$R,4,0),"")</f>
        <v/>
      </c>
      <c r="S2043" s="8" t="str">
        <f>IFERROR(VLOOKUP(LEFT($A2043,8),POR!$A:$R,5,0),"")</f>
        <v/>
      </c>
      <c r="T2043" s="8">
        <f>IFERROR(VLOOKUP(LEFT($A2043,8),POR!$A:$R,6,0),"")</f>
        <v>42827.708333333299</v>
      </c>
      <c r="U2043" s="8" t="str">
        <f>IFERROR(VLOOKUP(LEFT($A2043,8),POR!$A:$R,7,0),"")</f>
        <v/>
      </c>
      <c r="V2043" s="8">
        <f>IFERROR(VLOOKUP(LEFT($A2043,8),POR!$A:$R,8,0),"")</f>
        <v>42828</v>
      </c>
      <c r="W2043" s="8" t="str">
        <f>IFERROR(VLOOKUP(LEFT($A2043,8),POR!$A:$R,9,0),"")</f>
        <v/>
      </c>
      <c r="X2043" s="8" t="str">
        <f>IFERROR(VLOOKUP(LEFT($A2043,8),POR!$A:$R,10,0),"")</f>
        <v/>
      </c>
      <c r="Y2043" s="8" t="str">
        <f>IFERROR(VLOOKUP(LEFT($A2043,8),POR!$A:$R,11,0),"")</f>
        <v/>
      </c>
      <c r="Z2043" s="8" t="str">
        <f>IFERROR(VLOOKUP(LEFT($A2043,8),POR!$A:$R,12,0),"")</f>
        <v/>
      </c>
      <c r="AA2043" s="8" t="str">
        <f>IFERROR(VLOOKUP(LEFT($A2043,8),POR!$A:$R,13,0),"")</f>
        <v/>
      </c>
      <c r="AB2043" s="8" t="str">
        <f>IFERROR(VLOOKUP(LEFT($A2043,8),POR!$A:$R,14,0),"")</f>
        <v/>
      </c>
      <c r="AC2043" s="8" t="str">
        <f>IFERROR(VLOOKUP(LEFT($A2043,8),POR!$A:$R,15,0),"")</f>
        <v/>
      </c>
      <c r="AD2043" s="8" t="str">
        <f>IFERROR(VLOOKUP(LEFT($A2043,8),POR!$A:$R,16,0),"")</f>
        <v/>
      </c>
      <c r="AE2043" s="8" t="str">
        <f>IFERROR(VLOOKUP(LEFT($A2043,8),POR!$A:$R,17,0),"")</f>
        <v/>
      </c>
      <c r="AF2043" s="8" t="str">
        <f>IFERROR(VLOOKUP(LEFT($A2043,8),POR!$A:$R,18,0),"")</f>
        <v/>
      </c>
      <c r="AG2043" s="36" t="str">
        <f>IFERROR(VLOOKUP(A2043,NSD!F:G,2,0),"")</f>
        <v/>
      </c>
    </row>
    <row r="2044" spans="1:33">
      <c r="A2044" s="49" t="s">
        <v>4156</v>
      </c>
      <c r="B2044" s="36" t="str">
        <f>VLOOKUP(LEFT(A2044,8),Clusters!A:C,3,0)</f>
        <v>C5</v>
      </c>
      <c r="C2044" s="36">
        <f>VLOOKUP(LEFT(A2044,8),Clusters!A:D,2,0)</f>
        <v>51</v>
      </c>
      <c r="O2044" s="36">
        <f>IFERROR(VLOOKUP(LEFT(A2044,8),'Development Priority'!A:B,2,0),"")</f>
        <v>358</v>
      </c>
      <c r="P2044" s="8" t="str">
        <f>IFERROR(VLOOKUP(LEFT($A2044,8),POR!$A:$R,2,0),"")</f>
        <v/>
      </c>
      <c r="Q2044" s="8" t="str">
        <f>IFERROR(VLOOKUP(LEFT($A2044,8),POR!$A:$R,3,0),"")</f>
        <v/>
      </c>
      <c r="R2044" s="8" t="str">
        <f>IFERROR(VLOOKUP(LEFT($A2044,8),POR!$A:$R,4,0),"")</f>
        <v/>
      </c>
      <c r="S2044" s="8" t="str">
        <f>IFERROR(VLOOKUP(LEFT($A2044,8),POR!$A:$R,5,0),"")</f>
        <v/>
      </c>
      <c r="T2044" s="8">
        <f>IFERROR(VLOOKUP(LEFT($A2044,8),POR!$A:$R,6,0),"")</f>
        <v>42863.708333333299</v>
      </c>
      <c r="U2044" s="8" t="str">
        <f>IFERROR(VLOOKUP(LEFT($A2044,8),POR!$A:$R,7,0),"")</f>
        <v/>
      </c>
      <c r="V2044" s="8" t="str">
        <f>IFERROR(VLOOKUP(LEFT($A2044,8),POR!$A:$R,8,0),"")</f>
        <v/>
      </c>
      <c r="W2044" s="8" t="str">
        <f>IFERROR(VLOOKUP(LEFT($A2044,8),POR!$A:$R,9,0),"")</f>
        <v/>
      </c>
      <c r="X2044" s="8" t="str">
        <f>IFERROR(VLOOKUP(LEFT($A2044,8),POR!$A:$R,10,0),"")</f>
        <v/>
      </c>
      <c r="Y2044" s="8" t="str">
        <f>IFERROR(VLOOKUP(LEFT($A2044,8),POR!$A:$R,11,0),"")</f>
        <v/>
      </c>
      <c r="Z2044" s="8" t="str">
        <f>IFERROR(VLOOKUP(LEFT($A2044,8),POR!$A:$R,12,0),"")</f>
        <v/>
      </c>
      <c r="AA2044" s="8" t="str">
        <f>IFERROR(VLOOKUP(LEFT($A2044,8),POR!$A:$R,13,0),"")</f>
        <v/>
      </c>
      <c r="AB2044" s="8" t="str">
        <f>IFERROR(VLOOKUP(LEFT($A2044,8),POR!$A:$R,14,0),"")</f>
        <v/>
      </c>
      <c r="AC2044" s="8" t="str">
        <f>IFERROR(VLOOKUP(LEFT($A2044,8),POR!$A:$R,15,0),"")</f>
        <v/>
      </c>
      <c r="AD2044" s="8" t="str">
        <f>IFERROR(VLOOKUP(LEFT($A2044,8),POR!$A:$R,16,0),"")</f>
        <v/>
      </c>
      <c r="AE2044" s="8" t="str">
        <f>IFERROR(VLOOKUP(LEFT($A2044,8),POR!$A:$R,17,0),"")</f>
        <v/>
      </c>
      <c r="AF2044" s="8" t="str">
        <f>IFERROR(VLOOKUP(LEFT($A2044,8),POR!$A:$R,18,0),"")</f>
        <v/>
      </c>
      <c r="AG2044" s="36" t="str">
        <f>IFERROR(VLOOKUP(A2044,NSD!F:G,2,0),"")</f>
        <v/>
      </c>
    </row>
    <row r="2045" spans="1:33">
      <c r="A2045" s="49" t="s">
        <v>4545</v>
      </c>
      <c r="B2045" s="36" t="str">
        <f>VLOOKUP(LEFT(A2045,8),Clusters!A:C,3,0)</f>
        <v>C5</v>
      </c>
      <c r="C2045" s="36">
        <f>VLOOKUP(LEFT(A2045,8),Clusters!A:D,2,0)</f>
        <v>51</v>
      </c>
      <c r="O2045" s="36">
        <f>IFERROR(VLOOKUP(LEFT(A2045,8),'Development Priority'!A:B,2,0),"")</f>
        <v>358</v>
      </c>
      <c r="P2045" s="8" t="str">
        <f>IFERROR(VLOOKUP(LEFT($A2045,8),POR!$A:$R,2,0),"")</f>
        <v/>
      </c>
      <c r="Q2045" s="8" t="str">
        <f>IFERROR(VLOOKUP(LEFT($A2045,8),POR!$A:$R,3,0),"")</f>
        <v/>
      </c>
      <c r="R2045" s="8" t="str">
        <f>IFERROR(VLOOKUP(LEFT($A2045,8),POR!$A:$R,4,0),"")</f>
        <v/>
      </c>
      <c r="S2045" s="8" t="str">
        <f>IFERROR(VLOOKUP(LEFT($A2045,8),POR!$A:$R,5,0),"")</f>
        <v/>
      </c>
      <c r="T2045" s="8">
        <f>IFERROR(VLOOKUP(LEFT($A2045,8),POR!$A:$R,6,0),"")</f>
        <v>42863.708333333299</v>
      </c>
      <c r="U2045" s="8" t="str">
        <f>IFERROR(VLOOKUP(LEFT($A2045,8),POR!$A:$R,7,0),"")</f>
        <v/>
      </c>
      <c r="V2045" s="8" t="str">
        <f>IFERROR(VLOOKUP(LEFT($A2045,8),POR!$A:$R,8,0),"")</f>
        <v/>
      </c>
      <c r="W2045" s="8" t="str">
        <f>IFERROR(VLOOKUP(LEFT($A2045,8),POR!$A:$R,9,0),"")</f>
        <v/>
      </c>
      <c r="X2045" s="8" t="str">
        <f>IFERROR(VLOOKUP(LEFT($A2045,8),POR!$A:$R,10,0),"")</f>
        <v/>
      </c>
      <c r="Y2045" s="8" t="str">
        <f>IFERROR(VLOOKUP(LEFT($A2045,8),POR!$A:$R,11,0),"")</f>
        <v/>
      </c>
      <c r="Z2045" s="8" t="str">
        <f>IFERROR(VLOOKUP(LEFT($A2045,8),POR!$A:$R,12,0),"")</f>
        <v/>
      </c>
      <c r="AA2045" s="8" t="str">
        <f>IFERROR(VLOOKUP(LEFT($A2045,8),POR!$A:$R,13,0),"")</f>
        <v/>
      </c>
      <c r="AB2045" s="8" t="str">
        <f>IFERROR(VLOOKUP(LEFT($A2045,8),POR!$A:$R,14,0),"")</f>
        <v/>
      </c>
      <c r="AC2045" s="8" t="str">
        <f>IFERROR(VLOOKUP(LEFT($A2045,8),POR!$A:$R,15,0),"")</f>
        <v/>
      </c>
      <c r="AD2045" s="8" t="str">
        <f>IFERROR(VLOOKUP(LEFT($A2045,8),POR!$A:$R,16,0),"")</f>
        <v/>
      </c>
      <c r="AE2045" s="8" t="str">
        <f>IFERROR(VLOOKUP(LEFT($A2045,8),POR!$A:$R,17,0),"")</f>
        <v/>
      </c>
      <c r="AF2045" s="8" t="str">
        <f>IFERROR(VLOOKUP(LEFT($A2045,8),POR!$A:$R,18,0),"")</f>
        <v/>
      </c>
      <c r="AG2045" s="36" t="str">
        <f>IFERROR(VLOOKUP(A2045,NSD!F:G,2,0),"")</f>
        <v/>
      </c>
    </row>
    <row r="2046" spans="1:33">
      <c r="A2046" s="49" t="s">
        <v>2176</v>
      </c>
      <c r="B2046" s="36" t="str">
        <f>VLOOKUP(LEFT(A2046,8),Clusters!A:C,3,0)</f>
        <v>C5</v>
      </c>
      <c r="C2046" s="36">
        <f>VLOOKUP(LEFT(A2046,8),Clusters!A:D,2,0)</f>
        <v>51</v>
      </c>
      <c r="O2046" s="36">
        <f>IFERROR(VLOOKUP(LEFT(A2046,8),'Development Priority'!A:B,2,0),"")</f>
        <v>358</v>
      </c>
      <c r="P2046" s="8" t="str">
        <f>IFERROR(VLOOKUP(LEFT($A2046,8),POR!$A:$R,2,0),"")</f>
        <v/>
      </c>
      <c r="Q2046" s="8" t="str">
        <f>IFERROR(VLOOKUP(LEFT($A2046,8),POR!$A:$R,3,0),"")</f>
        <v/>
      </c>
      <c r="R2046" s="8" t="str">
        <f>IFERROR(VLOOKUP(LEFT($A2046,8),POR!$A:$R,4,0),"")</f>
        <v/>
      </c>
      <c r="S2046" s="8" t="str">
        <f>IFERROR(VLOOKUP(LEFT($A2046,8),POR!$A:$R,5,0),"")</f>
        <v/>
      </c>
      <c r="T2046" s="8">
        <f>IFERROR(VLOOKUP(LEFT($A2046,8),POR!$A:$R,6,0),"")</f>
        <v>42863.708333333299</v>
      </c>
      <c r="U2046" s="8" t="str">
        <f>IFERROR(VLOOKUP(LEFT($A2046,8),POR!$A:$R,7,0),"")</f>
        <v/>
      </c>
      <c r="V2046" s="8" t="str">
        <f>IFERROR(VLOOKUP(LEFT($A2046,8),POR!$A:$R,8,0),"")</f>
        <v/>
      </c>
      <c r="W2046" s="8" t="str">
        <f>IFERROR(VLOOKUP(LEFT($A2046,8),POR!$A:$R,9,0),"")</f>
        <v/>
      </c>
      <c r="X2046" s="8" t="str">
        <f>IFERROR(VLOOKUP(LEFT($A2046,8),POR!$A:$R,10,0),"")</f>
        <v/>
      </c>
      <c r="Y2046" s="8" t="str">
        <f>IFERROR(VLOOKUP(LEFT($A2046,8),POR!$A:$R,11,0),"")</f>
        <v/>
      </c>
      <c r="Z2046" s="8" t="str">
        <f>IFERROR(VLOOKUP(LEFT($A2046,8),POR!$A:$R,12,0),"")</f>
        <v/>
      </c>
      <c r="AA2046" s="8" t="str">
        <f>IFERROR(VLOOKUP(LEFT($A2046,8),POR!$A:$R,13,0),"")</f>
        <v/>
      </c>
      <c r="AB2046" s="8" t="str">
        <f>IFERROR(VLOOKUP(LEFT($A2046,8),POR!$A:$R,14,0),"")</f>
        <v/>
      </c>
      <c r="AC2046" s="8" t="str">
        <f>IFERROR(VLOOKUP(LEFT($A2046,8),POR!$A:$R,15,0),"")</f>
        <v/>
      </c>
      <c r="AD2046" s="8" t="str">
        <f>IFERROR(VLOOKUP(LEFT($A2046,8),POR!$A:$R,16,0),"")</f>
        <v/>
      </c>
      <c r="AE2046" s="8" t="str">
        <f>IFERROR(VLOOKUP(LEFT($A2046,8),POR!$A:$R,17,0),"")</f>
        <v/>
      </c>
      <c r="AF2046" s="8" t="str">
        <f>IFERROR(VLOOKUP(LEFT($A2046,8),POR!$A:$R,18,0),"")</f>
        <v/>
      </c>
      <c r="AG2046" s="36" t="str">
        <f>IFERROR(VLOOKUP(A2046,NSD!F:G,2,0),"")</f>
        <v/>
      </c>
    </row>
    <row r="2047" spans="1:33">
      <c r="A2047" s="49" t="s">
        <v>3191</v>
      </c>
      <c r="B2047" s="36" t="str">
        <f>VLOOKUP(LEFT(A2047,8),Clusters!A:C,3,0)</f>
        <v>C2</v>
      </c>
      <c r="C2047" s="36">
        <f>VLOOKUP(LEFT(A2047,8),Clusters!A:D,2,0)</f>
        <v>22</v>
      </c>
      <c r="O2047" s="36">
        <f>IFERROR(VLOOKUP(LEFT(A2047,8),'Development Priority'!A:B,2,0),"")</f>
        <v>1019</v>
      </c>
      <c r="P2047" s="8" t="str">
        <f>IFERROR(VLOOKUP(LEFT($A2047,8),POR!$A:$R,2,0),"")</f>
        <v/>
      </c>
      <c r="Q2047" s="8" t="str">
        <f>IFERROR(VLOOKUP(LEFT($A2047,8),POR!$A:$R,3,0),"")</f>
        <v/>
      </c>
      <c r="R2047" s="8" t="str">
        <f>IFERROR(VLOOKUP(LEFT($A2047,8),POR!$A:$R,4,0),"")</f>
        <v/>
      </c>
      <c r="S2047" s="8" t="str">
        <f>IFERROR(VLOOKUP(LEFT($A2047,8),POR!$A:$R,5,0),"")</f>
        <v/>
      </c>
      <c r="T2047" s="8" t="str">
        <f>IFERROR(VLOOKUP(LEFT($A2047,8),POR!$A:$R,6,0),"")</f>
        <v/>
      </c>
      <c r="U2047" s="8" t="str">
        <f>IFERROR(VLOOKUP(LEFT($A2047,8),POR!$A:$R,7,0),"")</f>
        <v/>
      </c>
      <c r="V2047" s="8" t="str">
        <f>IFERROR(VLOOKUP(LEFT($A2047,8),POR!$A:$R,8,0),"")</f>
        <v/>
      </c>
      <c r="W2047" s="8" t="str">
        <f>IFERROR(VLOOKUP(LEFT($A2047,8),POR!$A:$R,9,0),"")</f>
        <v/>
      </c>
      <c r="X2047" s="8" t="str">
        <f>IFERROR(VLOOKUP(LEFT($A2047,8),POR!$A:$R,10,0),"")</f>
        <v/>
      </c>
      <c r="Y2047" s="8" t="str">
        <f>IFERROR(VLOOKUP(LEFT($A2047,8),POR!$A:$R,11,0),"")</f>
        <v/>
      </c>
      <c r="Z2047" s="8" t="str">
        <f>IFERROR(VLOOKUP(LEFT($A2047,8),POR!$A:$R,12,0),"")</f>
        <v/>
      </c>
      <c r="AA2047" s="8" t="str">
        <f>IFERROR(VLOOKUP(LEFT($A2047,8),POR!$A:$R,13,0),"")</f>
        <v/>
      </c>
      <c r="AB2047" s="8" t="str">
        <f>IFERROR(VLOOKUP(LEFT($A2047,8),POR!$A:$R,14,0),"")</f>
        <v/>
      </c>
      <c r="AC2047" s="8" t="str">
        <f>IFERROR(VLOOKUP(LEFT($A2047,8),POR!$A:$R,15,0),"")</f>
        <v/>
      </c>
      <c r="AD2047" s="8" t="str">
        <f>IFERROR(VLOOKUP(LEFT($A2047,8),POR!$A:$R,16,0),"")</f>
        <v/>
      </c>
      <c r="AE2047" s="8" t="str">
        <f>IFERROR(VLOOKUP(LEFT($A2047,8),POR!$A:$R,17,0),"")</f>
        <v/>
      </c>
      <c r="AF2047" s="8" t="str">
        <f>IFERROR(VLOOKUP(LEFT($A2047,8),POR!$A:$R,18,0),"")</f>
        <v/>
      </c>
      <c r="AG2047" s="36" t="str">
        <f>IFERROR(VLOOKUP(A2047,NSD!F:G,2,0),"")</f>
        <v/>
      </c>
    </row>
    <row r="2048" spans="1:33">
      <c r="A2048" s="49" t="s">
        <v>4927</v>
      </c>
      <c r="B2048" s="36" t="str">
        <f>VLOOKUP(LEFT(A2048,8),Clusters!A:C,3,0)</f>
        <v>C1</v>
      </c>
      <c r="C2048" s="36">
        <f>VLOOKUP(LEFT(A2048,8),Clusters!A:D,2,0)</f>
        <v>13</v>
      </c>
      <c r="O2048" s="36">
        <f>IFERROR(VLOOKUP(LEFT(A2048,8),'Development Priority'!A:B,2,0),"")</f>
        <v>207</v>
      </c>
      <c r="P2048" s="8" t="str">
        <f>IFERROR(VLOOKUP(LEFT($A2048,8),POR!$A:$R,2,0),"")</f>
        <v/>
      </c>
      <c r="Q2048" s="8" t="str">
        <f>IFERROR(VLOOKUP(LEFT($A2048,8),POR!$A:$R,3,0),"")</f>
        <v/>
      </c>
      <c r="R2048" s="8" t="str">
        <f>IFERROR(VLOOKUP(LEFT($A2048,8),POR!$A:$R,4,0),"")</f>
        <v/>
      </c>
      <c r="S2048" s="8" t="str">
        <f>IFERROR(VLOOKUP(LEFT($A2048,8),POR!$A:$R,5,0),"")</f>
        <v/>
      </c>
      <c r="T2048" s="8">
        <f>IFERROR(VLOOKUP(LEFT($A2048,8),POR!$A:$R,6,0),"")</f>
        <v>42766.666666666701</v>
      </c>
      <c r="U2048" s="8" t="str">
        <f>IFERROR(VLOOKUP(LEFT($A2048,8),POR!$A:$R,7,0),"")</f>
        <v/>
      </c>
      <c r="V2048" s="8" t="str">
        <f>IFERROR(VLOOKUP(LEFT($A2048,8),POR!$A:$R,8,0),"")</f>
        <v/>
      </c>
      <c r="W2048" s="8" t="str">
        <f>IFERROR(VLOOKUP(LEFT($A2048,8),POR!$A:$R,9,0),"")</f>
        <v/>
      </c>
      <c r="X2048" s="8" t="str">
        <f>IFERROR(VLOOKUP(LEFT($A2048,8),POR!$A:$R,10,0),"")</f>
        <v/>
      </c>
      <c r="Y2048" s="8" t="str">
        <f>IFERROR(VLOOKUP(LEFT($A2048,8),POR!$A:$R,11,0),"")</f>
        <v/>
      </c>
      <c r="Z2048" s="8" t="str">
        <f>IFERROR(VLOOKUP(LEFT($A2048,8),POR!$A:$R,12,0),"")</f>
        <v/>
      </c>
      <c r="AA2048" s="8" t="str">
        <f>IFERROR(VLOOKUP(LEFT($A2048,8),POR!$A:$R,13,0),"")</f>
        <v/>
      </c>
      <c r="AB2048" s="8" t="str">
        <f>IFERROR(VLOOKUP(LEFT($A2048,8),POR!$A:$R,14,0),"")</f>
        <v/>
      </c>
      <c r="AC2048" s="8" t="str">
        <f>IFERROR(VLOOKUP(LEFT($A2048,8),POR!$A:$R,15,0),"")</f>
        <v/>
      </c>
      <c r="AD2048" s="8" t="str">
        <f>IFERROR(VLOOKUP(LEFT($A2048,8),POR!$A:$R,16,0),"")</f>
        <v/>
      </c>
      <c r="AE2048" s="8" t="str">
        <f>IFERROR(VLOOKUP(LEFT($A2048,8),POR!$A:$R,17,0),"")</f>
        <v/>
      </c>
      <c r="AF2048" s="8" t="str">
        <f>IFERROR(VLOOKUP(LEFT($A2048,8),POR!$A:$R,18,0),"")</f>
        <v/>
      </c>
      <c r="AG2048" s="36" t="str">
        <f>IFERROR(VLOOKUP(A2048,NSD!F:G,2,0),"")</f>
        <v/>
      </c>
    </row>
    <row r="2049" spans="1:33">
      <c r="A2049" s="49" t="s">
        <v>2994</v>
      </c>
      <c r="B2049" s="36" t="str">
        <f>VLOOKUP(LEFT(A2049,8),Clusters!A:C,3,0)</f>
        <v>C1</v>
      </c>
      <c r="C2049" s="36">
        <f>VLOOKUP(LEFT(A2049,8),Clusters!A:D,2,0)</f>
        <v>13</v>
      </c>
      <c r="O2049" s="36">
        <f>IFERROR(VLOOKUP(LEFT(A2049,8),'Development Priority'!A:B,2,0),"")</f>
        <v>207</v>
      </c>
      <c r="P2049" s="8" t="str">
        <f>IFERROR(VLOOKUP(LEFT($A2049,8),POR!$A:$R,2,0),"")</f>
        <v/>
      </c>
      <c r="Q2049" s="8" t="str">
        <f>IFERROR(VLOOKUP(LEFT($A2049,8),POR!$A:$R,3,0),"")</f>
        <v/>
      </c>
      <c r="R2049" s="8" t="str">
        <f>IFERROR(VLOOKUP(LEFT($A2049,8),POR!$A:$R,4,0),"")</f>
        <v/>
      </c>
      <c r="S2049" s="8" t="str">
        <f>IFERROR(VLOOKUP(LEFT($A2049,8),POR!$A:$R,5,0),"")</f>
        <v/>
      </c>
      <c r="T2049" s="8">
        <f>IFERROR(VLOOKUP(LEFT($A2049,8),POR!$A:$R,6,0),"")</f>
        <v>42766.666666666701</v>
      </c>
      <c r="U2049" s="8" t="str">
        <f>IFERROR(VLOOKUP(LEFT($A2049,8),POR!$A:$R,7,0),"")</f>
        <v/>
      </c>
      <c r="V2049" s="8" t="str">
        <f>IFERROR(VLOOKUP(LEFT($A2049,8),POR!$A:$R,8,0),"")</f>
        <v/>
      </c>
      <c r="W2049" s="8" t="str">
        <f>IFERROR(VLOOKUP(LEFT($A2049,8),POR!$A:$R,9,0),"")</f>
        <v/>
      </c>
      <c r="X2049" s="8" t="str">
        <f>IFERROR(VLOOKUP(LEFT($A2049,8),POR!$A:$R,10,0),"")</f>
        <v/>
      </c>
      <c r="Y2049" s="8" t="str">
        <f>IFERROR(VLOOKUP(LEFT($A2049,8),POR!$A:$R,11,0),"")</f>
        <v/>
      </c>
      <c r="Z2049" s="8" t="str">
        <f>IFERROR(VLOOKUP(LEFT($A2049,8),POR!$A:$R,12,0),"")</f>
        <v/>
      </c>
      <c r="AA2049" s="8" t="str">
        <f>IFERROR(VLOOKUP(LEFT($A2049,8),POR!$A:$R,13,0),"")</f>
        <v/>
      </c>
      <c r="AB2049" s="8" t="str">
        <f>IFERROR(VLOOKUP(LEFT($A2049,8),POR!$A:$R,14,0),"")</f>
        <v/>
      </c>
      <c r="AC2049" s="8" t="str">
        <f>IFERROR(VLOOKUP(LEFT($A2049,8),POR!$A:$R,15,0),"")</f>
        <v/>
      </c>
      <c r="AD2049" s="8" t="str">
        <f>IFERROR(VLOOKUP(LEFT($A2049,8),POR!$A:$R,16,0),"")</f>
        <v/>
      </c>
      <c r="AE2049" s="8" t="str">
        <f>IFERROR(VLOOKUP(LEFT($A2049,8),POR!$A:$R,17,0),"")</f>
        <v/>
      </c>
      <c r="AF2049" s="8" t="str">
        <f>IFERROR(VLOOKUP(LEFT($A2049,8),POR!$A:$R,18,0),"")</f>
        <v/>
      </c>
      <c r="AG2049" s="36" t="str">
        <f>IFERROR(VLOOKUP(A2049,NSD!F:G,2,0),"")</f>
        <v/>
      </c>
    </row>
    <row r="2050" spans="1:33">
      <c r="A2050" s="49" t="s">
        <v>4970</v>
      </c>
      <c r="B2050" s="36" t="str">
        <f>VLOOKUP(LEFT(A2050,8),Clusters!A:C,3,0)</f>
        <v>C1</v>
      </c>
      <c r="C2050" s="36">
        <f>VLOOKUP(LEFT(A2050,8),Clusters!A:D,2,0)</f>
        <v>13</v>
      </c>
      <c r="O2050" s="36">
        <f>IFERROR(VLOOKUP(LEFT(A2050,8),'Development Priority'!A:B,2,0),"")</f>
        <v>207</v>
      </c>
      <c r="P2050" s="8" t="str">
        <f>IFERROR(VLOOKUP(LEFT($A2050,8),POR!$A:$R,2,0),"")</f>
        <v/>
      </c>
      <c r="Q2050" s="8" t="str">
        <f>IFERROR(VLOOKUP(LEFT($A2050,8),POR!$A:$R,3,0),"")</f>
        <v/>
      </c>
      <c r="R2050" s="8" t="str">
        <f>IFERROR(VLOOKUP(LEFT($A2050,8),POR!$A:$R,4,0),"")</f>
        <v/>
      </c>
      <c r="S2050" s="8" t="str">
        <f>IFERROR(VLOOKUP(LEFT($A2050,8),POR!$A:$R,5,0),"")</f>
        <v/>
      </c>
      <c r="T2050" s="8">
        <f>IFERROR(VLOOKUP(LEFT($A2050,8),POR!$A:$R,6,0),"")</f>
        <v>42766.666666666701</v>
      </c>
      <c r="U2050" s="8" t="str">
        <f>IFERROR(VLOOKUP(LEFT($A2050,8),POR!$A:$R,7,0),"")</f>
        <v/>
      </c>
      <c r="V2050" s="8" t="str">
        <f>IFERROR(VLOOKUP(LEFT($A2050,8),POR!$A:$R,8,0),"")</f>
        <v/>
      </c>
      <c r="W2050" s="8" t="str">
        <f>IFERROR(VLOOKUP(LEFT($A2050,8),POR!$A:$R,9,0),"")</f>
        <v/>
      </c>
      <c r="X2050" s="8" t="str">
        <f>IFERROR(VLOOKUP(LEFT($A2050,8),POR!$A:$R,10,0),"")</f>
        <v/>
      </c>
      <c r="Y2050" s="8" t="str">
        <f>IFERROR(VLOOKUP(LEFT($A2050,8),POR!$A:$R,11,0),"")</f>
        <v/>
      </c>
      <c r="Z2050" s="8" t="str">
        <f>IFERROR(VLOOKUP(LEFT($A2050,8),POR!$A:$R,12,0),"")</f>
        <v/>
      </c>
      <c r="AA2050" s="8" t="str">
        <f>IFERROR(VLOOKUP(LEFT($A2050,8),POR!$A:$R,13,0),"")</f>
        <v/>
      </c>
      <c r="AB2050" s="8" t="str">
        <f>IFERROR(VLOOKUP(LEFT($A2050,8),POR!$A:$R,14,0),"")</f>
        <v/>
      </c>
      <c r="AC2050" s="8" t="str">
        <f>IFERROR(VLOOKUP(LEFT($A2050,8),POR!$A:$R,15,0),"")</f>
        <v/>
      </c>
      <c r="AD2050" s="8" t="str">
        <f>IFERROR(VLOOKUP(LEFT($A2050,8),POR!$A:$R,16,0),"")</f>
        <v/>
      </c>
      <c r="AE2050" s="8" t="str">
        <f>IFERROR(VLOOKUP(LEFT($A2050,8),POR!$A:$R,17,0),"")</f>
        <v/>
      </c>
      <c r="AF2050" s="8" t="str">
        <f>IFERROR(VLOOKUP(LEFT($A2050,8),POR!$A:$R,18,0),"")</f>
        <v/>
      </c>
      <c r="AG2050" s="36" t="str">
        <f>IFERROR(VLOOKUP(A2050,NSD!F:G,2,0),"")</f>
        <v/>
      </c>
    </row>
    <row r="2051" spans="1:33" ht="30">
      <c r="A2051" s="49" t="s">
        <v>2179</v>
      </c>
      <c r="B2051" s="36" t="str">
        <f>VLOOKUP(LEFT(A2051,8),Clusters!A:C,3,0)</f>
        <v>C3</v>
      </c>
      <c r="C2051" s="36">
        <f>VLOOKUP(LEFT(A2051,8),Clusters!A:D,2,0)</f>
        <v>32</v>
      </c>
      <c r="E2051" t="s">
        <v>1594</v>
      </c>
      <c r="I2051" s="38" t="s">
        <v>5330</v>
      </c>
      <c r="J2051" s="50">
        <v>42821</v>
      </c>
      <c r="K2051" s="9" t="s">
        <v>5378</v>
      </c>
      <c r="L2051" s="9" t="s">
        <v>1594</v>
      </c>
      <c r="M2051" t="s">
        <v>1592</v>
      </c>
      <c r="N2051" s="9" t="s">
        <v>5260</v>
      </c>
      <c r="O2051" s="36">
        <f>IFERROR(VLOOKUP(LEFT(A2051,8),'Development Priority'!A:B,2,0),"")</f>
        <v>13</v>
      </c>
      <c r="P2051" s="8" t="str">
        <f>IFERROR(VLOOKUP(LEFT($A2051,8),POR!$A:$R,2,0),"")</f>
        <v/>
      </c>
      <c r="Q2051" s="8" t="str">
        <f>IFERROR(VLOOKUP(LEFT($A2051,8),POR!$A:$R,3,0),"")</f>
        <v/>
      </c>
      <c r="R2051" s="8" t="str">
        <f>IFERROR(VLOOKUP(LEFT($A2051,8),POR!$A:$R,4,0),"")</f>
        <v/>
      </c>
      <c r="S2051" s="8" t="str">
        <f>IFERROR(VLOOKUP(LEFT($A2051,8),POR!$A:$R,5,0),"")</f>
        <v/>
      </c>
      <c r="T2051" s="8">
        <f>IFERROR(VLOOKUP(LEFT($A2051,8),POR!$A:$R,6,0),"")</f>
        <v>42886.708333333299</v>
      </c>
      <c r="U2051" s="8" t="str">
        <f>IFERROR(VLOOKUP(LEFT($A2051,8),POR!$A:$R,7,0),"")</f>
        <v/>
      </c>
      <c r="V2051" s="8">
        <f>IFERROR(VLOOKUP(LEFT($A2051,8),POR!$A:$R,8,0),"")</f>
        <v>42887</v>
      </c>
      <c r="W2051" s="8" t="str">
        <f>IFERROR(VLOOKUP(LEFT($A2051,8),POR!$A:$R,9,0),"")</f>
        <v/>
      </c>
      <c r="X2051" s="8" t="str">
        <f>IFERROR(VLOOKUP(LEFT($A2051,8),POR!$A:$R,10,0),"")</f>
        <v/>
      </c>
      <c r="Y2051" s="8" t="str">
        <f>IFERROR(VLOOKUP(LEFT($A2051,8),POR!$A:$R,11,0),"")</f>
        <v/>
      </c>
      <c r="Z2051" s="8" t="str">
        <f>IFERROR(VLOOKUP(LEFT($A2051,8),POR!$A:$R,12,0),"")</f>
        <v/>
      </c>
      <c r="AA2051" s="8" t="str">
        <f>IFERROR(VLOOKUP(LEFT($A2051,8),POR!$A:$R,13,0),"")</f>
        <v/>
      </c>
      <c r="AB2051" s="8" t="str">
        <f>IFERROR(VLOOKUP(LEFT($A2051,8),POR!$A:$R,14,0),"")</f>
        <v/>
      </c>
      <c r="AC2051" s="8" t="str">
        <f>IFERROR(VLOOKUP(LEFT($A2051,8),POR!$A:$R,15,0),"")</f>
        <v/>
      </c>
      <c r="AD2051" s="8" t="str">
        <f>IFERROR(VLOOKUP(LEFT($A2051,8),POR!$A:$R,16,0),"")</f>
        <v/>
      </c>
      <c r="AE2051" s="8" t="str">
        <f>IFERROR(VLOOKUP(LEFT($A2051,8),POR!$A:$R,17,0),"")</f>
        <v/>
      </c>
      <c r="AF2051" s="8" t="str">
        <f>IFERROR(VLOOKUP(LEFT($A2051,8),POR!$A:$R,18,0),"")</f>
        <v/>
      </c>
      <c r="AG2051" s="36" t="str">
        <f>IFERROR(VLOOKUP(A2051,NSD!F:G,2,0),"")</f>
        <v/>
      </c>
    </row>
    <row r="2052" spans="1:33">
      <c r="A2052" s="49" t="s">
        <v>4379</v>
      </c>
      <c r="B2052" s="36" t="str">
        <f>VLOOKUP(LEFT(A2052,8),Clusters!A:C,3,0)</f>
        <v>C3</v>
      </c>
      <c r="C2052" s="36">
        <f>VLOOKUP(LEFT(A2052,8),Clusters!A:D,2,0)</f>
        <v>32</v>
      </c>
      <c r="O2052" s="36">
        <f>IFERROR(VLOOKUP(LEFT(A2052,8),'Development Priority'!A:B,2,0),"")</f>
        <v>13</v>
      </c>
      <c r="P2052" s="8" t="str">
        <f>IFERROR(VLOOKUP(LEFT($A2052,8),POR!$A:$R,2,0),"")</f>
        <v/>
      </c>
      <c r="Q2052" s="8" t="str">
        <f>IFERROR(VLOOKUP(LEFT($A2052,8),POR!$A:$R,3,0),"")</f>
        <v/>
      </c>
      <c r="R2052" s="8" t="str">
        <f>IFERROR(VLOOKUP(LEFT($A2052,8),POR!$A:$R,4,0),"")</f>
        <v/>
      </c>
      <c r="S2052" s="8" t="str">
        <f>IFERROR(VLOOKUP(LEFT($A2052,8),POR!$A:$R,5,0),"")</f>
        <v/>
      </c>
      <c r="T2052" s="8">
        <f>IFERROR(VLOOKUP(LEFT($A2052,8),POR!$A:$R,6,0),"")</f>
        <v>42886.708333333299</v>
      </c>
      <c r="U2052" s="8" t="str">
        <f>IFERROR(VLOOKUP(LEFT($A2052,8),POR!$A:$R,7,0),"")</f>
        <v/>
      </c>
      <c r="V2052" s="8">
        <f>IFERROR(VLOOKUP(LEFT($A2052,8),POR!$A:$R,8,0),"")</f>
        <v>42887</v>
      </c>
      <c r="W2052" s="8" t="str">
        <f>IFERROR(VLOOKUP(LEFT($A2052,8),POR!$A:$R,9,0),"")</f>
        <v/>
      </c>
      <c r="X2052" s="8" t="str">
        <f>IFERROR(VLOOKUP(LEFT($A2052,8),POR!$A:$R,10,0),"")</f>
        <v/>
      </c>
      <c r="Y2052" s="8" t="str">
        <f>IFERROR(VLOOKUP(LEFT($A2052,8),POR!$A:$R,11,0),"")</f>
        <v/>
      </c>
      <c r="Z2052" s="8" t="str">
        <f>IFERROR(VLOOKUP(LEFT($A2052,8),POR!$A:$R,12,0),"")</f>
        <v/>
      </c>
      <c r="AA2052" s="8" t="str">
        <f>IFERROR(VLOOKUP(LEFT($A2052,8),POR!$A:$R,13,0),"")</f>
        <v/>
      </c>
      <c r="AB2052" s="8" t="str">
        <f>IFERROR(VLOOKUP(LEFT($A2052,8),POR!$A:$R,14,0),"")</f>
        <v/>
      </c>
      <c r="AC2052" s="8" t="str">
        <f>IFERROR(VLOOKUP(LEFT($A2052,8),POR!$A:$R,15,0),"")</f>
        <v/>
      </c>
      <c r="AD2052" s="8" t="str">
        <f>IFERROR(VLOOKUP(LEFT($A2052,8),POR!$A:$R,16,0),"")</f>
        <v/>
      </c>
      <c r="AE2052" s="8" t="str">
        <f>IFERROR(VLOOKUP(LEFT($A2052,8),POR!$A:$R,17,0),"")</f>
        <v/>
      </c>
      <c r="AF2052" s="8" t="str">
        <f>IFERROR(VLOOKUP(LEFT($A2052,8),POR!$A:$R,18,0),"")</f>
        <v/>
      </c>
      <c r="AG2052" s="36" t="str">
        <f>IFERROR(VLOOKUP(A2052,NSD!F:G,2,0),"")</f>
        <v/>
      </c>
    </row>
    <row r="2053" spans="1:33">
      <c r="A2053" s="49" t="s">
        <v>4327</v>
      </c>
      <c r="B2053" s="36" t="str">
        <f>VLOOKUP(LEFT(A2053,8),Clusters!A:C,3,0)</f>
        <v>C1</v>
      </c>
      <c r="C2053" s="36">
        <f>VLOOKUP(LEFT(A2053,8),Clusters!A:D,2,0)</f>
        <v>11</v>
      </c>
      <c r="O2053" s="36">
        <f>IFERROR(VLOOKUP(LEFT(A2053,8),'Development Priority'!A:B,2,0),"")</f>
        <v>42</v>
      </c>
      <c r="P2053" s="8" t="str">
        <f>IFERROR(VLOOKUP(LEFT($A2053,8),POR!$A:$R,2,0),"")</f>
        <v/>
      </c>
      <c r="Q2053" s="8" t="str">
        <f>IFERROR(VLOOKUP(LEFT($A2053,8),POR!$A:$R,3,0),"")</f>
        <v/>
      </c>
      <c r="R2053" s="8" t="str">
        <f>IFERROR(VLOOKUP(LEFT($A2053,8),POR!$A:$R,4,0),"")</f>
        <v/>
      </c>
      <c r="S2053" s="8" t="str">
        <f>IFERROR(VLOOKUP(LEFT($A2053,8),POR!$A:$R,5,0),"")</f>
        <v/>
      </c>
      <c r="T2053" s="8">
        <f>IFERROR(VLOOKUP(LEFT($A2053,8),POR!$A:$R,6,0),"")</f>
        <v>42990.708333333299</v>
      </c>
      <c r="U2053" s="8" t="str">
        <f>IFERROR(VLOOKUP(LEFT($A2053,8),POR!$A:$R,7,0),"")</f>
        <v/>
      </c>
      <c r="V2053" s="8" t="str">
        <f>IFERROR(VLOOKUP(LEFT($A2053,8),POR!$A:$R,8,0),"")</f>
        <v/>
      </c>
      <c r="W2053" s="8" t="str">
        <f>IFERROR(VLOOKUP(LEFT($A2053,8),POR!$A:$R,9,0),"")</f>
        <v/>
      </c>
      <c r="X2053" s="8" t="str">
        <f>IFERROR(VLOOKUP(LEFT($A2053,8),POR!$A:$R,10,0),"")</f>
        <v/>
      </c>
      <c r="Y2053" s="8" t="str">
        <f>IFERROR(VLOOKUP(LEFT($A2053,8),POR!$A:$R,11,0),"")</f>
        <v/>
      </c>
      <c r="Z2053" s="8" t="str">
        <f>IFERROR(VLOOKUP(LEFT($A2053,8),POR!$A:$R,12,0),"")</f>
        <v/>
      </c>
      <c r="AA2053" s="8" t="str">
        <f>IFERROR(VLOOKUP(LEFT($A2053,8),POR!$A:$R,13,0),"")</f>
        <v/>
      </c>
      <c r="AB2053" s="8" t="str">
        <f>IFERROR(VLOOKUP(LEFT($A2053,8),POR!$A:$R,14,0),"")</f>
        <v/>
      </c>
      <c r="AC2053" s="8">
        <f>IFERROR(VLOOKUP(LEFT($A2053,8),POR!$A:$R,15,0),"")</f>
        <v>42754</v>
      </c>
      <c r="AD2053" s="8" t="str">
        <f>IFERROR(VLOOKUP(LEFT($A2053,8),POR!$A:$R,16,0),"")</f>
        <v/>
      </c>
      <c r="AE2053" s="8" t="str">
        <f>IFERROR(VLOOKUP(LEFT($A2053,8),POR!$A:$R,17,0),"")</f>
        <v/>
      </c>
      <c r="AF2053" s="8" t="str">
        <f>IFERROR(VLOOKUP(LEFT($A2053,8),POR!$A:$R,18,0),"")</f>
        <v/>
      </c>
      <c r="AG2053" s="36" t="str">
        <f>IFERROR(VLOOKUP(A2053,NSD!F:G,2,0),"")</f>
        <v/>
      </c>
    </row>
    <row r="2054" spans="1:33">
      <c r="A2054" s="49" t="s">
        <v>3302</v>
      </c>
      <c r="B2054" s="36" t="str">
        <f>VLOOKUP(LEFT(A2054,8),Clusters!A:C,3,0)</f>
        <v>C2</v>
      </c>
      <c r="C2054" s="36">
        <f>VLOOKUP(LEFT(A2054,8),Clusters!A:D,2,0)</f>
        <v>22</v>
      </c>
      <c r="O2054" s="36">
        <f>IFERROR(VLOOKUP(LEFT(A2054,8),'Development Priority'!A:B,2,0),"")</f>
        <v>118</v>
      </c>
      <c r="P2054" s="8" t="str">
        <f>IFERROR(VLOOKUP(LEFT($A2054,8),POR!$A:$R,2,0),"")</f>
        <v/>
      </c>
      <c r="Q2054" s="8" t="str">
        <f>IFERROR(VLOOKUP(LEFT($A2054,8),POR!$A:$R,3,0),"")</f>
        <v/>
      </c>
      <c r="R2054" s="8" t="str">
        <f>IFERROR(VLOOKUP(LEFT($A2054,8),POR!$A:$R,4,0),"")</f>
        <v/>
      </c>
      <c r="S2054" s="8" t="str">
        <f>IFERROR(VLOOKUP(LEFT($A2054,8),POR!$A:$R,5,0),"")</f>
        <v/>
      </c>
      <c r="T2054" s="8">
        <f>IFERROR(VLOOKUP(LEFT($A2054,8),POR!$A:$R,6,0),"")</f>
        <v>42852.708333333299</v>
      </c>
      <c r="U2054" s="8" t="str">
        <f>IFERROR(VLOOKUP(LEFT($A2054,8),POR!$A:$R,7,0),"")</f>
        <v/>
      </c>
      <c r="V2054" s="8">
        <f>IFERROR(VLOOKUP(LEFT($A2054,8),POR!$A:$R,8,0),"")</f>
        <v>42853</v>
      </c>
      <c r="W2054" s="8" t="str">
        <f>IFERROR(VLOOKUP(LEFT($A2054,8),POR!$A:$R,9,0),"")</f>
        <v/>
      </c>
      <c r="X2054" s="8" t="str">
        <f>IFERROR(VLOOKUP(LEFT($A2054,8),POR!$A:$R,10,0),"")</f>
        <v/>
      </c>
      <c r="Y2054" s="8" t="str">
        <f>IFERROR(VLOOKUP(LEFT($A2054,8),POR!$A:$R,11,0),"")</f>
        <v/>
      </c>
      <c r="Z2054" s="8" t="str">
        <f>IFERROR(VLOOKUP(LEFT($A2054,8),POR!$A:$R,12,0),"")</f>
        <v/>
      </c>
      <c r="AA2054" s="8" t="str">
        <f>IFERROR(VLOOKUP(LEFT($A2054,8),POR!$A:$R,13,0),"")</f>
        <v/>
      </c>
      <c r="AB2054" s="8" t="str">
        <f>IFERROR(VLOOKUP(LEFT($A2054,8),POR!$A:$R,14,0),"")</f>
        <v/>
      </c>
      <c r="AC2054" s="8" t="str">
        <f>IFERROR(VLOOKUP(LEFT($A2054,8),POR!$A:$R,15,0),"")</f>
        <v/>
      </c>
      <c r="AD2054" s="8" t="str">
        <f>IFERROR(VLOOKUP(LEFT($A2054,8),POR!$A:$R,16,0),"")</f>
        <v/>
      </c>
      <c r="AE2054" s="8" t="str">
        <f>IFERROR(VLOOKUP(LEFT($A2054,8),POR!$A:$R,17,0),"")</f>
        <v/>
      </c>
      <c r="AF2054" s="8" t="str">
        <f>IFERROR(VLOOKUP(LEFT($A2054,8),POR!$A:$R,18,0),"")</f>
        <v/>
      </c>
      <c r="AG2054" s="36" t="str">
        <f>IFERROR(VLOOKUP(A2054,NSD!F:G,2,0),"")</f>
        <v/>
      </c>
    </row>
    <row r="2055" spans="1:33">
      <c r="A2055" s="49" t="s">
        <v>4627</v>
      </c>
      <c r="B2055" s="36" t="str">
        <f>VLOOKUP(LEFT(A2055,8),Clusters!A:C,3,0)</f>
        <v>C2</v>
      </c>
      <c r="C2055" s="36">
        <f>VLOOKUP(LEFT(A2055,8),Clusters!A:D,2,0)</f>
        <v>22</v>
      </c>
      <c r="O2055" s="36">
        <f>IFERROR(VLOOKUP(LEFT(A2055,8),'Development Priority'!A:B,2,0),"")</f>
        <v>118</v>
      </c>
      <c r="P2055" s="8" t="str">
        <f>IFERROR(VLOOKUP(LEFT($A2055,8),POR!$A:$R,2,0),"")</f>
        <v/>
      </c>
      <c r="Q2055" s="8" t="str">
        <f>IFERROR(VLOOKUP(LEFT($A2055,8),POR!$A:$R,3,0),"")</f>
        <v/>
      </c>
      <c r="R2055" s="8" t="str">
        <f>IFERROR(VLOOKUP(LEFT($A2055,8),POR!$A:$R,4,0),"")</f>
        <v/>
      </c>
      <c r="S2055" s="8" t="str">
        <f>IFERROR(VLOOKUP(LEFT($A2055,8),POR!$A:$R,5,0),"")</f>
        <v/>
      </c>
      <c r="T2055" s="8">
        <f>IFERROR(VLOOKUP(LEFT($A2055,8),POR!$A:$R,6,0),"")</f>
        <v>42852.708333333299</v>
      </c>
      <c r="U2055" s="8" t="str">
        <f>IFERROR(VLOOKUP(LEFT($A2055,8),POR!$A:$R,7,0),"")</f>
        <v/>
      </c>
      <c r="V2055" s="8">
        <f>IFERROR(VLOOKUP(LEFT($A2055,8),POR!$A:$R,8,0),"")</f>
        <v>42853</v>
      </c>
      <c r="W2055" s="8" t="str">
        <f>IFERROR(VLOOKUP(LEFT($A2055,8),POR!$A:$R,9,0),"")</f>
        <v/>
      </c>
      <c r="X2055" s="8" t="str">
        <f>IFERROR(VLOOKUP(LEFT($A2055,8),POR!$A:$R,10,0),"")</f>
        <v/>
      </c>
      <c r="Y2055" s="8" t="str">
        <f>IFERROR(VLOOKUP(LEFT($A2055,8),POR!$A:$R,11,0),"")</f>
        <v/>
      </c>
      <c r="Z2055" s="8" t="str">
        <f>IFERROR(VLOOKUP(LEFT($A2055,8),POR!$A:$R,12,0),"")</f>
        <v/>
      </c>
      <c r="AA2055" s="8" t="str">
        <f>IFERROR(VLOOKUP(LEFT($A2055,8),POR!$A:$R,13,0),"")</f>
        <v/>
      </c>
      <c r="AB2055" s="8" t="str">
        <f>IFERROR(VLOOKUP(LEFT($A2055,8),POR!$A:$R,14,0),"")</f>
        <v/>
      </c>
      <c r="AC2055" s="8" t="str">
        <f>IFERROR(VLOOKUP(LEFT($A2055,8),POR!$A:$R,15,0),"")</f>
        <v/>
      </c>
      <c r="AD2055" s="8" t="str">
        <f>IFERROR(VLOOKUP(LEFT($A2055,8),POR!$A:$R,16,0),"")</f>
        <v/>
      </c>
      <c r="AE2055" s="8" t="str">
        <f>IFERROR(VLOOKUP(LEFT($A2055,8),POR!$A:$R,17,0),"")</f>
        <v/>
      </c>
      <c r="AF2055" s="8" t="str">
        <f>IFERROR(VLOOKUP(LEFT($A2055,8),POR!$A:$R,18,0),"")</f>
        <v/>
      </c>
      <c r="AG2055" s="36" t="str">
        <f>IFERROR(VLOOKUP(A2055,NSD!F:G,2,0),"")</f>
        <v/>
      </c>
    </row>
    <row r="2056" spans="1:33">
      <c r="A2056" s="49" t="s">
        <v>3576</v>
      </c>
      <c r="B2056" s="36" t="str">
        <f>VLOOKUP(LEFT(A2056,8),Clusters!A:C,3,0)</f>
        <v>C2</v>
      </c>
      <c r="C2056" s="36">
        <f>VLOOKUP(LEFT(A2056,8),Clusters!A:D,2,0)</f>
        <v>22</v>
      </c>
      <c r="O2056" s="36">
        <f>IFERROR(VLOOKUP(LEFT(A2056,8),'Development Priority'!A:B,2,0),"")</f>
        <v>118</v>
      </c>
      <c r="P2056" s="8" t="str">
        <f>IFERROR(VLOOKUP(LEFT($A2056,8),POR!$A:$R,2,0),"")</f>
        <v/>
      </c>
      <c r="Q2056" s="8" t="str">
        <f>IFERROR(VLOOKUP(LEFT($A2056,8),POR!$A:$R,3,0),"")</f>
        <v/>
      </c>
      <c r="R2056" s="8" t="str">
        <f>IFERROR(VLOOKUP(LEFT($A2056,8),POR!$A:$R,4,0),"")</f>
        <v/>
      </c>
      <c r="S2056" s="8" t="str">
        <f>IFERROR(VLOOKUP(LEFT($A2056,8),POR!$A:$R,5,0),"")</f>
        <v/>
      </c>
      <c r="T2056" s="8">
        <f>IFERROR(VLOOKUP(LEFT($A2056,8),POR!$A:$R,6,0),"")</f>
        <v>42852.708333333299</v>
      </c>
      <c r="U2056" s="8" t="str">
        <f>IFERROR(VLOOKUP(LEFT($A2056,8),POR!$A:$R,7,0),"")</f>
        <v/>
      </c>
      <c r="V2056" s="8">
        <f>IFERROR(VLOOKUP(LEFT($A2056,8),POR!$A:$R,8,0),"")</f>
        <v>42853</v>
      </c>
      <c r="W2056" s="8" t="str">
        <f>IFERROR(VLOOKUP(LEFT($A2056,8),POR!$A:$R,9,0),"")</f>
        <v/>
      </c>
      <c r="X2056" s="8" t="str">
        <f>IFERROR(VLOOKUP(LEFT($A2056,8),POR!$A:$R,10,0),"")</f>
        <v/>
      </c>
      <c r="Y2056" s="8" t="str">
        <f>IFERROR(VLOOKUP(LEFT($A2056,8),POR!$A:$R,11,0),"")</f>
        <v/>
      </c>
      <c r="Z2056" s="8" t="str">
        <f>IFERROR(VLOOKUP(LEFT($A2056,8),POR!$A:$R,12,0),"")</f>
        <v/>
      </c>
      <c r="AA2056" s="8" t="str">
        <f>IFERROR(VLOOKUP(LEFT($A2056,8),POR!$A:$R,13,0),"")</f>
        <v/>
      </c>
      <c r="AB2056" s="8" t="str">
        <f>IFERROR(VLOOKUP(LEFT($A2056,8),POR!$A:$R,14,0),"")</f>
        <v/>
      </c>
      <c r="AC2056" s="8" t="str">
        <f>IFERROR(VLOOKUP(LEFT($A2056,8),POR!$A:$R,15,0),"")</f>
        <v/>
      </c>
      <c r="AD2056" s="8" t="str">
        <f>IFERROR(VLOOKUP(LEFT($A2056,8),POR!$A:$R,16,0),"")</f>
        <v/>
      </c>
      <c r="AE2056" s="8" t="str">
        <f>IFERROR(VLOOKUP(LEFT($A2056,8),POR!$A:$R,17,0),"")</f>
        <v/>
      </c>
      <c r="AF2056" s="8" t="str">
        <f>IFERROR(VLOOKUP(LEFT($A2056,8),POR!$A:$R,18,0),"")</f>
        <v/>
      </c>
      <c r="AG2056" s="36" t="str">
        <f>IFERROR(VLOOKUP(A2056,NSD!F:G,2,0),"")</f>
        <v/>
      </c>
    </row>
    <row r="2057" spans="1:33">
      <c r="A2057" s="49" t="s">
        <v>3486</v>
      </c>
      <c r="B2057" s="36" t="str">
        <f>VLOOKUP(LEFT(A2057,8),Clusters!A:C,3,0)</f>
        <v>C2</v>
      </c>
      <c r="C2057" s="36">
        <f>VLOOKUP(LEFT(A2057,8),Clusters!A:D,2,0)</f>
        <v>22</v>
      </c>
      <c r="O2057" s="36">
        <f>IFERROR(VLOOKUP(LEFT(A2057,8),'Development Priority'!A:B,2,0),"")</f>
        <v>118</v>
      </c>
      <c r="P2057" s="8" t="str">
        <f>IFERROR(VLOOKUP(LEFT($A2057,8),POR!$A:$R,2,0),"")</f>
        <v/>
      </c>
      <c r="Q2057" s="8" t="str">
        <f>IFERROR(VLOOKUP(LEFT($A2057,8),POR!$A:$R,3,0),"")</f>
        <v/>
      </c>
      <c r="R2057" s="8" t="str">
        <f>IFERROR(VLOOKUP(LEFT($A2057,8),POR!$A:$R,4,0),"")</f>
        <v/>
      </c>
      <c r="S2057" s="8" t="str">
        <f>IFERROR(VLOOKUP(LEFT($A2057,8),POR!$A:$R,5,0),"")</f>
        <v/>
      </c>
      <c r="T2057" s="8">
        <f>IFERROR(VLOOKUP(LEFT($A2057,8),POR!$A:$R,6,0),"")</f>
        <v>42852.708333333299</v>
      </c>
      <c r="U2057" s="8" t="str">
        <f>IFERROR(VLOOKUP(LEFT($A2057,8),POR!$A:$R,7,0),"")</f>
        <v/>
      </c>
      <c r="V2057" s="8">
        <f>IFERROR(VLOOKUP(LEFT($A2057,8),POR!$A:$R,8,0),"")</f>
        <v>42853</v>
      </c>
      <c r="W2057" s="8" t="str">
        <f>IFERROR(VLOOKUP(LEFT($A2057,8),POR!$A:$R,9,0),"")</f>
        <v/>
      </c>
      <c r="X2057" s="8" t="str">
        <f>IFERROR(VLOOKUP(LEFT($A2057,8),POR!$A:$R,10,0),"")</f>
        <v/>
      </c>
      <c r="Y2057" s="8" t="str">
        <f>IFERROR(VLOOKUP(LEFT($A2057,8),POR!$A:$R,11,0),"")</f>
        <v/>
      </c>
      <c r="Z2057" s="8" t="str">
        <f>IFERROR(VLOOKUP(LEFT($A2057,8),POR!$A:$R,12,0),"")</f>
        <v/>
      </c>
      <c r="AA2057" s="8" t="str">
        <f>IFERROR(VLOOKUP(LEFT($A2057,8),POR!$A:$R,13,0),"")</f>
        <v/>
      </c>
      <c r="AB2057" s="8" t="str">
        <f>IFERROR(VLOOKUP(LEFT($A2057,8),POR!$A:$R,14,0),"")</f>
        <v/>
      </c>
      <c r="AC2057" s="8" t="str">
        <f>IFERROR(VLOOKUP(LEFT($A2057,8),POR!$A:$R,15,0),"")</f>
        <v/>
      </c>
      <c r="AD2057" s="8" t="str">
        <f>IFERROR(VLOOKUP(LEFT($A2057,8),POR!$A:$R,16,0),"")</f>
        <v/>
      </c>
      <c r="AE2057" s="8" t="str">
        <f>IFERROR(VLOOKUP(LEFT($A2057,8),POR!$A:$R,17,0),"")</f>
        <v/>
      </c>
      <c r="AF2057" s="8" t="str">
        <f>IFERROR(VLOOKUP(LEFT($A2057,8),POR!$A:$R,18,0),"")</f>
        <v/>
      </c>
      <c r="AG2057" s="36" t="str">
        <f>IFERROR(VLOOKUP(A2057,NSD!F:G,2,0),"")</f>
        <v/>
      </c>
    </row>
    <row r="2058" spans="1:33">
      <c r="A2058" s="49" t="s">
        <v>3634</v>
      </c>
      <c r="B2058" s="36" t="str">
        <f>VLOOKUP(LEFT(A2058,8),Clusters!A:C,3,0)</f>
        <v>C3</v>
      </c>
      <c r="C2058" s="36">
        <f>VLOOKUP(LEFT(A2058,8),Clusters!A:D,2,0)</f>
        <v>32</v>
      </c>
      <c r="O2058" s="36">
        <f>IFERROR(VLOOKUP(LEFT(A2058,8),'Development Priority'!A:B,2,0),"")</f>
        <v>717</v>
      </c>
      <c r="P2058" s="8" t="str">
        <f>IFERROR(VLOOKUP(LEFT($A2058,8),POR!$A:$R,2,0),"")</f>
        <v/>
      </c>
      <c r="Q2058" s="8" t="str">
        <f>IFERROR(VLOOKUP(LEFT($A2058,8),POR!$A:$R,3,0),"")</f>
        <v/>
      </c>
      <c r="R2058" s="8" t="str">
        <f>IFERROR(VLOOKUP(LEFT($A2058,8),POR!$A:$R,4,0),"")</f>
        <v/>
      </c>
      <c r="S2058" s="8" t="str">
        <f>IFERROR(VLOOKUP(LEFT($A2058,8),POR!$A:$R,5,0),"")</f>
        <v/>
      </c>
      <c r="T2058" s="8" t="str">
        <f>IFERROR(VLOOKUP(LEFT($A2058,8),POR!$A:$R,6,0),"")</f>
        <v/>
      </c>
      <c r="U2058" s="8" t="str">
        <f>IFERROR(VLOOKUP(LEFT($A2058,8),POR!$A:$R,7,0),"")</f>
        <v/>
      </c>
      <c r="V2058" s="8" t="str">
        <f>IFERROR(VLOOKUP(LEFT($A2058,8),POR!$A:$R,8,0),"")</f>
        <v/>
      </c>
      <c r="W2058" s="8" t="str">
        <f>IFERROR(VLOOKUP(LEFT($A2058,8),POR!$A:$R,9,0),"")</f>
        <v/>
      </c>
      <c r="X2058" s="8" t="str">
        <f>IFERROR(VLOOKUP(LEFT($A2058,8),POR!$A:$R,10,0),"")</f>
        <v/>
      </c>
      <c r="Y2058" s="8" t="str">
        <f>IFERROR(VLOOKUP(LEFT($A2058,8),POR!$A:$R,11,0),"")</f>
        <v/>
      </c>
      <c r="Z2058" s="8" t="str">
        <f>IFERROR(VLOOKUP(LEFT($A2058,8),POR!$A:$R,12,0),"")</f>
        <v/>
      </c>
      <c r="AA2058" s="8" t="str">
        <f>IFERROR(VLOOKUP(LEFT($A2058,8),POR!$A:$R,13,0),"")</f>
        <v/>
      </c>
      <c r="AB2058" s="8" t="str">
        <f>IFERROR(VLOOKUP(LEFT($A2058,8),POR!$A:$R,14,0),"")</f>
        <v/>
      </c>
      <c r="AC2058" s="8" t="str">
        <f>IFERROR(VLOOKUP(LEFT($A2058,8),POR!$A:$R,15,0),"")</f>
        <v/>
      </c>
      <c r="AD2058" s="8" t="str">
        <f>IFERROR(VLOOKUP(LEFT($A2058,8),POR!$A:$R,16,0),"")</f>
        <v/>
      </c>
      <c r="AE2058" s="8" t="str">
        <f>IFERROR(VLOOKUP(LEFT($A2058,8),POR!$A:$R,17,0),"")</f>
        <v/>
      </c>
      <c r="AF2058" s="8" t="str">
        <f>IFERROR(VLOOKUP(LEFT($A2058,8),POR!$A:$R,18,0),"")</f>
        <v/>
      </c>
      <c r="AG2058" s="36" t="str">
        <f>IFERROR(VLOOKUP(A2058,NSD!F:G,2,0),"")</f>
        <v/>
      </c>
    </row>
    <row r="2059" spans="1:33">
      <c r="A2059" s="49" t="s">
        <v>3820</v>
      </c>
      <c r="B2059" s="36" t="str">
        <f>VLOOKUP(LEFT(A2059,8),Clusters!A:C,3,0)</f>
        <v>C3</v>
      </c>
      <c r="C2059" s="36">
        <f>VLOOKUP(LEFT(A2059,8),Clusters!A:D,2,0)</f>
        <v>32</v>
      </c>
      <c r="O2059" s="36">
        <f>IFERROR(VLOOKUP(LEFT(A2059,8),'Development Priority'!A:B,2,0),"")</f>
        <v>717</v>
      </c>
      <c r="P2059" s="8" t="str">
        <f>IFERROR(VLOOKUP(LEFT($A2059,8),POR!$A:$R,2,0),"")</f>
        <v/>
      </c>
      <c r="Q2059" s="8" t="str">
        <f>IFERROR(VLOOKUP(LEFT($A2059,8),POR!$A:$R,3,0),"")</f>
        <v/>
      </c>
      <c r="R2059" s="8" t="str">
        <f>IFERROR(VLOOKUP(LEFT($A2059,8),POR!$A:$R,4,0),"")</f>
        <v/>
      </c>
      <c r="S2059" s="8" t="str">
        <f>IFERROR(VLOOKUP(LEFT($A2059,8),POR!$A:$R,5,0),"")</f>
        <v/>
      </c>
      <c r="T2059" s="8" t="str">
        <f>IFERROR(VLOOKUP(LEFT($A2059,8),POR!$A:$R,6,0),"")</f>
        <v/>
      </c>
      <c r="U2059" s="8" t="str">
        <f>IFERROR(VLOOKUP(LEFT($A2059,8),POR!$A:$R,7,0),"")</f>
        <v/>
      </c>
      <c r="V2059" s="8" t="str">
        <f>IFERROR(VLOOKUP(LEFT($A2059,8),POR!$A:$R,8,0),"")</f>
        <v/>
      </c>
      <c r="W2059" s="8" t="str">
        <f>IFERROR(VLOOKUP(LEFT($A2059,8),POR!$A:$R,9,0),"")</f>
        <v/>
      </c>
      <c r="X2059" s="8" t="str">
        <f>IFERROR(VLOOKUP(LEFT($A2059,8),POR!$A:$R,10,0),"")</f>
        <v/>
      </c>
      <c r="Y2059" s="8" t="str">
        <f>IFERROR(VLOOKUP(LEFT($A2059,8),POR!$A:$R,11,0),"")</f>
        <v/>
      </c>
      <c r="Z2059" s="8" t="str">
        <f>IFERROR(VLOOKUP(LEFT($A2059,8),POR!$A:$R,12,0),"")</f>
        <v/>
      </c>
      <c r="AA2059" s="8" t="str">
        <f>IFERROR(VLOOKUP(LEFT($A2059,8),POR!$A:$R,13,0),"")</f>
        <v/>
      </c>
      <c r="AB2059" s="8" t="str">
        <f>IFERROR(VLOOKUP(LEFT($A2059,8),POR!$A:$R,14,0),"")</f>
        <v/>
      </c>
      <c r="AC2059" s="8" t="str">
        <f>IFERROR(VLOOKUP(LEFT($A2059,8),POR!$A:$R,15,0),"")</f>
        <v/>
      </c>
      <c r="AD2059" s="8" t="str">
        <f>IFERROR(VLOOKUP(LEFT($A2059,8),POR!$A:$R,16,0),"")</f>
        <v/>
      </c>
      <c r="AE2059" s="8" t="str">
        <f>IFERROR(VLOOKUP(LEFT($A2059,8),POR!$A:$R,17,0),"")</f>
        <v/>
      </c>
      <c r="AF2059" s="8" t="str">
        <f>IFERROR(VLOOKUP(LEFT($A2059,8),POR!$A:$R,18,0),"")</f>
        <v/>
      </c>
      <c r="AG2059" s="36" t="str">
        <f>IFERROR(VLOOKUP(A2059,NSD!F:G,2,0),"")</f>
        <v/>
      </c>
    </row>
    <row r="2060" spans="1:33">
      <c r="A2060" s="49" t="s">
        <v>4003</v>
      </c>
      <c r="B2060" s="36" t="str">
        <f>VLOOKUP(LEFT(A2060,8),Clusters!A:C,3,0)</f>
        <v>C3</v>
      </c>
      <c r="C2060" s="36">
        <f>VLOOKUP(LEFT(A2060,8),Clusters!A:D,2,0)</f>
        <v>32</v>
      </c>
      <c r="O2060" s="36">
        <f>IFERROR(VLOOKUP(LEFT(A2060,8),'Development Priority'!A:B,2,0),"")</f>
        <v>717</v>
      </c>
      <c r="P2060" s="8" t="str">
        <f>IFERROR(VLOOKUP(LEFT($A2060,8),POR!$A:$R,2,0),"")</f>
        <v/>
      </c>
      <c r="Q2060" s="8" t="str">
        <f>IFERROR(VLOOKUP(LEFT($A2060,8),POR!$A:$R,3,0),"")</f>
        <v/>
      </c>
      <c r="R2060" s="8" t="str">
        <f>IFERROR(VLOOKUP(LEFT($A2060,8),POR!$A:$R,4,0),"")</f>
        <v/>
      </c>
      <c r="S2060" s="8" t="str">
        <f>IFERROR(VLOOKUP(LEFT($A2060,8),POR!$A:$R,5,0),"")</f>
        <v/>
      </c>
      <c r="T2060" s="8" t="str">
        <f>IFERROR(VLOOKUP(LEFT($A2060,8),POR!$A:$R,6,0),"")</f>
        <v/>
      </c>
      <c r="U2060" s="8" t="str">
        <f>IFERROR(VLOOKUP(LEFT($A2060,8),POR!$A:$R,7,0),"")</f>
        <v/>
      </c>
      <c r="V2060" s="8" t="str">
        <f>IFERROR(VLOOKUP(LEFT($A2060,8),POR!$A:$R,8,0),"")</f>
        <v/>
      </c>
      <c r="W2060" s="8" t="str">
        <f>IFERROR(VLOOKUP(LEFT($A2060,8),POR!$A:$R,9,0),"")</f>
        <v/>
      </c>
      <c r="X2060" s="8" t="str">
        <f>IFERROR(VLOOKUP(LEFT($A2060,8),POR!$A:$R,10,0),"")</f>
        <v/>
      </c>
      <c r="Y2060" s="8" t="str">
        <f>IFERROR(VLOOKUP(LEFT($A2060,8),POR!$A:$R,11,0),"")</f>
        <v/>
      </c>
      <c r="Z2060" s="8" t="str">
        <f>IFERROR(VLOOKUP(LEFT($A2060,8),POR!$A:$R,12,0),"")</f>
        <v/>
      </c>
      <c r="AA2060" s="8" t="str">
        <f>IFERROR(VLOOKUP(LEFT($A2060,8),POR!$A:$R,13,0),"")</f>
        <v/>
      </c>
      <c r="AB2060" s="8" t="str">
        <f>IFERROR(VLOOKUP(LEFT($A2060,8),POR!$A:$R,14,0),"")</f>
        <v/>
      </c>
      <c r="AC2060" s="8" t="str">
        <f>IFERROR(VLOOKUP(LEFT($A2060,8),POR!$A:$R,15,0),"")</f>
        <v/>
      </c>
      <c r="AD2060" s="8" t="str">
        <f>IFERROR(VLOOKUP(LEFT($A2060,8),POR!$A:$R,16,0),"")</f>
        <v/>
      </c>
      <c r="AE2060" s="8" t="str">
        <f>IFERROR(VLOOKUP(LEFT($A2060,8),POR!$A:$R,17,0),"")</f>
        <v/>
      </c>
      <c r="AF2060" s="8" t="str">
        <f>IFERROR(VLOOKUP(LEFT($A2060,8),POR!$A:$R,18,0),"")</f>
        <v/>
      </c>
      <c r="AG2060" s="36" t="str">
        <f>IFERROR(VLOOKUP(A2060,NSD!F:G,2,0),"")</f>
        <v/>
      </c>
    </row>
    <row r="2061" spans="1:33">
      <c r="A2061" s="49" t="s">
        <v>4348</v>
      </c>
      <c r="B2061" s="36" t="str">
        <f>VLOOKUP(LEFT(A2061,8),Clusters!A:C,3,0)</f>
        <v>C1</v>
      </c>
      <c r="C2061" s="36">
        <f>VLOOKUP(LEFT(A2061,8),Clusters!A:D,2,0)</f>
        <v>11</v>
      </c>
      <c r="O2061" s="36">
        <f>IFERROR(VLOOKUP(LEFT(A2061,8),'Development Priority'!A:B,2,0),"")</f>
        <v>341</v>
      </c>
      <c r="P2061" s="8" t="str">
        <f>IFERROR(VLOOKUP(LEFT($A2061,8),POR!$A:$R,2,0),"")</f>
        <v/>
      </c>
      <c r="Q2061" s="8" t="str">
        <f>IFERROR(VLOOKUP(LEFT($A2061,8),POR!$A:$R,3,0),"")</f>
        <v/>
      </c>
      <c r="R2061" s="8" t="str">
        <f>IFERROR(VLOOKUP(LEFT($A2061,8),POR!$A:$R,4,0),"")</f>
        <v/>
      </c>
      <c r="S2061" s="8" t="str">
        <f>IFERROR(VLOOKUP(LEFT($A2061,8),POR!$A:$R,5,0),"")</f>
        <v/>
      </c>
      <c r="T2061" s="8">
        <f>IFERROR(VLOOKUP(LEFT($A2061,8),POR!$A:$R,6,0),"")</f>
        <v>42867.708333333299</v>
      </c>
      <c r="U2061" s="8" t="str">
        <f>IFERROR(VLOOKUP(LEFT($A2061,8),POR!$A:$R,7,0),"")</f>
        <v/>
      </c>
      <c r="V2061" s="8" t="str">
        <f>IFERROR(VLOOKUP(LEFT($A2061,8),POR!$A:$R,8,0),"")</f>
        <v/>
      </c>
      <c r="W2061" s="8" t="str">
        <f>IFERROR(VLOOKUP(LEFT($A2061,8),POR!$A:$R,9,0),"")</f>
        <v/>
      </c>
      <c r="X2061" s="8" t="str">
        <f>IFERROR(VLOOKUP(LEFT($A2061,8),POR!$A:$R,10,0),"")</f>
        <v/>
      </c>
      <c r="Y2061" s="8" t="str">
        <f>IFERROR(VLOOKUP(LEFT($A2061,8),POR!$A:$R,11,0),"")</f>
        <v/>
      </c>
      <c r="Z2061" s="8" t="str">
        <f>IFERROR(VLOOKUP(LEFT($A2061,8),POR!$A:$R,12,0),"")</f>
        <v/>
      </c>
      <c r="AA2061" s="8" t="str">
        <f>IFERROR(VLOOKUP(LEFT($A2061,8),POR!$A:$R,13,0),"")</f>
        <v/>
      </c>
      <c r="AB2061" s="8" t="str">
        <f>IFERROR(VLOOKUP(LEFT($A2061,8),POR!$A:$R,14,0),"")</f>
        <v/>
      </c>
      <c r="AC2061" s="8" t="str">
        <f>IFERROR(VLOOKUP(LEFT($A2061,8),POR!$A:$R,15,0),"")</f>
        <v/>
      </c>
      <c r="AD2061" s="8" t="str">
        <f>IFERROR(VLOOKUP(LEFT($A2061,8),POR!$A:$R,16,0),"")</f>
        <v/>
      </c>
      <c r="AE2061" s="8" t="str">
        <f>IFERROR(VLOOKUP(LEFT($A2061,8),POR!$A:$R,17,0),"")</f>
        <v/>
      </c>
      <c r="AF2061" s="8" t="str">
        <f>IFERROR(VLOOKUP(LEFT($A2061,8),POR!$A:$R,18,0),"")</f>
        <v/>
      </c>
      <c r="AG2061" s="36" t="str">
        <f>IFERROR(VLOOKUP(A2061,NSD!F:G,2,0),"")</f>
        <v/>
      </c>
    </row>
    <row r="2062" spans="1:33">
      <c r="A2062" s="49" t="s">
        <v>4564</v>
      </c>
      <c r="B2062" s="36" t="str">
        <f>VLOOKUP(LEFT(A2062,8),Clusters!A:C,3,0)</f>
        <v>C1</v>
      </c>
      <c r="C2062" s="36">
        <f>VLOOKUP(LEFT(A2062,8),Clusters!A:D,2,0)</f>
        <v>11</v>
      </c>
      <c r="O2062" s="36">
        <f>IFERROR(VLOOKUP(LEFT(A2062,8),'Development Priority'!A:B,2,0),"")</f>
        <v>341</v>
      </c>
      <c r="P2062" s="8" t="str">
        <f>IFERROR(VLOOKUP(LEFT($A2062,8),POR!$A:$R,2,0),"")</f>
        <v/>
      </c>
      <c r="Q2062" s="8" t="str">
        <f>IFERROR(VLOOKUP(LEFT($A2062,8),POR!$A:$R,3,0),"")</f>
        <v/>
      </c>
      <c r="R2062" s="8" t="str">
        <f>IFERROR(VLOOKUP(LEFT($A2062,8),POR!$A:$R,4,0),"")</f>
        <v/>
      </c>
      <c r="S2062" s="8" t="str">
        <f>IFERROR(VLOOKUP(LEFT($A2062,8),POR!$A:$R,5,0),"")</f>
        <v/>
      </c>
      <c r="T2062" s="8">
        <f>IFERROR(VLOOKUP(LEFT($A2062,8),POR!$A:$R,6,0),"")</f>
        <v>42867.708333333299</v>
      </c>
      <c r="U2062" s="8" t="str">
        <f>IFERROR(VLOOKUP(LEFT($A2062,8),POR!$A:$R,7,0),"")</f>
        <v/>
      </c>
      <c r="V2062" s="8" t="str">
        <f>IFERROR(VLOOKUP(LEFT($A2062,8),POR!$A:$R,8,0),"")</f>
        <v/>
      </c>
      <c r="W2062" s="8" t="str">
        <f>IFERROR(VLOOKUP(LEFT($A2062,8),POR!$A:$R,9,0),"")</f>
        <v/>
      </c>
      <c r="X2062" s="8" t="str">
        <f>IFERROR(VLOOKUP(LEFT($A2062,8),POR!$A:$R,10,0),"")</f>
        <v/>
      </c>
      <c r="Y2062" s="8" t="str">
        <f>IFERROR(VLOOKUP(LEFT($A2062,8),POR!$A:$R,11,0),"")</f>
        <v/>
      </c>
      <c r="Z2062" s="8" t="str">
        <f>IFERROR(VLOOKUP(LEFT($A2062,8),POR!$A:$R,12,0),"")</f>
        <v/>
      </c>
      <c r="AA2062" s="8" t="str">
        <f>IFERROR(VLOOKUP(LEFT($A2062,8),POR!$A:$R,13,0),"")</f>
        <v/>
      </c>
      <c r="AB2062" s="8" t="str">
        <f>IFERROR(VLOOKUP(LEFT($A2062,8),POR!$A:$R,14,0),"")</f>
        <v/>
      </c>
      <c r="AC2062" s="8" t="str">
        <f>IFERROR(VLOOKUP(LEFT($A2062,8),POR!$A:$R,15,0),"")</f>
        <v/>
      </c>
      <c r="AD2062" s="8" t="str">
        <f>IFERROR(VLOOKUP(LEFT($A2062,8),POR!$A:$R,16,0),"")</f>
        <v/>
      </c>
      <c r="AE2062" s="8" t="str">
        <f>IFERROR(VLOOKUP(LEFT($A2062,8),POR!$A:$R,17,0),"")</f>
        <v/>
      </c>
      <c r="AF2062" s="8" t="str">
        <f>IFERROR(VLOOKUP(LEFT($A2062,8),POR!$A:$R,18,0),"")</f>
        <v/>
      </c>
      <c r="AG2062" s="36" t="str">
        <f>IFERROR(VLOOKUP(A2062,NSD!F:G,2,0),"")</f>
        <v/>
      </c>
    </row>
    <row r="2063" spans="1:33">
      <c r="A2063" s="49" t="s">
        <v>2383</v>
      </c>
      <c r="B2063" s="36" t="str">
        <f>VLOOKUP(LEFT(A2063,8),Clusters!A:C,3,0)</f>
        <v>C1</v>
      </c>
      <c r="C2063" s="36">
        <f>VLOOKUP(LEFT(A2063,8),Clusters!A:D,2,0)</f>
        <v>11</v>
      </c>
      <c r="O2063" s="36">
        <f>IFERROR(VLOOKUP(LEFT(A2063,8),'Development Priority'!A:B,2,0),"")</f>
        <v>341</v>
      </c>
      <c r="P2063" s="8" t="str">
        <f>IFERROR(VLOOKUP(LEFT($A2063,8),POR!$A:$R,2,0),"")</f>
        <v/>
      </c>
      <c r="Q2063" s="8" t="str">
        <f>IFERROR(VLOOKUP(LEFT($A2063,8),POR!$A:$R,3,0),"")</f>
        <v/>
      </c>
      <c r="R2063" s="8" t="str">
        <f>IFERROR(VLOOKUP(LEFT($A2063,8),POR!$A:$R,4,0),"")</f>
        <v/>
      </c>
      <c r="S2063" s="8" t="str">
        <f>IFERROR(VLOOKUP(LEFT($A2063,8),POR!$A:$R,5,0),"")</f>
        <v/>
      </c>
      <c r="T2063" s="8">
        <f>IFERROR(VLOOKUP(LEFT($A2063,8),POR!$A:$R,6,0),"")</f>
        <v>42867.708333333299</v>
      </c>
      <c r="U2063" s="8" t="str">
        <f>IFERROR(VLOOKUP(LEFT($A2063,8),POR!$A:$R,7,0),"")</f>
        <v/>
      </c>
      <c r="V2063" s="8" t="str">
        <f>IFERROR(VLOOKUP(LEFT($A2063,8),POR!$A:$R,8,0),"")</f>
        <v/>
      </c>
      <c r="W2063" s="8" t="str">
        <f>IFERROR(VLOOKUP(LEFT($A2063,8),POR!$A:$R,9,0),"")</f>
        <v/>
      </c>
      <c r="X2063" s="8" t="str">
        <f>IFERROR(VLOOKUP(LEFT($A2063,8),POR!$A:$R,10,0),"")</f>
        <v/>
      </c>
      <c r="Y2063" s="8" t="str">
        <f>IFERROR(VLOOKUP(LEFT($A2063,8),POR!$A:$R,11,0),"")</f>
        <v/>
      </c>
      <c r="Z2063" s="8" t="str">
        <f>IFERROR(VLOOKUP(LEFT($A2063,8),POR!$A:$R,12,0),"")</f>
        <v/>
      </c>
      <c r="AA2063" s="8" t="str">
        <f>IFERROR(VLOOKUP(LEFT($A2063,8),POR!$A:$R,13,0),"")</f>
        <v/>
      </c>
      <c r="AB2063" s="8" t="str">
        <f>IFERROR(VLOOKUP(LEFT($A2063,8),POR!$A:$R,14,0),"")</f>
        <v/>
      </c>
      <c r="AC2063" s="8" t="str">
        <f>IFERROR(VLOOKUP(LEFT($A2063,8),POR!$A:$R,15,0),"")</f>
        <v/>
      </c>
      <c r="AD2063" s="8" t="str">
        <f>IFERROR(VLOOKUP(LEFT($A2063,8),POR!$A:$R,16,0),"")</f>
        <v/>
      </c>
      <c r="AE2063" s="8" t="str">
        <f>IFERROR(VLOOKUP(LEFT($A2063,8),POR!$A:$R,17,0),"")</f>
        <v/>
      </c>
      <c r="AF2063" s="8" t="str">
        <f>IFERROR(VLOOKUP(LEFT($A2063,8),POR!$A:$R,18,0),"")</f>
        <v/>
      </c>
      <c r="AG2063" s="36" t="str">
        <f>IFERROR(VLOOKUP(A2063,NSD!F:G,2,0),"")</f>
        <v/>
      </c>
    </row>
    <row r="2064" spans="1:33">
      <c r="A2064" s="49" t="s">
        <v>4912</v>
      </c>
      <c r="B2064" s="36" t="str">
        <f>VLOOKUP(LEFT(A2064,8),Clusters!A:C,3,0)</f>
        <v>C1</v>
      </c>
      <c r="C2064" s="36">
        <f>VLOOKUP(LEFT(A2064,8),Clusters!A:D,2,0)</f>
        <v>11</v>
      </c>
      <c r="O2064" s="36">
        <f>IFERROR(VLOOKUP(LEFT(A2064,8),'Development Priority'!A:B,2,0),"")</f>
        <v>341</v>
      </c>
      <c r="P2064" s="8" t="str">
        <f>IFERROR(VLOOKUP(LEFT($A2064,8),POR!$A:$R,2,0),"")</f>
        <v/>
      </c>
      <c r="Q2064" s="8" t="str">
        <f>IFERROR(VLOOKUP(LEFT($A2064,8),POR!$A:$R,3,0),"")</f>
        <v/>
      </c>
      <c r="R2064" s="8" t="str">
        <f>IFERROR(VLOOKUP(LEFT($A2064,8),POR!$A:$R,4,0),"")</f>
        <v/>
      </c>
      <c r="S2064" s="8" t="str">
        <f>IFERROR(VLOOKUP(LEFT($A2064,8),POR!$A:$R,5,0),"")</f>
        <v/>
      </c>
      <c r="T2064" s="8">
        <f>IFERROR(VLOOKUP(LEFT($A2064,8),POR!$A:$R,6,0),"")</f>
        <v>42867.708333333299</v>
      </c>
      <c r="U2064" s="8" t="str">
        <f>IFERROR(VLOOKUP(LEFT($A2064,8),POR!$A:$R,7,0),"")</f>
        <v/>
      </c>
      <c r="V2064" s="8" t="str">
        <f>IFERROR(VLOOKUP(LEFT($A2064,8),POR!$A:$R,8,0),"")</f>
        <v/>
      </c>
      <c r="W2064" s="8" t="str">
        <f>IFERROR(VLOOKUP(LEFT($A2064,8),POR!$A:$R,9,0),"")</f>
        <v/>
      </c>
      <c r="X2064" s="8" t="str">
        <f>IFERROR(VLOOKUP(LEFT($A2064,8),POR!$A:$R,10,0),"")</f>
        <v/>
      </c>
      <c r="Y2064" s="8" t="str">
        <f>IFERROR(VLOOKUP(LEFT($A2064,8),POR!$A:$R,11,0),"")</f>
        <v/>
      </c>
      <c r="Z2064" s="8" t="str">
        <f>IFERROR(VLOOKUP(LEFT($A2064,8),POR!$A:$R,12,0),"")</f>
        <v/>
      </c>
      <c r="AA2064" s="8" t="str">
        <f>IFERROR(VLOOKUP(LEFT($A2064,8),POR!$A:$R,13,0),"")</f>
        <v/>
      </c>
      <c r="AB2064" s="8" t="str">
        <f>IFERROR(VLOOKUP(LEFT($A2064,8),POR!$A:$R,14,0),"")</f>
        <v/>
      </c>
      <c r="AC2064" s="8" t="str">
        <f>IFERROR(VLOOKUP(LEFT($A2064,8),POR!$A:$R,15,0),"")</f>
        <v/>
      </c>
      <c r="AD2064" s="8" t="str">
        <f>IFERROR(VLOOKUP(LEFT($A2064,8),POR!$A:$R,16,0),"")</f>
        <v/>
      </c>
      <c r="AE2064" s="8" t="str">
        <f>IFERROR(VLOOKUP(LEFT($A2064,8),POR!$A:$R,17,0),"")</f>
        <v/>
      </c>
      <c r="AF2064" s="8" t="str">
        <f>IFERROR(VLOOKUP(LEFT($A2064,8),POR!$A:$R,18,0),"")</f>
        <v/>
      </c>
      <c r="AG2064" s="36" t="str">
        <f>IFERROR(VLOOKUP(A2064,NSD!F:G,2,0),"")</f>
        <v/>
      </c>
    </row>
    <row r="2065" spans="1:33">
      <c r="A2065" s="49" t="s">
        <v>3260</v>
      </c>
      <c r="B2065" s="36" t="str">
        <f>VLOOKUP(LEFT(A2065,8),Clusters!A:C,3,0)</f>
        <v>C1</v>
      </c>
      <c r="C2065" s="36">
        <f>VLOOKUP(LEFT(A2065,8),Clusters!A:D,2,0)</f>
        <v>11</v>
      </c>
      <c r="O2065" s="36">
        <f>IFERROR(VLOOKUP(LEFT(A2065,8),'Development Priority'!A:B,2,0),"")</f>
        <v>341</v>
      </c>
      <c r="P2065" s="8" t="str">
        <f>IFERROR(VLOOKUP(LEFT($A2065,8),POR!$A:$R,2,0),"")</f>
        <v/>
      </c>
      <c r="Q2065" s="8" t="str">
        <f>IFERROR(VLOOKUP(LEFT($A2065,8),POR!$A:$R,3,0),"")</f>
        <v/>
      </c>
      <c r="R2065" s="8" t="str">
        <f>IFERROR(VLOOKUP(LEFT($A2065,8),POR!$A:$R,4,0),"")</f>
        <v/>
      </c>
      <c r="S2065" s="8" t="str">
        <f>IFERROR(VLOOKUP(LEFT($A2065,8),POR!$A:$R,5,0),"")</f>
        <v/>
      </c>
      <c r="T2065" s="8">
        <f>IFERROR(VLOOKUP(LEFT($A2065,8),POR!$A:$R,6,0),"")</f>
        <v>42867.708333333299</v>
      </c>
      <c r="U2065" s="8" t="str">
        <f>IFERROR(VLOOKUP(LEFT($A2065,8),POR!$A:$R,7,0),"")</f>
        <v/>
      </c>
      <c r="V2065" s="8" t="str">
        <f>IFERROR(VLOOKUP(LEFT($A2065,8),POR!$A:$R,8,0),"")</f>
        <v/>
      </c>
      <c r="W2065" s="8" t="str">
        <f>IFERROR(VLOOKUP(LEFT($A2065,8),POR!$A:$R,9,0),"")</f>
        <v/>
      </c>
      <c r="X2065" s="8" t="str">
        <f>IFERROR(VLOOKUP(LEFT($A2065,8),POR!$A:$R,10,0),"")</f>
        <v/>
      </c>
      <c r="Y2065" s="8" t="str">
        <f>IFERROR(VLOOKUP(LEFT($A2065,8),POR!$A:$R,11,0),"")</f>
        <v/>
      </c>
      <c r="Z2065" s="8" t="str">
        <f>IFERROR(VLOOKUP(LEFT($A2065,8),POR!$A:$R,12,0),"")</f>
        <v/>
      </c>
      <c r="AA2065" s="8" t="str">
        <f>IFERROR(VLOOKUP(LEFT($A2065,8),POR!$A:$R,13,0),"")</f>
        <v/>
      </c>
      <c r="AB2065" s="8" t="str">
        <f>IFERROR(VLOOKUP(LEFT($A2065,8),POR!$A:$R,14,0),"")</f>
        <v/>
      </c>
      <c r="AC2065" s="8" t="str">
        <f>IFERROR(VLOOKUP(LEFT($A2065,8),POR!$A:$R,15,0),"")</f>
        <v/>
      </c>
      <c r="AD2065" s="8" t="str">
        <f>IFERROR(VLOOKUP(LEFT($A2065,8),POR!$A:$R,16,0),"")</f>
        <v/>
      </c>
      <c r="AE2065" s="8" t="str">
        <f>IFERROR(VLOOKUP(LEFT($A2065,8),POR!$A:$R,17,0),"")</f>
        <v/>
      </c>
      <c r="AF2065" s="8" t="str">
        <f>IFERROR(VLOOKUP(LEFT($A2065,8),POR!$A:$R,18,0),"")</f>
        <v/>
      </c>
      <c r="AG2065" s="36" t="str">
        <f>IFERROR(VLOOKUP(A2065,NSD!F:G,2,0),"")</f>
        <v/>
      </c>
    </row>
    <row r="2066" spans="1:33">
      <c r="A2066" s="49" t="s">
        <v>4445</v>
      </c>
      <c r="B2066" s="36" t="str">
        <f>VLOOKUP(LEFT(A2066,8),Clusters!A:C,3,0)</f>
        <v>C1</v>
      </c>
      <c r="C2066" s="36">
        <f>VLOOKUP(LEFT(A2066,8),Clusters!A:D,2,0)</f>
        <v>11</v>
      </c>
      <c r="O2066" s="36">
        <f>IFERROR(VLOOKUP(LEFT(A2066,8),'Development Priority'!A:B,2,0),"")</f>
        <v>341</v>
      </c>
      <c r="P2066" s="8" t="str">
        <f>IFERROR(VLOOKUP(LEFT($A2066,8),POR!$A:$R,2,0),"")</f>
        <v/>
      </c>
      <c r="Q2066" s="8" t="str">
        <f>IFERROR(VLOOKUP(LEFT($A2066,8),POR!$A:$R,3,0),"")</f>
        <v/>
      </c>
      <c r="R2066" s="8" t="str">
        <f>IFERROR(VLOOKUP(LEFT($A2066,8),POR!$A:$R,4,0),"")</f>
        <v/>
      </c>
      <c r="S2066" s="8" t="str">
        <f>IFERROR(VLOOKUP(LEFT($A2066,8),POR!$A:$R,5,0),"")</f>
        <v/>
      </c>
      <c r="T2066" s="8">
        <f>IFERROR(VLOOKUP(LEFT($A2066,8),POR!$A:$R,6,0),"")</f>
        <v>42867.708333333299</v>
      </c>
      <c r="U2066" s="8" t="str">
        <f>IFERROR(VLOOKUP(LEFT($A2066,8),POR!$A:$R,7,0),"")</f>
        <v/>
      </c>
      <c r="V2066" s="8" t="str">
        <f>IFERROR(VLOOKUP(LEFT($A2066,8),POR!$A:$R,8,0),"")</f>
        <v/>
      </c>
      <c r="W2066" s="8" t="str">
        <f>IFERROR(VLOOKUP(LEFT($A2066,8),POR!$A:$R,9,0),"")</f>
        <v/>
      </c>
      <c r="X2066" s="8" t="str">
        <f>IFERROR(VLOOKUP(LEFT($A2066,8),POR!$A:$R,10,0),"")</f>
        <v/>
      </c>
      <c r="Y2066" s="8" t="str">
        <f>IFERROR(VLOOKUP(LEFT($A2066,8),POR!$A:$R,11,0),"")</f>
        <v/>
      </c>
      <c r="Z2066" s="8" t="str">
        <f>IFERROR(VLOOKUP(LEFT($A2066,8),POR!$A:$R,12,0),"")</f>
        <v/>
      </c>
      <c r="AA2066" s="8" t="str">
        <f>IFERROR(VLOOKUP(LEFT($A2066,8),POR!$A:$R,13,0),"")</f>
        <v/>
      </c>
      <c r="AB2066" s="8" t="str">
        <f>IFERROR(VLOOKUP(LEFT($A2066,8),POR!$A:$R,14,0),"")</f>
        <v/>
      </c>
      <c r="AC2066" s="8" t="str">
        <f>IFERROR(VLOOKUP(LEFT($A2066,8),POR!$A:$R,15,0),"")</f>
        <v/>
      </c>
      <c r="AD2066" s="8" t="str">
        <f>IFERROR(VLOOKUP(LEFT($A2066,8),POR!$A:$R,16,0),"")</f>
        <v/>
      </c>
      <c r="AE2066" s="8" t="str">
        <f>IFERROR(VLOOKUP(LEFT($A2066,8),POR!$A:$R,17,0),"")</f>
        <v/>
      </c>
      <c r="AF2066" s="8" t="str">
        <f>IFERROR(VLOOKUP(LEFT($A2066,8),POR!$A:$R,18,0),"")</f>
        <v/>
      </c>
      <c r="AG2066" s="36" t="str">
        <f>IFERROR(VLOOKUP(A2066,NSD!F:G,2,0),"")</f>
        <v/>
      </c>
    </row>
    <row r="2067" spans="1:33">
      <c r="A2067" s="49" t="s">
        <v>4641</v>
      </c>
      <c r="B2067" s="36" t="str">
        <f>VLOOKUP(LEFT(A2067,8),Clusters!A:C,3,0)</f>
        <v>C1</v>
      </c>
      <c r="C2067" s="36">
        <f>VLOOKUP(LEFT(A2067,8),Clusters!A:D,2,0)</f>
        <v>12</v>
      </c>
      <c r="O2067" s="36">
        <f>IFERROR(VLOOKUP(LEFT(A2067,8),'Development Priority'!A:B,2,0),"")</f>
        <v>140</v>
      </c>
      <c r="P2067" s="8" t="str">
        <f>IFERROR(VLOOKUP(LEFT($A2067,8),POR!$A:$R,2,0),"")</f>
        <v/>
      </c>
      <c r="Q2067" s="8" t="str">
        <f>IFERROR(VLOOKUP(LEFT($A2067,8),POR!$A:$R,3,0),"")</f>
        <v/>
      </c>
      <c r="R2067" s="8" t="str">
        <f>IFERROR(VLOOKUP(LEFT($A2067,8),POR!$A:$R,4,0),"")</f>
        <v/>
      </c>
      <c r="S2067" s="8" t="str">
        <f>IFERROR(VLOOKUP(LEFT($A2067,8),POR!$A:$R,5,0),"")</f>
        <v/>
      </c>
      <c r="T2067" s="8">
        <f>IFERROR(VLOOKUP(LEFT($A2067,8),POR!$A:$R,6,0),"")</f>
        <v>42766.666666666701</v>
      </c>
      <c r="U2067" s="8" t="str">
        <f>IFERROR(VLOOKUP(LEFT($A2067,8),POR!$A:$R,7,0),"")</f>
        <v/>
      </c>
      <c r="V2067" s="8" t="str">
        <f>IFERROR(VLOOKUP(LEFT($A2067,8),POR!$A:$R,8,0),"")</f>
        <v/>
      </c>
      <c r="W2067" s="8" t="str">
        <f>IFERROR(VLOOKUP(LEFT($A2067,8),POR!$A:$R,9,0),"")</f>
        <v/>
      </c>
      <c r="X2067" s="8" t="str">
        <f>IFERROR(VLOOKUP(LEFT($A2067,8),POR!$A:$R,10,0),"")</f>
        <v/>
      </c>
      <c r="Y2067" s="8" t="str">
        <f>IFERROR(VLOOKUP(LEFT($A2067,8),POR!$A:$R,11,0),"")</f>
        <v/>
      </c>
      <c r="Z2067" s="8" t="str">
        <f>IFERROR(VLOOKUP(LEFT($A2067,8),POR!$A:$R,12,0),"")</f>
        <v/>
      </c>
      <c r="AA2067" s="8" t="str">
        <f>IFERROR(VLOOKUP(LEFT($A2067,8),POR!$A:$R,13,0),"")</f>
        <v/>
      </c>
      <c r="AB2067" s="8" t="str">
        <f>IFERROR(VLOOKUP(LEFT($A2067,8),POR!$A:$R,14,0),"")</f>
        <v/>
      </c>
      <c r="AC2067" s="8" t="str">
        <f>IFERROR(VLOOKUP(LEFT($A2067,8),POR!$A:$R,15,0),"")</f>
        <v/>
      </c>
      <c r="AD2067" s="8" t="str">
        <f>IFERROR(VLOOKUP(LEFT($A2067,8),POR!$A:$R,16,0),"")</f>
        <v/>
      </c>
      <c r="AE2067" s="8" t="str">
        <f>IFERROR(VLOOKUP(LEFT($A2067,8),POR!$A:$R,17,0),"")</f>
        <v/>
      </c>
      <c r="AF2067" s="8" t="str">
        <f>IFERROR(VLOOKUP(LEFT($A2067,8),POR!$A:$R,18,0),"")</f>
        <v/>
      </c>
      <c r="AG2067" s="36" t="str">
        <f>IFERROR(VLOOKUP(A2067,NSD!F:G,2,0),"")</f>
        <v/>
      </c>
    </row>
    <row r="2068" spans="1:33">
      <c r="A2068" s="49" t="s">
        <v>3938</v>
      </c>
      <c r="B2068" s="36" t="str">
        <f>VLOOKUP(LEFT(A2068,8),Clusters!A:C,3,0)</f>
        <v>C1</v>
      </c>
      <c r="C2068" s="36">
        <f>VLOOKUP(LEFT(A2068,8),Clusters!A:D,2,0)</f>
        <v>12</v>
      </c>
      <c r="O2068" s="36">
        <f>IFERROR(VLOOKUP(LEFT(A2068,8),'Development Priority'!A:B,2,0),"")</f>
        <v>140</v>
      </c>
      <c r="P2068" s="8" t="str">
        <f>IFERROR(VLOOKUP(LEFT($A2068,8),POR!$A:$R,2,0),"")</f>
        <v/>
      </c>
      <c r="Q2068" s="8" t="str">
        <f>IFERROR(VLOOKUP(LEFT($A2068,8),POR!$A:$R,3,0),"")</f>
        <v/>
      </c>
      <c r="R2068" s="8" t="str">
        <f>IFERROR(VLOOKUP(LEFT($A2068,8),POR!$A:$R,4,0),"")</f>
        <v/>
      </c>
      <c r="S2068" s="8" t="str">
        <f>IFERROR(VLOOKUP(LEFT($A2068,8),POR!$A:$R,5,0),"")</f>
        <v/>
      </c>
      <c r="T2068" s="8">
        <f>IFERROR(VLOOKUP(LEFT($A2068,8),POR!$A:$R,6,0),"")</f>
        <v>42766.666666666701</v>
      </c>
      <c r="U2068" s="8" t="str">
        <f>IFERROR(VLOOKUP(LEFT($A2068,8),POR!$A:$R,7,0),"")</f>
        <v/>
      </c>
      <c r="V2068" s="8" t="str">
        <f>IFERROR(VLOOKUP(LEFT($A2068,8),POR!$A:$R,8,0),"")</f>
        <v/>
      </c>
      <c r="W2068" s="8" t="str">
        <f>IFERROR(VLOOKUP(LEFT($A2068,8),POR!$A:$R,9,0),"")</f>
        <v/>
      </c>
      <c r="X2068" s="8" t="str">
        <f>IFERROR(VLOOKUP(LEFT($A2068,8),POR!$A:$R,10,0),"")</f>
        <v/>
      </c>
      <c r="Y2068" s="8" t="str">
        <f>IFERROR(VLOOKUP(LEFT($A2068,8),POR!$A:$R,11,0),"")</f>
        <v/>
      </c>
      <c r="Z2068" s="8" t="str">
        <f>IFERROR(VLOOKUP(LEFT($A2068,8),POR!$A:$R,12,0),"")</f>
        <v/>
      </c>
      <c r="AA2068" s="8" t="str">
        <f>IFERROR(VLOOKUP(LEFT($A2068,8),POR!$A:$R,13,0),"")</f>
        <v/>
      </c>
      <c r="AB2068" s="8" t="str">
        <f>IFERROR(VLOOKUP(LEFT($A2068,8),POR!$A:$R,14,0),"")</f>
        <v/>
      </c>
      <c r="AC2068" s="8" t="str">
        <f>IFERROR(VLOOKUP(LEFT($A2068,8),POR!$A:$R,15,0),"")</f>
        <v/>
      </c>
      <c r="AD2068" s="8" t="str">
        <f>IFERROR(VLOOKUP(LEFT($A2068,8),POR!$A:$R,16,0),"")</f>
        <v/>
      </c>
      <c r="AE2068" s="8" t="str">
        <f>IFERROR(VLOOKUP(LEFT($A2068,8),POR!$A:$R,17,0),"")</f>
        <v/>
      </c>
      <c r="AF2068" s="8" t="str">
        <f>IFERROR(VLOOKUP(LEFT($A2068,8),POR!$A:$R,18,0),"")</f>
        <v/>
      </c>
      <c r="AG2068" s="36" t="str">
        <f>IFERROR(VLOOKUP(A2068,NSD!F:G,2,0),"")</f>
        <v/>
      </c>
    </row>
    <row r="2069" spans="1:33">
      <c r="A2069" s="49" t="s">
        <v>5024</v>
      </c>
      <c r="B2069" s="36" t="str">
        <f>VLOOKUP(LEFT(A2069,8),Clusters!A:C,3,0)</f>
        <v>C1</v>
      </c>
      <c r="C2069" s="36">
        <f>VLOOKUP(LEFT(A2069,8),Clusters!A:D,2,0)</f>
        <v>12</v>
      </c>
      <c r="O2069" s="36">
        <f>IFERROR(VLOOKUP(LEFT(A2069,8),'Development Priority'!A:B,2,0),"")</f>
        <v>140</v>
      </c>
      <c r="P2069" s="8" t="str">
        <f>IFERROR(VLOOKUP(LEFT($A2069,8),POR!$A:$R,2,0),"")</f>
        <v/>
      </c>
      <c r="Q2069" s="8" t="str">
        <f>IFERROR(VLOOKUP(LEFT($A2069,8),POR!$A:$R,3,0),"")</f>
        <v/>
      </c>
      <c r="R2069" s="8" t="str">
        <f>IFERROR(VLOOKUP(LEFT($A2069,8),POR!$A:$R,4,0),"")</f>
        <v/>
      </c>
      <c r="S2069" s="8" t="str">
        <f>IFERROR(VLOOKUP(LEFT($A2069,8),POR!$A:$R,5,0),"")</f>
        <v/>
      </c>
      <c r="T2069" s="8">
        <f>IFERROR(VLOOKUP(LEFT($A2069,8),POR!$A:$R,6,0),"")</f>
        <v>42766.666666666701</v>
      </c>
      <c r="U2069" s="8" t="str">
        <f>IFERROR(VLOOKUP(LEFT($A2069,8),POR!$A:$R,7,0),"")</f>
        <v/>
      </c>
      <c r="V2069" s="8" t="str">
        <f>IFERROR(VLOOKUP(LEFT($A2069,8),POR!$A:$R,8,0),"")</f>
        <v/>
      </c>
      <c r="W2069" s="8" t="str">
        <f>IFERROR(VLOOKUP(LEFT($A2069,8),POR!$A:$R,9,0),"")</f>
        <v/>
      </c>
      <c r="X2069" s="8" t="str">
        <f>IFERROR(VLOOKUP(LEFT($A2069,8),POR!$A:$R,10,0),"")</f>
        <v/>
      </c>
      <c r="Y2069" s="8" t="str">
        <f>IFERROR(VLOOKUP(LEFT($A2069,8),POR!$A:$R,11,0),"")</f>
        <v/>
      </c>
      <c r="Z2069" s="8" t="str">
        <f>IFERROR(VLOOKUP(LEFT($A2069,8),POR!$A:$R,12,0),"")</f>
        <v/>
      </c>
      <c r="AA2069" s="8" t="str">
        <f>IFERROR(VLOOKUP(LEFT($A2069,8),POR!$A:$R,13,0),"")</f>
        <v/>
      </c>
      <c r="AB2069" s="8" t="str">
        <f>IFERROR(VLOOKUP(LEFT($A2069,8),POR!$A:$R,14,0),"")</f>
        <v/>
      </c>
      <c r="AC2069" s="8" t="str">
        <f>IFERROR(VLOOKUP(LEFT($A2069,8),POR!$A:$R,15,0),"")</f>
        <v/>
      </c>
      <c r="AD2069" s="8" t="str">
        <f>IFERROR(VLOOKUP(LEFT($A2069,8),POR!$A:$R,16,0),"")</f>
        <v/>
      </c>
      <c r="AE2069" s="8" t="str">
        <f>IFERROR(VLOOKUP(LEFT($A2069,8),POR!$A:$R,17,0),"")</f>
        <v/>
      </c>
      <c r="AF2069" s="8" t="str">
        <f>IFERROR(VLOOKUP(LEFT($A2069,8),POR!$A:$R,18,0),"")</f>
        <v/>
      </c>
      <c r="AG2069" s="36" t="str">
        <f>IFERROR(VLOOKUP(A2069,NSD!F:G,2,0),"")</f>
        <v/>
      </c>
    </row>
    <row r="2070" spans="1:33">
      <c r="A2070" s="49" t="s">
        <v>4904</v>
      </c>
      <c r="B2070" s="36" t="str">
        <f>VLOOKUP(LEFT(A2070,8),Clusters!A:C,3,0)</f>
        <v>C4</v>
      </c>
      <c r="C2070" s="36">
        <f>VLOOKUP(LEFT(A2070,8),Clusters!A:D,2,0)</f>
        <v>41</v>
      </c>
      <c r="O2070" s="36">
        <f>IFERROR(VLOOKUP(LEFT(A2070,8),'Development Priority'!A:B,2,0),"")</f>
        <v>311</v>
      </c>
      <c r="P2070" s="8" t="str">
        <f>IFERROR(VLOOKUP(LEFT($A2070,8),POR!$A:$R,2,0),"")</f>
        <v/>
      </c>
      <c r="Q2070" s="8" t="str">
        <f>IFERROR(VLOOKUP(LEFT($A2070,8),POR!$A:$R,3,0),"")</f>
        <v/>
      </c>
      <c r="R2070" s="8" t="str">
        <f>IFERROR(VLOOKUP(LEFT($A2070,8),POR!$A:$R,4,0),"")</f>
        <v/>
      </c>
      <c r="S2070" s="8" t="str">
        <f>IFERROR(VLOOKUP(LEFT($A2070,8),POR!$A:$R,5,0),"")</f>
        <v/>
      </c>
      <c r="T2070" s="8">
        <f>IFERROR(VLOOKUP(LEFT($A2070,8),POR!$A:$R,6,0),"")</f>
        <v>42803.666666666701</v>
      </c>
      <c r="U2070" s="8" t="str">
        <f>IFERROR(VLOOKUP(LEFT($A2070,8),POR!$A:$R,7,0),"")</f>
        <v/>
      </c>
      <c r="V2070" s="8" t="str">
        <f>IFERROR(VLOOKUP(LEFT($A2070,8),POR!$A:$R,8,0),"")</f>
        <v/>
      </c>
      <c r="W2070" s="8" t="str">
        <f>IFERROR(VLOOKUP(LEFT($A2070,8),POR!$A:$R,9,0),"")</f>
        <v/>
      </c>
      <c r="X2070" s="8" t="str">
        <f>IFERROR(VLOOKUP(LEFT($A2070,8),POR!$A:$R,10,0),"")</f>
        <v/>
      </c>
      <c r="Y2070" s="8" t="str">
        <f>IFERROR(VLOOKUP(LEFT($A2070,8),POR!$A:$R,11,0),"")</f>
        <v/>
      </c>
      <c r="Z2070" s="8" t="str">
        <f>IFERROR(VLOOKUP(LEFT($A2070,8),POR!$A:$R,12,0),"")</f>
        <v/>
      </c>
      <c r="AA2070" s="8" t="str">
        <f>IFERROR(VLOOKUP(LEFT($A2070,8),POR!$A:$R,13,0),"")</f>
        <v/>
      </c>
      <c r="AB2070" s="8" t="str">
        <f>IFERROR(VLOOKUP(LEFT($A2070,8),POR!$A:$R,14,0),"")</f>
        <v/>
      </c>
      <c r="AC2070" s="8" t="str">
        <f>IFERROR(VLOOKUP(LEFT($A2070,8),POR!$A:$R,15,0),"")</f>
        <v/>
      </c>
      <c r="AD2070" s="8" t="str">
        <f>IFERROR(VLOOKUP(LEFT($A2070,8),POR!$A:$R,16,0),"")</f>
        <v/>
      </c>
      <c r="AE2070" s="8" t="str">
        <f>IFERROR(VLOOKUP(LEFT($A2070,8),POR!$A:$R,17,0),"")</f>
        <v/>
      </c>
      <c r="AF2070" s="8" t="str">
        <f>IFERROR(VLOOKUP(LEFT($A2070,8),POR!$A:$R,18,0),"")</f>
        <v/>
      </c>
      <c r="AG2070" s="36" t="str">
        <f>IFERROR(VLOOKUP(A2070,NSD!F:G,2,0),"")</f>
        <v/>
      </c>
    </row>
    <row r="2071" spans="1:33">
      <c r="A2071" s="49" t="s">
        <v>4433</v>
      </c>
      <c r="B2071" s="36" t="str">
        <f>VLOOKUP(LEFT(A2071,8),Clusters!A:C,3,0)</f>
        <v>C4</v>
      </c>
      <c r="C2071" s="36">
        <f>VLOOKUP(LEFT(A2071,8),Clusters!A:D,2,0)</f>
        <v>41</v>
      </c>
      <c r="O2071" s="36">
        <f>IFERROR(VLOOKUP(LEFT(A2071,8),'Development Priority'!A:B,2,0),"")</f>
        <v>311</v>
      </c>
      <c r="P2071" s="8" t="str">
        <f>IFERROR(VLOOKUP(LEFT($A2071,8),POR!$A:$R,2,0),"")</f>
        <v/>
      </c>
      <c r="Q2071" s="8" t="str">
        <f>IFERROR(VLOOKUP(LEFT($A2071,8),POR!$A:$R,3,0),"")</f>
        <v/>
      </c>
      <c r="R2071" s="8" t="str">
        <f>IFERROR(VLOOKUP(LEFT($A2071,8),POR!$A:$R,4,0),"")</f>
        <v/>
      </c>
      <c r="S2071" s="8" t="str">
        <f>IFERROR(VLOOKUP(LEFT($A2071,8),POR!$A:$R,5,0),"")</f>
        <v/>
      </c>
      <c r="T2071" s="8">
        <f>IFERROR(VLOOKUP(LEFT($A2071,8),POR!$A:$R,6,0),"")</f>
        <v>42803.666666666701</v>
      </c>
      <c r="U2071" s="8" t="str">
        <f>IFERROR(VLOOKUP(LEFT($A2071,8),POR!$A:$R,7,0),"")</f>
        <v/>
      </c>
      <c r="V2071" s="8" t="str">
        <f>IFERROR(VLOOKUP(LEFT($A2071,8),POR!$A:$R,8,0),"")</f>
        <v/>
      </c>
      <c r="W2071" s="8" t="str">
        <f>IFERROR(VLOOKUP(LEFT($A2071,8),POR!$A:$R,9,0),"")</f>
        <v/>
      </c>
      <c r="X2071" s="8" t="str">
        <f>IFERROR(VLOOKUP(LEFT($A2071,8),POR!$A:$R,10,0),"")</f>
        <v/>
      </c>
      <c r="Y2071" s="8" t="str">
        <f>IFERROR(VLOOKUP(LEFT($A2071,8),POR!$A:$R,11,0),"")</f>
        <v/>
      </c>
      <c r="Z2071" s="8" t="str">
        <f>IFERROR(VLOOKUP(LEFT($A2071,8),POR!$A:$R,12,0),"")</f>
        <v/>
      </c>
      <c r="AA2071" s="8" t="str">
        <f>IFERROR(VLOOKUP(LEFT($A2071,8),POR!$A:$R,13,0),"")</f>
        <v/>
      </c>
      <c r="AB2071" s="8" t="str">
        <f>IFERROR(VLOOKUP(LEFT($A2071,8),POR!$A:$R,14,0),"")</f>
        <v/>
      </c>
      <c r="AC2071" s="8" t="str">
        <f>IFERROR(VLOOKUP(LEFT($A2071,8),POR!$A:$R,15,0),"")</f>
        <v/>
      </c>
      <c r="AD2071" s="8" t="str">
        <f>IFERROR(VLOOKUP(LEFT($A2071,8),POR!$A:$R,16,0),"")</f>
        <v/>
      </c>
      <c r="AE2071" s="8" t="str">
        <f>IFERROR(VLOOKUP(LEFT($A2071,8),POR!$A:$R,17,0),"")</f>
        <v/>
      </c>
      <c r="AF2071" s="8" t="str">
        <f>IFERROR(VLOOKUP(LEFT($A2071,8),POR!$A:$R,18,0),"")</f>
        <v/>
      </c>
      <c r="AG2071" s="36" t="str">
        <f>IFERROR(VLOOKUP(A2071,NSD!F:G,2,0),"")</f>
        <v/>
      </c>
    </row>
    <row r="2072" spans="1:33">
      <c r="A2072" s="49" t="s">
        <v>2512</v>
      </c>
      <c r="B2072" s="36" t="str">
        <f>VLOOKUP(LEFT(A2072,8),Clusters!A:C,3,0)</f>
        <v>C4</v>
      </c>
      <c r="C2072" s="36">
        <f>VLOOKUP(LEFT(A2072,8),Clusters!A:D,2,0)</f>
        <v>41</v>
      </c>
      <c r="O2072" s="36">
        <f>IFERROR(VLOOKUP(LEFT(A2072,8),'Development Priority'!A:B,2,0),"")</f>
        <v>311</v>
      </c>
      <c r="P2072" s="8" t="str">
        <f>IFERROR(VLOOKUP(LEFT($A2072,8),POR!$A:$R,2,0),"")</f>
        <v/>
      </c>
      <c r="Q2072" s="8" t="str">
        <f>IFERROR(VLOOKUP(LEFT($A2072,8),POR!$A:$R,3,0),"")</f>
        <v/>
      </c>
      <c r="R2072" s="8" t="str">
        <f>IFERROR(VLOOKUP(LEFT($A2072,8),POR!$A:$R,4,0),"")</f>
        <v/>
      </c>
      <c r="S2072" s="8" t="str">
        <f>IFERROR(VLOOKUP(LEFT($A2072,8),POR!$A:$R,5,0),"")</f>
        <v/>
      </c>
      <c r="T2072" s="8">
        <f>IFERROR(VLOOKUP(LEFT($A2072,8),POR!$A:$R,6,0),"")</f>
        <v>42803.666666666701</v>
      </c>
      <c r="U2072" s="8" t="str">
        <f>IFERROR(VLOOKUP(LEFT($A2072,8),POR!$A:$R,7,0),"")</f>
        <v/>
      </c>
      <c r="V2072" s="8" t="str">
        <f>IFERROR(VLOOKUP(LEFT($A2072,8),POR!$A:$R,8,0),"")</f>
        <v/>
      </c>
      <c r="W2072" s="8" t="str">
        <f>IFERROR(VLOOKUP(LEFT($A2072,8),POR!$A:$R,9,0),"")</f>
        <v/>
      </c>
      <c r="X2072" s="8" t="str">
        <f>IFERROR(VLOOKUP(LEFT($A2072,8),POR!$A:$R,10,0),"")</f>
        <v/>
      </c>
      <c r="Y2072" s="8" t="str">
        <f>IFERROR(VLOOKUP(LEFT($A2072,8),POR!$A:$R,11,0),"")</f>
        <v/>
      </c>
      <c r="Z2072" s="8" t="str">
        <f>IFERROR(VLOOKUP(LEFT($A2072,8),POR!$A:$R,12,0),"")</f>
        <v/>
      </c>
      <c r="AA2072" s="8" t="str">
        <f>IFERROR(VLOOKUP(LEFT($A2072,8),POR!$A:$R,13,0),"")</f>
        <v/>
      </c>
      <c r="AB2072" s="8" t="str">
        <f>IFERROR(VLOOKUP(LEFT($A2072,8),POR!$A:$R,14,0),"")</f>
        <v/>
      </c>
      <c r="AC2072" s="8" t="str">
        <f>IFERROR(VLOOKUP(LEFT($A2072,8),POR!$A:$R,15,0),"")</f>
        <v/>
      </c>
      <c r="AD2072" s="8" t="str">
        <f>IFERROR(VLOOKUP(LEFT($A2072,8),POR!$A:$R,16,0),"")</f>
        <v/>
      </c>
      <c r="AE2072" s="8" t="str">
        <f>IFERROR(VLOOKUP(LEFT($A2072,8),POR!$A:$R,17,0),"")</f>
        <v/>
      </c>
      <c r="AF2072" s="8" t="str">
        <f>IFERROR(VLOOKUP(LEFT($A2072,8),POR!$A:$R,18,0),"")</f>
        <v/>
      </c>
      <c r="AG2072" s="36" t="str">
        <f>IFERROR(VLOOKUP(A2072,NSD!F:G,2,0),"")</f>
        <v/>
      </c>
    </row>
    <row r="2073" spans="1:33">
      <c r="A2073" s="49" t="s">
        <v>4408</v>
      </c>
      <c r="B2073" s="36" t="str">
        <f>VLOOKUP(LEFT(A2073,8),Clusters!A:C,3,0)</f>
        <v>C4</v>
      </c>
      <c r="C2073" s="36">
        <f>VLOOKUP(LEFT(A2073,8),Clusters!A:D,2,0)</f>
        <v>41</v>
      </c>
      <c r="O2073" s="36">
        <f>IFERROR(VLOOKUP(LEFT(A2073,8),'Development Priority'!A:B,2,0),"")</f>
        <v>311</v>
      </c>
      <c r="P2073" s="8" t="str">
        <f>IFERROR(VLOOKUP(LEFT($A2073,8),POR!$A:$R,2,0),"")</f>
        <v/>
      </c>
      <c r="Q2073" s="8" t="str">
        <f>IFERROR(VLOOKUP(LEFT($A2073,8),POR!$A:$R,3,0),"")</f>
        <v/>
      </c>
      <c r="R2073" s="8" t="str">
        <f>IFERROR(VLOOKUP(LEFT($A2073,8),POR!$A:$R,4,0),"")</f>
        <v/>
      </c>
      <c r="S2073" s="8" t="str">
        <f>IFERROR(VLOOKUP(LEFT($A2073,8),POR!$A:$R,5,0),"")</f>
        <v/>
      </c>
      <c r="T2073" s="8">
        <f>IFERROR(VLOOKUP(LEFT($A2073,8),POR!$A:$R,6,0),"")</f>
        <v>42803.666666666701</v>
      </c>
      <c r="U2073" s="8" t="str">
        <f>IFERROR(VLOOKUP(LEFT($A2073,8),POR!$A:$R,7,0),"")</f>
        <v/>
      </c>
      <c r="V2073" s="8" t="str">
        <f>IFERROR(VLOOKUP(LEFT($A2073,8),POR!$A:$R,8,0),"")</f>
        <v/>
      </c>
      <c r="W2073" s="8" t="str">
        <f>IFERROR(VLOOKUP(LEFT($A2073,8),POR!$A:$R,9,0),"")</f>
        <v/>
      </c>
      <c r="X2073" s="8" t="str">
        <f>IFERROR(VLOOKUP(LEFT($A2073,8),POR!$A:$R,10,0),"")</f>
        <v/>
      </c>
      <c r="Y2073" s="8" t="str">
        <f>IFERROR(VLOOKUP(LEFT($A2073,8),POR!$A:$R,11,0),"")</f>
        <v/>
      </c>
      <c r="Z2073" s="8" t="str">
        <f>IFERROR(VLOOKUP(LEFT($A2073,8),POR!$A:$R,12,0),"")</f>
        <v/>
      </c>
      <c r="AA2073" s="8" t="str">
        <f>IFERROR(VLOOKUP(LEFT($A2073,8),POR!$A:$R,13,0),"")</f>
        <v/>
      </c>
      <c r="AB2073" s="8" t="str">
        <f>IFERROR(VLOOKUP(LEFT($A2073,8),POR!$A:$R,14,0),"")</f>
        <v/>
      </c>
      <c r="AC2073" s="8" t="str">
        <f>IFERROR(VLOOKUP(LEFT($A2073,8),POR!$A:$R,15,0),"")</f>
        <v/>
      </c>
      <c r="AD2073" s="8" t="str">
        <f>IFERROR(VLOOKUP(LEFT($A2073,8),POR!$A:$R,16,0),"")</f>
        <v/>
      </c>
      <c r="AE2073" s="8" t="str">
        <f>IFERROR(VLOOKUP(LEFT($A2073,8),POR!$A:$R,17,0),"")</f>
        <v/>
      </c>
      <c r="AF2073" s="8" t="str">
        <f>IFERROR(VLOOKUP(LEFT($A2073,8),POR!$A:$R,18,0),"")</f>
        <v/>
      </c>
      <c r="AG2073" s="36" t="str">
        <f>IFERROR(VLOOKUP(A2073,NSD!F:G,2,0),"")</f>
        <v/>
      </c>
    </row>
    <row r="2074" spans="1:33">
      <c r="A2074" s="49" t="s">
        <v>4030</v>
      </c>
      <c r="B2074" s="36" t="str">
        <f>VLOOKUP(LEFT(A2074,8),Clusters!A:C,3,0)</f>
        <v>C4</v>
      </c>
      <c r="C2074" s="36">
        <f>VLOOKUP(LEFT(A2074,8),Clusters!A:D,2,0)</f>
        <v>41</v>
      </c>
      <c r="O2074" s="36">
        <f>IFERROR(VLOOKUP(LEFT(A2074,8),'Development Priority'!A:B,2,0),"")</f>
        <v>311</v>
      </c>
      <c r="P2074" s="8" t="str">
        <f>IFERROR(VLOOKUP(LEFT($A2074,8),POR!$A:$R,2,0),"")</f>
        <v/>
      </c>
      <c r="Q2074" s="8" t="str">
        <f>IFERROR(VLOOKUP(LEFT($A2074,8),POR!$A:$R,3,0),"")</f>
        <v/>
      </c>
      <c r="R2074" s="8" t="str">
        <f>IFERROR(VLOOKUP(LEFT($A2074,8),POR!$A:$R,4,0),"")</f>
        <v/>
      </c>
      <c r="S2074" s="8" t="str">
        <f>IFERROR(VLOOKUP(LEFT($A2074,8),POR!$A:$R,5,0),"")</f>
        <v/>
      </c>
      <c r="T2074" s="8">
        <f>IFERROR(VLOOKUP(LEFT($A2074,8),POR!$A:$R,6,0),"")</f>
        <v>42803.666666666701</v>
      </c>
      <c r="U2074" s="8" t="str">
        <f>IFERROR(VLOOKUP(LEFT($A2074,8),POR!$A:$R,7,0),"")</f>
        <v/>
      </c>
      <c r="V2074" s="8" t="str">
        <f>IFERROR(VLOOKUP(LEFT($A2074,8),POR!$A:$R,8,0),"")</f>
        <v/>
      </c>
      <c r="W2074" s="8" t="str">
        <f>IFERROR(VLOOKUP(LEFT($A2074,8),POR!$A:$R,9,0),"")</f>
        <v/>
      </c>
      <c r="X2074" s="8" t="str">
        <f>IFERROR(VLOOKUP(LEFT($A2074,8),POR!$A:$R,10,0),"")</f>
        <v/>
      </c>
      <c r="Y2074" s="8" t="str">
        <f>IFERROR(VLOOKUP(LEFT($A2074,8),POR!$A:$R,11,0),"")</f>
        <v/>
      </c>
      <c r="Z2074" s="8" t="str">
        <f>IFERROR(VLOOKUP(LEFT($A2074,8),POR!$A:$R,12,0),"")</f>
        <v/>
      </c>
      <c r="AA2074" s="8" t="str">
        <f>IFERROR(VLOOKUP(LEFT($A2074,8),POR!$A:$R,13,0),"")</f>
        <v/>
      </c>
      <c r="AB2074" s="8" t="str">
        <f>IFERROR(VLOOKUP(LEFT($A2074,8),POR!$A:$R,14,0),"")</f>
        <v/>
      </c>
      <c r="AC2074" s="8" t="str">
        <f>IFERROR(VLOOKUP(LEFT($A2074,8),POR!$A:$R,15,0),"")</f>
        <v/>
      </c>
      <c r="AD2074" s="8" t="str">
        <f>IFERROR(VLOOKUP(LEFT($A2074,8),POR!$A:$R,16,0),"")</f>
        <v/>
      </c>
      <c r="AE2074" s="8" t="str">
        <f>IFERROR(VLOOKUP(LEFT($A2074,8),POR!$A:$R,17,0),"")</f>
        <v/>
      </c>
      <c r="AF2074" s="8" t="str">
        <f>IFERROR(VLOOKUP(LEFT($A2074,8),POR!$A:$R,18,0),"")</f>
        <v/>
      </c>
      <c r="AG2074" s="36" t="str">
        <f>IFERROR(VLOOKUP(A2074,NSD!F:G,2,0),"")</f>
        <v/>
      </c>
    </row>
    <row r="2075" spans="1:33">
      <c r="A2075" s="49" t="s">
        <v>4031</v>
      </c>
      <c r="B2075" s="36" t="str">
        <f>VLOOKUP(LEFT(A2075,8),Clusters!A:C,3,0)</f>
        <v>C4</v>
      </c>
      <c r="C2075" s="36">
        <f>VLOOKUP(LEFT(A2075,8),Clusters!A:D,2,0)</f>
        <v>41</v>
      </c>
      <c r="O2075" s="36">
        <f>IFERROR(VLOOKUP(LEFT(A2075,8),'Development Priority'!A:B,2,0),"")</f>
        <v>311</v>
      </c>
      <c r="P2075" s="8" t="str">
        <f>IFERROR(VLOOKUP(LEFT($A2075,8),POR!$A:$R,2,0),"")</f>
        <v/>
      </c>
      <c r="Q2075" s="8" t="str">
        <f>IFERROR(VLOOKUP(LEFT($A2075,8),POR!$A:$R,3,0),"")</f>
        <v/>
      </c>
      <c r="R2075" s="8" t="str">
        <f>IFERROR(VLOOKUP(LEFT($A2075,8),POR!$A:$R,4,0),"")</f>
        <v/>
      </c>
      <c r="S2075" s="8" t="str">
        <f>IFERROR(VLOOKUP(LEFT($A2075,8),POR!$A:$R,5,0),"")</f>
        <v/>
      </c>
      <c r="T2075" s="8">
        <f>IFERROR(VLOOKUP(LEFT($A2075,8),POR!$A:$R,6,0),"")</f>
        <v>42803.666666666701</v>
      </c>
      <c r="U2075" s="8" t="str">
        <f>IFERROR(VLOOKUP(LEFT($A2075,8),POR!$A:$R,7,0),"")</f>
        <v/>
      </c>
      <c r="V2075" s="8" t="str">
        <f>IFERROR(VLOOKUP(LEFT($A2075,8),POR!$A:$R,8,0),"")</f>
        <v/>
      </c>
      <c r="W2075" s="8" t="str">
        <f>IFERROR(VLOOKUP(LEFT($A2075,8),POR!$A:$R,9,0),"")</f>
        <v/>
      </c>
      <c r="X2075" s="8" t="str">
        <f>IFERROR(VLOOKUP(LEFT($A2075,8),POR!$A:$R,10,0),"")</f>
        <v/>
      </c>
      <c r="Y2075" s="8" t="str">
        <f>IFERROR(VLOOKUP(LEFT($A2075,8),POR!$A:$R,11,0),"")</f>
        <v/>
      </c>
      <c r="Z2075" s="8" t="str">
        <f>IFERROR(VLOOKUP(LEFT($A2075,8),POR!$A:$R,12,0),"")</f>
        <v/>
      </c>
      <c r="AA2075" s="8" t="str">
        <f>IFERROR(VLOOKUP(LEFT($A2075,8),POR!$A:$R,13,0),"")</f>
        <v/>
      </c>
      <c r="AB2075" s="8" t="str">
        <f>IFERROR(VLOOKUP(LEFT($A2075,8),POR!$A:$R,14,0),"")</f>
        <v/>
      </c>
      <c r="AC2075" s="8" t="str">
        <f>IFERROR(VLOOKUP(LEFT($A2075,8),POR!$A:$R,15,0),"")</f>
        <v/>
      </c>
      <c r="AD2075" s="8" t="str">
        <f>IFERROR(VLOOKUP(LEFT($A2075,8),POR!$A:$R,16,0),"")</f>
        <v/>
      </c>
      <c r="AE2075" s="8" t="str">
        <f>IFERROR(VLOOKUP(LEFT($A2075,8),POR!$A:$R,17,0),"")</f>
        <v/>
      </c>
      <c r="AF2075" s="8" t="str">
        <f>IFERROR(VLOOKUP(LEFT($A2075,8),POR!$A:$R,18,0),"")</f>
        <v/>
      </c>
      <c r="AG2075" s="36" t="str">
        <f>IFERROR(VLOOKUP(A2075,NSD!F:G,2,0),"")</f>
        <v/>
      </c>
    </row>
    <row r="2076" spans="1:33">
      <c r="A2076" s="49" t="s">
        <v>4114</v>
      </c>
      <c r="B2076" s="36" t="str">
        <f>VLOOKUP(LEFT(A2076,8),Clusters!A:C,3,0)</f>
        <v>C1</v>
      </c>
      <c r="C2076" s="36">
        <f>VLOOKUP(LEFT(A2076,8),Clusters!A:D,2,0)</f>
        <v>12</v>
      </c>
      <c r="O2076" s="36">
        <f>IFERROR(VLOOKUP(LEFT(A2076,8),'Development Priority'!A:B,2,0),"")</f>
        <v>647</v>
      </c>
      <c r="P2076" s="8" t="str">
        <f>IFERROR(VLOOKUP(LEFT($A2076,8),POR!$A:$R,2,0),"")</f>
        <v/>
      </c>
      <c r="Q2076" s="8" t="str">
        <f>IFERROR(VLOOKUP(LEFT($A2076,8),POR!$A:$R,3,0),"")</f>
        <v/>
      </c>
      <c r="R2076" s="8" t="str">
        <f>IFERROR(VLOOKUP(LEFT($A2076,8),POR!$A:$R,4,0),"")</f>
        <v/>
      </c>
      <c r="S2076" s="8" t="str">
        <f>IFERROR(VLOOKUP(LEFT($A2076,8),POR!$A:$R,5,0),"")</f>
        <v/>
      </c>
      <c r="T2076" s="8">
        <f>IFERROR(VLOOKUP(LEFT($A2076,8),POR!$A:$R,6,0),"")</f>
        <v>42766.666666666701</v>
      </c>
      <c r="U2076" s="8" t="str">
        <f>IFERROR(VLOOKUP(LEFT($A2076,8),POR!$A:$R,7,0),"")</f>
        <v/>
      </c>
      <c r="V2076" s="8" t="str">
        <f>IFERROR(VLOOKUP(LEFT($A2076,8),POR!$A:$R,8,0),"")</f>
        <v/>
      </c>
      <c r="W2076" s="8" t="str">
        <f>IFERROR(VLOOKUP(LEFT($A2076,8),POR!$A:$R,9,0),"")</f>
        <v/>
      </c>
      <c r="X2076" s="8" t="str">
        <f>IFERROR(VLOOKUP(LEFT($A2076,8),POR!$A:$R,10,0),"")</f>
        <v/>
      </c>
      <c r="Y2076" s="8" t="str">
        <f>IFERROR(VLOOKUP(LEFT($A2076,8),POR!$A:$R,11,0),"")</f>
        <v/>
      </c>
      <c r="Z2076" s="8" t="str">
        <f>IFERROR(VLOOKUP(LEFT($A2076,8),POR!$A:$R,12,0),"")</f>
        <v/>
      </c>
      <c r="AA2076" s="8" t="str">
        <f>IFERROR(VLOOKUP(LEFT($A2076,8),POR!$A:$R,13,0),"")</f>
        <v/>
      </c>
      <c r="AB2076" s="8" t="str">
        <f>IFERROR(VLOOKUP(LEFT($A2076,8),POR!$A:$R,14,0),"")</f>
        <v/>
      </c>
      <c r="AC2076" s="8" t="str">
        <f>IFERROR(VLOOKUP(LEFT($A2076,8),POR!$A:$R,15,0),"")</f>
        <v/>
      </c>
      <c r="AD2076" s="8" t="str">
        <f>IFERROR(VLOOKUP(LEFT($A2076,8),POR!$A:$R,16,0),"")</f>
        <v/>
      </c>
      <c r="AE2076" s="8" t="str">
        <f>IFERROR(VLOOKUP(LEFT($A2076,8),POR!$A:$R,17,0),"")</f>
        <v/>
      </c>
      <c r="AF2076" s="8" t="str">
        <f>IFERROR(VLOOKUP(LEFT($A2076,8),POR!$A:$R,18,0),"")</f>
        <v/>
      </c>
      <c r="AG2076" s="36" t="str">
        <f>IFERROR(VLOOKUP(A2076,NSD!F:G,2,0),"")</f>
        <v/>
      </c>
    </row>
    <row r="2077" spans="1:33">
      <c r="A2077" s="49" t="s">
        <v>4281</v>
      </c>
      <c r="B2077" s="36" t="str">
        <f>VLOOKUP(LEFT(A2077,8),Clusters!A:C,3,0)</f>
        <v>C1</v>
      </c>
      <c r="C2077" s="36">
        <f>VLOOKUP(LEFT(A2077,8),Clusters!A:D,2,0)</f>
        <v>12</v>
      </c>
      <c r="O2077" s="36">
        <f>IFERROR(VLOOKUP(LEFT(A2077,8),'Development Priority'!A:B,2,0),"")</f>
        <v>647</v>
      </c>
      <c r="P2077" s="8" t="str">
        <f>IFERROR(VLOOKUP(LEFT($A2077,8),POR!$A:$R,2,0),"")</f>
        <v/>
      </c>
      <c r="Q2077" s="8" t="str">
        <f>IFERROR(VLOOKUP(LEFT($A2077,8),POR!$A:$R,3,0),"")</f>
        <v/>
      </c>
      <c r="R2077" s="8" t="str">
        <f>IFERROR(VLOOKUP(LEFT($A2077,8),POR!$A:$R,4,0),"")</f>
        <v/>
      </c>
      <c r="S2077" s="8" t="str">
        <f>IFERROR(VLOOKUP(LEFT($A2077,8),POR!$A:$R,5,0),"")</f>
        <v/>
      </c>
      <c r="T2077" s="8">
        <f>IFERROR(VLOOKUP(LEFT($A2077,8),POR!$A:$R,6,0),"")</f>
        <v>42766.666666666701</v>
      </c>
      <c r="U2077" s="8" t="str">
        <f>IFERROR(VLOOKUP(LEFT($A2077,8),POR!$A:$R,7,0),"")</f>
        <v/>
      </c>
      <c r="V2077" s="8" t="str">
        <f>IFERROR(VLOOKUP(LEFT($A2077,8),POR!$A:$R,8,0),"")</f>
        <v/>
      </c>
      <c r="W2077" s="8" t="str">
        <f>IFERROR(VLOOKUP(LEFT($A2077,8),POR!$A:$R,9,0),"")</f>
        <v/>
      </c>
      <c r="X2077" s="8" t="str">
        <f>IFERROR(VLOOKUP(LEFT($A2077,8),POR!$A:$R,10,0),"")</f>
        <v/>
      </c>
      <c r="Y2077" s="8" t="str">
        <f>IFERROR(VLOOKUP(LEFT($A2077,8),POR!$A:$R,11,0),"")</f>
        <v/>
      </c>
      <c r="Z2077" s="8" t="str">
        <f>IFERROR(VLOOKUP(LEFT($A2077,8),POR!$A:$R,12,0),"")</f>
        <v/>
      </c>
      <c r="AA2077" s="8" t="str">
        <f>IFERROR(VLOOKUP(LEFT($A2077,8),POR!$A:$R,13,0),"")</f>
        <v/>
      </c>
      <c r="AB2077" s="8" t="str">
        <f>IFERROR(VLOOKUP(LEFT($A2077,8),POR!$A:$R,14,0),"")</f>
        <v/>
      </c>
      <c r="AC2077" s="8" t="str">
        <f>IFERROR(VLOOKUP(LEFT($A2077,8),POR!$A:$R,15,0),"")</f>
        <v/>
      </c>
      <c r="AD2077" s="8" t="str">
        <f>IFERROR(VLOOKUP(LEFT($A2077,8),POR!$A:$R,16,0),"")</f>
        <v/>
      </c>
      <c r="AE2077" s="8" t="str">
        <f>IFERROR(VLOOKUP(LEFT($A2077,8),POR!$A:$R,17,0),"")</f>
        <v/>
      </c>
      <c r="AF2077" s="8" t="str">
        <f>IFERROR(VLOOKUP(LEFT($A2077,8),POR!$A:$R,18,0),"")</f>
        <v/>
      </c>
      <c r="AG2077" s="36" t="str">
        <f>IFERROR(VLOOKUP(A2077,NSD!F:G,2,0),"")</f>
        <v/>
      </c>
    </row>
    <row r="2078" spans="1:33">
      <c r="A2078" s="49" t="s">
        <v>2685</v>
      </c>
      <c r="B2078" s="36" t="str">
        <f>VLOOKUP(LEFT(A2078,8),Clusters!A:C,3,0)</f>
        <v>C1</v>
      </c>
      <c r="C2078" s="36">
        <f>VLOOKUP(LEFT(A2078,8),Clusters!A:D,2,0)</f>
        <v>12</v>
      </c>
      <c r="O2078" s="36">
        <f>IFERROR(VLOOKUP(LEFT(A2078,8),'Development Priority'!A:B,2,0),"")</f>
        <v>647</v>
      </c>
      <c r="P2078" s="8" t="str">
        <f>IFERROR(VLOOKUP(LEFT($A2078,8),POR!$A:$R,2,0),"")</f>
        <v/>
      </c>
      <c r="Q2078" s="8" t="str">
        <f>IFERROR(VLOOKUP(LEFT($A2078,8),POR!$A:$R,3,0),"")</f>
        <v/>
      </c>
      <c r="R2078" s="8" t="str">
        <f>IFERROR(VLOOKUP(LEFT($A2078,8),POR!$A:$R,4,0),"")</f>
        <v/>
      </c>
      <c r="S2078" s="8" t="str">
        <f>IFERROR(VLOOKUP(LEFT($A2078,8),POR!$A:$R,5,0),"")</f>
        <v/>
      </c>
      <c r="T2078" s="8">
        <f>IFERROR(VLOOKUP(LEFT($A2078,8),POR!$A:$R,6,0),"")</f>
        <v>42766.666666666701</v>
      </c>
      <c r="U2078" s="8" t="str">
        <f>IFERROR(VLOOKUP(LEFT($A2078,8),POR!$A:$R,7,0),"")</f>
        <v/>
      </c>
      <c r="V2078" s="8" t="str">
        <f>IFERROR(VLOOKUP(LEFT($A2078,8),POR!$A:$R,8,0),"")</f>
        <v/>
      </c>
      <c r="W2078" s="8" t="str">
        <f>IFERROR(VLOOKUP(LEFT($A2078,8),POR!$A:$R,9,0),"")</f>
        <v/>
      </c>
      <c r="X2078" s="8" t="str">
        <f>IFERROR(VLOOKUP(LEFT($A2078,8),POR!$A:$R,10,0),"")</f>
        <v/>
      </c>
      <c r="Y2078" s="8" t="str">
        <f>IFERROR(VLOOKUP(LEFT($A2078,8),POR!$A:$R,11,0),"")</f>
        <v/>
      </c>
      <c r="Z2078" s="8" t="str">
        <f>IFERROR(VLOOKUP(LEFT($A2078,8),POR!$A:$R,12,0),"")</f>
        <v/>
      </c>
      <c r="AA2078" s="8" t="str">
        <f>IFERROR(VLOOKUP(LEFT($A2078,8),POR!$A:$R,13,0),"")</f>
        <v/>
      </c>
      <c r="AB2078" s="8" t="str">
        <f>IFERROR(VLOOKUP(LEFT($A2078,8),POR!$A:$R,14,0),"")</f>
        <v/>
      </c>
      <c r="AC2078" s="8" t="str">
        <f>IFERROR(VLOOKUP(LEFT($A2078,8),POR!$A:$R,15,0),"")</f>
        <v/>
      </c>
      <c r="AD2078" s="8" t="str">
        <f>IFERROR(VLOOKUP(LEFT($A2078,8),POR!$A:$R,16,0),"")</f>
        <v/>
      </c>
      <c r="AE2078" s="8" t="str">
        <f>IFERROR(VLOOKUP(LEFT($A2078,8),POR!$A:$R,17,0),"")</f>
        <v/>
      </c>
      <c r="AF2078" s="8" t="str">
        <f>IFERROR(VLOOKUP(LEFT($A2078,8),POR!$A:$R,18,0),"")</f>
        <v/>
      </c>
      <c r="AG2078" s="36" t="str">
        <f>IFERROR(VLOOKUP(A2078,NSD!F:G,2,0),"")</f>
        <v/>
      </c>
    </row>
    <row r="2079" spans="1:33">
      <c r="A2079" s="49" t="s">
        <v>4755</v>
      </c>
      <c r="B2079" s="36" t="str">
        <f>VLOOKUP(LEFT(A2079,8),Clusters!A:C,3,0)</f>
        <v>C1</v>
      </c>
      <c r="C2079" s="36">
        <f>VLOOKUP(LEFT(A2079,8),Clusters!A:D,2,0)</f>
        <v>12</v>
      </c>
      <c r="E2079" t="s">
        <v>1594</v>
      </c>
      <c r="J2079" s="50">
        <v>42817</v>
      </c>
      <c r="K2079" s="9" t="s">
        <v>5351</v>
      </c>
      <c r="L2079" s="9" t="s">
        <v>1595</v>
      </c>
      <c r="M2079" t="s">
        <v>1593</v>
      </c>
      <c r="O2079" s="36">
        <f>IFERROR(VLOOKUP(LEFT(A2079,8),'Development Priority'!A:B,2,0),"")</f>
        <v>628</v>
      </c>
      <c r="P2079" s="8" t="str">
        <f>IFERROR(VLOOKUP(LEFT($A2079,8),POR!$A:$R,2,0),"")</f>
        <v/>
      </c>
      <c r="Q2079" s="8" t="str">
        <f>IFERROR(VLOOKUP(LEFT($A2079,8),POR!$A:$R,3,0),"")</f>
        <v/>
      </c>
      <c r="R2079" s="8" t="str">
        <f>IFERROR(VLOOKUP(LEFT($A2079,8),POR!$A:$R,4,0),"")</f>
        <v/>
      </c>
      <c r="S2079" s="8" t="str">
        <f>IFERROR(VLOOKUP(LEFT($A2079,8),POR!$A:$R,5,0),"")</f>
        <v/>
      </c>
      <c r="T2079" s="8" t="str">
        <f>IFERROR(VLOOKUP(LEFT($A2079,8),POR!$A:$R,6,0),"")</f>
        <v/>
      </c>
      <c r="U2079" s="8" t="str">
        <f>IFERROR(VLOOKUP(LEFT($A2079,8),POR!$A:$R,7,0),"")</f>
        <v/>
      </c>
      <c r="V2079" s="8" t="str">
        <f>IFERROR(VLOOKUP(LEFT($A2079,8),POR!$A:$R,8,0),"")</f>
        <v/>
      </c>
      <c r="W2079" s="8" t="str">
        <f>IFERROR(VLOOKUP(LEFT($A2079,8),POR!$A:$R,9,0),"")</f>
        <v/>
      </c>
      <c r="X2079" s="8" t="str">
        <f>IFERROR(VLOOKUP(LEFT($A2079,8),POR!$A:$R,10,0),"")</f>
        <v/>
      </c>
      <c r="Y2079" s="8" t="str">
        <f>IFERROR(VLOOKUP(LEFT($A2079,8),POR!$A:$R,11,0),"")</f>
        <v/>
      </c>
      <c r="Z2079" s="8" t="str">
        <f>IFERROR(VLOOKUP(LEFT($A2079,8),POR!$A:$R,12,0),"")</f>
        <v/>
      </c>
      <c r="AA2079" s="8" t="str">
        <f>IFERROR(VLOOKUP(LEFT($A2079,8),POR!$A:$R,13,0),"")</f>
        <v/>
      </c>
      <c r="AB2079" s="8" t="str">
        <f>IFERROR(VLOOKUP(LEFT($A2079,8),POR!$A:$R,14,0),"")</f>
        <v/>
      </c>
      <c r="AC2079" s="8" t="str">
        <f>IFERROR(VLOOKUP(LEFT($A2079,8),POR!$A:$R,15,0),"")</f>
        <v/>
      </c>
      <c r="AD2079" s="8" t="str">
        <f>IFERROR(VLOOKUP(LEFT($A2079,8),POR!$A:$R,16,0),"")</f>
        <v/>
      </c>
      <c r="AE2079" s="8" t="str">
        <f>IFERROR(VLOOKUP(LEFT($A2079,8),POR!$A:$R,17,0),"")</f>
        <v/>
      </c>
      <c r="AF2079" s="8" t="str">
        <f>IFERROR(VLOOKUP(LEFT($A2079,8),POR!$A:$R,18,0),"")</f>
        <v/>
      </c>
      <c r="AG2079" s="36" t="str">
        <f>IFERROR(VLOOKUP(A2079,NSD!F:G,2,0),"")</f>
        <v/>
      </c>
    </row>
    <row r="2080" spans="1:33">
      <c r="A2080" s="49" t="s">
        <v>4609</v>
      </c>
      <c r="B2080" s="36" t="str">
        <f>VLOOKUP(LEFT(A2080,8),Clusters!A:C,3,0)</f>
        <v>C1</v>
      </c>
      <c r="C2080" s="36">
        <f>VLOOKUP(LEFT(A2080,8),Clusters!A:D,2,0)</f>
        <v>12</v>
      </c>
      <c r="O2080" s="36">
        <f>IFERROR(VLOOKUP(LEFT(A2080,8),'Development Priority'!A:B,2,0),"")</f>
        <v>628</v>
      </c>
      <c r="P2080" s="8" t="str">
        <f>IFERROR(VLOOKUP(LEFT($A2080,8),POR!$A:$R,2,0),"")</f>
        <v/>
      </c>
      <c r="Q2080" s="8" t="str">
        <f>IFERROR(VLOOKUP(LEFT($A2080,8),POR!$A:$R,3,0),"")</f>
        <v/>
      </c>
      <c r="R2080" s="8" t="str">
        <f>IFERROR(VLOOKUP(LEFT($A2080,8),POR!$A:$R,4,0),"")</f>
        <v/>
      </c>
      <c r="S2080" s="8" t="str">
        <f>IFERROR(VLOOKUP(LEFT($A2080,8),POR!$A:$R,5,0),"")</f>
        <v/>
      </c>
      <c r="T2080" s="8" t="str">
        <f>IFERROR(VLOOKUP(LEFT($A2080,8),POR!$A:$R,6,0),"")</f>
        <v/>
      </c>
      <c r="U2080" s="8" t="str">
        <f>IFERROR(VLOOKUP(LEFT($A2080,8),POR!$A:$R,7,0),"")</f>
        <v/>
      </c>
      <c r="V2080" s="8" t="str">
        <f>IFERROR(VLOOKUP(LEFT($A2080,8),POR!$A:$R,8,0),"")</f>
        <v/>
      </c>
      <c r="W2080" s="8" t="str">
        <f>IFERROR(VLOOKUP(LEFT($A2080,8),POR!$A:$R,9,0),"")</f>
        <v/>
      </c>
      <c r="X2080" s="8" t="str">
        <f>IFERROR(VLOOKUP(LEFT($A2080,8),POR!$A:$R,10,0),"")</f>
        <v/>
      </c>
      <c r="Y2080" s="8" t="str">
        <f>IFERROR(VLOOKUP(LEFT($A2080,8),POR!$A:$R,11,0),"")</f>
        <v/>
      </c>
      <c r="Z2080" s="8" t="str">
        <f>IFERROR(VLOOKUP(LEFT($A2080,8),POR!$A:$R,12,0),"")</f>
        <v/>
      </c>
      <c r="AA2080" s="8" t="str">
        <f>IFERROR(VLOOKUP(LEFT($A2080,8),POR!$A:$R,13,0),"")</f>
        <v/>
      </c>
      <c r="AB2080" s="8" t="str">
        <f>IFERROR(VLOOKUP(LEFT($A2080,8),POR!$A:$R,14,0),"")</f>
        <v/>
      </c>
      <c r="AC2080" s="8" t="str">
        <f>IFERROR(VLOOKUP(LEFT($A2080,8),POR!$A:$R,15,0),"")</f>
        <v/>
      </c>
      <c r="AD2080" s="8" t="str">
        <f>IFERROR(VLOOKUP(LEFT($A2080,8),POR!$A:$R,16,0),"")</f>
        <v/>
      </c>
      <c r="AE2080" s="8" t="str">
        <f>IFERROR(VLOOKUP(LEFT($A2080,8),POR!$A:$R,17,0),"")</f>
        <v/>
      </c>
      <c r="AF2080" s="8" t="str">
        <f>IFERROR(VLOOKUP(LEFT($A2080,8),POR!$A:$R,18,0),"")</f>
        <v/>
      </c>
      <c r="AG2080" s="36" t="str">
        <f>IFERROR(VLOOKUP(A2080,NSD!F:G,2,0),"")</f>
        <v/>
      </c>
    </row>
    <row r="2081" spans="1:33">
      <c r="A2081" s="49" t="s">
        <v>3284</v>
      </c>
      <c r="B2081" s="36" t="str">
        <f>VLOOKUP(LEFT(A2081,8),Clusters!A:C,3,0)</f>
        <v>C1</v>
      </c>
      <c r="C2081" s="36">
        <f>VLOOKUP(LEFT(A2081,8),Clusters!A:D,2,0)</f>
        <v>12</v>
      </c>
      <c r="O2081" s="36">
        <f>IFERROR(VLOOKUP(LEFT(A2081,8),'Development Priority'!A:B,2,0),"")</f>
        <v>628</v>
      </c>
      <c r="P2081" s="8" t="str">
        <f>IFERROR(VLOOKUP(LEFT($A2081,8),POR!$A:$R,2,0),"")</f>
        <v/>
      </c>
      <c r="Q2081" s="8" t="str">
        <f>IFERROR(VLOOKUP(LEFT($A2081,8),POR!$A:$R,3,0),"")</f>
        <v/>
      </c>
      <c r="R2081" s="8" t="str">
        <f>IFERROR(VLOOKUP(LEFT($A2081,8),POR!$A:$R,4,0),"")</f>
        <v/>
      </c>
      <c r="S2081" s="8" t="str">
        <f>IFERROR(VLOOKUP(LEFT($A2081,8),POR!$A:$R,5,0),"")</f>
        <v/>
      </c>
      <c r="T2081" s="8" t="str">
        <f>IFERROR(VLOOKUP(LEFT($A2081,8),POR!$A:$R,6,0),"")</f>
        <v/>
      </c>
      <c r="U2081" s="8" t="str">
        <f>IFERROR(VLOOKUP(LEFT($A2081,8),POR!$A:$R,7,0),"")</f>
        <v/>
      </c>
      <c r="V2081" s="8" t="str">
        <f>IFERROR(VLOOKUP(LEFT($A2081,8),POR!$A:$R,8,0),"")</f>
        <v/>
      </c>
      <c r="W2081" s="8" t="str">
        <f>IFERROR(VLOOKUP(LEFT($A2081,8),POR!$A:$R,9,0),"")</f>
        <v/>
      </c>
      <c r="X2081" s="8" t="str">
        <f>IFERROR(VLOOKUP(LEFT($A2081,8),POR!$A:$R,10,0),"")</f>
        <v/>
      </c>
      <c r="Y2081" s="8" t="str">
        <f>IFERROR(VLOOKUP(LEFT($A2081,8),POR!$A:$R,11,0),"")</f>
        <v/>
      </c>
      <c r="Z2081" s="8" t="str">
        <f>IFERROR(VLOOKUP(LEFT($A2081,8),POR!$A:$R,12,0),"")</f>
        <v/>
      </c>
      <c r="AA2081" s="8" t="str">
        <f>IFERROR(VLOOKUP(LEFT($A2081,8),POR!$A:$R,13,0),"")</f>
        <v/>
      </c>
      <c r="AB2081" s="8" t="str">
        <f>IFERROR(VLOOKUP(LEFT($A2081,8),POR!$A:$R,14,0),"")</f>
        <v/>
      </c>
      <c r="AC2081" s="8" t="str">
        <f>IFERROR(VLOOKUP(LEFT($A2081,8),POR!$A:$R,15,0),"")</f>
        <v/>
      </c>
      <c r="AD2081" s="8" t="str">
        <f>IFERROR(VLOOKUP(LEFT($A2081,8),POR!$A:$R,16,0),"")</f>
        <v/>
      </c>
      <c r="AE2081" s="8" t="str">
        <f>IFERROR(VLOOKUP(LEFT($A2081,8),POR!$A:$R,17,0),"")</f>
        <v/>
      </c>
      <c r="AF2081" s="8" t="str">
        <f>IFERROR(VLOOKUP(LEFT($A2081,8),POR!$A:$R,18,0),"")</f>
        <v/>
      </c>
      <c r="AG2081" s="36" t="str">
        <f>IFERROR(VLOOKUP(A2081,NSD!F:G,2,0),"")</f>
        <v/>
      </c>
    </row>
    <row r="2082" spans="1:33">
      <c r="A2082" s="49" t="s">
        <v>3276</v>
      </c>
      <c r="B2082" s="36" t="str">
        <f>VLOOKUP(LEFT(A2082,8),Clusters!A:C,3,0)</f>
        <v>C5</v>
      </c>
      <c r="C2082" s="36">
        <f>VLOOKUP(LEFT(A2082,8),Clusters!A:D,2,0)</f>
        <v>51</v>
      </c>
      <c r="O2082" s="36">
        <f>IFERROR(VLOOKUP(LEFT(A2082,8),'Development Priority'!A:B,2,0),"")</f>
        <v>461</v>
      </c>
      <c r="P2082" s="8" t="str">
        <f>IFERROR(VLOOKUP(LEFT($A2082,8),POR!$A:$R,2,0),"")</f>
        <v/>
      </c>
      <c r="Q2082" s="8" t="str">
        <f>IFERROR(VLOOKUP(LEFT($A2082,8),POR!$A:$R,3,0),"")</f>
        <v/>
      </c>
      <c r="R2082" s="8" t="str">
        <f>IFERROR(VLOOKUP(LEFT($A2082,8),POR!$A:$R,4,0),"")</f>
        <v/>
      </c>
      <c r="S2082" s="8" t="str">
        <f>IFERROR(VLOOKUP(LEFT($A2082,8),POR!$A:$R,5,0),"")</f>
        <v/>
      </c>
      <c r="T2082" s="8" t="str">
        <f>IFERROR(VLOOKUP(LEFT($A2082,8),POR!$A:$R,6,0),"")</f>
        <v/>
      </c>
      <c r="U2082" s="8" t="str">
        <f>IFERROR(VLOOKUP(LEFT($A2082,8),POR!$A:$R,7,0),"")</f>
        <v/>
      </c>
      <c r="V2082" s="8" t="str">
        <f>IFERROR(VLOOKUP(LEFT($A2082,8),POR!$A:$R,8,0),"")</f>
        <v/>
      </c>
      <c r="W2082" s="8" t="str">
        <f>IFERROR(VLOOKUP(LEFT($A2082,8),POR!$A:$R,9,0),"")</f>
        <v/>
      </c>
      <c r="X2082" s="8" t="str">
        <f>IFERROR(VLOOKUP(LEFT($A2082,8),POR!$A:$R,10,0),"")</f>
        <v/>
      </c>
      <c r="Y2082" s="8" t="str">
        <f>IFERROR(VLOOKUP(LEFT($A2082,8),POR!$A:$R,11,0),"")</f>
        <v/>
      </c>
      <c r="Z2082" s="8" t="str">
        <f>IFERROR(VLOOKUP(LEFT($A2082,8),POR!$A:$R,12,0),"")</f>
        <v/>
      </c>
      <c r="AA2082" s="8" t="str">
        <f>IFERROR(VLOOKUP(LEFT($A2082,8),POR!$A:$R,13,0),"")</f>
        <v/>
      </c>
      <c r="AB2082" s="8" t="str">
        <f>IFERROR(VLOOKUP(LEFT($A2082,8),POR!$A:$R,14,0),"")</f>
        <v/>
      </c>
      <c r="AC2082" s="8" t="str">
        <f>IFERROR(VLOOKUP(LEFT($A2082,8),POR!$A:$R,15,0),"")</f>
        <v/>
      </c>
      <c r="AD2082" s="8" t="str">
        <f>IFERROR(VLOOKUP(LEFT($A2082,8),POR!$A:$R,16,0),"")</f>
        <v/>
      </c>
      <c r="AE2082" s="8" t="str">
        <f>IFERROR(VLOOKUP(LEFT($A2082,8),POR!$A:$R,17,0),"")</f>
        <v/>
      </c>
      <c r="AF2082" s="8" t="str">
        <f>IFERROR(VLOOKUP(LEFT($A2082,8),POR!$A:$R,18,0),"")</f>
        <v/>
      </c>
      <c r="AG2082" s="36" t="str">
        <f>IFERROR(VLOOKUP(A2082,NSD!F:G,2,0),"")</f>
        <v/>
      </c>
    </row>
    <row r="2083" spans="1:33">
      <c r="A2083" s="49" t="s">
        <v>3602</v>
      </c>
      <c r="B2083" s="36" t="str">
        <f>VLOOKUP(LEFT(A2083,8),Clusters!A:C,3,0)</f>
        <v>C5</v>
      </c>
      <c r="C2083" s="36">
        <f>VLOOKUP(LEFT(A2083,8),Clusters!A:D,2,0)</f>
        <v>51</v>
      </c>
      <c r="O2083" s="36">
        <f>IFERROR(VLOOKUP(LEFT(A2083,8),'Development Priority'!A:B,2,0),"")</f>
        <v>461</v>
      </c>
      <c r="P2083" s="8" t="str">
        <f>IFERROR(VLOOKUP(LEFT($A2083,8),POR!$A:$R,2,0),"")</f>
        <v/>
      </c>
      <c r="Q2083" s="8" t="str">
        <f>IFERROR(VLOOKUP(LEFT($A2083,8),POR!$A:$R,3,0),"")</f>
        <v/>
      </c>
      <c r="R2083" s="8" t="str">
        <f>IFERROR(VLOOKUP(LEFT($A2083,8),POR!$A:$R,4,0),"")</f>
        <v/>
      </c>
      <c r="S2083" s="8" t="str">
        <f>IFERROR(VLOOKUP(LEFT($A2083,8),POR!$A:$R,5,0),"")</f>
        <v/>
      </c>
      <c r="T2083" s="8" t="str">
        <f>IFERROR(VLOOKUP(LEFT($A2083,8),POR!$A:$R,6,0),"")</f>
        <v/>
      </c>
      <c r="U2083" s="8" t="str">
        <f>IFERROR(VLOOKUP(LEFT($A2083,8),POR!$A:$R,7,0),"")</f>
        <v/>
      </c>
      <c r="V2083" s="8" t="str">
        <f>IFERROR(VLOOKUP(LEFT($A2083,8),POR!$A:$R,8,0),"")</f>
        <v/>
      </c>
      <c r="W2083" s="8" t="str">
        <f>IFERROR(VLOOKUP(LEFT($A2083,8),POR!$A:$R,9,0),"")</f>
        <v/>
      </c>
      <c r="X2083" s="8" t="str">
        <f>IFERROR(VLOOKUP(LEFT($A2083,8),POR!$A:$R,10,0),"")</f>
        <v/>
      </c>
      <c r="Y2083" s="8" t="str">
        <f>IFERROR(VLOOKUP(LEFT($A2083,8),POR!$A:$R,11,0),"")</f>
        <v/>
      </c>
      <c r="Z2083" s="8" t="str">
        <f>IFERROR(VLOOKUP(LEFT($A2083,8),POR!$A:$R,12,0),"")</f>
        <v/>
      </c>
      <c r="AA2083" s="8" t="str">
        <f>IFERROR(VLOOKUP(LEFT($A2083,8),POR!$A:$R,13,0),"")</f>
        <v/>
      </c>
      <c r="AB2083" s="8" t="str">
        <f>IFERROR(VLOOKUP(LEFT($A2083,8),POR!$A:$R,14,0),"")</f>
        <v/>
      </c>
      <c r="AC2083" s="8" t="str">
        <f>IFERROR(VLOOKUP(LEFT($A2083,8),POR!$A:$R,15,0),"")</f>
        <v/>
      </c>
      <c r="AD2083" s="8" t="str">
        <f>IFERROR(VLOOKUP(LEFT($A2083,8),POR!$A:$R,16,0),"")</f>
        <v/>
      </c>
      <c r="AE2083" s="8" t="str">
        <f>IFERROR(VLOOKUP(LEFT($A2083,8),POR!$A:$R,17,0),"")</f>
        <v/>
      </c>
      <c r="AF2083" s="8" t="str">
        <f>IFERROR(VLOOKUP(LEFT($A2083,8),POR!$A:$R,18,0),"")</f>
        <v/>
      </c>
      <c r="AG2083" s="36" t="str">
        <f>IFERROR(VLOOKUP(A2083,NSD!F:G,2,0),"")</f>
        <v/>
      </c>
    </row>
    <row r="2084" spans="1:33">
      <c r="A2084" s="49" t="s">
        <v>2831</v>
      </c>
      <c r="B2084" s="36" t="str">
        <f>VLOOKUP(LEFT(A2084,8),Clusters!A:C,3,0)</f>
        <v>C5</v>
      </c>
      <c r="C2084" s="36">
        <f>VLOOKUP(LEFT(A2084,8),Clusters!A:D,2,0)</f>
        <v>51</v>
      </c>
      <c r="O2084" s="36">
        <f>IFERROR(VLOOKUP(LEFT(A2084,8),'Development Priority'!A:B,2,0),"")</f>
        <v>461</v>
      </c>
      <c r="P2084" s="8" t="str">
        <f>IFERROR(VLOOKUP(LEFT($A2084,8),POR!$A:$R,2,0),"")</f>
        <v/>
      </c>
      <c r="Q2084" s="8" t="str">
        <f>IFERROR(VLOOKUP(LEFT($A2084,8),POR!$A:$R,3,0),"")</f>
        <v/>
      </c>
      <c r="R2084" s="8" t="str">
        <f>IFERROR(VLOOKUP(LEFT($A2084,8),POR!$A:$R,4,0),"")</f>
        <v/>
      </c>
      <c r="S2084" s="8" t="str">
        <f>IFERROR(VLOOKUP(LEFT($A2084,8),POR!$A:$R,5,0),"")</f>
        <v/>
      </c>
      <c r="T2084" s="8" t="str">
        <f>IFERROR(VLOOKUP(LEFT($A2084,8),POR!$A:$R,6,0),"")</f>
        <v/>
      </c>
      <c r="U2084" s="8" t="str">
        <f>IFERROR(VLOOKUP(LEFT($A2084,8),POR!$A:$R,7,0),"")</f>
        <v/>
      </c>
      <c r="V2084" s="8" t="str">
        <f>IFERROR(VLOOKUP(LEFT($A2084,8),POR!$A:$R,8,0),"")</f>
        <v/>
      </c>
      <c r="W2084" s="8" t="str">
        <f>IFERROR(VLOOKUP(LEFT($A2084,8),POR!$A:$R,9,0),"")</f>
        <v/>
      </c>
      <c r="X2084" s="8" t="str">
        <f>IFERROR(VLOOKUP(LEFT($A2084,8),POR!$A:$R,10,0),"")</f>
        <v/>
      </c>
      <c r="Y2084" s="8" t="str">
        <f>IFERROR(VLOOKUP(LEFT($A2084,8),POR!$A:$R,11,0),"")</f>
        <v/>
      </c>
      <c r="Z2084" s="8" t="str">
        <f>IFERROR(VLOOKUP(LEFT($A2084,8),POR!$A:$R,12,0),"")</f>
        <v/>
      </c>
      <c r="AA2084" s="8" t="str">
        <f>IFERROR(VLOOKUP(LEFT($A2084,8),POR!$A:$R,13,0),"")</f>
        <v/>
      </c>
      <c r="AB2084" s="8" t="str">
        <f>IFERROR(VLOOKUP(LEFT($A2084,8),POR!$A:$R,14,0),"")</f>
        <v/>
      </c>
      <c r="AC2084" s="8" t="str">
        <f>IFERROR(VLOOKUP(LEFT($A2084,8),POR!$A:$R,15,0),"")</f>
        <v/>
      </c>
      <c r="AD2084" s="8" t="str">
        <f>IFERROR(VLOOKUP(LEFT($A2084,8),POR!$A:$R,16,0),"")</f>
        <v/>
      </c>
      <c r="AE2084" s="8" t="str">
        <f>IFERROR(VLOOKUP(LEFT($A2084,8),POR!$A:$R,17,0),"")</f>
        <v/>
      </c>
      <c r="AF2084" s="8" t="str">
        <f>IFERROR(VLOOKUP(LEFT($A2084,8),POR!$A:$R,18,0),"")</f>
        <v/>
      </c>
      <c r="AG2084" s="36" t="str">
        <f>IFERROR(VLOOKUP(A2084,NSD!F:G,2,0),"")</f>
        <v/>
      </c>
    </row>
    <row r="2085" spans="1:33">
      <c r="A2085" s="49" t="s">
        <v>4655</v>
      </c>
      <c r="B2085" s="36" t="str">
        <f>VLOOKUP(LEFT(A2085,8),Clusters!A:C,3,0)</f>
        <v>C1</v>
      </c>
      <c r="C2085" s="36">
        <f>VLOOKUP(LEFT(A2085,8),Clusters!A:D,2,0)</f>
        <v>12</v>
      </c>
      <c r="O2085" s="36">
        <f>IFERROR(VLOOKUP(LEFT(A2085,8),'Development Priority'!A:B,2,0),"")</f>
        <v>650</v>
      </c>
      <c r="P2085" s="8" t="str">
        <f>IFERROR(VLOOKUP(LEFT($A2085,8),POR!$A:$R,2,0),"")</f>
        <v/>
      </c>
      <c r="Q2085" s="8" t="str">
        <f>IFERROR(VLOOKUP(LEFT($A2085,8),POR!$A:$R,3,0),"")</f>
        <v/>
      </c>
      <c r="R2085" s="8" t="str">
        <f>IFERROR(VLOOKUP(LEFT($A2085,8),POR!$A:$R,4,0),"")</f>
        <v/>
      </c>
      <c r="S2085" s="8" t="str">
        <f>IFERROR(VLOOKUP(LEFT($A2085,8),POR!$A:$R,5,0),"")</f>
        <v/>
      </c>
      <c r="T2085" s="8" t="str">
        <f>IFERROR(VLOOKUP(LEFT($A2085,8),POR!$A:$R,6,0),"")</f>
        <v/>
      </c>
      <c r="U2085" s="8" t="str">
        <f>IFERROR(VLOOKUP(LEFT($A2085,8),POR!$A:$R,7,0),"")</f>
        <v/>
      </c>
      <c r="V2085" s="8">
        <f>IFERROR(VLOOKUP(LEFT($A2085,8),POR!$A:$R,8,0),"")</f>
        <v>42776</v>
      </c>
      <c r="W2085" s="8" t="str">
        <f>IFERROR(VLOOKUP(LEFT($A2085,8),POR!$A:$R,9,0),"")</f>
        <v/>
      </c>
      <c r="X2085" s="8" t="str">
        <f>IFERROR(VLOOKUP(LEFT($A2085,8),POR!$A:$R,10,0),"")</f>
        <v/>
      </c>
      <c r="Y2085" s="8" t="str">
        <f>IFERROR(VLOOKUP(LEFT($A2085,8),POR!$A:$R,11,0),"")</f>
        <v/>
      </c>
      <c r="Z2085" s="8" t="str">
        <f>IFERROR(VLOOKUP(LEFT($A2085,8),POR!$A:$R,12,0),"")</f>
        <v/>
      </c>
      <c r="AA2085" s="8" t="str">
        <f>IFERROR(VLOOKUP(LEFT($A2085,8),POR!$A:$R,13,0),"")</f>
        <v/>
      </c>
      <c r="AB2085" s="8" t="str">
        <f>IFERROR(VLOOKUP(LEFT($A2085,8),POR!$A:$R,14,0),"")</f>
        <v/>
      </c>
      <c r="AC2085" s="8" t="str">
        <f>IFERROR(VLOOKUP(LEFT($A2085,8),POR!$A:$R,15,0),"")</f>
        <v/>
      </c>
      <c r="AD2085" s="8" t="str">
        <f>IFERROR(VLOOKUP(LEFT($A2085,8),POR!$A:$R,16,0),"")</f>
        <v/>
      </c>
      <c r="AE2085" s="8" t="str">
        <f>IFERROR(VLOOKUP(LEFT($A2085,8),POR!$A:$R,17,0),"")</f>
        <v/>
      </c>
      <c r="AF2085" s="8" t="str">
        <f>IFERROR(VLOOKUP(LEFT($A2085,8),POR!$A:$R,18,0),"")</f>
        <v/>
      </c>
      <c r="AG2085" s="36" t="str">
        <f>IFERROR(VLOOKUP(A2085,NSD!F:G,2,0),"")</f>
        <v/>
      </c>
    </row>
    <row r="2086" spans="1:33">
      <c r="A2086" s="49" t="s">
        <v>3409</v>
      </c>
      <c r="B2086" s="36" t="str">
        <f>VLOOKUP(LEFT(A2086,8),Clusters!A:C,3,0)</f>
        <v>C1</v>
      </c>
      <c r="C2086" s="36">
        <f>VLOOKUP(LEFT(A2086,8),Clusters!A:D,2,0)</f>
        <v>12</v>
      </c>
      <c r="O2086" s="36">
        <f>IFERROR(VLOOKUP(LEFT(A2086,8),'Development Priority'!A:B,2,0),"")</f>
        <v>650</v>
      </c>
      <c r="P2086" s="8" t="str">
        <f>IFERROR(VLOOKUP(LEFT($A2086,8),POR!$A:$R,2,0),"")</f>
        <v/>
      </c>
      <c r="Q2086" s="8" t="str">
        <f>IFERROR(VLOOKUP(LEFT($A2086,8),POR!$A:$R,3,0),"")</f>
        <v/>
      </c>
      <c r="R2086" s="8" t="str">
        <f>IFERROR(VLOOKUP(LEFT($A2086,8),POR!$A:$R,4,0),"")</f>
        <v/>
      </c>
      <c r="S2086" s="8" t="str">
        <f>IFERROR(VLOOKUP(LEFT($A2086,8),POR!$A:$R,5,0),"")</f>
        <v/>
      </c>
      <c r="T2086" s="8" t="str">
        <f>IFERROR(VLOOKUP(LEFT($A2086,8),POR!$A:$R,6,0),"")</f>
        <v/>
      </c>
      <c r="U2086" s="8" t="str">
        <f>IFERROR(VLOOKUP(LEFT($A2086,8),POR!$A:$R,7,0),"")</f>
        <v/>
      </c>
      <c r="V2086" s="8">
        <f>IFERROR(VLOOKUP(LEFT($A2086,8),POR!$A:$R,8,0),"")</f>
        <v>42776</v>
      </c>
      <c r="W2086" s="8" t="str">
        <f>IFERROR(VLOOKUP(LEFT($A2086,8),POR!$A:$R,9,0),"")</f>
        <v/>
      </c>
      <c r="X2086" s="8" t="str">
        <f>IFERROR(VLOOKUP(LEFT($A2086,8),POR!$A:$R,10,0),"")</f>
        <v/>
      </c>
      <c r="Y2086" s="8" t="str">
        <f>IFERROR(VLOOKUP(LEFT($A2086,8),POR!$A:$R,11,0),"")</f>
        <v/>
      </c>
      <c r="Z2086" s="8" t="str">
        <f>IFERROR(VLOOKUP(LEFT($A2086,8),POR!$A:$R,12,0),"")</f>
        <v/>
      </c>
      <c r="AA2086" s="8" t="str">
        <f>IFERROR(VLOOKUP(LEFT($A2086,8),POR!$A:$R,13,0),"")</f>
        <v/>
      </c>
      <c r="AB2086" s="8" t="str">
        <f>IFERROR(VLOOKUP(LEFT($A2086,8),POR!$A:$R,14,0),"")</f>
        <v/>
      </c>
      <c r="AC2086" s="8" t="str">
        <f>IFERROR(VLOOKUP(LEFT($A2086,8),POR!$A:$R,15,0),"")</f>
        <v/>
      </c>
      <c r="AD2086" s="8" t="str">
        <f>IFERROR(VLOOKUP(LEFT($A2086,8),POR!$A:$R,16,0),"")</f>
        <v/>
      </c>
      <c r="AE2086" s="8" t="str">
        <f>IFERROR(VLOOKUP(LEFT($A2086,8),POR!$A:$R,17,0),"")</f>
        <v/>
      </c>
      <c r="AF2086" s="8" t="str">
        <f>IFERROR(VLOOKUP(LEFT($A2086,8),POR!$A:$R,18,0),"")</f>
        <v/>
      </c>
      <c r="AG2086" s="36" t="str">
        <f>IFERROR(VLOOKUP(A2086,NSD!F:G,2,0),"")</f>
        <v/>
      </c>
    </row>
    <row r="2087" spans="1:33">
      <c r="A2087" s="49" t="s">
        <v>2680</v>
      </c>
      <c r="B2087" s="36" t="str">
        <f>VLOOKUP(LEFT(A2087,8),Clusters!A:C,3,0)</f>
        <v>C1</v>
      </c>
      <c r="C2087" s="36">
        <f>VLOOKUP(LEFT(A2087,8),Clusters!A:D,2,0)</f>
        <v>12</v>
      </c>
      <c r="O2087" s="36">
        <f>IFERROR(VLOOKUP(LEFT(A2087,8),'Development Priority'!A:B,2,0),"")</f>
        <v>650</v>
      </c>
      <c r="P2087" s="8" t="str">
        <f>IFERROR(VLOOKUP(LEFT($A2087,8),POR!$A:$R,2,0),"")</f>
        <v/>
      </c>
      <c r="Q2087" s="8" t="str">
        <f>IFERROR(VLOOKUP(LEFT($A2087,8),POR!$A:$R,3,0),"")</f>
        <v/>
      </c>
      <c r="R2087" s="8" t="str">
        <f>IFERROR(VLOOKUP(LEFT($A2087,8),POR!$A:$R,4,0),"")</f>
        <v/>
      </c>
      <c r="S2087" s="8" t="str">
        <f>IFERROR(VLOOKUP(LEFT($A2087,8),POR!$A:$R,5,0),"")</f>
        <v/>
      </c>
      <c r="T2087" s="8" t="str">
        <f>IFERROR(VLOOKUP(LEFT($A2087,8),POR!$A:$R,6,0),"")</f>
        <v/>
      </c>
      <c r="U2087" s="8" t="str">
        <f>IFERROR(VLOOKUP(LEFT($A2087,8),POR!$A:$R,7,0),"")</f>
        <v/>
      </c>
      <c r="V2087" s="8">
        <f>IFERROR(VLOOKUP(LEFT($A2087,8),POR!$A:$R,8,0),"")</f>
        <v>42776</v>
      </c>
      <c r="W2087" s="8" t="str">
        <f>IFERROR(VLOOKUP(LEFT($A2087,8),POR!$A:$R,9,0),"")</f>
        <v/>
      </c>
      <c r="X2087" s="8" t="str">
        <f>IFERROR(VLOOKUP(LEFT($A2087,8),POR!$A:$R,10,0),"")</f>
        <v/>
      </c>
      <c r="Y2087" s="8" t="str">
        <f>IFERROR(VLOOKUP(LEFT($A2087,8),POR!$A:$R,11,0),"")</f>
        <v/>
      </c>
      <c r="Z2087" s="8" t="str">
        <f>IFERROR(VLOOKUP(LEFT($A2087,8),POR!$A:$R,12,0),"")</f>
        <v/>
      </c>
      <c r="AA2087" s="8" t="str">
        <f>IFERROR(VLOOKUP(LEFT($A2087,8),POR!$A:$R,13,0),"")</f>
        <v/>
      </c>
      <c r="AB2087" s="8" t="str">
        <f>IFERROR(VLOOKUP(LEFT($A2087,8),POR!$A:$R,14,0),"")</f>
        <v/>
      </c>
      <c r="AC2087" s="8" t="str">
        <f>IFERROR(VLOOKUP(LEFT($A2087,8),POR!$A:$R,15,0),"")</f>
        <v/>
      </c>
      <c r="AD2087" s="8" t="str">
        <f>IFERROR(VLOOKUP(LEFT($A2087,8),POR!$A:$R,16,0),"")</f>
        <v/>
      </c>
      <c r="AE2087" s="8" t="str">
        <f>IFERROR(VLOOKUP(LEFT($A2087,8),POR!$A:$R,17,0),"")</f>
        <v/>
      </c>
      <c r="AF2087" s="8" t="str">
        <f>IFERROR(VLOOKUP(LEFT($A2087,8),POR!$A:$R,18,0),"")</f>
        <v/>
      </c>
      <c r="AG2087" s="36" t="str">
        <f>IFERROR(VLOOKUP(A2087,NSD!F:G,2,0),"")</f>
        <v/>
      </c>
    </row>
    <row r="2088" spans="1:33">
      <c r="A2088" s="49" t="s">
        <v>4568</v>
      </c>
      <c r="B2088" s="79" t="str">
        <f>VLOOKUP(LEFT(A2088,8),Clusters!A:C,3,0)</f>
        <v>C1</v>
      </c>
      <c r="C2088" s="79">
        <f>VLOOKUP(LEFT(A2088,8),Clusters!A:D,2,0)</f>
        <v>12</v>
      </c>
      <c r="O2088" s="79">
        <f>IFERROR(VLOOKUP(LEFT(A2088,8),'Development Priority'!A:B,2,0),"")</f>
        <v>650</v>
      </c>
      <c r="P2088" s="8" t="str">
        <f>IFERROR(VLOOKUP(LEFT($A2088,8),POR!$A:$R,2,0),"")</f>
        <v/>
      </c>
      <c r="Q2088" s="8" t="str">
        <f>IFERROR(VLOOKUP(LEFT($A2088,8),POR!$A:$R,3,0),"")</f>
        <v/>
      </c>
      <c r="R2088" s="8" t="str">
        <f>IFERROR(VLOOKUP(LEFT($A2088,8),POR!$A:$R,4,0),"")</f>
        <v/>
      </c>
      <c r="S2088" s="8" t="str">
        <f>IFERROR(VLOOKUP(LEFT($A2088,8),POR!$A:$R,5,0),"")</f>
        <v/>
      </c>
      <c r="T2088" s="8" t="str">
        <f>IFERROR(VLOOKUP(LEFT($A2088,8),POR!$A:$R,6,0),"")</f>
        <v/>
      </c>
      <c r="U2088" s="8" t="str">
        <f>IFERROR(VLOOKUP(LEFT($A2088,8),POR!$A:$R,7,0),"")</f>
        <v/>
      </c>
      <c r="V2088" s="8">
        <f>IFERROR(VLOOKUP(LEFT($A2088,8),POR!$A:$R,8,0),"")</f>
        <v>42776</v>
      </c>
      <c r="W2088" s="8" t="str">
        <f>IFERROR(VLOOKUP(LEFT($A2088,8),POR!$A:$R,9,0),"")</f>
        <v/>
      </c>
      <c r="X2088" s="8" t="str">
        <f>IFERROR(VLOOKUP(LEFT($A2088,8),POR!$A:$R,10,0),"")</f>
        <v/>
      </c>
      <c r="Y2088" s="8" t="str">
        <f>IFERROR(VLOOKUP(LEFT($A2088,8),POR!$A:$R,11,0),"")</f>
        <v/>
      </c>
      <c r="Z2088" s="8" t="str">
        <f>IFERROR(VLOOKUP(LEFT($A2088,8),POR!$A:$R,12,0),"")</f>
        <v/>
      </c>
      <c r="AA2088" s="8" t="str">
        <f>IFERROR(VLOOKUP(LEFT($A2088,8),POR!$A:$R,13,0),"")</f>
        <v/>
      </c>
      <c r="AB2088" s="8" t="str">
        <f>IFERROR(VLOOKUP(LEFT($A2088,8),POR!$A:$R,14,0),"")</f>
        <v/>
      </c>
      <c r="AC2088" s="8" t="str">
        <f>IFERROR(VLOOKUP(LEFT($A2088,8),POR!$A:$R,15,0),"")</f>
        <v/>
      </c>
      <c r="AD2088" s="8" t="str">
        <f>IFERROR(VLOOKUP(LEFT($A2088,8),POR!$A:$R,16,0),"")</f>
        <v/>
      </c>
      <c r="AE2088" s="8" t="str">
        <f>IFERROR(VLOOKUP(LEFT($A2088,8),POR!$A:$R,17,0),"")</f>
        <v/>
      </c>
      <c r="AF2088" s="8" t="str">
        <f>IFERROR(VLOOKUP(LEFT($A2088,8),POR!$A:$R,18,0),"")</f>
        <v/>
      </c>
      <c r="AG2088" s="36" t="str">
        <f>IFERROR(VLOOKUP(A2088,NSD!F:G,2,0),"")</f>
        <v/>
      </c>
    </row>
    <row r="2089" spans="1:33">
      <c r="A2089" s="11" t="s">
        <v>3705</v>
      </c>
      <c r="B2089" s="36" t="str">
        <f>VLOOKUP(LEFT(A2089,8),Clusters!A:C,3,0)</f>
        <v>C5</v>
      </c>
      <c r="C2089" s="36">
        <f>VLOOKUP(LEFT(A2089,8),Clusters!A:D,2,0)</f>
        <v>51</v>
      </c>
      <c r="D2089" s="11"/>
      <c r="E2089" s="11"/>
      <c r="F2089" s="11"/>
      <c r="G2089" s="11"/>
      <c r="H2089" s="11"/>
      <c r="I2089" s="37"/>
      <c r="J2089" s="41"/>
      <c r="K2089" s="10"/>
      <c r="L2089" s="10"/>
      <c r="M2089" s="11"/>
      <c r="N2089" s="10"/>
      <c r="O2089" s="36">
        <f>IFERROR(VLOOKUP(LEFT(A2089,8),'Development Priority'!A:B,2,0),"")</f>
        <v>493</v>
      </c>
      <c r="P2089" s="8" t="str">
        <f>IFERROR(VLOOKUP(LEFT($A2089,8),POR!$A:$R,2,0),"")</f>
        <v/>
      </c>
      <c r="Q2089" s="8" t="str">
        <f>IFERROR(VLOOKUP(LEFT($A2089,8),POR!$A:$R,3,0),"")</f>
        <v/>
      </c>
      <c r="R2089" s="8" t="str">
        <f>IFERROR(VLOOKUP(LEFT($A2089,8),POR!$A:$R,4,0),"")</f>
        <v/>
      </c>
      <c r="S2089" s="8" t="str">
        <f>IFERROR(VLOOKUP(LEFT($A2089,8),POR!$A:$R,5,0),"")</f>
        <v/>
      </c>
      <c r="T2089" s="8">
        <f>IFERROR(VLOOKUP(LEFT($A2089,8),POR!$A:$R,6,0),"")</f>
        <v>42766.666666666701</v>
      </c>
      <c r="U2089" s="8" t="str">
        <f>IFERROR(VLOOKUP(LEFT($A2089,8),POR!$A:$R,7,0),"")</f>
        <v/>
      </c>
      <c r="V2089" s="8">
        <f>IFERROR(VLOOKUP(LEFT($A2089,8),POR!$A:$R,8,0),"")</f>
        <v>42768</v>
      </c>
      <c r="W2089" s="8" t="str">
        <f>IFERROR(VLOOKUP(LEFT($A2089,8),POR!$A:$R,9,0),"")</f>
        <v/>
      </c>
      <c r="X2089" s="8" t="str">
        <f>IFERROR(VLOOKUP(LEFT($A2089,8),POR!$A:$R,10,0),"")</f>
        <v/>
      </c>
      <c r="Y2089" s="8" t="str">
        <f>IFERROR(VLOOKUP(LEFT($A2089,8),POR!$A:$R,11,0),"")</f>
        <v/>
      </c>
      <c r="Z2089" s="8" t="str">
        <f>IFERROR(VLOOKUP(LEFT($A2089,8),POR!$A:$R,12,0),"")</f>
        <v/>
      </c>
      <c r="AA2089" s="8" t="str">
        <f>IFERROR(VLOOKUP(LEFT($A2089,8),POR!$A:$R,13,0),"")</f>
        <v/>
      </c>
      <c r="AB2089" s="8" t="str">
        <f>IFERROR(VLOOKUP(LEFT($A2089,8),POR!$A:$R,14,0),"")</f>
        <v/>
      </c>
      <c r="AC2089" s="8" t="str">
        <f>IFERROR(VLOOKUP(LEFT($A2089,8),POR!$A:$R,15,0),"")</f>
        <v/>
      </c>
      <c r="AD2089" s="8" t="str">
        <f>IFERROR(VLOOKUP(LEFT($A2089,8),POR!$A:$R,16,0),"")</f>
        <v/>
      </c>
      <c r="AE2089" s="8" t="str">
        <f>IFERROR(VLOOKUP(LEFT($A2089,8),POR!$A:$R,17,0),"")</f>
        <v/>
      </c>
      <c r="AF2089" s="8" t="str">
        <f>IFERROR(VLOOKUP(LEFT($A2089,8),POR!$A:$R,18,0),"")</f>
        <v/>
      </c>
      <c r="AG2089" s="36" t="str">
        <f>IFERROR(VLOOKUP(A2089,NSD!F:G,2,0),"")</f>
        <v/>
      </c>
    </row>
    <row r="2090" spans="1:33" ht="45">
      <c r="A2090" s="11" t="s">
        <v>2118</v>
      </c>
      <c r="B2090" s="36" t="str">
        <f>VLOOKUP(LEFT(A2090,8),Clusters!A:C,3,0)</f>
        <v>C5</v>
      </c>
      <c r="C2090" s="36">
        <f>VLOOKUP(LEFT(A2090,8),Clusters!A:D,2,0)</f>
        <v>51</v>
      </c>
      <c r="D2090" s="11"/>
      <c r="E2090" s="11"/>
      <c r="F2090" s="11"/>
      <c r="G2090" s="11"/>
      <c r="H2090" s="11"/>
      <c r="I2090" s="37"/>
      <c r="J2090" s="26">
        <v>42817</v>
      </c>
      <c r="K2090" s="10" t="s">
        <v>5360</v>
      </c>
      <c r="L2090" s="10" t="s">
        <v>1595</v>
      </c>
      <c r="M2090" s="11" t="s">
        <v>1598</v>
      </c>
      <c r="N2090" s="10"/>
      <c r="O2090" s="36">
        <f>IFERROR(VLOOKUP(LEFT(A2090,8),'Development Priority'!A:B,2,0),"")</f>
        <v>493</v>
      </c>
      <c r="P2090" s="8" t="str">
        <f>IFERROR(VLOOKUP(LEFT($A2090,8),POR!$A:$R,2,0),"")</f>
        <v/>
      </c>
      <c r="Q2090" s="8" t="str">
        <f>IFERROR(VLOOKUP(LEFT($A2090,8),POR!$A:$R,3,0),"")</f>
        <v/>
      </c>
      <c r="R2090" s="8" t="str">
        <f>IFERROR(VLOOKUP(LEFT($A2090,8),POR!$A:$R,4,0),"")</f>
        <v/>
      </c>
      <c r="S2090" s="8" t="str">
        <f>IFERROR(VLOOKUP(LEFT($A2090,8),POR!$A:$R,5,0),"")</f>
        <v/>
      </c>
      <c r="T2090" s="8">
        <f>IFERROR(VLOOKUP(LEFT($A2090,8),POR!$A:$R,6,0),"")</f>
        <v>42766.666666666701</v>
      </c>
      <c r="U2090" s="8" t="str">
        <f>IFERROR(VLOOKUP(LEFT($A2090,8),POR!$A:$R,7,0),"")</f>
        <v/>
      </c>
      <c r="V2090" s="8">
        <f>IFERROR(VLOOKUP(LEFT($A2090,8),POR!$A:$R,8,0),"")</f>
        <v>42768</v>
      </c>
      <c r="W2090" s="8" t="str">
        <f>IFERROR(VLOOKUP(LEFT($A2090,8),POR!$A:$R,9,0),"")</f>
        <v/>
      </c>
      <c r="X2090" s="8" t="str">
        <f>IFERROR(VLOOKUP(LEFT($A2090,8),POR!$A:$R,10,0),"")</f>
        <v/>
      </c>
      <c r="Y2090" s="8" t="str">
        <f>IFERROR(VLOOKUP(LEFT($A2090,8),POR!$A:$R,11,0),"")</f>
        <v/>
      </c>
      <c r="Z2090" s="8" t="str">
        <f>IFERROR(VLOOKUP(LEFT($A2090,8),POR!$A:$R,12,0),"")</f>
        <v/>
      </c>
      <c r="AA2090" s="8" t="str">
        <f>IFERROR(VLOOKUP(LEFT($A2090,8),POR!$A:$R,13,0),"")</f>
        <v/>
      </c>
      <c r="AB2090" s="8" t="str">
        <f>IFERROR(VLOOKUP(LEFT($A2090,8),POR!$A:$R,14,0),"")</f>
        <v/>
      </c>
      <c r="AC2090" s="8" t="str">
        <f>IFERROR(VLOOKUP(LEFT($A2090,8),POR!$A:$R,15,0),"")</f>
        <v/>
      </c>
      <c r="AD2090" s="8" t="str">
        <f>IFERROR(VLOOKUP(LEFT($A2090,8),POR!$A:$R,16,0),"")</f>
        <v/>
      </c>
      <c r="AE2090" s="8" t="str">
        <f>IFERROR(VLOOKUP(LEFT($A2090,8),POR!$A:$R,17,0),"")</f>
        <v/>
      </c>
      <c r="AF2090" s="8" t="str">
        <f>IFERROR(VLOOKUP(LEFT($A2090,8),POR!$A:$R,18,0),"")</f>
        <v/>
      </c>
      <c r="AG2090" s="36" t="str">
        <f>IFERROR(VLOOKUP(A2090,NSD!F:G,2,0),"")</f>
        <v/>
      </c>
    </row>
    <row r="2091" spans="1:33">
      <c r="A2091" s="11" t="s">
        <v>2902</v>
      </c>
      <c r="B2091" s="36" t="str">
        <f>VLOOKUP(LEFT(A2091,8),Clusters!A:C,3,0)</f>
        <v>C5</v>
      </c>
      <c r="C2091" s="36">
        <f>VLOOKUP(LEFT(A2091,8),Clusters!A:D,2,0)</f>
        <v>51</v>
      </c>
      <c r="D2091" s="11"/>
      <c r="E2091" s="11"/>
      <c r="F2091" s="11"/>
      <c r="G2091" s="11"/>
      <c r="H2091" s="11"/>
      <c r="I2091" s="37"/>
      <c r="J2091" s="41"/>
      <c r="K2091" s="10"/>
      <c r="L2091" s="10"/>
      <c r="M2091" s="11"/>
      <c r="N2091" s="10"/>
      <c r="O2091" s="36">
        <f>IFERROR(VLOOKUP(LEFT(A2091,8),'Development Priority'!A:B,2,0),"")</f>
        <v>493</v>
      </c>
      <c r="P2091" s="8" t="str">
        <f>IFERROR(VLOOKUP(LEFT($A2091,8),POR!$A:$R,2,0),"")</f>
        <v/>
      </c>
      <c r="Q2091" s="8" t="str">
        <f>IFERROR(VLOOKUP(LEFT($A2091,8),POR!$A:$R,3,0),"")</f>
        <v/>
      </c>
      <c r="R2091" s="8" t="str">
        <f>IFERROR(VLOOKUP(LEFT($A2091,8),POR!$A:$R,4,0),"")</f>
        <v/>
      </c>
      <c r="S2091" s="8" t="str">
        <f>IFERROR(VLOOKUP(LEFT($A2091,8),POR!$A:$R,5,0),"")</f>
        <v/>
      </c>
      <c r="T2091" s="8">
        <f>IFERROR(VLOOKUP(LEFT($A2091,8),POR!$A:$R,6,0),"")</f>
        <v>42766.666666666701</v>
      </c>
      <c r="U2091" s="8" t="str">
        <f>IFERROR(VLOOKUP(LEFT($A2091,8),POR!$A:$R,7,0),"")</f>
        <v/>
      </c>
      <c r="V2091" s="8">
        <f>IFERROR(VLOOKUP(LEFT($A2091,8),POR!$A:$R,8,0),"")</f>
        <v>42768</v>
      </c>
      <c r="W2091" s="8" t="str">
        <f>IFERROR(VLOOKUP(LEFT($A2091,8),POR!$A:$R,9,0),"")</f>
        <v/>
      </c>
      <c r="X2091" s="8" t="str">
        <f>IFERROR(VLOOKUP(LEFT($A2091,8),POR!$A:$R,10,0),"")</f>
        <v/>
      </c>
      <c r="Y2091" s="8" t="str">
        <f>IFERROR(VLOOKUP(LEFT($A2091,8),POR!$A:$R,11,0),"")</f>
        <v/>
      </c>
      <c r="Z2091" s="8" t="str">
        <f>IFERROR(VLOOKUP(LEFT($A2091,8),POR!$A:$R,12,0),"")</f>
        <v/>
      </c>
      <c r="AA2091" s="8" t="str">
        <f>IFERROR(VLOOKUP(LEFT($A2091,8),POR!$A:$R,13,0),"")</f>
        <v/>
      </c>
      <c r="AB2091" s="8" t="str">
        <f>IFERROR(VLOOKUP(LEFT($A2091,8),POR!$A:$R,14,0),"")</f>
        <v/>
      </c>
      <c r="AC2091" s="8" t="str">
        <f>IFERROR(VLOOKUP(LEFT($A2091,8),POR!$A:$R,15,0),"")</f>
        <v/>
      </c>
      <c r="AD2091" s="8" t="str">
        <f>IFERROR(VLOOKUP(LEFT($A2091,8),POR!$A:$R,16,0),"")</f>
        <v/>
      </c>
      <c r="AE2091" s="8" t="str">
        <f>IFERROR(VLOOKUP(LEFT($A2091,8),POR!$A:$R,17,0),"")</f>
        <v/>
      </c>
      <c r="AF2091" s="8" t="str">
        <f>IFERROR(VLOOKUP(LEFT($A2091,8),POR!$A:$R,18,0),"")</f>
        <v/>
      </c>
      <c r="AG2091" s="36" t="str">
        <f>IFERROR(VLOOKUP(A2091,NSD!F:G,2,0),"")</f>
        <v/>
      </c>
    </row>
    <row r="2092" spans="1:33">
      <c r="A2092" s="49" t="s">
        <v>3920</v>
      </c>
      <c r="B2092" s="81" t="str">
        <f>VLOOKUP(LEFT(A2092,8),Clusters!A:C,3,0)</f>
        <v>C4</v>
      </c>
      <c r="C2092" s="81">
        <f>VLOOKUP(LEFT(A2092,8),Clusters!A:D,2,0)</f>
        <v>41</v>
      </c>
      <c r="O2092" s="81">
        <f>IFERROR(VLOOKUP(LEFT(A2092,8),'Development Priority'!A:B,2,0),"")</f>
        <v>124</v>
      </c>
      <c r="P2092" s="8" t="str">
        <f>IFERROR(VLOOKUP(LEFT($A2092,8),POR!$A:$R,2,0),"")</f>
        <v/>
      </c>
      <c r="Q2092" s="8" t="str">
        <f>IFERROR(VLOOKUP(LEFT($A2092,8),POR!$A:$R,3,0),"")</f>
        <v/>
      </c>
      <c r="R2092" s="8" t="str">
        <f>IFERROR(VLOOKUP(LEFT($A2092,8),POR!$A:$R,4,0),"")</f>
        <v/>
      </c>
      <c r="S2092" s="8" t="str">
        <f>IFERROR(VLOOKUP(LEFT($A2092,8),POR!$A:$R,5,0),"")</f>
        <v/>
      </c>
      <c r="T2092" s="8">
        <f>IFERROR(VLOOKUP(LEFT($A2092,8),POR!$A:$R,6,0),"")</f>
        <v>42883.708333333299</v>
      </c>
      <c r="U2092" s="8" t="str">
        <f>IFERROR(VLOOKUP(LEFT($A2092,8),POR!$A:$R,7,0),"")</f>
        <v/>
      </c>
      <c r="V2092" s="8">
        <f>IFERROR(VLOOKUP(LEFT($A2092,8),POR!$A:$R,8,0),"")</f>
        <v>42884</v>
      </c>
      <c r="W2092" s="8" t="str">
        <f>IFERROR(VLOOKUP(LEFT($A2092,8),POR!$A:$R,9,0),"")</f>
        <v/>
      </c>
      <c r="X2092" s="8" t="str">
        <f>IFERROR(VLOOKUP(LEFT($A2092,8),POR!$A:$R,10,0),"")</f>
        <v/>
      </c>
      <c r="Y2092" s="8" t="str">
        <f>IFERROR(VLOOKUP(LEFT($A2092,8),POR!$A:$R,11,0),"")</f>
        <v/>
      </c>
      <c r="Z2092" s="8" t="str">
        <f>IFERROR(VLOOKUP(LEFT($A2092,8),POR!$A:$R,12,0),"")</f>
        <v/>
      </c>
      <c r="AA2092" s="8" t="str">
        <f>IFERROR(VLOOKUP(LEFT($A2092,8),POR!$A:$R,13,0),"")</f>
        <v/>
      </c>
      <c r="AB2092" s="8" t="str">
        <f>IFERROR(VLOOKUP(LEFT($A2092,8),POR!$A:$R,14,0),"")</f>
        <v/>
      </c>
      <c r="AC2092" s="8">
        <f>IFERROR(VLOOKUP(LEFT($A2092,8),POR!$A:$R,15,0),"")</f>
        <v>42918</v>
      </c>
      <c r="AD2092" s="8" t="str">
        <f>IFERROR(VLOOKUP(LEFT($A2092,8),POR!$A:$R,16,0),"")</f>
        <v/>
      </c>
      <c r="AE2092" s="8" t="str">
        <f>IFERROR(VLOOKUP(LEFT($A2092,8),POR!$A:$R,17,0),"")</f>
        <v/>
      </c>
      <c r="AF2092" s="8" t="str">
        <f>IFERROR(VLOOKUP(LEFT($A2092,8),POR!$A:$R,18,0),"")</f>
        <v/>
      </c>
      <c r="AG2092" s="36" t="str">
        <f>IFERROR(VLOOKUP(A2092,NSD!F:G,2,0),"")</f>
        <v/>
      </c>
    </row>
    <row r="2093" spans="1:33">
      <c r="A2093" s="49" t="s">
        <v>4500</v>
      </c>
      <c r="B2093" s="36" t="str">
        <f>VLOOKUP(LEFT(A2093,8),Clusters!A:C,3,0)</f>
        <v>C4</v>
      </c>
      <c r="C2093" s="36">
        <f>VLOOKUP(LEFT(A2093,8),Clusters!A:D,2,0)</f>
        <v>41</v>
      </c>
      <c r="O2093" s="36">
        <f>IFERROR(VLOOKUP(LEFT(A2093,8),'Development Priority'!A:B,2,0),"")</f>
        <v>87</v>
      </c>
      <c r="P2093" s="8" t="str">
        <f>IFERROR(VLOOKUP(LEFT($A2093,8),POR!$A:$R,2,0),"")</f>
        <v/>
      </c>
      <c r="Q2093" s="8" t="str">
        <f>IFERROR(VLOOKUP(LEFT($A2093,8),POR!$A:$R,3,0),"")</f>
        <v/>
      </c>
      <c r="R2093" s="8" t="str">
        <f>IFERROR(VLOOKUP(LEFT($A2093,8),POR!$A:$R,4,0),"")</f>
        <v/>
      </c>
      <c r="S2093" s="8" t="str">
        <f>IFERROR(VLOOKUP(LEFT($A2093,8),POR!$A:$R,5,0),"")</f>
        <v/>
      </c>
      <c r="T2093" s="8">
        <f>IFERROR(VLOOKUP(LEFT($A2093,8),POR!$A:$R,6,0),"")</f>
        <v>43434.666666666701</v>
      </c>
      <c r="U2093" s="8" t="str">
        <f>IFERROR(VLOOKUP(LEFT($A2093,8),POR!$A:$R,7,0),"")</f>
        <v/>
      </c>
      <c r="V2093" s="8" t="str">
        <f>IFERROR(VLOOKUP(LEFT($A2093,8),POR!$A:$R,8,0),"")</f>
        <v/>
      </c>
      <c r="W2093" s="8" t="str">
        <f>IFERROR(VLOOKUP(LEFT($A2093,8),POR!$A:$R,9,0),"")</f>
        <v/>
      </c>
      <c r="X2093" s="8" t="str">
        <f>IFERROR(VLOOKUP(LEFT($A2093,8),POR!$A:$R,10,0),"")</f>
        <v/>
      </c>
      <c r="Y2093" s="8" t="str">
        <f>IFERROR(VLOOKUP(LEFT($A2093,8),POR!$A:$R,11,0),"")</f>
        <v/>
      </c>
      <c r="Z2093" s="8" t="str">
        <f>IFERROR(VLOOKUP(LEFT($A2093,8),POR!$A:$R,12,0),"")</f>
        <v/>
      </c>
      <c r="AA2093" s="8" t="str">
        <f>IFERROR(VLOOKUP(LEFT($A2093,8),POR!$A:$R,13,0),"")</f>
        <v/>
      </c>
      <c r="AB2093" s="8" t="str">
        <f>IFERROR(VLOOKUP(LEFT($A2093,8),POR!$A:$R,14,0),"")</f>
        <v/>
      </c>
      <c r="AC2093" s="8" t="str">
        <f>IFERROR(VLOOKUP(LEFT($A2093,8),POR!$A:$R,15,0),"")</f>
        <v/>
      </c>
      <c r="AD2093" s="8" t="str">
        <f>IFERROR(VLOOKUP(LEFT($A2093,8),POR!$A:$R,16,0),"")</f>
        <v/>
      </c>
      <c r="AE2093" s="8" t="str">
        <f>IFERROR(VLOOKUP(LEFT($A2093,8),POR!$A:$R,17,0),"")</f>
        <v/>
      </c>
      <c r="AF2093" s="8" t="str">
        <f>IFERROR(VLOOKUP(LEFT($A2093,8),POR!$A:$R,18,0),"")</f>
        <v/>
      </c>
      <c r="AG2093" s="36" t="str">
        <f>IFERROR(VLOOKUP(A2093,NSD!F:G,2,0),"")</f>
        <v/>
      </c>
    </row>
    <row r="2094" spans="1:33">
      <c r="A2094" s="49" t="s">
        <v>4149</v>
      </c>
      <c r="B2094" s="36" t="str">
        <f>VLOOKUP(LEFT(A2094,8),Clusters!A:C,3,0)</f>
        <v>C4</v>
      </c>
      <c r="C2094" s="36">
        <f>VLOOKUP(LEFT(A2094,8),Clusters!A:D,2,0)</f>
        <v>41</v>
      </c>
      <c r="O2094" s="36">
        <f>IFERROR(VLOOKUP(LEFT(A2094,8),'Development Priority'!A:B,2,0),"")</f>
        <v>87</v>
      </c>
      <c r="P2094" s="8" t="str">
        <f>IFERROR(VLOOKUP(LEFT($A2094,8),POR!$A:$R,2,0),"")</f>
        <v/>
      </c>
      <c r="Q2094" s="8" t="str">
        <f>IFERROR(VLOOKUP(LEFT($A2094,8),POR!$A:$R,3,0),"")</f>
        <v/>
      </c>
      <c r="R2094" s="8" t="str">
        <f>IFERROR(VLOOKUP(LEFT($A2094,8),POR!$A:$R,4,0),"")</f>
        <v/>
      </c>
      <c r="S2094" s="8" t="str">
        <f>IFERROR(VLOOKUP(LEFT($A2094,8),POR!$A:$R,5,0),"")</f>
        <v/>
      </c>
      <c r="T2094" s="8">
        <f>IFERROR(VLOOKUP(LEFT($A2094,8),POR!$A:$R,6,0),"")</f>
        <v>43434.666666666701</v>
      </c>
      <c r="U2094" s="8" t="str">
        <f>IFERROR(VLOOKUP(LEFT($A2094,8),POR!$A:$R,7,0),"")</f>
        <v/>
      </c>
      <c r="V2094" s="8" t="str">
        <f>IFERROR(VLOOKUP(LEFT($A2094,8),POR!$A:$R,8,0),"")</f>
        <v/>
      </c>
      <c r="W2094" s="8" t="str">
        <f>IFERROR(VLOOKUP(LEFT($A2094,8),POR!$A:$R,9,0),"")</f>
        <v/>
      </c>
      <c r="X2094" s="8" t="str">
        <f>IFERROR(VLOOKUP(LEFT($A2094,8),POR!$A:$R,10,0),"")</f>
        <v/>
      </c>
      <c r="Y2094" s="8" t="str">
        <f>IFERROR(VLOOKUP(LEFT($A2094,8),POR!$A:$R,11,0),"")</f>
        <v/>
      </c>
      <c r="Z2094" s="8" t="str">
        <f>IFERROR(VLOOKUP(LEFT($A2094,8),POR!$A:$R,12,0),"")</f>
        <v/>
      </c>
      <c r="AA2094" s="8" t="str">
        <f>IFERROR(VLOOKUP(LEFT($A2094,8),POR!$A:$R,13,0),"")</f>
        <v/>
      </c>
      <c r="AB2094" s="8" t="str">
        <f>IFERROR(VLOOKUP(LEFT($A2094,8),POR!$A:$R,14,0),"")</f>
        <v/>
      </c>
      <c r="AC2094" s="8" t="str">
        <f>IFERROR(VLOOKUP(LEFT($A2094,8),POR!$A:$R,15,0),"")</f>
        <v/>
      </c>
      <c r="AD2094" s="8" t="str">
        <f>IFERROR(VLOOKUP(LEFT($A2094,8),POR!$A:$R,16,0),"")</f>
        <v/>
      </c>
      <c r="AE2094" s="8" t="str">
        <f>IFERROR(VLOOKUP(LEFT($A2094,8),POR!$A:$R,17,0),"")</f>
        <v/>
      </c>
      <c r="AF2094" s="8" t="str">
        <f>IFERROR(VLOOKUP(LEFT($A2094,8),POR!$A:$R,18,0),"")</f>
        <v/>
      </c>
      <c r="AG2094" s="36" t="str">
        <f>IFERROR(VLOOKUP(A2094,NSD!F:G,2,0),"")</f>
        <v/>
      </c>
    </row>
    <row r="2095" spans="1:33">
      <c r="A2095" s="49" t="s">
        <v>2093</v>
      </c>
      <c r="B2095" s="36" t="str">
        <f>VLOOKUP(LEFT(A2095,8),Clusters!A:C,3,0)</f>
        <v>C1</v>
      </c>
      <c r="C2095" s="36">
        <f>VLOOKUP(LEFT(A2095,8),Clusters!A:D,2,0)</f>
        <v>12</v>
      </c>
      <c r="O2095" s="36">
        <f>IFERROR(VLOOKUP(LEFT(A2095,8),'Development Priority'!A:B,2,0),"")</f>
        <v>277</v>
      </c>
      <c r="P2095" s="8" t="str">
        <f>IFERROR(VLOOKUP(LEFT($A2095,8),POR!$A:$R,2,0),"")</f>
        <v/>
      </c>
      <c r="Q2095" s="8" t="str">
        <f>IFERROR(VLOOKUP(LEFT($A2095,8),POR!$A:$R,3,0),"")</f>
        <v/>
      </c>
      <c r="R2095" s="8" t="str">
        <f>IFERROR(VLOOKUP(LEFT($A2095,8),POR!$A:$R,4,0),"")</f>
        <v/>
      </c>
      <c r="S2095" s="8" t="str">
        <f>IFERROR(VLOOKUP(LEFT($A2095,8),POR!$A:$R,5,0),"")</f>
        <v/>
      </c>
      <c r="T2095" s="8">
        <f>IFERROR(VLOOKUP(LEFT($A2095,8),POR!$A:$R,6,0),"")</f>
        <v>43098.666666666701</v>
      </c>
      <c r="U2095" s="8" t="str">
        <f>IFERROR(VLOOKUP(LEFT($A2095,8),POR!$A:$R,7,0),"")</f>
        <v/>
      </c>
      <c r="V2095" s="8" t="str">
        <f>IFERROR(VLOOKUP(LEFT($A2095,8),POR!$A:$R,8,0),"")</f>
        <v/>
      </c>
      <c r="W2095" s="8" t="str">
        <f>IFERROR(VLOOKUP(LEFT($A2095,8),POR!$A:$R,9,0),"")</f>
        <v/>
      </c>
      <c r="X2095" s="8" t="str">
        <f>IFERROR(VLOOKUP(LEFT($A2095,8),POR!$A:$R,10,0),"")</f>
        <v/>
      </c>
      <c r="Y2095" s="8" t="str">
        <f>IFERROR(VLOOKUP(LEFT($A2095,8),POR!$A:$R,11,0),"")</f>
        <v/>
      </c>
      <c r="Z2095" s="8" t="str">
        <f>IFERROR(VLOOKUP(LEFT($A2095,8),POR!$A:$R,12,0),"")</f>
        <v/>
      </c>
      <c r="AA2095" s="8" t="str">
        <f>IFERROR(VLOOKUP(LEFT($A2095,8),POR!$A:$R,13,0),"")</f>
        <v/>
      </c>
      <c r="AB2095" s="8" t="str">
        <f>IFERROR(VLOOKUP(LEFT($A2095,8),POR!$A:$R,14,0),"")</f>
        <v/>
      </c>
      <c r="AC2095" s="8" t="str">
        <f>IFERROR(VLOOKUP(LEFT($A2095,8),POR!$A:$R,15,0),"")</f>
        <v/>
      </c>
      <c r="AD2095" s="8" t="str">
        <f>IFERROR(VLOOKUP(LEFT($A2095,8),POR!$A:$R,16,0),"")</f>
        <v/>
      </c>
      <c r="AE2095" s="8" t="str">
        <f>IFERROR(VLOOKUP(LEFT($A2095,8),POR!$A:$R,17,0),"")</f>
        <v/>
      </c>
      <c r="AF2095" s="8" t="str">
        <f>IFERROR(VLOOKUP(LEFT($A2095,8),POR!$A:$R,18,0),"")</f>
        <v/>
      </c>
      <c r="AG2095" s="36" t="str">
        <f>IFERROR(VLOOKUP(A2095,NSD!F:G,2,0),"")</f>
        <v/>
      </c>
    </row>
    <row r="2096" spans="1:33">
      <c r="A2096" s="49" t="s">
        <v>2825</v>
      </c>
      <c r="B2096" s="36" t="str">
        <f>VLOOKUP(LEFT(A2096,8),Clusters!A:C,3,0)</f>
        <v>C1</v>
      </c>
      <c r="C2096" s="36">
        <f>VLOOKUP(LEFT(A2096,8),Clusters!A:D,2,0)</f>
        <v>12</v>
      </c>
      <c r="O2096" s="36">
        <f>IFERROR(VLOOKUP(LEFT(A2096,8),'Development Priority'!A:B,2,0),"")</f>
        <v>277</v>
      </c>
      <c r="P2096" s="8" t="str">
        <f>IFERROR(VLOOKUP(LEFT($A2096,8),POR!$A:$R,2,0),"")</f>
        <v/>
      </c>
      <c r="Q2096" s="8" t="str">
        <f>IFERROR(VLOOKUP(LEFT($A2096,8),POR!$A:$R,3,0),"")</f>
        <v/>
      </c>
      <c r="R2096" s="8" t="str">
        <f>IFERROR(VLOOKUP(LEFT($A2096,8),POR!$A:$R,4,0),"")</f>
        <v/>
      </c>
      <c r="S2096" s="8" t="str">
        <f>IFERROR(VLOOKUP(LEFT($A2096,8),POR!$A:$R,5,0),"")</f>
        <v/>
      </c>
      <c r="T2096" s="8">
        <f>IFERROR(VLOOKUP(LEFT($A2096,8),POR!$A:$R,6,0),"")</f>
        <v>43098.666666666701</v>
      </c>
      <c r="U2096" s="8" t="str">
        <f>IFERROR(VLOOKUP(LEFT($A2096,8),POR!$A:$R,7,0),"")</f>
        <v/>
      </c>
      <c r="V2096" s="8" t="str">
        <f>IFERROR(VLOOKUP(LEFT($A2096,8),POR!$A:$R,8,0),"")</f>
        <v/>
      </c>
      <c r="W2096" s="8" t="str">
        <f>IFERROR(VLOOKUP(LEFT($A2096,8),POR!$A:$R,9,0),"")</f>
        <v/>
      </c>
      <c r="X2096" s="8" t="str">
        <f>IFERROR(VLOOKUP(LEFT($A2096,8),POR!$A:$R,10,0),"")</f>
        <v/>
      </c>
      <c r="Y2096" s="8" t="str">
        <f>IFERROR(VLOOKUP(LEFT($A2096,8),POR!$A:$R,11,0),"")</f>
        <v/>
      </c>
      <c r="Z2096" s="8" t="str">
        <f>IFERROR(VLOOKUP(LEFT($A2096,8),POR!$A:$R,12,0),"")</f>
        <v/>
      </c>
      <c r="AA2096" s="8" t="str">
        <f>IFERROR(VLOOKUP(LEFT($A2096,8),POR!$A:$R,13,0),"")</f>
        <v/>
      </c>
      <c r="AB2096" s="8" t="str">
        <f>IFERROR(VLOOKUP(LEFT($A2096,8),POR!$A:$R,14,0),"")</f>
        <v/>
      </c>
      <c r="AC2096" s="8" t="str">
        <f>IFERROR(VLOOKUP(LEFT($A2096,8),POR!$A:$R,15,0),"")</f>
        <v/>
      </c>
      <c r="AD2096" s="8" t="str">
        <f>IFERROR(VLOOKUP(LEFT($A2096,8),POR!$A:$R,16,0),"")</f>
        <v/>
      </c>
      <c r="AE2096" s="8" t="str">
        <f>IFERROR(VLOOKUP(LEFT($A2096,8),POR!$A:$R,17,0),"")</f>
        <v/>
      </c>
      <c r="AF2096" s="8" t="str">
        <f>IFERROR(VLOOKUP(LEFT($A2096,8),POR!$A:$R,18,0),"")</f>
        <v/>
      </c>
      <c r="AG2096" s="36" t="str">
        <f>IFERROR(VLOOKUP(A2096,NSD!F:G,2,0),"")</f>
        <v/>
      </c>
    </row>
    <row r="2097" spans="1:33">
      <c r="A2097" s="49" t="s">
        <v>3574</v>
      </c>
      <c r="B2097" s="36" t="str">
        <f>VLOOKUP(LEFT(A2097,8),Clusters!A:C,3,0)</f>
        <v>C1</v>
      </c>
      <c r="C2097" s="36">
        <f>VLOOKUP(LEFT(A2097,8),Clusters!A:D,2,0)</f>
        <v>12</v>
      </c>
      <c r="O2097" s="36">
        <f>IFERROR(VLOOKUP(LEFT(A2097,8),'Development Priority'!A:B,2,0),"")</f>
        <v>277</v>
      </c>
      <c r="P2097" s="8" t="str">
        <f>IFERROR(VLOOKUP(LEFT($A2097,8),POR!$A:$R,2,0),"")</f>
        <v/>
      </c>
      <c r="Q2097" s="8" t="str">
        <f>IFERROR(VLOOKUP(LEFT($A2097,8),POR!$A:$R,3,0),"")</f>
        <v/>
      </c>
      <c r="R2097" s="8" t="str">
        <f>IFERROR(VLOOKUP(LEFT($A2097,8),POR!$A:$R,4,0),"")</f>
        <v/>
      </c>
      <c r="S2097" s="8" t="str">
        <f>IFERROR(VLOOKUP(LEFT($A2097,8),POR!$A:$R,5,0),"")</f>
        <v/>
      </c>
      <c r="T2097" s="8">
        <f>IFERROR(VLOOKUP(LEFT($A2097,8),POR!$A:$R,6,0),"")</f>
        <v>43098.666666666701</v>
      </c>
      <c r="U2097" s="8" t="str">
        <f>IFERROR(VLOOKUP(LEFT($A2097,8),POR!$A:$R,7,0),"")</f>
        <v/>
      </c>
      <c r="V2097" s="8" t="str">
        <f>IFERROR(VLOOKUP(LEFT($A2097,8),POR!$A:$R,8,0),"")</f>
        <v/>
      </c>
      <c r="W2097" s="8" t="str">
        <f>IFERROR(VLOOKUP(LEFT($A2097,8),POR!$A:$R,9,0),"")</f>
        <v/>
      </c>
      <c r="X2097" s="8" t="str">
        <f>IFERROR(VLOOKUP(LEFT($A2097,8),POR!$A:$R,10,0),"")</f>
        <v/>
      </c>
      <c r="Y2097" s="8" t="str">
        <f>IFERROR(VLOOKUP(LEFT($A2097,8),POR!$A:$R,11,0),"")</f>
        <v/>
      </c>
      <c r="Z2097" s="8" t="str">
        <f>IFERROR(VLOOKUP(LEFT($A2097,8),POR!$A:$R,12,0),"")</f>
        <v/>
      </c>
      <c r="AA2097" s="8" t="str">
        <f>IFERROR(VLOOKUP(LEFT($A2097,8),POR!$A:$R,13,0),"")</f>
        <v/>
      </c>
      <c r="AB2097" s="8" t="str">
        <f>IFERROR(VLOOKUP(LEFT($A2097,8),POR!$A:$R,14,0),"")</f>
        <v/>
      </c>
      <c r="AC2097" s="8" t="str">
        <f>IFERROR(VLOOKUP(LEFT($A2097,8),POR!$A:$R,15,0),"")</f>
        <v/>
      </c>
      <c r="AD2097" s="8" t="str">
        <f>IFERROR(VLOOKUP(LEFT($A2097,8),POR!$A:$R,16,0),"")</f>
        <v/>
      </c>
      <c r="AE2097" s="8" t="str">
        <f>IFERROR(VLOOKUP(LEFT($A2097,8),POR!$A:$R,17,0),"")</f>
        <v/>
      </c>
      <c r="AF2097" s="8" t="str">
        <f>IFERROR(VLOOKUP(LEFT($A2097,8),POR!$A:$R,18,0),"")</f>
        <v/>
      </c>
      <c r="AG2097" s="36" t="str">
        <f>IFERROR(VLOOKUP(A2097,NSD!F:G,2,0),"")</f>
        <v/>
      </c>
    </row>
    <row r="2098" spans="1:33">
      <c r="A2098" s="49" t="s">
        <v>2966</v>
      </c>
      <c r="B2098" s="36" t="str">
        <f>VLOOKUP(LEFT(A2098,8),Clusters!A:C,3,0)</f>
        <v>C4</v>
      </c>
      <c r="C2098" s="36">
        <f>VLOOKUP(LEFT(A2098,8),Clusters!A:D,2,0)</f>
        <v>41</v>
      </c>
      <c r="O2098" s="36">
        <f>IFERROR(VLOOKUP(LEFT(A2098,8),'Development Priority'!A:B,2,0),"")</f>
        <v>338</v>
      </c>
      <c r="P2098" s="8" t="str">
        <f>IFERROR(VLOOKUP(LEFT($A2098,8),POR!$A:$R,2,0),"")</f>
        <v/>
      </c>
      <c r="Q2098" s="8" t="str">
        <f>IFERROR(VLOOKUP(LEFT($A2098,8),POR!$A:$R,3,0),"")</f>
        <v/>
      </c>
      <c r="R2098" s="8" t="str">
        <f>IFERROR(VLOOKUP(LEFT($A2098,8),POR!$A:$R,4,0),"")</f>
        <v/>
      </c>
      <c r="S2098" s="8" t="str">
        <f>IFERROR(VLOOKUP(LEFT($A2098,8),POR!$A:$R,5,0),"")</f>
        <v/>
      </c>
      <c r="T2098" s="8">
        <f>IFERROR(VLOOKUP(LEFT($A2098,8),POR!$A:$R,6,0),"")</f>
        <v>42788.666666666701</v>
      </c>
      <c r="U2098" s="8" t="str">
        <f>IFERROR(VLOOKUP(LEFT($A2098,8),POR!$A:$R,7,0),"")</f>
        <v/>
      </c>
      <c r="V2098" s="8">
        <f>IFERROR(VLOOKUP(LEFT($A2098,8),POR!$A:$R,8,0),"")</f>
        <v>42753</v>
      </c>
      <c r="W2098" s="8" t="str">
        <f>IFERROR(VLOOKUP(LEFT($A2098,8),POR!$A:$R,9,0),"")</f>
        <v/>
      </c>
      <c r="X2098" s="8" t="str">
        <f>IFERROR(VLOOKUP(LEFT($A2098,8),POR!$A:$R,10,0),"")</f>
        <v/>
      </c>
      <c r="Y2098" s="8" t="str">
        <f>IFERROR(VLOOKUP(LEFT($A2098,8),POR!$A:$R,11,0),"")</f>
        <v/>
      </c>
      <c r="Z2098" s="8" t="str">
        <f>IFERROR(VLOOKUP(LEFT($A2098,8),POR!$A:$R,12,0),"")</f>
        <v/>
      </c>
      <c r="AA2098" s="8" t="str">
        <f>IFERROR(VLOOKUP(LEFT($A2098,8),POR!$A:$R,13,0),"")</f>
        <v/>
      </c>
      <c r="AB2098" s="8" t="str">
        <f>IFERROR(VLOOKUP(LEFT($A2098,8),POR!$A:$R,14,0),"")</f>
        <v/>
      </c>
      <c r="AC2098" s="8" t="str">
        <f>IFERROR(VLOOKUP(LEFT($A2098,8),POR!$A:$R,15,0),"")</f>
        <v/>
      </c>
      <c r="AD2098" s="8" t="str">
        <f>IFERROR(VLOOKUP(LEFT($A2098,8),POR!$A:$R,16,0),"")</f>
        <v/>
      </c>
      <c r="AE2098" s="8" t="str">
        <f>IFERROR(VLOOKUP(LEFT($A2098,8),POR!$A:$R,17,0),"")</f>
        <v/>
      </c>
      <c r="AF2098" s="8" t="str">
        <f>IFERROR(VLOOKUP(LEFT($A2098,8),POR!$A:$R,18,0),"")</f>
        <v/>
      </c>
      <c r="AG2098" s="36" t="str">
        <f>IFERROR(VLOOKUP(A2098,NSD!F:G,2,0),"")</f>
        <v/>
      </c>
    </row>
    <row r="2099" spans="1:33">
      <c r="A2099" s="49" t="s">
        <v>2961</v>
      </c>
      <c r="B2099" s="36" t="str">
        <f>VLOOKUP(LEFT(A2099,8),Clusters!A:C,3,0)</f>
        <v>C4</v>
      </c>
      <c r="C2099" s="36">
        <f>VLOOKUP(LEFT(A2099,8),Clusters!A:D,2,0)</f>
        <v>41</v>
      </c>
      <c r="O2099" s="36">
        <f>IFERROR(VLOOKUP(LEFT(A2099,8),'Development Priority'!A:B,2,0),"")</f>
        <v>338</v>
      </c>
      <c r="P2099" s="8" t="str">
        <f>IFERROR(VLOOKUP(LEFT($A2099,8),POR!$A:$R,2,0),"")</f>
        <v/>
      </c>
      <c r="Q2099" s="8" t="str">
        <f>IFERROR(VLOOKUP(LEFT($A2099,8),POR!$A:$R,3,0),"")</f>
        <v/>
      </c>
      <c r="R2099" s="8" t="str">
        <f>IFERROR(VLOOKUP(LEFT($A2099,8),POR!$A:$R,4,0),"")</f>
        <v/>
      </c>
      <c r="S2099" s="8" t="str">
        <f>IFERROR(VLOOKUP(LEFT($A2099,8),POR!$A:$R,5,0),"")</f>
        <v/>
      </c>
      <c r="T2099" s="8">
        <f>IFERROR(VLOOKUP(LEFT($A2099,8),POR!$A:$R,6,0),"")</f>
        <v>42788.666666666701</v>
      </c>
      <c r="U2099" s="8" t="str">
        <f>IFERROR(VLOOKUP(LEFT($A2099,8),POR!$A:$R,7,0),"")</f>
        <v/>
      </c>
      <c r="V2099" s="8">
        <f>IFERROR(VLOOKUP(LEFT($A2099,8),POR!$A:$R,8,0),"")</f>
        <v>42753</v>
      </c>
      <c r="W2099" s="8" t="str">
        <f>IFERROR(VLOOKUP(LEFT($A2099,8),POR!$A:$R,9,0),"")</f>
        <v/>
      </c>
      <c r="X2099" s="8" t="str">
        <f>IFERROR(VLOOKUP(LEFT($A2099,8),POR!$A:$R,10,0),"")</f>
        <v/>
      </c>
      <c r="Y2099" s="8" t="str">
        <f>IFERROR(VLOOKUP(LEFT($A2099,8),POR!$A:$R,11,0),"")</f>
        <v/>
      </c>
      <c r="Z2099" s="8" t="str">
        <f>IFERROR(VLOOKUP(LEFT($A2099,8),POR!$A:$R,12,0),"")</f>
        <v/>
      </c>
      <c r="AA2099" s="8" t="str">
        <f>IFERROR(VLOOKUP(LEFT($A2099,8),POR!$A:$R,13,0),"")</f>
        <v/>
      </c>
      <c r="AB2099" s="8" t="str">
        <f>IFERROR(VLOOKUP(LEFT($A2099,8),POR!$A:$R,14,0),"")</f>
        <v/>
      </c>
      <c r="AC2099" s="8" t="str">
        <f>IFERROR(VLOOKUP(LEFT($A2099,8),POR!$A:$R,15,0),"")</f>
        <v/>
      </c>
      <c r="AD2099" s="8" t="str">
        <f>IFERROR(VLOOKUP(LEFT($A2099,8),POR!$A:$R,16,0),"")</f>
        <v/>
      </c>
      <c r="AE2099" s="8" t="str">
        <f>IFERROR(VLOOKUP(LEFT($A2099,8),POR!$A:$R,17,0),"")</f>
        <v/>
      </c>
      <c r="AF2099" s="8" t="str">
        <f>IFERROR(VLOOKUP(LEFT($A2099,8),POR!$A:$R,18,0),"")</f>
        <v/>
      </c>
      <c r="AG2099" s="36" t="str">
        <f>IFERROR(VLOOKUP(A2099,NSD!F:G,2,0),"")</f>
        <v/>
      </c>
    </row>
    <row r="2100" spans="1:33">
      <c r="A2100" s="49" t="s">
        <v>3508</v>
      </c>
      <c r="B2100" s="36" t="str">
        <f>VLOOKUP(LEFT(A2100,8),Clusters!A:C,3,0)</f>
        <v>C4</v>
      </c>
      <c r="C2100" s="36">
        <f>VLOOKUP(LEFT(A2100,8),Clusters!A:D,2,0)</f>
        <v>41</v>
      </c>
      <c r="O2100" s="36">
        <f>IFERROR(VLOOKUP(LEFT(A2100,8),'Development Priority'!A:B,2,0),"")</f>
        <v>338</v>
      </c>
      <c r="P2100" s="8" t="str">
        <f>IFERROR(VLOOKUP(LEFT($A2100,8),POR!$A:$R,2,0),"")</f>
        <v/>
      </c>
      <c r="Q2100" s="8" t="str">
        <f>IFERROR(VLOOKUP(LEFT($A2100,8),POR!$A:$R,3,0),"")</f>
        <v/>
      </c>
      <c r="R2100" s="8" t="str">
        <f>IFERROR(VLOOKUP(LEFT($A2100,8),POR!$A:$R,4,0),"")</f>
        <v/>
      </c>
      <c r="S2100" s="8" t="str">
        <f>IFERROR(VLOOKUP(LEFT($A2100,8),POR!$A:$R,5,0),"")</f>
        <v/>
      </c>
      <c r="T2100" s="8">
        <f>IFERROR(VLOOKUP(LEFT($A2100,8),POR!$A:$R,6,0),"")</f>
        <v>42788.666666666701</v>
      </c>
      <c r="U2100" s="8" t="str">
        <f>IFERROR(VLOOKUP(LEFT($A2100,8),POR!$A:$R,7,0),"")</f>
        <v/>
      </c>
      <c r="V2100" s="8">
        <f>IFERROR(VLOOKUP(LEFT($A2100,8),POR!$A:$R,8,0),"")</f>
        <v>42753</v>
      </c>
      <c r="W2100" s="8" t="str">
        <f>IFERROR(VLOOKUP(LEFT($A2100,8),POR!$A:$R,9,0),"")</f>
        <v/>
      </c>
      <c r="X2100" s="8" t="str">
        <f>IFERROR(VLOOKUP(LEFT($A2100,8),POR!$A:$R,10,0),"")</f>
        <v/>
      </c>
      <c r="Y2100" s="8" t="str">
        <f>IFERROR(VLOOKUP(LEFT($A2100,8),POR!$A:$R,11,0),"")</f>
        <v/>
      </c>
      <c r="Z2100" s="8" t="str">
        <f>IFERROR(VLOOKUP(LEFT($A2100,8),POR!$A:$R,12,0),"")</f>
        <v/>
      </c>
      <c r="AA2100" s="8" t="str">
        <f>IFERROR(VLOOKUP(LEFT($A2100,8),POR!$A:$R,13,0),"")</f>
        <v/>
      </c>
      <c r="AB2100" s="8" t="str">
        <f>IFERROR(VLOOKUP(LEFT($A2100,8),POR!$A:$R,14,0),"")</f>
        <v/>
      </c>
      <c r="AC2100" s="8" t="str">
        <f>IFERROR(VLOOKUP(LEFT($A2100,8),POR!$A:$R,15,0),"")</f>
        <v/>
      </c>
      <c r="AD2100" s="8" t="str">
        <f>IFERROR(VLOOKUP(LEFT($A2100,8),POR!$A:$R,16,0),"")</f>
        <v/>
      </c>
      <c r="AE2100" s="8" t="str">
        <f>IFERROR(VLOOKUP(LEFT($A2100,8),POR!$A:$R,17,0),"")</f>
        <v/>
      </c>
      <c r="AF2100" s="8" t="str">
        <f>IFERROR(VLOOKUP(LEFT($A2100,8),POR!$A:$R,18,0),"")</f>
        <v/>
      </c>
      <c r="AG2100" s="36" t="str">
        <f>IFERROR(VLOOKUP(A2100,NSD!F:G,2,0),"")</f>
        <v/>
      </c>
    </row>
    <row r="2101" spans="1:33">
      <c r="A2101" s="49" t="s">
        <v>3327</v>
      </c>
      <c r="B2101" s="36" t="str">
        <f>VLOOKUP(LEFT(A2101,8),Clusters!A:C,3,0)</f>
        <v>C4</v>
      </c>
      <c r="C2101" s="36">
        <f>VLOOKUP(LEFT(A2101,8),Clusters!A:D,2,0)</f>
        <v>41</v>
      </c>
      <c r="O2101" s="36">
        <f>IFERROR(VLOOKUP(LEFT(A2101,8),'Development Priority'!A:B,2,0),"")</f>
        <v>551</v>
      </c>
      <c r="P2101" s="8" t="str">
        <f>IFERROR(VLOOKUP(LEFT($A2101,8),POR!$A:$R,2,0),"")</f>
        <v/>
      </c>
      <c r="Q2101" s="8" t="str">
        <f>IFERROR(VLOOKUP(LEFT($A2101,8),POR!$A:$R,3,0),"")</f>
        <v/>
      </c>
      <c r="R2101" s="8" t="str">
        <f>IFERROR(VLOOKUP(LEFT($A2101,8),POR!$A:$R,4,0),"")</f>
        <v/>
      </c>
      <c r="S2101" s="8" t="str">
        <f>IFERROR(VLOOKUP(LEFT($A2101,8),POR!$A:$R,5,0),"")</f>
        <v/>
      </c>
      <c r="T2101" s="8">
        <f>IFERROR(VLOOKUP(LEFT($A2101,8),POR!$A:$R,6,0),"")</f>
        <v>42788.666666666701</v>
      </c>
      <c r="U2101" s="8" t="str">
        <f>IFERROR(VLOOKUP(LEFT($A2101,8),POR!$A:$R,7,0),"")</f>
        <v/>
      </c>
      <c r="V2101" s="8" t="str">
        <f>IFERROR(VLOOKUP(LEFT($A2101,8),POR!$A:$R,8,0),"")</f>
        <v/>
      </c>
      <c r="W2101" s="8" t="str">
        <f>IFERROR(VLOOKUP(LEFT($A2101,8),POR!$A:$R,9,0),"")</f>
        <v/>
      </c>
      <c r="X2101" s="8" t="str">
        <f>IFERROR(VLOOKUP(LEFT($A2101,8),POR!$A:$R,10,0),"")</f>
        <v/>
      </c>
      <c r="Y2101" s="8" t="str">
        <f>IFERROR(VLOOKUP(LEFT($A2101,8),POR!$A:$R,11,0),"")</f>
        <v/>
      </c>
      <c r="Z2101" s="8" t="str">
        <f>IFERROR(VLOOKUP(LEFT($A2101,8),POR!$A:$R,12,0),"")</f>
        <v/>
      </c>
      <c r="AA2101" s="8" t="str">
        <f>IFERROR(VLOOKUP(LEFT($A2101,8),POR!$A:$R,13,0),"")</f>
        <v/>
      </c>
      <c r="AB2101" s="8" t="str">
        <f>IFERROR(VLOOKUP(LEFT($A2101,8),POR!$A:$R,14,0),"")</f>
        <v/>
      </c>
      <c r="AC2101" s="8" t="str">
        <f>IFERROR(VLOOKUP(LEFT($A2101,8),POR!$A:$R,15,0),"")</f>
        <v/>
      </c>
      <c r="AD2101" s="8" t="str">
        <f>IFERROR(VLOOKUP(LEFT($A2101,8),POR!$A:$R,16,0),"")</f>
        <v/>
      </c>
      <c r="AE2101" s="8" t="str">
        <f>IFERROR(VLOOKUP(LEFT($A2101,8),POR!$A:$R,17,0),"")</f>
        <v/>
      </c>
      <c r="AF2101" s="8" t="str">
        <f>IFERROR(VLOOKUP(LEFT($A2101,8),POR!$A:$R,18,0),"")</f>
        <v/>
      </c>
      <c r="AG2101" s="36" t="str">
        <f>IFERROR(VLOOKUP(A2101,NSD!F:G,2,0),"")</f>
        <v/>
      </c>
    </row>
    <row r="2102" spans="1:33">
      <c r="A2102" s="49" t="s">
        <v>3873</v>
      </c>
      <c r="B2102" s="36" t="str">
        <f>VLOOKUP(LEFT(A2102,8),Clusters!A:C,3,0)</f>
        <v>C4</v>
      </c>
      <c r="C2102" s="36">
        <f>VLOOKUP(LEFT(A2102,8),Clusters!A:D,2,0)</f>
        <v>41</v>
      </c>
      <c r="O2102" s="36">
        <f>IFERROR(VLOOKUP(LEFT(A2102,8),'Development Priority'!A:B,2,0),"")</f>
        <v>551</v>
      </c>
      <c r="P2102" s="8" t="str">
        <f>IFERROR(VLOOKUP(LEFT($A2102,8),POR!$A:$R,2,0),"")</f>
        <v/>
      </c>
      <c r="Q2102" s="8" t="str">
        <f>IFERROR(VLOOKUP(LEFT($A2102,8),POR!$A:$R,3,0),"")</f>
        <v/>
      </c>
      <c r="R2102" s="8" t="str">
        <f>IFERROR(VLOOKUP(LEFT($A2102,8),POR!$A:$R,4,0),"")</f>
        <v/>
      </c>
      <c r="S2102" s="8" t="str">
        <f>IFERROR(VLOOKUP(LEFT($A2102,8),POR!$A:$R,5,0),"")</f>
        <v/>
      </c>
      <c r="T2102" s="8">
        <f>IFERROR(VLOOKUP(LEFT($A2102,8),POR!$A:$R,6,0),"")</f>
        <v>42788.666666666701</v>
      </c>
      <c r="U2102" s="8" t="str">
        <f>IFERROR(VLOOKUP(LEFT($A2102,8),POR!$A:$R,7,0),"")</f>
        <v/>
      </c>
      <c r="V2102" s="8" t="str">
        <f>IFERROR(VLOOKUP(LEFT($A2102,8),POR!$A:$R,8,0),"")</f>
        <v/>
      </c>
      <c r="W2102" s="8" t="str">
        <f>IFERROR(VLOOKUP(LEFT($A2102,8),POR!$A:$R,9,0),"")</f>
        <v/>
      </c>
      <c r="X2102" s="8" t="str">
        <f>IFERROR(VLOOKUP(LEFT($A2102,8),POR!$A:$R,10,0),"")</f>
        <v/>
      </c>
      <c r="Y2102" s="8" t="str">
        <f>IFERROR(VLOOKUP(LEFT($A2102,8),POR!$A:$R,11,0),"")</f>
        <v/>
      </c>
      <c r="Z2102" s="8" t="str">
        <f>IFERROR(VLOOKUP(LEFT($A2102,8),POR!$A:$R,12,0),"")</f>
        <v/>
      </c>
      <c r="AA2102" s="8" t="str">
        <f>IFERROR(VLOOKUP(LEFT($A2102,8),POR!$A:$R,13,0),"")</f>
        <v/>
      </c>
      <c r="AB2102" s="8" t="str">
        <f>IFERROR(VLOOKUP(LEFT($A2102,8),POR!$A:$R,14,0),"")</f>
        <v/>
      </c>
      <c r="AC2102" s="8" t="str">
        <f>IFERROR(VLOOKUP(LEFT($A2102,8),POR!$A:$R,15,0),"")</f>
        <v/>
      </c>
      <c r="AD2102" s="8" t="str">
        <f>IFERROR(VLOOKUP(LEFT($A2102,8),POR!$A:$R,16,0),"")</f>
        <v/>
      </c>
      <c r="AE2102" s="8" t="str">
        <f>IFERROR(VLOOKUP(LEFT($A2102,8),POR!$A:$R,17,0),"")</f>
        <v/>
      </c>
      <c r="AF2102" s="8" t="str">
        <f>IFERROR(VLOOKUP(LEFT($A2102,8),POR!$A:$R,18,0),"")</f>
        <v/>
      </c>
      <c r="AG2102" s="36" t="str">
        <f>IFERROR(VLOOKUP(A2102,NSD!F:G,2,0),"")</f>
        <v/>
      </c>
    </row>
    <row r="2103" spans="1:33">
      <c r="A2103" s="49" t="s">
        <v>3350</v>
      </c>
      <c r="B2103" s="36" t="str">
        <f>VLOOKUP(LEFT(A2103,8),Clusters!A:C,3,0)</f>
        <v>C4</v>
      </c>
      <c r="C2103" s="36">
        <f>VLOOKUP(LEFT(A2103,8),Clusters!A:D,2,0)</f>
        <v>41</v>
      </c>
      <c r="O2103" s="36">
        <f>IFERROR(VLOOKUP(LEFT(A2103,8),'Development Priority'!A:B,2,0),"")</f>
        <v>551</v>
      </c>
      <c r="P2103" s="8" t="str">
        <f>IFERROR(VLOOKUP(LEFT($A2103,8),POR!$A:$R,2,0),"")</f>
        <v/>
      </c>
      <c r="Q2103" s="8" t="str">
        <f>IFERROR(VLOOKUP(LEFT($A2103,8),POR!$A:$R,3,0),"")</f>
        <v/>
      </c>
      <c r="R2103" s="8" t="str">
        <f>IFERROR(VLOOKUP(LEFT($A2103,8),POR!$A:$R,4,0),"")</f>
        <v/>
      </c>
      <c r="S2103" s="8" t="str">
        <f>IFERROR(VLOOKUP(LEFT($A2103,8),POR!$A:$R,5,0),"")</f>
        <v/>
      </c>
      <c r="T2103" s="8">
        <f>IFERROR(VLOOKUP(LEFT($A2103,8),POR!$A:$R,6,0),"")</f>
        <v>42788.666666666701</v>
      </c>
      <c r="U2103" s="8" t="str">
        <f>IFERROR(VLOOKUP(LEFT($A2103,8),POR!$A:$R,7,0),"")</f>
        <v/>
      </c>
      <c r="V2103" s="8" t="str">
        <f>IFERROR(VLOOKUP(LEFT($A2103,8),POR!$A:$R,8,0),"")</f>
        <v/>
      </c>
      <c r="W2103" s="8" t="str">
        <f>IFERROR(VLOOKUP(LEFT($A2103,8),POR!$A:$R,9,0),"")</f>
        <v/>
      </c>
      <c r="X2103" s="8" t="str">
        <f>IFERROR(VLOOKUP(LEFT($A2103,8),POR!$A:$R,10,0),"")</f>
        <v/>
      </c>
      <c r="Y2103" s="8" t="str">
        <f>IFERROR(VLOOKUP(LEFT($A2103,8),POR!$A:$R,11,0),"")</f>
        <v/>
      </c>
      <c r="Z2103" s="8" t="str">
        <f>IFERROR(VLOOKUP(LEFT($A2103,8),POR!$A:$R,12,0),"")</f>
        <v/>
      </c>
      <c r="AA2103" s="8" t="str">
        <f>IFERROR(VLOOKUP(LEFT($A2103,8),POR!$A:$R,13,0),"")</f>
        <v/>
      </c>
      <c r="AB2103" s="8" t="str">
        <f>IFERROR(VLOOKUP(LEFT($A2103,8),POR!$A:$R,14,0),"")</f>
        <v/>
      </c>
      <c r="AC2103" s="8" t="str">
        <f>IFERROR(VLOOKUP(LEFT($A2103,8),POR!$A:$R,15,0),"")</f>
        <v/>
      </c>
      <c r="AD2103" s="8" t="str">
        <f>IFERROR(VLOOKUP(LEFT($A2103,8),POR!$A:$R,16,0),"")</f>
        <v/>
      </c>
      <c r="AE2103" s="8" t="str">
        <f>IFERROR(VLOOKUP(LEFT($A2103,8),POR!$A:$R,17,0),"")</f>
        <v/>
      </c>
      <c r="AF2103" s="8" t="str">
        <f>IFERROR(VLOOKUP(LEFT($A2103,8),POR!$A:$R,18,0),"")</f>
        <v/>
      </c>
      <c r="AG2103" s="36" t="str">
        <f>IFERROR(VLOOKUP(A2103,NSD!F:G,2,0),"")</f>
        <v/>
      </c>
    </row>
    <row r="2104" spans="1:33">
      <c r="A2104" s="49" t="s">
        <v>3950</v>
      </c>
      <c r="B2104" s="36" t="str">
        <f>VLOOKUP(LEFT(A2104,8),Clusters!A:C,3,0)</f>
        <v>C5</v>
      </c>
      <c r="C2104" s="36">
        <f>VLOOKUP(LEFT(A2104,8),Clusters!A:D,2,0)</f>
        <v>51</v>
      </c>
      <c r="O2104" s="36">
        <f>IFERROR(VLOOKUP(LEFT(A2104,8),'Development Priority'!A:B,2,0),"")</f>
        <v>2</v>
      </c>
      <c r="P2104" s="8" t="str">
        <f>IFERROR(VLOOKUP(LEFT($A2104,8),POR!$A:$R,2,0),"")</f>
        <v/>
      </c>
      <c r="Q2104" s="8" t="str">
        <f>IFERROR(VLOOKUP(LEFT($A2104,8),POR!$A:$R,3,0),"")</f>
        <v/>
      </c>
      <c r="R2104" s="8" t="str">
        <f>IFERROR(VLOOKUP(LEFT($A2104,8),POR!$A:$R,4,0),"")</f>
        <v/>
      </c>
      <c r="S2104" s="8" t="str">
        <f>IFERROR(VLOOKUP(LEFT($A2104,8),POR!$A:$R,5,0),"")</f>
        <v/>
      </c>
      <c r="T2104" s="8">
        <f>IFERROR(VLOOKUP(LEFT($A2104,8),POR!$A:$R,6,0),"")</f>
        <v>43069.666666666701</v>
      </c>
      <c r="U2104" s="8" t="str">
        <f>IFERROR(VLOOKUP(LEFT($A2104,8),POR!$A:$R,7,0),"")</f>
        <v/>
      </c>
      <c r="V2104" s="8">
        <f>IFERROR(VLOOKUP(LEFT($A2104,8),POR!$A:$R,8,0),"")</f>
        <v>43126</v>
      </c>
      <c r="W2104" s="8" t="str">
        <f>IFERROR(VLOOKUP(LEFT($A2104,8),POR!$A:$R,9,0),"")</f>
        <v/>
      </c>
      <c r="X2104" s="8" t="str">
        <f>IFERROR(VLOOKUP(LEFT($A2104,8),POR!$A:$R,10,0),"")</f>
        <v/>
      </c>
      <c r="Y2104" s="8" t="str">
        <f>IFERROR(VLOOKUP(LEFT($A2104,8),POR!$A:$R,11,0),"")</f>
        <v/>
      </c>
      <c r="Z2104" s="8" t="str">
        <f>IFERROR(VLOOKUP(LEFT($A2104,8),POR!$A:$R,12,0),"")</f>
        <v/>
      </c>
      <c r="AA2104" s="8" t="str">
        <f>IFERROR(VLOOKUP(LEFT($A2104,8),POR!$A:$R,13,0),"")</f>
        <v/>
      </c>
      <c r="AB2104" s="8" t="str">
        <f>IFERROR(VLOOKUP(LEFT($A2104,8),POR!$A:$R,14,0),"")</f>
        <v/>
      </c>
      <c r="AC2104" s="8">
        <f>IFERROR(VLOOKUP(LEFT($A2104,8),POR!$A:$R,15,0),"")</f>
        <v>43126</v>
      </c>
      <c r="AD2104" s="8" t="str">
        <f>IFERROR(VLOOKUP(LEFT($A2104,8),POR!$A:$R,16,0),"")</f>
        <v/>
      </c>
      <c r="AE2104" s="8" t="str">
        <f>IFERROR(VLOOKUP(LEFT($A2104,8),POR!$A:$R,17,0),"")</f>
        <v/>
      </c>
      <c r="AF2104" s="8" t="str">
        <f>IFERROR(VLOOKUP(LEFT($A2104,8),POR!$A:$R,18,0),"")</f>
        <v/>
      </c>
      <c r="AG2104" s="36" t="str">
        <f>IFERROR(VLOOKUP(A2104,NSD!F:G,2,0),"")</f>
        <v/>
      </c>
    </row>
    <row r="2105" spans="1:33">
      <c r="A2105" s="49" t="s">
        <v>2632</v>
      </c>
      <c r="B2105" s="36" t="str">
        <f>VLOOKUP(LEFT(A2105,8),Clusters!A:C,3,0)</f>
        <v>C5</v>
      </c>
      <c r="C2105" s="36">
        <f>VLOOKUP(LEFT(A2105,8),Clusters!A:D,2,0)</f>
        <v>51</v>
      </c>
      <c r="O2105" s="36">
        <f>IFERROR(VLOOKUP(LEFT(A2105,8),'Development Priority'!A:B,2,0),"")</f>
        <v>2</v>
      </c>
      <c r="P2105" s="8" t="str">
        <f>IFERROR(VLOOKUP(LEFT($A2105,8),POR!$A:$R,2,0),"")</f>
        <v/>
      </c>
      <c r="Q2105" s="8" t="str">
        <f>IFERROR(VLOOKUP(LEFT($A2105,8),POR!$A:$R,3,0),"")</f>
        <v/>
      </c>
      <c r="R2105" s="8" t="str">
        <f>IFERROR(VLOOKUP(LEFT($A2105,8),POR!$A:$R,4,0),"")</f>
        <v/>
      </c>
      <c r="S2105" s="8" t="str">
        <f>IFERROR(VLOOKUP(LEFT($A2105,8),POR!$A:$R,5,0),"")</f>
        <v/>
      </c>
      <c r="T2105" s="8">
        <f>IFERROR(VLOOKUP(LEFT($A2105,8),POR!$A:$R,6,0),"")</f>
        <v>43069.666666666701</v>
      </c>
      <c r="U2105" s="8" t="str">
        <f>IFERROR(VLOOKUP(LEFT($A2105,8),POR!$A:$R,7,0),"")</f>
        <v/>
      </c>
      <c r="V2105" s="8">
        <f>IFERROR(VLOOKUP(LEFT($A2105,8),POR!$A:$R,8,0),"")</f>
        <v>43126</v>
      </c>
      <c r="W2105" s="8" t="str">
        <f>IFERROR(VLOOKUP(LEFT($A2105,8),POR!$A:$R,9,0),"")</f>
        <v/>
      </c>
      <c r="X2105" s="8" t="str">
        <f>IFERROR(VLOOKUP(LEFT($A2105,8),POR!$A:$R,10,0),"")</f>
        <v/>
      </c>
      <c r="Y2105" s="8" t="str">
        <f>IFERROR(VLOOKUP(LEFT($A2105,8),POR!$A:$R,11,0),"")</f>
        <v/>
      </c>
      <c r="Z2105" s="8" t="str">
        <f>IFERROR(VLOOKUP(LEFT($A2105,8),POR!$A:$R,12,0),"")</f>
        <v/>
      </c>
      <c r="AA2105" s="8" t="str">
        <f>IFERROR(VLOOKUP(LEFT($A2105,8),POR!$A:$R,13,0),"")</f>
        <v/>
      </c>
      <c r="AB2105" s="8" t="str">
        <f>IFERROR(VLOOKUP(LEFT($A2105,8),POR!$A:$R,14,0),"")</f>
        <v/>
      </c>
      <c r="AC2105" s="8">
        <f>IFERROR(VLOOKUP(LEFT($A2105,8),POR!$A:$R,15,0),"")</f>
        <v>43126</v>
      </c>
      <c r="AD2105" s="8" t="str">
        <f>IFERROR(VLOOKUP(LEFT($A2105,8),POR!$A:$R,16,0),"")</f>
        <v/>
      </c>
      <c r="AE2105" s="8" t="str">
        <f>IFERROR(VLOOKUP(LEFT($A2105,8),POR!$A:$R,17,0),"")</f>
        <v/>
      </c>
      <c r="AF2105" s="8" t="str">
        <f>IFERROR(VLOOKUP(LEFT($A2105,8),POR!$A:$R,18,0),"")</f>
        <v/>
      </c>
      <c r="AG2105" s="36" t="str">
        <f>IFERROR(VLOOKUP(A2105,NSD!F:G,2,0),"")</f>
        <v/>
      </c>
    </row>
    <row r="2106" spans="1:33">
      <c r="A2106" s="49" t="s">
        <v>3831</v>
      </c>
      <c r="B2106" s="36" t="str">
        <f>VLOOKUP(LEFT(A2106,8),Clusters!A:C,3,0)</f>
        <v>C4</v>
      </c>
      <c r="C2106" s="36">
        <f>VLOOKUP(LEFT(A2106,8),Clusters!A:D,2,0)</f>
        <v>41</v>
      </c>
      <c r="O2106" s="36">
        <f>IFERROR(VLOOKUP(LEFT(A2106,8),'Development Priority'!A:B,2,0),"")</f>
        <v>669</v>
      </c>
      <c r="P2106" s="8" t="str">
        <f>IFERROR(VLOOKUP(LEFT($A2106,8),POR!$A:$R,2,0),"")</f>
        <v/>
      </c>
      <c r="Q2106" s="8" t="str">
        <f>IFERROR(VLOOKUP(LEFT($A2106,8),POR!$A:$R,3,0),"")</f>
        <v/>
      </c>
      <c r="R2106" s="8" t="str">
        <f>IFERROR(VLOOKUP(LEFT($A2106,8),POR!$A:$R,4,0),"")</f>
        <v/>
      </c>
      <c r="S2106" s="8" t="str">
        <f>IFERROR(VLOOKUP(LEFT($A2106,8),POR!$A:$R,5,0),"")</f>
        <v/>
      </c>
      <c r="T2106" s="8" t="str">
        <f>IFERROR(VLOOKUP(LEFT($A2106,8),POR!$A:$R,6,0),"")</f>
        <v/>
      </c>
      <c r="U2106" s="8" t="str">
        <f>IFERROR(VLOOKUP(LEFT($A2106,8),POR!$A:$R,7,0),"")</f>
        <v/>
      </c>
      <c r="V2106" s="8" t="str">
        <f>IFERROR(VLOOKUP(LEFT($A2106,8),POR!$A:$R,8,0),"")</f>
        <v/>
      </c>
      <c r="W2106" s="8" t="str">
        <f>IFERROR(VLOOKUP(LEFT($A2106,8),POR!$A:$R,9,0),"")</f>
        <v/>
      </c>
      <c r="X2106" s="8" t="str">
        <f>IFERROR(VLOOKUP(LEFT($A2106,8),POR!$A:$R,10,0),"")</f>
        <v/>
      </c>
      <c r="Y2106" s="8" t="str">
        <f>IFERROR(VLOOKUP(LEFT($A2106,8),POR!$A:$R,11,0),"")</f>
        <v/>
      </c>
      <c r="Z2106" s="8" t="str">
        <f>IFERROR(VLOOKUP(LEFT($A2106,8),POR!$A:$R,12,0),"")</f>
        <v/>
      </c>
      <c r="AA2106" s="8" t="str">
        <f>IFERROR(VLOOKUP(LEFT($A2106,8),POR!$A:$R,13,0),"")</f>
        <v/>
      </c>
      <c r="AB2106" s="8" t="str">
        <f>IFERROR(VLOOKUP(LEFT($A2106,8),POR!$A:$R,14,0),"")</f>
        <v/>
      </c>
      <c r="AC2106" s="8" t="str">
        <f>IFERROR(VLOOKUP(LEFT($A2106,8),POR!$A:$R,15,0),"")</f>
        <v/>
      </c>
      <c r="AD2106" s="8" t="str">
        <f>IFERROR(VLOOKUP(LEFT($A2106,8),POR!$A:$R,16,0),"")</f>
        <v/>
      </c>
      <c r="AE2106" s="8" t="str">
        <f>IFERROR(VLOOKUP(LEFT($A2106,8),POR!$A:$R,17,0),"")</f>
        <v/>
      </c>
      <c r="AF2106" s="8" t="str">
        <f>IFERROR(VLOOKUP(LEFT($A2106,8),POR!$A:$R,18,0),"")</f>
        <v/>
      </c>
      <c r="AG2106" s="36" t="str">
        <f>IFERROR(VLOOKUP(A2106,NSD!F:G,2,0),"")</f>
        <v/>
      </c>
    </row>
    <row r="2107" spans="1:33">
      <c r="A2107" s="49" t="s">
        <v>2690</v>
      </c>
      <c r="B2107" s="36" t="str">
        <f>VLOOKUP(LEFT(A2107,8),Clusters!A:C,3,0)</f>
        <v>C4</v>
      </c>
      <c r="C2107" s="36">
        <f>VLOOKUP(LEFT(A2107,8),Clusters!A:D,2,0)</f>
        <v>41</v>
      </c>
      <c r="O2107" s="36">
        <f>IFERROR(VLOOKUP(LEFT(A2107,8),'Development Priority'!A:B,2,0),"")</f>
        <v>669</v>
      </c>
      <c r="P2107" s="8" t="str">
        <f>IFERROR(VLOOKUP(LEFT($A2107,8),POR!$A:$R,2,0),"")</f>
        <v/>
      </c>
      <c r="Q2107" s="8" t="str">
        <f>IFERROR(VLOOKUP(LEFT($A2107,8),POR!$A:$R,3,0),"")</f>
        <v/>
      </c>
      <c r="R2107" s="8" t="str">
        <f>IFERROR(VLOOKUP(LEFT($A2107,8),POR!$A:$R,4,0),"")</f>
        <v/>
      </c>
      <c r="S2107" s="8" t="str">
        <f>IFERROR(VLOOKUP(LEFT($A2107,8),POR!$A:$R,5,0),"")</f>
        <v/>
      </c>
      <c r="T2107" s="8" t="str">
        <f>IFERROR(VLOOKUP(LEFT($A2107,8),POR!$A:$R,6,0),"")</f>
        <v/>
      </c>
      <c r="U2107" s="8" t="str">
        <f>IFERROR(VLOOKUP(LEFT($A2107,8),POR!$A:$R,7,0),"")</f>
        <v/>
      </c>
      <c r="V2107" s="8" t="str">
        <f>IFERROR(VLOOKUP(LEFT($A2107,8),POR!$A:$R,8,0),"")</f>
        <v/>
      </c>
      <c r="W2107" s="8" t="str">
        <f>IFERROR(VLOOKUP(LEFT($A2107,8),POR!$A:$R,9,0),"")</f>
        <v/>
      </c>
      <c r="X2107" s="8" t="str">
        <f>IFERROR(VLOOKUP(LEFT($A2107,8),POR!$A:$R,10,0),"")</f>
        <v/>
      </c>
      <c r="Y2107" s="8" t="str">
        <f>IFERROR(VLOOKUP(LEFT($A2107,8),POR!$A:$R,11,0),"")</f>
        <v/>
      </c>
      <c r="Z2107" s="8" t="str">
        <f>IFERROR(VLOOKUP(LEFT($A2107,8),POR!$A:$R,12,0),"")</f>
        <v/>
      </c>
      <c r="AA2107" s="8" t="str">
        <f>IFERROR(VLOOKUP(LEFT($A2107,8),POR!$A:$R,13,0),"")</f>
        <v/>
      </c>
      <c r="AB2107" s="8" t="str">
        <f>IFERROR(VLOOKUP(LEFT($A2107,8),POR!$A:$R,14,0),"")</f>
        <v/>
      </c>
      <c r="AC2107" s="8" t="str">
        <f>IFERROR(VLOOKUP(LEFT($A2107,8),POR!$A:$R,15,0),"")</f>
        <v/>
      </c>
      <c r="AD2107" s="8" t="str">
        <f>IFERROR(VLOOKUP(LEFT($A2107,8),POR!$A:$R,16,0),"")</f>
        <v/>
      </c>
      <c r="AE2107" s="8" t="str">
        <f>IFERROR(VLOOKUP(LEFT($A2107,8),POR!$A:$R,17,0),"")</f>
        <v/>
      </c>
      <c r="AF2107" s="8" t="str">
        <f>IFERROR(VLOOKUP(LEFT($A2107,8),POR!$A:$R,18,0),"")</f>
        <v/>
      </c>
      <c r="AG2107" s="36" t="str">
        <f>IFERROR(VLOOKUP(A2107,NSD!F:G,2,0),"")</f>
        <v/>
      </c>
    </row>
    <row r="2108" spans="1:33">
      <c r="A2108" s="49" t="s">
        <v>4714</v>
      </c>
      <c r="B2108" s="36" t="str">
        <f>VLOOKUP(LEFT(A2108,8),Clusters!A:C,3,0)</f>
        <v>C4</v>
      </c>
      <c r="C2108" s="36">
        <f>VLOOKUP(LEFT(A2108,8),Clusters!A:D,2,0)</f>
        <v>41</v>
      </c>
      <c r="O2108" s="36">
        <f>IFERROR(VLOOKUP(LEFT(A2108,8),'Development Priority'!A:B,2,0),"")</f>
        <v>669</v>
      </c>
      <c r="P2108" s="8" t="str">
        <f>IFERROR(VLOOKUP(LEFT($A2108,8),POR!$A:$R,2,0),"")</f>
        <v/>
      </c>
      <c r="Q2108" s="8" t="str">
        <f>IFERROR(VLOOKUP(LEFT($A2108,8),POR!$A:$R,3,0),"")</f>
        <v/>
      </c>
      <c r="R2108" s="8" t="str">
        <f>IFERROR(VLOOKUP(LEFT($A2108,8),POR!$A:$R,4,0),"")</f>
        <v/>
      </c>
      <c r="S2108" s="8" t="str">
        <f>IFERROR(VLOOKUP(LEFT($A2108,8),POR!$A:$R,5,0),"")</f>
        <v/>
      </c>
      <c r="T2108" s="8" t="str">
        <f>IFERROR(VLOOKUP(LEFT($A2108,8),POR!$A:$R,6,0),"")</f>
        <v/>
      </c>
      <c r="U2108" s="8" t="str">
        <f>IFERROR(VLOOKUP(LEFT($A2108,8),POR!$A:$R,7,0),"")</f>
        <v/>
      </c>
      <c r="V2108" s="8" t="str">
        <f>IFERROR(VLOOKUP(LEFT($A2108,8),POR!$A:$R,8,0),"")</f>
        <v/>
      </c>
      <c r="W2108" s="8" t="str">
        <f>IFERROR(VLOOKUP(LEFT($A2108,8),POR!$A:$R,9,0),"")</f>
        <v/>
      </c>
      <c r="X2108" s="8" t="str">
        <f>IFERROR(VLOOKUP(LEFT($A2108,8),POR!$A:$R,10,0),"")</f>
        <v/>
      </c>
      <c r="Y2108" s="8" t="str">
        <f>IFERROR(VLOOKUP(LEFT($A2108,8),POR!$A:$R,11,0),"")</f>
        <v/>
      </c>
      <c r="Z2108" s="8" t="str">
        <f>IFERROR(VLOOKUP(LEFT($A2108,8),POR!$A:$R,12,0),"")</f>
        <v/>
      </c>
      <c r="AA2108" s="8" t="str">
        <f>IFERROR(VLOOKUP(LEFT($A2108,8),POR!$A:$R,13,0),"")</f>
        <v/>
      </c>
      <c r="AB2108" s="8" t="str">
        <f>IFERROR(VLOOKUP(LEFT($A2108,8),POR!$A:$R,14,0),"")</f>
        <v/>
      </c>
      <c r="AC2108" s="8" t="str">
        <f>IFERROR(VLOOKUP(LEFT($A2108,8),POR!$A:$R,15,0),"")</f>
        <v/>
      </c>
      <c r="AD2108" s="8" t="str">
        <f>IFERROR(VLOOKUP(LEFT($A2108,8),POR!$A:$R,16,0),"")</f>
        <v/>
      </c>
      <c r="AE2108" s="8" t="str">
        <f>IFERROR(VLOOKUP(LEFT($A2108,8),POR!$A:$R,17,0),"")</f>
        <v/>
      </c>
      <c r="AF2108" s="8" t="str">
        <f>IFERROR(VLOOKUP(LEFT($A2108,8),POR!$A:$R,18,0),"")</f>
        <v/>
      </c>
      <c r="AG2108" s="36" t="str">
        <f>IFERROR(VLOOKUP(A2108,NSD!F:G,2,0),"")</f>
        <v/>
      </c>
    </row>
    <row r="2109" spans="1:33">
      <c r="A2109" s="49" t="s">
        <v>4524</v>
      </c>
      <c r="B2109" s="36" t="str">
        <f>VLOOKUP(LEFT(A2109,8),Clusters!A:C,3,0)</f>
        <v>C5</v>
      </c>
      <c r="C2109" s="36">
        <f>VLOOKUP(LEFT(A2109,8),Clusters!A:D,2,0)</f>
        <v>51</v>
      </c>
      <c r="O2109" s="36">
        <f>IFERROR(VLOOKUP(LEFT(A2109,8),'Development Priority'!A:B,2,0),"")</f>
        <v>343</v>
      </c>
      <c r="P2109" s="8" t="str">
        <f>IFERROR(VLOOKUP(LEFT($A2109,8),POR!$A:$R,2,0),"")</f>
        <v/>
      </c>
      <c r="Q2109" s="8" t="str">
        <f>IFERROR(VLOOKUP(LEFT($A2109,8),POR!$A:$R,3,0),"")</f>
        <v/>
      </c>
      <c r="R2109" s="8" t="str">
        <f>IFERROR(VLOOKUP(LEFT($A2109,8),POR!$A:$R,4,0),"")</f>
        <v/>
      </c>
      <c r="S2109" s="8" t="str">
        <f>IFERROR(VLOOKUP(LEFT($A2109,8),POR!$A:$R,5,0),"")</f>
        <v/>
      </c>
      <c r="T2109" s="8" t="str">
        <f>IFERROR(VLOOKUP(LEFT($A2109,8),POR!$A:$R,6,0),"")</f>
        <v/>
      </c>
      <c r="U2109" s="8" t="str">
        <f>IFERROR(VLOOKUP(LEFT($A2109,8),POR!$A:$R,7,0),"")</f>
        <v/>
      </c>
      <c r="V2109" s="8" t="str">
        <f>IFERROR(VLOOKUP(LEFT($A2109,8),POR!$A:$R,8,0),"")</f>
        <v/>
      </c>
      <c r="W2109" s="8" t="str">
        <f>IFERROR(VLOOKUP(LEFT($A2109,8),POR!$A:$R,9,0),"")</f>
        <v/>
      </c>
      <c r="X2109" s="8" t="str">
        <f>IFERROR(VLOOKUP(LEFT($A2109,8),POR!$A:$R,10,0),"")</f>
        <v/>
      </c>
      <c r="Y2109" s="8" t="str">
        <f>IFERROR(VLOOKUP(LEFT($A2109,8),POR!$A:$R,11,0),"")</f>
        <v/>
      </c>
      <c r="Z2109" s="8" t="str">
        <f>IFERROR(VLOOKUP(LEFT($A2109,8),POR!$A:$R,12,0),"")</f>
        <v/>
      </c>
      <c r="AA2109" s="8" t="str">
        <f>IFERROR(VLOOKUP(LEFT($A2109,8),POR!$A:$R,13,0),"")</f>
        <v/>
      </c>
      <c r="AB2109" s="8" t="str">
        <f>IFERROR(VLOOKUP(LEFT($A2109,8),POR!$A:$R,14,0),"")</f>
        <v/>
      </c>
      <c r="AC2109" s="8" t="str">
        <f>IFERROR(VLOOKUP(LEFT($A2109,8),POR!$A:$R,15,0),"")</f>
        <v/>
      </c>
      <c r="AD2109" s="8" t="str">
        <f>IFERROR(VLOOKUP(LEFT($A2109,8),POR!$A:$R,16,0),"")</f>
        <v/>
      </c>
      <c r="AE2109" s="8" t="str">
        <f>IFERROR(VLOOKUP(LEFT($A2109,8),POR!$A:$R,17,0),"")</f>
        <v/>
      </c>
      <c r="AF2109" s="8" t="str">
        <f>IFERROR(VLOOKUP(LEFT($A2109,8),POR!$A:$R,18,0),"")</f>
        <v/>
      </c>
      <c r="AG2109" s="36" t="str">
        <f>IFERROR(VLOOKUP(A2109,NSD!F:G,2,0),"")</f>
        <v/>
      </c>
    </row>
    <row r="2110" spans="1:33">
      <c r="A2110" s="49" t="s">
        <v>3884</v>
      </c>
      <c r="B2110" s="36" t="str">
        <f>VLOOKUP(LEFT(A2110,8),Clusters!A:C,3,0)</f>
        <v>C5</v>
      </c>
      <c r="C2110" s="36">
        <f>VLOOKUP(LEFT(A2110,8),Clusters!A:D,2,0)</f>
        <v>51</v>
      </c>
      <c r="O2110" s="36">
        <f>IFERROR(VLOOKUP(LEFT(A2110,8),'Development Priority'!A:B,2,0),"")</f>
        <v>343</v>
      </c>
      <c r="P2110" s="8" t="str">
        <f>IFERROR(VLOOKUP(LEFT($A2110,8),POR!$A:$R,2,0),"")</f>
        <v/>
      </c>
      <c r="Q2110" s="8" t="str">
        <f>IFERROR(VLOOKUP(LEFT($A2110,8),POR!$A:$R,3,0),"")</f>
        <v/>
      </c>
      <c r="R2110" s="8" t="str">
        <f>IFERROR(VLOOKUP(LEFT($A2110,8),POR!$A:$R,4,0),"")</f>
        <v/>
      </c>
      <c r="S2110" s="8" t="str">
        <f>IFERROR(VLOOKUP(LEFT($A2110,8),POR!$A:$R,5,0),"")</f>
        <v/>
      </c>
      <c r="T2110" s="8" t="str">
        <f>IFERROR(VLOOKUP(LEFT($A2110,8),POR!$A:$R,6,0),"")</f>
        <v/>
      </c>
      <c r="U2110" s="8" t="str">
        <f>IFERROR(VLOOKUP(LEFT($A2110,8),POR!$A:$R,7,0),"")</f>
        <v/>
      </c>
      <c r="V2110" s="8" t="str">
        <f>IFERROR(VLOOKUP(LEFT($A2110,8),POR!$A:$R,8,0),"")</f>
        <v/>
      </c>
      <c r="W2110" s="8" t="str">
        <f>IFERROR(VLOOKUP(LEFT($A2110,8),POR!$A:$R,9,0),"")</f>
        <v/>
      </c>
      <c r="X2110" s="8" t="str">
        <f>IFERROR(VLOOKUP(LEFT($A2110,8),POR!$A:$R,10,0),"")</f>
        <v/>
      </c>
      <c r="Y2110" s="8" t="str">
        <f>IFERROR(VLOOKUP(LEFT($A2110,8),POR!$A:$R,11,0),"")</f>
        <v/>
      </c>
      <c r="Z2110" s="8" t="str">
        <f>IFERROR(VLOOKUP(LEFT($A2110,8),POR!$A:$R,12,0),"")</f>
        <v/>
      </c>
      <c r="AA2110" s="8" t="str">
        <f>IFERROR(VLOOKUP(LEFT($A2110,8),POR!$A:$R,13,0),"")</f>
        <v/>
      </c>
      <c r="AB2110" s="8" t="str">
        <f>IFERROR(VLOOKUP(LEFT($A2110,8),POR!$A:$R,14,0),"")</f>
        <v/>
      </c>
      <c r="AC2110" s="8" t="str">
        <f>IFERROR(VLOOKUP(LEFT($A2110,8),POR!$A:$R,15,0),"")</f>
        <v/>
      </c>
      <c r="AD2110" s="8" t="str">
        <f>IFERROR(VLOOKUP(LEFT($A2110,8),POR!$A:$R,16,0),"")</f>
        <v/>
      </c>
      <c r="AE2110" s="8" t="str">
        <f>IFERROR(VLOOKUP(LEFT($A2110,8),POR!$A:$R,17,0),"")</f>
        <v/>
      </c>
      <c r="AF2110" s="8" t="str">
        <f>IFERROR(VLOOKUP(LEFT($A2110,8),POR!$A:$R,18,0),"")</f>
        <v/>
      </c>
      <c r="AG2110" s="36" t="str">
        <f>IFERROR(VLOOKUP(A2110,NSD!F:G,2,0),"")</f>
        <v/>
      </c>
    </row>
    <row r="2111" spans="1:33">
      <c r="A2111" s="49" t="s">
        <v>3322</v>
      </c>
      <c r="B2111" s="36" t="str">
        <f>VLOOKUP(LEFT(A2111,8),Clusters!A:C,3,0)</f>
        <v>C5</v>
      </c>
      <c r="C2111" s="36">
        <f>VLOOKUP(LEFT(A2111,8),Clusters!A:D,2,0)</f>
        <v>51</v>
      </c>
      <c r="O2111" s="36">
        <f>IFERROR(VLOOKUP(LEFT(A2111,8),'Development Priority'!A:B,2,0),"")</f>
        <v>343</v>
      </c>
      <c r="P2111" s="8" t="str">
        <f>IFERROR(VLOOKUP(LEFT($A2111,8),POR!$A:$R,2,0),"")</f>
        <v/>
      </c>
      <c r="Q2111" s="8" t="str">
        <f>IFERROR(VLOOKUP(LEFT($A2111,8),POR!$A:$R,3,0),"")</f>
        <v/>
      </c>
      <c r="R2111" s="8" t="str">
        <f>IFERROR(VLOOKUP(LEFT($A2111,8),POR!$A:$R,4,0),"")</f>
        <v/>
      </c>
      <c r="S2111" s="8" t="str">
        <f>IFERROR(VLOOKUP(LEFT($A2111,8),POR!$A:$R,5,0),"")</f>
        <v/>
      </c>
      <c r="T2111" s="8" t="str">
        <f>IFERROR(VLOOKUP(LEFT($A2111,8),POR!$A:$R,6,0),"")</f>
        <v/>
      </c>
      <c r="U2111" s="8" t="str">
        <f>IFERROR(VLOOKUP(LEFT($A2111,8),POR!$A:$R,7,0),"")</f>
        <v/>
      </c>
      <c r="V2111" s="8" t="str">
        <f>IFERROR(VLOOKUP(LEFT($A2111,8),POR!$A:$R,8,0),"")</f>
        <v/>
      </c>
      <c r="W2111" s="8" t="str">
        <f>IFERROR(VLOOKUP(LEFT($A2111,8),POR!$A:$R,9,0),"")</f>
        <v/>
      </c>
      <c r="X2111" s="8" t="str">
        <f>IFERROR(VLOOKUP(LEFT($A2111,8),POR!$A:$R,10,0),"")</f>
        <v/>
      </c>
      <c r="Y2111" s="8" t="str">
        <f>IFERROR(VLOOKUP(LEFT($A2111,8),POR!$A:$R,11,0),"")</f>
        <v/>
      </c>
      <c r="Z2111" s="8" t="str">
        <f>IFERROR(VLOOKUP(LEFT($A2111,8),POR!$A:$R,12,0),"")</f>
        <v/>
      </c>
      <c r="AA2111" s="8" t="str">
        <f>IFERROR(VLOOKUP(LEFT($A2111,8),POR!$A:$R,13,0),"")</f>
        <v/>
      </c>
      <c r="AB2111" s="8" t="str">
        <f>IFERROR(VLOOKUP(LEFT($A2111,8),POR!$A:$R,14,0),"")</f>
        <v/>
      </c>
      <c r="AC2111" s="8" t="str">
        <f>IFERROR(VLOOKUP(LEFT($A2111,8),POR!$A:$R,15,0),"")</f>
        <v/>
      </c>
      <c r="AD2111" s="8" t="str">
        <f>IFERROR(VLOOKUP(LEFT($A2111,8),POR!$A:$R,16,0),"")</f>
        <v/>
      </c>
      <c r="AE2111" s="8" t="str">
        <f>IFERROR(VLOOKUP(LEFT($A2111,8),POR!$A:$R,17,0),"")</f>
        <v/>
      </c>
      <c r="AF2111" s="8" t="str">
        <f>IFERROR(VLOOKUP(LEFT($A2111,8),POR!$A:$R,18,0),"")</f>
        <v/>
      </c>
      <c r="AG2111" s="36" t="str">
        <f>IFERROR(VLOOKUP(A2111,NSD!F:G,2,0),"")</f>
        <v/>
      </c>
    </row>
    <row r="2112" spans="1:33">
      <c r="A2112" s="49" t="s">
        <v>3837</v>
      </c>
      <c r="B2112" s="36" t="str">
        <f>VLOOKUP(LEFT(A2112,8),Clusters!A:C,3,0)</f>
        <v>C5</v>
      </c>
      <c r="C2112" s="36">
        <f>VLOOKUP(LEFT(A2112,8),Clusters!A:D,2,0)</f>
        <v>52</v>
      </c>
      <c r="O2112" s="36">
        <f>IFERROR(VLOOKUP(LEFT(A2112,8),'Development Priority'!A:B,2,0),"")</f>
        <v>738</v>
      </c>
      <c r="P2112" s="8" t="str">
        <f>IFERROR(VLOOKUP(LEFT($A2112,8),POR!$A:$R,2,0),"")</f>
        <v/>
      </c>
      <c r="Q2112" s="8" t="str">
        <f>IFERROR(VLOOKUP(LEFT($A2112,8),POR!$A:$R,3,0),"")</f>
        <v/>
      </c>
      <c r="R2112" s="8" t="str">
        <f>IFERROR(VLOOKUP(LEFT($A2112,8),POR!$A:$R,4,0),"")</f>
        <v/>
      </c>
      <c r="S2112" s="8" t="str">
        <f>IFERROR(VLOOKUP(LEFT($A2112,8),POR!$A:$R,5,0),"")</f>
        <v/>
      </c>
      <c r="T2112" s="8" t="str">
        <f>IFERROR(VLOOKUP(LEFT($A2112,8),POR!$A:$R,6,0),"")</f>
        <v/>
      </c>
      <c r="U2112" s="8" t="str">
        <f>IFERROR(VLOOKUP(LEFT($A2112,8),POR!$A:$R,7,0),"")</f>
        <v/>
      </c>
      <c r="V2112" s="8" t="str">
        <f>IFERROR(VLOOKUP(LEFT($A2112,8),POR!$A:$R,8,0),"")</f>
        <v/>
      </c>
      <c r="W2112" s="8" t="str">
        <f>IFERROR(VLOOKUP(LEFT($A2112,8),POR!$A:$R,9,0),"")</f>
        <v/>
      </c>
      <c r="X2112" s="8" t="str">
        <f>IFERROR(VLOOKUP(LEFT($A2112,8),POR!$A:$R,10,0),"")</f>
        <v/>
      </c>
      <c r="Y2112" s="8" t="str">
        <f>IFERROR(VLOOKUP(LEFT($A2112,8),POR!$A:$R,11,0),"")</f>
        <v/>
      </c>
      <c r="Z2112" s="8" t="str">
        <f>IFERROR(VLOOKUP(LEFT($A2112,8),POR!$A:$R,12,0),"")</f>
        <v/>
      </c>
      <c r="AA2112" s="8" t="str">
        <f>IFERROR(VLOOKUP(LEFT($A2112,8),POR!$A:$R,13,0),"")</f>
        <v/>
      </c>
      <c r="AB2112" s="8" t="str">
        <f>IFERROR(VLOOKUP(LEFT($A2112,8),POR!$A:$R,14,0),"")</f>
        <v/>
      </c>
      <c r="AC2112" s="8" t="str">
        <f>IFERROR(VLOOKUP(LEFT($A2112,8),POR!$A:$R,15,0),"")</f>
        <v/>
      </c>
      <c r="AD2112" s="8" t="str">
        <f>IFERROR(VLOOKUP(LEFT($A2112,8),POR!$A:$R,16,0),"")</f>
        <v/>
      </c>
      <c r="AE2112" s="8" t="str">
        <f>IFERROR(VLOOKUP(LEFT($A2112,8),POR!$A:$R,17,0),"")</f>
        <v/>
      </c>
      <c r="AF2112" s="8" t="str">
        <f>IFERROR(VLOOKUP(LEFT($A2112,8),POR!$A:$R,18,0),"")</f>
        <v/>
      </c>
      <c r="AG2112" s="36" t="str">
        <f>IFERROR(VLOOKUP(A2112,NSD!F:G,2,0),"")</f>
        <v/>
      </c>
    </row>
    <row r="2113" spans="1:33">
      <c r="A2113" s="49" t="s">
        <v>2324</v>
      </c>
      <c r="B2113" s="36" t="str">
        <f>VLOOKUP(LEFT(A2113,8),Clusters!A:C,3,0)</f>
        <v>C5</v>
      </c>
      <c r="C2113" s="36">
        <f>VLOOKUP(LEFT(A2113,8),Clusters!A:D,2,0)</f>
        <v>52</v>
      </c>
      <c r="O2113" s="36">
        <f>IFERROR(VLOOKUP(LEFT(A2113,8),'Development Priority'!A:B,2,0),"")</f>
        <v>738</v>
      </c>
      <c r="P2113" s="8" t="str">
        <f>IFERROR(VLOOKUP(LEFT($A2113,8),POR!$A:$R,2,0),"")</f>
        <v/>
      </c>
      <c r="Q2113" s="8" t="str">
        <f>IFERROR(VLOOKUP(LEFT($A2113,8),POR!$A:$R,3,0),"")</f>
        <v/>
      </c>
      <c r="R2113" s="8" t="str">
        <f>IFERROR(VLOOKUP(LEFT($A2113,8),POR!$A:$R,4,0),"")</f>
        <v/>
      </c>
      <c r="S2113" s="8" t="str">
        <f>IFERROR(VLOOKUP(LEFT($A2113,8),POR!$A:$R,5,0),"")</f>
        <v/>
      </c>
      <c r="T2113" s="8" t="str">
        <f>IFERROR(VLOOKUP(LEFT($A2113,8),POR!$A:$R,6,0),"")</f>
        <v/>
      </c>
      <c r="U2113" s="8" t="str">
        <f>IFERROR(VLOOKUP(LEFT($A2113,8),POR!$A:$R,7,0),"")</f>
        <v/>
      </c>
      <c r="V2113" s="8" t="str">
        <f>IFERROR(VLOOKUP(LEFT($A2113,8),POR!$A:$R,8,0),"")</f>
        <v/>
      </c>
      <c r="W2113" s="8" t="str">
        <f>IFERROR(VLOOKUP(LEFT($A2113,8),POR!$A:$R,9,0),"")</f>
        <v/>
      </c>
      <c r="X2113" s="8" t="str">
        <f>IFERROR(VLOOKUP(LEFT($A2113,8),POR!$A:$R,10,0),"")</f>
        <v/>
      </c>
      <c r="Y2113" s="8" t="str">
        <f>IFERROR(VLOOKUP(LEFT($A2113,8),POR!$A:$R,11,0),"")</f>
        <v/>
      </c>
      <c r="Z2113" s="8" t="str">
        <f>IFERROR(VLOOKUP(LEFT($A2113,8),POR!$A:$R,12,0),"")</f>
        <v/>
      </c>
      <c r="AA2113" s="8" t="str">
        <f>IFERROR(VLOOKUP(LEFT($A2113,8),POR!$A:$R,13,0),"")</f>
        <v/>
      </c>
      <c r="AB2113" s="8" t="str">
        <f>IFERROR(VLOOKUP(LEFT($A2113,8),POR!$A:$R,14,0),"")</f>
        <v/>
      </c>
      <c r="AC2113" s="8" t="str">
        <f>IFERROR(VLOOKUP(LEFT($A2113,8),POR!$A:$R,15,0),"")</f>
        <v/>
      </c>
      <c r="AD2113" s="8" t="str">
        <f>IFERROR(VLOOKUP(LEFT($A2113,8),POR!$A:$R,16,0),"")</f>
        <v/>
      </c>
      <c r="AE2113" s="8" t="str">
        <f>IFERROR(VLOOKUP(LEFT($A2113,8),POR!$A:$R,17,0),"")</f>
        <v/>
      </c>
      <c r="AF2113" s="8" t="str">
        <f>IFERROR(VLOOKUP(LEFT($A2113,8),POR!$A:$R,18,0),"")</f>
        <v/>
      </c>
      <c r="AG2113" s="36" t="str">
        <f>IFERROR(VLOOKUP(A2113,NSD!F:G,2,0),"")</f>
        <v/>
      </c>
    </row>
    <row r="2114" spans="1:33">
      <c r="A2114" s="49" t="s">
        <v>3814</v>
      </c>
      <c r="B2114" s="36" t="str">
        <f>VLOOKUP(LEFT(A2114,8),Clusters!A:C,3,0)</f>
        <v>C5</v>
      </c>
      <c r="C2114" s="36">
        <f>VLOOKUP(LEFT(A2114,8),Clusters!A:D,2,0)</f>
        <v>52</v>
      </c>
      <c r="O2114" s="36">
        <f>IFERROR(VLOOKUP(LEFT(A2114,8),'Development Priority'!A:B,2,0),"")</f>
        <v>738</v>
      </c>
      <c r="P2114" s="8" t="str">
        <f>IFERROR(VLOOKUP(LEFT($A2114,8),POR!$A:$R,2,0),"")</f>
        <v/>
      </c>
      <c r="Q2114" s="8" t="str">
        <f>IFERROR(VLOOKUP(LEFT($A2114,8),POR!$A:$R,3,0),"")</f>
        <v/>
      </c>
      <c r="R2114" s="8" t="str">
        <f>IFERROR(VLOOKUP(LEFT($A2114,8),POR!$A:$R,4,0),"")</f>
        <v/>
      </c>
      <c r="S2114" s="8" t="str">
        <f>IFERROR(VLOOKUP(LEFT($A2114,8),POR!$A:$R,5,0),"")</f>
        <v/>
      </c>
      <c r="T2114" s="8" t="str">
        <f>IFERROR(VLOOKUP(LEFT($A2114,8),POR!$A:$R,6,0),"")</f>
        <v/>
      </c>
      <c r="U2114" s="8" t="str">
        <f>IFERROR(VLOOKUP(LEFT($A2114,8),POR!$A:$R,7,0),"")</f>
        <v/>
      </c>
      <c r="V2114" s="8" t="str">
        <f>IFERROR(VLOOKUP(LEFT($A2114,8),POR!$A:$R,8,0),"")</f>
        <v/>
      </c>
      <c r="W2114" s="8" t="str">
        <f>IFERROR(VLOOKUP(LEFT($A2114,8),POR!$A:$R,9,0),"")</f>
        <v/>
      </c>
      <c r="X2114" s="8" t="str">
        <f>IFERROR(VLOOKUP(LEFT($A2114,8),POR!$A:$R,10,0),"")</f>
        <v/>
      </c>
      <c r="Y2114" s="8" t="str">
        <f>IFERROR(VLOOKUP(LEFT($A2114,8),POR!$A:$R,11,0),"")</f>
        <v/>
      </c>
      <c r="Z2114" s="8" t="str">
        <f>IFERROR(VLOOKUP(LEFT($A2114,8),POR!$A:$R,12,0),"")</f>
        <v/>
      </c>
      <c r="AA2114" s="8" t="str">
        <f>IFERROR(VLOOKUP(LEFT($A2114,8),POR!$A:$R,13,0),"")</f>
        <v/>
      </c>
      <c r="AB2114" s="8" t="str">
        <f>IFERROR(VLOOKUP(LEFT($A2114,8),POR!$A:$R,14,0),"")</f>
        <v/>
      </c>
      <c r="AC2114" s="8" t="str">
        <f>IFERROR(VLOOKUP(LEFT($A2114,8),POR!$A:$R,15,0),"")</f>
        <v/>
      </c>
      <c r="AD2114" s="8" t="str">
        <f>IFERROR(VLOOKUP(LEFT($A2114,8),POR!$A:$R,16,0),"")</f>
        <v/>
      </c>
      <c r="AE2114" s="8" t="str">
        <f>IFERROR(VLOOKUP(LEFT($A2114,8),POR!$A:$R,17,0),"")</f>
        <v/>
      </c>
      <c r="AF2114" s="8" t="str">
        <f>IFERROR(VLOOKUP(LEFT($A2114,8),POR!$A:$R,18,0),"")</f>
        <v/>
      </c>
      <c r="AG2114" s="36" t="str">
        <f>IFERROR(VLOOKUP(A2114,NSD!F:G,2,0),"")</f>
        <v/>
      </c>
    </row>
    <row r="2115" spans="1:33">
      <c r="A2115" s="49" t="s">
        <v>2183</v>
      </c>
      <c r="B2115" s="36" t="str">
        <f>VLOOKUP(LEFT(A2115,8),Clusters!A:C,3,0)</f>
        <v>C5</v>
      </c>
      <c r="C2115" s="36">
        <f>VLOOKUP(LEFT(A2115,8),Clusters!A:D,2,0)</f>
        <v>51</v>
      </c>
      <c r="O2115" s="36">
        <f>IFERROR(VLOOKUP(LEFT(A2115,8),'Development Priority'!A:B,2,0),"")</f>
        <v>599</v>
      </c>
      <c r="P2115" s="8" t="str">
        <f>IFERROR(VLOOKUP(LEFT($A2115,8),POR!$A:$R,2,0),"")</f>
        <v/>
      </c>
      <c r="Q2115" s="8" t="str">
        <f>IFERROR(VLOOKUP(LEFT($A2115,8),POR!$A:$R,3,0),"")</f>
        <v/>
      </c>
      <c r="R2115" s="8" t="str">
        <f>IFERROR(VLOOKUP(LEFT($A2115,8),POR!$A:$R,4,0),"")</f>
        <v/>
      </c>
      <c r="S2115" s="8" t="str">
        <f>IFERROR(VLOOKUP(LEFT($A2115,8),POR!$A:$R,5,0),"")</f>
        <v/>
      </c>
      <c r="T2115" s="8" t="str">
        <f>IFERROR(VLOOKUP(LEFT($A2115,8),POR!$A:$R,6,0),"")</f>
        <v/>
      </c>
      <c r="U2115" s="8" t="str">
        <f>IFERROR(VLOOKUP(LEFT($A2115,8),POR!$A:$R,7,0),"")</f>
        <v/>
      </c>
      <c r="V2115" s="8" t="str">
        <f>IFERROR(VLOOKUP(LEFT($A2115,8),POR!$A:$R,8,0),"")</f>
        <v/>
      </c>
      <c r="W2115" s="8" t="str">
        <f>IFERROR(VLOOKUP(LEFT($A2115,8),POR!$A:$R,9,0),"")</f>
        <v/>
      </c>
      <c r="X2115" s="8" t="str">
        <f>IFERROR(VLOOKUP(LEFT($A2115,8),POR!$A:$R,10,0),"")</f>
        <v/>
      </c>
      <c r="Y2115" s="8" t="str">
        <f>IFERROR(VLOOKUP(LEFT($A2115,8),POR!$A:$R,11,0),"")</f>
        <v/>
      </c>
      <c r="Z2115" s="8" t="str">
        <f>IFERROR(VLOOKUP(LEFT($A2115,8),POR!$A:$R,12,0),"")</f>
        <v/>
      </c>
      <c r="AA2115" s="8" t="str">
        <f>IFERROR(VLOOKUP(LEFT($A2115,8),POR!$A:$R,13,0),"")</f>
        <v/>
      </c>
      <c r="AB2115" s="8" t="str">
        <f>IFERROR(VLOOKUP(LEFT($A2115,8),POR!$A:$R,14,0),"")</f>
        <v/>
      </c>
      <c r="AC2115" s="8" t="str">
        <f>IFERROR(VLOOKUP(LEFT($A2115,8),POR!$A:$R,15,0),"")</f>
        <v/>
      </c>
      <c r="AD2115" s="8" t="str">
        <f>IFERROR(VLOOKUP(LEFT($A2115,8),POR!$A:$R,16,0),"")</f>
        <v/>
      </c>
      <c r="AE2115" s="8" t="str">
        <f>IFERROR(VLOOKUP(LEFT($A2115,8),POR!$A:$R,17,0),"")</f>
        <v/>
      </c>
      <c r="AF2115" s="8" t="str">
        <f>IFERROR(VLOOKUP(LEFT($A2115,8),POR!$A:$R,18,0),"")</f>
        <v/>
      </c>
      <c r="AG2115" s="36" t="str">
        <f>IFERROR(VLOOKUP(A2115,NSD!F:G,2,0),"")</f>
        <v/>
      </c>
    </row>
    <row r="2116" spans="1:33">
      <c r="A2116" s="49" t="s">
        <v>2553</v>
      </c>
      <c r="B2116" s="36" t="str">
        <f>VLOOKUP(LEFT(A2116,8),Clusters!A:C,3,0)</f>
        <v>C5</v>
      </c>
      <c r="C2116" s="36">
        <f>VLOOKUP(LEFT(A2116,8),Clusters!A:D,2,0)</f>
        <v>51</v>
      </c>
      <c r="O2116" s="36">
        <f>IFERROR(VLOOKUP(LEFT(A2116,8),'Development Priority'!A:B,2,0),"")</f>
        <v>599</v>
      </c>
      <c r="P2116" s="8" t="str">
        <f>IFERROR(VLOOKUP(LEFT($A2116,8),POR!$A:$R,2,0),"")</f>
        <v/>
      </c>
      <c r="Q2116" s="8" t="str">
        <f>IFERROR(VLOOKUP(LEFT($A2116,8),POR!$A:$R,3,0),"")</f>
        <v/>
      </c>
      <c r="R2116" s="8" t="str">
        <f>IFERROR(VLOOKUP(LEFT($A2116,8),POR!$A:$R,4,0),"")</f>
        <v/>
      </c>
      <c r="S2116" s="8" t="str">
        <f>IFERROR(VLOOKUP(LEFT($A2116,8),POR!$A:$R,5,0),"")</f>
        <v/>
      </c>
      <c r="T2116" s="8" t="str">
        <f>IFERROR(VLOOKUP(LEFT($A2116,8),POR!$A:$R,6,0),"")</f>
        <v/>
      </c>
      <c r="U2116" s="8" t="str">
        <f>IFERROR(VLOOKUP(LEFT($A2116,8),POR!$A:$R,7,0),"")</f>
        <v/>
      </c>
      <c r="V2116" s="8" t="str">
        <f>IFERROR(VLOOKUP(LEFT($A2116,8),POR!$A:$R,8,0),"")</f>
        <v/>
      </c>
      <c r="W2116" s="8" t="str">
        <f>IFERROR(VLOOKUP(LEFT($A2116,8),POR!$A:$R,9,0),"")</f>
        <v/>
      </c>
      <c r="X2116" s="8" t="str">
        <f>IFERROR(VLOOKUP(LEFT($A2116,8),POR!$A:$R,10,0),"")</f>
        <v/>
      </c>
      <c r="Y2116" s="8" t="str">
        <f>IFERROR(VLOOKUP(LEFT($A2116,8),POR!$A:$R,11,0),"")</f>
        <v/>
      </c>
      <c r="Z2116" s="8" t="str">
        <f>IFERROR(VLOOKUP(LEFT($A2116,8),POR!$A:$R,12,0),"")</f>
        <v/>
      </c>
      <c r="AA2116" s="8" t="str">
        <f>IFERROR(VLOOKUP(LEFT($A2116,8),POR!$A:$R,13,0),"")</f>
        <v/>
      </c>
      <c r="AB2116" s="8" t="str">
        <f>IFERROR(VLOOKUP(LEFT($A2116,8),POR!$A:$R,14,0),"")</f>
        <v/>
      </c>
      <c r="AC2116" s="8" t="str">
        <f>IFERROR(VLOOKUP(LEFT($A2116,8),POR!$A:$R,15,0),"")</f>
        <v/>
      </c>
      <c r="AD2116" s="8" t="str">
        <f>IFERROR(VLOOKUP(LEFT($A2116,8),POR!$A:$R,16,0),"")</f>
        <v/>
      </c>
      <c r="AE2116" s="8" t="str">
        <f>IFERROR(VLOOKUP(LEFT($A2116,8),POR!$A:$R,17,0),"")</f>
        <v/>
      </c>
      <c r="AF2116" s="8" t="str">
        <f>IFERROR(VLOOKUP(LEFT($A2116,8),POR!$A:$R,18,0),"")</f>
        <v/>
      </c>
      <c r="AG2116" s="36" t="str">
        <f>IFERROR(VLOOKUP(A2116,NSD!F:G,2,0),"")</f>
        <v/>
      </c>
    </row>
    <row r="2117" spans="1:33">
      <c r="A2117" s="49" t="s">
        <v>3307</v>
      </c>
      <c r="B2117" s="36" t="str">
        <f>VLOOKUP(LEFT(A2117,8),Clusters!A:C,3,0)</f>
        <v>C5</v>
      </c>
      <c r="C2117" s="36">
        <f>VLOOKUP(LEFT(A2117,8),Clusters!A:D,2,0)</f>
        <v>51</v>
      </c>
      <c r="O2117" s="36">
        <f>IFERROR(VLOOKUP(LEFT(A2117,8),'Development Priority'!A:B,2,0),"")</f>
        <v>599</v>
      </c>
      <c r="P2117" s="8" t="str">
        <f>IFERROR(VLOOKUP(LEFT($A2117,8),POR!$A:$R,2,0),"")</f>
        <v/>
      </c>
      <c r="Q2117" s="8" t="str">
        <f>IFERROR(VLOOKUP(LEFT($A2117,8),POR!$A:$R,3,0),"")</f>
        <v/>
      </c>
      <c r="R2117" s="8" t="str">
        <f>IFERROR(VLOOKUP(LEFT($A2117,8),POR!$A:$R,4,0),"")</f>
        <v/>
      </c>
      <c r="S2117" s="8" t="str">
        <f>IFERROR(VLOOKUP(LEFT($A2117,8),POR!$A:$R,5,0),"")</f>
        <v/>
      </c>
      <c r="T2117" s="8" t="str">
        <f>IFERROR(VLOOKUP(LEFT($A2117,8),POR!$A:$R,6,0),"")</f>
        <v/>
      </c>
      <c r="U2117" s="8" t="str">
        <f>IFERROR(VLOOKUP(LEFT($A2117,8),POR!$A:$R,7,0),"")</f>
        <v/>
      </c>
      <c r="V2117" s="8" t="str">
        <f>IFERROR(VLOOKUP(LEFT($A2117,8),POR!$A:$R,8,0),"")</f>
        <v/>
      </c>
      <c r="W2117" s="8" t="str">
        <f>IFERROR(VLOOKUP(LEFT($A2117,8),POR!$A:$R,9,0),"")</f>
        <v/>
      </c>
      <c r="X2117" s="8" t="str">
        <f>IFERROR(VLOOKUP(LEFT($A2117,8),POR!$A:$R,10,0),"")</f>
        <v/>
      </c>
      <c r="Y2117" s="8" t="str">
        <f>IFERROR(VLOOKUP(LEFT($A2117,8),POR!$A:$R,11,0),"")</f>
        <v/>
      </c>
      <c r="Z2117" s="8" t="str">
        <f>IFERROR(VLOOKUP(LEFT($A2117,8),POR!$A:$R,12,0),"")</f>
        <v/>
      </c>
      <c r="AA2117" s="8" t="str">
        <f>IFERROR(VLOOKUP(LEFT($A2117,8),POR!$A:$R,13,0),"")</f>
        <v/>
      </c>
      <c r="AB2117" s="8" t="str">
        <f>IFERROR(VLOOKUP(LEFT($A2117,8),POR!$A:$R,14,0),"")</f>
        <v/>
      </c>
      <c r="AC2117" s="8" t="str">
        <f>IFERROR(VLOOKUP(LEFT($A2117,8),POR!$A:$R,15,0),"")</f>
        <v/>
      </c>
      <c r="AD2117" s="8" t="str">
        <f>IFERROR(VLOOKUP(LEFT($A2117,8),POR!$A:$R,16,0),"")</f>
        <v/>
      </c>
      <c r="AE2117" s="8" t="str">
        <f>IFERROR(VLOOKUP(LEFT($A2117,8),POR!$A:$R,17,0),"")</f>
        <v/>
      </c>
      <c r="AF2117" s="8" t="str">
        <f>IFERROR(VLOOKUP(LEFT($A2117,8),POR!$A:$R,18,0),"")</f>
        <v/>
      </c>
      <c r="AG2117" s="36" t="str">
        <f>IFERROR(VLOOKUP(A2117,NSD!F:G,2,0),"")</f>
        <v/>
      </c>
    </row>
    <row r="2118" spans="1:33">
      <c r="A2118" s="49" t="s">
        <v>3765</v>
      </c>
      <c r="B2118" s="36" t="str">
        <f>VLOOKUP(LEFT(A2118,8),Clusters!A:C,3,0)</f>
        <v>C5</v>
      </c>
      <c r="C2118" s="36">
        <f>VLOOKUP(LEFT(A2118,8),Clusters!A:D,2,0)</f>
        <v>51</v>
      </c>
      <c r="O2118" s="36">
        <f>IFERROR(VLOOKUP(LEFT(A2118,8),'Development Priority'!A:B,2,0),"")</f>
        <v>446</v>
      </c>
      <c r="P2118" s="8" t="str">
        <f>IFERROR(VLOOKUP(LEFT($A2118,8),POR!$A:$R,2,0),"")</f>
        <v/>
      </c>
      <c r="Q2118" s="8" t="str">
        <f>IFERROR(VLOOKUP(LEFT($A2118,8),POR!$A:$R,3,0),"")</f>
        <v/>
      </c>
      <c r="R2118" s="8" t="str">
        <f>IFERROR(VLOOKUP(LEFT($A2118,8),POR!$A:$R,4,0),"")</f>
        <v/>
      </c>
      <c r="S2118" s="8" t="str">
        <f>IFERROR(VLOOKUP(LEFT($A2118,8),POR!$A:$R,5,0),"")</f>
        <v/>
      </c>
      <c r="T2118" s="8">
        <f>IFERROR(VLOOKUP(LEFT($A2118,8),POR!$A:$R,6,0),"")</f>
        <v>42839.708333333299</v>
      </c>
      <c r="U2118" s="8" t="str">
        <f>IFERROR(VLOOKUP(LEFT($A2118,8),POR!$A:$R,7,0),"")</f>
        <v/>
      </c>
      <c r="V2118" s="8">
        <f>IFERROR(VLOOKUP(LEFT($A2118,8),POR!$A:$R,8,0),"")</f>
        <v>42831</v>
      </c>
      <c r="W2118" s="8" t="str">
        <f>IFERROR(VLOOKUP(LEFT($A2118,8),POR!$A:$R,9,0),"")</f>
        <v/>
      </c>
      <c r="X2118" s="8" t="str">
        <f>IFERROR(VLOOKUP(LEFT($A2118,8),POR!$A:$R,10,0),"")</f>
        <v/>
      </c>
      <c r="Y2118" s="8" t="str">
        <f>IFERROR(VLOOKUP(LEFT($A2118,8),POR!$A:$R,11,0),"")</f>
        <v/>
      </c>
      <c r="Z2118" s="8" t="str">
        <f>IFERROR(VLOOKUP(LEFT($A2118,8),POR!$A:$R,12,0),"")</f>
        <v/>
      </c>
      <c r="AA2118" s="8" t="str">
        <f>IFERROR(VLOOKUP(LEFT($A2118,8),POR!$A:$R,13,0),"")</f>
        <v/>
      </c>
      <c r="AB2118" s="8" t="str">
        <f>IFERROR(VLOOKUP(LEFT($A2118,8),POR!$A:$R,14,0),"")</f>
        <v/>
      </c>
      <c r="AC2118" s="8" t="str">
        <f>IFERROR(VLOOKUP(LEFT($A2118,8),POR!$A:$R,15,0),"")</f>
        <v/>
      </c>
      <c r="AD2118" s="8" t="str">
        <f>IFERROR(VLOOKUP(LEFT($A2118,8),POR!$A:$R,16,0),"")</f>
        <v/>
      </c>
      <c r="AE2118" s="8" t="str">
        <f>IFERROR(VLOOKUP(LEFT($A2118,8),POR!$A:$R,17,0),"")</f>
        <v/>
      </c>
      <c r="AF2118" s="8" t="str">
        <f>IFERROR(VLOOKUP(LEFT($A2118,8),POR!$A:$R,18,0),"")</f>
        <v/>
      </c>
      <c r="AG2118" s="36" t="str">
        <f>IFERROR(VLOOKUP(A2118,NSD!F:G,2,0),"")</f>
        <v/>
      </c>
    </row>
    <row r="2119" spans="1:33">
      <c r="A2119" s="49" t="s">
        <v>3336</v>
      </c>
      <c r="B2119" s="36" t="str">
        <f>VLOOKUP(LEFT(A2119,8),Clusters!A:C,3,0)</f>
        <v>C5</v>
      </c>
      <c r="C2119" s="36">
        <f>VLOOKUP(LEFT(A2119,8),Clusters!A:D,2,0)</f>
        <v>51</v>
      </c>
      <c r="O2119" s="36">
        <f>IFERROR(VLOOKUP(LEFT(A2119,8),'Development Priority'!A:B,2,0),"")</f>
        <v>446</v>
      </c>
      <c r="P2119" s="8" t="str">
        <f>IFERROR(VLOOKUP(LEFT($A2119,8),POR!$A:$R,2,0),"")</f>
        <v/>
      </c>
      <c r="Q2119" s="8" t="str">
        <f>IFERROR(VLOOKUP(LEFT($A2119,8),POR!$A:$R,3,0),"")</f>
        <v/>
      </c>
      <c r="R2119" s="8" t="str">
        <f>IFERROR(VLOOKUP(LEFT($A2119,8),POR!$A:$R,4,0),"")</f>
        <v/>
      </c>
      <c r="S2119" s="8" t="str">
        <f>IFERROR(VLOOKUP(LEFT($A2119,8),POR!$A:$R,5,0),"")</f>
        <v/>
      </c>
      <c r="T2119" s="8">
        <f>IFERROR(VLOOKUP(LEFT($A2119,8),POR!$A:$R,6,0),"")</f>
        <v>42839.708333333299</v>
      </c>
      <c r="U2119" s="8" t="str">
        <f>IFERROR(VLOOKUP(LEFT($A2119,8),POR!$A:$R,7,0),"")</f>
        <v/>
      </c>
      <c r="V2119" s="8">
        <f>IFERROR(VLOOKUP(LEFT($A2119,8),POR!$A:$R,8,0),"")</f>
        <v>42831</v>
      </c>
      <c r="W2119" s="8" t="str">
        <f>IFERROR(VLOOKUP(LEFT($A2119,8),POR!$A:$R,9,0),"")</f>
        <v/>
      </c>
      <c r="X2119" s="8" t="str">
        <f>IFERROR(VLOOKUP(LEFT($A2119,8),POR!$A:$R,10,0),"")</f>
        <v/>
      </c>
      <c r="Y2119" s="8" t="str">
        <f>IFERROR(VLOOKUP(LEFT($A2119,8),POR!$A:$R,11,0),"")</f>
        <v/>
      </c>
      <c r="Z2119" s="8" t="str">
        <f>IFERROR(VLOOKUP(LEFT($A2119,8),POR!$A:$R,12,0),"")</f>
        <v/>
      </c>
      <c r="AA2119" s="8" t="str">
        <f>IFERROR(VLOOKUP(LEFT($A2119,8),POR!$A:$R,13,0),"")</f>
        <v/>
      </c>
      <c r="AB2119" s="8" t="str">
        <f>IFERROR(VLOOKUP(LEFT($A2119,8),POR!$A:$R,14,0),"")</f>
        <v/>
      </c>
      <c r="AC2119" s="8" t="str">
        <f>IFERROR(VLOOKUP(LEFT($A2119,8),POR!$A:$R,15,0),"")</f>
        <v/>
      </c>
      <c r="AD2119" s="8" t="str">
        <f>IFERROR(VLOOKUP(LEFT($A2119,8),POR!$A:$R,16,0),"")</f>
        <v/>
      </c>
      <c r="AE2119" s="8" t="str">
        <f>IFERROR(VLOOKUP(LEFT($A2119,8),POR!$A:$R,17,0),"")</f>
        <v/>
      </c>
      <c r="AF2119" s="8" t="str">
        <f>IFERROR(VLOOKUP(LEFT($A2119,8),POR!$A:$R,18,0),"")</f>
        <v/>
      </c>
      <c r="AG2119" s="36" t="str">
        <f>IFERROR(VLOOKUP(A2119,NSD!F:G,2,0),"")</f>
        <v/>
      </c>
    </row>
    <row r="2120" spans="1:33">
      <c r="A2120" s="49" t="s">
        <v>4622</v>
      </c>
      <c r="B2120" s="36" t="str">
        <f>VLOOKUP(LEFT(A2120,8),Clusters!A:C,3,0)</f>
        <v>C5</v>
      </c>
      <c r="C2120" s="36">
        <f>VLOOKUP(LEFT(A2120,8),Clusters!A:D,2,0)</f>
        <v>51</v>
      </c>
      <c r="O2120" s="36">
        <f>IFERROR(VLOOKUP(LEFT(A2120,8),'Development Priority'!A:B,2,0),"")</f>
        <v>446</v>
      </c>
      <c r="P2120" s="8" t="str">
        <f>IFERROR(VLOOKUP(LEFT($A2120,8),POR!$A:$R,2,0),"")</f>
        <v/>
      </c>
      <c r="Q2120" s="8" t="str">
        <f>IFERROR(VLOOKUP(LEFT($A2120,8),POR!$A:$R,3,0),"")</f>
        <v/>
      </c>
      <c r="R2120" s="8" t="str">
        <f>IFERROR(VLOOKUP(LEFT($A2120,8),POR!$A:$R,4,0),"")</f>
        <v/>
      </c>
      <c r="S2120" s="8" t="str">
        <f>IFERROR(VLOOKUP(LEFT($A2120,8),POR!$A:$R,5,0),"")</f>
        <v/>
      </c>
      <c r="T2120" s="8">
        <f>IFERROR(VLOOKUP(LEFT($A2120,8),POR!$A:$R,6,0),"")</f>
        <v>42839.708333333299</v>
      </c>
      <c r="U2120" s="8" t="str">
        <f>IFERROR(VLOOKUP(LEFT($A2120,8),POR!$A:$R,7,0),"")</f>
        <v/>
      </c>
      <c r="V2120" s="8">
        <f>IFERROR(VLOOKUP(LEFT($A2120,8),POR!$A:$R,8,0),"")</f>
        <v>42831</v>
      </c>
      <c r="W2120" s="8" t="str">
        <f>IFERROR(VLOOKUP(LEFT($A2120,8),POR!$A:$R,9,0),"")</f>
        <v/>
      </c>
      <c r="X2120" s="8" t="str">
        <f>IFERROR(VLOOKUP(LEFT($A2120,8),POR!$A:$R,10,0),"")</f>
        <v/>
      </c>
      <c r="Y2120" s="8" t="str">
        <f>IFERROR(VLOOKUP(LEFT($A2120,8),POR!$A:$R,11,0),"")</f>
        <v/>
      </c>
      <c r="Z2120" s="8" t="str">
        <f>IFERROR(VLOOKUP(LEFT($A2120,8),POR!$A:$R,12,0),"")</f>
        <v/>
      </c>
      <c r="AA2120" s="8" t="str">
        <f>IFERROR(VLOOKUP(LEFT($A2120,8),POR!$A:$R,13,0),"")</f>
        <v/>
      </c>
      <c r="AB2120" s="8" t="str">
        <f>IFERROR(VLOOKUP(LEFT($A2120,8),POR!$A:$R,14,0),"")</f>
        <v/>
      </c>
      <c r="AC2120" s="8" t="str">
        <f>IFERROR(VLOOKUP(LEFT($A2120,8),POR!$A:$R,15,0),"")</f>
        <v/>
      </c>
      <c r="AD2120" s="8" t="str">
        <f>IFERROR(VLOOKUP(LEFT($A2120,8),POR!$A:$R,16,0),"")</f>
        <v/>
      </c>
      <c r="AE2120" s="8" t="str">
        <f>IFERROR(VLOOKUP(LEFT($A2120,8),POR!$A:$R,17,0),"")</f>
        <v/>
      </c>
      <c r="AF2120" s="8" t="str">
        <f>IFERROR(VLOOKUP(LEFT($A2120,8),POR!$A:$R,18,0),"")</f>
        <v/>
      </c>
      <c r="AG2120" s="36" t="str">
        <f>IFERROR(VLOOKUP(A2120,NSD!F:G,2,0),"")</f>
        <v/>
      </c>
    </row>
    <row r="2121" spans="1:33">
      <c r="A2121" s="49" t="s">
        <v>3555</v>
      </c>
      <c r="B2121" s="36" t="str">
        <f>VLOOKUP(LEFT(A2121,8),Clusters!A:C,3,0)</f>
        <v>C4</v>
      </c>
      <c r="C2121" s="36">
        <f>VLOOKUP(LEFT(A2121,8),Clusters!A:D,2,0)</f>
        <v>41</v>
      </c>
      <c r="O2121" s="36">
        <f>IFERROR(VLOOKUP(LEFT(A2121,8),'Development Priority'!A:B,2,0),"")</f>
        <v>345</v>
      </c>
      <c r="P2121" s="8" t="str">
        <f>IFERROR(VLOOKUP(LEFT($A2121,8),POR!$A:$R,2,0),"")</f>
        <v/>
      </c>
      <c r="Q2121" s="8" t="str">
        <f>IFERROR(VLOOKUP(LEFT($A2121,8),POR!$A:$R,3,0),"")</f>
        <v/>
      </c>
      <c r="R2121" s="8" t="str">
        <f>IFERROR(VLOOKUP(LEFT($A2121,8),POR!$A:$R,4,0),"")</f>
        <v/>
      </c>
      <c r="S2121" s="8" t="str">
        <f>IFERROR(VLOOKUP(LEFT($A2121,8),POR!$A:$R,5,0),"")</f>
        <v/>
      </c>
      <c r="T2121" s="8">
        <f>IFERROR(VLOOKUP(LEFT($A2121,8),POR!$A:$R,6,0),"")</f>
        <v>43098.666666666701</v>
      </c>
      <c r="U2121" s="8" t="str">
        <f>IFERROR(VLOOKUP(LEFT($A2121,8),POR!$A:$R,7,0),"")</f>
        <v/>
      </c>
      <c r="V2121" s="8" t="str">
        <f>IFERROR(VLOOKUP(LEFT($A2121,8),POR!$A:$R,8,0),"")</f>
        <v/>
      </c>
      <c r="W2121" s="8" t="str">
        <f>IFERROR(VLOOKUP(LEFT($A2121,8),POR!$A:$R,9,0),"")</f>
        <v/>
      </c>
      <c r="X2121" s="8" t="str">
        <f>IFERROR(VLOOKUP(LEFT($A2121,8),POR!$A:$R,10,0),"")</f>
        <v/>
      </c>
      <c r="Y2121" s="8" t="str">
        <f>IFERROR(VLOOKUP(LEFT($A2121,8),POR!$A:$R,11,0),"")</f>
        <v/>
      </c>
      <c r="Z2121" s="8" t="str">
        <f>IFERROR(VLOOKUP(LEFT($A2121,8),POR!$A:$R,12,0),"")</f>
        <v/>
      </c>
      <c r="AA2121" s="8" t="str">
        <f>IFERROR(VLOOKUP(LEFT($A2121,8),POR!$A:$R,13,0),"")</f>
        <v/>
      </c>
      <c r="AB2121" s="8" t="str">
        <f>IFERROR(VLOOKUP(LEFT($A2121,8),POR!$A:$R,14,0),"")</f>
        <v/>
      </c>
      <c r="AC2121" s="8" t="str">
        <f>IFERROR(VLOOKUP(LEFT($A2121,8),POR!$A:$R,15,0),"")</f>
        <v/>
      </c>
      <c r="AD2121" s="8" t="str">
        <f>IFERROR(VLOOKUP(LEFT($A2121,8),POR!$A:$R,16,0),"")</f>
        <v/>
      </c>
      <c r="AE2121" s="8" t="str">
        <f>IFERROR(VLOOKUP(LEFT($A2121,8),POR!$A:$R,17,0),"")</f>
        <v/>
      </c>
      <c r="AF2121" s="8" t="str">
        <f>IFERROR(VLOOKUP(LEFT($A2121,8),POR!$A:$R,18,0),"")</f>
        <v/>
      </c>
      <c r="AG2121" s="36" t="str">
        <f>IFERROR(VLOOKUP(A2121,NSD!F:G,2,0),"")</f>
        <v/>
      </c>
    </row>
    <row r="2122" spans="1:33">
      <c r="A2122" s="49" t="s">
        <v>2328</v>
      </c>
      <c r="B2122" s="36" t="str">
        <f>VLOOKUP(LEFT(A2122,8),Clusters!A:C,3,0)</f>
        <v>C4</v>
      </c>
      <c r="C2122" s="36">
        <f>VLOOKUP(LEFT(A2122,8),Clusters!A:D,2,0)</f>
        <v>41</v>
      </c>
      <c r="O2122" s="36">
        <f>IFERROR(VLOOKUP(LEFT(A2122,8),'Development Priority'!A:B,2,0),"")</f>
        <v>345</v>
      </c>
      <c r="P2122" s="8" t="str">
        <f>IFERROR(VLOOKUP(LEFT($A2122,8),POR!$A:$R,2,0),"")</f>
        <v/>
      </c>
      <c r="Q2122" s="8" t="str">
        <f>IFERROR(VLOOKUP(LEFT($A2122,8),POR!$A:$R,3,0),"")</f>
        <v/>
      </c>
      <c r="R2122" s="8" t="str">
        <f>IFERROR(VLOOKUP(LEFT($A2122,8),POR!$A:$R,4,0),"")</f>
        <v/>
      </c>
      <c r="S2122" s="8" t="str">
        <f>IFERROR(VLOOKUP(LEFT($A2122,8),POR!$A:$R,5,0),"")</f>
        <v/>
      </c>
      <c r="T2122" s="8">
        <f>IFERROR(VLOOKUP(LEFT($A2122,8),POR!$A:$R,6,0),"")</f>
        <v>43098.666666666701</v>
      </c>
      <c r="U2122" s="8" t="str">
        <f>IFERROR(VLOOKUP(LEFT($A2122,8),POR!$A:$R,7,0),"")</f>
        <v/>
      </c>
      <c r="V2122" s="8" t="str">
        <f>IFERROR(VLOOKUP(LEFT($A2122,8),POR!$A:$R,8,0),"")</f>
        <v/>
      </c>
      <c r="W2122" s="8" t="str">
        <f>IFERROR(VLOOKUP(LEFT($A2122,8),POR!$A:$R,9,0),"")</f>
        <v/>
      </c>
      <c r="X2122" s="8" t="str">
        <f>IFERROR(VLOOKUP(LEFT($A2122,8),POR!$A:$R,10,0),"")</f>
        <v/>
      </c>
      <c r="Y2122" s="8" t="str">
        <f>IFERROR(VLOOKUP(LEFT($A2122,8),POR!$A:$R,11,0),"")</f>
        <v/>
      </c>
      <c r="Z2122" s="8" t="str">
        <f>IFERROR(VLOOKUP(LEFT($A2122,8),POR!$A:$R,12,0),"")</f>
        <v/>
      </c>
      <c r="AA2122" s="8" t="str">
        <f>IFERROR(VLOOKUP(LEFT($A2122,8),POR!$A:$R,13,0),"")</f>
        <v/>
      </c>
      <c r="AB2122" s="8" t="str">
        <f>IFERROR(VLOOKUP(LEFT($A2122,8),POR!$A:$R,14,0),"")</f>
        <v/>
      </c>
      <c r="AC2122" s="8" t="str">
        <f>IFERROR(VLOOKUP(LEFT($A2122,8),POR!$A:$R,15,0),"")</f>
        <v/>
      </c>
      <c r="AD2122" s="8" t="str">
        <f>IFERROR(VLOOKUP(LEFT($A2122,8),POR!$A:$R,16,0),"")</f>
        <v/>
      </c>
      <c r="AE2122" s="8" t="str">
        <f>IFERROR(VLOOKUP(LEFT($A2122,8),POR!$A:$R,17,0),"")</f>
        <v/>
      </c>
      <c r="AF2122" s="8" t="str">
        <f>IFERROR(VLOOKUP(LEFT($A2122,8),POR!$A:$R,18,0),"")</f>
        <v/>
      </c>
      <c r="AG2122" s="36" t="str">
        <f>IFERROR(VLOOKUP(A2122,NSD!F:G,2,0),"")</f>
        <v/>
      </c>
    </row>
    <row r="2123" spans="1:33">
      <c r="A2123" s="49" t="s">
        <v>2160</v>
      </c>
      <c r="B2123" s="36" t="str">
        <f>VLOOKUP(LEFT(A2123,8),Clusters!A:C,3,0)</f>
        <v>C4</v>
      </c>
      <c r="C2123" s="36">
        <f>VLOOKUP(LEFT(A2123,8),Clusters!A:D,2,0)</f>
        <v>41</v>
      </c>
      <c r="O2123" s="36">
        <f>IFERROR(VLOOKUP(LEFT(A2123,8),'Development Priority'!A:B,2,0),"")</f>
        <v>345</v>
      </c>
      <c r="P2123" s="8" t="str">
        <f>IFERROR(VLOOKUP(LEFT($A2123,8),POR!$A:$R,2,0),"")</f>
        <v/>
      </c>
      <c r="Q2123" s="8" t="str">
        <f>IFERROR(VLOOKUP(LEFT($A2123,8),POR!$A:$R,3,0),"")</f>
        <v/>
      </c>
      <c r="R2123" s="8" t="str">
        <f>IFERROR(VLOOKUP(LEFT($A2123,8),POR!$A:$R,4,0),"")</f>
        <v/>
      </c>
      <c r="S2123" s="8" t="str">
        <f>IFERROR(VLOOKUP(LEFT($A2123,8),POR!$A:$R,5,0),"")</f>
        <v/>
      </c>
      <c r="T2123" s="8">
        <f>IFERROR(VLOOKUP(LEFT($A2123,8),POR!$A:$R,6,0),"")</f>
        <v>43098.666666666701</v>
      </c>
      <c r="U2123" s="8" t="str">
        <f>IFERROR(VLOOKUP(LEFT($A2123,8),POR!$A:$R,7,0),"")</f>
        <v/>
      </c>
      <c r="V2123" s="8" t="str">
        <f>IFERROR(VLOOKUP(LEFT($A2123,8),POR!$A:$R,8,0),"")</f>
        <v/>
      </c>
      <c r="W2123" s="8" t="str">
        <f>IFERROR(VLOOKUP(LEFT($A2123,8),POR!$A:$R,9,0),"")</f>
        <v/>
      </c>
      <c r="X2123" s="8" t="str">
        <f>IFERROR(VLOOKUP(LEFT($A2123,8),POR!$A:$R,10,0),"")</f>
        <v/>
      </c>
      <c r="Y2123" s="8" t="str">
        <f>IFERROR(VLOOKUP(LEFT($A2123,8),POR!$A:$R,11,0),"")</f>
        <v/>
      </c>
      <c r="Z2123" s="8" t="str">
        <f>IFERROR(VLOOKUP(LEFT($A2123,8),POR!$A:$R,12,0),"")</f>
        <v/>
      </c>
      <c r="AA2123" s="8" t="str">
        <f>IFERROR(VLOOKUP(LEFT($A2123,8),POR!$A:$R,13,0),"")</f>
        <v/>
      </c>
      <c r="AB2123" s="8" t="str">
        <f>IFERROR(VLOOKUP(LEFT($A2123,8),POR!$A:$R,14,0),"")</f>
        <v/>
      </c>
      <c r="AC2123" s="8" t="str">
        <f>IFERROR(VLOOKUP(LEFT($A2123,8),POR!$A:$R,15,0),"")</f>
        <v/>
      </c>
      <c r="AD2123" s="8" t="str">
        <f>IFERROR(VLOOKUP(LEFT($A2123,8),POR!$A:$R,16,0),"")</f>
        <v/>
      </c>
      <c r="AE2123" s="8" t="str">
        <f>IFERROR(VLOOKUP(LEFT($A2123,8),POR!$A:$R,17,0),"")</f>
        <v/>
      </c>
      <c r="AF2123" s="8" t="str">
        <f>IFERROR(VLOOKUP(LEFT($A2123,8),POR!$A:$R,18,0),"")</f>
        <v/>
      </c>
      <c r="AG2123" s="36" t="str">
        <f>IFERROR(VLOOKUP(A2123,NSD!F:G,2,0),"")</f>
        <v/>
      </c>
    </row>
    <row r="2124" spans="1:33">
      <c r="A2124" s="49" t="s">
        <v>3735</v>
      </c>
      <c r="B2124" s="36" t="str">
        <f>VLOOKUP(LEFT(A2124,8),Clusters!A:C,3,0)</f>
        <v>C5</v>
      </c>
      <c r="C2124" s="36">
        <f>VLOOKUP(LEFT(A2124,8),Clusters!A:D,2,0)</f>
        <v>51</v>
      </c>
      <c r="O2124" s="36">
        <f>IFERROR(VLOOKUP(LEFT(A2124,8),'Development Priority'!A:B,2,0),"")</f>
        <v>772</v>
      </c>
      <c r="P2124" s="8" t="str">
        <f>IFERROR(VLOOKUP(LEFT($A2124,8),POR!$A:$R,2,0),"")</f>
        <v/>
      </c>
      <c r="Q2124" s="8" t="str">
        <f>IFERROR(VLOOKUP(LEFT($A2124,8),POR!$A:$R,3,0),"")</f>
        <v/>
      </c>
      <c r="R2124" s="8" t="str">
        <f>IFERROR(VLOOKUP(LEFT($A2124,8),POR!$A:$R,4,0),"")</f>
        <v/>
      </c>
      <c r="S2124" s="8" t="str">
        <f>IFERROR(VLOOKUP(LEFT($A2124,8),POR!$A:$R,5,0),"")</f>
        <v/>
      </c>
      <c r="T2124" s="8" t="str">
        <f>IFERROR(VLOOKUP(LEFT($A2124,8),POR!$A:$R,6,0),"")</f>
        <v/>
      </c>
      <c r="U2124" s="8" t="str">
        <f>IFERROR(VLOOKUP(LEFT($A2124,8),POR!$A:$R,7,0),"")</f>
        <v/>
      </c>
      <c r="V2124" s="8">
        <f>IFERROR(VLOOKUP(LEFT($A2124,8),POR!$A:$R,8,0),"")</f>
        <v>42747</v>
      </c>
      <c r="W2124" s="8" t="str">
        <f>IFERROR(VLOOKUP(LEFT($A2124,8),POR!$A:$R,9,0),"")</f>
        <v/>
      </c>
      <c r="X2124" s="8" t="str">
        <f>IFERROR(VLOOKUP(LEFT($A2124,8),POR!$A:$R,10,0),"")</f>
        <v/>
      </c>
      <c r="Y2124" s="8" t="str">
        <f>IFERROR(VLOOKUP(LEFT($A2124,8),POR!$A:$R,11,0),"")</f>
        <v/>
      </c>
      <c r="Z2124" s="8" t="str">
        <f>IFERROR(VLOOKUP(LEFT($A2124,8),POR!$A:$R,12,0),"")</f>
        <v/>
      </c>
      <c r="AA2124" s="8" t="str">
        <f>IFERROR(VLOOKUP(LEFT($A2124,8),POR!$A:$R,13,0),"")</f>
        <v/>
      </c>
      <c r="AB2124" s="8" t="str">
        <f>IFERROR(VLOOKUP(LEFT($A2124,8),POR!$A:$R,14,0),"")</f>
        <v/>
      </c>
      <c r="AC2124" s="8" t="str">
        <f>IFERROR(VLOOKUP(LEFT($A2124,8),POR!$A:$R,15,0),"")</f>
        <v/>
      </c>
      <c r="AD2124" s="8" t="str">
        <f>IFERROR(VLOOKUP(LEFT($A2124,8),POR!$A:$R,16,0),"")</f>
        <v/>
      </c>
      <c r="AE2124" s="8" t="str">
        <f>IFERROR(VLOOKUP(LEFT($A2124,8),POR!$A:$R,17,0),"")</f>
        <v/>
      </c>
      <c r="AF2124" s="8" t="str">
        <f>IFERROR(VLOOKUP(LEFT($A2124,8),POR!$A:$R,18,0),"")</f>
        <v/>
      </c>
      <c r="AG2124" s="36" t="str">
        <f>IFERROR(VLOOKUP(A2124,NSD!F:G,2,0),"")</f>
        <v/>
      </c>
    </row>
    <row r="2125" spans="1:33">
      <c r="A2125" s="49" t="s">
        <v>2596</v>
      </c>
      <c r="B2125" s="36" t="str">
        <f>VLOOKUP(LEFT(A2125,8),Clusters!A:C,3,0)</f>
        <v>C5</v>
      </c>
      <c r="C2125" s="36">
        <f>VLOOKUP(LEFT(A2125,8),Clusters!A:D,2,0)</f>
        <v>51</v>
      </c>
      <c r="O2125" s="36">
        <f>IFERROR(VLOOKUP(LEFT(A2125,8),'Development Priority'!A:B,2,0),"")</f>
        <v>772</v>
      </c>
      <c r="P2125" s="8" t="str">
        <f>IFERROR(VLOOKUP(LEFT($A2125,8),POR!$A:$R,2,0),"")</f>
        <v/>
      </c>
      <c r="Q2125" s="8" t="str">
        <f>IFERROR(VLOOKUP(LEFT($A2125,8),POR!$A:$R,3,0),"")</f>
        <v/>
      </c>
      <c r="R2125" s="8" t="str">
        <f>IFERROR(VLOOKUP(LEFT($A2125,8),POR!$A:$R,4,0),"")</f>
        <v/>
      </c>
      <c r="S2125" s="8" t="str">
        <f>IFERROR(VLOOKUP(LEFT($A2125,8),POR!$A:$R,5,0),"")</f>
        <v/>
      </c>
      <c r="T2125" s="8" t="str">
        <f>IFERROR(VLOOKUP(LEFT($A2125,8),POR!$A:$R,6,0),"")</f>
        <v/>
      </c>
      <c r="U2125" s="8" t="str">
        <f>IFERROR(VLOOKUP(LEFT($A2125,8),POR!$A:$R,7,0),"")</f>
        <v/>
      </c>
      <c r="V2125" s="8">
        <f>IFERROR(VLOOKUP(LEFT($A2125,8),POR!$A:$R,8,0),"")</f>
        <v>42747</v>
      </c>
      <c r="W2125" s="8" t="str">
        <f>IFERROR(VLOOKUP(LEFT($A2125,8),POR!$A:$R,9,0),"")</f>
        <v/>
      </c>
      <c r="X2125" s="8" t="str">
        <f>IFERROR(VLOOKUP(LEFT($A2125,8),POR!$A:$R,10,0),"")</f>
        <v/>
      </c>
      <c r="Y2125" s="8" t="str">
        <f>IFERROR(VLOOKUP(LEFT($A2125,8),POR!$A:$R,11,0),"")</f>
        <v/>
      </c>
      <c r="Z2125" s="8" t="str">
        <f>IFERROR(VLOOKUP(LEFT($A2125,8),POR!$A:$R,12,0),"")</f>
        <v/>
      </c>
      <c r="AA2125" s="8" t="str">
        <f>IFERROR(VLOOKUP(LEFT($A2125,8),POR!$A:$R,13,0),"")</f>
        <v/>
      </c>
      <c r="AB2125" s="8" t="str">
        <f>IFERROR(VLOOKUP(LEFT($A2125,8),POR!$A:$R,14,0),"")</f>
        <v/>
      </c>
      <c r="AC2125" s="8" t="str">
        <f>IFERROR(VLOOKUP(LEFT($A2125,8),POR!$A:$R,15,0),"")</f>
        <v/>
      </c>
      <c r="AD2125" s="8" t="str">
        <f>IFERROR(VLOOKUP(LEFT($A2125,8),POR!$A:$R,16,0),"")</f>
        <v/>
      </c>
      <c r="AE2125" s="8" t="str">
        <f>IFERROR(VLOOKUP(LEFT($A2125,8),POR!$A:$R,17,0),"")</f>
        <v/>
      </c>
      <c r="AF2125" s="8" t="str">
        <f>IFERROR(VLOOKUP(LEFT($A2125,8),POR!$A:$R,18,0),"")</f>
        <v/>
      </c>
      <c r="AG2125" s="36" t="str">
        <f>IFERROR(VLOOKUP(A2125,NSD!F:G,2,0),"")</f>
        <v/>
      </c>
    </row>
    <row r="2126" spans="1:33">
      <c r="A2126" s="49" t="s">
        <v>5028</v>
      </c>
      <c r="B2126" s="36" t="str">
        <f>VLOOKUP(LEFT(A2126,8),Clusters!A:C,3,0)</f>
        <v>C5</v>
      </c>
      <c r="C2126" s="36">
        <f>VLOOKUP(LEFT(A2126,8),Clusters!A:D,2,0)</f>
        <v>51</v>
      </c>
      <c r="O2126" s="36">
        <f>IFERROR(VLOOKUP(LEFT(A2126,8),'Development Priority'!A:B,2,0),"")</f>
        <v>772</v>
      </c>
      <c r="P2126" s="8" t="str">
        <f>IFERROR(VLOOKUP(LEFT($A2126,8),POR!$A:$R,2,0),"")</f>
        <v/>
      </c>
      <c r="Q2126" s="8" t="str">
        <f>IFERROR(VLOOKUP(LEFT($A2126,8),POR!$A:$R,3,0),"")</f>
        <v/>
      </c>
      <c r="R2126" s="8" t="str">
        <f>IFERROR(VLOOKUP(LEFT($A2126,8),POR!$A:$R,4,0),"")</f>
        <v/>
      </c>
      <c r="S2126" s="8" t="str">
        <f>IFERROR(VLOOKUP(LEFT($A2126,8),POR!$A:$R,5,0),"")</f>
        <v/>
      </c>
      <c r="T2126" s="8" t="str">
        <f>IFERROR(VLOOKUP(LEFT($A2126,8),POR!$A:$R,6,0),"")</f>
        <v/>
      </c>
      <c r="U2126" s="8" t="str">
        <f>IFERROR(VLOOKUP(LEFT($A2126,8),POR!$A:$R,7,0),"")</f>
        <v/>
      </c>
      <c r="V2126" s="8">
        <f>IFERROR(VLOOKUP(LEFT($A2126,8),POR!$A:$R,8,0),"")</f>
        <v>42747</v>
      </c>
      <c r="W2126" s="8" t="str">
        <f>IFERROR(VLOOKUP(LEFT($A2126,8),POR!$A:$R,9,0),"")</f>
        <v/>
      </c>
      <c r="X2126" s="8" t="str">
        <f>IFERROR(VLOOKUP(LEFT($A2126,8),POR!$A:$R,10,0),"")</f>
        <v/>
      </c>
      <c r="Y2126" s="8" t="str">
        <f>IFERROR(VLOOKUP(LEFT($A2126,8),POR!$A:$R,11,0),"")</f>
        <v/>
      </c>
      <c r="Z2126" s="8" t="str">
        <f>IFERROR(VLOOKUP(LEFT($A2126,8),POR!$A:$R,12,0),"")</f>
        <v/>
      </c>
      <c r="AA2126" s="8" t="str">
        <f>IFERROR(VLOOKUP(LEFT($A2126,8),POR!$A:$R,13,0),"")</f>
        <v/>
      </c>
      <c r="AB2126" s="8" t="str">
        <f>IFERROR(VLOOKUP(LEFT($A2126,8),POR!$A:$R,14,0),"")</f>
        <v/>
      </c>
      <c r="AC2126" s="8" t="str">
        <f>IFERROR(VLOOKUP(LEFT($A2126,8),POR!$A:$R,15,0),"")</f>
        <v/>
      </c>
      <c r="AD2126" s="8" t="str">
        <f>IFERROR(VLOOKUP(LEFT($A2126,8),POR!$A:$R,16,0),"")</f>
        <v/>
      </c>
      <c r="AE2126" s="8" t="str">
        <f>IFERROR(VLOOKUP(LEFT($A2126,8),POR!$A:$R,17,0),"")</f>
        <v/>
      </c>
      <c r="AF2126" s="8" t="str">
        <f>IFERROR(VLOOKUP(LEFT($A2126,8),POR!$A:$R,18,0),"")</f>
        <v/>
      </c>
      <c r="AG2126" s="36" t="str">
        <f>IFERROR(VLOOKUP(A2126,NSD!F:G,2,0),"")</f>
        <v/>
      </c>
    </row>
    <row r="2127" spans="1:33">
      <c r="A2127" s="49" t="s">
        <v>4032</v>
      </c>
      <c r="B2127" s="36" t="str">
        <f>VLOOKUP(LEFT(A2127,8),Clusters!A:C,3,0)</f>
        <v>C4</v>
      </c>
      <c r="C2127" s="36">
        <f>VLOOKUP(LEFT(A2127,8),Clusters!A:D,2,0)</f>
        <v>41</v>
      </c>
      <c r="O2127" s="36">
        <f>IFERROR(VLOOKUP(LEFT(A2127,8),'Development Priority'!A:B,2,0),"")</f>
        <v>1158</v>
      </c>
      <c r="P2127" s="8" t="str">
        <f>IFERROR(VLOOKUP(LEFT($A2127,8),POR!$A:$R,2,0),"")</f>
        <v/>
      </c>
      <c r="Q2127" s="8" t="str">
        <f>IFERROR(VLOOKUP(LEFT($A2127,8),POR!$A:$R,3,0),"")</f>
        <v/>
      </c>
      <c r="R2127" s="8" t="str">
        <f>IFERROR(VLOOKUP(LEFT($A2127,8),POR!$A:$R,4,0),"")</f>
        <v/>
      </c>
      <c r="S2127" s="8" t="str">
        <f>IFERROR(VLOOKUP(LEFT($A2127,8),POR!$A:$R,5,0),"")</f>
        <v/>
      </c>
      <c r="T2127" s="8" t="str">
        <f>IFERROR(VLOOKUP(LEFT($A2127,8),POR!$A:$R,6,0),"")</f>
        <v/>
      </c>
      <c r="U2127" s="8" t="str">
        <f>IFERROR(VLOOKUP(LEFT($A2127,8),POR!$A:$R,7,0),"")</f>
        <v/>
      </c>
      <c r="V2127" s="8" t="str">
        <f>IFERROR(VLOOKUP(LEFT($A2127,8),POR!$A:$R,8,0),"")</f>
        <v/>
      </c>
      <c r="W2127" s="8" t="str">
        <f>IFERROR(VLOOKUP(LEFT($A2127,8),POR!$A:$R,9,0),"")</f>
        <v/>
      </c>
      <c r="X2127" s="8" t="str">
        <f>IFERROR(VLOOKUP(LEFT($A2127,8),POR!$A:$R,10,0),"")</f>
        <v/>
      </c>
      <c r="Y2127" s="8" t="str">
        <f>IFERROR(VLOOKUP(LEFT($A2127,8),POR!$A:$R,11,0),"")</f>
        <v/>
      </c>
      <c r="Z2127" s="8" t="str">
        <f>IFERROR(VLOOKUP(LEFT($A2127,8),POR!$A:$R,12,0),"")</f>
        <v/>
      </c>
      <c r="AA2127" s="8" t="str">
        <f>IFERROR(VLOOKUP(LEFT($A2127,8),POR!$A:$R,13,0),"")</f>
        <v/>
      </c>
      <c r="AB2127" s="8" t="str">
        <f>IFERROR(VLOOKUP(LEFT($A2127,8),POR!$A:$R,14,0),"")</f>
        <v/>
      </c>
      <c r="AC2127" s="8" t="str">
        <f>IFERROR(VLOOKUP(LEFT($A2127,8),POR!$A:$R,15,0),"")</f>
        <v/>
      </c>
      <c r="AD2127" s="8" t="str">
        <f>IFERROR(VLOOKUP(LEFT($A2127,8),POR!$A:$R,16,0),"")</f>
        <v/>
      </c>
      <c r="AE2127" s="8">
        <f>IFERROR(VLOOKUP(LEFT($A2127,8),POR!$A:$R,17,0),"")</f>
        <v>42760</v>
      </c>
      <c r="AF2127" s="8" t="str">
        <f>IFERROR(VLOOKUP(LEFT($A2127,8),POR!$A:$R,18,0),"")</f>
        <v/>
      </c>
      <c r="AG2127" s="36" t="str">
        <f>IFERROR(VLOOKUP(A2127,NSD!F:G,2,0),"")</f>
        <v/>
      </c>
    </row>
    <row r="2128" spans="1:33">
      <c r="A2128" s="49" t="s">
        <v>4033</v>
      </c>
      <c r="B2128" s="36" t="str">
        <f>VLOOKUP(LEFT(A2128,8),Clusters!A:C,3,0)</f>
        <v>C5</v>
      </c>
      <c r="C2128" s="36">
        <f>VLOOKUP(LEFT(A2128,8),Clusters!A:D,2,0)</f>
        <v>52</v>
      </c>
      <c r="O2128" s="36" t="str">
        <f>IFERROR(VLOOKUP(LEFT(A2128,8),'Development Priority'!A:B,2,0),"")</f>
        <v/>
      </c>
      <c r="P2128" s="8" t="str">
        <f>IFERROR(VLOOKUP(LEFT($A2128,8),POR!$A:$R,2,0),"")</f>
        <v/>
      </c>
      <c r="Q2128" s="8" t="str">
        <f>IFERROR(VLOOKUP(LEFT($A2128,8),POR!$A:$R,3,0),"")</f>
        <v/>
      </c>
      <c r="R2128" s="8" t="str">
        <f>IFERROR(VLOOKUP(LEFT($A2128,8),POR!$A:$R,4,0),"")</f>
        <v/>
      </c>
      <c r="S2128" s="8" t="str">
        <f>IFERROR(VLOOKUP(LEFT($A2128,8),POR!$A:$R,5,0),"")</f>
        <v/>
      </c>
      <c r="T2128" s="8" t="str">
        <f>IFERROR(VLOOKUP(LEFT($A2128,8),POR!$A:$R,6,0),"")</f>
        <v/>
      </c>
      <c r="U2128" s="8" t="str">
        <f>IFERROR(VLOOKUP(LEFT($A2128,8),POR!$A:$R,7,0),"")</f>
        <v/>
      </c>
      <c r="V2128" s="8" t="str">
        <f>IFERROR(VLOOKUP(LEFT($A2128,8),POR!$A:$R,8,0),"")</f>
        <v/>
      </c>
      <c r="W2128" s="8" t="str">
        <f>IFERROR(VLOOKUP(LEFT($A2128,8),POR!$A:$R,9,0),"")</f>
        <v/>
      </c>
      <c r="X2128" s="8" t="str">
        <f>IFERROR(VLOOKUP(LEFT($A2128,8),POR!$A:$R,10,0),"")</f>
        <v/>
      </c>
      <c r="Y2128" s="8" t="str">
        <f>IFERROR(VLOOKUP(LEFT($A2128,8),POR!$A:$R,11,0),"")</f>
        <v/>
      </c>
      <c r="Z2128" s="8" t="str">
        <f>IFERROR(VLOOKUP(LEFT($A2128,8),POR!$A:$R,12,0),"")</f>
        <v/>
      </c>
      <c r="AA2128" s="8" t="str">
        <f>IFERROR(VLOOKUP(LEFT($A2128,8),POR!$A:$R,13,0),"")</f>
        <v/>
      </c>
      <c r="AB2128" s="8" t="str">
        <f>IFERROR(VLOOKUP(LEFT($A2128,8),POR!$A:$R,14,0),"")</f>
        <v/>
      </c>
      <c r="AC2128" s="8" t="str">
        <f>IFERROR(VLOOKUP(LEFT($A2128,8),POR!$A:$R,15,0),"")</f>
        <v/>
      </c>
      <c r="AD2128" s="8" t="str">
        <f>IFERROR(VLOOKUP(LEFT($A2128,8),POR!$A:$R,16,0),"")</f>
        <v/>
      </c>
      <c r="AE2128" s="8">
        <f>IFERROR(VLOOKUP(LEFT($A2128,8),POR!$A:$R,17,0),"")</f>
        <v>42760</v>
      </c>
      <c r="AF2128" s="8" t="str">
        <f>IFERROR(VLOOKUP(LEFT($A2128,8),POR!$A:$R,18,0),"")</f>
        <v/>
      </c>
      <c r="AG2128" s="36" t="str">
        <f>IFERROR(VLOOKUP(A2128,NSD!F:G,2,0),"")</f>
        <v/>
      </c>
    </row>
    <row r="2129" spans="1:33">
      <c r="A2129" s="49" t="s">
        <v>3209</v>
      </c>
      <c r="B2129" s="36" t="str">
        <f>VLOOKUP(LEFT(A2129,8),Clusters!A:C,3,0)</f>
        <v>C5</v>
      </c>
      <c r="C2129" s="36">
        <f>VLOOKUP(LEFT(A2129,8),Clusters!A:D,2,0)</f>
        <v>51</v>
      </c>
      <c r="O2129" s="36">
        <f>IFERROR(VLOOKUP(LEFT(A2129,8),'Development Priority'!A:B,2,0),"")</f>
        <v>934</v>
      </c>
      <c r="P2129" s="8" t="str">
        <f>IFERROR(VLOOKUP(LEFT($A2129,8),POR!$A:$R,2,0),"")</f>
        <v/>
      </c>
      <c r="Q2129" s="8" t="str">
        <f>IFERROR(VLOOKUP(LEFT($A2129,8),POR!$A:$R,3,0),"")</f>
        <v/>
      </c>
      <c r="R2129" s="8" t="str">
        <f>IFERROR(VLOOKUP(LEFT($A2129,8),POR!$A:$R,4,0),"")</f>
        <v/>
      </c>
      <c r="S2129" s="8" t="str">
        <f>IFERROR(VLOOKUP(LEFT($A2129,8),POR!$A:$R,5,0),"")</f>
        <v/>
      </c>
      <c r="T2129" s="8" t="str">
        <f>IFERROR(VLOOKUP(LEFT($A2129,8),POR!$A:$R,6,0),"")</f>
        <v/>
      </c>
      <c r="U2129" s="8" t="str">
        <f>IFERROR(VLOOKUP(LEFT($A2129,8),POR!$A:$R,7,0),"")</f>
        <v/>
      </c>
      <c r="V2129" s="8" t="str">
        <f>IFERROR(VLOOKUP(LEFT($A2129,8),POR!$A:$R,8,0),"")</f>
        <v/>
      </c>
      <c r="W2129" s="8" t="str">
        <f>IFERROR(VLOOKUP(LEFT($A2129,8),POR!$A:$R,9,0),"")</f>
        <v/>
      </c>
      <c r="X2129" s="8" t="str">
        <f>IFERROR(VLOOKUP(LEFT($A2129,8),POR!$A:$R,10,0),"")</f>
        <v/>
      </c>
      <c r="Y2129" s="8" t="str">
        <f>IFERROR(VLOOKUP(LEFT($A2129,8),POR!$A:$R,11,0),"")</f>
        <v/>
      </c>
      <c r="Z2129" s="8" t="str">
        <f>IFERROR(VLOOKUP(LEFT($A2129,8),POR!$A:$R,12,0),"")</f>
        <v/>
      </c>
      <c r="AA2129" s="8" t="str">
        <f>IFERROR(VLOOKUP(LEFT($A2129,8),POR!$A:$R,13,0),"")</f>
        <v/>
      </c>
      <c r="AB2129" s="8" t="str">
        <f>IFERROR(VLOOKUP(LEFT($A2129,8),POR!$A:$R,14,0),"")</f>
        <v/>
      </c>
      <c r="AC2129" s="8" t="str">
        <f>IFERROR(VLOOKUP(LEFT($A2129,8),POR!$A:$R,15,0),"")</f>
        <v/>
      </c>
      <c r="AD2129" s="8" t="str">
        <f>IFERROR(VLOOKUP(LEFT($A2129,8),POR!$A:$R,16,0),"")</f>
        <v/>
      </c>
      <c r="AE2129" s="8" t="str">
        <f>IFERROR(VLOOKUP(LEFT($A2129,8),POR!$A:$R,17,0),"")</f>
        <v/>
      </c>
      <c r="AF2129" s="8" t="str">
        <f>IFERROR(VLOOKUP(LEFT($A2129,8),POR!$A:$R,18,0),"")</f>
        <v/>
      </c>
      <c r="AG2129" s="36" t="str">
        <f>IFERROR(VLOOKUP(A2129,NSD!F:G,2,0),"")</f>
        <v/>
      </c>
    </row>
    <row r="2130" spans="1:33">
      <c r="A2130" s="49" t="s">
        <v>3625</v>
      </c>
      <c r="B2130" s="36" t="str">
        <f>VLOOKUP(LEFT(A2130,8),Clusters!A:C,3,0)</f>
        <v>C5</v>
      </c>
      <c r="C2130" s="36">
        <f>VLOOKUP(LEFT(A2130,8),Clusters!A:D,2,0)</f>
        <v>51</v>
      </c>
      <c r="O2130" s="36">
        <f>IFERROR(VLOOKUP(LEFT(A2130,8),'Development Priority'!A:B,2,0),"")</f>
        <v>934</v>
      </c>
      <c r="P2130" s="8" t="str">
        <f>IFERROR(VLOOKUP(LEFT($A2130,8),POR!$A:$R,2,0),"")</f>
        <v/>
      </c>
      <c r="Q2130" s="8" t="str">
        <f>IFERROR(VLOOKUP(LEFT($A2130,8),POR!$A:$R,3,0),"")</f>
        <v/>
      </c>
      <c r="R2130" s="8" t="str">
        <f>IFERROR(VLOOKUP(LEFT($A2130,8),POR!$A:$R,4,0),"")</f>
        <v/>
      </c>
      <c r="S2130" s="8" t="str">
        <f>IFERROR(VLOOKUP(LEFT($A2130,8),POR!$A:$R,5,0),"")</f>
        <v/>
      </c>
      <c r="T2130" s="8" t="str">
        <f>IFERROR(VLOOKUP(LEFT($A2130,8),POR!$A:$R,6,0),"")</f>
        <v/>
      </c>
      <c r="U2130" s="8" t="str">
        <f>IFERROR(VLOOKUP(LEFT($A2130,8),POR!$A:$R,7,0),"")</f>
        <v/>
      </c>
      <c r="V2130" s="8" t="str">
        <f>IFERROR(VLOOKUP(LEFT($A2130,8),POR!$A:$R,8,0),"")</f>
        <v/>
      </c>
      <c r="W2130" s="8" t="str">
        <f>IFERROR(VLOOKUP(LEFT($A2130,8),POR!$A:$R,9,0),"")</f>
        <v/>
      </c>
      <c r="X2130" s="8" t="str">
        <f>IFERROR(VLOOKUP(LEFT($A2130,8),POR!$A:$R,10,0),"")</f>
        <v/>
      </c>
      <c r="Y2130" s="8" t="str">
        <f>IFERROR(VLOOKUP(LEFT($A2130,8),POR!$A:$R,11,0),"")</f>
        <v/>
      </c>
      <c r="Z2130" s="8" t="str">
        <f>IFERROR(VLOOKUP(LEFT($A2130,8),POR!$A:$R,12,0),"")</f>
        <v/>
      </c>
      <c r="AA2130" s="8" t="str">
        <f>IFERROR(VLOOKUP(LEFT($A2130,8),POR!$A:$R,13,0),"")</f>
        <v/>
      </c>
      <c r="AB2130" s="8" t="str">
        <f>IFERROR(VLOOKUP(LEFT($A2130,8),POR!$A:$R,14,0),"")</f>
        <v/>
      </c>
      <c r="AC2130" s="8" t="str">
        <f>IFERROR(VLOOKUP(LEFT($A2130,8),POR!$A:$R,15,0),"")</f>
        <v/>
      </c>
      <c r="AD2130" s="8" t="str">
        <f>IFERROR(VLOOKUP(LEFT($A2130,8),POR!$A:$R,16,0),"")</f>
        <v/>
      </c>
      <c r="AE2130" s="8" t="str">
        <f>IFERROR(VLOOKUP(LEFT($A2130,8),POR!$A:$R,17,0),"")</f>
        <v/>
      </c>
      <c r="AF2130" s="8" t="str">
        <f>IFERROR(VLOOKUP(LEFT($A2130,8),POR!$A:$R,18,0),"")</f>
        <v/>
      </c>
      <c r="AG2130" s="36" t="str">
        <f>IFERROR(VLOOKUP(A2130,NSD!F:G,2,0),"")</f>
        <v/>
      </c>
    </row>
    <row r="2131" spans="1:33">
      <c r="A2131" s="49" t="s">
        <v>3740</v>
      </c>
      <c r="B2131" s="36" t="str">
        <f>VLOOKUP(LEFT(A2131,8),Clusters!A:C,3,0)</f>
        <v>C4</v>
      </c>
      <c r="C2131" s="36">
        <f>VLOOKUP(LEFT(A2131,8),Clusters!A:D,2,0)</f>
        <v>41</v>
      </c>
      <c r="O2131" s="36">
        <f>IFERROR(VLOOKUP(LEFT(A2131,8),'Development Priority'!A:B,2,0),"")</f>
        <v>214</v>
      </c>
      <c r="P2131" s="8" t="str">
        <f>IFERROR(VLOOKUP(LEFT($A2131,8),POR!$A:$R,2,0),"")</f>
        <v/>
      </c>
      <c r="Q2131" s="8" t="str">
        <f>IFERROR(VLOOKUP(LEFT($A2131,8),POR!$A:$R,3,0),"")</f>
        <v/>
      </c>
      <c r="R2131" s="8" t="str">
        <f>IFERROR(VLOOKUP(LEFT($A2131,8),POR!$A:$R,4,0),"")</f>
        <v/>
      </c>
      <c r="S2131" s="8" t="str">
        <f>IFERROR(VLOOKUP(LEFT($A2131,8),POR!$A:$R,5,0),"")</f>
        <v/>
      </c>
      <c r="T2131" s="8">
        <f>IFERROR(VLOOKUP(LEFT($A2131,8),POR!$A:$R,6,0),"")</f>
        <v>42837.708333333299</v>
      </c>
      <c r="U2131" s="8" t="str">
        <f>IFERROR(VLOOKUP(LEFT($A2131,8),POR!$A:$R,7,0),"")</f>
        <v/>
      </c>
      <c r="V2131" s="8">
        <f>IFERROR(VLOOKUP(LEFT($A2131,8),POR!$A:$R,8,0),"")</f>
        <v>42838</v>
      </c>
      <c r="W2131" s="8" t="str">
        <f>IFERROR(VLOOKUP(LEFT($A2131,8),POR!$A:$R,9,0),"")</f>
        <v/>
      </c>
      <c r="X2131" s="8" t="str">
        <f>IFERROR(VLOOKUP(LEFT($A2131,8),POR!$A:$R,10,0),"")</f>
        <v/>
      </c>
      <c r="Y2131" s="8" t="str">
        <f>IFERROR(VLOOKUP(LEFT($A2131,8),POR!$A:$R,11,0),"")</f>
        <v/>
      </c>
      <c r="Z2131" s="8" t="str">
        <f>IFERROR(VLOOKUP(LEFT($A2131,8),POR!$A:$R,12,0),"")</f>
        <v/>
      </c>
      <c r="AA2131" s="8" t="str">
        <f>IFERROR(VLOOKUP(LEFT($A2131,8),POR!$A:$R,13,0),"")</f>
        <v/>
      </c>
      <c r="AB2131" s="8" t="str">
        <f>IFERROR(VLOOKUP(LEFT($A2131,8),POR!$A:$R,14,0),"")</f>
        <v/>
      </c>
      <c r="AC2131" s="8" t="str">
        <f>IFERROR(VLOOKUP(LEFT($A2131,8),POR!$A:$R,15,0),"")</f>
        <v/>
      </c>
      <c r="AD2131" s="8" t="str">
        <f>IFERROR(VLOOKUP(LEFT($A2131,8),POR!$A:$R,16,0),"")</f>
        <v/>
      </c>
      <c r="AE2131" s="8" t="str">
        <f>IFERROR(VLOOKUP(LEFT($A2131,8),POR!$A:$R,17,0),"")</f>
        <v/>
      </c>
      <c r="AF2131" s="8" t="str">
        <f>IFERROR(VLOOKUP(LEFT($A2131,8),POR!$A:$R,18,0),"")</f>
        <v/>
      </c>
      <c r="AG2131" s="36" t="str">
        <f>IFERROR(VLOOKUP(A2131,NSD!F:G,2,0),"")</f>
        <v/>
      </c>
    </row>
    <row r="2132" spans="1:33">
      <c r="A2132" s="49" t="s">
        <v>4224</v>
      </c>
      <c r="B2132" s="36" t="str">
        <f>VLOOKUP(LEFT(A2132,8),Clusters!A:C,3,0)</f>
        <v>C4</v>
      </c>
      <c r="C2132" s="36">
        <f>VLOOKUP(LEFT(A2132,8),Clusters!A:D,2,0)</f>
        <v>41</v>
      </c>
      <c r="O2132" s="36">
        <f>IFERROR(VLOOKUP(LEFT(A2132,8),'Development Priority'!A:B,2,0),"")</f>
        <v>214</v>
      </c>
      <c r="P2132" s="8" t="str">
        <f>IFERROR(VLOOKUP(LEFT($A2132,8),POR!$A:$R,2,0),"")</f>
        <v/>
      </c>
      <c r="Q2132" s="8" t="str">
        <f>IFERROR(VLOOKUP(LEFT($A2132,8),POR!$A:$R,3,0),"")</f>
        <v/>
      </c>
      <c r="R2132" s="8" t="str">
        <f>IFERROR(VLOOKUP(LEFT($A2132,8),POR!$A:$R,4,0),"")</f>
        <v/>
      </c>
      <c r="S2132" s="8" t="str">
        <f>IFERROR(VLOOKUP(LEFT($A2132,8),POR!$A:$R,5,0),"")</f>
        <v/>
      </c>
      <c r="T2132" s="8">
        <f>IFERROR(VLOOKUP(LEFT($A2132,8),POR!$A:$R,6,0),"")</f>
        <v>42837.708333333299</v>
      </c>
      <c r="U2132" s="8" t="str">
        <f>IFERROR(VLOOKUP(LEFT($A2132,8),POR!$A:$R,7,0),"")</f>
        <v/>
      </c>
      <c r="V2132" s="8">
        <f>IFERROR(VLOOKUP(LEFT($A2132,8),POR!$A:$R,8,0),"")</f>
        <v>42838</v>
      </c>
      <c r="W2132" s="8" t="str">
        <f>IFERROR(VLOOKUP(LEFT($A2132,8),POR!$A:$R,9,0),"")</f>
        <v/>
      </c>
      <c r="X2132" s="8" t="str">
        <f>IFERROR(VLOOKUP(LEFT($A2132,8),POR!$A:$R,10,0),"")</f>
        <v/>
      </c>
      <c r="Y2132" s="8" t="str">
        <f>IFERROR(VLOOKUP(LEFT($A2132,8),POR!$A:$R,11,0),"")</f>
        <v/>
      </c>
      <c r="Z2132" s="8" t="str">
        <f>IFERROR(VLOOKUP(LEFT($A2132,8),POR!$A:$R,12,0),"")</f>
        <v/>
      </c>
      <c r="AA2132" s="8" t="str">
        <f>IFERROR(VLOOKUP(LEFT($A2132,8),POR!$A:$R,13,0),"")</f>
        <v/>
      </c>
      <c r="AB2132" s="8" t="str">
        <f>IFERROR(VLOOKUP(LEFT($A2132,8),POR!$A:$R,14,0),"")</f>
        <v/>
      </c>
      <c r="AC2132" s="8" t="str">
        <f>IFERROR(VLOOKUP(LEFT($A2132,8),POR!$A:$R,15,0),"")</f>
        <v/>
      </c>
      <c r="AD2132" s="8" t="str">
        <f>IFERROR(VLOOKUP(LEFT($A2132,8),POR!$A:$R,16,0),"")</f>
        <v/>
      </c>
      <c r="AE2132" s="8" t="str">
        <f>IFERROR(VLOOKUP(LEFT($A2132,8),POR!$A:$R,17,0),"")</f>
        <v/>
      </c>
      <c r="AF2132" s="8" t="str">
        <f>IFERROR(VLOOKUP(LEFT($A2132,8),POR!$A:$R,18,0),"")</f>
        <v/>
      </c>
      <c r="AG2132" s="36" t="str">
        <f>IFERROR(VLOOKUP(A2132,NSD!F:G,2,0),"")</f>
        <v/>
      </c>
    </row>
    <row r="2133" spans="1:33">
      <c r="A2133" s="49" t="s">
        <v>4842</v>
      </c>
      <c r="B2133" s="36" t="str">
        <f>VLOOKUP(LEFT(A2133,8),Clusters!A:C,3,0)</f>
        <v>C4</v>
      </c>
      <c r="C2133" s="36">
        <v>41</v>
      </c>
      <c r="D2133" t="s">
        <v>1595</v>
      </c>
      <c r="E2133" t="s">
        <v>1594</v>
      </c>
      <c r="F2133" t="s">
        <v>1595</v>
      </c>
      <c r="I2133" s="38" t="s">
        <v>2002</v>
      </c>
      <c r="J2133" s="24">
        <v>42821</v>
      </c>
      <c r="K2133" s="9" t="s">
        <v>5382</v>
      </c>
      <c r="L2133" s="9" t="s">
        <v>1595</v>
      </c>
      <c r="M2133" t="s">
        <v>2046</v>
      </c>
      <c r="O2133" s="36">
        <f>IFERROR(VLOOKUP(LEFT(A2133,8),'Development Priority'!A:B,2,0),"")</f>
        <v>214</v>
      </c>
      <c r="P2133" s="8" t="str">
        <f>IFERROR(VLOOKUP(LEFT($A2133,8),POR!$A:$R,2,0),"")</f>
        <v/>
      </c>
      <c r="Q2133" s="8" t="str">
        <f>IFERROR(VLOOKUP(LEFT($A2133,8),POR!$A:$R,3,0),"")</f>
        <v/>
      </c>
      <c r="R2133" s="8" t="str">
        <f>IFERROR(VLOOKUP(LEFT($A2133,8),POR!$A:$R,4,0),"")</f>
        <v/>
      </c>
      <c r="S2133" s="8" t="str">
        <f>IFERROR(VLOOKUP(LEFT($A2133,8),POR!$A:$R,5,0),"")</f>
        <v/>
      </c>
      <c r="T2133" s="8">
        <f>IFERROR(VLOOKUP(LEFT($A2133,8),POR!$A:$R,6,0),"")</f>
        <v>42837.708333333299</v>
      </c>
      <c r="U2133" s="8" t="str">
        <f>IFERROR(VLOOKUP(LEFT($A2133,8),POR!$A:$R,7,0),"")</f>
        <v/>
      </c>
      <c r="V2133" s="8">
        <f>IFERROR(VLOOKUP(LEFT($A2133,8),POR!$A:$R,8,0),"")</f>
        <v>42838</v>
      </c>
      <c r="W2133" s="8" t="str">
        <f>IFERROR(VLOOKUP(LEFT($A2133,8),POR!$A:$R,9,0),"")</f>
        <v/>
      </c>
      <c r="X2133" s="8" t="str">
        <f>IFERROR(VLOOKUP(LEFT($A2133,8),POR!$A:$R,10,0),"")</f>
        <v/>
      </c>
      <c r="Y2133" s="8" t="str">
        <f>IFERROR(VLOOKUP(LEFT($A2133,8),POR!$A:$R,11,0),"")</f>
        <v/>
      </c>
      <c r="Z2133" s="8" t="str">
        <f>IFERROR(VLOOKUP(LEFT($A2133,8),POR!$A:$R,12,0),"")</f>
        <v/>
      </c>
      <c r="AA2133" s="8" t="str">
        <f>IFERROR(VLOOKUP(LEFT($A2133,8),POR!$A:$R,13,0),"")</f>
        <v/>
      </c>
      <c r="AB2133" s="8" t="str">
        <f>IFERROR(VLOOKUP(LEFT($A2133,8),POR!$A:$R,14,0),"")</f>
        <v/>
      </c>
      <c r="AC2133" s="8" t="str">
        <f>IFERROR(VLOOKUP(LEFT($A2133,8),POR!$A:$R,15,0),"")</f>
        <v/>
      </c>
      <c r="AD2133" s="8" t="str">
        <f>IFERROR(VLOOKUP(LEFT($A2133,8),POR!$A:$R,16,0),"")</f>
        <v/>
      </c>
      <c r="AE2133" s="8" t="str">
        <f>IFERROR(VLOOKUP(LEFT($A2133,8),POR!$A:$R,17,0),"")</f>
        <v/>
      </c>
      <c r="AF2133" s="8" t="str">
        <f>IFERROR(VLOOKUP(LEFT($A2133,8),POR!$A:$R,18,0),"")</f>
        <v/>
      </c>
      <c r="AG2133" s="36" t="str">
        <f>IFERROR(VLOOKUP(A2133,NSD!F:G,2,0),"")</f>
        <v/>
      </c>
    </row>
    <row r="2134" spans="1:33">
      <c r="A2134" s="49" t="s">
        <v>3294</v>
      </c>
      <c r="B2134" s="36" t="str">
        <f>VLOOKUP(LEFT(A2134,8),Clusters!A:C,3,0)</f>
        <v>C4</v>
      </c>
      <c r="C2134" s="36">
        <f>VLOOKUP(LEFT(A2134,8),Clusters!A:D,2,0)</f>
        <v>41</v>
      </c>
      <c r="O2134" s="36">
        <f>IFERROR(VLOOKUP(LEFT(A2134,8),'Development Priority'!A:B,2,0),"")</f>
        <v>98</v>
      </c>
      <c r="P2134" s="8" t="str">
        <f>IFERROR(VLOOKUP(LEFT($A2134,8),POR!$A:$R,2,0),"")</f>
        <v/>
      </c>
      <c r="Q2134" s="8" t="str">
        <f>IFERROR(VLOOKUP(LEFT($A2134,8),POR!$A:$R,3,0),"")</f>
        <v/>
      </c>
      <c r="R2134" s="8" t="str">
        <f>IFERROR(VLOOKUP(LEFT($A2134,8),POR!$A:$R,4,0),"")</f>
        <v/>
      </c>
      <c r="S2134" s="8" t="str">
        <f>IFERROR(VLOOKUP(LEFT($A2134,8),POR!$A:$R,5,0),"")</f>
        <v/>
      </c>
      <c r="T2134" s="8">
        <f>IFERROR(VLOOKUP(LEFT($A2134,8),POR!$A:$R,6,0),"")</f>
        <v>42863.708333333299</v>
      </c>
      <c r="U2134" s="8" t="str">
        <f>IFERROR(VLOOKUP(LEFT($A2134,8),POR!$A:$R,7,0),"")</f>
        <v/>
      </c>
      <c r="V2134" s="8" t="str">
        <f>IFERROR(VLOOKUP(LEFT($A2134,8),POR!$A:$R,8,0),"")</f>
        <v/>
      </c>
      <c r="W2134" s="8" t="str">
        <f>IFERROR(VLOOKUP(LEFT($A2134,8),POR!$A:$R,9,0),"")</f>
        <v/>
      </c>
      <c r="X2134" s="8" t="str">
        <f>IFERROR(VLOOKUP(LEFT($A2134,8),POR!$A:$R,10,0),"")</f>
        <v/>
      </c>
      <c r="Y2134" s="8" t="str">
        <f>IFERROR(VLOOKUP(LEFT($A2134,8),POR!$A:$R,11,0),"")</f>
        <v/>
      </c>
      <c r="Z2134" s="8" t="str">
        <f>IFERROR(VLOOKUP(LEFT($A2134,8),POR!$A:$R,12,0),"")</f>
        <v/>
      </c>
      <c r="AA2134" s="8" t="str">
        <f>IFERROR(VLOOKUP(LEFT($A2134,8),POR!$A:$R,13,0),"")</f>
        <v/>
      </c>
      <c r="AB2134" s="8" t="str">
        <f>IFERROR(VLOOKUP(LEFT($A2134,8),POR!$A:$R,14,0),"")</f>
        <v/>
      </c>
      <c r="AC2134" s="8" t="str">
        <f>IFERROR(VLOOKUP(LEFT($A2134,8),POR!$A:$R,15,0),"")</f>
        <v/>
      </c>
      <c r="AD2134" s="8" t="str">
        <f>IFERROR(VLOOKUP(LEFT($A2134,8),POR!$A:$R,16,0),"")</f>
        <v/>
      </c>
      <c r="AE2134" s="8" t="str">
        <f>IFERROR(VLOOKUP(LEFT($A2134,8),POR!$A:$R,17,0),"")</f>
        <v/>
      </c>
      <c r="AF2134" s="8" t="str">
        <f>IFERROR(VLOOKUP(LEFT($A2134,8),POR!$A:$R,18,0),"")</f>
        <v/>
      </c>
      <c r="AG2134" s="36" t="str">
        <f>IFERROR(VLOOKUP(A2134,NSD!F:G,2,0),"")</f>
        <v/>
      </c>
    </row>
    <row r="2135" spans="1:33">
      <c r="A2135" s="49" t="s">
        <v>3880</v>
      </c>
      <c r="B2135" s="36" t="str">
        <f>VLOOKUP(LEFT(A2135,8),Clusters!A:C,3,0)</f>
        <v>C4</v>
      </c>
      <c r="C2135" s="36">
        <f>VLOOKUP(LEFT(A2135,8),Clusters!A:D,2,0)</f>
        <v>42</v>
      </c>
      <c r="O2135" s="36">
        <f>IFERROR(VLOOKUP(LEFT(A2135,8),'Development Priority'!A:B,2,0),"")</f>
        <v>481</v>
      </c>
      <c r="P2135" s="8" t="str">
        <f>IFERROR(VLOOKUP(LEFT($A2135,8),POR!$A:$R,2,0),"")</f>
        <v/>
      </c>
      <c r="Q2135" s="8" t="str">
        <f>IFERROR(VLOOKUP(LEFT($A2135,8),POR!$A:$R,3,0),"")</f>
        <v/>
      </c>
      <c r="R2135" s="8" t="str">
        <f>IFERROR(VLOOKUP(LEFT($A2135,8),POR!$A:$R,4,0),"")</f>
        <v/>
      </c>
      <c r="S2135" s="8" t="str">
        <f>IFERROR(VLOOKUP(LEFT($A2135,8),POR!$A:$R,5,0),"")</f>
        <v/>
      </c>
      <c r="T2135" s="8" t="str">
        <f>IFERROR(VLOOKUP(LEFT($A2135,8),POR!$A:$R,6,0),"")</f>
        <v/>
      </c>
      <c r="U2135" s="8" t="str">
        <f>IFERROR(VLOOKUP(LEFT($A2135,8),POR!$A:$R,7,0),"")</f>
        <v/>
      </c>
      <c r="V2135" s="8">
        <f>IFERROR(VLOOKUP(LEFT($A2135,8),POR!$A:$R,8,0),"")</f>
        <v>42861</v>
      </c>
      <c r="W2135" s="8" t="str">
        <f>IFERROR(VLOOKUP(LEFT($A2135,8),POR!$A:$R,9,0),"")</f>
        <v/>
      </c>
      <c r="X2135" s="8" t="str">
        <f>IFERROR(VLOOKUP(LEFT($A2135,8),POR!$A:$R,10,0),"")</f>
        <v/>
      </c>
      <c r="Y2135" s="8" t="str">
        <f>IFERROR(VLOOKUP(LEFT($A2135,8),POR!$A:$R,11,0),"")</f>
        <v/>
      </c>
      <c r="Z2135" s="8" t="str">
        <f>IFERROR(VLOOKUP(LEFT($A2135,8),POR!$A:$R,12,0),"")</f>
        <v/>
      </c>
      <c r="AA2135" s="8" t="str">
        <f>IFERROR(VLOOKUP(LEFT($A2135,8),POR!$A:$R,13,0),"")</f>
        <v/>
      </c>
      <c r="AB2135" s="8" t="str">
        <f>IFERROR(VLOOKUP(LEFT($A2135,8),POR!$A:$R,14,0),"")</f>
        <v/>
      </c>
      <c r="AC2135" s="8" t="str">
        <f>IFERROR(VLOOKUP(LEFT($A2135,8),POR!$A:$R,15,0),"")</f>
        <v/>
      </c>
      <c r="AD2135" s="8" t="str">
        <f>IFERROR(VLOOKUP(LEFT($A2135,8),POR!$A:$R,16,0),"")</f>
        <v/>
      </c>
      <c r="AE2135" s="8" t="str">
        <f>IFERROR(VLOOKUP(LEFT($A2135,8),POR!$A:$R,17,0),"")</f>
        <v/>
      </c>
      <c r="AF2135" s="8" t="str">
        <f>IFERROR(VLOOKUP(LEFT($A2135,8),POR!$A:$R,18,0),"")</f>
        <v/>
      </c>
      <c r="AG2135" s="36" t="str">
        <f>IFERROR(VLOOKUP(A2135,NSD!F:G,2,0),"")</f>
        <v/>
      </c>
    </row>
    <row r="2136" spans="1:33">
      <c r="A2136" s="49" t="s">
        <v>2508</v>
      </c>
      <c r="B2136" s="36" t="str">
        <f>VLOOKUP(LEFT(A2136,8),Clusters!A:C,3,0)</f>
        <v>C4</v>
      </c>
      <c r="C2136" s="36">
        <f>VLOOKUP(LEFT(A2136,8),Clusters!A:D,2,0)</f>
        <v>42</v>
      </c>
      <c r="O2136" s="36">
        <f>IFERROR(VLOOKUP(LEFT(A2136,8),'Development Priority'!A:B,2,0),"")</f>
        <v>481</v>
      </c>
      <c r="P2136" s="8" t="str">
        <f>IFERROR(VLOOKUP(LEFT($A2136,8),POR!$A:$R,2,0),"")</f>
        <v/>
      </c>
      <c r="Q2136" s="8" t="str">
        <f>IFERROR(VLOOKUP(LEFT($A2136,8),POR!$A:$R,3,0),"")</f>
        <v/>
      </c>
      <c r="R2136" s="8" t="str">
        <f>IFERROR(VLOOKUP(LEFT($A2136,8),POR!$A:$R,4,0),"")</f>
        <v/>
      </c>
      <c r="S2136" s="8" t="str">
        <f>IFERROR(VLOOKUP(LEFT($A2136,8),POR!$A:$R,5,0),"")</f>
        <v/>
      </c>
      <c r="T2136" s="8" t="str">
        <f>IFERROR(VLOOKUP(LEFT($A2136,8),POR!$A:$R,6,0),"")</f>
        <v/>
      </c>
      <c r="U2136" s="8" t="str">
        <f>IFERROR(VLOOKUP(LEFT($A2136,8),POR!$A:$R,7,0),"")</f>
        <v/>
      </c>
      <c r="V2136" s="8">
        <f>IFERROR(VLOOKUP(LEFT($A2136,8),POR!$A:$R,8,0),"")</f>
        <v>42861</v>
      </c>
      <c r="W2136" s="8" t="str">
        <f>IFERROR(VLOOKUP(LEFT($A2136,8),POR!$A:$R,9,0),"")</f>
        <v/>
      </c>
      <c r="X2136" s="8" t="str">
        <f>IFERROR(VLOOKUP(LEFT($A2136,8),POR!$A:$R,10,0),"")</f>
        <v/>
      </c>
      <c r="Y2136" s="8" t="str">
        <f>IFERROR(VLOOKUP(LEFT($A2136,8),POR!$A:$R,11,0),"")</f>
        <v/>
      </c>
      <c r="Z2136" s="8" t="str">
        <f>IFERROR(VLOOKUP(LEFT($A2136,8),POR!$A:$R,12,0),"")</f>
        <v/>
      </c>
      <c r="AA2136" s="8" t="str">
        <f>IFERROR(VLOOKUP(LEFT($A2136,8),POR!$A:$R,13,0),"")</f>
        <v/>
      </c>
      <c r="AB2136" s="8" t="str">
        <f>IFERROR(VLOOKUP(LEFT($A2136,8),POR!$A:$R,14,0),"")</f>
        <v/>
      </c>
      <c r="AC2136" s="8" t="str">
        <f>IFERROR(VLOOKUP(LEFT($A2136,8),POR!$A:$R,15,0),"")</f>
        <v/>
      </c>
      <c r="AD2136" s="8" t="str">
        <f>IFERROR(VLOOKUP(LEFT($A2136,8),POR!$A:$R,16,0),"")</f>
        <v/>
      </c>
      <c r="AE2136" s="8" t="str">
        <f>IFERROR(VLOOKUP(LEFT($A2136,8),POR!$A:$R,17,0),"")</f>
        <v/>
      </c>
      <c r="AF2136" s="8" t="str">
        <f>IFERROR(VLOOKUP(LEFT($A2136,8),POR!$A:$R,18,0),"")</f>
        <v/>
      </c>
      <c r="AG2136" s="36" t="str">
        <f>IFERROR(VLOOKUP(A2136,NSD!F:G,2,0),"")</f>
        <v/>
      </c>
    </row>
    <row r="2137" spans="1:33">
      <c r="A2137" s="49" t="s">
        <v>4370</v>
      </c>
      <c r="B2137" s="36" t="str">
        <f>VLOOKUP(LEFT(A2137,8),Clusters!A:C,3,0)</f>
        <v>C4</v>
      </c>
      <c r="C2137" s="36">
        <f>VLOOKUP(LEFT(A2137,8),Clusters!A:D,2,0)</f>
        <v>42</v>
      </c>
      <c r="O2137" s="36">
        <f>IFERROR(VLOOKUP(LEFT(A2137,8),'Development Priority'!A:B,2,0),"")</f>
        <v>481</v>
      </c>
      <c r="P2137" s="8" t="str">
        <f>IFERROR(VLOOKUP(LEFT($A2137,8),POR!$A:$R,2,0),"")</f>
        <v/>
      </c>
      <c r="Q2137" s="8" t="str">
        <f>IFERROR(VLOOKUP(LEFT($A2137,8),POR!$A:$R,3,0),"")</f>
        <v/>
      </c>
      <c r="R2137" s="8" t="str">
        <f>IFERROR(VLOOKUP(LEFT($A2137,8),POR!$A:$R,4,0),"")</f>
        <v/>
      </c>
      <c r="S2137" s="8" t="str">
        <f>IFERROR(VLOOKUP(LEFT($A2137,8),POR!$A:$R,5,0),"")</f>
        <v/>
      </c>
      <c r="T2137" s="8" t="str">
        <f>IFERROR(VLOOKUP(LEFT($A2137,8),POR!$A:$R,6,0),"")</f>
        <v/>
      </c>
      <c r="U2137" s="8" t="str">
        <f>IFERROR(VLOOKUP(LEFT($A2137,8),POR!$A:$R,7,0),"")</f>
        <v/>
      </c>
      <c r="V2137" s="8">
        <f>IFERROR(VLOOKUP(LEFT($A2137,8),POR!$A:$R,8,0),"")</f>
        <v>42861</v>
      </c>
      <c r="W2137" s="8" t="str">
        <f>IFERROR(VLOOKUP(LEFT($A2137,8),POR!$A:$R,9,0),"")</f>
        <v/>
      </c>
      <c r="X2137" s="8" t="str">
        <f>IFERROR(VLOOKUP(LEFT($A2137,8),POR!$A:$R,10,0),"")</f>
        <v/>
      </c>
      <c r="Y2137" s="8" t="str">
        <f>IFERROR(VLOOKUP(LEFT($A2137,8),POR!$A:$R,11,0),"")</f>
        <v/>
      </c>
      <c r="Z2137" s="8" t="str">
        <f>IFERROR(VLOOKUP(LEFT($A2137,8),POR!$A:$R,12,0),"")</f>
        <v/>
      </c>
      <c r="AA2137" s="8" t="str">
        <f>IFERROR(VLOOKUP(LEFT($A2137,8),POR!$A:$R,13,0),"")</f>
        <v/>
      </c>
      <c r="AB2137" s="8" t="str">
        <f>IFERROR(VLOOKUP(LEFT($A2137,8),POR!$A:$R,14,0),"")</f>
        <v/>
      </c>
      <c r="AC2137" s="8" t="str">
        <f>IFERROR(VLOOKUP(LEFT($A2137,8),POR!$A:$R,15,0),"")</f>
        <v/>
      </c>
      <c r="AD2137" s="8" t="str">
        <f>IFERROR(VLOOKUP(LEFT($A2137,8),POR!$A:$R,16,0),"")</f>
        <v/>
      </c>
      <c r="AE2137" s="8" t="str">
        <f>IFERROR(VLOOKUP(LEFT($A2137,8),POR!$A:$R,17,0),"")</f>
        <v/>
      </c>
      <c r="AF2137" s="8" t="str">
        <f>IFERROR(VLOOKUP(LEFT($A2137,8),POR!$A:$R,18,0),"")</f>
        <v/>
      </c>
      <c r="AG2137" s="36" t="str">
        <f>IFERROR(VLOOKUP(A2137,NSD!F:G,2,0),"")</f>
        <v/>
      </c>
    </row>
    <row r="2138" spans="1:33">
      <c r="A2138" s="49" t="s">
        <v>4998</v>
      </c>
      <c r="B2138" s="36" t="str">
        <f>VLOOKUP(LEFT(A2138,8),Clusters!A:C,3,0)</f>
        <v>C5</v>
      </c>
      <c r="C2138" s="36">
        <f>VLOOKUP(LEFT(A2138,8),Clusters!A:D,2,0)</f>
        <v>53</v>
      </c>
      <c r="O2138" s="36">
        <f>IFERROR(VLOOKUP(LEFT(A2138,8),'Development Priority'!A:B,2,0),"")</f>
        <v>636</v>
      </c>
      <c r="P2138" s="8" t="str">
        <f>IFERROR(VLOOKUP(LEFT($A2138,8),POR!$A:$R,2,0),"")</f>
        <v/>
      </c>
      <c r="Q2138" s="8" t="str">
        <f>IFERROR(VLOOKUP(LEFT($A2138,8),POR!$A:$R,3,0),"")</f>
        <v/>
      </c>
      <c r="R2138" s="8" t="str">
        <f>IFERROR(VLOOKUP(LEFT($A2138,8),POR!$A:$R,4,0),"")</f>
        <v/>
      </c>
      <c r="S2138" s="8" t="str">
        <f>IFERROR(VLOOKUP(LEFT($A2138,8),POR!$A:$R,5,0),"")</f>
        <v/>
      </c>
      <c r="T2138" s="8">
        <f>IFERROR(VLOOKUP(LEFT($A2138,8),POR!$A:$R,6,0),"")</f>
        <v>42766.666666666701</v>
      </c>
      <c r="U2138" s="8" t="str">
        <f>IFERROR(VLOOKUP(LEFT($A2138,8),POR!$A:$R,7,0),"")</f>
        <v/>
      </c>
      <c r="V2138" s="8">
        <f>IFERROR(VLOOKUP(LEFT($A2138,8),POR!$A:$R,8,0),"")</f>
        <v>42759</v>
      </c>
      <c r="W2138" s="8" t="str">
        <f>IFERROR(VLOOKUP(LEFT($A2138,8),POR!$A:$R,9,0),"")</f>
        <v/>
      </c>
      <c r="X2138" s="8" t="str">
        <f>IFERROR(VLOOKUP(LEFT($A2138,8),POR!$A:$R,10,0),"")</f>
        <v/>
      </c>
      <c r="Y2138" s="8" t="str">
        <f>IFERROR(VLOOKUP(LEFT($A2138,8),POR!$A:$R,11,0),"")</f>
        <v/>
      </c>
      <c r="Z2138" s="8" t="str">
        <f>IFERROR(VLOOKUP(LEFT($A2138,8),POR!$A:$R,12,0),"")</f>
        <v/>
      </c>
      <c r="AA2138" s="8" t="str">
        <f>IFERROR(VLOOKUP(LEFT($A2138,8),POR!$A:$R,13,0),"")</f>
        <v/>
      </c>
      <c r="AB2138" s="8" t="str">
        <f>IFERROR(VLOOKUP(LEFT($A2138,8),POR!$A:$R,14,0),"")</f>
        <v/>
      </c>
      <c r="AC2138" s="8" t="str">
        <f>IFERROR(VLOOKUP(LEFT($A2138,8),POR!$A:$R,15,0),"")</f>
        <v/>
      </c>
      <c r="AD2138" s="8" t="str">
        <f>IFERROR(VLOOKUP(LEFT($A2138,8),POR!$A:$R,16,0),"")</f>
        <v/>
      </c>
      <c r="AE2138" s="8" t="str">
        <f>IFERROR(VLOOKUP(LEFT($A2138,8),POR!$A:$R,17,0),"")</f>
        <v/>
      </c>
      <c r="AF2138" s="8" t="str">
        <f>IFERROR(VLOOKUP(LEFT($A2138,8),POR!$A:$R,18,0),"")</f>
        <v/>
      </c>
      <c r="AG2138" s="36" t="str">
        <f>IFERROR(VLOOKUP(A2138,NSD!F:G,2,0),"")</f>
        <v/>
      </c>
    </row>
    <row r="2139" spans="1:33">
      <c r="A2139" s="49" t="s">
        <v>4928</v>
      </c>
      <c r="B2139" s="36" t="str">
        <f>VLOOKUP(LEFT(A2139,8),Clusters!A:C,3,0)</f>
        <v>C5</v>
      </c>
      <c r="C2139" s="36">
        <f>VLOOKUP(LEFT(A2139,8),Clusters!A:D,2,0)</f>
        <v>53</v>
      </c>
      <c r="O2139" s="36">
        <f>IFERROR(VLOOKUP(LEFT(A2139,8),'Development Priority'!A:B,2,0),"")</f>
        <v>636</v>
      </c>
      <c r="P2139" s="8" t="str">
        <f>IFERROR(VLOOKUP(LEFT($A2139,8),POR!$A:$R,2,0),"")</f>
        <v/>
      </c>
      <c r="Q2139" s="8" t="str">
        <f>IFERROR(VLOOKUP(LEFT($A2139,8),POR!$A:$R,3,0),"")</f>
        <v/>
      </c>
      <c r="R2139" s="8" t="str">
        <f>IFERROR(VLOOKUP(LEFT($A2139,8),POR!$A:$R,4,0),"")</f>
        <v/>
      </c>
      <c r="S2139" s="8" t="str">
        <f>IFERROR(VLOOKUP(LEFT($A2139,8),POR!$A:$R,5,0),"")</f>
        <v/>
      </c>
      <c r="T2139" s="8">
        <f>IFERROR(VLOOKUP(LEFT($A2139,8),POR!$A:$R,6,0),"")</f>
        <v>42766.666666666701</v>
      </c>
      <c r="U2139" s="8" t="str">
        <f>IFERROR(VLOOKUP(LEFT($A2139,8),POR!$A:$R,7,0),"")</f>
        <v/>
      </c>
      <c r="V2139" s="8">
        <f>IFERROR(VLOOKUP(LEFT($A2139,8),POR!$A:$R,8,0),"")</f>
        <v>42759</v>
      </c>
      <c r="W2139" s="8" t="str">
        <f>IFERROR(VLOOKUP(LEFT($A2139,8),POR!$A:$R,9,0),"")</f>
        <v/>
      </c>
      <c r="X2139" s="8" t="str">
        <f>IFERROR(VLOOKUP(LEFT($A2139,8),POR!$A:$R,10,0),"")</f>
        <v/>
      </c>
      <c r="Y2139" s="8" t="str">
        <f>IFERROR(VLOOKUP(LEFT($A2139,8),POR!$A:$R,11,0),"")</f>
        <v/>
      </c>
      <c r="Z2139" s="8" t="str">
        <f>IFERROR(VLOOKUP(LEFT($A2139,8),POR!$A:$R,12,0),"")</f>
        <v/>
      </c>
      <c r="AA2139" s="8" t="str">
        <f>IFERROR(VLOOKUP(LEFT($A2139,8),POR!$A:$R,13,0),"")</f>
        <v/>
      </c>
      <c r="AB2139" s="8" t="str">
        <f>IFERROR(VLOOKUP(LEFT($A2139,8),POR!$A:$R,14,0),"")</f>
        <v/>
      </c>
      <c r="AC2139" s="8" t="str">
        <f>IFERROR(VLOOKUP(LEFT($A2139,8),POR!$A:$R,15,0),"")</f>
        <v/>
      </c>
      <c r="AD2139" s="8" t="str">
        <f>IFERROR(VLOOKUP(LEFT($A2139,8),POR!$A:$R,16,0),"")</f>
        <v/>
      </c>
      <c r="AE2139" s="8" t="str">
        <f>IFERROR(VLOOKUP(LEFT($A2139,8),POR!$A:$R,17,0),"")</f>
        <v/>
      </c>
      <c r="AF2139" s="8" t="str">
        <f>IFERROR(VLOOKUP(LEFT($A2139,8),POR!$A:$R,18,0),"")</f>
        <v/>
      </c>
      <c r="AG2139" s="36" t="str">
        <f>IFERROR(VLOOKUP(A2139,NSD!F:G,2,0),"")</f>
        <v/>
      </c>
    </row>
    <row r="2140" spans="1:33">
      <c r="A2140" s="49" t="s">
        <v>1976</v>
      </c>
      <c r="B2140" s="36" t="str">
        <f>VLOOKUP(LEFT(A2140,8),Clusters!A:C,3,0)</f>
        <v>C5</v>
      </c>
      <c r="C2140" s="36">
        <f>VLOOKUP(LEFT(A2140,8),Clusters!A:D,2,0)</f>
        <v>53</v>
      </c>
      <c r="O2140" s="36">
        <f>IFERROR(VLOOKUP(LEFT(A2140,8),'Development Priority'!A:B,2,0),"")</f>
        <v>636</v>
      </c>
      <c r="P2140" s="8" t="str">
        <f>IFERROR(VLOOKUP(LEFT($A2140,8),POR!$A:$R,2,0),"")</f>
        <v/>
      </c>
      <c r="Q2140" s="8" t="str">
        <f>IFERROR(VLOOKUP(LEFT($A2140,8),POR!$A:$R,3,0),"")</f>
        <v/>
      </c>
      <c r="R2140" s="8" t="str">
        <f>IFERROR(VLOOKUP(LEFT($A2140,8),POR!$A:$R,4,0),"")</f>
        <v/>
      </c>
      <c r="S2140" s="8" t="str">
        <f>IFERROR(VLOOKUP(LEFT($A2140,8),POR!$A:$R,5,0),"")</f>
        <v/>
      </c>
      <c r="T2140" s="8">
        <f>IFERROR(VLOOKUP(LEFT($A2140,8),POR!$A:$R,6,0),"")</f>
        <v>42766.666666666701</v>
      </c>
      <c r="U2140" s="8" t="str">
        <f>IFERROR(VLOOKUP(LEFT($A2140,8),POR!$A:$R,7,0),"")</f>
        <v/>
      </c>
      <c r="V2140" s="8">
        <f>IFERROR(VLOOKUP(LEFT($A2140,8),POR!$A:$R,8,0),"")</f>
        <v>42759</v>
      </c>
      <c r="W2140" s="8" t="str">
        <f>IFERROR(VLOOKUP(LEFT($A2140,8),POR!$A:$R,9,0),"")</f>
        <v/>
      </c>
      <c r="X2140" s="8" t="str">
        <f>IFERROR(VLOOKUP(LEFT($A2140,8),POR!$A:$R,10,0),"")</f>
        <v/>
      </c>
      <c r="Y2140" s="8" t="str">
        <f>IFERROR(VLOOKUP(LEFT($A2140,8),POR!$A:$R,11,0),"")</f>
        <v/>
      </c>
      <c r="Z2140" s="8" t="str">
        <f>IFERROR(VLOOKUP(LEFT($A2140,8),POR!$A:$R,12,0),"")</f>
        <v/>
      </c>
      <c r="AA2140" s="8" t="str">
        <f>IFERROR(VLOOKUP(LEFT($A2140,8),POR!$A:$R,13,0),"")</f>
        <v/>
      </c>
      <c r="AB2140" s="8" t="str">
        <f>IFERROR(VLOOKUP(LEFT($A2140,8),POR!$A:$R,14,0),"")</f>
        <v/>
      </c>
      <c r="AC2140" s="8" t="str">
        <f>IFERROR(VLOOKUP(LEFT($A2140,8),POR!$A:$R,15,0),"")</f>
        <v/>
      </c>
      <c r="AD2140" s="8" t="str">
        <f>IFERROR(VLOOKUP(LEFT($A2140,8),POR!$A:$R,16,0),"")</f>
        <v/>
      </c>
      <c r="AE2140" s="8" t="str">
        <f>IFERROR(VLOOKUP(LEFT($A2140,8),POR!$A:$R,17,0),"")</f>
        <v/>
      </c>
      <c r="AF2140" s="8" t="str">
        <f>IFERROR(VLOOKUP(LEFT($A2140,8),POR!$A:$R,18,0),"")</f>
        <v/>
      </c>
      <c r="AG2140" s="36" t="str">
        <f>IFERROR(VLOOKUP(A2140,NSD!F:G,2,0),"")</f>
        <v>PH30439</v>
      </c>
    </row>
    <row r="2141" spans="1:33">
      <c r="A2141" s="49" t="s">
        <v>4683</v>
      </c>
      <c r="B2141" s="36" t="str">
        <f>VLOOKUP(LEFT(A2141,8),Clusters!A:C,3,0)</f>
        <v>C5</v>
      </c>
      <c r="C2141" s="36">
        <f>VLOOKUP(LEFT(A2141,8),Clusters!A:D,2,0)</f>
        <v>53</v>
      </c>
      <c r="O2141" s="36">
        <f>IFERROR(VLOOKUP(LEFT(A2141,8),'Development Priority'!A:B,2,0),"")</f>
        <v>636</v>
      </c>
      <c r="P2141" s="8" t="str">
        <f>IFERROR(VLOOKUP(LEFT($A2141,8),POR!$A:$R,2,0),"")</f>
        <v/>
      </c>
      <c r="Q2141" s="8" t="str">
        <f>IFERROR(VLOOKUP(LEFT($A2141,8),POR!$A:$R,3,0),"")</f>
        <v/>
      </c>
      <c r="R2141" s="8" t="str">
        <f>IFERROR(VLOOKUP(LEFT($A2141,8),POR!$A:$R,4,0),"")</f>
        <v/>
      </c>
      <c r="S2141" s="8" t="str">
        <f>IFERROR(VLOOKUP(LEFT($A2141,8),POR!$A:$R,5,0),"")</f>
        <v/>
      </c>
      <c r="T2141" s="8">
        <f>IFERROR(VLOOKUP(LEFT($A2141,8),POR!$A:$R,6,0),"")</f>
        <v>42766.666666666701</v>
      </c>
      <c r="U2141" s="8" t="str">
        <f>IFERROR(VLOOKUP(LEFT($A2141,8),POR!$A:$R,7,0),"")</f>
        <v/>
      </c>
      <c r="V2141" s="8">
        <f>IFERROR(VLOOKUP(LEFT($A2141,8),POR!$A:$R,8,0),"")</f>
        <v>42759</v>
      </c>
      <c r="W2141" s="8" t="str">
        <f>IFERROR(VLOOKUP(LEFT($A2141,8),POR!$A:$R,9,0),"")</f>
        <v/>
      </c>
      <c r="X2141" s="8" t="str">
        <f>IFERROR(VLOOKUP(LEFT($A2141,8),POR!$A:$R,10,0),"")</f>
        <v/>
      </c>
      <c r="Y2141" s="8" t="str">
        <f>IFERROR(VLOOKUP(LEFT($A2141,8),POR!$A:$R,11,0),"")</f>
        <v/>
      </c>
      <c r="Z2141" s="8" t="str">
        <f>IFERROR(VLOOKUP(LEFT($A2141,8),POR!$A:$R,12,0),"")</f>
        <v/>
      </c>
      <c r="AA2141" s="8" t="str">
        <f>IFERROR(VLOOKUP(LEFT($A2141,8),POR!$A:$R,13,0),"")</f>
        <v/>
      </c>
      <c r="AB2141" s="8" t="str">
        <f>IFERROR(VLOOKUP(LEFT($A2141,8),POR!$A:$R,14,0),"")</f>
        <v/>
      </c>
      <c r="AC2141" s="8" t="str">
        <f>IFERROR(VLOOKUP(LEFT($A2141,8),POR!$A:$R,15,0),"")</f>
        <v/>
      </c>
      <c r="AD2141" s="8" t="str">
        <f>IFERROR(VLOOKUP(LEFT($A2141,8),POR!$A:$R,16,0),"")</f>
        <v/>
      </c>
      <c r="AE2141" s="8" t="str">
        <f>IFERROR(VLOOKUP(LEFT($A2141,8),POR!$A:$R,17,0),"")</f>
        <v/>
      </c>
      <c r="AF2141" s="8" t="str">
        <f>IFERROR(VLOOKUP(LEFT($A2141,8),POR!$A:$R,18,0),"")</f>
        <v/>
      </c>
      <c r="AG2141" s="36" t="str">
        <f>IFERROR(VLOOKUP(A2141,NSD!F:G,2,0),"")</f>
        <v/>
      </c>
    </row>
    <row r="2142" spans="1:33">
      <c r="A2142" s="49" t="s">
        <v>3198</v>
      </c>
      <c r="B2142" s="36" t="str">
        <f>VLOOKUP(LEFT(A2142,8),Clusters!A:C,3,0)</f>
        <v>C5</v>
      </c>
      <c r="C2142" s="36">
        <f>VLOOKUP(LEFT(A2142,8),Clusters!A:D,2,0)</f>
        <v>53</v>
      </c>
      <c r="O2142" s="36">
        <f>IFERROR(VLOOKUP(LEFT(A2142,8),'Development Priority'!A:B,2,0),"")</f>
        <v>291</v>
      </c>
      <c r="P2142" s="8" t="str">
        <f>IFERROR(VLOOKUP(LEFT($A2142,8),POR!$A:$R,2,0),"")</f>
        <v/>
      </c>
      <c r="Q2142" s="8" t="str">
        <f>IFERROR(VLOOKUP(LEFT($A2142,8),POR!$A:$R,3,0),"")</f>
        <v/>
      </c>
      <c r="R2142" s="8" t="str">
        <f>IFERROR(VLOOKUP(LEFT($A2142,8),POR!$A:$R,4,0),"")</f>
        <v/>
      </c>
      <c r="S2142" s="8" t="str">
        <f>IFERROR(VLOOKUP(LEFT($A2142,8),POR!$A:$R,5,0),"")</f>
        <v/>
      </c>
      <c r="T2142" s="8">
        <f>IFERROR(VLOOKUP(LEFT($A2142,8),POR!$A:$R,6,0),"")</f>
        <v>42861.708333333299</v>
      </c>
      <c r="U2142" s="8" t="str">
        <f>IFERROR(VLOOKUP(LEFT($A2142,8),POR!$A:$R,7,0),"")</f>
        <v/>
      </c>
      <c r="V2142" s="8">
        <f>IFERROR(VLOOKUP(LEFT($A2142,8),POR!$A:$R,8,0),"")</f>
        <v>42862</v>
      </c>
      <c r="W2142" s="8" t="str">
        <f>IFERROR(VLOOKUP(LEFT($A2142,8),POR!$A:$R,9,0),"")</f>
        <v/>
      </c>
      <c r="X2142" s="8" t="str">
        <f>IFERROR(VLOOKUP(LEFT($A2142,8),POR!$A:$R,10,0),"")</f>
        <v/>
      </c>
      <c r="Y2142" s="8" t="str">
        <f>IFERROR(VLOOKUP(LEFT($A2142,8),POR!$A:$R,11,0),"")</f>
        <v/>
      </c>
      <c r="Z2142" s="8" t="str">
        <f>IFERROR(VLOOKUP(LEFT($A2142,8),POR!$A:$R,12,0),"")</f>
        <v/>
      </c>
      <c r="AA2142" s="8" t="str">
        <f>IFERROR(VLOOKUP(LEFT($A2142,8),POR!$A:$R,13,0),"")</f>
        <v/>
      </c>
      <c r="AB2142" s="8" t="str">
        <f>IFERROR(VLOOKUP(LEFT($A2142,8),POR!$A:$R,14,0),"")</f>
        <v/>
      </c>
      <c r="AC2142" s="8" t="str">
        <f>IFERROR(VLOOKUP(LEFT($A2142,8),POR!$A:$R,15,0),"")</f>
        <v/>
      </c>
      <c r="AD2142" s="8" t="str">
        <f>IFERROR(VLOOKUP(LEFT($A2142,8),POR!$A:$R,16,0),"")</f>
        <v/>
      </c>
      <c r="AE2142" s="8" t="str">
        <f>IFERROR(VLOOKUP(LEFT($A2142,8),POR!$A:$R,17,0),"")</f>
        <v/>
      </c>
      <c r="AF2142" s="8" t="str">
        <f>IFERROR(VLOOKUP(LEFT($A2142,8),POR!$A:$R,18,0),"")</f>
        <v/>
      </c>
      <c r="AG2142" s="36" t="str">
        <f>IFERROR(VLOOKUP(A2142,NSD!F:G,2,0),"")</f>
        <v/>
      </c>
    </row>
    <row r="2143" spans="1:33">
      <c r="A2143" s="49" t="s">
        <v>3550</v>
      </c>
      <c r="B2143" s="36" t="str">
        <f>VLOOKUP(LEFT(A2143,8),Clusters!A:C,3,0)</f>
        <v>C5</v>
      </c>
      <c r="C2143" s="36">
        <f>VLOOKUP(LEFT(A2143,8),Clusters!A:D,2,0)</f>
        <v>53</v>
      </c>
      <c r="O2143" s="36">
        <f>IFERROR(VLOOKUP(LEFT(A2143,8),'Development Priority'!A:B,2,0),"")</f>
        <v>291</v>
      </c>
      <c r="P2143" s="8" t="str">
        <f>IFERROR(VLOOKUP(LEFT($A2143,8),POR!$A:$R,2,0),"")</f>
        <v/>
      </c>
      <c r="Q2143" s="8" t="str">
        <f>IFERROR(VLOOKUP(LEFT($A2143,8),POR!$A:$R,3,0),"")</f>
        <v/>
      </c>
      <c r="R2143" s="8" t="str">
        <f>IFERROR(VLOOKUP(LEFT($A2143,8),POR!$A:$R,4,0),"")</f>
        <v/>
      </c>
      <c r="S2143" s="8" t="str">
        <f>IFERROR(VLOOKUP(LEFT($A2143,8),POR!$A:$R,5,0),"")</f>
        <v/>
      </c>
      <c r="T2143" s="8">
        <f>IFERROR(VLOOKUP(LEFT($A2143,8),POR!$A:$R,6,0),"")</f>
        <v>42861.708333333299</v>
      </c>
      <c r="U2143" s="8" t="str">
        <f>IFERROR(VLOOKUP(LEFT($A2143,8),POR!$A:$R,7,0),"")</f>
        <v/>
      </c>
      <c r="V2143" s="8">
        <f>IFERROR(VLOOKUP(LEFT($A2143,8),POR!$A:$R,8,0),"")</f>
        <v>42862</v>
      </c>
      <c r="W2143" s="8" t="str">
        <f>IFERROR(VLOOKUP(LEFT($A2143,8),POR!$A:$R,9,0),"")</f>
        <v/>
      </c>
      <c r="X2143" s="8" t="str">
        <f>IFERROR(VLOOKUP(LEFT($A2143,8),POR!$A:$R,10,0),"")</f>
        <v/>
      </c>
      <c r="Y2143" s="8" t="str">
        <f>IFERROR(VLOOKUP(LEFT($A2143,8),POR!$A:$R,11,0),"")</f>
        <v/>
      </c>
      <c r="Z2143" s="8" t="str">
        <f>IFERROR(VLOOKUP(LEFT($A2143,8),POR!$A:$R,12,0),"")</f>
        <v/>
      </c>
      <c r="AA2143" s="8" t="str">
        <f>IFERROR(VLOOKUP(LEFT($A2143,8),POR!$A:$R,13,0),"")</f>
        <v/>
      </c>
      <c r="AB2143" s="8" t="str">
        <f>IFERROR(VLOOKUP(LEFT($A2143,8),POR!$A:$R,14,0),"")</f>
        <v/>
      </c>
      <c r="AC2143" s="8" t="str">
        <f>IFERROR(VLOOKUP(LEFT($A2143,8),POR!$A:$R,15,0),"")</f>
        <v/>
      </c>
      <c r="AD2143" s="8" t="str">
        <f>IFERROR(VLOOKUP(LEFT($A2143,8),POR!$A:$R,16,0),"")</f>
        <v/>
      </c>
      <c r="AE2143" s="8" t="str">
        <f>IFERROR(VLOOKUP(LEFT($A2143,8),POR!$A:$R,17,0),"")</f>
        <v/>
      </c>
      <c r="AF2143" s="8" t="str">
        <f>IFERROR(VLOOKUP(LEFT($A2143,8),POR!$A:$R,18,0),"")</f>
        <v/>
      </c>
      <c r="AG2143" s="36" t="str">
        <f>IFERROR(VLOOKUP(A2143,NSD!F:G,2,0),"")</f>
        <v/>
      </c>
    </row>
    <row r="2144" spans="1:33">
      <c r="A2144" s="49" t="s">
        <v>3605</v>
      </c>
      <c r="B2144" s="36" t="str">
        <f>VLOOKUP(LEFT(A2144,8),Clusters!A:C,3,0)</f>
        <v>C5</v>
      </c>
      <c r="C2144" s="36">
        <f>VLOOKUP(LEFT(A2144,8),Clusters!A:D,2,0)</f>
        <v>53</v>
      </c>
      <c r="O2144" s="36">
        <f>IFERROR(VLOOKUP(LEFT(A2144,8),'Development Priority'!A:B,2,0),"")</f>
        <v>291</v>
      </c>
      <c r="P2144" s="8" t="str">
        <f>IFERROR(VLOOKUP(LEFT($A2144,8),POR!$A:$R,2,0),"")</f>
        <v/>
      </c>
      <c r="Q2144" s="8" t="str">
        <f>IFERROR(VLOOKUP(LEFT($A2144,8),POR!$A:$R,3,0),"")</f>
        <v/>
      </c>
      <c r="R2144" s="8" t="str">
        <f>IFERROR(VLOOKUP(LEFT($A2144,8),POR!$A:$R,4,0),"")</f>
        <v/>
      </c>
      <c r="S2144" s="8" t="str">
        <f>IFERROR(VLOOKUP(LEFT($A2144,8),POR!$A:$R,5,0),"")</f>
        <v/>
      </c>
      <c r="T2144" s="8">
        <f>IFERROR(VLOOKUP(LEFT($A2144,8),POR!$A:$R,6,0),"")</f>
        <v>42861.708333333299</v>
      </c>
      <c r="U2144" s="8" t="str">
        <f>IFERROR(VLOOKUP(LEFT($A2144,8),POR!$A:$R,7,0),"")</f>
        <v/>
      </c>
      <c r="V2144" s="8">
        <f>IFERROR(VLOOKUP(LEFT($A2144,8),POR!$A:$R,8,0),"")</f>
        <v>42862</v>
      </c>
      <c r="W2144" s="8" t="str">
        <f>IFERROR(VLOOKUP(LEFT($A2144,8),POR!$A:$R,9,0),"")</f>
        <v/>
      </c>
      <c r="X2144" s="8" t="str">
        <f>IFERROR(VLOOKUP(LEFT($A2144,8),POR!$A:$R,10,0),"")</f>
        <v/>
      </c>
      <c r="Y2144" s="8" t="str">
        <f>IFERROR(VLOOKUP(LEFT($A2144,8),POR!$A:$R,11,0),"")</f>
        <v/>
      </c>
      <c r="Z2144" s="8" t="str">
        <f>IFERROR(VLOOKUP(LEFT($A2144,8),POR!$A:$R,12,0),"")</f>
        <v/>
      </c>
      <c r="AA2144" s="8" t="str">
        <f>IFERROR(VLOOKUP(LEFT($A2144,8),POR!$A:$R,13,0),"")</f>
        <v/>
      </c>
      <c r="AB2144" s="8" t="str">
        <f>IFERROR(VLOOKUP(LEFT($A2144,8),POR!$A:$R,14,0),"")</f>
        <v/>
      </c>
      <c r="AC2144" s="8" t="str">
        <f>IFERROR(VLOOKUP(LEFT($A2144,8),POR!$A:$R,15,0),"")</f>
        <v/>
      </c>
      <c r="AD2144" s="8" t="str">
        <f>IFERROR(VLOOKUP(LEFT($A2144,8),POR!$A:$R,16,0),"")</f>
        <v/>
      </c>
      <c r="AE2144" s="8" t="str">
        <f>IFERROR(VLOOKUP(LEFT($A2144,8),POR!$A:$R,17,0),"")</f>
        <v/>
      </c>
      <c r="AF2144" s="8" t="str">
        <f>IFERROR(VLOOKUP(LEFT($A2144,8),POR!$A:$R,18,0),"")</f>
        <v/>
      </c>
      <c r="AG2144" s="36" t="str">
        <f>IFERROR(VLOOKUP(A2144,NSD!F:G,2,0),"")</f>
        <v/>
      </c>
    </row>
    <row r="2145" spans="1:33">
      <c r="A2145" s="49" t="s">
        <v>2295</v>
      </c>
      <c r="B2145" s="36" t="str">
        <f>VLOOKUP(LEFT(A2145,8),Clusters!A:C,3,0)</f>
        <v>C5</v>
      </c>
      <c r="C2145" s="36">
        <f>VLOOKUP(LEFT(A2145,8),Clusters!A:D,2,0)</f>
        <v>53</v>
      </c>
      <c r="O2145" s="36">
        <f>IFERROR(VLOOKUP(LEFT(A2145,8),'Development Priority'!A:B,2,0),"")</f>
        <v>291</v>
      </c>
      <c r="P2145" s="8" t="str">
        <f>IFERROR(VLOOKUP(LEFT($A2145,8),POR!$A:$R,2,0),"")</f>
        <v/>
      </c>
      <c r="Q2145" s="8" t="str">
        <f>IFERROR(VLOOKUP(LEFT($A2145,8),POR!$A:$R,3,0),"")</f>
        <v/>
      </c>
      <c r="R2145" s="8" t="str">
        <f>IFERROR(VLOOKUP(LEFT($A2145,8),POR!$A:$R,4,0),"")</f>
        <v/>
      </c>
      <c r="S2145" s="8" t="str">
        <f>IFERROR(VLOOKUP(LEFT($A2145,8),POR!$A:$R,5,0),"")</f>
        <v/>
      </c>
      <c r="T2145" s="8">
        <f>IFERROR(VLOOKUP(LEFT($A2145,8),POR!$A:$R,6,0),"")</f>
        <v>42861.708333333299</v>
      </c>
      <c r="U2145" s="8" t="str">
        <f>IFERROR(VLOOKUP(LEFT($A2145,8),POR!$A:$R,7,0),"")</f>
        <v/>
      </c>
      <c r="V2145" s="8">
        <f>IFERROR(VLOOKUP(LEFT($A2145,8),POR!$A:$R,8,0),"")</f>
        <v>42862</v>
      </c>
      <c r="W2145" s="8" t="str">
        <f>IFERROR(VLOOKUP(LEFT($A2145,8),POR!$A:$R,9,0),"")</f>
        <v/>
      </c>
      <c r="X2145" s="8" t="str">
        <f>IFERROR(VLOOKUP(LEFT($A2145,8),POR!$A:$R,10,0),"")</f>
        <v/>
      </c>
      <c r="Y2145" s="8" t="str">
        <f>IFERROR(VLOOKUP(LEFT($A2145,8),POR!$A:$R,11,0),"")</f>
        <v/>
      </c>
      <c r="Z2145" s="8" t="str">
        <f>IFERROR(VLOOKUP(LEFT($A2145,8),POR!$A:$R,12,0),"")</f>
        <v/>
      </c>
      <c r="AA2145" s="8" t="str">
        <f>IFERROR(VLOOKUP(LEFT($A2145,8),POR!$A:$R,13,0),"")</f>
        <v/>
      </c>
      <c r="AB2145" s="8" t="str">
        <f>IFERROR(VLOOKUP(LEFT($A2145,8),POR!$A:$R,14,0),"")</f>
        <v/>
      </c>
      <c r="AC2145" s="8" t="str">
        <f>IFERROR(VLOOKUP(LEFT($A2145,8),POR!$A:$R,15,0),"")</f>
        <v/>
      </c>
      <c r="AD2145" s="8" t="str">
        <f>IFERROR(VLOOKUP(LEFT($A2145,8),POR!$A:$R,16,0),"")</f>
        <v/>
      </c>
      <c r="AE2145" s="8" t="str">
        <f>IFERROR(VLOOKUP(LEFT($A2145,8),POR!$A:$R,17,0),"")</f>
        <v/>
      </c>
      <c r="AF2145" s="8" t="str">
        <f>IFERROR(VLOOKUP(LEFT($A2145,8),POR!$A:$R,18,0),"")</f>
        <v/>
      </c>
      <c r="AG2145" s="36" t="str">
        <f>IFERROR(VLOOKUP(A2145,NSD!F:G,2,0),"")</f>
        <v/>
      </c>
    </row>
    <row r="2146" spans="1:33">
      <c r="A2146" s="49" t="s">
        <v>2114</v>
      </c>
      <c r="B2146" s="36" t="str">
        <f>VLOOKUP(LEFT(A2146,8),Clusters!A:C,3,0)</f>
        <v>C5</v>
      </c>
      <c r="C2146" s="36">
        <f>VLOOKUP(LEFT(A2146,8),Clusters!A:D,2,0)</f>
        <v>53</v>
      </c>
      <c r="O2146" s="36">
        <f>IFERROR(VLOOKUP(LEFT(A2146,8),'Development Priority'!A:B,2,0),"")</f>
        <v>291</v>
      </c>
      <c r="P2146" s="8" t="str">
        <f>IFERROR(VLOOKUP(LEFT($A2146,8),POR!$A:$R,2,0),"")</f>
        <v/>
      </c>
      <c r="Q2146" s="8" t="str">
        <f>IFERROR(VLOOKUP(LEFT($A2146,8),POR!$A:$R,3,0),"")</f>
        <v/>
      </c>
      <c r="R2146" s="8" t="str">
        <f>IFERROR(VLOOKUP(LEFT($A2146,8),POR!$A:$R,4,0),"")</f>
        <v/>
      </c>
      <c r="S2146" s="8" t="str">
        <f>IFERROR(VLOOKUP(LEFT($A2146,8),POR!$A:$R,5,0),"")</f>
        <v/>
      </c>
      <c r="T2146" s="8">
        <f>IFERROR(VLOOKUP(LEFT($A2146,8),POR!$A:$R,6,0),"")</f>
        <v>42861.708333333299</v>
      </c>
      <c r="U2146" s="8" t="str">
        <f>IFERROR(VLOOKUP(LEFT($A2146,8),POR!$A:$R,7,0),"")</f>
        <v/>
      </c>
      <c r="V2146" s="8">
        <f>IFERROR(VLOOKUP(LEFT($A2146,8),POR!$A:$R,8,0),"")</f>
        <v>42862</v>
      </c>
      <c r="W2146" s="8" t="str">
        <f>IFERROR(VLOOKUP(LEFT($A2146,8),POR!$A:$R,9,0),"")</f>
        <v/>
      </c>
      <c r="X2146" s="8" t="str">
        <f>IFERROR(VLOOKUP(LEFT($A2146,8),POR!$A:$R,10,0),"")</f>
        <v/>
      </c>
      <c r="Y2146" s="8" t="str">
        <f>IFERROR(VLOOKUP(LEFT($A2146,8),POR!$A:$R,11,0),"")</f>
        <v/>
      </c>
      <c r="Z2146" s="8" t="str">
        <f>IFERROR(VLOOKUP(LEFT($A2146,8),POR!$A:$R,12,0),"")</f>
        <v/>
      </c>
      <c r="AA2146" s="8" t="str">
        <f>IFERROR(VLOOKUP(LEFT($A2146,8),POR!$A:$R,13,0),"")</f>
        <v/>
      </c>
      <c r="AB2146" s="8" t="str">
        <f>IFERROR(VLOOKUP(LEFT($A2146,8),POR!$A:$R,14,0),"")</f>
        <v/>
      </c>
      <c r="AC2146" s="8" t="str">
        <f>IFERROR(VLOOKUP(LEFT($A2146,8),POR!$A:$R,15,0),"")</f>
        <v/>
      </c>
      <c r="AD2146" s="8" t="str">
        <f>IFERROR(VLOOKUP(LEFT($A2146,8),POR!$A:$R,16,0),"")</f>
        <v/>
      </c>
      <c r="AE2146" s="8" t="str">
        <f>IFERROR(VLOOKUP(LEFT($A2146,8),POR!$A:$R,17,0),"")</f>
        <v/>
      </c>
      <c r="AF2146" s="8" t="str">
        <f>IFERROR(VLOOKUP(LEFT($A2146,8),POR!$A:$R,18,0),"")</f>
        <v/>
      </c>
      <c r="AG2146" s="36" t="str">
        <f>IFERROR(VLOOKUP(A2146,NSD!F:G,2,0),"")</f>
        <v/>
      </c>
    </row>
    <row r="2147" spans="1:33">
      <c r="A2147" s="49" t="s">
        <v>3356</v>
      </c>
      <c r="B2147" s="36" t="str">
        <f>VLOOKUP(LEFT(A2147,8),Clusters!A:C,3,0)</f>
        <v>C5</v>
      </c>
      <c r="C2147" s="36">
        <f>VLOOKUP(LEFT(A2147,8),Clusters!A:D,2,0)</f>
        <v>53</v>
      </c>
      <c r="O2147" s="36">
        <f>IFERROR(VLOOKUP(LEFT(A2147,8),'Development Priority'!A:B,2,0),"")</f>
        <v>291</v>
      </c>
      <c r="P2147" s="8" t="str">
        <f>IFERROR(VLOOKUP(LEFT($A2147,8),POR!$A:$R,2,0),"")</f>
        <v/>
      </c>
      <c r="Q2147" s="8" t="str">
        <f>IFERROR(VLOOKUP(LEFT($A2147,8),POR!$A:$R,3,0),"")</f>
        <v/>
      </c>
      <c r="R2147" s="8" t="str">
        <f>IFERROR(VLOOKUP(LEFT($A2147,8),POR!$A:$R,4,0),"")</f>
        <v/>
      </c>
      <c r="S2147" s="8" t="str">
        <f>IFERROR(VLOOKUP(LEFT($A2147,8),POR!$A:$R,5,0),"")</f>
        <v/>
      </c>
      <c r="T2147" s="8">
        <f>IFERROR(VLOOKUP(LEFT($A2147,8),POR!$A:$R,6,0),"")</f>
        <v>42861.708333333299</v>
      </c>
      <c r="U2147" s="8" t="str">
        <f>IFERROR(VLOOKUP(LEFT($A2147,8),POR!$A:$R,7,0),"")</f>
        <v/>
      </c>
      <c r="V2147" s="8">
        <f>IFERROR(VLOOKUP(LEFT($A2147,8),POR!$A:$R,8,0),"")</f>
        <v>42862</v>
      </c>
      <c r="W2147" s="8" t="str">
        <f>IFERROR(VLOOKUP(LEFT($A2147,8),POR!$A:$R,9,0),"")</f>
        <v/>
      </c>
      <c r="X2147" s="8" t="str">
        <f>IFERROR(VLOOKUP(LEFT($A2147,8),POR!$A:$R,10,0),"")</f>
        <v/>
      </c>
      <c r="Y2147" s="8" t="str">
        <f>IFERROR(VLOOKUP(LEFT($A2147,8),POR!$A:$R,11,0),"")</f>
        <v/>
      </c>
      <c r="Z2147" s="8" t="str">
        <f>IFERROR(VLOOKUP(LEFT($A2147,8),POR!$A:$R,12,0),"")</f>
        <v/>
      </c>
      <c r="AA2147" s="8" t="str">
        <f>IFERROR(VLOOKUP(LEFT($A2147,8),POR!$A:$R,13,0),"")</f>
        <v/>
      </c>
      <c r="AB2147" s="8" t="str">
        <f>IFERROR(VLOOKUP(LEFT($A2147,8),POR!$A:$R,14,0),"")</f>
        <v/>
      </c>
      <c r="AC2147" s="8" t="str">
        <f>IFERROR(VLOOKUP(LEFT($A2147,8),POR!$A:$R,15,0),"")</f>
        <v/>
      </c>
      <c r="AD2147" s="8" t="str">
        <f>IFERROR(VLOOKUP(LEFT($A2147,8),POR!$A:$R,16,0),"")</f>
        <v/>
      </c>
      <c r="AE2147" s="8" t="str">
        <f>IFERROR(VLOOKUP(LEFT($A2147,8),POR!$A:$R,17,0),"")</f>
        <v/>
      </c>
      <c r="AF2147" s="8" t="str">
        <f>IFERROR(VLOOKUP(LEFT($A2147,8),POR!$A:$R,18,0),"")</f>
        <v/>
      </c>
      <c r="AG2147" s="36" t="str">
        <f>IFERROR(VLOOKUP(A2147,NSD!F:G,2,0),"")</f>
        <v/>
      </c>
    </row>
    <row r="2148" spans="1:33">
      <c r="A2148" s="49" t="s">
        <v>4262</v>
      </c>
      <c r="B2148" s="36" t="str">
        <f>VLOOKUP(LEFT(A2148,8),Clusters!A:C,3,0)</f>
        <v>C4</v>
      </c>
      <c r="C2148" s="36">
        <f>VLOOKUP(LEFT(A2148,8),Clusters!A:D,2,0)</f>
        <v>43</v>
      </c>
      <c r="O2148" s="36">
        <f>IFERROR(VLOOKUP(LEFT(A2148,8),'Development Priority'!A:B,2,0),"")</f>
        <v>538</v>
      </c>
      <c r="P2148" s="8" t="str">
        <f>IFERROR(VLOOKUP(LEFT($A2148,8),POR!$A:$R,2,0),"")</f>
        <v/>
      </c>
      <c r="Q2148" s="8" t="str">
        <f>IFERROR(VLOOKUP(LEFT($A2148,8),POR!$A:$R,3,0),"")</f>
        <v/>
      </c>
      <c r="R2148" s="8" t="str">
        <f>IFERROR(VLOOKUP(LEFT($A2148,8),POR!$A:$R,4,0),"")</f>
        <v/>
      </c>
      <c r="S2148" s="8" t="str">
        <f>IFERROR(VLOOKUP(LEFT($A2148,8),POR!$A:$R,5,0),"")</f>
        <v/>
      </c>
      <c r="T2148" s="8">
        <f>IFERROR(VLOOKUP(LEFT($A2148,8),POR!$A:$R,6,0),"")</f>
        <v>42895.708333333299</v>
      </c>
      <c r="U2148" s="8" t="str">
        <f>IFERROR(VLOOKUP(LEFT($A2148,8),POR!$A:$R,7,0),"")</f>
        <v/>
      </c>
      <c r="V2148" s="8" t="str">
        <f>IFERROR(VLOOKUP(LEFT($A2148,8),POR!$A:$R,8,0),"")</f>
        <v/>
      </c>
      <c r="W2148" s="8" t="str">
        <f>IFERROR(VLOOKUP(LEFT($A2148,8),POR!$A:$R,9,0),"")</f>
        <v/>
      </c>
      <c r="X2148" s="8" t="str">
        <f>IFERROR(VLOOKUP(LEFT($A2148,8),POR!$A:$R,10,0),"")</f>
        <v/>
      </c>
      <c r="Y2148" s="8" t="str">
        <f>IFERROR(VLOOKUP(LEFT($A2148,8),POR!$A:$R,11,0),"")</f>
        <v/>
      </c>
      <c r="Z2148" s="8" t="str">
        <f>IFERROR(VLOOKUP(LEFT($A2148,8),POR!$A:$R,12,0),"")</f>
        <v/>
      </c>
      <c r="AA2148" s="8" t="str">
        <f>IFERROR(VLOOKUP(LEFT($A2148,8),POR!$A:$R,13,0),"")</f>
        <v/>
      </c>
      <c r="AB2148" s="8" t="str">
        <f>IFERROR(VLOOKUP(LEFT($A2148,8),POR!$A:$R,14,0),"")</f>
        <v/>
      </c>
      <c r="AC2148" s="8" t="str">
        <f>IFERROR(VLOOKUP(LEFT($A2148,8),POR!$A:$R,15,0),"")</f>
        <v/>
      </c>
      <c r="AD2148" s="8" t="str">
        <f>IFERROR(VLOOKUP(LEFT($A2148,8),POR!$A:$R,16,0),"")</f>
        <v/>
      </c>
      <c r="AE2148" s="8" t="str">
        <f>IFERROR(VLOOKUP(LEFT($A2148,8),POR!$A:$R,17,0),"")</f>
        <v/>
      </c>
      <c r="AF2148" s="8" t="str">
        <f>IFERROR(VLOOKUP(LEFT($A2148,8),POR!$A:$R,18,0),"")</f>
        <v/>
      </c>
      <c r="AG2148" s="36" t="str">
        <f>IFERROR(VLOOKUP(A2148,NSD!F:G,2,0),"")</f>
        <v/>
      </c>
    </row>
    <row r="2149" spans="1:33">
      <c r="A2149" s="49" t="s">
        <v>5018</v>
      </c>
      <c r="B2149" s="36" t="str">
        <f>VLOOKUP(LEFT(A2149,8),Clusters!A:C,3,0)</f>
        <v>C4</v>
      </c>
      <c r="C2149" s="36">
        <f>VLOOKUP(LEFT(A2149,8),Clusters!A:D,2,0)</f>
        <v>43</v>
      </c>
      <c r="O2149" s="36">
        <f>IFERROR(VLOOKUP(LEFT(A2149,8),'Development Priority'!A:B,2,0),"")</f>
        <v>538</v>
      </c>
      <c r="P2149" s="8" t="str">
        <f>IFERROR(VLOOKUP(LEFT($A2149,8),POR!$A:$R,2,0),"")</f>
        <v/>
      </c>
      <c r="Q2149" s="8" t="str">
        <f>IFERROR(VLOOKUP(LEFT($A2149,8),POR!$A:$R,3,0),"")</f>
        <v/>
      </c>
      <c r="R2149" s="8" t="str">
        <f>IFERROR(VLOOKUP(LEFT($A2149,8),POR!$A:$R,4,0),"")</f>
        <v/>
      </c>
      <c r="S2149" s="8" t="str">
        <f>IFERROR(VLOOKUP(LEFT($A2149,8),POR!$A:$R,5,0),"")</f>
        <v/>
      </c>
      <c r="T2149" s="8">
        <f>IFERROR(VLOOKUP(LEFT($A2149,8),POR!$A:$R,6,0),"")</f>
        <v>42895.708333333299</v>
      </c>
      <c r="U2149" s="8" t="str">
        <f>IFERROR(VLOOKUP(LEFT($A2149,8),POR!$A:$R,7,0),"")</f>
        <v/>
      </c>
      <c r="V2149" s="8" t="str">
        <f>IFERROR(VLOOKUP(LEFT($A2149,8),POR!$A:$R,8,0),"")</f>
        <v/>
      </c>
      <c r="W2149" s="8" t="str">
        <f>IFERROR(VLOOKUP(LEFT($A2149,8),POR!$A:$R,9,0),"")</f>
        <v/>
      </c>
      <c r="X2149" s="8" t="str">
        <f>IFERROR(VLOOKUP(LEFT($A2149,8),POR!$A:$R,10,0),"")</f>
        <v/>
      </c>
      <c r="Y2149" s="8" t="str">
        <f>IFERROR(VLOOKUP(LEFT($A2149,8),POR!$A:$R,11,0),"")</f>
        <v/>
      </c>
      <c r="Z2149" s="8" t="str">
        <f>IFERROR(VLOOKUP(LEFT($A2149,8),POR!$A:$R,12,0),"")</f>
        <v/>
      </c>
      <c r="AA2149" s="8" t="str">
        <f>IFERROR(VLOOKUP(LEFT($A2149,8),POR!$A:$R,13,0),"")</f>
        <v/>
      </c>
      <c r="AB2149" s="8" t="str">
        <f>IFERROR(VLOOKUP(LEFT($A2149,8),POR!$A:$R,14,0),"")</f>
        <v/>
      </c>
      <c r="AC2149" s="8" t="str">
        <f>IFERROR(VLOOKUP(LEFT($A2149,8),POR!$A:$R,15,0),"")</f>
        <v/>
      </c>
      <c r="AD2149" s="8" t="str">
        <f>IFERROR(VLOOKUP(LEFT($A2149,8),POR!$A:$R,16,0),"")</f>
        <v/>
      </c>
      <c r="AE2149" s="8" t="str">
        <f>IFERROR(VLOOKUP(LEFT($A2149,8),POR!$A:$R,17,0),"")</f>
        <v/>
      </c>
      <c r="AF2149" s="8" t="str">
        <f>IFERROR(VLOOKUP(LEFT($A2149,8),POR!$A:$R,18,0),"")</f>
        <v/>
      </c>
      <c r="AG2149" s="36" t="str">
        <f>IFERROR(VLOOKUP(A2149,NSD!F:G,2,0),"")</f>
        <v/>
      </c>
    </row>
    <row r="2150" spans="1:33">
      <c r="A2150" s="49" t="s">
        <v>3617</v>
      </c>
      <c r="B2150" s="36" t="str">
        <f>VLOOKUP(LEFT(A2150,8),Clusters!A:C,3,0)</f>
        <v>C4</v>
      </c>
      <c r="C2150" s="36">
        <f>VLOOKUP(LEFT(A2150,8),Clusters!A:D,2,0)</f>
        <v>43</v>
      </c>
      <c r="O2150" s="36">
        <f>IFERROR(VLOOKUP(LEFT(A2150,8),'Development Priority'!A:B,2,0),"")</f>
        <v>538</v>
      </c>
      <c r="P2150" s="8" t="str">
        <f>IFERROR(VLOOKUP(LEFT($A2150,8),POR!$A:$R,2,0),"")</f>
        <v/>
      </c>
      <c r="Q2150" s="8" t="str">
        <f>IFERROR(VLOOKUP(LEFT($A2150,8),POR!$A:$R,3,0),"")</f>
        <v/>
      </c>
      <c r="R2150" s="8" t="str">
        <f>IFERROR(VLOOKUP(LEFT($A2150,8),POR!$A:$R,4,0),"")</f>
        <v/>
      </c>
      <c r="S2150" s="8" t="str">
        <f>IFERROR(VLOOKUP(LEFT($A2150,8),POR!$A:$R,5,0),"")</f>
        <v/>
      </c>
      <c r="T2150" s="8">
        <f>IFERROR(VLOOKUP(LEFT($A2150,8),POR!$A:$R,6,0),"")</f>
        <v>42895.708333333299</v>
      </c>
      <c r="U2150" s="8" t="str">
        <f>IFERROR(VLOOKUP(LEFT($A2150,8),POR!$A:$R,7,0),"")</f>
        <v/>
      </c>
      <c r="V2150" s="8" t="str">
        <f>IFERROR(VLOOKUP(LEFT($A2150,8),POR!$A:$R,8,0),"")</f>
        <v/>
      </c>
      <c r="W2150" s="8" t="str">
        <f>IFERROR(VLOOKUP(LEFT($A2150,8),POR!$A:$R,9,0),"")</f>
        <v/>
      </c>
      <c r="X2150" s="8" t="str">
        <f>IFERROR(VLOOKUP(LEFT($A2150,8),POR!$A:$R,10,0),"")</f>
        <v/>
      </c>
      <c r="Y2150" s="8" t="str">
        <f>IFERROR(VLOOKUP(LEFT($A2150,8),POR!$A:$R,11,0),"")</f>
        <v/>
      </c>
      <c r="Z2150" s="8" t="str">
        <f>IFERROR(VLOOKUP(LEFT($A2150,8),POR!$A:$R,12,0),"")</f>
        <v/>
      </c>
      <c r="AA2150" s="8" t="str">
        <f>IFERROR(VLOOKUP(LEFT($A2150,8),POR!$A:$R,13,0),"")</f>
        <v/>
      </c>
      <c r="AB2150" s="8" t="str">
        <f>IFERROR(VLOOKUP(LEFT($A2150,8),POR!$A:$R,14,0),"")</f>
        <v/>
      </c>
      <c r="AC2150" s="8" t="str">
        <f>IFERROR(VLOOKUP(LEFT($A2150,8),POR!$A:$R,15,0),"")</f>
        <v/>
      </c>
      <c r="AD2150" s="8" t="str">
        <f>IFERROR(VLOOKUP(LEFT($A2150,8),POR!$A:$R,16,0),"")</f>
        <v/>
      </c>
      <c r="AE2150" s="8" t="str">
        <f>IFERROR(VLOOKUP(LEFT($A2150,8),POR!$A:$R,17,0),"")</f>
        <v/>
      </c>
      <c r="AF2150" s="8" t="str">
        <f>IFERROR(VLOOKUP(LEFT($A2150,8),POR!$A:$R,18,0),"")</f>
        <v/>
      </c>
      <c r="AG2150" s="36" t="str">
        <f>IFERROR(VLOOKUP(A2150,NSD!F:G,2,0),"")</f>
        <v/>
      </c>
    </row>
    <row r="2151" spans="1:33">
      <c r="A2151" s="49" t="s">
        <v>4151</v>
      </c>
      <c r="B2151" s="36" t="str">
        <f>VLOOKUP(LEFT(A2151,8),Clusters!A:C,3,0)</f>
        <v>C4</v>
      </c>
      <c r="C2151" s="36">
        <f>VLOOKUP(LEFT(A2151,8),Clusters!A:D,2,0)</f>
        <v>43</v>
      </c>
      <c r="O2151" s="36">
        <f>IFERROR(VLOOKUP(LEFT(A2151,8),'Development Priority'!A:B,2,0),"")</f>
        <v>538</v>
      </c>
      <c r="P2151" s="8" t="str">
        <f>IFERROR(VLOOKUP(LEFT($A2151,8),POR!$A:$R,2,0),"")</f>
        <v/>
      </c>
      <c r="Q2151" s="8" t="str">
        <f>IFERROR(VLOOKUP(LEFT($A2151,8),POR!$A:$R,3,0),"")</f>
        <v/>
      </c>
      <c r="R2151" s="8" t="str">
        <f>IFERROR(VLOOKUP(LEFT($A2151,8),POR!$A:$R,4,0),"")</f>
        <v/>
      </c>
      <c r="S2151" s="8" t="str">
        <f>IFERROR(VLOOKUP(LEFT($A2151,8),POR!$A:$R,5,0),"")</f>
        <v/>
      </c>
      <c r="T2151" s="8">
        <f>IFERROR(VLOOKUP(LEFT($A2151,8),POR!$A:$R,6,0),"")</f>
        <v>42895.708333333299</v>
      </c>
      <c r="U2151" s="8" t="str">
        <f>IFERROR(VLOOKUP(LEFT($A2151,8),POR!$A:$R,7,0),"")</f>
        <v/>
      </c>
      <c r="V2151" s="8" t="str">
        <f>IFERROR(VLOOKUP(LEFT($A2151,8),POR!$A:$R,8,0),"")</f>
        <v/>
      </c>
      <c r="W2151" s="8" t="str">
        <f>IFERROR(VLOOKUP(LEFT($A2151,8),POR!$A:$R,9,0),"")</f>
        <v/>
      </c>
      <c r="X2151" s="8" t="str">
        <f>IFERROR(VLOOKUP(LEFT($A2151,8),POR!$A:$R,10,0),"")</f>
        <v/>
      </c>
      <c r="Y2151" s="8" t="str">
        <f>IFERROR(VLOOKUP(LEFT($A2151,8),POR!$A:$R,11,0),"")</f>
        <v/>
      </c>
      <c r="Z2151" s="8" t="str">
        <f>IFERROR(VLOOKUP(LEFT($A2151,8),POR!$A:$R,12,0),"")</f>
        <v/>
      </c>
      <c r="AA2151" s="8" t="str">
        <f>IFERROR(VLOOKUP(LEFT($A2151,8),POR!$A:$R,13,0),"")</f>
        <v/>
      </c>
      <c r="AB2151" s="8" t="str">
        <f>IFERROR(VLOOKUP(LEFT($A2151,8),POR!$A:$R,14,0),"")</f>
        <v/>
      </c>
      <c r="AC2151" s="8" t="str">
        <f>IFERROR(VLOOKUP(LEFT($A2151,8),POR!$A:$R,15,0),"")</f>
        <v/>
      </c>
      <c r="AD2151" s="8" t="str">
        <f>IFERROR(VLOOKUP(LEFT($A2151,8),POR!$A:$R,16,0),"")</f>
        <v/>
      </c>
      <c r="AE2151" s="8" t="str">
        <f>IFERROR(VLOOKUP(LEFT($A2151,8),POR!$A:$R,17,0),"")</f>
        <v/>
      </c>
      <c r="AF2151" s="8" t="str">
        <f>IFERROR(VLOOKUP(LEFT($A2151,8),POR!$A:$R,18,0),"")</f>
        <v/>
      </c>
      <c r="AG2151" s="36" t="str">
        <f>IFERROR(VLOOKUP(A2151,NSD!F:G,2,0),"")</f>
        <v/>
      </c>
    </row>
    <row r="2152" spans="1:33">
      <c r="A2152" s="49" t="s">
        <v>4608</v>
      </c>
      <c r="B2152" s="36" t="str">
        <f>VLOOKUP(LEFT(A2152,8),Clusters!A:C,3,0)</f>
        <v>C4</v>
      </c>
      <c r="C2152" s="36">
        <f>VLOOKUP(LEFT(A2152,8),Clusters!A:D,2,0)</f>
        <v>43</v>
      </c>
      <c r="O2152" s="36">
        <f>IFERROR(VLOOKUP(LEFT(A2152,8),'Development Priority'!A:B,2,0),"")</f>
        <v>538</v>
      </c>
      <c r="P2152" s="8" t="str">
        <f>IFERROR(VLOOKUP(LEFT($A2152,8),POR!$A:$R,2,0),"")</f>
        <v/>
      </c>
      <c r="Q2152" s="8" t="str">
        <f>IFERROR(VLOOKUP(LEFT($A2152,8),POR!$A:$R,3,0),"")</f>
        <v/>
      </c>
      <c r="R2152" s="8" t="str">
        <f>IFERROR(VLOOKUP(LEFT($A2152,8),POR!$A:$R,4,0),"")</f>
        <v/>
      </c>
      <c r="S2152" s="8" t="str">
        <f>IFERROR(VLOOKUP(LEFT($A2152,8),POR!$A:$R,5,0),"")</f>
        <v/>
      </c>
      <c r="T2152" s="8">
        <f>IFERROR(VLOOKUP(LEFT($A2152,8),POR!$A:$R,6,0),"")</f>
        <v>42895.708333333299</v>
      </c>
      <c r="U2152" s="8" t="str">
        <f>IFERROR(VLOOKUP(LEFT($A2152,8),POR!$A:$R,7,0),"")</f>
        <v/>
      </c>
      <c r="V2152" s="8" t="str">
        <f>IFERROR(VLOOKUP(LEFT($A2152,8),POR!$A:$R,8,0),"")</f>
        <v/>
      </c>
      <c r="W2152" s="8" t="str">
        <f>IFERROR(VLOOKUP(LEFT($A2152,8),POR!$A:$R,9,0),"")</f>
        <v/>
      </c>
      <c r="X2152" s="8" t="str">
        <f>IFERROR(VLOOKUP(LEFT($A2152,8),POR!$A:$R,10,0),"")</f>
        <v/>
      </c>
      <c r="Y2152" s="8" t="str">
        <f>IFERROR(VLOOKUP(LEFT($A2152,8),POR!$A:$R,11,0),"")</f>
        <v/>
      </c>
      <c r="Z2152" s="8" t="str">
        <f>IFERROR(VLOOKUP(LEFT($A2152,8),POR!$A:$R,12,0),"")</f>
        <v/>
      </c>
      <c r="AA2152" s="8" t="str">
        <f>IFERROR(VLOOKUP(LEFT($A2152,8),POR!$A:$R,13,0),"")</f>
        <v/>
      </c>
      <c r="AB2152" s="8" t="str">
        <f>IFERROR(VLOOKUP(LEFT($A2152,8),POR!$A:$R,14,0),"")</f>
        <v/>
      </c>
      <c r="AC2152" s="8" t="str">
        <f>IFERROR(VLOOKUP(LEFT($A2152,8),POR!$A:$R,15,0),"")</f>
        <v/>
      </c>
      <c r="AD2152" s="8" t="str">
        <f>IFERROR(VLOOKUP(LEFT($A2152,8),POR!$A:$R,16,0),"")</f>
        <v/>
      </c>
      <c r="AE2152" s="8" t="str">
        <f>IFERROR(VLOOKUP(LEFT($A2152,8),POR!$A:$R,17,0),"")</f>
        <v/>
      </c>
      <c r="AF2152" s="8" t="str">
        <f>IFERROR(VLOOKUP(LEFT($A2152,8),POR!$A:$R,18,0),"")</f>
        <v/>
      </c>
      <c r="AG2152" s="36" t="str">
        <f>IFERROR(VLOOKUP(A2152,NSD!F:G,2,0),"")</f>
        <v/>
      </c>
    </row>
    <row r="2153" spans="1:33">
      <c r="A2153" s="49" t="s">
        <v>3048</v>
      </c>
      <c r="B2153" s="36" t="str">
        <f>VLOOKUP(LEFT(A2153,8),Clusters!A:C,3,0)</f>
        <v>C4</v>
      </c>
      <c r="C2153" s="36">
        <f>VLOOKUP(LEFT(A2153,8),Clusters!A:D,2,0)</f>
        <v>43</v>
      </c>
      <c r="O2153" s="36">
        <f>IFERROR(VLOOKUP(LEFT(A2153,8),'Development Priority'!A:B,2,0),"")</f>
        <v>538</v>
      </c>
      <c r="P2153" s="8" t="str">
        <f>IFERROR(VLOOKUP(LEFT($A2153,8),POR!$A:$R,2,0),"")</f>
        <v/>
      </c>
      <c r="Q2153" s="8" t="str">
        <f>IFERROR(VLOOKUP(LEFT($A2153,8),POR!$A:$R,3,0),"")</f>
        <v/>
      </c>
      <c r="R2153" s="8" t="str">
        <f>IFERROR(VLOOKUP(LEFT($A2153,8),POR!$A:$R,4,0),"")</f>
        <v/>
      </c>
      <c r="S2153" s="8" t="str">
        <f>IFERROR(VLOOKUP(LEFT($A2153,8),POR!$A:$R,5,0),"")</f>
        <v/>
      </c>
      <c r="T2153" s="8">
        <f>IFERROR(VLOOKUP(LEFT($A2153,8),POR!$A:$R,6,0),"")</f>
        <v>42895.708333333299</v>
      </c>
      <c r="U2153" s="8" t="str">
        <f>IFERROR(VLOOKUP(LEFT($A2153,8),POR!$A:$R,7,0),"")</f>
        <v/>
      </c>
      <c r="V2153" s="8" t="str">
        <f>IFERROR(VLOOKUP(LEFT($A2153,8),POR!$A:$R,8,0),"")</f>
        <v/>
      </c>
      <c r="W2153" s="8" t="str">
        <f>IFERROR(VLOOKUP(LEFT($A2153,8),POR!$A:$R,9,0),"")</f>
        <v/>
      </c>
      <c r="X2153" s="8" t="str">
        <f>IFERROR(VLOOKUP(LEFT($A2153,8),POR!$A:$R,10,0),"")</f>
        <v/>
      </c>
      <c r="Y2153" s="8" t="str">
        <f>IFERROR(VLOOKUP(LEFT($A2153,8),POR!$A:$R,11,0),"")</f>
        <v/>
      </c>
      <c r="Z2153" s="8" t="str">
        <f>IFERROR(VLOOKUP(LEFT($A2153,8),POR!$A:$R,12,0),"")</f>
        <v/>
      </c>
      <c r="AA2153" s="8" t="str">
        <f>IFERROR(VLOOKUP(LEFT($A2153,8),POR!$A:$R,13,0),"")</f>
        <v/>
      </c>
      <c r="AB2153" s="8" t="str">
        <f>IFERROR(VLOOKUP(LEFT($A2153,8),POR!$A:$R,14,0),"")</f>
        <v/>
      </c>
      <c r="AC2153" s="8" t="str">
        <f>IFERROR(VLOOKUP(LEFT($A2153,8),POR!$A:$R,15,0),"")</f>
        <v/>
      </c>
      <c r="AD2153" s="8" t="str">
        <f>IFERROR(VLOOKUP(LEFT($A2153,8),POR!$A:$R,16,0),"")</f>
        <v/>
      </c>
      <c r="AE2153" s="8" t="str">
        <f>IFERROR(VLOOKUP(LEFT($A2153,8),POR!$A:$R,17,0),"")</f>
        <v/>
      </c>
      <c r="AF2153" s="8" t="str">
        <f>IFERROR(VLOOKUP(LEFT($A2153,8),POR!$A:$R,18,0),"")</f>
        <v/>
      </c>
      <c r="AG2153" s="36" t="str">
        <f>IFERROR(VLOOKUP(A2153,NSD!F:G,2,0),"")</f>
        <v/>
      </c>
    </row>
    <row r="2154" spans="1:33">
      <c r="A2154" s="49" t="s">
        <v>2583</v>
      </c>
      <c r="B2154" s="36" t="str">
        <f>VLOOKUP(LEFT(A2154,8),Clusters!A:C,3,0)</f>
        <v>C4</v>
      </c>
      <c r="C2154" s="36">
        <f>VLOOKUP(LEFT(A2154,8),Clusters!A:D,2,0)</f>
        <v>42</v>
      </c>
      <c r="O2154" s="36">
        <f>IFERROR(VLOOKUP(LEFT(A2154,8),'Development Priority'!A:B,2,0),"")</f>
        <v>263</v>
      </c>
      <c r="P2154" s="8" t="str">
        <f>IFERROR(VLOOKUP(LEFT($A2154,8),POR!$A:$R,2,0),"")</f>
        <v/>
      </c>
      <c r="Q2154" s="8" t="str">
        <f>IFERROR(VLOOKUP(LEFT($A2154,8),POR!$A:$R,3,0),"")</f>
        <v/>
      </c>
      <c r="R2154" s="8" t="str">
        <f>IFERROR(VLOOKUP(LEFT($A2154,8),POR!$A:$R,4,0),"")</f>
        <v/>
      </c>
      <c r="S2154" s="8" t="str">
        <f>IFERROR(VLOOKUP(LEFT($A2154,8),POR!$A:$R,5,0),"")</f>
        <v/>
      </c>
      <c r="T2154" s="8">
        <f>IFERROR(VLOOKUP(LEFT($A2154,8),POR!$A:$R,6,0),"")</f>
        <v>42827.708333333299</v>
      </c>
      <c r="U2154" s="8" t="str">
        <f>IFERROR(VLOOKUP(LEFT($A2154,8),POR!$A:$R,7,0),"")</f>
        <v/>
      </c>
      <c r="V2154" s="8">
        <f>IFERROR(VLOOKUP(LEFT($A2154,8),POR!$A:$R,8,0),"")</f>
        <v>42828</v>
      </c>
      <c r="W2154" s="8" t="str">
        <f>IFERROR(VLOOKUP(LEFT($A2154,8),POR!$A:$R,9,0),"")</f>
        <v/>
      </c>
      <c r="X2154" s="8" t="str">
        <f>IFERROR(VLOOKUP(LEFT($A2154,8),POR!$A:$R,10,0),"")</f>
        <v/>
      </c>
      <c r="Y2154" s="8" t="str">
        <f>IFERROR(VLOOKUP(LEFT($A2154,8),POR!$A:$R,11,0),"")</f>
        <v/>
      </c>
      <c r="Z2154" s="8" t="str">
        <f>IFERROR(VLOOKUP(LEFT($A2154,8),POR!$A:$R,12,0),"")</f>
        <v/>
      </c>
      <c r="AA2154" s="8" t="str">
        <f>IFERROR(VLOOKUP(LEFT($A2154,8),POR!$A:$R,13,0),"")</f>
        <v/>
      </c>
      <c r="AB2154" s="8" t="str">
        <f>IFERROR(VLOOKUP(LEFT($A2154,8),POR!$A:$R,14,0),"")</f>
        <v/>
      </c>
      <c r="AC2154" s="8" t="str">
        <f>IFERROR(VLOOKUP(LEFT($A2154,8),POR!$A:$R,15,0),"")</f>
        <v/>
      </c>
      <c r="AD2154" s="8" t="str">
        <f>IFERROR(VLOOKUP(LEFT($A2154,8),POR!$A:$R,16,0),"")</f>
        <v/>
      </c>
      <c r="AE2154" s="8" t="str">
        <f>IFERROR(VLOOKUP(LEFT($A2154,8),POR!$A:$R,17,0),"")</f>
        <v/>
      </c>
      <c r="AF2154" s="8" t="str">
        <f>IFERROR(VLOOKUP(LEFT($A2154,8),POR!$A:$R,18,0),"")</f>
        <v/>
      </c>
      <c r="AG2154" s="36" t="str">
        <f>IFERROR(VLOOKUP(A2154,NSD!F:G,2,0),"")</f>
        <v/>
      </c>
    </row>
    <row r="2155" spans="1:33">
      <c r="A2155" s="49" t="s">
        <v>2906</v>
      </c>
      <c r="B2155" s="36" t="str">
        <f>VLOOKUP(LEFT(A2155,8),Clusters!A:C,3,0)</f>
        <v>C4</v>
      </c>
      <c r="C2155" s="36">
        <f>VLOOKUP(LEFT(A2155,8),Clusters!A:D,2,0)</f>
        <v>42</v>
      </c>
      <c r="O2155" s="36">
        <f>IFERROR(VLOOKUP(LEFT(A2155,8),'Development Priority'!A:B,2,0),"")</f>
        <v>263</v>
      </c>
      <c r="P2155" s="8" t="str">
        <f>IFERROR(VLOOKUP(LEFT($A2155,8),POR!$A:$R,2,0),"")</f>
        <v/>
      </c>
      <c r="Q2155" s="8" t="str">
        <f>IFERROR(VLOOKUP(LEFT($A2155,8),POR!$A:$R,3,0),"")</f>
        <v/>
      </c>
      <c r="R2155" s="8" t="str">
        <f>IFERROR(VLOOKUP(LEFT($A2155,8),POR!$A:$R,4,0),"")</f>
        <v/>
      </c>
      <c r="S2155" s="8" t="str">
        <f>IFERROR(VLOOKUP(LEFT($A2155,8),POR!$A:$R,5,0),"")</f>
        <v/>
      </c>
      <c r="T2155" s="8">
        <f>IFERROR(VLOOKUP(LEFT($A2155,8),POR!$A:$R,6,0),"")</f>
        <v>42827.708333333299</v>
      </c>
      <c r="U2155" s="8" t="str">
        <f>IFERROR(VLOOKUP(LEFT($A2155,8),POR!$A:$R,7,0),"")</f>
        <v/>
      </c>
      <c r="V2155" s="8">
        <f>IFERROR(VLOOKUP(LEFT($A2155,8),POR!$A:$R,8,0),"")</f>
        <v>42828</v>
      </c>
      <c r="W2155" s="8" t="str">
        <f>IFERROR(VLOOKUP(LEFT($A2155,8),POR!$A:$R,9,0),"")</f>
        <v/>
      </c>
      <c r="X2155" s="8" t="str">
        <f>IFERROR(VLOOKUP(LEFT($A2155,8),POR!$A:$R,10,0),"")</f>
        <v/>
      </c>
      <c r="Y2155" s="8" t="str">
        <f>IFERROR(VLOOKUP(LEFT($A2155,8),POR!$A:$R,11,0),"")</f>
        <v/>
      </c>
      <c r="Z2155" s="8" t="str">
        <f>IFERROR(VLOOKUP(LEFT($A2155,8),POR!$A:$R,12,0),"")</f>
        <v/>
      </c>
      <c r="AA2155" s="8" t="str">
        <f>IFERROR(VLOOKUP(LEFT($A2155,8),POR!$A:$R,13,0),"")</f>
        <v/>
      </c>
      <c r="AB2155" s="8" t="str">
        <f>IFERROR(VLOOKUP(LEFT($A2155,8),POR!$A:$R,14,0),"")</f>
        <v/>
      </c>
      <c r="AC2155" s="8" t="str">
        <f>IFERROR(VLOOKUP(LEFT($A2155,8),POR!$A:$R,15,0),"")</f>
        <v/>
      </c>
      <c r="AD2155" s="8" t="str">
        <f>IFERROR(VLOOKUP(LEFT($A2155,8),POR!$A:$R,16,0),"")</f>
        <v/>
      </c>
      <c r="AE2155" s="8" t="str">
        <f>IFERROR(VLOOKUP(LEFT($A2155,8),POR!$A:$R,17,0),"")</f>
        <v/>
      </c>
      <c r="AF2155" s="8" t="str">
        <f>IFERROR(VLOOKUP(LEFT($A2155,8),POR!$A:$R,18,0),"")</f>
        <v/>
      </c>
      <c r="AG2155" s="36" t="str">
        <f>IFERROR(VLOOKUP(A2155,NSD!F:G,2,0),"")</f>
        <v/>
      </c>
    </row>
    <row r="2156" spans="1:33" ht="45">
      <c r="A2156" s="49" t="s">
        <v>3287</v>
      </c>
      <c r="B2156" s="36" t="str">
        <f>VLOOKUP(LEFT(A2156,8),Clusters!A:C,3,0)</f>
        <v>C4</v>
      </c>
      <c r="C2156" s="36">
        <f>VLOOKUP(LEFT(A2156,8),Clusters!A:D,2,0)</f>
        <v>42</v>
      </c>
      <c r="E2156" t="s">
        <v>1595</v>
      </c>
      <c r="F2156" t="s">
        <v>1594</v>
      </c>
      <c r="G2156" t="s">
        <v>1595</v>
      </c>
      <c r="K2156" s="9">
        <v>42815</v>
      </c>
      <c r="L2156" s="9" t="s">
        <v>5322</v>
      </c>
      <c r="M2156" t="s">
        <v>1595</v>
      </c>
      <c r="N2156" s="9" t="s">
        <v>2024</v>
      </c>
      <c r="O2156" s="36">
        <f>IFERROR(VLOOKUP(LEFT(A2156,8),'Development Priority'!A:B,2,0),"")</f>
        <v>263</v>
      </c>
      <c r="P2156" s="8" t="str">
        <f>IFERROR(VLOOKUP(LEFT($A2156,8),POR!$A:$R,2,0),"")</f>
        <v/>
      </c>
      <c r="Q2156" s="8" t="str">
        <f>IFERROR(VLOOKUP(LEFT($A2156,8),POR!$A:$R,3,0),"")</f>
        <v/>
      </c>
      <c r="R2156" s="8" t="str">
        <f>IFERROR(VLOOKUP(LEFT($A2156,8),POR!$A:$R,4,0),"")</f>
        <v/>
      </c>
      <c r="S2156" s="8" t="str">
        <f>IFERROR(VLOOKUP(LEFT($A2156,8),POR!$A:$R,5,0),"")</f>
        <v/>
      </c>
      <c r="T2156" s="8">
        <f>IFERROR(VLOOKUP(LEFT($A2156,8),POR!$A:$R,6,0),"")</f>
        <v>42827.708333333299</v>
      </c>
      <c r="U2156" s="8" t="str">
        <f>IFERROR(VLOOKUP(LEFT($A2156,8),POR!$A:$R,7,0),"")</f>
        <v/>
      </c>
      <c r="V2156" s="8">
        <f>IFERROR(VLOOKUP(LEFT($A2156,8),POR!$A:$R,8,0),"")</f>
        <v>42828</v>
      </c>
      <c r="W2156" s="8" t="str">
        <f>IFERROR(VLOOKUP(LEFT($A2156,8),POR!$A:$R,9,0),"")</f>
        <v/>
      </c>
      <c r="X2156" s="8" t="str">
        <f>IFERROR(VLOOKUP(LEFT($A2156,8),POR!$A:$R,10,0),"")</f>
        <v/>
      </c>
      <c r="Y2156" s="8" t="str">
        <f>IFERROR(VLOOKUP(LEFT($A2156,8),POR!$A:$R,11,0),"")</f>
        <v/>
      </c>
      <c r="Z2156" s="8" t="str">
        <f>IFERROR(VLOOKUP(LEFT($A2156,8),POR!$A:$R,12,0),"")</f>
        <v/>
      </c>
      <c r="AA2156" s="8" t="str">
        <f>IFERROR(VLOOKUP(LEFT($A2156,8),POR!$A:$R,13,0),"")</f>
        <v/>
      </c>
      <c r="AB2156" s="8" t="str">
        <f>IFERROR(VLOOKUP(LEFT($A2156,8),POR!$A:$R,14,0),"")</f>
        <v/>
      </c>
      <c r="AC2156" s="8" t="str">
        <f>IFERROR(VLOOKUP(LEFT($A2156,8),POR!$A:$R,15,0),"")</f>
        <v/>
      </c>
      <c r="AD2156" s="8" t="str">
        <f>IFERROR(VLOOKUP(LEFT($A2156,8),POR!$A:$R,16,0),"")</f>
        <v/>
      </c>
      <c r="AE2156" s="8" t="str">
        <f>IFERROR(VLOOKUP(LEFT($A2156,8),POR!$A:$R,17,0),"")</f>
        <v/>
      </c>
      <c r="AF2156" s="8" t="str">
        <f>IFERROR(VLOOKUP(LEFT($A2156,8),POR!$A:$R,18,0),"")</f>
        <v/>
      </c>
      <c r="AG2156" s="36" t="str">
        <f>IFERROR(VLOOKUP(A2156,NSD!F:G,2,0),"")</f>
        <v/>
      </c>
    </row>
    <row r="2157" spans="1:33">
      <c r="A2157" s="49" t="s">
        <v>3573</v>
      </c>
      <c r="B2157" s="36" t="str">
        <f>VLOOKUP(LEFT(A2157,8),Clusters!A:C,3,0)</f>
        <v>C4</v>
      </c>
      <c r="C2157" s="36">
        <f>VLOOKUP(LEFT(A2157,8),Clusters!A:D,2,0)</f>
        <v>42</v>
      </c>
      <c r="O2157" s="36">
        <f>IFERROR(VLOOKUP(LEFT(A2157,8),'Development Priority'!A:B,2,0),"")</f>
        <v>263</v>
      </c>
      <c r="P2157" s="8" t="str">
        <f>IFERROR(VLOOKUP(LEFT($A2157,8),POR!$A:$R,2,0),"")</f>
        <v/>
      </c>
      <c r="Q2157" s="8" t="str">
        <f>IFERROR(VLOOKUP(LEFT($A2157,8),POR!$A:$R,3,0),"")</f>
        <v/>
      </c>
      <c r="R2157" s="8" t="str">
        <f>IFERROR(VLOOKUP(LEFT($A2157,8),POR!$A:$R,4,0),"")</f>
        <v/>
      </c>
      <c r="S2157" s="8" t="str">
        <f>IFERROR(VLOOKUP(LEFT($A2157,8),POR!$A:$R,5,0),"")</f>
        <v/>
      </c>
      <c r="T2157" s="8">
        <f>IFERROR(VLOOKUP(LEFT($A2157,8),POR!$A:$R,6,0),"")</f>
        <v>42827.708333333299</v>
      </c>
      <c r="U2157" s="8" t="str">
        <f>IFERROR(VLOOKUP(LEFT($A2157,8),POR!$A:$R,7,0),"")</f>
        <v/>
      </c>
      <c r="V2157" s="8">
        <f>IFERROR(VLOOKUP(LEFT($A2157,8),POR!$A:$R,8,0),"")</f>
        <v>42828</v>
      </c>
      <c r="W2157" s="8" t="str">
        <f>IFERROR(VLOOKUP(LEFT($A2157,8),POR!$A:$R,9,0),"")</f>
        <v/>
      </c>
      <c r="X2157" s="8" t="str">
        <f>IFERROR(VLOOKUP(LEFT($A2157,8),POR!$A:$R,10,0),"")</f>
        <v/>
      </c>
      <c r="Y2157" s="8" t="str">
        <f>IFERROR(VLOOKUP(LEFT($A2157,8),POR!$A:$R,11,0),"")</f>
        <v/>
      </c>
      <c r="Z2157" s="8" t="str">
        <f>IFERROR(VLOOKUP(LEFT($A2157,8),POR!$A:$R,12,0),"")</f>
        <v/>
      </c>
      <c r="AA2157" s="8" t="str">
        <f>IFERROR(VLOOKUP(LEFT($A2157,8),POR!$A:$R,13,0),"")</f>
        <v/>
      </c>
      <c r="AB2157" s="8" t="str">
        <f>IFERROR(VLOOKUP(LEFT($A2157,8),POR!$A:$R,14,0),"")</f>
        <v/>
      </c>
      <c r="AC2157" s="8" t="str">
        <f>IFERROR(VLOOKUP(LEFT($A2157,8),POR!$A:$R,15,0),"")</f>
        <v/>
      </c>
      <c r="AD2157" s="8" t="str">
        <f>IFERROR(VLOOKUP(LEFT($A2157,8),POR!$A:$R,16,0),"")</f>
        <v/>
      </c>
      <c r="AE2157" s="8" t="str">
        <f>IFERROR(VLOOKUP(LEFT($A2157,8),POR!$A:$R,17,0),"")</f>
        <v/>
      </c>
      <c r="AF2157" s="8" t="str">
        <f>IFERROR(VLOOKUP(LEFT($A2157,8),POR!$A:$R,18,0),"")</f>
        <v/>
      </c>
      <c r="AG2157" s="36" t="str">
        <f>IFERROR(VLOOKUP(A2157,NSD!F:G,2,0),"")</f>
        <v/>
      </c>
    </row>
    <row r="2158" spans="1:33">
      <c r="A2158" s="49" t="s">
        <v>3549</v>
      </c>
      <c r="B2158" s="36" t="str">
        <f>VLOOKUP(LEFT(A2158,8),Clusters!A:C,3,0)</f>
        <v>C4</v>
      </c>
      <c r="C2158" s="36">
        <f>VLOOKUP(LEFT(A2158,8),Clusters!A:D,2,0)</f>
        <v>42</v>
      </c>
      <c r="O2158" s="36">
        <f>IFERROR(VLOOKUP(LEFT(A2158,8),'Development Priority'!A:B,2,0),"")</f>
        <v>263</v>
      </c>
      <c r="P2158" s="8" t="str">
        <f>IFERROR(VLOOKUP(LEFT($A2158,8),POR!$A:$R,2,0),"")</f>
        <v/>
      </c>
      <c r="Q2158" s="8" t="str">
        <f>IFERROR(VLOOKUP(LEFT($A2158,8),POR!$A:$R,3,0),"")</f>
        <v/>
      </c>
      <c r="R2158" s="8" t="str">
        <f>IFERROR(VLOOKUP(LEFT($A2158,8),POR!$A:$R,4,0),"")</f>
        <v/>
      </c>
      <c r="S2158" s="8" t="str">
        <f>IFERROR(VLOOKUP(LEFT($A2158,8),POR!$A:$R,5,0),"")</f>
        <v/>
      </c>
      <c r="T2158" s="8">
        <f>IFERROR(VLOOKUP(LEFT($A2158,8),POR!$A:$R,6,0),"")</f>
        <v>42827.708333333299</v>
      </c>
      <c r="U2158" s="8" t="str">
        <f>IFERROR(VLOOKUP(LEFT($A2158,8),POR!$A:$R,7,0),"")</f>
        <v/>
      </c>
      <c r="V2158" s="8">
        <f>IFERROR(VLOOKUP(LEFT($A2158,8),POR!$A:$R,8,0),"")</f>
        <v>42828</v>
      </c>
      <c r="W2158" s="8" t="str">
        <f>IFERROR(VLOOKUP(LEFT($A2158,8),POR!$A:$R,9,0),"")</f>
        <v/>
      </c>
      <c r="X2158" s="8" t="str">
        <f>IFERROR(VLOOKUP(LEFT($A2158,8),POR!$A:$R,10,0),"")</f>
        <v/>
      </c>
      <c r="Y2158" s="8" t="str">
        <f>IFERROR(VLOOKUP(LEFT($A2158,8),POR!$A:$R,11,0),"")</f>
        <v/>
      </c>
      <c r="Z2158" s="8" t="str">
        <f>IFERROR(VLOOKUP(LEFT($A2158,8),POR!$A:$R,12,0),"")</f>
        <v/>
      </c>
      <c r="AA2158" s="8" t="str">
        <f>IFERROR(VLOOKUP(LEFT($A2158,8),POR!$A:$R,13,0),"")</f>
        <v/>
      </c>
      <c r="AB2158" s="8" t="str">
        <f>IFERROR(VLOOKUP(LEFT($A2158,8),POR!$A:$R,14,0),"")</f>
        <v/>
      </c>
      <c r="AC2158" s="8" t="str">
        <f>IFERROR(VLOOKUP(LEFT($A2158,8),POR!$A:$R,15,0),"")</f>
        <v/>
      </c>
      <c r="AD2158" s="8" t="str">
        <f>IFERROR(VLOOKUP(LEFT($A2158,8),POR!$A:$R,16,0),"")</f>
        <v/>
      </c>
      <c r="AE2158" s="8" t="str">
        <f>IFERROR(VLOOKUP(LEFT($A2158,8),POR!$A:$R,17,0),"")</f>
        <v/>
      </c>
      <c r="AF2158" s="8" t="str">
        <f>IFERROR(VLOOKUP(LEFT($A2158,8),POR!$A:$R,18,0),"")</f>
        <v/>
      </c>
      <c r="AG2158" s="36" t="str">
        <f>IFERROR(VLOOKUP(A2158,NSD!F:G,2,0),"")</f>
        <v/>
      </c>
    </row>
    <row r="2159" spans="1:33">
      <c r="A2159" s="49" t="s">
        <v>4166</v>
      </c>
      <c r="B2159" s="36" t="str">
        <f>VLOOKUP(LEFT(A2159,8),Clusters!A:C,3,0)</f>
        <v>C4</v>
      </c>
      <c r="C2159" s="36">
        <f>VLOOKUP(LEFT(A2159,8),Clusters!A:D,2,0)</f>
        <v>42</v>
      </c>
      <c r="O2159" s="36">
        <f>IFERROR(VLOOKUP(LEFT(A2159,8),'Development Priority'!A:B,2,0),"")</f>
        <v>263</v>
      </c>
      <c r="P2159" s="8" t="str">
        <f>IFERROR(VLOOKUP(LEFT($A2159,8),POR!$A:$R,2,0),"")</f>
        <v/>
      </c>
      <c r="Q2159" s="8" t="str">
        <f>IFERROR(VLOOKUP(LEFT($A2159,8),POR!$A:$R,3,0),"")</f>
        <v/>
      </c>
      <c r="R2159" s="8" t="str">
        <f>IFERROR(VLOOKUP(LEFT($A2159,8),POR!$A:$R,4,0),"")</f>
        <v/>
      </c>
      <c r="S2159" s="8" t="str">
        <f>IFERROR(VLOOKUP(LEFT($A2159,8),POR!$A:$R,5,0),"")</f>
        <v/>
      </c>
      <c r="T2159" s="8">
        <f>IFERROR(VLOOKUP(LEFT($A2159,8),POR!$A:$R,6,0),"")</f>
        <v>42827.708333333299</v>
      </c>
      <c r="U2159" s="8" t="str">
        <f>IFERROR(VLOOKUP(LEFT($A2159,8),POR!$A:$R,7,0),"")</f>
        <v/>
      </c>
      <c r="V2159" s="8">
        <f>IFERROR(VLOOKUP(LEFT($A2159,8),POR!$A:$R,8,0),"")</f>
        <v>42828</v>
      </c>
      <c r="W2159" s="8" t="str">
        <f>IFERROR(VLOOKUP(LEFT($A2159,8),POR!$A:$R,9,0),"")</f>
        <v/>
      </c>
      <c r="X2159" s="8" t="str">
        <f>IFERROR(VLOOKUP(LEFT($A2159,8),POR!$A:$R,10,0),"")</f>
        <v/>
      </c>
      <c r="Y2159" s="8" t="str">
        <f>IFERROR(VLOOKUP(LEFT($A2159,8),POR!$A:$R,11,0),"")</f>
        <v/>
      </c>
      <c r="Z2159" s="8" t="str">
        <f>IFERROR(VLOOKUP(LEFT($A2159,8),POR!$A:$R,12,0),"")</f>
        <v/>
      </c>
      <c r="AA2159" s="8" t="str">
        <f>IFERROR(VLOOKUP(LEFT($A2159,8),POR!$A:$R,13,0),"")</f>
        <v/>
      </c>
      <c r="AB2159" s="8" t="str">
        <f>IFERROR(VLOOKUP(LEFT($A2159,8),POR!$A:$R,14,0),"")</f>
        <v/>
      </c>
      <c r="AC2159" s="8" t="str">
        <f>IFERROR(VLOOKUP(LEFT($A2159,8),POR!$A:$R,15,0),"")</f>
        <v/>
      </c>
      <c r="AD2159" s="8" t="str">
        <f>IFERROR(VLOOKUP(LEFT($A2159,8),POR!$A:$R,16,0),"")</f>
        <v/>
      </c>
      <c r="AE2159" s="8" t="str">
        <f>IFERROR(VLOOKUP(LEFT($A2159,8),POR!$A:$R,17,0),"")</f>
        <v/>
      </c>
      <c r="AF2159" s="8" t="str">
        <f>IFERROR(VLOOKUP(LEFT($A2159,8),POR!$A:$R,18,0),"")</f>
        <v/>
      </c>
      <c r="AG2159" s="36" t="str">
        <f>IFERROR(VLOOKUP(A2159,NSD!F:G,2,0),"")</f>
        <v/>
      </c>
    </row>
    <row r="2160" spans="1:33">
      <c r="A2160" s="49" t="s">
        <v>2279</v>
      </c>
      <c r="B2160" s="36" t="str">
        <f>VLOOKUP(LEFT(A2160,8),Clusters!A:C,3,0)</f>
        <v>C4</v>
      </c>
      <c r="C2160" s="36">
        <f>VLOOKUP(LEFT(A2160,8),Clusters!A:D,2,0)</f>
        <v>42</v>
      </c>
      <c r="O2160" s="36">
        <f>IFERROR(VLOOKUP(LEFT(A2160,8),'Development Priority'!A:B,2,0),"")</f>
        <v>177</v>
      </c>
      <c r="P2160" s="8" t="str">
        <f>IFERROR(VLOOKUP(LEFT($A2160,8),POR!$A:$R,2,0),"")</f>
        <v/>
      </c>
      <c r="Q2160" s="8" t="str">
        <f>IFERROR(VLOOKUP(LEFT($A2160,8),POR!$A:$R,3,0),"")</f>
        <v/>
      </c>
      <c r="R2160" s="8" t="str">
        <f>IFERROR(VLOOKUP(LEFT($A2160,8),POR!$A:$R,4,0),"")</f>
        <v/>
      </c>
      <c r="S2160" s="8" t="str">
        <f>IFERROR(VLOOKUP(LEFT($A2160,8),POR!$A:$R,5,0),"")</f>
        <v/>
      </c>
      <c r="T2160" s="8">
        <f>IFERROR(VLOOKUP(LEFT($A2160,8),POR!$A:$R,6,0),"")</f>
        <v>43098.666666666701</v>
      </c>
      <c r="U2160" s="8" t="str">
        <f>IFERROR(VLOOKUP(LEFT($A2160,8),POR!$A:$R,7,0),"")</f>
        <v/>
      </c>
      <c r="V2160" s="8" t="str">
        <f>IFERROR(VLOOKUP(LEFT($A2160,8),POR!$A:$R,8,0),"")</f>
        <v/>
      </c>
      <c r="W2160" s="8" t="str">
        <f>IFERROR(VLOOKUP(LEFT($A2160,8),POR!$A:$R,9,0),"")</f>
        <v/>
      </c>
      <c r="X2160" s="8" t="str">
        <f>IFERROR(VLOOKUP(LEFT($A2160,8),POR!$A:$R,10,0),"")</f>
        <v/>
      </c>
      <c r="Y2160" s="8" t="str">
        <f>IFERROR(VLOOKUP(LEFT($A2160,8),POR!$A:$R,11,0),"")</f>
        <v/>
      </c>
      <c r="Z2160" s="8" t="str">
        <f>IFERROR(VLOOKUP(LEFT($A2160,8),POR!$A:$R,12,0),"")</f>
        <v/>
      </c>
      <c r="AA2160" s="8" t="str">
        <f>IFERROR(VLOOKUP(LEFT($A2160,8),POR!$A:$R,13,0),"")</f>
        <v/>
      </c>
      <c r="AB2160" s="8" t="str">
        <f>IFERROR(VLOOKUP(LEFT($A2160,8),POR!$A:$R,14,0),"")</f>
        <v/>
      </c>
      <c r="AC2160" s="8" t="str">
        <f>IFERROR(VLOOKUP(LEFT($A2160,8),POR!$A:$R,15,0),"")</f>
        <v/>
      </c>
      <c r="AD2160" s="8" t="str">
        <f>IFERROR(VLOOKUP(LEFT($A2160,8),POR!$A:$R,16,0),"")</f>
        <v/>
      </c>
      <c r="AE2160" s="8" t="str">
        <f>IFERROR(VLOOKUP(LEFT($A2160,8),POR!$A:$R,17,0),"")</f>
        <v/>
      </c>
      <c r="AF2160" s="8" t="str">
        <f>IFERROR(VLOOKUP(LEFT($A2160,8),POR!$A:$R,18,0),"")</f>
        <v/>
      </c>
      <c r="AG2160" s="36" t="str">
        <f>IFERROR(VLOOKUP(A2160,NSD!F:G,2,0),"")</f>
        <v/>
      </c>
    </row>
    <row r="2161" spans="1:33">
      <c r="A2161" s="49" t="s">
        <v>4882</v>
      </c>
      <c r="B2161" s="36" t="str">
        <f>VLOOKUP(LEFT(A2161,8),Clusters!A:C,3,0)</f>
        <v>C4</v>
      </c>
      <c r="C2161" s="36">
        <f>VLOOKUP(LEFT(A2161,8),Clusters!A:D,2,0)</f>
        <v>42</v>
      </c>
      <c r="O2161" s="36">
        <f>IFERROR(VLOOKUP(LEFT(A2161,8),'Development Priority'!A:B,2,0),"")</f>
        <v>177</v>
      </c>
      <c r="P2161" s="8" t="str">
        <f>IFERROR(VLOOKUP(LEFT($A2161,8),POR!$A:$R,2,0),"")</f>
        <v/>
      </c>
      <c r="Q2161" s="8" t="str">
        <f>IFERROR(VLOOKUP(LEFT($A2161,8),POR!$A:$R,3,0),"")</f>
        <v/>
      </c>
      <c r="R2161" s="8" t="str">
        <f>IFERROR(VLOOKUP(LEFT($A2161,8),POR!$A:$R,4,0),"")</f>
        <v/>
      </c>
      <c r="S2161" s="8" t="str">
        <f>IFERROR(VLOOKUP(LEFT($A2161,8),POR!$A:$R,5,0),"")</f>
        <v/>
      </c>
      <c r="T2161" s="8">
        <f>IFERROR(VLOOKUP(LEFT($A2161,8),POR!$A:$R,6,0),"")</f>
        <v>43098.666666666701</v>
      </c>
      <c r="U2161" s="8" t="str">
        <f>IFERROR(VLOOKUP(LEFT($A2161,8),POR!$A:$R,7,0),"")</f>
        <v/>
      </c>
      <c r="V2161" s="8" t="str">
        <f>IFERROR(VLOOKUP(LEFT($A2161,8),POR!$A:$R,8,0),"")</f>
        <v/>
      </c>
      <c r="W2161" s="8" t="str">
        <f>IFERROR(VLOOKUP(LEFT($A2161,8),POR!$A:$R,9,0),"")</f>
        <v/>
      </c>
      <c r="X2161" s="8" t="str">
        <f>IFERROR(VLOOKUP(LEFT($A2161,8),POR!$A:$R,10,0),"")</f>
        <v/>
      </c>
      <c r="Y2161" s="8" t="str">
        <f>IFERROR(VLOOKUP(LEFT($A2161,8),POR!$A:$R,11,0),"")</f>
        <v/>
      </c>
      <c r="Z2161" s="8" t="str">
        <f>IFERROR(VLOOKUP(LEFT($A2161,8),POR!$A:$R,12,0),"")</f>
        <v/>
      </c>
      <c r="AA2161" s="8" t="str">
        <f>IFERROR(VLOOKUP(LEFT($A2161,8),POR!$A:$R,13,0),"")</f>
        <v/>
      </c>
      <c r="AB2161" s="8" t="str">
        <f>IFERROR(VLOOKUP(LEFT($A2161,8),POR!$A:$R,14,0),"")</f>
        <v/>
      </c>
      <c r="AC2161" s="8" t="str">
        <f>IFERROR(VLOOKUP(LEFT($A2161,8),POR!$A:$R,15,0),"")</f>
        <v/>
      </c>
      <c r="AD2161" s="8" t="str">
        <f>IFERROR(VLOOKUP(LEFT($A2161,8),POR!$A:$R,16,0),"")</f>
        <v/>
      </c>
      <c r="AE2161" s="8" t="str">
        <f>IFERROR(VLOOKUP(LEFT($A2161,8),POR!$A:$R,17,0),"")</f>
        <v/>
      </c>
      <c r="AF2161" s="8" t="str">
        <f>IFERROR(VLOOKUP(LEFT($A2161,8),POR!$A:$R,18,0),"")</f>
        <v/>
      </c>
      <c r="AG2161" s="36" t="str">
        <f>IFERROR(VLOOKUP(A2161,NSD!F:G,2,0),"")</f>
        <v/>
      </c>
    </row>
    <row r="2162" spans="1:33">
      <c r="A2162" s="49" t="s">
        <v>3624</v>
      </c>
      <c r="B2162" s="36" t="str">
        <f>VLOOKUP(LEFT(A2162,8),Clusters!A:C,3,0)</f>
        <v>C4</v>
      </c>
      <c r="C2162" s="36">
        <f>VLOOKUP(LEFT(A2162,8),Clusters!A:D,2,0)</f>
        <v>42</v>
      </c>
      <c r="O2162" s="36">
        <f>IFERROR(VLOOKUP(LEFT(A2162,8),'Development Priority'!A:B,2,0),"")</f>
        <v>177</v>
      </c>
      <c r="P2162" s="8" t="str">
        <f>IFERROR(VLOOKUP(LEFT($A2162,8),POR!$A:$R,2,0),"")</f>
        <v/>
      </c>
      <c r="Q2162" s="8" t="str">
        <f>IFERROR(VLOOKUP(LEFT($A2162,8),POR!$A:$R,3,0),"")</f>
        <v/>
      </c>
      <c r="R2162" s="8" t="str">
        <f>IFERROR(VLOOKUP(LEFT($A2162,8),POR!$A:$R,4,0),"")</f>
        <v/>
      </c>
      <c r="S2162" s="8" t="str">
        <f>IFERROR(VLOOKUP(LEFT($A2162,8),POR!$A:$R,5,0),"")</f>
        <v/>
      </c>
      <c r="T2162" s="8">
        <f>IFERROR(VLOOKUP(LEFT($A2162,8),POR!$A:$R,6,0),"")</f>
        <v>43098.666666666701</v>
      </c>
      <c r="U2162" s="8" t="str">
        <f>IFERROR(VLOOKUP(LEFT($A2162,8),POR!$A:$R,7,0),"")</f>
        <v/>
      </c>
      <c r="V2162" s="8" t="str">
        <f>IFERROR(VLOOKUP(LEFT($A2162,8),POR!$A:$R,8,0),"")</f>
        <v/>
      </c>
      <c r="W2162" s="8" t="str">
        <f>IFERROR(VLOOKUP(LEFT($A2162,8),POR!$A:$R,9,0),"")</f>
        <v/>
      </c>
      <c r="X2162" s="8" t="str">
        <f>IFERROR(VLOOKUP(LEFT($A2162,8),POR!$A:$R,10,0),"")</f>
        <v/>
      </c>
      <c r="Y2162" s="8" t="str">
        <f>IFERROR(VLOOKUP(LEFT($A2162,8),POR!$A:$R,11,0),"")</f>
        <v/>
      </c>
      <c r="Z2162" s="8" t="str">
        <f>IFERROR(VLOOKUP(LEFT($A2162,8),POR!$A:$R,12,0),"")</f>
        <v/>
      </c>
      <c r="AA2162" s="8" t="str">
        <f>IFERROR(VLOOKUP(LEFT($A2162,8),POR!$A:$R,13,0),"")</f>
        <v/>
      </c>
      <c r="AB2162" s="8" t="str">
        <f>IFERROR(VLOOKUP(LEFT($A2162,8),POR!$A:$R,14,0),"")</f>
        <v/>
      </c>
      <c r="AC2162" s="8" t="str">
        <f>IFERROR(VLOOKUP(LEFT($A2162,8),POR!$A:$R,15,0),"")</f>
        <v/>
      </c>
      <c r="AD2162" s="8" t="str">
        <f>IFERROR(VLOOKUP(LEFT($A2162,8),POR!$A:$R,16,0),"")</f>
        <v/>
      </c>
      <c r="AE2162" s="8" t="str">
        <f>IFERROR(VLOOKUP(LEFT($A2162,8),POR!$A:$R,17,0),"")</f>
        <v/>
      </c>
      <c r="AF2162" s="8" t="str">
        <f>IFERROR(VLOOKUP(LEFT($A2162,8),POR!$A:$R,18,0),"")</f>
        <v/>
      </c>
      <c r="AG2162" s="36" t="str">
        <f>IFERROR(VLOOKUP(A2162,NSD!F:G,2,0),"")</f>
        <v/>
      </c>
    </row>
    <row r="2163" spans="1:33">
      <c r="A2163" s="49" t="s">
        <v>3045</v>
      </c>
      <c r="B2163" s="36" t="str">
        <f>VLOOKUP(LEFT(A2163,8),Clusters!A:C,3,0)</f>
        <v>C4</v>
      </c>
      <c r="C2163" s="36">
        <f>VLOOKUP(LEFT(A2163,8),Clusters!A:D,2,0)</f>
        <v>42</v>
      </c>
      <c r="O2163" s="36">
        <f>IFERROR(VLOOKUP(LEFT(A2163,8),'Development Priority'!A:B,2,0),"")</f>
        <v>920</v>
      </c>
      <c r="P2163" s="8" t="str">
        <f>IFERROR(VLOOKUP(LEFT($A2163,8),POR!$A:$R,2,0),"")</f>
        <v/>
      </c>
      <c r="Q2163" s="8" t="str">
        <f>IFERROR(VLOOKUP(LEFT($A2163,8),POR!$A:$R,3,0),"")</f>
        <v/>
      </c>
      <c r="R2163" s="8" t="str">
        <f>IFERROR(VLOOKUP(LEFT($A2163,8),POR!$A:$R,4,0),"")</f>
        <v/>
      </c>
      <c r="S2163" s="8" t="str">
        <f>IFERROR(VLOOKUP(LEFT($A2163,8),POR!$A:$R,5,0),"")</f>
        <v/>
      </c>
      <c r="T2163" s="8" t="str">
        <f>IFERROR(VLOOKUP(LEFT($A2163,8),POR!$A:$R,6,0),"")</f>
        <v/>
      </c>
      <c r="U2163" s="8" t="str">
        <f>IFERROR(VLOOKUP(LEFT($A2163,8),POR!$A:$R,7,0),"")</f>
        <v/>
      </c>
      <c r="V2163" s="8" t="str">
        <f>IFERROR(VLOOKUP(LEFT($A2163,8),POR!$A:$R,8,0),"")</f>
        <v/>
      </c>
      <c r="W2163" s="8" t="str">
        <f>IFERROR(VLOOKUP(LEFT($A2163,8),POR!$A:$R,9,0),"")</f>
        <v/>
      </c>
      <c r="X2163" s="8" t="str">
        <f>IFERROR(VLOOKUP(LEFT($A2163,8),POR!$A:$R,10,0),"")</f>
        <v/>
      </c>
      <c r="Y2163" s="8" t="str">
        <f>IFERROR(VLOOKUP(LEFT($A2163,8),POR!$A:$R,11,0),"")</f>
        <v/>
      </c>
      <c r="Z2163" s="8" t="str">
        <f>IFERROR(VLOOKUP(LEFT($A2163,8),POR!$A:$R,12,0),"")</f>
        <v/>
      </c>
      <c r="AA2163" s="8" t="str">
        <f>IFERROR(VLOOKUP(LEFT($A2163,8),POR!$A:$R,13,0),"")</f>
        <v/>
      </c>
      <c r="AB2163" s="8" t="str">
        <f>IFERROR(VLOOKUP(LEFT($A2163,8),POR!$A:$R,14,0),"")</f>
        <v/>
      </c>
      <c r="AC2163" s="8" t="str">
        <f>IFERROR(VLOOKUP(LEFT($A2163,8),POR!$A:$R,15,0),"")</f>
        <v/>
      </c>
      <c r="AD2163" s="8" t="str">
        <f>IFERROR(VLOOKUP(LEFT($A2163,8),POR!$A:$R,16,0),"")</f>
        <v/>
      </c>
      <c r="AE2163" s="8" t="str">
        <f>IFERROR(VLOOKUP(LEFT($A2163,8),POR!$A:$R,17,0),"")</f>
        <v/>
      </c>
      <c r="AF2163" s="8" t="str">
        <f>IFERROR(VLOOKUP(LEFT($A2163,8),POR!$A:$R,18,0),"")</f>
        <v/>
      </c>
      <c r="AG2163" s="36" t="str">
        <f>IFERROR(VLOOKUP(A2163,NSD!F:G,2,0),"")</f>
        <v/>
      </c>
    </row>
    <row r="2164" spans="1:33">
      <c r="A2164" s="49" t="s">
        <v>2871</v>
      </c>
      <c r="B2164" s="36" t="str">
        <f>VLOOKUP(LEFT(A2164,8),Clusters!A:C,3,0)</f>
        <v>C4</v>
      </c>
      <c r="C2164" s="36">
        <f>VLOOKUP(LEFT(A2164,8),Clusters!A:D,2,0)</f>
        <v>42</v>
      </c>
      <c r="O2164" s="36">
        <f>IFERROR(VLOOKUP(LEFT(A2164,8),'Development Priority'!A:B,2,0),"")</f>
        <v>920</v>
      </c>
      <c r="P2164" s="8" t="str">
        <f>IFERROR(VLOOKUP(LEFT($A2164,8),POR!$A:$R,2,0),"")</f>
        <v/>
      </c>
      <c r="Q2164" s="8" t="str">
        <f>IFERROR(VLOOKUP(LEFT($A2164,8),POR!$A:$R,3,0),"")</f>
        <v/>
      </c>
      <c r="R2164" s="8" t="str">
        <f>IFERROR(VLOOKUP(LEFT($A2164,8),POR!$A:$R,4,0),"")</f>
        <v/>
      </c>
      <c r="S2164" s="8" t="str">
        <f>IFERROR(VLOOKUP(LEFT($A2164,8),POR!$A:$R,5,0),"")</f>
        <v/>
      </c>
      <c r="T2164" s="8" t="str">
        <f>IFERROR(VLOOKUP(LEFT($A2164,8),POR!$A:$R,6,0),"")</f>
        <v/>
      </c>
      <c r="U2164" s="8" t="str">
        <f>IFERROR(VLOOKUP(LEFT($A2164,8),POR!$A:$R,7,0),"")</f>
        <v/>
      </c>
      <c r="V2164" s="8" t="str">
        <f>IFERROR(VLOOKUP(LEFT($A2164,8),POR!$A:$R,8,0),"")</f>
        <v/>
      </c>
      <c r="W2164" s="8" t="str">
        <f>IFERROR(VLOOKUP(LEFT($A2164,8),POR!$A:$R,9,0),"")</f>
        <v/>
      </c>
      <c r="X2164" s="8" t="str">
        <f>IFERROR(VLOOKUP(LEFT($A2164,8),POR!$A:$R,10,0),"")</f>
        <v/>
      </c>
      <c r="Y2164" s="8" t="str">
        <f>IFERROR(VLOOKUP(LEFT($A2164,8),POR!$A:$R,11,0),"")</f>
        <v/>
      </c>
      <c r="Z2164" s="8" t="str">
        <f>IFERROR(VLOOKUP(LEFT($A2164,8),POR!$A:$R,12,0),"")</f>
        <v/>
      </c>
      <c r="AA2164" s="8" t="str">
        <f>IFERROR(VLOOKUP(LEFT($A2164,8),POR!$A:$R,13,0),"")</f>
        <v/>
      </c>
      <c r="AB2164" s="8" t="str">
        <f>IFERROR(VLOOKUP(LEFT($A2164,8),POR!$A:$R,14,0),"")</f>
        <v/>
      </c>
      <c r="AC2164" s="8" t="str">
        <f>IFERROR(VLOOKUP(LEFT($A2164,8),POR!$A:$R,15,0),"")</f>
        <v/>
      </c>
      <c r="AD2164" s="8" t="str">
        <f>IFERROR(VLOOKUP(LEFT($A2164,8),POR!$A:$R,16,0),"")</f>
        <v/>
      </c>
      <c r="AE2164" s="8" t="str">
        <f>IFERROR(VLOOKUP(LEFT($A2164,8),POR!$A:$R,17,0),"")</f>
        <v/>
      </c>
      <c r="AF2164" s="8" t="str">
        <f>IFERROR(VLOOKUP(LEFT($A2164,8),POR!$A:$R,18,0),"")</f>
        <v/>
      </c>
      <c r="AG2164" s="36" t="str">
        <f>IFERROR(VLOOKUP(A2164,NSD!F:G,2,0),"")</f>
        <v/>
      </c>
    </row>
    <row r="2165" spans="1:33">
      <c r="A2165" s="49" t="s">
        <v>4594</v>
      </c>
      <c r="B2165" s="36" t="str">
        <f>VLOOKUP(LEFT(A2165,8),Clusters!A:C,3,0)</f>
        <v>C4</v>
      </c>
      <c r="C2165" s="36">
        <f>VLOOKUP(LEFT(A2165,8),Clusters!A:D,2,0)</f>
        <v>42</v>
      </c>
      <c r="O2165" s="36">
        <f>IFERROR(VLOOKUP(LEFT(A2165,8),'Development Priority'!A:B,2,0),"")</f>
        <v>457</v>
      </c>
      <c r="P2165" s="8" t="str">
        <f>IFERROR(VLOOKUP(LEFT($A2165,8),POR!$A:$R,2,0),"")</f>
        <v/>
      </c>
      <c r="Q2165" s="8" t="str">
        <f>IFERROR(VLOOKUP(LEFT($A2165,8),POR!$A:$R,3,0),"")</f>
        <v/>
      </c>
      <c r="R2165" s="8" t="str">
        <f>IFERROR(VLOOKUP(LEFT($A2165,8),POR!$A:$R,4,0),"")</f>
        <v/>
      </c>
      <c r="S2165" s="8" t="str">
        <f>IFERROR(VLOOKUP(LEFT($A2165,8),POR!$A:$R,5,0),"")</f>
        <v/>
      </c>
      <c r="T2165" s="8" t="str">
        <f>IFERROR(VLOOKUP(LEFT($A2165,8),POR!$A:$R,6,0),"")</f>
        <v/>
      </c>
      <c r="U2165" s="8" t="str">
        <f>IFERROR(VLOOKUP(LEFT($A2165,8),POR!$A:$R,7,0),"")</f>
        <v/>
      </c>
      <c r="V2165" s="8" t="str">
        <f>IFERROR(VLOOKUP(LEFT($A2165,8),POR!$A:$R,8,0),"")</f>
        <v/>
      </c>
      <c r="W2165" s="8" t="str">
        <f>IFERROR(VLOOKUP(LEFT($A2165,8),POR!$A:$R,9,0),"")</f>
        <v/>
      </c>
      <c r="X2165" s="8" t="str">
        <f>IFERROR(VLOOKUP(LEFT($A2165,8),POR!$A:$R,10,0),"")</f>
        <v/>
      </c>
      <c r="Y2165" s="8" t="str">
        <f>IFERROR(VLOOKUP(LEFT($A2165,8),POR!$A:$R,11,0),"")</f>
        <v/>
      </c>
      <c r="Z2165" s="8" t="str">
        <f>IFERROR(VLOOKUP(LEFT($A2165,8),POR!$A:$R,12,0),"")</f>
        <v/>
      </c>
      <c r="AA2165" s="8" t="str">
        <f>IFERROR(VLOOKUP(LEFT($A2165,8),POR!$A:$R,13,0),"")</f>
        <v/>
      </c>
      <c r="AB2165" s="8" t="str">
        <f>IFERROR(VLOOKUP(LEFT($A2165,8),POR!$A:$R,14,0),"")</f>
        <v/>
      </c>
      <c r="AC2165" s="8" t="str">
        <f>IFERROR(VLOOKUP(LEFT($A2165,8),POR!$A:$R,15,0),"")</f>
        <v/>
      </c>
      <c r="AD2165" s="8" t="str">
        <f>IFERROR(VLOOKUP(LEFT($A2165,8),POR!$A:$R,16,0),"")</f>
        <v/>
      </c>
      <c r="AE2165" s="8" t="str">
        <f>IFERROR(VLOOKUP(LEFT($A2165,8),POR!$A:$R,17,0),"")</f>
        <v/>
      </c>
      <c r="AF2165" s="8" t="str">
        <f>IFERROR(VLOOKUP(LEFT($A2165,8),POR!$A:$R,18,0),"")</f>
        <v/>
      </c>
      <c r="AG2165" s="36" t="str">
        <f>IFERROR(VLOOKUP(A2165,NSD!F:G,2,0),"")</f>
        <v/>
      </c>
    </row>
    <row r="2166" spans="1:33">
      <c r="A2166" s="49" t="s">
        <v>3278</v>
      </c>
      <c r="B2166" s="36" t="str">
        <f>VLOOKUP(LEFT(A2166,8),Clusters!A:C,3,0)</f>
        <v>C4</v>
      </c>
      <c r="C2166" s="36">
        <f>VLOOKUP(LEFT(A2166,8),Clusters!A:D,2,0)</f>
        <v>42</v>
      </c>
      <c r="O2166" s="36">
        <f>IFERROR(VLOOKUP(LEFT(A2166,8),'Development Priority'!A:B,2,0),"")</f>
        <v>457</v>
      </c>
      <c r="P2166" s="8" t="str">
        <f>IFERROR(VLOOKUP(LEFT($A2166,8),POR!$A:$R,2,0),"")</f>
        <v/>
      </c>
      <c r="Q2166" s="8" t="str">
        <f>IFERROR(VLOOKUP(LEFT($A2166,8),POR!$A:$R,3,0),"")</f>
        <v/>
      </c>
      <c r="R2166" s="8" t="str">
        <f>IFERROR(VLOOKUP(LEFT($A2166,8),POR!$A:$R,4,0),"")</f>
        <v/>
      </c>
      <c r="S2166" s="8" t="str">
        <f>IFERROR(VLOOKUP(LEFT($A2166,8),POR!$A:$R,5,0),"")</f>
        <v/>
      </c>
      <c r="T2166" s="8" t="str">
        <f>IFERROR(VLOOKUP(LEFT($A2166,8),POR!$A:$R,6,0),"")</f>
        <v/>
      </c>
      <c r="U2166" s="8" t="str">
        <f>IFERROR(VLOOKUP(LEFT($A2166,8),POR!$A:$R,7,0),"")</f>
        <v/>
      </c>
      <c r="V2166" s="8" t="str">
        <f>IFERROR(VLOOKUP(LEFT($A2166,8),POR!$A:$R,8,0),"")</f>
        <v/>
      </c>
      <c r="W2166" s="8" t="str">
        <f>IFERROR(VLOOKUP(LEFT($A2166,8),POR!$A:$R,9,0),"")</f>
        <v/>
      </c>
      <c r="X2166" s="8" t="str">
        <f>IFERROR(VLOOKUP(LEFT($A2166,8),POR!$A:$R,10,0),"")</f>
        <v/>
      </c>
      <c r="Y2166" s="8" t="str">
        <f>IFERROR(VLOOKUP(LEFT($A2166,8),POR!$A:$R,11,0),"")</f>
        <v/>
      </c>
      <c r="Z2166" s="8" t="str">
        <f>IFERROR(VLOOKUP(LEFT($A2166,8),POR!$A:$R,12,0),"")</f>
        <v/>
      </c>
      <c r="AA2166" s="8" t="str">
        <f>IFERROR(VLOOKUP(LEFT($A2166,8),POR!$A:$R,13,0),"")</f>
        <v/>
      </c>
      <c r="AB2166" s="8" t="str">
        <f>IFERROR(VLOOKUP(LEFT($A2166,8),POR!$A:$R,14,0),"")</f>
        <v/>
      </c>
      <c r="AC2166" s="8" t="str">
        <f>IFERROR(VLOOKUP(LEFT($A2166,8),POR!$A:$R,15,0),"")</f>
        <v/>
      </c>
      <c r="AD2166" s="8" t="str">
        <f>IFERROR(VLOOKUP(LEFT($A2166,8),POR!$A:$R,16,0),"")</f>
        <v/>
      </c>
      <c r="AE2166" s="8" t="str">
        <f>IFERROR(VLOOKUP(LEFT($A2166,8),POR!$A:$R,17,0),"")</f>
        <v/>
      </c>
      <c r="AF2166" s="8" t="str">
        <f>IFERROR(VLOOKUP(LEFT($A2166,8),POR!$A:$R,18,0),"")</f>
        <v/>
      </c>
      <c r="AG2166" s="36" t="str">
        <f>IFERROR(VLOOKUP(A2166,NSD!F:G,2,0),"")</f>
        <v/>
      </c>
    </row>
    <row r="2167" spans="1:33">
      <c r="A2167" s="49" t="s">
        <v>4255</v>
      </c>
      <c r="B2167" s="36" t="str">
        <f>VLOOKUP(LEFT(A2167,8),Clusters!A:C,3,0)</f>
        <v>C4</v>
      </c>
      <c r="C2167" s="36">
        <f>VLOOKUP(LEFT(A2167,8),Clusters!A:D,2,0)</f>
        <v>42</v>
      </c>
      <c r="O2167" s="36">
        <f>IFERROR(VLOOKUP(LEFT(A2167,8),'Development Priority'!A:B,2,0),"")</f>
        <v>457</v>
      </c>
      <c r="P2167" s="8" t="str">
        <f>IFERROR(VLOOKUP(LEFT($A2167,8),POR!$A:$R,2,0),"")</f>
        <v/>
      </c>
      <c r="Q2167" s="8" t="str">
        <f>IFERROR(VLOOKUP(LEFT($A2167,8),POR!$A:$R,3,0),"")</f>
        <v/>
      </c>
      <c r="R2167" s="8" t="str">
        <f>IFERROR(VLOOKUP(LEFT($A2167,8),POR!$A:$R,4,0),"")</f>
        <v/>
      </c>
      <c r="S2167" s="8" t="str">
        <f>IFERROR(VLOOKUP(LEFT($A2167,8),POR!$A:$R,5,0),"")</f>
        <v/>
      </c>
      <c r="T2167" s="8" t="str">
        <f>IFERROR(VLOOKUP(LEFT($A2167,8),POR!$A:$R,6,0),"")</f>
        <v/>
      </c>
      <c r="U2167" s="8" t="str">
        <f>IFERROR(VLOOKUP(LEFT($A2167,8),POR!$A:$R,7,0),"")</f>
        <v/>
      </c>
      <c r="V2167" s="8" t="str">
        <f>IFERROR(VLOOKUP(LEFT($A2167,8),POR!$A:$R,8,0),"")</f>
        <v/>
      </c>
      <c r="W2167" s="8" t="str">
        <f>IFERROR(VLOOKUP(LEFT($A2167,8),POR!$A:$R,9,0),"")</f>
        <v/>
      </c>
      <c r="X2167" s="8" t="str">
        <f>IFERROR(VLOOKUP(LEFT($A2167,8),POR!$A:$R,10,0),"")</f>
        <v/>
      </c>
      <c r="Y2167" s="8" t="str">
        <f>IFERROR(VLOOKUP(LEFT($A2167,8),POR!$A:$R,11,0),"")</f>
        <v/>
      </c>
      <c r="Z2167" s="8" t="str">
        <f>IFERROR(VLOOKUP(LEFT($A2167,8),POR!$A:$R,12,0),"")</f>
        <v/>
      </c>
      <c r="AA2167" s="8" t="str">
        <f>IFERROR(VLOOKUP(LEFT($A2167,8),POR!$A:$R,13,0),"")</f>
        <v/>
      </c>
      <c r="AB2167" s="8" t="str">
        <f>IFERROR(VLOOKUP(LEFT($A2167,8),POR!$A:$R,14,0),"")</f>
        <v/>
      </c>
      <c r="AC2167" s="8" t="str">
        <f>IFERROR(VLOOKUP(LEFT($A2167,8),POR!$A:$R,15,0),"")</f>
        <v/>
      </c>
      <c r="AD2167" s="8" t="str">
        <f>IFERROR(VLOOKUP(LEFT($A2167,8),POR!$A:$R,16,0),"")</f>
        <v/>
      </c>
      <c r="AE2167" s="8" t="str">
        <f>IFERROR(VLOOKUP(LEFT($A2167,8),POR!$A:$R,17,0),"")</f>
        <v/>
      </c>
      <c r="AF2167" s="8" t="str">
        <f>IFERROR(VLOOKUP(LEFT($A2167,8),POR!$A:$R,18,0),"")</f>
        <v/>
      </c>
      <c r="AG2167" s="36" t="str">
        <f>IFERROR(VLOOKUP(A2167,NSD!F:G,2,0),"")</f>
        <v/>
      </c>
    </row>
    <row r="2168" spans="1:33">
      <c r="A2168" s="49" t="s">
        <v>4595</v>
      </c>
      <c r="B2168" s="36" t="str">
        <f>VLOOKUP(LEFT(A2168,8),Clusters!A:C,3,0)</f>
        <v>C4</v>
      </c>
      <c r="C2168" s="36">
        <f>VLOOKUP(LEFT(A2168,8),Clusters!A:D,2,0)</f>
        <v>42</v>
      </c>
      <c r="O2168" s="36">
        <f>IFERROR(VLOOKUP(LEFT(A2168,8),'Development Priority'!A:B,2,0),"")</f>
        <v>271</v>
      </c>
      <c r="P2168" s="8" t="str">
        <f>IFERROR(VLOOKUP(LEFT($A2168,8),POR!$A:$R,2,0),"")</f>
        <v/>
      </c>
      <c r="Q2168" s="8" t="str">
        <f>IFERROR(VLOOKUP(LEFT($A2168,8),POR!$A:$R,3,0),"")</f>
        <v/>
      </c>
      <c r="R2168" s="8" t="str">
        <f>IFERROR(VLOOKUP(LEFT($A2168,8),POR!$A:$R,4,0),"")</f>
        <v/>
      </c>
      <c r="S2168" s="8" t="str">
        <f>IFERROR(VLOOKUP(LEFT($A2168,8),POR!$A:$R,5,0),"")</f>
        <v/>
      </c>
      <c r="T2168" s="8">
        <f>IFERROR(VLOOKUP(LEFT($A2168,8),POR!$A:$R,6,0),"")</f>
        <v>42868.708333333299</v>
      </c>
      <c r="U2168" s="8" t="str">
        <f>IFERROR(VLOOKUP(LEFT($A2168,8),POR!$A:$R,7,0),"")</f>
        <v/>
      </c>
      <c r="V2168" s="8">
        <f>IFERROR(VLOOKUP(LEFT($A2168,8),POR!$A:$R,8,0),"")</f>
        <v>42870</v>
      </c>
      <c r="W2168" s="8" t="str">
        <f>IFERROR(VLOOKUP(LEFT($A2168,8),POR!$A:$R,9,0),"")</f>
        <v/>
      </c>
      <c r="X2168" s="8" t="str">
        <f>IFERROR(VLOOKUP(LEFT($A2168,8),POR!$A:$R,10,0),"")</f>
        <v/>
      </c>
      <c r="Y2168" s="8" t="str">
        <f>IFERROR(VLOOKUP(LEFT($A2168,8),POR!$A:$R,11,0),"")</f>
        <v/>
      </c>
      <c r="Z2168" s="8" t="str">
        <f>IFERROR(VLOOKUP(LEFT($A2168,8),POR!$A:$R,12,0),"")</f>
        <v/>
      </c>
      <c r="AA2168" s="8" t="str">
        <f>IFERROR(VLOOKUP(LEFT($A2168,8),POR!$A:$R,13,0),"")</f>
        <v/>
      </c>
      <c r="AB2168" s="8" t="str">
        <f>IFERROR(VLOOKUP(LEFT($A2168,8),POR!$A:$R,14,0),"")</f>
        <v/>
      </c>
      <c r="AC2168" s="8" t="str">
        <f>IFERROR(VLOOKUP(LEFT($A2168,8),POR!$A:$R,15,0),"")</f>
        <v/>
      </c>
      <c r="AD2168" s="8" t="str">
        <f>IFERROR(VLOOKUP(LEFT($A2168,8),POR!$A:$R,16,0),"")</f>
        <v/>
      </c>
      <c r="AE2168" s="8" t="str">
        <f>IFERROR(VLOOKUP(LEFT($A2168,8),POR!$A:$R,17,0),"")</f>
        <v/>
      </c>
      <c r="AF2168" s="8" t="str">
        <f>IFERROR(VLOOKUP(LEFT($A2168,8),POR!$A:$R,18,0),"")</f>
        <v/>
      </c>
      <c r="AG2168" s="36" t="str">
        <f>IFERROR(VLOOKUP(A2168,NSD!F:G,2,0),"")</f>
        <v/>
      </c>
    </row>
    <row r="2169" spans="1:33">
      <c r="A2169" s="49" t="s">
        <v>4534</v>
      </c>
      <c r="B2169" s="36" t="str">
        <f>VLOOKUP(LEFT(A2169,8),Clusters!A:C,3,0)</f>
        <v>C4</v>
      </c>
      <c r="C2169" s="36">
        <f>VLOOKUP(LEFT(A2169,8),Clusters!A:D,2,0)</f>
        <v>42</v>
      </c>
      <c r="O2169" s="36">
        <f>IFERROR(VLOOKUP(LEFT(A2169,8),'Development Priority'!A:B,2,0),"")</f>
        <v>271</v>
      </c>
      <c r="P2169" s="8" t="str">
        <f>IFERROR(VLOOKUP(LEFT($A2169,8),POR!$A:$R,2,0),"")</f>
        <v/>
      </c>
      <c r="Q2169" s="8" t="str">
        <f>IFERROR(VLOOKUP(LEFT($A2169,8),POR!$A:$R,3,0),"")</f>
        <v/>
      </c>
      <c r="R2169" s="8" t="str">
        <f>IFERROR(VLOOKUP(LEFT($A2169,8),POR!$A:$R,4,0),"")</f>
        <v/>
      </c>
      <c r="S2169" s="8" t="str">
        <f>IFERROR(VLOOKUP(LEFT($A2169,8),POR!$A:$R,5,0),"")</f>
        <v/>
      </c>
      <c r="T2169" s="8">
        <f>IFERROR(VLOOKUP(LEFT($A2169,8),POR!$A:$R,6,0),"")</f>
        <v>42868.708333333299</v>
      </c>
      <c r="U2169" s="8" t="str">
        <f>IFERROR(VLOOKUP(LEFT($A2169,8),POR!$A:$R,7,0),"")</f>
        <v/>
      </c>
      <c r="V2169" s="8">
        <f>IFERROR(VLOOKUP(LEFT($A2169,8),POR!$A:$R,8,0),"")</f>
        <v>42870</v>
      </c>
      <c r="W2169" s="8" t="str">
        <f>IFERROR(VLOOKUP(LEFT($A2169,8),POR!$A:$R,9,0),"")</f>
        <v/>
      </c>
      <c r="X2169" s="8" t="str">
        <f>IFERROR(VLOOKUP(LEFT($A2169,8),POR!$A:$R,10,0),"")</f>
        <v/>
      </c>
      <c r="Y2169" s="8" t="str">
        <f>IFERROR(VLOOKUP(LEFT($A2169,8),POR!$A:$R,11,0),"")</f>
        <v/>
      </c>
      <c r="Z2169" s="8" t="str">
        <f>IFERROR(VLOOKUP(LEFT($A2169,8),POR!$A:$R,12,0),"")</f>
        <v/>
      </c>
      <c r="AA2169" s="8" t="str">
        <f>IFERROR(VLOOKUP(LEFT($A2169,8),POR!$A:$R,13,0),"")</f>
        <v/>
      </c>
      <c r="AB2169" s="8" t="str">
        <f>IFERROR(VLOOKUP(LEFT($A2169,8),POR!$A:$R,14,0),"")</f>
        <v/>
      </c>
      <c r="AC2169" s="8" t="str">
        <f>IFERROR(VLOOKUP(LEFT($A2169,8),POR!$A:$R,15,0),"")</f>
        <v/>
      </c>
      <c r="AD2169" s="8" t="str">
        <f>IFERROR(VLOOKUP(LEFT($A2169,8),POR!$A:$R,16,0),"")</f>
        <v/>
      </c>
      <c r="AE2169" s="8" t="str">
        <f>IFERROR(VLOOKUP(LEFT($A2169,8),POR!$A:$R,17,0),"")</f>
        <v/>
      </c>
      <c r="AF2169" s="8" t="str">
        <f>IFERROR(VLOOKUP(LEFT($A2169,8),POR!$A:$R,18,0),"")</f>
        <v/>
      </c>
      <c r="AG2169" s="36" t="str">
        <f>IFERROR(VLOOKUP(A2169,NSD!F:G,2,0),"")</f>
        <v/>
      </c>
    </row>
    <row r="2170" spans="1:33">
      <c r="A2170" s="49" t="s">
        <v>2552</v>
      </c>
      <c r="B2170" s="36" t="str">
        <f>VLOOKUP(LEFT(A2170,8),Clusters!A:C,3,0)</f>
        <v>C4</v>
      </c>
      <c r="C2170" s="36">
        <f>VLOOKUP(LEFT(A2170,8),Clusters!A:D,2,0)</f>
        <v>42</v>
      </c>
      <c r="O2170" s="36">
        <f>IFERROR(VLOOKUP(LEFT(A2170,8),'Development Priority'!A:B,2,0),"")</f>
        <v>271</v>
      </c>
      <c r="P2170" s="8" t="str">
        <f>IFERROR(VLOOKUP(LEFT($A2170,8),POR!$A:$R,2,0),"")</f>
        <v/>
      </c>
      <c r="Q2170" s="8" t="str">
        <f>IFERROR(VLOOKUP(LEFT($A2170,8),POR!$A:$R,3,0),"")</f>
        <v/>
      </c>
      <c r="R2170" s="8" t="str">
        <f>IFERROR(VLOOKUP(LEFT($A2170,8),POR!$A:$R,4,0),"")</f>
        <v/>
      </c>
      <c r="S2170" s="8" t="str">
        <f>IFERROR(VLOOKUP(LEFT($A2170,8),POR!$A:$R,5,0),"")</f>
        <v/>
      </c>
      <c r="T2170" s="8">
        <f>IFERROR(VLOOKUP(LEFT($A2170,8),POR!$A:$R,6,0),"")</f>
        <v>42868.708333333299</v>
      </c>
      <c r="U2170" s="8" t="str">
        <f>IFERROR(VLOOKUP(LEFT($A2170,8),POR!$A:$R,7,0),"")</f>
        <v/>
      </c>
      <c r="V2170" s="8">
        <f>IFERROR(VLOOKUP(LEFT($A2170,8),POR!$A:$R,8,0),"")</f>
        <v>42870</v>
      </c>
      <c r="W2170" s="8" t="str">
        <f>IFERROR(VLOOKUP(LEFT($A2170,8),POR!$A:$R,9,0),"")</f>
        <v/>
      </c>
      <c r="X2170" s="8" t="str">
        <f>IFERROR(VLOOKUP(LEFT($A2170,8),POR!$A:$R,10,0),"")</f>
        <v/>
      </c>
      <c r="Y2170" s="8" t="str">
        <f>IFERROR(VLOOKUP(LEFT($A2170,8),POR!$A:$R,11,0),"")</f>
        <v/>
      </c>
      <c r="Z2170" s="8" t="str">
        <f>IFERROR(VLOOKUP(LEFT($A2170,8),POR!$A:$R,12,0),"")</f>
        <v/>
      </c>
      <c r="AA2170" s="8" t="str">
        <f>IFERROR(VLOOKUP(LEFT($A2170,8),POR!$A:$R,13,0),"")</f>
        <v/>
      </c>
      <c r="AB2170" s="8" t="str">
        <f>IFERROR(VLOOKUP(LEFT($A2170,8),POR!$A:$R,14,0),"")</f>
        <v/>
      </c>
      <c r="AC2170" s="8" t="str">
        <f>IFERROR(VLOOKUP(LEFT($A2170,8),POR!$A:$R,15,0),"")</f>
        <v/>
      </c>
      <c r="AD2170" s="8" t="str">
        <f>IFERROR(VLOOKUP(LEFT($A2170,8),POR!$A:$R,16,0),"")</f>
        <v/>
      </c>
      <c r="AE2170" s="8" t="str">
        <f>IFERROR(VLOOKUP(LEFT($A2170,8),POR!$A:$R,17,0),"")</f>
        <v/>
      </c>
      <c r="AF2170" s="8" t="str">
        <f>IFERROR(VLOOKUP(LEFT($A2170,8),POR!$A:$R,18,0),"")</f>
        <v/>
      </c>
      <c r="AG2170" s="36" t="str">
        <f>IFERROR(VLOOKUP(A2170,NSD!F:G,2,0),"")</f>
        <v/>
      </c>
    </row>
    <row r="2171" spans="1:33">
      <c r="A2171" s="49" t="s">
        <v>4690</v>
      </c>
      <c r="B2171" s="36" t="str">
        <f>VLOOKUP(LEFT(A2171,8),Clusters!A:C,3,0)</f>
        <v>C4</v>
      </c>
      <c r="C2171" s="36">
        <f>VLOOKUP(LEFT(A2171,8),Clusters!A:D,2,0)</f>
        <v>42</v>
      </c>
      <c r="O2171" s="36">
        <f>IFERROR(VLOOKUP(LEFT(A2171,8),'Development Priority'!A:B,2,0),"")</f>
        <v>271</v>
      </c>
      <c r="P2171" s="8" t="str">
        <f>IFERROR(VLOOKUP(LEFT($A2171,8),POR!$A:$R,2,0),"")</f>
        <v/>
      </c>
      <c r="Q2171" s="8" t="str">
        <f>IFERROR(VLOOKUP(LEFT($A2171,8),POR!$A:$R,3,0),"")</f>
        <v/>
      </c>
      <c r="R2171" s="8" t="str">
        <f>IFERROR(VLOOKUP(LEFT($A2171,8),POR!$A:$R,4,0),"")</f>
        <v/>
      </c>
      <c r="S2171" s="8" t="str">
        <f>IFERROR(VLOOKUP(LEFT($A2171,8),POR!$A:$R,5,0),"")</f>
        <v/>
      </c>
      <c r="T2171" s="8">
        <f>IFERROR(VLOOKUP(LEFT($A2171,8),POR!$A:$R,6,0),"")</f>
        <v>42868.708333333299</v>
      </c>
      <c r="U2171" s="8" t="str">
        <f>IFERROR(VLOOKUP(LEFT($A2171,8),POR!$A:$R,7,0),"")</f>
        <v/>
      </c>
      <c r="V2171" s="8">
        <f>IFERROR(VLOOKUP(LEFT($A2171,8),POR!$A:$R,8,0),"")</f>
        <v>42870</v>
      </c>
      <c r="W2171" s="8" t="str">
        <f>IFERROR(VLOOKUP(LEFT($A2171,8),POR!$A:$R,9,0),"")</f>
        <v/>
      </c>
      <c r="X2171" s="8" t="str">
        <f>IFERROR(VLOOKUP(LEFT($A2171,8),POR!$A:$R,10,0),"")</f>
        <v/>
      </c>
      <c r="Y2171" s="8" t="str">
        <f>IFERROR(VLOOKUP(LEFT($A2171,8),POR!$A:$R,11,0),"")</f>
        <v/>
      </c>
      <c r="Z2171" s="8" t="str">
        <f>IFERROR(VLOOKUP(LEFT($A2171,8),POR!$A:$R,12,0),"")</f>
        <v/>
      </c>
      <c r="AA2171" s="8" t="str">
        <f>IFERROR(VLOOKUP(LEFT($A2171,8),POR!$A:$R,13,0),"")</f>
        <v/>
      </c>
      <c r="AB2171" s="8" t="str">
        <f>IFERROR(VLOOKUP(LEFT($A2171,8),POR!$A:$R,14,0),"")</f>
        <v/>
      </c>
      <c r="AC2171" s="8" t="str">
        <f>IFERROR(VLOOKUP(LEFT($A2171,8),POR!$A:$R,15,0),"")</f>
        <v/>
      </c>
      <c r="AD2171" s="8" t="str">
        <f>IFERROR(VLOOKUP(LEFT($A2171,8),POR!$A:$R,16,0),"")</f>
        <v/>
      </c>
      <c r="AE2171" s="8" t="str">
        <f>IFERROR(VLOOKUP(LEFT($A2171,8),POR!$A:$R,17,0),"")</f>
        <v/>
      </c>
      <c r="AF2171" s="8" t="str">
        <f>IFERROR(VLOOKUP(LEFT($A2171,8),POR!$A:$R,18,0),"")</f>
        <v/>
      </c>
      <c r="AG2171" s="36" t="str">
        <f>IFERROR(VLOOKUP(A2171,NSD!F:G,2,0),"")</f>
        <v/>
      </c>
    </row>
    <row r="2172" spans="1:33">
      <c r="A2172" s="49" t="s">
        <v>4906</v>
      </c>
      <c r="B2172" s="36" t="str">
        <f>VLOOKUP(LEFT(A2172,8),Clusters!A:C,3,0)</f>
        <v>C4</v>
      </c>
      <c r="C2172" s="36">
        <f>VLOOKUP(LEFT(A2172,8),Clusters!A:D,2,0)</f>
        <v>42</v>
      </c>
      <c r="O2172" s="36">
        <f>IFERROR(VLOOKUP(LEFT(A2172,8),'Development Priority'!A:B,2,0),"")</f>
        <v>271</v>
      </c>
      <c r="P2172" s="8" t="str">
        <f>IFERROR(VLOOKUP(LEFT($A2172,8),POR!$A:$R,2,0),"")</f>
        <v/>
      </c>
      <c r="Q2172" s="8" t="str">
        <f>IFERROR(VLOOKUP(LEFT($A2172,8),POR!$A:$R,3,0),"")</f>
        <v/>
      </c>
      <c r="R2172" s="8" t="str">
        <f>IFERROR(VLOOKUP(LEFT($A2172,8),POR!$A:$R,4,0),"")</f>
        <v/>
      </c>
      <c r="S2172" s="8" t="str">
        <f>IFERROR(VLOOKUP(LEFT($A2172,8),POR!$A:$R,5,0),"")</f>
        <v/>
      </c>
      <c r="T2172" s="8">
        <f>IFERROR(VLOOKUP(LEFT($A2172,8),POR!$A:$R,6,0),"")</f>
        <v>42868.708333333299</v>
      </c>
      <c r="U2172" s="8" t="str">
        <f>IFERROR(VLOOKUP(LEFT($A2172,8),POR!$A:$R,7,0),"")</f>
        <v/>
      </c>
      <c r="V2172" s="8">
        <f>IFERROR(VLOOKUP(LEFT($A2172,8),POR!$A:$R,8,0),"")</f>
        <v>42870</v>
      </c>
      <c r="W2172" s="8" t="str">
        <f>IFERROR(VLOOKUP(LEFT($A2172,8),POR!$A:$R,9,0),"")</f>
        <v/>
      </c>
      <c r="X2172" s="8" t="str">
        <f>IFERROR(VLOOKUP(LEFT($A2172,8),POR!$A:$R,10,0),"")</f>
        <v/>
      </c>
      <c r="Y2172" s="8" t="str">
        <f>IFERROR(VLOOKUP(LEFT($A2172,8),POR!$A:$R,11,0),"")</f>
        <v/>
      </c>
      <c r="Z2172" s="8" t="str">
        <f>IFERROR(VLOOKUP(LEFT($A2172,8),POR!$A:$R,12,0),"")</f>
        <v/>
      </c>
      <c r="AA2172" s="8" t="str">
        <f>IFERROR(VLOOKUP(LEFT($A2172,8),POR!$A:$R,13,0),"")</f>
        <v/>
      </c>
      <c r="AB2172" s="8" t="str">
        <f>IFERROR(VLOOKUP(LEFT($A2172,8),POR!$A:$R,14,0),"")</f>
        <v/>
      </c>
      <c r="AC2172" s="8" t="str">
        <f>IFERROR(VLOOKUP(LEFT($A2172,8),POR!$A:$R,15,0),"")</f>
        <v/>
      </c>
      <c r="AD2172" s="8" t="str">
        <f>IFERROR(VLOOKUP(LEFT($A2172,8),POR!$A:$R,16,0),"")</f>
        <v/>
      </c>
      <c r="AE2172" s="8" t="str">
        <f>IFERROR(VLOOKUP(LEFT($A2172,8),POR!$A:$R,17,0),"")</f>
        <v/>
      </c>
      <c r="AF2172" s="8" t="str">
        <f>IFERROR(VLOOKUP(LEFT($A2172,8),POR!$A:$R,18,0),"")</f>
        <v/>
      </c>
      <c r="AG2172" s="36" t="str">
        <f>IFERROR(VLOOKUP(A2172,NSD!F:G,2,0),"")</f>
        <v/>
      </c>
    </row>
    <row r="2173" spans="1:33">
      <c r="A2173" s="49" t="s">
        <v>5019</v>
      </c>
      <c r="B2173" s="36" t="str">
        <f>VLOOKUP(LEFT(A2173,8),Clusters!A:C,3,0)</f>
        <v>C4</v>
      </c>
      <c r="C2173" s="36">
        <f>VLOOKUP(LEFT(A2173,8),Clusters!A:D,2,0)</f>
        <v>42</v>
      </c>
      <c r="O2173" s="36">
        <f>IFERROR(VLOOKUP(LEFT(A2173,8),'Development Priority'!A:B,2,0),"")</f>
        <v>271</v>
      </c>
      <c r="P2173" s="8" t="str">
        <f>IFERROR(VLOOKUP(LEFT($A2173,8),POR!$A:$R,2,0),"")</f>
        <v/>
      </c>
      <c r="Q2173" s="8" t="str">
        <f>IFERROR(VLOOKUP(LEFT($A2173,8),POR!$A:$R,3,0),"")</f>
        <v/>
      </c>
      <c r="R2173" s="8" t="str">
        <f>IFERROR(VLOOKUP(LEFT($A2173,8),POR!$A:$R,4,0),"")</f>
        <v/>
      </c>
      <c r="S2173" s="8" t="str">
        <f>IFERROR(VLOOKUP(LEFT($A2173,8),POR!$A:$R,5,0),"")</f>
        <v/>
      </c>
      <c r="T2173" s="8">
        <f>IFERROR(VLOOKUP(LEFT($A2173,8),POR!$A:$R,6,0),"")</f>
        <v>42868.708333333299</v>
      </c>
      <c r="U2173" s="8" t="str">
        <f>IFERROR(VLOOKUP(LEFT($A2173,8),POR!$A:$R,7,0),"")</f>
        <v/>
      </c>
      <c r="V2173" s="8">
        <f>IFERROR(VLOOKUP(LEFT($A2173,8),POR!$A:$R,8,0),"")</f>
        <v>42870</v>
      </c>
      <c r="W2173" s="8" t="str">
        <f>IFERROR(VLOOKUP(LEFT($A2173,8),POR!$A:$R,9,0),"")</f>
        <v/>
      </c>
      <c r="X2173" s="8" t="str">
        <f>IFERROR(VLOOKUP(LEFT($A2173,8),POR!$A:$R,10,0),"")</f>
        <v/>
      </c>
      <c r="Y2173" s="8" t="str">
        <f>IFERROR(VLOOKUP(LEFT($A2173,8),POR!$A:$R,11,0),"")</f>
        <v/>
      </c>
      <c r="Z2173" s="8" t="str">
        <f>IFERROR(VLOOKUP(LEFT($A2173,8),POR!$A:$R,12,0),"")</f>
        <v/>
      </c>
      <c r="AA2173" s="8" t="str">
        <f>IFERROR(VLOOKUP(LEFT($A2173,8),POR!$A:$R,13,0),"")</f>
        <v/>
      </c>
      <c r="AB2173" s="8" t="str">
        <f>IFERROR(VLOOKUP(LEFT($A2173,8),POR!$A:$R,14,0),"")</f>
        <v/>
      </c>
      <c r="AC2173" s="8" t="str">
        <f>IFERROR(VLOOKUP(LEFT($A2173,8),POR!$A:$R,15,0),"")</f>
        <v/>
      </c>
      <c r="AD2173" s="8" t="str">
        <f>IFERROR(VLOOKUP(LEFT($A2173,8),POR!$A:$R,16,0),"")</f>
        <v/>
      </c>
      <c r="AE2173" s="8" t="str">
        <f>IFERROR(VLOOKUP(LEFT($A2173,8),POR!$A:$R,17,0),"")</f>
        <v/>
      </c>
      <c r="AF2173" s="8" t="str">
        <f>IFERROR(VLOOKUP(LEFT($A2173,8),POR!$A:$R,18,0),"")</f>
        <v/>
      </c>
      <c r="AG2173" s="36" t="str">
        <f>IFERROR(VLOOKUP(A2173,NSD!F:G,2,0),"")</f>
        <v/>
      </c>
    </row>
    <row r="2174" spans="1:33">
      <c r="A2174" s="49" t="s">
        <v>4972</v>
      </c>
      <c r="B2174" s="36" t="str">
        <f>VLOOKUP(LEFT(A2174,8),Clusters!A:C,3,0)</f>
        <v>C4</v>
      </c>
      <c r="C2174" s="36">
        <f>VLOOKUP(LEFT(A2174,8),Clusters!A:D,2,0)</f>
        <v>43</v>
      </c>
      <c r="O2174" s="36">
        <f>IFERROR(VLOOKUP(LEFT(A2174,8),'Development Priority'!A:B,2,0),"")</f>
        <v>780</v>
      </c>
      <c r="P2174" s="8" t="str">
        <f>IFERROR(VLOOKUP(LEFT($A2174,8),POR!$A:$R,2,0),"")</f>
        <v/>
      </c>
      <c r="Q2174" s="8" t="str">
        <f>IFERROR(VLOOKUP(LEFT($A2174,8),POR!$A:$R,3,0),"")</f>
        <v/>
      </c>
      <c r="R2174" s="8" t="str">
        <f>IFERROR(VLOOKUP(LEFT($A2174,8),POR!$A:$R,4,0),"")</f>
        <v/>
      </c>
      <c r="S2174" s="8" t="str">
        <f>IFERROR(VLOOKUP(LEFT($A2174,8),POR!$A:$R,5,0),"")</f>
        <v/>
      </c>
      <c r="T2174" s="8" t="str">
        <f>IFERROR(VLOOKUP(LEFT($A2174,8),POR!$A:$R,6,0),"")</f>
        <v/>
      </c>
      <c r="U2174" s="8" t="str">
        <f>IFERROR(VLOOKUP(LEFT($A2174,8),POR!$A:$R,7,0),"")</f>
        <v/>
      </c>
      <c r="V2174" s="8" t="str">
        <f>IFERROR(VLOOKUP(LEFT($A2174,8),POR!$A:$R,8,0),"")</f>
        <v/>
      </c>
      <c r="W2174" s="8" t="str">
        <f>IFERROR(VLOOKUP(LEFT($A2174,8),POR!$A:$R,9,0),"")</f>
        <v/>
      </c>
      <c r="X2174" s="8" t="str">
        <f>IFERROR(VLOOKUP(LEFT($A2174,8),POR!$A:$R,10,0),"")</f>
        <v/>
      </c>
      <c r="Y2174" s="8" t="str">
        <f>IFERROR(VLOOKUP(LEFT($A2174,8),POR!$A:$R,11,0),"")</f>
        <v/>
      </c>
      <c r="Z2174" s="8" t="str">
        <f>IFERROR(VLOOKUP(LEFT($A2174,8),POR!$A:$R,12,0),"")</f>
        <v/>
      </c>
      <c r="AA2174" s="8" t="str">
        <f>IFERROR(VLOOKUP(LEFT($A2174,8),POR!$A:$R,13,0),"")</f>
        <v/>
      </c>
      <c r="AB2174" s="8" t="str">
        <f>IFERROR(VLOOKUP(LEFT($A2174,8),POR!$A:$R,14,0),"")</f>
        <v/>
      </c>
      <c r="AC2174" s="8" t="str">
        <f>IFERROR(VLOOKUP(LEFT($A2174,8),POR!$A:$R,15,0),"")</f>
        <v/>
      </c>
      <c r="AD2174" s="8" t="str">
        <f>IFERROR(VLOOKUP(LEFT($A2174,8),POR!$A:$R,16,0),"")</f>
        <v/>
      </c>
      <c r="AE2174" s="8" t="str">
        <f>IFERROR(VLOOKUP(LEFT($A2174,8),POR!$A:$R,17,0),"")</f>
        <v/>
      </c>
      <c r="AF2174" s="8" t="str">
        <f>IFERROR(VLOOKUP(LEFT($A2174,8),POR!$A:$R,18,0),"")</f>
        <v/>
      </c>
      <c r="AG2174" s="36" t="str">
        <f>IFERROR(VLOOKUP(A2174,NSD!F:G,2,0),"")</f>
        <v/>
      </c>
    </row>
    <row r="2175" spans="1:33">
      <c r="A2175" s="49" t="s">
        <v>3964</v>
      </c>
      <c r="B2175" s="36" t="str">
        <f>VLOOKUP(LEFT(A2175,8),Clusters!A:C,3,0)</f>
        <v>C4</v>
      </c>
      <c r="C2175" s="36">
        <f>VLOOKUP(LEFT(A2175,8),Clusters!A:D,2,0)</f>
        <v>43</v>
      </c>
      <c r="O2175" s="36">
        <f>IFERROR(VLOOKUP(LEFT(A2175,8),'Development Priority'!A:B,2,0),"")</f>
        <v>780</v>
      </c>
      <c r="P2175" s="8" t="str">
        <f>IFERROR(VLOOKUP(LEFT($A2175,8),POR!$A:$R,2,0),"")</f>
        <v/>
      </c>
      <c r="Q2175" s="8" t="str">
        <f>IFERROR(VLOOKUP(LEFT($A2175,8),POR!$A:$R,3,0),"")</f>
        <v/>
      </c>
      <c r="R2175" s="8" t="str">
        <f>IFERROR(VLOOKUP(LEFT($A2175,8),POR!$A:$R,4,0),"")</f>
        <v/>
      </c>
      <c r="S2175" s="8" t="str">
        <f>IFERROR(VLOOKUP(LEFT($A2175,8),POR!$A:$R,5,0),"")</f>
        <v/>
      </c>
      <c r="T2175" s="8" t="str">
        <f>IFERROR(VLOOKUP(LEFT($A2175,8),POR!$A:$R,6,0),"")</f>
        <v/>
      </c>
      <c r="U2175" s="8" t="str">
        <f>IFERROR(VLOOKUP(LEFT($A2175,8),POR!$A:$R,7,0),"")</f>
        <v/>
      </c>
      <c r="V2175" s="8" t="str">
        <f>IFERROR(VLOOKUP(LEFT($A2175,8),POR!$A:$R,8,0),"")</f>
        <v/>
      </c>
      <c r="W2175" s="8" t="str">
        <f>IFERROR(VLOOKUP(LEFT($A2175,8),POR!$A:$R,9,0),"")</f>
        <v/>
      </c>
      <c r="X2175" s="8" t="str">
        <f>IFERROR(VLOOKUP(LEFT($A2175,8),POR!$A:$R,10,0),"")</f>
        <v/>
      </c>
      <c r="Y2175" s="8" t="str">
        <f>IFERROR(VLOOKUP(LEFT($A2175,8),POR!$A:$R,11,0),"")</f>
        <v/>
      </c>
      <c r="Z2175" s="8" t="str">
        <f>IFERROR(VLOOKUP(LEFT($A2175,8),POR!$A:$R,12,0),"")</f>
        <v/>
      </c>
      <c r="AA2175" s="8" t="str">
        <f>IFERROR(VLOOKUP(LEFT($A2175,8),POR!$A:$R,13,0),"")</f>
        <v/>
      </c>
      <c r="AB2175" s="8" t="str">
        <f>IFERROR(VLOOKUP(LEFT($A2175,8),POR!$A:$R,14,0),"")</f>
        <v/>
      </c>
      <c r="AC2175" s="8" t="str">
        <f>IFERROR(VLOOKUP(LEFT($A2175,8),POR!$A:$R,15,0),"")</f>
        <v/>
      </c>
      <c r="AD2175" s="8" t="str">
        <f>IFERROR(VLOOKUP(LEFT($A2175,8),POR!$A:$R,16,0),"")</f>
        <v/>
      </c>
      <c r="AE2175" s="8" t="str">
        <f>IFERROR(VLOOKUP(LEFT($A2175,8),POR!$A:$R,17,0),"")</f>
        <v/>
      </c>
      <c r="AF2175" s="8" t="str">
        <f>IFERROR(VLOOKUP(LEFT($A2175,8),POR!$A:$R,18,0),"")</f>
        <v/>
      </c>
      <c r="AG2175" s="36" t="str">
        <f>IFERROR(VLOOKUP(A2175,NSD!F:G,2,0),"")</f>
        <v/>
      </c>
    </row>
    <row r="2176" spans="1:33">
      <c r="A2176" s="49" t="s">
        <v>3560</v>
      </c>
      <c r="B2176" s="36" t="str">
        <f>VLOOKUP(LEFT(A2176,8),Clusters!A:C,3,0)</f>
        <v>C4</v>
      </c>
      <c r="C2176" s="36">
        <f>VLOOKUP(LEFT(A2176,8),Clusters!A:D,2,0)</f>
        <v>43</v>
      </c>
      <c r="O2176" s="36">
        <f>IFERROR(VLOOKUP(LEFT(A2176,8),'Development Priority'!A:B,2,0),"")</f>
        <v>780</v>
      </c>
      <c r="P2176" s="8" t="str">
        <f>IFERROR(VLOOKUP(LEFT($A2176,8),POR!$A:$R,2,0),"")</f>
        <v/>
      </c>
      <c r="Q2176" s="8" t="str">
        <f>IFERROR(VLOOKUP(LEFT($A2176,8),POR!$A:$R,3,0),"")</f>
        <v/>
      </c>
      <c r="R2176" s="8" t="str">
        <f>IFERROR(VLOOKUP(LEFT($A2176,8),POR!$A:$R,4,0),"")</f>
        <v/>
      </c>
      <c r="S2176" s="8" t="str">
        <f>IFERROR(VLOOKUP(LEFT($A2176,8),POR!$A:$R,5,0),"")</f>
        <v/>
      </c>
      <c r="T2176" s="8" t="str">
        <f>IFERROR(VLOOKUP(LEFT($A2176,8),POR!$A:$R,6,0),"")</f>
        <v/>
      </c>
      <c r="U2176" s="8" t="str">
        <f>IFERROR(VLOOKUP(LEFT($A2176,8),POR!$A:$R,7,0),"")</f>
        <v/>
      </c>
      <c r="V2176" s="8" t="str">
        <f>IFERROR(VLOOKUP(LEFT($A2176,8),POR!$A:$R,8,0),"")</f>
        <v/>
      </c>
      <c r="W2176" s="8" t="str">
        <f>IFERROR(VLOOKUP(LEFT($A2176,8),POR!$A:$R,9,0),"")</f>
        <v/>
      </c>
      <c r="X2176" s="8" t="str">
        <f>IFERROR(VLOOKUP(LEFT($A2176,8),POR!$A:$R,10,0),"")</f>
        <v/>
      </c>
      <c r="Y2176" s="8" t="str">
        <f>IFERROR(VLOOKUP(LEFT($A2176,8),POR!$A:$R,11,0),"")</f>
        <v/>
      </c>
      <c r="Z2176" s="8" t="str">
        <f>IFERROR(VLOOKUP(LEFT($A2176,8),POR!$A:$R,12,0),"")</f>
        <v/>
      </c>
      <c r="AA2176" s="8" t="str">
        <f>IFERROR(VLOOKUP(LEFT($A2176,8),POR!$A:$R,13,0),"")</f>
        <v/>
      </c>
      <c r="AB2176" s="8" t="str">
        <f>IFERROR(VLOOKUP(LEFT($A2176,8),POR!$A:$R,14,0),"")</f>
        <v/>
      </c>
      <c r="AC2176" s="8" t="str">
        <f>IFERROR(VLOOKUP(LEFT($A2176,8),POR!$A:$R,15,0),"")</f>
        <v/>
      </c>
      <c r="AD2176" s="8" t="str">
        <f>IFERROR(VLOOKUP(LEFT($A2176,8),POR!$A:$R,16,0),"")</f>
        <v/>
      </c>
      <c r="AE2176" s="8" t="str">
        <f>IFERROR(VLOOKUP(LEFT($A2176,8),POR!$A:$R,17,0),"")</f>
        <v/>
      </c>
      <c r="AF2176" s="8" t="str">
        <f>IFERROR(VLOOKUP(LEFT($A2176,8),POR!$A:$R,18,0),"")</f>
        <v/>
      </c>
      <c r="AG2176" s="36" t="str">
        <f>IFERROR(VLOOKUP(A2176,NSD!F:G,2,0),"")</f>
        <v/>
      </c>
    </row>
    <row r="2177" spans="1:33">
      <c r="A2177" s="49" t="s">
        <v>4643</v>
      </c>
      <c r="B2177" s="36" t="str">
        <f>VLOOKUP(LEFT(A2177,8),Clusters!A:C,3,0)</f>
        <v>C5</v>
      </c>
      <c r="C2177" s="36">
        <f>VLOOKUP(LEFT(A2177,8),Clusters!A:D,2,0)</f>
        <v>52</v>
      </c>
      <c r="O2177" s="36">
        <f>IFERROR(VLOOKUP(LEFT(A2177,8),'Development Priority'!A:B,2,0),"")</f>
        <v>569</v>
      </c>
      <c r="P2177" s="8" t="str">
        <f>IFERROR(VLOOKUP(LEFT($A2177,8),POR!$A:$R,2,0),"")</f>
        <v/>
      </c>
      <c r="Q2177" s="8" t="str">
        <f>IFERROR(VLOOKUP(LEFT($A2177,8),POR!$A:$R,3,0),"")</f>
        <v/>
      </c>
      <c r="R2177" s="8" t="str">
        <f>IFERROR(VLOOKUP(LEFT($A2177,8),POR!$A:$R,4,0),"")</f>
        <v/>
      </c>
      <c r="S2177" s="8" t="str">
        <f>IFERROR(VLOOKUP(LEFT($A2177,8),POR!$A:$R,5,0),"")</f>
        <v/>
      </c>
      <c r="T2177" s="8">
        <f>IFERROR(VLOOKUP(LEFT($A2177,8),POR!$A:$R,6,0),"")</f>
        <v>43098.666666666701</v>
      </c>
      <c r="U2177" s="8" t="str">
        <f>IFERROR(VLOOKUP(LEFT($A2177,8),POR!$A:$R,7,0),"")</f>
        <v/>
      </c>
      <c r="V2177" s="8" t="str">
        <f>IFERROR(VLOOKUP(LEFT($A2177,8),POR!$A:$R,8,0),"")</f>
        <v/>
      </c>
      <c r="W2177" s="8" t="str">
        <f>IFERROR(VLOOKUP(LEFT($A2177,8),POR!$A:$R,9,0),"")</f>
        <v/>
      </c>
      <c r="X2177" s="8" t="str">
        <f>IFERROR(VLOOKUP(LEFT($A2177,8),POR!$A:$R,10,0),"")</f>
        <v/>
      </c>
      <c r="Y2177" s="8" t="str">
        <f>IFERROR(VLOOKUP(LEFT($A2177,8),POR!$A:$R,11,0),"")</f>
        <v/>
      </c>
      <c r="Z2177" s="8" t="str">
        <f>IFERROR(VLOOKUP(LEFT($A2177,8),POR!$A:$R,12,0),"")</f>
        <v/>
      </c>
      <c r="AA2177" s="8" t="str">
        <f>IFERROR(VLOOKUP(LEFT($A2177,8),POR!$A:$R,13,0),"")</f>
        <v/>
      </c>
      <c r="AB2177" s="8" t="str">
        <f>IFERROR(VLOOKUP(LEFT($A2177,8),POR!$A:$R,14,0),"")</f>
        <v/>
      </c>
      <c r="AC2177" s="8" t="str">
        <f>IFERROR(VLOOKUP(LEFT($A2177,8),POR!$A:$R,15,0),"")</f>
        <v/>
      </c>
      <c r="AD2177" s="8" t="str">
        <f>IFERROR(VLOOKUP(LEFT($A2177,8),POR!$A:$R,16,0),"")</f>
        <v/>
      </c>
      <c r="AE2177" s="8" t="str">
        <f>IFERROR(VLOOKUP(LEFT($A2177,8),POR!$A:$R,17,0),"")</f>
        <v/>
      </c>
      <c r="AF2177" s="8" t="str">
        <f>IFERROR(VLOOKUP(LEFT($A2177,8),POR!$A:$R,18,0),"")</f>
        <v/>
      </c>
      <c r="AG2177" s="36" t="str">
        <f>IFERROR(VLOOKUP(A2177,NSD!F:G,2,0),"")</f>
        <v/>
      </c>
    </row>
    <row r="2178" spans="1:33">
      <c r="A2178" s="49" t="s">
        <v>2573</v>
      </c>
      <c r="B2178" s="36" t="str">
        <f>VLOOKUP(LEFT(A2178,8),Clusters!A:C,3,0)</f>
        <v>C5</v>
      </c>
      <c r="C2178" s="36">
        <f>VLOOKUP(LEFT(A2178,8),Clusters!A:D,2,0)</f>
        <v>52</v>
      </c>
      <c r="O2178" s="36">
        <f>IFERROR(VLOOKUP(LEFT(A2178,8),'Development Priority'!A:B,2,0),"")</f>
        <v>569</v>
      </c>
      <c r="P2178" s="8" t="str">
        <f>IFERROR(VLOOKUP(LEFT($A2178,8),POR!$A:$R,2,0),"")</f>
        <v/>
      </c>
      <c r="Q2178" s="8" t="str">
        <f>IFERROR(VLOOKUP(LEFT($A2178,8),POR!$A:$R,3,0),"")</f>
        <v/>
      </c>
      <c r="R2178" s="8" t="str">
        <f>IFERROR(VLOOKUP(LEFT($A2178,8),POR!$A:$R,4,0),"")</f>
        <v/>
      </c>
      <c r="S2178" s="8" t="str">
        <f>IFERROR(VLOOKUP(LEFT($A2178,8),POR!$A:$R,5,0),"")</f>
        <v/>
      </c>
      <c r="T2178" s="8">
        <f>IFERROR(VLOOKUP(LEFT($A2178,8),POR!$A:$R,6,0),"")</f>
        <v>43098.666666666701</v>
      </c>
      <c r="U2178" s="8" t="str">
        <f>IFERROR(VLOOKUP(LEFT($A2178,8),POR!$A:$R,7,0),"")</f>
        <v/>
      </c>
      <c r="V2178" s="8" t="str">
        <f>IFERROR(VLOOKUP(LEFT($A2178,8),POR!$A:$R,8,0),"")</f>
        <v/>
      </c>
      <c r="W2178" s="8" t="str">
        <f>IFERROR(VLOOKUP(LEFT($A2178,8),POR!$A:$R,9,0),"")</f>
        <v/>
      </c>
      <c r="X2178" s="8" t="str">
        <f>IFERROR(VLOOKUP(LEFT($A2178,8),POR!$A:$R,10,0),"")</f>
        <v/>
      </c>
      <c r="Y2178" s="8" t="str">
        <f>IFERROR(VLOOKUP(LEFT($A2178,8),POR!$A:$R,11,0),"")</f>
        <v/>
      </c>
      <c r="Z2178" s="8" t="str">
        <f>IFERROR(VLOOKUP(LEFT($A2178,8),POR!$A:$R,12,0),"")</f>
        <v/>
      </c>
      <c r="AA2178" s="8" t="str">
        <f>IFERROR(VLOOKUP(LEFT($A2178,8),POR!$A:$R,13,0),"")</f>
        <v/>
      </c>
      <c r="AB2178" s="8" t="str">
        <f>IFERROR(VLOOKUP(LEFT($A2178,8),POR!$A:$R,14,0),"")</f>
        <v/>
      </c>
      <c r="AC2178" s="8" t="str">
        <f>IFERROR(VLOOKUP(LEFT($A2178,8),POR!$A:$R,15,0),"")</f>
        <v/>
      </c>
      <c r="AD2178" s="8" t="str">
        <f>IFERROR(VLOOKUP(LEFT($A2178,8),POR!$A:$R,16,0),"")</f>
        <v/>
      </c>
      <c r="AE2178" s="8" t="str">
        <f>IFERROR(VLOOKUP(LEFT($A2178,8),POR!$A:$R,17,0),"")</f>
        <v/>
      </c>
      <c r="AF2178" s="8" t="str">
        <f>IFERROR(VLOOKUP(LEFT($A2178,8),POR!$A:$R,18,0),"")</f>
        <v/>
      </c>
      <c r="AG2178" s="36" t="str">
        <f>IFERROR(VLOOKUP(A2178,NSD!F:G,2,0),"")</f>
        <v/>
      </c>
    </row>
    <row r="2179" spans="1:33">
      <c r="A2179" s="49" t="s">
        <v>3953</v>
      </c>
      <c r="B2179" s="36" t="str">
        <f>VLOOKUP(LEFT(A2179,8),Clusters!A:C,3,0)</f>
        <v>C5</v>
      </c>
      <c r="C2179" s="36">
        <f>VLOOKUP(LEFT(A2179,8),Clusters!A:D,2,0)</f>
        <v>52</v>
      </c>
      <c r="O2179" s="36">
        <f>IFERROR(VLOOKUP(LEFT(A2179,8),'Development Priority'!A:B,2,0),"")</f>
        <v>569</v>
      </c>
      <c r="P2179" s="8" t="str">
        <f>IFERROR(VLOOKUP(LEFT($A2179,8),POR!$A:$R,2,0),"")</f>
        <v/>
      </c>
      <c r="Q2179" s="8" t="str">
        <f>IFERROR(VLOOKUP(LEFT($A2179,8),POR!$A:$R,3,0),"")</f>
        <v/>
      </c>
      <c r="R2179" s="8" t="str">
        <f>IFERROR(VLOOKUP(LEFT($A2179,8),POR!$A:$R,4,0),"")</f>
        <v/>
      </c>
      <c r="S2179" s="8" t="str">
        <f>IFERROR(VLOOKUP(LEFT($A2179,8),POR!$A:$R,5,0),"")</f>
        <v/>
      </c>
      <c r="T2179" s="8">
        <f>IFERROR(VLOOKUP(LEFT($A2179,8),POR!$A:$R,6,0),"")</f>
        <v>43098.666666666701</v>
      </c>
      <c r="U2179" s="8" t="str">
        <f>IFERROR(VLOOKUP(LEFT($A2179,8),POR!$A:$R,7,0),"")</f>
        <v/>
      </c>
      <c r="V2179" s="8" t="str">
        <f>IFERROR(VLOOKUP(LEFT($A2179,8),POR!$A:$R,8,0),"")</f>
        <v/>
      </c>
      <c r="W2179" s="8" t="str">
        <f>IFERROR(VLOOKUP(LEFT($A2179,8),POR!$A:$R,9,0),"")</f>
        <v/>
      </c>
      <c r="X2179" s="8" t="str">
        <f>IFERROR(VLOOKUP(LEFT($A2179,8),POR!$A:$R,10,0),"")</f>
        <v/>
      </c>
      <c r="Y2179" s="8" t="str">
        <f>IFERROR(VLOOKUP(LEFT($A2179,8),POR!$A:$R,11,0),"")</f>
        <v/>
      </c>
      <c r="Z2179" s="8" t="str">
        <f>IFERROR(VLOOKUP(LEFT($A2179,8),POR!$A:$R,12,0),"")</f>
        <v/>
      </c>
      <c r="AA2179" s="8" t="str">
        <f>IFERROR(VLOOKUP(LEFT($A2179,8),POR!$A:$R,13,0),"")</f>
        <v/>
      </c>
      <c r="AB2179" s="8" t="str">
        <f>IFERROR(VLOOKUP(LEFT($A2179,8),POR!$A:$R,14,0),"")</f>
        <v/>
      </c>
      <c r="AC2179" s="8" t="str">
        <f>IFERROR(VLOOKUP(LEFT($A2179,8),POR!$A:$R,15,0),"")</f>
        <v/>
      </c>
      <c r="AD2179" s="8" t="str">
        <f>IFERROR(VLOOKUP(LEFT($A2179,8),POR!$A:$R,16,0),"")</f>
        <v/>
      </c>
      <c r="AE2179" s="8" t="str">
        <f>IFERROR(VLOOKUP(LEFT($A2179,8),POR!$A:$R,17,0),"")</f>
        <v/>
      </c>
      <c r="AF2179" s="8" t="str">
        <f>IFERROR(VLOOKUP(LEFT($A2179,8),POR!$A:$R,18,0),"")</f>
        <v/>
      </c>
      <c r="AG2179" s="36" t="str">
        <f>IFERROR(VLOOKUP(A2179,NSD!F:G,2,0),"")</f>
        <v/>
      </c>
    </row>
    <row r="2180" spans="1:33">
      <c r="A2180" s="49" t="s">
        <v>4919</v>
      </c>
      <c r="B2180" s="36" t="str">
        <f>VLOOKUP(LEFT(A2180,8),Clusters!A:C,3,0)</f>
        <v>C4</v>
      </c>
      <c r="C2180" s="36">
        <f>VLOOKUP(LEFT(A2180,8),Clusters!A:D,2,0)</f>
        <v>41</v>
      </c>
      <c r="O2180" s="36">
        <f>IFERROR(VLOOKUP(LEFT(A2180,8),'Development Priority'!A:B,2,0),"")</f>
        <v>253</v>
      </c>
      <c r="P2180" s="8" t="str">
        <f>IFERROR(VLOOKUP(LEFT($A2180,8),POR!$A:$R,2,0),"")</f>
        <v/>
      </c>
      <c r="Q2180" s="8" t="str">
        <f>IFERROR(VLOOKUP(LEFT($A2180,8),POR!$A:$R,3,0),"")</f>
        <v/>
      </c>
      <c r="R2180" s="8" t="str">
        <f>IFERROR(VLOOKUP(LEFT($A2180,8),POR!$A:$R,4,0),"")</f>
        <v/>
      </c>
      <c r="S2180" s="8" t="str">
        <f>IFERROR(VLOOKUP(LEFT($A2180,8),POR!$A:$R,5,0),"")</f>
        <v/>
      </c>
      <c r="T2180" s="8">
        <f>IFERROR(VLOOKUP(LEFT($A2180,8),POR!$A:$R,6,0),"")</f>
        <v>42837.708333333299</v>
      </c>
      <c r="U2180" s="8" t="str">
        <f>IFERROR(VLOOKUP(LEFT($A2180,8),POR!$A:$R,7,0),"")</f>
        <v/>
      </c>
      <c r="V2180" s="8" t="str">
        <f>IFERROR(VLOOKUP(LEFT($A2180,8),POR!$A:$R,8,0),"")</f>
        <v/>
      </c>
      <c r="W2180" s="8" t="str">
        <f>IFERROR(VLOOKUP(LEFT($A2180,8),POR!$A:$R,9,0),"")</f>
        <v/>
      </c>
      <c r="X2180" s="8" t="str">
        <f>IFERROR(VLOOKUP(LEFT($A2180,8),POR!$A:$R,10,0),"")</f>
        <v/>
      </c>
      <c r="Y2180" s="8" t="str">
        <f>IFERROR(VLOOKUP(LEFT($A2180,8),POR!$A:$R,11,0),"")</f>
        <v/>
      </c>
      <c r="Z2180" s="8" t="str">
        <f>IFERROR(VLOOKUP(LEFT($A2180,8),POR!$A:$R,12,0),"")</f>
        <v/>
      </c>
      <c r="AA2180" s="8" t="str">
        <f>IFERROR(VLOOKUP(LEFT($A2180,8),POR!$A:$R,13,0),"")</f>
        <v/>
      </c>
      <c r="AB2180" s="8" t="str">
        <f>IFERROR(VLOOKUP(LEFT($A2180,8),POR!$A:$R,14,0),"")</f>
        <v/>
      </c>
      <c r="AC2180" s="8" t="str">
        <f>IFERROR(VLOOKUP(LEFT($A2180,8),POR!$A:$R,15,0),"")</f>
        <v/>
      </c>
      <c r="AD2180" s="8" t="str">
        <f>IFERROR(VLOOKUP(LEFT($A2180,8),POR!$A:$R,16,0),"")</f>
        <v/>
      </c>
      <c r="AE2180" s="8" t="str">
        <f>IFERROR(VLOOKUP(LEFT($A2180,8),POR!$A:$R,17,0),"")</f>
        <v/>
      </c>
      <c r="AF2180" s="8" t="str">
        <f>IFERROR(VLOOKUP(LEFT($A2180,8),POR!$A:$R,18,0),"")</f>
        <v/>
      </c>
      <c r="AG2180" s="36" t="str">
        <f>IFERROR(VLOOKUP(A2180,NSD!F:G,2,0),"")</f>
        <v/>
      </c>
    </row>
    <row r="2181" spans="1:33">
      <c r="A2181" s="49" t="s">
        <v>3776</v>
      </c>
      <c r="B2181" s="36" t="str">
        <f>VLOOKUP(LEFT(A2181,8),Clusters!A:C,3,0)</f>
        <v>C4</v>
      </c>
      <c r="C2181" s="36">
        <f>VLOOKUP(LEFT(A2181,8),Clusters!A:D,2,0)</f>
        <v>41</v>
      </c>
      <c r="O2181" s="36">
        <f>IFERROR(VLOOKUP(LEFT(A2181,8),'Development Priority'!A:B,2,0),"")</f>
        <v>253</v>
      </c>
      <c r="P2181" s="8" t="str">
        <f>IFERROR(VLOOKUP(LEFT($A2181,8),POR!$A:$R,2,0),"")</f>
        <v/>
      </c>
      <c r="Q2181" s="8" t="str">
        <f>IFERROR(VLOOKUP(LEFT($A2181,8),POR!$A:$R,3,0),"")</f>
        <v/>
      </c>
      <c r="R2181" s="8" t="str">
        <f>IFERROR(VLOOKUP(LEFT($A2181,8),POR!$A:$R,4,0),"")</f>
        <v/>
      </c>
      <c r="S2181" s="8" t="str">
        <f>IFERROR(VLOOKUP(LEFT($A2181,8),POR!$A:$R,5,0),"")</f>
        <v/>
      </c>
      <c r="T2181" s="8">
        <f>IFERROR(VLOOKUP(LEFT($A2181,8),POR!$A:$R,6,0),"")</f>
        <v>42837.708333333299</v>
      </c>
      <c r="U2181" s="8" t="str">
        <f>IFERROR(VLOOKUP(LEFT($A2181,8),POR!$A:$R,7,0),"")</f>
        <v/>
      </c>
      <c r="V2181" s="8" t="str">
        <f>IFERROR(VLOOKUP(LEFT($A2181,8),POR!$A:$R,8,0),"")</f>
        <v/>
      </c>
      <c r="W2181" s="8" t="str">
        <f>IFERROR(VLOOKUP(LEFT($A2181,8),POR!$A:$R,9,0),"")</f>
        <v/>
      </c>
      <c r="X2181" s="8" t="str">
        <f>IFERROR(VLOOKUP(LEFT($A2181,8),POR!$A:$R,10,0),"")</f>
        <v/>
      </c>
      <c r="Y2181" s="8" t="str">
        <f>IFERROR(VLOOKUP(LEFT($A2181,8),POR!$A:$R,11,0),"")</f>
        <v/>
      </c>
      <c r="Z2181" s="8" t="str">
        <f>IFERROR(VLOOKUP(LEFT($A2181,8),POR!$A:$R,12,0),"")</f>
        <v/>
      </c>
      <c r="AA2181" s="8" t="str">
        <f>IFERROR(VLOOKUP(LEFT($A2181,8),POR!$A:$R,13,0),"")</f>
        <v/>
      </c>
      <c r="AB2181" s="8" t="str">
        <f>IFERROR(VLOOKUP(LEFT($A2181,8),POR!$A:$R,14,0),"")</f>
        <v/>
      </c>
      <c r="AC2181" s="8" t="str">
        <f>IFERROR(VLOOKUP(LEFT($A2181,8),POR!$A:$R,15,0),"")</f>
        <v/>
      </c>
      <c r="AD2181" s="8" t="str">
        <f>IFERROR(VLOOKUP(LEFT($A2181,8),POR!$A:$R,16,0),"")</f>
        <v/>
      </c>
      <c r="AE2181" s="8" t="str">
        <f>IFERROR(VLOOKUP(LEFT($A2181,8),POR!$A:$R,17,0),"")</f>
        <v/>
      </c>
      <c r="AF2181" s="8" t="str">
        <f>IFERROR(VLOOKUP(LEFT($A2181,8),POR!$A:$R,18,0),"")</f>
        <v/>
      </c>
      <c r="AG2181" s="36" t="str">
        <f>IFERROR(VLOOKUP(A2181,NSD!F:G,2,0),"")</f>
        <v/>
      </c>
    </row>
    <row r="2182" spans="1:33">
      <c r="A2182" s="49" t="s">
        <v>2788</v>
      </c>
      <c r="B2182" s="36" t="str">
        <f>VLOOKUP(LEFT(A2182,8),Clusters!A:C,3,0)</f>
        <v>C4</v>
      </c>
      <c r="C2182" s="36">
        <f>VLOOKUP(LEFT(A2182,8),Clusters!A:D,2,0)</f>
        <v>42</v>
      </c>
      <c r="O2182" s="36">
        <f>IFERROR(VLOOKUP(LEFT(A2182,8),'Development Priority'!A:B,2,0),"")</f>
        <v>357</v>
      </c>
      <c r="P2182" s="8" t="str">
        <f>IFERROR(VLOOKUP(LEFT($A2182,8),POR!$A:$R,2,0),"")</f>
        <v/>
      </c>
      <c r="Q2182" s="8" t="str">
        <f>IFERROR(VLOOKUP(LEFT($A2182,8),POR!$A:$R,3,0),"")</f>
        <v/>
      </c>
      <c r="R2182" s="8" t="str">
        <f>IFERROR(VLOOKUP(LEFT($A2182,8),POR!$A:$R,4,0),"")</f>
        <v/>
      </c>
      <c r="S2182" s="8" t="str">
        <f>IFERROR(VLOOKUP(LEFT($A2182,8),POR!$A:$R,5,0),"")</f>
        <v/>
      </c>
      <c r="T2182" s="8">
        <f>IFERROR(VLOOKUP(LEFT($A2182,8),POR!$A:$R,6,0),"")</f>
        <v>42879.708333333299</v>
      </c>
      <c r="U2182" s="8" t="str">
        <f>IFERROR(VLOOKUP(LEFT($A2182,8),POR!$A:$R,7,0),"")</f>
        <v/>
      </c>
      <c r="V2182" s="8">
        <f>IFERROR(VLOOKUP(LEFT($A2182,8),POR!$A:$R,8,0),"")</f>
        <v>42880</v>
      </c>
      <c r="W2182" s="8" t="str">
        <f>IFERROR(VLOOKUP(LEFT($A2182,8),POR!$A:$R,9,0),"")</f>
        <v/>
      </c>
      <c r="X2182" s="8" t="str">
        <f>IFERROR(VLOOKUP(LEFT($A2182,8),POR!$A:$R,10,0),"")</f>
        <v/>
      </c>
      <c r="Y2182" s="8" t="str">
        <f>IFERROR(VLOOKUP(LEFT($A2182,8),POR!$A:$R,11,0),"")</f>
        <v/>
      </c>
      <c r="Z2182" s="8" t="str">
        <f>IFERROR(VLOOKUP(LEFT($A2182,8),POR!$A:$R,12,0),"")</f>
        <v/>
      </c>
      <c r="AA2182" s="8" t="str">
        <f>IFERROR(VLOOKUP(LEFT($A2182,8),POR!$A:$R,13,0),"")</f>
        <v/>
      </c>
      <c r="AB2182" s="8" t="str">
        <f>IFERROR(VLOOKUP(LEFT($A2182,8),POR!$A:$R,14,0),"")</f>
        <v/>
      </c>
      <c r="AC2182" s="8">
        <f>IFERROR(VLOOKUP(LEFT($A2182,8),POR!$A:$R,15,0),"")</f>
        <v>42914</v>
      </c>
      <c r="AD2182" s="8" t="str">
        <f>IFERROR(VLOOKUP(LEFT($A2182,8),POR!$A:$R,16,0),"")</f>
        <v/>
      </c>
      <c r="AE2182" s="8" t="str">
        <f>IFERROR(VLOOKUP(LEFT($A2182,8),POR!$A:$R,17,0),"")</f>
        <v/>
      </c>
      <c r="AF2182" s="8" t="str">
        <f>IFERROR(VLOOKUP(LEFT($A2182,8),POR!$A:$R,18,0),"")</f>
        <v/>
      </c>
      <c r="AG2182" s="36" t="str">
        <f>IFERROR(VLOOKUP(A2182,NSD!F:G,2,0),"")</f>
        <v/>
      </c>
    </row>
    <row r="2183" spans="1:33">
      <c r="A2183" s="49" t="s">
        <v>2811</v>
      </c>
      <c r="B2183" s="36" t="str">
        <f>VLOOKUP(LEFT(A2183,8),Clusters!A:C,3,0)</f>
        <v>C4</v>
      </c>
      <c r="C2183" s="36">
        <f>VLOOKUP(LEFT(A2183,8),Clusters!A:D,2,0)</f>
        <v>42</v>
      </c>
      <c r="O2183" s="36">
        <f>IFERROR(VLOOKUP(LEFT(A2183,8),'Development Priority'!A:B,2,0),"")</f>
        <v>357</v>
      </c>
      <c r="P2183" s="8" t="str">
        <f>IFERROR(VLOOKUP(LEFT($A2183,8),POR!$A:$R,2,0),"")</f>
        <v/>
      </c>
      <c r="Q2183" s="8" t="str">
        <f>IFERROR(VLOOKUP(LEFT($A2183,8),POR!$A:$R,3,0),"")</f>
        <v/>
      </c>
      <c r="R2183" s="8" t="str">
        <f>IFERROR(VLOOKUP(LEFT($A2183,8),POR!$A:$R,4,0),"")</f>
        <v/>
      </c>
      <c r="S2183" s="8" t="str">
        <f>IFERROR(VLOOKUP(LEFT($A2183,8),POR!$A:$R,5,0),"")</f>
        <v/>
      </c>
      <c r="T2183" s="8">
        <f>IFERROR(VLOOKUP(LEFT($A2183,8),POR!$A:$R,6,0),"")</f>
        <v>42879.708333333299</v>
      </c>
      <c r="U2183" s="8" t="str">
        <f>IFERROR(VLOOKUP(LEFT($A2183,8),POR!$A:$R,7,0),"")</f>
        <v/>
      </c>
      <c r="V2183" s="8">
        <f>IFERROR(VLOOKUP(LEFT($A2183,8),POR!$A:$R,8,0),"")</f>
        <v>42880</v>
      </c>
      <c r="W2183" s="8" t="str">
        <f>IFERROR(VLOOKUP(LEFT($A2183,8),POR!$A:$R,9,0),"")</f>
        <v/>
      </c>
      <c r="X2183" s="8" t="str">
        <f>IFERROR(VLOOKUP(LEFT($A2183,8),POR!$A:$R,10,0),"")</f>
        <v/>
      </c>
      <c r="Y2183" s="8" t="str">
        <f>IFERROR(VLOOKUP(LEFT($A2183,8),POR!$A:$R,11,0),"")</f>
        <v/>
      </c>
      <c r="Z2183" s="8" t="str">
        <f>IFERROR(VLOOKUP(LEFT($A2183,8),POR!$A:$R,12,0),"")</f>
        <v/>
      </c>
      <c r="AA2183" s="8" t="str">
        <f>IFERROR(VLOOKUP(LEFT($A2183,8),POR!$A:$R,13,0),"")</f>
        <v/>
      </c>
      <c r="AB2183" s="8" t="str">
        <f>IFERROR(VLOOKUP(LEFT($A2183,8),POR!$A:$R,14,0),"")</f>
        <v/>
      </c>
      <c r="AC2183" s="8">
        <f>IFERROR(VLOOKUP(LEFT($A2183,8),POR!$A:$R,15,0),"")</f>
        <v>42914</v>
      </c>
      <c r="AD2183" s="8" t="str">
        <f>IFERROR(VLOOKUP(LEFT($A2183,8),POR!$A:$R,16,0),"")</f>
        <v/>
      </c>
      <c r="AE2183" s="8" t="str">
        <f>IFERROR(VLOOKUP(LEFT($A2183,8),POR!$A:$R,17,0),"")</f>
        <v/>
      </c>
      <c r="AF2183" s="8" t="str">
        <f>IFERROR(VLOOKUP(LEFT($A2183,8),POR!$A:$R,18,0),"")</f>
        <v/>
      </c>
      <c r="AG2183" s="36" t="str">
        <f>IFERROR(VLOOKUP(A2183,NSD!F:G,2,0),"")</f>
        <v/>
      </c>
    </row>
    <row r="2184" spans="1:33">
      <c r="A2184" s="49" t="s">
        <v>3710</v>
      </c>
      <c r="B2184" s="36" t="str">
        <f>VLOOKUP(LEFT(A2184,8),Clusters!A:C,3,0)</f>
        <v>C4</v>
      </c>
      <c r="C2184" s="36">
        <f>VLOOKUP(LEFT(A2184,8),Clusters!A:D,2,0)</f>
        <v>42</v>
      </c>
      <c r="O2184" s="36">
        <f>IFERROR(VLOOKUP(LEFT(A2184,8),'Development Priority'!A:B,2,0),"")</f>
        <v>357</v>
      </c>
      <c r="P2184" s="8" t="str">
        <f>IFERROR(VLOOKUP(LEFT($A2184,8),POR!$A:$R,2,0),"")</f>
        <v/>
      </c>
      <c r="Q2184" s="8" t="str">
        <f>IFERROR(VLOOKUP(LEFT($A2184,8),POR!$A:$R,3,0),"")</f>
        <v/>
      </c>
      <c r="R2184" s="8" t="str">
        <f>IFERROR(VLOOKUP(LEFT($A2184,8),POR!$A:$R,4,0),"")</f>
        <v/>
      </c>
      <c r="S2184" s="8" t="str">
        <f>IFERROR(VLOOKUP(LEFT($A2184,8),POR!$A:$R,5,0),"")</f>
        <v/>
      </c>
      <c r="T2184" s="8">
        <f>IFERROR(VLOOKUP(LEFT($A2184,8),POR!$A:$R,6,0),"")</f>
        <v>42879.708333333299</v>
      </c>
      <c r="U2184" s="8" t="str">
        <f>IFERROR(VLOOKUP(LEFT($A2184,8),POR!$A:$R,7,0),"")</f>
        <v/>
      </c>
      <c r="V2184" s="8">
        <f>IFERROR(VLOOKUP(LEFT($A2184,8),POR!$A:$R,8,0),"")</f>
        <v>42880</v>
      </c>
      <c r="W2184" s="8" t="str">
        <f>IFERROR(VLOOKUP(LEFT($A2184,8),POR!$A:$R,9,0),"")</f>
        <v/>
      </c>
      <c r="X2184" s="8" t="str">
        <f>IFERROR(VLOOKUP(LEFT($A2184,8),POR!$A:$R,10,0),"")</f>
        <v/>
      </c>
      <c r="Y2184" s="8" t="str">
        <f>IFERROR(VLOOKUP(LEFT($A2184,8),POR!$A:$R,11,0),"")</f>
        <v/>
      </c>
      <c r="Z2184" s="8" t="str">
        <f>IFERROR(VLOOKUP(LEFT($A2184,8),POR!$A:$R,12,0),"")</f>
        <v/>
      </c>
      <c r="AA2184" s="8" t="str">
        <f>IFERROR(VLOOKUP(LEFT($A2184,8),POR!$A:$R,13,0),"")</f>
        <v/>
      </c>
      <c r="AB2184" s="8" t="str">
        <f>IFERROR(VLOOKUP(LEFT($A2184,8),POR!$A:$R,14,0),"")</f>
        <v/>
      </c>
      <c r="AC2184" s="8">
        <f>IFERROR(VLOOKUP(LEFT($A2184,8),POR!$A:$R,15,0),"")</f>
        <v>42914</v>
      </c>
      <c r="AD2184" s="8" t="str">
        <f>IFERROR(VLOOKUP(LEFT($A2184,8),POR!$A:$R,16,0),"")</f>
        <v/>
      </c>
      <c r="AE2184" s="8" t="str">
        <f>IFERROR(VLOOKUP(LEFT($A2184,8),POR!$A:$R,17,0),"")</f>
        <v/>
      </c>
      <c r="AF2184" s="8" t="str">
        <f>IFERROR(VLOOKUP(LEFT($A2184,8),POR!$A:$R,18,0),"")</f>
        <v/>
      </c>
      <c r="AG2184" s="36" t="str">
        <f>IFERROR(VLOOKUP(A2184,NSD!F:G,2,0),"")</f>
        <v/>
      </c>
    </row>
    <row r="2185" spans="1:33">
      <c r="A2185" s="49" t="s">
        <v>3839</v>
      </c>
      <c r="B2185" s="36" t="str">
        <f>VLOOKUP(LEFT(A2185,8),Clusters!A:C,3,0)</f>
        <v>C4</v>
      </c>
      <c r="C2185" s="36">
        <f>VLOOKUP(LEFT(A2185,8),Clusters!A:D,2,0)</f>
        <v>42</v>
      </c>
      <c r="O2185" s="36">
        <f>IFERROR(VLOOKUP(LEFT(A2185,8),'Development Priority'!A:B,2,0),"")</f>
        <v>357</v>
      </c>
      <c r="P2185" s="8" t="str">
        <f>IFERROR(VLOOKUP(LEFT($A2185,8),POR!$A:$R,2,0),"")</f>
        <v/>
      </c>
      <c r="Q2185" s="8" t="str">
        <f>IFERROR(VLOOKUP(LEFT($A2185,8),POR!$A:$R,3,0),"")</f>
        <v/>
      </c>
      <c r="R2185" s="8" t="str">
        <f>IFERROR(VLOOKUP(LEFT($A2185,8),POR!$A:$R,4,0),"")</f>
        <v/>
      </c>
      <c r="S2185" s="8" t="str">
        <f>IFERROR(VLOOKUP(LEFT($A2185,8),POR!$A:$R,5,0),"")</f>
        <v/>
      </c>
      <c r="T2185" s="8">
        <f>IFERROR(VLOOKUP(LEFT($A2185,8),POR!$A:$R,6,0),"")</f>
        <v>42879.708333333299</v>
      </c>
      <c r="U2185" s="8" t="str">
        <f>IFERROR(VLOOKUP(LEFT($A2185,8),POR!$A:$R,7,0),"")</f>
        <v/>
      </c>
      <c r="V2185" s="8">
        <f>IFERROR(VLOOKUP(LEFT($A2185,8),POR!$A:$R,8,0),"")</f>
        <v>42880</v>
      </c>
      <c r="W2185" s="8" t="str">
        <f>IFERROR(VLOOKUP(LEFT($A2185,8),POR!$A:$R,9,0),"")</f>
        <v/>
      </c>
      <c r="X2185" s="8" t="str">
        <f>IFERROR(VLOOKUP(LEFT($A2185,8),POR!$A:$R,10,0),"")</f>
        <v/>
      </c>
      <c r="Y2185" s="8" t="str">
        <f>IFERROR(VLOOKUP(LEFT($A2185,8),POR!$A:$R,11,0),"")</f>
        <v/>
      </c>
      <c r="Z2185" s="8" t="str">
        <f>IFERROR(VLOOKUP(LEFT($A2185,8),POR!$A:$R,12,0),"")</f>
        <v/>
      </c>
      <c r="AA2185" s="8" t="str">
        <f>IFERROR(VLOOKUP(LEFT($A2185,8),POR!$A:$R,13,0),"")</f>
        <v/>
      </c>
      <c r="AB2185" s="8" t="str">
        <f>IFERROR(VLOOKUP(LEFT($A2185,8),POR!$A:$R,14,0),"")</f>
        <v/>
      </c>
      <c r="AC2185" s="8">
        <f>IFERROR(VLOOKUP(LEFT($A2185,8),POR!$A:$R,15,0),"")</f>
        <v>42914</v>
      </c>
      <c r="AD2185" s="8" t="str">
        <f>IFERROR(VLOOKUP(LEFT($A2185,8),POR!$A:$R,16,0),"")</f>
        <v/>
      </c>
      <c r="AE2185" s="8" t="str">
        <f>IFERROR(VLOOKUP(LEFT($A2185,8),POR!$A:$R,17,0),"")</f>
        <v/>
      </c>
      <c r="AF2185" s="8" t="str">
        <f>IFERROR(VLOOKUP(LEFT($A2185,8),POR!$A:$R,18,0),"")</f>
        <v/>
      </c>
      <c r="AG2185" s="36" t="str">
        <f>IFERROR(VLOOKUP(A2185,NSD!F:G,2,0),"")</f>
        <v/>
      </c>
    </row>
    <row r="2186" spans="1:33">
      <c r="A2186" s="49" t="s">
        <v>2692</v>
      </c>
      <c r="B2186" s="36" t="str">
        <f>VLOOKUP(LEFT(A2186,8),Clusters!A:C,3,0)</f>
        <v>C4</v>
      </c>
      <c r="C2186" s="36">
        <f>VLOOKUP(LEFT(A2186,8),Clusters!A:D,2,0)</f>
        <v>42</v>
      </c>
      <c r="O2186" s="36">
        <f>IFERROR(VLOOKUP(LEFT(A2186,8),'Development Priority'!A:B,2,0),"")</f>
        <v>357</v>
      </c>
      <c r="P2186" s="8" t="str">
        <f>IFERROR(VLOOKUP(LEFT($A2186,8),POR!$A:$R,2,0),"")</f>
        <v/>
      </c>
      <c r="Q2186" s="8" t="str">
        <f>IFERROR(VLOOKUP(LEFT($A2186,8),POR!$A:$R,3,0),"")</f>
        <v/>
      </c>
      <c r="R2186" s="8" t="str">
        <f>IFERROR(VLOOKUP(LEFT($A2186,8),POR!$A:$R,4,0),"")</f>
        <v/>
      </c>
      <c r="S2186" s="8" t="str">
        <f>IFERROR(VLOOKUP(LEFT($A2186,8),POR!$A:$R,5,0),"")</f>
        <v/>
      </c>
      <c r="T2186" s="8">
        <f>IFERROR(VLOOKUP(LEFT($A2186,8),POR!$A:$R,6,0),"")</f>
        <v>42879.708333333299</v>
      </c>
      <c r="U2186" s="8" t="str">
        <f>IFERROR(VLOOKUP(LEFT($A2186,8),POR!$A:$R,7,0),"")</f>
        <v/>
      </c>
      <c r="V2186" s="8">
        <f>IFERROR(VLOOKUP(LEFT($A2186,8),POR!$A:$R,8,0),"")</f>
        <v>42880</v>
      </c>
      <c r="W2186" s="8" t="str">
        <f>IFERROR(VLOOKUP(LEFT($A2186,8),POR!$A:$R,9,0),"")</f>
        <v/>
      </c>
      <c r="X2186" s="8" t="str">
        <f>IFERROR(VLOOKUP(LEFT($A2186,8),POR!$A:$R,10,0),"")</f>
        <v/>
      </c>
      <c r="Y2186" s="8" t="str">
        <f>IFERROR(VLOOKUP(LEFT($A2186,8),POR!$A:$R,11,0),"")</f>
        <v/>
      </c>
      <c r="Z2186" s="8" t="str">
        <f>IFERROR(VLOOKUP(LEFT($A2186,8),POR!$A:$R,12,0),"")</f>
        <v/>
      </c>
      <c r="AA2186" s="8" t="str">
        <f>IFERROR(VLOOKUP(LEFT($A2186,8),POR!$A:$R,13,0),"")</f>
        <v/>
      </c>
      <c r="AB2186" s="8" t="str">
        <f>IFERROR(VLOOKUP(LEFT($A2186,8),POR!$A:$R,14,0),"")</f>
        <v/>
      </c>
      <c r="AC2186" s="8">
        <f>IFERROR(VLOOKUP(LEFT($A2186,8),POR!$A:$R,15,0),"")</f>
        <v>42914</v>
      </c>
      <c r="AD2186" s="8" t="str">
        <f>IFERROR(VLOOKUP(LEFT($A2186,8),POR!$A:$R,16,0),"")</f>
        <v/>
      </c>
      <c r="AE2186" s="8" t="str">
        <f>IFERROR(VLOOKUP(LEFT($A2186,8),POR!$A:$R,17,0),"")</f>
        <v/>
      </c>
      <c r="AF2186" s="8" t="str">
        <f>IFERROR(VLOOKUP(LEFT($A2186,8),POR!$A:$R,18,0),"")</f>
        <v/>
      </c>
      <c r="AG2186" s="36" t="str">
        <f>IFERROR(VLOOKUP(A2186,NSD!F:G,2,0),"")</f>
        <v/>
      </c>
    </row>
    <row r="2187" spans="1:33">
      <c r="A2187" s="49" t="s">
        <v>5071</v>
      </c>
      <c r="B2187" s="36" t="str">
        <f>VLOOKUP(LEFT(A2187,8),Clusters!A:C,3,0)</f>
        <v>C4</v>
      </c>
      <c r="C2187" s="36">
        <f>VLOOKUP(LEFT(A2187,8),Clusters!A:D,2,0)</f>
        <v>42</v>
      </c>
      <c r="O2187" s="36">
        <f>IFERROR(VLOOKUP(LEFT(A2187,8),'Development Priority'!A:B,2,0),"")</f>
        <v>357</v>
      </c>
      <c r="P2187" s="8" t="str">
        <f>IFERROR(VLOOKUP(LEFT($A2187,8),POR!$A:$R,2,0),"")</f>
        <v/>
      </c>
      <c r="Q2187" s="8" t="str">
        <f>IFERROR(VLOOKUP(LEFT($A2187,8),POR!$A:$R,3,0),"")</f>
        <v/>
      </c>
      <c r="R2187" s="8" t="str">
        <f>IFERROR(VLOOKUP(LEFT($A2187,8),POR!$A:$R,4,0),"")</f>
        <v/>
      </c>
      <c r="S2187" s="8" t="str">
        <f>IFERROR(VLOOKUP(LEFT($A2187,8),POR!$A:$R,5,0),"")</f>
        <v/>
      </c>
      <c r="T2187" s="8">
        <f>IFERROR(VLOOKUP(LEFT($A2187,8),POR!$A:$R,6,0),"")</f>
        <v>42879.708333333299</v>
      </c>
      <c r="U2187" s="8" t="str">
        <f>IFERROR(VLOOKUP(LEFT($A2187,8),POR!$A:$R,7,0),"")</f>
        <v/>
      </c>
      <c r="V2187" s="8">
        <f>IFERROR(VLOOKUP(LEFT($A2187,8),POR!$A:$R,8,0),"")</f>
        <v>42880</v>
      </c>
      <c r="W2187" s="8" t="str">
        <f>IFERROR(VLOOKUP(LEFT($A2187,8),POR!$A:$R,9,0),"")</f>
        <v/>
      </c>
      <c r="X2187" s="8" t="str">
        <f>IFERROR(VLOOKUP(LEFT($A2187,8),POR!$A:$R,10,0),"")</f>
        <v/>
      </c>
      <c r="Y2187" s="8" t="str">
        <f>IFERROR(VLOOKUP(LEFT($A2187,8),POR!$A:$R,11,0),"")</f>
        <v/>
      </c>
      <c r="Z2187" s="8" t="str">
        <f>IFERROR(VLOOKUP(LEFT($A2187,8),POR!$A:$R,12,0),"")</f>
        <v/>
      </c>
      <c r="AA2187" s="8" t="str">
        <f>IFERROR(VLOOKUP(LEFT($A2187,8),POR!$A:$R,13,0),"")</f>
        <v/>
      </c>
      <c r="AB2187" s="8" t="str">
        <f>IFERROR(VLOOKUP(LEFT($A2187,8),POR!$A:$R,14,0),"")</f>
        <v/>
      </c>
      <c r="AC2187" s="8">
        <f>IFERROR(VLOOKUP(LEFT($A2187,8),POR!$A:$R,15,0),"")</f>
        <v>42914</v>
      </c>
      <c r="AD2187" s="8" t="str">
        <f>IFERROR(VLOOKUP(LEFT($A2187,8),POR!$A:$R,16,0),"")</f>
        <v/>
      </c>
      <c r="AE2187" s="8" t="str">
        <f>IFERROR(VLOOKUP(LEFT($A2187,8),POR!$A:$R,17,0),"")</f>
        <v/>
      </c>
      <c r="AF2187" s="8" t="str">
        <f>IFERROR(VLOOKUP(LEFT($A2187,8),POR!$A:$R,18,0),"")</f>
        <v/>
      </c>
      <c r="AG2187" s="36" t="str">
        <f>IFERROR(VLOOKUP(A2187,NSD!F:G,2,0),"")</f>
        <v/>
      </c>
    </row>
    <row r="2188" spans="1:33">
      <c r="A2188" s="49" t="s">
        <v>4008</v>
      </c>
      <c r="B2188" s="36" t="str">
        <f>VLOOKUP(LEFT(A2188,8),Clusters!A:C,3,0)</f>
        <v>C4</v>
      </c>
      <c r="C2188" s="36">
        <f>VLOOKUP(LEFT(A2188,8),Clusters!A:D,2,0)</f>
        <v>42</v>
      </c>
      <c r="O2188" s="36">
        <f>IFERROR(VLOOKUP(LEFT(A2188,8),'Development Priority'!A:B,2,0),"")</f>
        <v>664</v>
      </c>
      <c r="P2188" s="8" t="str">
        <f>IFERROR(VLOOKUP(LEFT($A2188,8),POR!$A:$R,2,0),"")</f>
        <v/>
      </c>
      <c r="Q2188" s="8" t="str">
        <f>IFERROR(VLOOKUP(LEFT($A2188,8),POR!$A:$R,3,0),"")</f>
        <v/>
      </c>
      <c r="R2188" s="8" t="str">
        <f>IFERROR(VLOOKUP(LEFT($A2188,8),POR!$A:$R,4,0),"")</f>
        <v/>
      </c>
      <c r="S2188" s="8" t="str">
        <f>IFERROR(VLOOKUP(LEFT($A2188,8),POR!$A:$R,5,0),"")</f>
        <v/>
      </c>
      <c r="T2188" s="8" t="str">
        <f>IFERROR(VLOOKUP(LEFT($A2188,8),POR!$A:$R,6,0),"")</f>
        <v/>
      </c>
      <c r="U2188" s="8" t="str">
        <f>IFERROR(VLOOKUP(LEFT($A2188,8),POR!$A:$R,7,0),"")</f>
        <v/>
      </c>
      <c r="V2188" s="8" t="str">
        <f>IFERROR(VLOOKUP(LEFT($A2188,8),POR!$A:$R,8,0),"")</f>
        <v/>
      </c>
      <c r="W2188" s="8" t="str">
        <f>IFERROR(VLOOKUP(LEFT($A2188,8),POR!$A:$R,9,0),"")</f>
        <v/>
      </c>
      <c r="X2188" s="8" t="str">
        <f>IFERROR(VLOOKUP(LEFT($A2188,8),POR!$A:$R,10,0),"")</f>
        <v/>
      </c>
      <c r="Y2188" s="8" t="str">
        <f>IFERROR(VLOOKUP(LEFT($A2188,8),POR!$A:$R,11,0),"")</f>
        <v/>
      </c>
      <c r="Z2188" s="8" t="str">
        <f>IFERROR(VLOOKUP(LEFT($A2188,8),POR!$A:$R,12,0),"")</f>
        <v/>
      </c>
      <c r="AA2188" s="8" t="str">
        <f>IFERROR(VLOOKUP(LEFT($A2188,8),POR!$A:$R,13,0),"")</f>
        <v/>
      </c>
      <c r="AB2188" s="8" t="str">
        <f>IFERROR(VLOOKUP(LEFT($A2188,8),POR!$A:$R,14,0),"")</f>
        <v/>
      </c>
      <c r="AC2188" s="8" t="str">
        <f>IFERROR(VLOOKUP(LEFT($A2188,8),POR!$A:$R,15,0),"")</f>
        <v/>
      </c>
      <c r="AD2188" s="8" t="str">
        <f>IFERROR(VLOOKUP(LEFT($A2188,8),POR!$A:$R,16,0),"")</f>
        <v/>
      </c>
      <c r="AE2188" s="8" t="str">
        <f>IFERROR(VLOOKUP(LEFT($A2188,8),POR!$A:$R,17,0),"")</f>
        <v/>
      </c>
      <c r="AF2188" s="8" t="str">
        <f>IFERROR(VLOOKUP(LEFT($A2188,8),POR!$A:$R,18,0),"")</f>
        <v/>
      </c>
      <c r="AG2188" s="36" t="str">
        <f>IFERROR(VLOOKUP(A2188,NSD!F:G,2,0),"")</f>
        <v/>
      </c>
    </row>
    <row r="2189" spans="1:33">
      <c r="A2189" s="49" t="s">
        <v>3914</v>
      </c>
      <c r="B2189" s="36" t="str">
        <f>VLOOKUP(LEFT(A2189,8),Clusters!A:C,3,0)</f>
        <v>C4</v>
      </c>
      <c r="C2189" s="36">
        <f>VLOOKUP(LEFT(A2189,8),Clusters!A:D,2,0)</f>
        <v>42</v>
      </c>
      <c r="O2189" s="36">
        <f>IFERROR(VLOOKUP(LEFT(A2189,8),'Development Priority'!A:B,2,0),"")</f>
        <v>664</v>
      </c>
      <c r="P2189" s="8" t="str">
        <f>IFERROR(VLOOKUP(LEFT($A2189,8),POR!$A:$R,2,0),"")</f>
        <v/>
      </c>
      <c r="Q2189" s="8" t="str">
        <f>IFERROR(VLOOKUP(LEFT($A2189,8),POR!$A:$R,3,0),"")</f>
        <v/>
      </c>
      <c r="R2189" s="8" t="str">
        <f>IFERROR(VLOOKUP(LEFT($A2189,8),POR!$A:$R,4,0),"")</f>
        <v/>
      </c>
      <c r="S2189" s="8" t="str">
        <f>IFERROR(VLOOKUP(LEFT($A2189,8),POR!$A:$R,5,0),"")</f>
        <v/>
      </c>
      <c r="T2189" s="8" t="str">
        <f>IFERROR(VLOOKUP(LEFT($A2189,8),POR!$A:$R,6,0),"")</f>
        <v/>
      </c>
      <c r="U2189" s="8" t="str">
        <f>IFERROR(VLOOKUP(LEFT($A2189,8),POR!$A:$R,7,0),"")</f>
        <v/>
      </c>
      <c r="V2189" s="8" t="str">
        <f>IFERROR(VLOOKUP(LEFT($A2189,8),POR!$A:$R,8,0),"")</f>
        <v/>
      </c>
      <c r="W2189" s="8" t="str">
        <f>IFERROR(VLOOKUP(LEFT($A2189,8),POR!$A:$R,9,0),"")</f>
        <v/>
      </c>
      <c r="X2189" s="8" t="str">
        <f>IFERROR(VLOOKUP(LEFT($A2189,8),POR!$A:$R,10,0),"")</f>
        <v/>
      </c>
      <c r="Y2189" s="8" t="str">
        <f>IFERROR(VLOOKUP(LEFT($A2189,8),POR!$A:$R,11,0),"")</f>
        <v/>
      </c>
      <c r="Z2189" s="8" t="str">
        <f>IFERROR(VLOOKUP(LEFT($A2189,8),POR!$A:$R,12,0),"")</f>
        <v/>
      </c>
      <c r="AA2189" s="8" t="str">
        <f>IFERROR(VLOOKUP(LEFT($A2189,8),POR!$A:$R,13,0),"")</f>
        <v/>
      </c>
      <c r="AB2189" s="8" t="str">
        <f>IFERROR(VLOOKUP(LEFT($A2189,8),POR!$A:$R,14,0),"")</f>
        <v/>
      </c>
      <c r="AC2189" s="8" t="str">
        <f>IFERROR(VLOOKUP(LEFT($A2189,8),POR!$A:$R,15,0),"")</f>
        <v/>
      </c>
      <c r="AD2189" s="8" t="str">
        <f>IFERROR(VLOOKUP(LEFT($A2189,8),POR!$A:$R,16,0),"")</f>
        <v/>
      </c>
      <c r="AE2189" s="8" t="str">
        <f>IFERROR(VLOOKUP(LEFT($A2189,8),POR!$A:$R,17,0),"")</f>
        <v/>
      </c>
      <c r="AF2189" s="8" t="str">
        <f>IFERROR(VLOOKUP(LEFT($A2189,8),POR!$A:$R,18,0),"")</f>
        <v/>
      </c>
      <c r="AG2189" s="36" t="str">
        <f>IFERROR(VLOOKUP(A2189,NSD!F:G,2,0),"")</f>
        <v/>
      </c>
    </row>
    <row r="2190" spans="1:33">
      <c r="A2190" s="49" t="s">
        <v>3744</v>
      </c>
      <c r="B2190" s="36" t="str">
        <f>VLOOKUP(LEFT(A2190,8),Clusters!A:C,3,0)</f>
        <v>C4</v>
      </c>
      <c r="C2190" s="36">
        <f>VLOOKUP(LEFT(A2190,8),Clusters!A:D,2,0)</f>
        <v>42</v>
      </c>
      <c r="O2190" s="36">
        <f>IFERROR(VLOOKUP(LEFT(A2190,8),'Development Priority'!A:B,2,0),"")</f>
        <v>664</v>
      </c>
      <c r="P2190" s="8" t="str">
        <f>IFERROR(VLOOKUP(LEFT($A2190,8),POR!$A:$R,2,0),"")</f>
        <v/>
      </c>
      <c r="Q2190" s="8" t="str">
        <f>IFERROR(VLOOKUP(LEFT($A2190,8),POR!$A:$R,3,0),"")</f>
        <v/>
      </c>
      <c r="R2190" s="8" t="str">
        <f>IFERROR(VLOOKUP(LEFT($A2190,8),POR!$A:$R,4,0),"")</f>
        <v/>
      </c>
      <c r="S2190" s="8" t="str">
        <f>IFERROR(VLOOKUP(LEFT($A2190,8),POR!$A:$R,5,0),"")</f>
        <v/>
      </c>
      <c r="T2190" s="8" t="str">
        <f>IFERROR(VLOOKUP(LEFT($A2190,8),POR!$A:$R,6,0),"")</f>
        <v/>
      </c>
      <c r="U2190" s="8" t="str">
        <f>IFERROR(VLOOKUP(LEFT($A2190,8),POR!$A:$R,7,0),"")</f>
        <v/>
      </c>
      <c r="V2190" s="8" t="str">
        <f>IFERROR(VLOOKUP(LEFT($A2190,8),POR!$A:$R,8,0),"")</f>
        <v/>
      </c>
      <c r="W2190" s="8" t="str">
        <f>IFERROR(VLOOKUP(LEFT($A2190,8),POR!$A:$R,9,0),"")</f>
        <v/>
      </c>
      <c r="X2190" s="8" t="str">
        <f>IFERROR(VLOOKUP(LEFT($A2190,8),POR!$A:$R,10,0),"")</f>
        <v/>
      </c>
      <c r="Y2190" s="8" t="str">
        <f>IFERROR(VLOOKUP(LEFT($A2190,8),POR!$A:$R,11,0),"")</f>
        <v/>
      </c>
      <c r="Z2190" s="8" t="str">
        <f>IFERROR(VLOOKUP(LEFT($A2190,8),POR!$A:$R,12,0),"")</f>
        <v/>
      </c>
      <c r="AA2190" s="8" t="str">
        <f>IFERROR(VLOOKUP(LEFT($A2190,8),POR!$A:$R,13,0),"")</f>
        <v/>
      </c>
      <c r="AB2190" s="8" t="str">
        <f>IFERROR(VLOOKUP(LEFT($A2190,8),POR!$A:$R,14,0),"")</f>
        <v/>
      </c>
      <c r="AC2190" s="8" t="str">
        <f>IFERROR(VLOOKUP(LEFT($A2190,8),POR!$A:$R,15,0),"")</f>
        <v/>
      </c>
      <c r="AD2190" s="8" t="str">
        <f>IFERROR(VLOOKUP(LEFT($A2190,8),POR!$A:$R,16,0),"")</f>
        <v/>
      </c>
      <c r="AE2190" s="8" t="str">
        <f>IFERROR(VLOOKUP(LEFT($A2190,8),POR!$A:$R,17,0),"")</f>
        <v/>
      </c>
      <c r="AF2190" s="8" t="str">
        <f>IFERROR(VLOOKUP(LEFT($A2190,8),POR!$A:$R,18,0),"")</f>
        <v/>
      </c>
      <c r="AG2190" s="36" t="str">
        <f>IFERROR(VLOOKUP(A2190,NSD!F:G,2,0),"")</f>
        <v/>
      </c>
    </row>
    <row r="2191" spans="1:33">
      <c r="A2191" s="49" t="s">
        <v>4953</v>
      </c>
      <c r="B2191" s="36" t="str">
        <f>VLOOKUP(LEFT(A2191,8),Clusters!A:C,3,0)</f>
        <v>C5</v>
      </c>
      <c r="C2191" s="36">
        <f>VLOOKUP(LEFT(A2191,8),Clusters!A:D,2,0)</f>
        <v>53</v>
      </c>
      <c r="O2191" s="36">
        <f>IFERROR(VLOOKUP(LEFT(A2191,8),'Development Priority'!A:B,2,0),"")</f>
        <v>377</v>
      </c>
      <c r="P2191" s="8" t="str">
        <f>IFERROR(VLOOKUP(LEFT($A2191,8),POR!$A:$R,2,0),"")</f>
        <v/>
      </c>
      <c r="Q2191" s="8" t="str">
        <f>IFERROR(VLOOKUP(LEFT($A2191,8),POR!$A:$R,3,0),"")</f>
        <v/>
      </c>
      <c r="R2191" s="8" t="str">
        <f>IFERROR(VLOOKUP(LEFT($A2191,8),POR!$A:$R,4,0),"")</f>
        <v/>
      </c>
      <c r="S2191" s="8" t="str">
        <f>IFERROR(VLOOKUP(LEFT($A2191,8),POR!$A:$R,5,0),"")</f>
        <v/>
      </c>
      <c r="T2191" s="8" t="str">
        <f>IFERROR(VLOOKUP(LEFT($A2191,8),POR!$A:$R,6,0),"")</f>
        <v/>
      </c>
      <c r="U2191" s="8" t="str">
        <f>IFERROR(VLOOKUP(LEFT($A2191,8),POR!$A:$R,7,0),"")</f>
        <v/>
      </c>
      <c r="V2191" s="8">
        <f>IFERROR(VLOOKUP(LEFT($A2191,8),POR!$A:$R,8,0),"")</f>
        <v>42761</v>
      </c>
      <c r="W2191" s="8" t="str">
        <f>IFERROR(VLOOKUP(LEFT($A2191,8),POR!$A:$R,9,0),"")</f>
        <v/>
      </c>
      <c r="X2191" s="8" t="str">
        <f>IFERROR(VLOOKUP(LEFT($A2191,8),POR!$A:$R,10,0),"")</f>
        <v/>
      </c>
      <c r="Y2191" s="8" t="str">
        <f>IFERROR(VLOOKUP(LEFT($A2191,8),POR!$A:$R,11,0),"")</f>
        <v/>
      </c>
      <c r="Z2191" s="8" t="str">
        <f>IFERROR(VLOOKUP(LEFT($A2191,8),POR!$A:$R,12,0),"")</f>
        <v/>
      </c>
      <c r="AA2191" s="8" t="str">
        <f>IFERROR(VLOOKUP(LEFT($A2191,8),POR!$A:$R,13,0),"")</f>
        <v/>
      </c>
      <c r="AB2191" s="8" t="str">
        <f>IFERROR(VLOOKUP(LEFT($A2191,8),POR!$A:$R,14,0),"")</f>
        <v/>
      </c>
      <c r="AC2191" s="8" t="str">
        <f>IFERROR(VLOOKUP(LEFT($A2191,8),POR!$A:$R,15,0),"")</f>
        <v/>
      </c>
      <c r="AD2191" s="8" t="str">
        <f>IFERROR(VLOOKUP(LEFT($A2191,8),POR!$A:$R,16,0),"")</f>
        <v/>
      </c>
      <c r="AE2191" s="8" t="str">
        <f>IFERROR(VLOOKUP(LEFT($A2191,8),POR!$A:$R,17,0),"")</f>
        <v/>
      </c>
      <c r="AF2191" s="8" t="str">
        <f>IFERROR(VLOOKUP(LEFT($A2191,8),POR!$A:$R,18,0),"")</f>
        <v/>
      </c>
      <c r="AG2191" s="36" t="str">
        <f>IFERROR(VLOOKUP(A2191,NSD!F:G,2,0),"")</f>
        <v/>
      </c>
    </row>
    <row r="2192" spans="1:33">
      <c r="A2192" s="49" t="s">
        <v>2727</v>
      </c>
      <c r="B2192" s="36" t="str">
        <f>VLOOKUP(LEFT(A2192,8),Clusters!A:C,3,0)</f>
        <v>C5</v>
      </c>
      <c r="C2192" s="36">
        <f>VLOOKUP(LEFT(A2192,8),Clusters!A:D,2,0)</f>
        <v>53</v>
      </c>
      <c r="O2192" s="36">
        <f>IFERROR(VLOOKUP(LEFT(A2192,8),'Development Priority'!A:B,2,0),"")</f>
        <v>377</v>
      </c>
      <c r="P2192" s="8" t="str">
        <f>IFERROR(VLOOKUP(LEFT($A2192,8),POR!$A:$R,2,0),"")</f>
        <v/>
      </c>
      <c r="Q2192" s="8" t="str">
        <f>IFERROR(VLOOKUP(LEFT($A2192,8),POR!$A:$R,3,0),"")</f>
        <v/>
      </c>
      <c r="R2192" s="8" t="str">
        <f>IFERROR(VLOOKUP(LEFT($A2192,8),POR!$A:$R,4,0),"")</f>
        <v/>
      </c>
      <c r="S2192" s="8" t="str">
        <f>IFERROR(VLOOKUP(LEFT($A2192,8),POR!$A:$R,5,0),"")</f>
        <v/>
      </c>
      <c r="T2192" s="8" t="str">
        <f>IFERROR(VLOOKUP(LEFT($A2192,8),POR!$A:$R,6,0),"")</f>
        <v/>
      </c>
      <c r="U2192" s="8" t="str">
        <f>IFERROR(VLOOKUP(LEFT($A2192,8),POR!$A:$R,7,0),"")</f>
        <v/>
      </c>
      <c r="V2192" s="8">
        <f>IFERROR(VLOOKUP(LEFT($A2192,8),POR!$A:$R,8,0),"")</f>
        <v>42761</v>
      </c>
      <c r="W2192" s="8" t="str">
        <f>IFERROR(VLOOKUP(LEFT($A2192,8),POR!$A:$R,9,0),"")</f>
        <v/>
      </c>
      <c r="X2192" s="8" t="str">
        <f>IFERROR(VLOOKUP(LEFT($A2192,8),POR!$A:$R,10,0),"")</f>
        <v/>
      </c>
      <c r="Y2192" s="8" t="str">
        <f>IFERROR(VLOOKUP(LEFT($A2192,8),POR!$A:$R,11,0),"")</f>
        <v/>
      </c>
      <c r="Z2192" s="8" t="str">
        <f>IFERROR(VLOOKUP(LEFT($A2192,8),POR!$A:$R,12,0),"")</f>
        <v/>
      </c>
      <c r="AA2192" s="8" t="str">
        <f>IFERROR(VLOOKUP(LEFT($A2192,8),POR!$A:$R,13,0),"")</f>
        <v/>
      </c>
      <c r="AB2192" s="8" t="str">
        <f>IFERROR(VLOOKUP(LEFT($A2192,8),POR!$A:$R,14,0),"")</f>
        <v/>
      </c>
      <c r="AC2192" s="8" t="str">
        <f>IFERROR(VLOOKUP(LEFT($A2192,8),POR!$A:$R,15,0),"")</f>
        <v/>
      </c>
      <c r="AD2192" s="8" t="str">
        <f>IFERROR(VLOOKUP(LEFT($A2192,8),POR!$A:$R,16,0),"")</f>
        <v/>
      </c>
      <c r="AE2192" s="8" t="str">
        <f>IFERROR(VLOOKUP(LEFT($A2192,8),POR!$A:$R,17,0),"")</f>
        <v/>
      </c>
      <c r="AF2192" s="8" t="str">
        <f>IFERROR(VLOOKUP(LEFT($A2192,8),POR!$A:$R,18,0),"")</f>
        <v/>
      </c>
      <c r="AG2192" s="36" t="str">
        <f>IFERROR(VLOOKUP(A2192,NSD!F:G,2,0),"")</f>
        <v/>
      </c>
    </row>
    <row r="2193" spans="1:33">
      <c r="A2193" s="49" t="s">
        <v>3908</v>
      </c>
      <c r="B2193" s="36" t="str">
        <f>VLOOKUP(LEFT(A2193,8),Clusters!A:C,3,0)</f>
        <v>C5</v>
      </c>
      <c r="C2193" s="36">
        <f>VLOOKUP(LEFT(A2193,8),Clusters!A:D,2,0)</f>
        <v>53</v>
      </c>
      <c r="O2193" s="36">
        <f>IFERROR(VLOOKUP(LEFT(A2193,8),'Development Priority'!A:B,2,0),"")</f>
        <v>377</v>
      </c>
      <c r="P2193" s="8" t="str">
        <f>IFERROR(VLOOKUP(LEFT($A2193,8),POR!$A:$R,2,0),"")</f>
        <v/>
      </c>
      <c r="Q2193" s="8" t="str">
        <f>IFERROR(VLOOKUP(LEFT($A2193,8),POR!$A:$R,3,0),"")</f>
        <v/>
      </c>
      <c r="R2193" s="8" t="str">
        <f>IFERROR(VLOOKUP(LEFT($A2193,8),POR!$A:$R,4,0),"")</f>
        <v/>
      </c>
      <c r="S2193" s="8" t="str">
        <f>IFERROR(VLOOKUP(LEFT($A2193,8),POR!$A:$R,5,0),"")</f>
        <v/>
      </c>
      <c r="T2193" s="8" t="str">
        <f>IFERROR(VLOOKUP(LEFT($A2193,8),POR!$A:$R,6,0),"")</f>
        <v/>
      </c>
      <c r="U2193" s="8" t="str">
        <f>IFERROR(VLOOKUP(LEFT($A2193,8),POR!$A:$R,7,0),"")</f>
        <v/>
      </c>
      <c r="V2193" s="8">
        <f>IFERROR(VLOOKUP(LEFT($A2193,8),POR!$A:$R,8,0),"")</f>
        <v>42761</v>
      </c>
      <c r="W2193" s="8" t="str">
        <f>IFERROR(VLOOKUP(LEFT($A2193,8),POR!$A:$R,9,0),"")</f>
        <v/>
      </c>
      <c r="X2193" s="8" t="str">
        <f>IFERROR(VLOOKUP(LEFT($A2193,8),POR!$A:$R,10,0),"")</f>
        <v/>
      </c>
      <c r="Y2193" s="8" t="str">
        <f>IFERROR(VLOOKUP(LEFT($A2193,8),POR!$A:$R,11,0),"")</f>
        <v/>
      </c>
      <c r="Z2193" s="8" t="str">
        <f>IFERROR(VLOOKUP(LEFT($A2193,8),POR!$A:$R,12,0),"")</f>
        <v/>
      </c>
      <c r="AA2193" s="8" t="str">
        <f>IFERROR(VLOOKUP(LEFT($A2193,8),POR!$A:$R,13,0),"")</f>
        <v/>
      </c>
      <c r="AB2193" s="8" t="str">
        <f>IFERROR(VLOOKUP(LEFT($A2193,8),POR!$A:$R,14,0),"")</f>
        <v/>
      </c>
      <c r="AC2193" s="8" t="str">
        <f>IFERROR(VLOOKUP(LEFT($A2193,8),POR!$A:$R,15,0),"")</f>
        <v/>
      </c>
      <c r="AD2193" s="8" t="str">
        <f>IFERROR(VLOOKUP(LEFT($A2193,8),POR!$A:$R,16,0),"")</f>
        <v/>
      </c>
      <c r="AE2193" s="8" t="str">
        <f>IFERROR(VLOOKUP(LEFT($A2193,8),POR!$A:$R,17,0),"")</f>
        <v/>
      </c>
      <c r="AF2193" s="8" t="str">
        <f>IFERROR(VLOOKUP(LEFT($A2193,8),POR!$A:$R,18,0),"")</f>
        <v/>
      </c>
      <c r="AG2193" s="36" t="str">
        <f>IFERROR(VLOOKUP(A2193,NSD!F:G,2,0),"")</f>
        <v/>
      </c>
    </row>
    <row r="2194" spans="1:33">
      <c r="A2194" s="49" t="s">
        <v>4494</v>
      </c>
      <c r="B2194" s="36" t="str">
        <f>VLOOKUP(LEFT(A2194,8),Clusters!A:C,3,0)</f>
        <v>C5</v>
      </c>
      <c r="C2194" s="36">
        <f>VLOOKUP(LEFT(A2194,8),Clusters!A:D,2,0)</f>
        <v>53</v>
      </c>
      <c r="O2194" s="36">
        <f>IFERROR(VLOOKUP(LEFT(A2194,8),'Development Priority'!A:B,2,0),"")</f>
        <v>377</v>
      </c>
      <c r="P2194" s="8" t="str">
        <f>IFERROR(VLOOKUP(LEFT($A2194,8),POR!$A:$R,2,0),"")</f>
        <v/>
      </c>
      <c r="Q2194" s="8" t="str">
        <f>IFERROR(VLOOKUP(LEFT($A2194,8),POR!$A:$R,3,0),"")</f>
        <v/>
      </c>
      <c r="R2194" s="8" t="str">
        <f>IFERROR(VLOOKUP(LEFT($A2194,8),POR!$A:$R,4,0),"")</f>
        <v/>
      </c>
      <c r="S2194" s="8" t="str">
        <f>IFERROR(VLOOKUP(LEFT($A2194,8),POR!$A:$R,5,0),"")</f>
        <v/>
      </c>
      <c r="T2194" s="8" t="str">
        <f>IFERROR(VLOOKUP(LEFT($A2194,8),POR!$A:$R,6,0),"")</f>
        <v/>
      </c>
      <c r="U2194" s="8" t="str">
        <f>IFERROR(VLOOKUP(LEFT($A2194,8),POR!$A:$R,7,0),"")</f>
        <v/>
      </c>
      <c r="V2194" s="8">
        <f>IFERROR(VLOOKUP(LEFT($A2194,8),POR!$A:$R,8,0),"")</f>
        <v>42761</v>
      </c>
      <c r="W2194" s="8" t="str">
        <f>IFERROR(VLOOKUP(LEFT($A2194,8),POR!$A:$R,9,0),"")</f>
        <v/>
      </c>
      <c r="X2194" s="8" t="str">
        <f>IFERROR(VLOOKUP(LEFT($A2194,8),POR!$A:$R,10,0),"")</f>
        <v/>
      </c>
      <c r="Y2194" s="8" t="str">
        <f>IFERROR(VLOOKUP(LEFT($A2194,8),POR!$A:$R,11,0),"")</f>
        <v/>
      </c>
      <c r="Z2194" s="8" t="str">
        <f>IFERROR(VLOOKUP(LEFT($A2194,8),POR!$A:$R,12,0),"")</f>
        <v/>
      </c>
      <c r="AA2194" s="8" t="str">
        <f>IFERROR(VLOOKUP(LEFT($A2194,8),POR!$A:$R,13,0),"")</f>
        <v/>
      </c>
      <c r="AB2194" s="8" t="str">
        <f>IFERROR(VLOOKUP(LEFT($A2194,8),POR!$A:$R,14,0),"")</f>
        <v/>
      </c>
      <c r="AC2194" s="8" t="str">
        <f>IFERROR(VLOOKUP(LEFT($A2194,8),POR!$A:$R,15,0),"")</f>
        <v/>
      </c>
      <c r="AD2194" s="8" t="str">
        <f>IFERROR(VLOOKUP(LEFT($A2194,8),POR!$A:$R,16,0),"")</f>
        <v/>
      </c>
      <c r="AE2194" s="8" t="str">
        <f>IFERROR(VLOOKUP(LEFT($A2194,8),POR!$A:$R,17,0),"")</f>
        <v/>
      </c>
      <c r="AF2194" s="8" t="str">
        <f>IFERROR(VLOOKUP(LEFT($A2194,8),POR!$A:$R,18,0),"")</f>
        <v/>
      </c>
      <c r="AG2194" s="36" t="str">
        <f>IFERROR(VLOOKUP(A2194,NSD!F:G,2,0),"")</f>
        <v/>
      </c>
    </row>
    <row r="2195" spans="1:33">
      <c r="A2195" s="49" t="s">
        <v>4693</v>
      </c>
      <c r="B2195" s="36" t="str">
        <f>VLOOKUP(LEFT(A2195,8),Clusters!A:C,3,0)</f>
        <v>C5</v>
      </c>
      <c r="C2195" s="36">
        <f>VLOOKUP(LEFT(A2195,8),Clusters!A:D,2,0)</f>
        <v>53</v>
      </c>
      <c r="O2195" s="36">
        <f>IFERROR(VLOOKUP(LEFT(A2195,8),'Development Priority'!A:B,2,0),"")</f>
        <v>528</v>
      </c>
      <c r="P2195" s="8" t="str">
        <f>IFERROR(VLOOKUP(LEFT($A2195,8),POR!$A:$R,2,0),"")</f>
        <v/>
      </c>
      <c r="Q2195" s="8" t="str">
        <f>IFERROR(VLOOKUP(LEFT($A2195,8),POR!$A:$R,3,0),"")</f>
        <v/>
      </c>
      <c r="R2195" s="8" t="str">
        <f>IFERROR(VLOOKUP(LEFT($A2195,8),POR!$A:$R,4,0),"")</f>
        <v/>
      </c>
      <c r="S2195" s="8" t="str">
        <f>IFERROR(VLOOKUP(LEFT($A2195,8),POR!$A:$R,5,0),"")</f>
        <v/>
      </c>
      <c r="T2195" s="8" t="str">
        <f>IFERROR(VLOOKUP(LEFT($A2195,8),POR!$A:$R,6,0),"")</f>
        <v/>
      </c>
      <c r="U2195" s="8" t="str">
        <f>IFERROR(VLOOKUP(LEFT($A2195,8),POR!$A:$R,7,0),"")</f>
        <v/>
      </c>
      <c r="V2195" s="8" t="str">
        <f>IFERROR(VLOOKUP(LEFT($A2195,8),POR!$A:$R,8,0),"")</f>
        <v/>
      </c>
      <c r="W2195" s="8" t="str">
        <f>IFERROR(VLOOKUP(LEFT($A2195,8),POR!$A:$R,9,0),"")</f>
        <v/>
      </c>
      <c r="X2195" s="8" t="str">
        <f>IFERROR(VLOOKUP(LEFT($A2195,8),POR!$A:$R,10,0),"")</f>
        <v/>
      </c>
      <c r="Y2195" s="8" t="str">
        <f>IFERROR(VLOOKUP(LEFT($A2195,8),POR!$A:$R,11,0),"")</f>
        <v/>
      </c>
      <c r="Z2195" s="8" t="str">
        <f>IFERROR(VLOOKUP(LEFT($A2195,8),POR!$A:$R,12,0),"")</f>
        <v/>
      </c>
      <c r="AA2195" s="8" t="str">
        <f>IFERROR(VLOOKUP(LEFT($A2195,8),POR!$A:$R,13,0),"")</f>
        <v/>
      </c>
      <c r="AB2195" s="8" t="str">
        <f>IFERROR(VLOOKUP(LEFT($A2195,8),POR!$A:$R,14,0),"")</f>
        <v/>
      </c>
      <c r="AC2195" s="8" t="str">
        <f>IFERROR(VLOOKUP(LEFT($A2195,8),POR!$A:$R,15,0),"")</f>
        <v/>
      </c>
      <c r="AD2195" s="8" t="str">
        <f>IFERROR(VLOOKUP(LEFT($A2195,8),POR!$A:$R,16,0),"")</f>
        <v/>
      </c>
      <c r="AE2195" s="8" t="str">
        <f>IFERROR(VLOOKUP(LEFT($A2195,8),POR!$A:$R,17,0),"")</f>
        <v/>
      </c>
      <c r="AF2195" s="8" t="str">
        <f>IFERROR(VLOOKUP(LEFT($A2195,8),POR!$A:$R,18,0),"")</f>
        <v/>
      </c>
      <c r="AG2195" s="36" t="str">
        <f>IFERROR(VLOOKUP(A2195,NSD!F:G,2,0),"")</f>
        <v/>
      </c>
    </row>
    <row r="2196" spans="1:33">
      <c r="A2196" s="49" t="s">
        <v>3909</v>
      </c>
      <c r="B2196" s="36" t="str">
        <f>VLOOKUP(LEFT(A2196,8),Clusters!A:C,3,0)</f>
        <v>C5</v>
      </c>
      <c r="C2196" s="36">
        <f>VLOOKUP(LEFT(A2196,8),Clusters!A:D,2,0)</f>
        <v>53</v>
      </c>
      <c r="O2196" s="36">
        <f>IFERROR(VLOOKUP(LEFT(A2196,8),'Development Priority'!A:B,2,0),"")</f>
        <v>528</v>
      </c>
      <c r="P2196" s="8" t="str">
        <f>IFERROR(VLOOKUP(LEFT($A2196,8),POR!$A:$R,2,0),"")</f>
        <v/>
      </c>
      <c r="Q2196" s="8" t="str">
        <f>IFERROR(VLOOKUP(LEFT($A2196,8),POR!$A:$R,3,0),"")</f>
        <v/>
      </c>
      <c r="R2196" s="8" t="str">
        <f>IFERROR(VLOOKUP(LEFT($A2196,8),POR!$A:$R,4,0),"")</f>
        <v/>
      </c>
      <c r="S2196" s="8" t="str">
        <f>IFERROR(VLOOKUP(LEFT($A2196,8),POR!$A:$R,5,0),"")</f>
        <v/>
      </c>
      <c r="T2196" s="8" t="str">
        <f>IFERROR(VLOOKUP(LEFT($A2196,8),POR!$A:$R,6,0),"")</f>
        <v/>
      </c>
      <c r="U2196" s="8" t="str">
        <f>IFERROR(VLOOKUP(LEFT($A2196,8),POR!$A:$R,7,0),"")</f>
        <v/>
      </c>
      <c r="V2196" s="8" t="str">
        <f>IFERROR(VLOOKUP(LEFT($A2196,8),POR!$A:$R,8,0),"")</f>
        <v/>
      </c>
      <c r="W2196" s="8" t="str">
        <f>IFERROR(VLOOKUP(LEFT($A2196,8),POR!$A:$R,9,0),"")</f>
        <v/>
      </c>
      <c r="X2196" s="8" t="str">
        <f>IFERROR(VLOOKUP(LEFT($A2196,8),POR!$A:$R,10,0),"")</f>
        <v/>
      </c>
      <c r="Y2196" s="8" t="str">
        <f>IFERROR(VLOOKUP(LEFT($A2196,8),POR!$A:$R,11,0),"")</f>
        <v/>
      </c>
      <c r="Z2196" s="8" t="str">
        <f>IFERROR(VLOOKUP(LEFT($A2196,8),POR!$A:$R,12,0),"")</f>
        <v/>
      </c>
      <c r="AA2196" s="8" t="str">
        <f>IFERROR(VLOOKUP(LEFT($A2196,8),POR!$A:$R,13,0),"")</f>
        <v/>
      </c>
      <c r="AB2196" s="8" t="str">
        <f>IFERROR(VLOOKUP(LEFT($A2196,8),POR!$A:$R,14,0),"")</f>
        <v/>
      </c>
      <c r="AC2196" s="8" t="str">
        <f>IFERROR(VLOOKUP(LEFT($A2196,8),POR!$A:$R,15,0),"")</f>
        <v/>
      </c>
      <c r="AD2196" s="8" t="str">
        <f>IFERROR(VLOOKUP(LEFT($A2196,8),POR!$A:$R,16,0),"")</f>
        <v/>
      </c>
      <c r="AE2196" s="8" t="str">
        <f>IFERROR(VLOOKUP(LEFT($A2196,8),POR!$A:$R,17,0),"")</f>
        <v/>
      </c>
      <c r="AF2196" s="8" t="str">
        <f>IFERROR(VLOOKUP(LEFT($A2196,8),POR!$A:$R,18,0),"")</f>
        <v/>
      </c>
      <c r="AG2196" s="36" t="str">
        <f>IFERROR(VLOOKUP(A2196,NSD!F:G,2,0),"")</f>
        <v/>
      </c>
    </row>
    <row r="2197" spans="1:33">
      <c r="A2197" s="49" t="s">
        <v>5006</v>
      </c>
      <c r="B2197" s="36" t="str">
        <f>VLOOKUP(LEFT(A2197,8),Clusters!A:C,3,0)</f>
        <v>C5</v>
      </c>
      <c r="C2197" s="36">
        <f>VLOOKUP(LEFT(A2197,8),Clusters!A:D,2,0)</f>
        <v>53</v>
      </c>
      <c r="O2197" s="36">
        <f>IFERROR(VLOOKUP(LEFT(A2197,8),'Development Priority'!A:B,2,0),"")</f>
        <v>528</v>
      </c>
      <c r="P2197" s="8" t="str">
        <f>IFERROR(VLOOKUP(LEFT($A2197,8),POR!$A:$R,2,0),"")</f>
        <v/>
      </c>
      <c r="Q2197" s="8" t="str">
        <f>IFERROR(VLOOKUP(LEFT($A2197,8),POR!$A:$R,3,0),"")</f>
        <v/>
      </c>
      <c r="R2197" s="8" t="str">
        <f>IFERROR(VLOOKUP(LEFT($A2197,8),POR!$A:$R,4,0),"")</f>
        <v/>
      </c>
      <c r="S2197" s="8" t="str">
        <f>IFERROR(VLOOKUP(LEFT($A2197,8),POR!$A:$R,5,0),"")</f>
        <v/>
      </c>
      <c r="T2197" s="8" t="str">
        <f>IFERROR(VLOOKUP(LEFT($A2197,8),POR!$A:$R,6,0),"")</f>
        <v/>
      </c>
      <c r="U2197" s="8" t="str">
        <f>IFERROR(VLOOKUP(LEFT($A2197,8),POR!$A:$R,7,0),"")</f>
        <v/>
      </c>
      <c r="V2197" s="8" t="str">
        <f>IFERROR(VLOOKUP(LEFT($A2197,8),POR!$A:$R,8,0),"")</f>
        <v/>
      </c>
      <c r="W2197" s="8" t="str">
        <f>IFERROR(VLOOKUP(LEFT($A2197,8),POR!$A:$R,9,0),"")</f>
        <v/>
      </c>
      <c r="X2197" s="8" t="str">
        <f>IFERROR(VLOOKUP(LEFT($A2197,8),POR!$A:$R,10,0),"")</f>
        <v/>
      </c>
      <c r="Y2197" s="8" t="str">
        <f>IFERROR(VLOOKUP(LEFT($A2197,8),POR!$A:$R,11,0),"")</f>
        <v/>
      </c>
      <c r="Z2197" s="8" t="str">
        <f>IFERROR(VLOOKUP(LEFT($A2197,8),POR!$A:$R,12,0),"")</f>
        <v/>
      </c>
      <c r="AA2197" s="8" t="str">
        <f>IFERROR(VLOOKUP(LEFT($A2197,8),POR!$A:$R,13,0),"")</f>
        <v/>
      </c>
      <c r="AB2197" s="8" t="str">
        <f>IFERROR(VLOOKUP(LEFT($A2197,8),POR!$A:$R,14,0),"")</f>
        <v/>
      </c>
      <c r="AC2197" s="8" t="str">
        <f>IFERROR(VLOOKUP(LEFT($A2197,8),POR!$A:$R,15,0),"")</f>
        <v/>
      </c>
      <c r="AD2197" s="8" t="str">
        <f>IFERROR(VLOOKUP(LEFT($A2197,8),POR!$A:$R,16,0),"")</f>
        <v/>
      </c>
      <c r="AE2197" s="8" t="str">
        <f>IFERROR(VLOOKUP(LEFT($A2197,8),POR!$A:$R,17,0),"")</f>
        <v/>
      </c>
      <c r="AF2197" s="8" t="str">
        <f>IFERROR(VLOOKUP(LEFT($A2197,8),POR!$A:$R,18,0),"")</f>
        <v/>
      </c>
      <c r="AG2197" s="36" t="str">
        <f>IFERROR(VLOOKUP(A2197,NSD!F:G,2,0),"")</f>
        <v/>
      </c>
    </row>
    <row r="2198" spans="1:33">
      <c r="A2198" s="49" t="s">
        <v>3122</v>
      </c>
      <c r="B2198" s="36" t="str">
        <f>VLOOKUP(LEFT(A2198,8),Clusters!A:C,3,0)</f>
        <v>C5</v>
      </c>
      <c r="C2198" s="36">
        <f>VLOOKUP(LEFT(A2198,8),Clusters!A:D,2,0)</f>
        <v>53</v>
      </c>
      <c r="O2198" s="36">
        <f>IFERROR(VLOOKUP(LEFT(A2198,8),'Development Priority'!A:B,2,0),"")</f>
        <v>528</v>
      </c>
      <c r="P2198" s="8" t="str">
        <f>IFERROR(VLOOKUP(LEFT($A2198,8),POR!$A:$R,2,0),"")</f>
        <v/>
      </c>
      <c r="Q2198" s="8" t="str">
        <f>IFERROR(VLOOKUP(LEFT($A2198,8),POR!$A:$R,3,0),"")</f>
        <v/>
      </c>
      <c r="R2198" s="8" t="str">
        <f>IFERROR(VLOOKUP(LEFT($A2198,8),POR!$A:$R,4,0),"")</f>
        <v/>
      </c>
      <c r="S2198" s="8" t="str">
        <f>IFERROR(VLOOKUP(LEFT($A2198,8),POR!$A:$R,5,0),"")</f>
        <v/>
      </c>
      <c r="T2198" s="8" t="str">
        <f>IFERROR(VLOOKUP(LEFT($A2198,8),POR!$A:$R,6,0),"")</f>
        <v/>
      </c>
      <c r="U2198" s="8" t="str">
        <f>IFERROR(VLOOKUP(LEFT($A2198,8),POR!$A:$R,7,0),"")</f>
        <v/>
      </c>
      <c r="V2198" s="8" t="str">
        <f>IFERROR(VLOOKUP(LEFT($A2198,8),POR!$A:$R,8,0),"")</f>
        <v/>
      </c>
      <c r="W2198" s="8" t="str">
        <f>IFERROR(VLOOKUP(LEFT($A2198,8),POR!$A:$R,9,0),"")</f>
        <v/>
      </c>
      <c r="X2198" s="8" t="str">
        <f>IFERROR(VLOOKUP(LEFT($A2198,8),POR!$A:$R,10,0),"")</f>
        <v/>
      </c>
      <c r="Y2198" s="8" t="str">
        <f>IFERROR(VLOOKUP(LEFT($A2198,8),POR!$A:$R,11,0),"")</f>
        <v/>
      </c>
      <c r="Z2198" s="8" t="str">
        <f>IFERROR(VLOOKUP(LEFT($A2198,8),POR!$A:$R,12,0),"")</f>
        <v/>
      </c>
      <c r="AA2198" s="8" t="str">
        <f>IFERROR(VLOOKUP(LEFT($A2198,8),POR!$A:$R,13,0),"")</f>
        <v/>
      </c>
      <c r="AB2198" s="8" t="str">
        <f>IFERROR(VLOOKUP(LEFT($A2198,8),POR!$A:$R,14,0),"")</f>
        <v/>
      </c>
      <c r="AC2198" s="8" t="str">
        <f>IFERROR(VLOOKUP(LEFT($A2198,8),POR!$A:$R,15,0),"")</f>
        <v/>
      </c>
      <c r="AD2198" s="8" t="str">
        <f>IFERROR(VLOOKUP(LEFT($A2198,8),POR!$A:$R,16,0),"")</f>
        <v/>
      </c>
      <c r="AE2198" s="8" t="str">
        <f>IFERROR(VLOOKUP(LEFT($A2198,8),POR!$A:$R,17,0),"")</f>
        <v/>
      </c>
      <c r="AF2198" s="8" t="str">
        <f>IFERROR(VLOOKUP(LEFT($A2198,8),POR!$A:$R,18,0),"")</f>
        <v/>
      </c>
      <c r="AG2198" s="36" t="str">
        <f>IFERROR(VLOOKUP(A2198,NSD!F:G,2,0),"")</f>
        <v/>
      </c>
    </row>
    <row r="2199" spans="1:33">
      <c r="A2199" s="49" t="s">
        <v>4488</v>
      </c>
      <c r="B2199" s="36" t="str">
        <f>VLOOKUP(LEFT(A2199,8),Clusters!A:C,3,0)</f>
        <v>C4</v>
      </c>
      <c r="C2199" s="36">
        <f>VLOOKUP(LEFT(A2199,8),Clusters!A:D,2,0)</f>
        <v>42</v>
      </c>
      <c r="O2199" s="36">
        <f>IFERROR(VLOOKUP(LEFT(A2199,8),'Development Priority'!A:B,2,0),"")</f>
        <v>125</v>
      </c>
      <c r="P2199" s="8" t="str">
        <f>IFERROR(VLOOKUP(LEFT($A2199,8),POR!$A:$R,2,0),"")</f>
        <v/>
      </c>
      <c r="Q2199" s="8" t="str">
        <f>IFERROR(VLOOKUP(LEFT($A2199,8),POR!$A:$R,3,0),"")</f>
        <v/>
      </c>
      <c r="R2199" s="8" t="str">
        <f>IFERROR(VLOOKUP(LEFT($A2199,8),POR!$A:$R,4,0),"")</f>
        <v/>
      </c>
      <c r="S2199" s="8" t="str">
        <f>IFERROR(VLOOKUP(LEFT($A2199,8),POR!$A:$R,5,0),"")</f>
        <v/>
      </c>
      <c r="T2199" s="8">
        <f>IFERROR(VLOOKUP(LEFT($A2199,8),POR!$A:$R,6,0),"")</f>
        <v>43098.666666666701</v>
      </c>
      <c r="U2199" s="8" t="str">
        <f>IFERROR(VLOOKUP(LEFT($A2199,8),POR!$A:$R,7,0),"")</f>
        <v/>
      </c>
      <c r="V2199" s="8" t="str">
        <f>IFERROR(VLOOKUP(LEFT($A2199,8),POR!$A:$R,8,0),"")</f>
        <v/>
      </c>
      <c r="W2199" s="8" t="str">
        <f>IFERROR(VLOOKUP(LEFT($A2199,8),POR!$A:$R,9,0),"")</f>
        <v/>
      </c>
      <c r="X2199" s="8" t="str">
        <f>IFERROR(VLOOKUP(LEFT($A2199,8),POR!$A:$R,10,0),"")</f>
        <v/>
      </c>
      <c r="Y2199" s="8" t="str">
        <f>IFERROR(VLOOKUP(LEFT($A2199,8),POR!$A:$R,11,0),"")</f>
        <v/>
      </c>
      <c r="Z2199" s="8" t="str">
        <f>IFERROR(VLOOKUP(LEFT($A2199,8),POR!$A:$R,12,0),"")</f>
        <v/>
      </c>
      <c r="AA2199" s="8" t="str">
        <f>IFERROR(VLOOKUP(LEFT($A2199,8),POR!$A:$R,13,0),"")</f>
        <v/>
      </c>
      <c r="AB2199" s="8" t="str">
        <f>IFERROR(VLOOKUP(LEFT($A2199,8),POR!$A:$R,14,0),"")</f>
        <v/>
      </c>
      <c r="AC2199" s="8" t="str">
        <f>IFERROR(VLOOKUP(LEFT($A2199,8),POR!$A:$R,15,0),"")</f>
        <v/>
      </c>
      <c r="AD2199" s="8" t="str">
        <f>IFERROR(VLOOKUP(LEFT($A2199,8),POR!$A:$R,16,0),"")</f>
        <v/>
      </c>
      <c r="AE2199" s="8" t="str">
        <f>IFERROR(VLOOKUP(LEFT($A2199,8),POR!$A:$R,17,0),"")</f>
        <v/>
      </c>
      <c r="AF2199" s="8" t="str">
        <f>IFERROR(VLOOKUP(LEFT($A2199,8),POR!$A:$R,18,0),"")</f>
        <v/>
      </c>
      <c r="AG2199" s="36" t="str">
        <f>IFERROR(VLOOKUP(A2199,NSD!F:G,2,0),"")</f>
        <v/>
      </c>
    </row>
    <row r="2200" spans="1:33">
      <c r="A2200" s="49" t="s">
        <v>4955</v>
      </c>
      <c r="B2200" s="36" t="str">
        <f>VLOOKUP(LEFT(A2200,8),Clusters!A:C,3,0)</f>
        <v>C4</v>
      </c>
      <c r="C2200" s="36">
        <f>VLOOKUP(LEFT(A2200,8),Clusters!A:D,2,0)</f>
        <v>42</v>
      </c>
      <c r="O2200" s="36">
        <f>IFERROR(VLOOKUP(LEFT(A2200,8),'Development Priority'!A:B,2,0),"")</f>
        <v>125</v>
      </c>
      <c r="P2200" s="8" t="str">
        <f>IFERROR(VLOOKUP(LEFT($A2200,8),POR!$A:$R,2,0),"")</f>
        <v/>
      </c>
      <c r="Q2200" s="8" t="str">
        <f>IFERROR(VLOOKUP(LEFT($A2200,8),POR!$A:$R,3,0),"")</f>
        <v/>
      </c>
      <c r="R2200" s="8" t="str">
        <f>IFERROR(VLOOKUP(LEFT($A2200,8),POR!$A:$R,4,0),"")</f>
        <v/>
      </c>
      <c r="S2200" s="8" t="str">
        <f>IFERROR(VLOOKUP(LEFT($A2200,8),POR!$A:$R,5,0),"")</f>
        <v/>
      </c>
      <c r="T2200" s="8">
        <f>IFERROR(VLOOKUP(LEFT($A2200,8),POR!$A:$R,6,0),"")</f>
        <v>43098.666666666701</v>
      </c>
      <c r="U2200" s="8" t="str">
        <f>IFERROR(VLOOKUP(LEFT($A2200,8),POR!$A:$R,7,0),"")</f>
        <v/>
      </c>
      <c r="V2200" s="8" t="str">
        <f>IFERROR(VLOOKUP(LEFT($A2200,8),POR!$A:$R,8,0),"")</f>
        <v/>
      </c>
      <c r="W2200" s="8" t="str">
        <f>IFERROR(VLOOKUP(LEFT($A2200,8),POR!$A:$R,9,0),"")</f>
        <v/>
      </c>
      <c r="X2200" s="8" t="str">
        <f>IFERROR(VLOOKUP(LEFT($A2200,8),POR!$A:$R,10,0),"")</f>
        <v/>
      </c>
      <c r="Y2200" s="8" t="str">
        <f>IFERROR(VLOOKUP(LEFT($A2200,8),POR!$A:$R,11,0),"")</f>
        <v/>
      </c>
      <c r="Z2200" s="8" t="str">
        <f>IFERROR(VLOOKUP(LEFT($A2200,8),POR!$A:$R,12,0),"")</f>
        <v/>
      </c>
      <c r="AA2200" s="8" t="str">
        <f>IFERROR(VLOOKUP(LEFT($A2200,8),POR!$A:$R,13,0),"")</f>
        <v/>
      </c>
      <c r="AB2200" s="8" t="str">
        <f>IFERROR(VLOOKUP(LEFT($A2200,8),POR!$A:$R,14,0),"")</f>
        <v/>
      </c>
      <c r="AC2200" s="8" t="str">
        <f>IFERROR(VLOOKUP(LEFT($A2200,8),POR!$A:$R,15,0),"")</f>
        <v/>
      </c>
      <c r="AD2200" s="8" t="str">
        <f>IFERROR(VLOOKUP(LEFT($A2200,8),POR!$A:$R,16,0),"")</f>
        <v/>
      </c>
      <c r="AE2200" s="8" t="str">
        <f>IFERROR(VLOOKUP(LEFT($A2200,8),POR!$A:$R,17,0),"")</f>
        <v/>
      </c>
      <c r="AF2200" s="8" t="str">
        <f>IFERROR(VLOOKUP(LEFT($A2200,8),POR!$A:$R,18,0),"")</f>
        <v/>
      </c>
      <c r="AG2200" s="36" t="str">
        <f>IFERROR(VLOOKUP(A2200,NSD!F:G,2,0),"")</f>
        <v/>
      </c>
    </row>
    <row r="2201" spans="1:33">
      <c r="A2201" s="49" t="s">
        <v>4316</v>
      </c>
      <c r="B2201" s="36" t="str">
        <f>VLOOKUP(LEFT(A2201,8),Clusters!A:C,3,0)</f>
        <v>C4</v>
      </c>
      <c r="C2201" s="36">
        <f>VLOOKUP(LEFT(A2201,8),Clusters!A:D,2,0)</f>
        <v>43</v>
      </c>
      <c r="O2201" s="36">
        <f>IFERROR(VLOOKUP(LEFT(A2201,8),'Development Priority'!A:B,2,0),"")</f>
        <v>319</v>
      </c>
      <c r="P2201" s="8" t="str">
        <f>IFERROR(VLOOKUP(LEFT($A2201,8),POR!$A:$R,2,0),"")</f>
        <v/>
      </c>
      <c r="Q2201" s="8" t="str">
        <f>IFERROR(VLOOKUP(LEFT($A2201,8),POR!$A:$R,3,0),"")</f>
        <v/>
      </c>
      <c r="R2201" s="8" t="str">
        <f>IFERROR(VLOOKUP(LEFT($A2201,8),POR!$A:$R,4,0),"")</f>
        <v/>
      </c>
      <c r="S2201" s="8" t="str">
        <f>IFERROR(VLOOKUP(LEFT($A2201,8),POR!$A:$R,5,0),"")</f>
        <v/>
      </c>
      <c r="T2201" s="8" t="str">
        <f>IFERROR(VLOOKUP(LEFT($A2201,8),POR!$A:$R,6,0),"")</f>
        <v/>
      </c>
      <c r="U2201" s="8" t="str">
        <f>IFERROR(VLOOKUP(LEFT($A2201,8),POR!$A:$R,7,0),"")</f>
        <v/>
      </c>
      <c r="V2201" s="8">
        <f>IFERROR(VLOOKUP(LEFT($A2201,8),POR!$A:$R,8,0),"")</f>
        <v>42761</v>
      </c>
      <c r="W2201" s="8" t="str">
        <f>IFERROR(VLOOKUP(LEFT($A2201,8),POR!$A:$R,9,0),"")</f>
        <v/>
      </c>
      <c r="X2201" s="8" t="str">
        <f>IFERROR(VLOOKUP(LEFT($A2201,8),POR!$A:$R,10,0),"")</f>
        <v/>
      </c>
      <c r="Y2201" s="8" t="str">
        <f>IFERROR(VLOOKUP(LEFT($A2201,8),POR!$A:$R,11,0),"")</f>
        <v/>
      </c>
      <c r="Z2201" s="8" t="str">
        <f>IFERROR(VLOOKUP(LEFT($A2201,8),POR!$A:$R,12,0),"")</f>
        <v/>
      </c>
      <c r="AA2201" s="8" t="str">
        <f>IFERROR(VLOOKUP(LEFT($A2201,8),POR!$A:$R,13,0),"")</f>
        <v/>
      </c>
      <c r="AB2201" s="8" t="str">
        <f>IFERROR(VLOOKUP(LEFT($A2201,8),POR!$A:$R,14,0),"")</f>
        <v/>
      </c>
      <c r="AC2201" s="8" t="str">
        <f>IFERROR(VLOOKUP(LEFT($A2201,8),POR!$A:$R,15,0),"")</f>
        <v/>
      </c>
      <c r="AD2201" s="8" t="str">
        <f>IFERROR(VLOOKUP(LEFT($A2201,8),POR!$A:$R,16,0),"")</f>
        <v/>
      </c>
      <c r="AE2201" s="8" t="str">
        <f>IFERROR(VLOOKUP(LEFT($A2201,8),POR!$A:$R,17,0),"")</f>
        <v/>
      </c>
      <c r="AF2201" s="8" t="str">
        <f>IFERROR(VLOOKUP(LEFT($A2201,8),POR!$A:$R,18,0),"")</f>
        <v/>
      </c>
      <c r="AG2201" s="36" t="str">
        <f>IFERROR(VLOOKUP(A2201,NSD!F:G,2,0),"")</f>
        <v/>
      </c>
    </row>
    <row r="2202" spans="1:33">
      <c r="A2202" s="49" t="s">
        <v>2482</v>
      </c>
      <c r="B2202" s="36" t="str">
        <f>VLOOKUP(LEFT(A2202,8),Clusters!A:C,3,0)</f>
        <v>C4</v>
      </c>
      <c r="C2202" s="36">
        <f>VLOOKUP(LEFT(A2202,8),Clusters!A:D,2,0)</f>
        <v>43</v>
      </c>
      <c r="O2202" s="36">
        <f>IFERROR(VLOOKUP(LEFT(A2202,8),'Development Priority'!A:B,2,0),"")</f>
        <v>319</v>
      </c>
      <c r="P2202" s="8" t="str">
        <f>IFERROR(VLOOKUP(LEFT($A2202,8),POR!$A:$R,2,0),"")</f>
        <v/>
      </c>
      <c r="Q2202" s="8" t="str">
        <f>IFERROR(VLOOKUP(LEFT($A2202,8),POR!$A:$R,3,0),"")</f>
        <v/>
      </c>
      <c r="R2202" s="8" t="str">
        <f>IFERROR(VLOOKUP(LEFT($A2202,8),POR!$A:$R,4,0),"")</f>
        <v/>
      </c>
      <c r="S2202" s="8" t="str">
        <f>IFERROR(VLOOKUP(LEFT($A2202,8),POR!$A:$R,5,0),"")</f>
        <v/>
      </c>
      <c r="T2202" s="8" t="str">
        <f>IFERROR(VLOOKUP(LEFT($A2202,8),POR!$A:$R,6,0),"")</f>
        <v/>
      </c>
      <c r="U2202" s="8" t="str">
        <f>IFERROR(VLOOKUP(LEFT($A2202,8),POR!$A:$R,7,0),"")</f>
        <v/>
      </c>
      <c r="V2202" s="8">
        <f>IFERROR(VLOOKUP(LEFT($A2202,8),POR!$A:$R,8,0),"")</f>
        <v>42761</v>
      </c>
      <c r="W2202" s="8" t="str">
        <f>IFERROR(VLOOKUP(LEFT($A2202,8),POR!$A:$R,9,0),"")</f>
        <v/>
      </c>
      <c r="X2202" s="8" t="str">
        <f>IFERROR(VLOOKUP(LEFT($A2202,8),POR!$A:$R,10,0),"")</f>
        <v/>
      </c>
      <c r="Y2202" s="8" t="str">
        <f>IFERROR(VLOOKUP(LEFT($A2202,8),POR!$A:$R,11,0),"")</f>
        <v/>
      </c>
      <c r="Z2202" s="8" t="str">
        <f>IFERROR(VLOOKUP(LEFT($A2202,8),POR!$A:$R,12,0),"")</f>
        <v/>
      </c>
      <c r="AA2202" s="8" t="str">
        <f>IFERROR(VLOOKUP(LEFT($A2202,8),POR!$A:$R,13,0),"")</f>
        <v/>
      </c>
      <c r="AB2202" s="8" t="str">
        <f>IFERROR(VLOOKUP(LEFT($A2202,8),POR!$A:$R,14,0),"")</f>
        <v/>
      </c>
      <c r="AC2202" s="8" t="str">
        <f>IFERROR(VLOOKUP(LEFT($A2202,8),POR!$A:$R,15,0),"")</f>
        <v/>
      </c>
      <c r="AD2202" s="8" t="str">
        <f>IFERROR(VLOOKUP(LEFT($A2202,8),POR!$A:$R,16,0),"")</f>
        <v/>
      </c>
      <c r="AE2202" s="8" t="str">
        <f>IFERROR(VLOOKUP(LEFT($A2202,8),POR!$A:$R,17,0),"")</f>
        <v/>
      </c>
      <c r="AF2202" s="8" t="str">
        <f>IFERROR(VLOOKUP(LEFT($A2202,8),POR!$A:$R,18,0),"")</f>
        <v/>
      </c>
      <c r="AG2202" s="36" t="str">
        <f>IFERROR(VLOOKUP(A2202,NSD!F:G,2,0),"")</f>
        <v/>
      </c>
    </row>
    <row r="2203" spans="1:33">
      <c r="A2203" s="49" t="s">
        <v>4434</v>
      </c>
      <c r="B2203" s="36" t="str">
        <f>VLOOKUP(LEFT(A2203,8),Clusters!A:C,3,0)</f>
        <v>C4</v>
      </c>
      <c r="C2203" s="36">
        <f>VLOOKUP(LEFT(A2203,8),Clusters!A:D,2,0)</f>
        <v>43</v>
      </c>
      <c r="O2203" s="36">
        <f>IFERROR(VLOOKUP(LEFT(A2203,8),'Development Priority'!A:B,2,0),"")</f>
        <v>319</v>
      </c>
      <c r="P2203" s="8" t="str">
        <f>IFERROR(VLOOKUP(LEFT($A2203,8),POR!$A:$R,2,0),"")</f>
        <v/>
      </c>
      <c r="Q2203" s="8" t="str">
        <f>IFERROR(VLOOKUP(LEFT($A2203,8),POR!$A:$R,3,0),"")</f>
        <v/>
      </c>
      <c r="R2203" s="8" t="str">
        <f>IFERROR(VLOOKUP(LEFT($A2203,8),POR!$A:$R,4,0),"")</f>
        <v/>
      </c>
      <c r="S2203" s="8" t="str">
        <f>IFERROR(VLOOKUP(LEFT($A2203,8),POR!$A:$R,5,0),"")</f>
        <v/>
      </c>
      <c r="T2203" s="8" t="str">
        <f>IFERROR(VLOOKUP(LEFT($A2203,8),POR!$A:$R,6,0),"")</f>
        <v/>
      </c>
      <c r="U2203" s="8" t="str">
        <f>IFERROR(VLOOKUP(LEFT($A2203,8),POR!$A:$R,7,0),"")</f>
        <v/>
      </c>
      <c r="V2203" s="8">
        <f>IFERROR(VLOOKUP(LEFT($A2203,8),POR!$A:$R,8,0),"")</f>
        <v>42761</v>
      </c>
      <c r="W2203" s="8" t="str">
        <f>IFERROR(VLOOKUP(LEFT($A2203,8),POR!$A:$R,9,0),"")</f>
        <v/>
      </c>
      <c r="X2203" s="8" t="str">
        <f>IFERROR(VLOOKUP(LEFT($A2203,8),POR!$A:$R,10,0),"")</f>
        <v/>
      </c>
      <c r="Y2203" s="8" t="str">
        <f>IFERROR(VLOOKUP(LEFT($A2203,8),POR!$A:$R,11,0),"")</f>
        <v/>
      </c>
      <c r="Z2203" s="8" t="str">
        <f>IFERROR(VLOOKUP(LEFT($A2203,8),POR!$A:$R,12,0),"")</f>
        <v/>
      </c>
      <c r="AA2203" s="8" t="str">
        <f>IFERROR(VLOOKUP(LEFT($A2203,8),POR!$A:$R,13,0),"")</f>
        <v/>
      </c>
      <c r="AB2203" s="8" t="str">
        <f>IFERROR(VLOOKUP(LEFT($A2203,8),POR!$A:$R,14,0),"")</f>
        <v/>
      </c>
      <c r="AC2203" s="8" t="str">
        <f>IFERROR(VLOOKUP(LEFT($A2203,8),POR!$A:$R,15,0),"")</f>
        <v/>
      </c>
      <c r="AD2203" s="8" t="str">
        <f>IFERROR(VLOOKUP(LEFT($A2203,8),POR!$A:$R,16,0),"")</f>
        <v/>
      </c>
      <c r="AE2203" s="8" t="str">
        <f>IFERROR(VLOOKUP(LEFT($A2203,8),POR!$A:$R,17,0),"")</f>
        <v/>
      </c>
      <c r="AF2203" s="8" t="str">
        <f>IFERROR(VLOOKUP(LEFT($A2203,8),POR!$A:$R,18,0),"")</f>
        <v/>
      </c>
      <c r="AG2203" s="36" t="str">
        <f>IFERROR(VLOOKUP(A2203,NSD!F:G,2,0),"")</f>
        <v/>
      </c>
    </row>
    <row r="2204" spans="1:33">
      <c r="A2204" s="49" t="s">
        <v>2681</v>
      </c>
      <c r="B2204" s="36" t="str">
        <f>VLOOKUP(LEFT(A2204,8),Clusters!A:C,3,0)</f>
        <v>C4</v>
      </c>
      <c r="C2204" s="36">
        <f>VLOOKUP(LEFT(A2204,8),Clusters!A:D,2,0)</f>
        <v>43</v>
      </c>
      <c r="O2204" s="36">
        <f>IFERROR(VLOOKUP(LEFT(A2204,8),'Development Priority'!A:B,2,0),"")</f>
        <v>871</v>
      </c>
      <c r="P2204" s="8" t="str">
        <f>IFERROR(VLOOKUP(LEFT($A2204,8),POR!$A:$R,2,0),"")</f>
        <v/>
      </c>
      <c r="Q2204" s="8" t="str">
        <f>IFERROR(VLOOKUP(LEFT($A2204,8),POR!$A:$R,3,0),"")</f>
        <v/>
      </c>
      <c r="R2204" s="8" t="str">
        <f>IFERROR(VLOOKUP(LEFT($A2204,8),POR!$A:$R,4,0),"")</f>
        <v/>
      </c>
      <c r="S2204" s="8" t="str">
        <f>IFERROR(VLOOKUP(LEFT($A2204,8),POR!$A:$R,5,0),"")</f>
        <v/>
      </c>
      <c r="T2204" s="8" t="str">
        <f>IFERROR(VLOOKUP(LEFT($A2204,8),POR!$A:$R,6,0),"")</f>
        <v/>
      </c>
      <c r="U2204" s="8" t="str">
        <f>IFERROR(VLOOKUP(LEFT($A2204,8),POR!$A:$R,7,0),"")</f>
        <v/>
      </c>
      <c r="V2204" s="8">
        <f>IFERROR(VLOOKUP(LEFT($A2204,8),POR!$A:$R,8,0),"")</f>
        <v>42762</v>
      </c>
      <c r="W2204" s="8" t="str">
        <f>IFERROR(VLOOKUP(LEFT($A2204,8),POR!$A:$R,9,0),"")</f>
        <v/>
      </c>
      <c r="X2204" s="8" t="str">
        <f>IFERROR(VLOOKUP(LEFT($A2204,8),POR!$A:$R,10,0),"")</f>
        <v/>
      </c>
      <c r="Y2204" s="8" t="str">
        <f>IFERROR(VLOOKUP(LEFT($A2204,8),POR!$A:$R,11,0),"")</f>
        <v/>
      </c>
      <c r="Z2204" s="8" t="str">
        <f>IFERROR(VLOOKUP(LEFT($A2204,8),POR!$A:$R,12,0),"")</f>
        <v/>
      </c>
      <c r="AA2204" s="8" t="str">
        <f>IFERROR(VLOOKUP(LEFT($A2204,8),POR!$A:$R,13,0),"")</f>
        <v/>
      </c>
      <c r="AB2204" s="8" t="str">
        <f>IFERROR(VLOOKUP(LEFT($A2204,8),POR!$A:$R,14,0),"")</f>
        <v/>
      </c>
      <c r="AC2204" s="8" t="str">
        <f>IFERROR(VLOOKUP(LEFT($A2204,8),POR!$A:$R,15,0),"")</f>
        <v/>
      </c>
      <c r="AD2204" s="8" t="str">
        <f>IFERROR(VLOOKUP(LEFT($A2204,8),POR!$A:$R,16,0),"")</f>
        <v/>
      </c>
      <c r="AE2204" s="8" t="str">
        <f>IFERROR(VLOOKUP(LEFT($A2204,8),POR!$A:$R,17,0),"")</f>
        <v/>
      </c>
      <c r="AF2204" s="8" t="str">
        <f>IFERROR(VLOOKUP(LEFT($A2204,8),POR!$A:$R,18,0),"")</f>
        <v/>
      </c>
      <c r="AG2204" s="36" t="str">
        <f>IFERROR(VLOOKUP(A2204,NSD!F:G,2,0),"")</f>
        <v/>
      </c>
    </row>
    <row r="2205" spans="1:33">
      <c r="A2205" s="49" t="s">
        <v>4347</v>
      </c>
      <c r="B2205" s="36" t="str">
        <f>VLOOKUP(LEFT(A2205,8),Clusters!A:C,3,0)</f>
        <v>C4</v>
      </c>
      <c r="C2205" s="36">
        <f>VLOOKUP(LEFT(A2205,8),Clusters!A:D,2,0)</f>
        <v>43</v>
      </c>
      <c r="O2205" s="36">
        <f>IFERROR(VLOOKUP(LEFT(A2205,8),'Development Priority'!A:B,2,0),"")</f>
        <v>871</v>
      </c>
      <c r="P2205" s="8" t="str">
        <f>IFERROR(VLOOKUP(LEFT($A2205,8),POR!$A:$R,2,0),"")</f>
        <v/>
      </c>
      <c r="Q2205" s="8" t="str">
        <f>IFERROR(VLOOKUP(LEFT($A2205,8),POR!$A:$R,3,0),"")</f>
        <v/>
      </c>
      <c r="R2205" s="8" t="str">
        <f>IFERROR(VLOOKUP(LEFT($A2205,8),POR!$A:$R,4,0),"")</f>
        <v/>
      </c>
      <c r="S2205" s="8" t="str">
        <f>IFERROR(VLOOKUP(LEFT($A2205,8),POR!$A:$R,5,0),"")</f>
        <v/>
      </c>
      <c r="T2205" s="8" t="str">
        <f>IFERROR(VLOOKUP(LEFT($A2205,8),POR!$A:$R,6,0),"")</f>
        <v/>
      </c>
      <c r="U2205" s="8" t="str">
        <f>IFERROR(VLOOKUP(LEFT($A2205,8),POR!$A:$R,7,0),"")</f>
        <v/>
      </c>
      <c r="V2205" s="8">
        <f>IFERROR(VLOOKUP(LEFT($A2205,8),POR!$A:$R,8,0),"")</f>
        <v>42762</v>
      </c>
      <c r="W2205" s="8" t="str">
        <f>IFERROR(VLOOKUP(LEFT($A2205,8),POR!$A:$R,9,0),"")</f>
        <v/>
      </c>
      <c r="X2205" s="8" t="str">
        <f>IFERROR(VLOOKUP(LEFT($A2205,8),POR!$A:$R,10,0),"")</f>
        <v/>
      </c>
      <c r="Y2205" s="8" t="str">
        <f>IFERROR(VLOOKUP(LEFT($A2205,8),POR!$A:$R,11,0),"")</f>
        <v/>
      </c>
      <c r="Z2205" s="8" t="str">
        <f>IFERROR(VLOOKUP(LEFT($A2205,8),POR!$A:$R,12,0),"")</f>
        <v/>
      </c>
      <c r="AA2205" s="8" t="str">
        <f>IFERROR(VLOOKUP(LEFT($A2205,8),POR!$A:$R,13,0),"")</f>
        <v/>
      </c>
      <c r="AB2205" s="8" t="str">
        <f>IFERROR(VLOOKUP(LEFT($A2205,8),POR!$A:$R,14,0),"")</f>
        <v/>
      </c>
      <c r="AC2205" s="8" t="str">
        <f>IFERROR(VLOOKUP(LEFT($A2205,8),POR!$A:$R,15,0),"")</f>
        <v/>
      </c>
      <c r="AD2205" s="8" t="str">
        <f>IFERROR(VLOOKUP(LEFT($A2205,8),POR!$A:$R,16,0),"")</f>
        <v/>
      </c>
      <c r="AE2205" s="8" t="str">
        <f>IFERROR(VLOOKUP(LEFT($A2205,8),POR!$A:$R,17,0),"")</f>
        <v/>
      </c>
      <c r="AF2205" s="8" t="str">
        <f>IFERROR(VLOOKUP(LEFT($A2205,8),POR!$A:$R,18,0),"")</f>
        <v/>
      </c>
      <c r="AG2205" s="36" t="str">
        <f>IFERROR(VLOOKUP(A2205,NSD!F:G,2,0),"")</f>
        <v/>
      </c>
    </row>
    <row r="2206" spans="1:33">
      <c r="A2206" s="49" t="s">
        <v>5063</v>
      </c>
      <c r="B2206" s="36" t="str">
        <f>VLOOKUP(LEFT(A2206,8),Clusters!A:C,3,0)</f>
        <v>C4</v>
      </c>
      <c r="C2206" s="36">
        <f>VLOOKUP(LEFT(A2206,8),Clusters!A:D,2,0)</f>
        <v>43</v>
      </c>
      <c r="O2206" s="36">
        <f>IFERROR(VLOOKUP(LEFT(A2206,8),'Development Priority'!A:B,2,0),"")</f>
        <v>871</v>
      </c>
      <c r="P2206" s="8" t="str">
        <f>IFERROR(VLOOKUP(LEFT($A2206,8),POR!$A:$R,2,0),"")</f>
        <v/>
      </c>
      <c r="Q2206" s="8" t="str">
        <f>IFERROR(VLOOKUP(LEFT($A2206,8),POR!$A:$R,3,0),"")</f>
        <v/>
      </c>
      <c r="R2206" s="8" t="str">
        <f>IFERROR(VLOOKUP(LEFT($A2206,8),POR!$A:$R,4,0),"")</f>
        <v/>
      </c>
      <c r="S2206" s="8" t="str">
        <f>IFERROR(VLOOKUP(LEFT($A2206,8),POR!$A:$R,5,0),"")</f>
        <v/>
      </c>
      <c r="T2206" s="8" t="str">
        <f>IFERROR(VLOOKUP(LEFT($A2206,8),POR!$A:$R,6,0),"")</f>
        <v/>
      </c>
      <c r="U2206" s="8" t="str">
        <f>IFERROR(VLOOKUP(LEFT($A2206,8),POR!$A:$R,7,0),"")</f>
        <v/>
      </c>
      <c r="V2206" s="8">
        <f>IFERROR(VLOOKUP(LEFT($A2206,8),POR!$A:$R,8,0),"")</f>
        <v>42762</v>
      </c>
      <c r="W2206" s="8" t="str">
        <f>IFERROR(VLOOKUP(LEFT($A2206,8),POR!$A:$R,9,0),"")</f>
        <v/>
      </c>
      <c r="X2206" s="8" t="str">
        <f>IFERROR(VLOOKUP(LEFT($A2206,8),POR!$A:$R,10,0),"")</f>
        <v/>
      </c>
      <c r="Y2206" s="8" t="str">
        <f>IFERROR(VLOOKUP(LEFT($A2206,8),POR!$A:$R,11,0),"")</f>
        <v/>
      </c>
      <c r="Z2206" s="8" t="str">
        <f>IFERROR(VLOOKUP(LEFT($A2206,8),POR!$A:$R,12,0),"")</f>
        <v/>
      </c>
      <c r="AA2206" s="8" t="str">
        <f>IFERROR(VLOOKUP(LEFT($A2206,8),POR!$A:$R,13,0),"")</f>
        <v/>
      </c>
      <c r="AB2206" s="8" t="str">
        <f>IFERROR(VLOOKUP(LEFT($A2206,8),POR!$A:$R,14,0),"")</f>
        <v/>
      </c>
      <c r="AC2206" s="8" t="str">
        <f>IFERROR(VLOOKUP(LEFT($A2206,8),POR!$A:$R,15,0),"")</f>
        <v/>
      </c>
      <c r="AD2206" s="8" t="str">
        <f>IFERROR(VLOOKUP(LEFT($A2206,8),POR!$A:$R,16,0),"")</f>
        <v/>
      </c>
      <c r="AE2206" s="8" t="str">
        <f>IFERROR(VLOOKUP(LEFT($A2206,8),POR!$A:$R,17,0),"")</f>
        <v/>
      </c>
      <c r="AF2206" s="8" t="str">
        <f>IFERROR(VLOOKUP(LEFT($A2206,8),POR!$A:$R,18,0),"")</f>
        <v/>
      </c>
      <c r="AG2206" s="36" t="str">
        <f>IFERROR(VLOOKUP(A2206,NSD!F:G,2,0),"")</f>
        <v/>
      </c>
    </row>
    <row r="2207" spans="1:33">
      <c r="A2207" s="49" t="s">
        <v>3684</v>
      </c>
      <c r="B2207" s="36" t="str">
        <f>VLOOKUP(LEFT(A2207,8),Clusters!A:C,3,0)</f>
        <v>C4</v>
      </c>
      <c r="C2207" s="36">
        <f>VLOOKUP(LEFT(A2207,8),Clusters!A:D,2,0)</f>
        <v>42</v>
      </c>
      <c r="O2207" s="36">
        <f>IFERROR(VLOOKUP(LEFT(A2207,8),'Development Priority'!A:B,2,0),"")</f>
        <v>851</v>
      </c>
      <c r="P2207" s="8" t="str">
        <f>IFERROR(VLOOKUP(LEFT($A2207,8),POR!$A:$R,2,0),"")</f>
        <v/>
      </c>
      <c r="Q2207" s="8" t="str">
        <f>IFERROR(VLOOKUP(LEFT($A2207,8),POR!$A:$R,3,0),"")</f>
        <v/>
      </c>
      <c r="R2207" s="8" t="str">
        <f>IFERROR(VLOOKUP(LEFT($A2207,8),POR!$A:$R,4,0),"")</f>
        <v/>
      </c>
      <c r="S2207" s="8" t="str">
        <f>IFERROR(VLOOKUP(LEFT($A2207,8),POR!$A:$R,5,0),"")</f>
        <v/>
      </c>
      <c r="T2207" s="8" t="str">
        <f>IFERROR(VLOOKUP(LEFT($A2207,8),POR!$A:$R,6,0),"")</f>
        <v/>
      </c>
      <c r="U2207" s="8" t="str">
        <f>IFERROR(VLOOKUP(LEFT($A2207,8),POR!$A:$R,7,0),"")</f>
        <v/>
      </c>
      <c r="V2207" s="8" t="str">
        <f>IFERROR(VLOOKUP(LEFT($A2207,8),POR!$A:$R,8,0),"")</f>
        <v/>
      </c>
      <c r="W2207" s="8" t="str">
        <f>IFERROR(VLOOKUP(LEFT($A2207,8),POR!$A:$R,9,0),"")</f>
        <v/>
      </c>
      <c r="X2207" s="8" t="str">
        <f>IFERROR(VLOOKUP(LEFT($A2207,8),POR!$A:$R,10,0),"")</f>
        <v/>
      </c>
      <c r="Y2207" s="8" t="str">
        <f>IFERROR(VLOOKUP(LEFT($A2207,8),POR!$A:$R,11,0),"")</f>
        <v/>
      </c>
      <c r="Z2207" s="8" t="str">
        <f>IFERROR(VLOOKUP(LEFT($A2207,8),POR!$A:$R,12,0),"")</f>
        <v/>
      </c>
      <c r="AA2207" s="8" t="str">
        <f>IFERROR(VLOOKUP(LEFT($A2207,8),POR!$A:$R,13,0),"")</f>
        <v/>
      </c>
      <c r="AB2207" s="8" t="str">
        <f>IFERROR(VLOOKUP(LEFT($A2207,8),POR!$A:$R,14,0),"")</f>
        <v/>
      </c>
      <c r="AC2207" s="8" t="str">
        <f>IFERROR(VLOOKUP(LEFT($A2207,8),POR!$A:$R,15,0),"")</f>
        <v/>
      </c>
      <c r="AD2207" s="8" t="str">
        <f>IFERROR(VLOOKUP(LEFT($A2207,8),POR!$A:$R,16,0),"")</f>
        <v/>
      </c>
      <c r="AE2207" s="8" t="str">
        <f>IFERROR(VLOOKUP(LEFT($A2207,8),POR!$A:$R,17,0),"")</f>
        <v/>
      </c>
      <c r="AF2207" s="8" t="str">
        <f>IFERROR(VLOOKUP(LEFT($A2207,8),POR!$A:$R,18,0),"")</f>
        <v/>
      </c>
      <c r="AG2207" s="36" t="str">
        <f>IFERROR(VLOOKUP(A2207,NSD!F:G,2,0),"")</f>
        <v/>
      </c>
    </row>
    <row r="2208" spans="1:33">
      <c r="A2208" s="49" t="s">
        <v>4536</v>
      </c>
      <c r="B2208" s="36" t="str">
        <f>VLOOKUP(LEFT(A2208,8),Clusters!A:C,3,0)</f>
        <v>C4</v>
      </c>
      <c r="C2208" s="36">
        <f>VLOOKUP(LEFT(A2208,8),Clusters!A:D,2,0)</f>
        <v>42</v>
      </c>
      <c r="O2208" s="36">
        <f>IFERROR(VLOOKUP(LEFT(A2208,8),'Development Priority'!A:B,2,0),"")</f>
        <v>851</v>
      </c>
      <c r="P2208" s="8" t="str">
        <f>IFERROR(VLOOKUP(LEFT($A2208,8),POR!$A:$R,2,0),"")</f>
        <v/>
      </c>
      <c r="Q2208" s="8" t="str">
        <f>IFERROR(VLOOKUP(LEFT($A2208,8),POR!$A:$R,3,0),"")</f>
        <v/>
      </c>
      <c r="R2208" s="8" t="str">
        <f>IFERROR(VLOOKUP(LEFT($A2208,8),POR!$A:$R,4,0),"")</f>
        <v/>
      </c>
      <c r="S2208" s="8" t="str">
        <f>IFERROR(VLOOKUP(LEFT($A2208,8),POR!$A:$R,5,0),"")</f>
        <v/>
      </c>
      <c r="T2208" s="8" t="str">
        <f>IFERROR(VLOOKUP(LEFT($A2208,8),POR!$A:$R,6,0),"")</f>
        <v/>
      </c>
      <c r="U2208" s="8" t="str">
        <f>IFERROR(VLOOKUP(LEFT($A2208,8),POR!$A:$R,7,0),"")</f>
        <v/>
      </c>
      <c r="V2208" s="8" t="str">
        <f>IFERROR(VLOOKUP(LEFT($A2208,8),POR!$A:$R,8,0),"")</f>
        <v/>
      </c>
      <c r="W2208" s="8" t="str">
        <f>IFERROR(VLOOKUP(LEFT($A2208,8),POR!$A:$R,9,0),"")</f>
        <v/>
      </c>
      <c r="X2208" s="8" t="str">
        <f>IFERROR(VLOOKUP(LEFT($A2208,8),POR!$A:$R,10,0),"")</f>
        <v/>
      </c>
      <c r="Y2208" s="8" t="str">
        <f>IFERROR(VLOOKUP(LEFT($A2208,8),POR!$A:$R,11,0),"")</f>
        <v/>
      </c>
      <c r="Z2208" s="8" t="str">
        <f>IFERROR(VLOOKUP(LEFT($A2208,8),POR!$A:$R,12,0),"")</f>
        <v/>
      </c>
      <c r="AA2208" s="8" t="str">
        <f>IFERROR(VLOOKUP(LEFT($A2208,8),POR!$A:$R,13,0),"")</f>
        <v/>
      </c>
      <c r="AB2208" s="8" t="str">
        <f>IFERROR(VLOOKUP(LEFT($A2208,8),POR!$A:$R,14,0),"")</f>
        <v/>
      </c>
      <c r="AC2208" s="8" t="str">
        <f>IFERROR(VLOOKUP(LEFT($A2208,8),POR!$A:$R,15,0),"")</f>
        <v/>
      </c>
      <c r="AD2208" s="8" t="str">
        <f>IFERROR(VLOOKUP(LEFT($A2208,8),POR!$A:$R,16,0),"")</f>
        <v/>
      </c>
      <c r="AE2208" s="8" t="str">
        <f>IFERROR(VLOOKUP(LEFT($A2208,8),POR!$A:$R,17,0),"")</f>
        <v/>
      </c>
      <c r="AF2208" s="8" t="str">
        <f>IFERROR(VLOOKUP(LEFT($A2208,8),POR!$A:$R,18,0),"")</f>
        <v/>
      </c>
      <c r="AG2208" s="36" t="str">
        <f>IFERROR(VLOOKUP(A2208,NSD!F:G,2,0),"")</f>
        <v/>
      </c>
    </row>
    <row r="2209" spans="1:33">
      <c r="A2209" s="49" t="s">
        <v>3800</v>
      </c>
      <c r="B2209" s="36" t="str">
        <f>VLOOKUP(LEFT(A2209,8),Clusters!A:C,3,0)</f>
        <v>C4</v>
      </c>
      <c r="C2209" s="36">
        <f>VLOOKUP(LEFT(A2209,8),Clusters!A:D,2,0)</f>
        <v>42</v>
      </c>
      <c r="O2209" s="36">
        <f>IFERROR(VLOOKUP(LEFT(A2209,8),'Development Priority'!A:B,2,0),"")</f>
        <v>851</v>
      </c>
      <c r="P2209" s="8" t="str">
        <f>IFERROR(VLOOKUP(LEFT($A2209,8),POR!$A:$R,2,0),"")</f>
        <v/>
      </c>
      <c r="Q2209" s="8" t="str">
        <f>IFERROR(VLOOKUP(LEFT($A2209,8),POR!$A:$R,3,0),"")</f>
        <v/>
      </c>
      <c r="R2209" s="8" t="str">
        <f>IFERROR(VLOOKUP(LEFT($A2209,8),POR!$A:$R,4,0),"")</f>
        <v/>
      </c>
      <c r="S2209" s="8" t="str">
        <f>IFERROR(VLOOKUP(LEFT($A2209,8),POR!$A:$R,5,0),"")</f>
        <v/>
      </c>
      <c r="T2209" s="8" t="str">
        <f>IFERROR(VLOOKUP(LEFT($A2209,8),POR!$A:$R,6,0),"")</f>
        <v/>
      </c>
      <c r="U2209" s="8" t="str">
        <f>IFERROR(VLOOKUP(LEFT($A2209,8),POR!$A:$R,7,0),"")</f>
        <v/>
      </c>
      <c r="V2209" s="8" t="str">
        <f>IFERROR(VLOOKUP(LEFT($A2209,8),POR!$A:$R,8,0),"")</f>
        <v/>
      </c>
      <c r="W2209" s="8" t="str">
        <f>IFERROR(VLOOKUP(LEFT($A2209,8),POR!$A:$R,9,0),"")</f>
        <v/>
      </c>
      <c r="X2209" s="8" t="str">
        <f>IFERROR(VLOOKUP(LEFT($A2209,8),POR!$A:$R,10,0),"")</f>
        <v/>
      </c>
      <c r="Y2209" s="8" t="str">
        <f>IFERROR(VLOOKUP(LEFT($A2209,8),POR!$A:$R,11,0),"")</f>
        <v/>
      </c>
      <c r="Z2209" s="8" t="str">
        <f>IFERROR(VLOOKUP(LEFT($A2209,8),POR!$A:$R,12,0),"")</f>
        <v/>
      </c>
      <c r="AA2209" s="8" t="str">
        <f>IFERROR(VLOOKUP(LEFT($A2209,8),POR!$A:$R,13,0),"")</f>
        <v/>
      </c>
      <c r="AB2209" s="8" t="str">
        <f>IFERROR(VLOOKUP(LEFT($A2209,8),POR!$A:$R,14,0),"")</f>
        <v/>
      </c>
      <c r="AC2209" s="8" t="str">
        <f>IFERROR(VLOOKUP(LEFT($A2209,8),POR!$A:$R,15,0),"")</f>
        <v/>
      </c>
      <c r="AD2209" s="8" t="str">
        <f>IFERROR(VLOOKUP(LEFT($A2209,8),POR!$A:$R,16,0),"")</f>
        <v/>
      </c>
      <c r="AE2209" s="8" t="str">
        <f>IFERROR(VLOOKUP(LEFT($A2209,8),POR!$A:$R,17,0),"")</f>
        <v/>
      </c>
      <c r="AF2209" s="8" t="str">
        <f>IFERROR(VLOOKUP(LEFT($A2209,8),POR!$A:$R,18,0),"")</f>
        <v/>
      </c>
      <c r="AG2209" s="36" t="str">
        <f>IFERROR(VLOOKUP(A2209,NSD!F:G,2,0),"")</f>
        <v/>
      </c>
    </row>
    <row r="2210" spans="1:33">
      <c r="A2210" s="49" t="s">
        <v>4226</v>
      </c>
      <c r="B2210" s="36" t="str">
        <f>VLOOKUP(LEFT(A2210,8),Clusters!A:C,3,0)</f>
        <v>C5</v>
      </c>
      <c r="C2210" s="36">
        <f>VLOOKUP(LEFT(A2210,8),Clusters!A:D,2,0)</f>
        <v>53</v>
      </c>
      <c r="O2210" s="36">
        <f>IFERROR(VLOOKUP(LEFT(A2210,8),'Development Priority'!A:B,2,0),"")</f>
        <v>635</v>
      </c>
      <c r="P2210" s="8" t="str">
        <f>IFERROR(VLOOKUP(LEFT($A2210,8),POR!$A:$R,2,0),"")</f>
        <v/>
      </c>
      <c r="Q2210" s="8" t="str">
        <f>IFERROR(VLOOKUP(LEFT($A2210,8),POR!$A:$R,3,0),"")</f>
        <v/>
      </c>
      <c r="R2210" s="8" t="str">
        <f>IFERROR(VLOOKUP(LEFT($A2210,8),POR!$A:$R,4,0),"")</f>
        <v/>
      </c>
      <c r="S2210" s="8" t="str">
        <f>IFERROR(VLOOKUP(LEFT($A2210,8),POR!$A:$R,5,0),"")</f>
        <v/>
      </c>
      <c r="T2210" s="8">
        <f>IFERROR(VLOOKUP(LEFT($A2210,8),POR!$A:$R,6,0),"")</f>
        <v>42827.708333333299</v>
      </c>
      <c r="U2210" s="8" t="str">
        <f>IFERROR(VLOOKUP(LEFT($A2210,8),POR!$A:$R,7,0),"")</f>
        <v/>
      </c>
      <c r="V2210" s="8">
        <f>IFERROR(VLOOKUP(LEFT($A2210,8),POR!$A:$R,8,0),"")</f>
        <v>42828</v>
      </c>
      <c r="W2210" s="8" t="str">
        <f>IFERROR(VLOOKUP(LEFT($A2210,8),POR!$A:$R,9,0),"")</f>
        <v/>
      </c>
      <c r="X2210" s="8" t="str">
        <f>IFERROR(VLOOKUP(LEFT($A2210,8),POR!$A:$R,10,0),"")</f>
        <v/>
      </c>
      <c r="Y2210" s="8" t="str">
        <f>IFERROR(VLOOKUP(LEFT($A2210,8),POR!$A:$R,11,0),"")</f>
        <v/>
      </c>
      <c r="Z2210" s="8" t="str">
        <f>IFERROR(VLOOKUP(LEFT($A2210,8),POR!$A:$R,12,0),"")</f>
        <v/>
      </c>
      <c r="AA2210" s="8" t="str">
        <f>IFERROR(VLOOKUP(LEFT($A2210,8),POR!$A:$R,13,0),"")</f>
        <v/>
      </c>
      <c r="AB2210" s="8" t="str">
        <f>IFERROR(VLOOKUP(LEFT($A2210,8),POR!$A:$R,14,0),"")</f>
        <v/>
      </c>
      <c r="AC2210" s="8" t="str">
        <f>IFERROR(VLOOKUP(LEFT($A2210,8),POR!$A:$R,15,0),"")</f>
        <v/>
      </c>
      <c r="AD2210" s="8" t="str">
        <f>IFERROR(VLOOKUP(LEFT($A2210,8),POR!$A:$R,16,0),"")</f>
        <v/>
      </c>
      <c r="AE2210" s="8" t="str">
        <f>IFERROR(VLOOKUP(LEFT($A2210,8),POR!$A:$R,17,0),"")</f>
        <v/>
      </c>
      <c r="AF2210" s="8" t="str">
        <f>IFERROR(VLOOKUP(LEFT($A2210,8),POR!$A:$R,18,0),"")</f>
        <v/>
      </c>
      <c r="AG2210" s="36" t="str">
        <f>IFERROR(VLOOKUP(A2210,NSD!F:G,2,0),"")</f>
        <v/>
      </c>
    </row>
    <row r="2211" spans="1:33">
      <c r="A2211" s="49" t="s">
        <v>2402</v>
      </c>
      <c r="B2211" s="36" t="str">
        <f>VLOOKUP(LEFT(A2211,8),Clusters!A:C,3,0)</f>
        <v>C5</v>
      </c>
      <c r="C2211" s="36">
        <f>VLOOKUP(LEFT(A2211,8),Clusters!A:D,2,0)</f>
        <v>53</v>
      </c>
      <c r="O2211" s="36">
        <f>IFERROR(VLOOKUP(LEFT(A2211,8),'Development Priority'!A:B,2,0),"")</f>
        <v>635</v>
      </c>
      <c r="P2211" s="8" t="str">
        <f>IFERROR(VLOOKUP(LEFT($A2211,8),POR!$A:$R,2,0),"")</f>
        <v/>
      </c>
      <c r="Q2211" s="8" t="str">
        <f>IFERROR(VLOOKUP(LEFT($A2211,8),POR!$A:$R,3,0),"")</f>
        <v/>
      </c>
      <c r="R2211" s="8" t="str">
        <f>IFERROR(VLOOKUP(LEFT($A2211,8),POR!$A:$R,4,0),"")</f>
        <v/>
      </c>
      <c r="S2211" s="8" t="str">
        <f>IFERROR(VLOOKUP(LEFT($A2211,8),POR!$A:$R,5,0),"")</f>
        <v/>
      </c>
      <c r="T2211" s="8">
        <f>IFERROR(VLOOKUP(LEFT($A2211,8),POR!$A:$R,6,0),"")</f>
        <v>42827.708333333299</v>
      </c>
      <c r="U2211" s="8" t="str">
        <f>IFERROR(VLOOKUP(LEFT($A2211,8),POR!$A:$R,7,0),"")</f>
        <v/>
      </c>
      <c r="V2211" s="8">
        <f>IFERROR(VLOOKUP(LEFT($A2211,8),POR!$A:$R,8,0),"")</f>
        <v>42828</v>
      </c>
      <c r="W2211" s="8" t="str">
        <f>IFERROR(VLOOKUP(LEFT($A2211,8),POR!$A:$R,9,0),"")</f>
        <v/>
      </c>
      <c r="X2211" s="8" t="str">
        <f>IFERROR(VLOOKUP(LEFT($A2211,8),POR!$A:$R,10,0),"")</f>
        <v/>
      </c>
      <c r="Y2211" s="8" t="str">
        <f>IFERROR(VLOOKUP(LEFT($A2211,8),POR!$A:$R,11,0),"")</f>
        <v/>
      </c>
      <c r="Z2211" s="8" t="str">
        <f>IFERROR(VLOOKUP(LEFT($A2211,8),POR!$A:$R,12,0),"")</f>
        <v/>
      </c>
      <c r="AA2211" s="8" t="str">
        <f>IFERROR(VLOOKUP(LEFT($A2211,8),POR!$A:$R,13,0),"")</f>
        <v/>
      </c>
      <c r="AB2211" s="8" t="str">
        <f>IFERROR(VLOOKUP(LEFT($A2211,8),POR!$A:$R,14,0),"")</f>
        <v/>
      </c>
      <c r="AC2211" s="8" t="str">
        <f>IFERROR(VLOOKUP(LEFT($A2211,8),POR!$A:$R,15,0),"")</f>
        <v/>
      </c>
      <c r="AD2211" s="8" t="str">
        <f>IFERROR(VLOOKUP(LEFT($A2211,8),POR!$A:$R,16,0),"")</f>
        <v/>
      </c>
      <c r="AE2211" s="8" t="str">
        <f>IFERROR(VLOOKUP(LEFT($A2211,8),POR!$A:$R,17,0),"")</f>
        <v/>
      </c>
      <c r="AF2211" s="8" t="str">
        <f>IFERROR(VLOOKUP(LEFT($A2211,8),POR!$A:$R,18,0),"")</f>
        <v/>
      </c>
      <c r="AG2211" s="36" t="str">
        <f>IFERROR(VLOOKUP(A2211,NSD!F:G,2,0),"")</f>
        <v/>
      </c>
    </row>
    <row r="2212" spans="1:33">
      <c r="A2212" s="49" t="s">
        <v>3379</v>
      </c>
      <c r="B2212" s="36" t="str">
        <f>VLOOKUP(LEFT(A2212,8),Clusters!A:C,3,0)</f>
        <v>C5</v>
      </c>
      <c r="C2212" s="36">
        <f>VLOOKUP(LEFT(A2212,8),Clusters!A:D,2,0)</f>
        <v>53</v>
      </c>
      <c r="O2212" s="36">
        <f>IFERROR(VLOOKUP(LEFT(A2212,8),'Development Priority'!A:B,2,0),"")</f>
        <v>635</v>
      </c>
      <c r="P2212" s="8" t="str">
        <f>IFERROR(VLOOKUP(LEFT($A2212,8),POR!$A:$R,2,0),"")</f>
        <v/>
      </c>
      <c r="Q2212" s="8" t="str">
        <f>IFERROR(VLOOKUP(LEFT($A2212,8),POR!$A:$R,3,0),"")</f>
        <v/>
      </c>
      <c r="R2212" s="8" t="str">
        <f>IFERROR(VLOOKUP(LEFT($A2212,8),POR!$A:$R,4,0),"")</f>
        <v/>
      </c>
      <c r="S2212" s="8" t="str">
        <f>IFERROR(VLOOKUP(LEFT($A2212,8),POR!$A:$R,5,0),"")</f>
        <v/>
      </c>
      <c r="T2212" s="8">
        <f>IFERROR(VLOOKUP(LEFT($A2212,8),POR!$A:$R,6,0),"")</f>
        <v>42827.708333333299</v>
      </c>
      <c r="U2212" s="8" t="str">
        <f>IFERROR(VLOOKUP(LEFT($A2212,8),POR!$A:$R,7,0),"")</f>
        <v/>
      </c>
      <c r="V2212" s="8">
        <f>IFERROR(VLOOKUP(LEFT($A2212,8),POR!$A:$R,8,0),"")</f>
        <v>42828</v>
      </c>
      <c r="W2212" s="8" t="str">
        <f>IFERROR(VLOOKUP(LEFT($A2212,8),POR!$A:$R,9,0),"")</f>
        <v/>
      </c>
      <c r="X2212" s="8" t="str">
        <f>IFERROR(VLOOKUP(LEFT($A2212,8),POR!$A:$R,10,0),"")</f>
        <v/>
      </c>
      <c r="Y2212" s="8" t="str">
        <f>IFERROR(VLOOKUP(LEFT($A2212,8),POR!$A:$R,11,0),"")</f>
        <v/>
      </c>
      <c r="Z2212" s="8" t="str">
        <f>IFERROR(VLOOKUP(LEFT($A2212,8),POR!$A:$R,12,0),"")</f>
        <v/>
      </c>
      <c r="AA2212" s="8" t="str">
        <f>IFERROR(VLOOKUP(LEFT($A2212,8),POR!$A:$R,13,0),"")</f>
        <v/>
      </c>
      <c r="AB2212" s="8" t="str">
        <f>IFERROR(VLOOKUP(LEFT($A2212,8),POR!$A:$R,14,0),"")</f>
        <v/>
      </c>
      <c r="AC2212" s="8" t="str">
        <f>IFERROR(VLOOKUP(LEFT($A2212,8),POR!$A:$R,15,0),"")</f>
        <v/>
      </c>
      <c r="AD2212" s="8" t="str">
        <f>IFERROR(VLOOKUP(LEFT($A2212,8),POR!$A:$R,16,0),"")</f>
        <v/>
      </c>
      <c r="AE2212" s="8" t="str">
        <f>IFERROR(VLOOKUP(LEFT($A2212,8),POR!$A:$R,17,0),"")</f>
        <v/>
      </c>
      <c r="AF2212" s="8" t="str">
        <f>IFERROR(VLOOKUP(LEFT($A2212,8),POR!$A:$R,18,0),"")</f>
        <v/>
      </c>
      <c r="AG2212" s="36" t="str">
        <f>IFERROR(VLOOKUP(A2212,NSD!F:G,2,0),"")</f>
        <v/>
      </c>
    </row>
    <row r="2213" spans="1:33">
      <c r="A2213" s="49" t="s">
        <v>3081</v>
      </c>
      <c r="B2213" s="36" t="str">
        <f>VLOOKUP(LEFT(A2213,8),Clusters!A:C,3,0)</f>
        <v>C5</v>
      </c>
      <c r="C2213" s="36">
        <f>VLOOKUP(LEFT(A2213,8),Clusters!A:D,2,0)</f>
        <v>53</v>
      </c>
      <c r="O2213" s="36">
        <f>IFERROR(VLOOKUP(LEFT(A2213,8),'Development Priority'!A:B,2,0),"")</f>
        <v>635</v>
      </c>
      <c r="P2213" s="8" t="str">
        <f>IFERROR(VLOOKUP(LEFT($A2213,8),POR!$A:$R,2,0),"")</f>
        <v/>
      </c>
      <c r="Q2213" s="8" t="str">
        <f>IFERROR(VLOOKUP(LEFT($A2213,8),POR!$A:$R,3,0),"")</f>
        <v/>
      </c>
      <c r="R2213" s="8" t="str">
        <f>IFERROR(VLOOKUP(LEFT($A2213,8),POR!$A:$R,4,0),"")</f>
        <v/>
      </c>
      <c r="S2213" s="8" t="str">
        <f>IFERROR(VLOOKUP(LEFT($A2213,8),POR!$A:$R,5,0),"")</f>
        <v/>
      </c>
      <c r="T2213" s="8">
        <f>IFERROR(VLOOKUP(LEFT($A2213,8),POR!$A:$R,6,0),"")</f>
        <v>42827.708333333299</v>
      </c>
      <c r="U2213" s="8" t="str">
        <f>IFERROR(VLOOKUP(LEFT($A2213,8),POR!$A:$R,7,0),"")</f>
        <v/>
      </c>
      <c r="V2213" s="8">
        <f>IFERROR(VLOOKUP(LEFT($A2213,8),POR!$A:$R,8,0),"")</f>
        <v>42828</v>
      </c>
      <c r="W2213" s="8" t="str">
        <f>IFERROR(VLOOKUP(LEFT($A2213,8),POR!$A:$R,9,0),"")</f>
        <v/>
      </c>
      <c r="X2213" s="8" t="str">
        <f>IFERROR(VLOOKUP(LEFT($A2213,8),POR!$A:$R,10,0),"")</f>
        <v/>
      </c>
      <c r="Y2213" s="8" t="str">
        <f>IFERROR(VLOOKUP(LEFT($A2213,8),POR!$A:$R,11,0),"")</f>
        <v/>
      </c>
      <c r="Z2213" s="8" t="str">
        <f>IFERROR(VLOOKUP(LEFT($A2213,8),POR!$A:$R,12,0),"")</f>
        <v/>
      </c>
      <c r="AA2213" s="8" t="str">
        <f>IFERROR(VLOOKUP(LEFT($A2213,8),POR!$A:$R,13,0),"")</f>
        <v/>
      </c>
      <c r="AB2213" s="8" t="str">
        <f>IFERROR(VLOOKUP(LEFT($A2213,8),POR!$A:$R,14,0),"")</f>
        <v/>
      </c>
      <c r="AC2213" s="8" t="str">
        <f>IFERROR(VLOOKUP(LEFT($A2213,8),POR!$A:$R,15,0),"")</f>
        <v/>
      </c>
      <c r="AD2213" s="8" t="str">
        <f>IFERROR(VLOOKUP(LEFT($A2213,8),POR!$A:$R,16,0),"")</f>
        <v/>
      </c>
      <c r="AE2213" s="8" t="str">
        <f>IFERROR(VLOOKUP(LEFT($A2213,8),POR!$A:$R,17,0),"")</f>
        <v/>
      </c>
      <c r="AF2213" s="8" t="str">
        <f>IFERROR(VLOOKUP(LEFT($A2213,8),POR!$A:$R,18,0),"")</f>
        <v/>
      </c>
      <c r="AG2213" s="36" t="str">
        <f>IFERROR(VLOOKUP(A2213,NSD!F:G,2,0),"")</f>
        <v/>
      </c>
    </row>
    <row r="2214" spans="1:33">
      <c r="A2214" s="49" t="s">
        <v>3947</v>
      </c>
      <c r="B2214" s="36" t="str">
        <f>VLOOKUP(LEFT(A2214,8),Clusters!A:C,3,0)</f>
        <v>C5</v>
      </c>
      <c r="C2214" s="36">
        <f>VLOOKUP(LEFT(A2214,8),Clusters!A:D,2,0)</f>
        <v>53</v>
      </c>
      <c r="O2214" s="36">
        <f>IFERROR(VLOOKUP(LEFT(A2214,8),'Development Priority'!A:B,2,0),"")</f>
        <v>635</v>
      </c>
      <c r="P2214" s="8" t="str">
        <f>IFERROR(VLOOKUP(LEFT($A2214,8),POR!$A:$R,2,0),"")</f>
        <v/>
      </c>
      <c r="Q2214" s="8" t="str">
        <f>IFERROR(VLOOKUP(LEFT($A2214,8),POR!$A:$R,3,0),"")</f>
        <v/>
      </c>
      <c r="R2214" s="8" t="str">
        <f>IFERROR(VLOOKUP(LEFT($A2214,8),POR!$A:$R,4,0),"")</f>
        <v/>
      </c>
      <c r="S2214" s="8" t="str">
        <f>IFERROR(VLOOKUP(LEFT($A2214,8),POR!$A:$R,5,0),"")</f>
        <v/>
      </c>
      <c r="T2214" s="8">
        <f>IFERROR(VLOOKUP(LEFT($A2214,8),POR!$A:$R,6,0),"")</f>
        <v>42827.708333333299</v>
      </c>
      <c r="U2214" s="8" t="str">
        <f>IFERROR(VLOOKUP(LEFT($A2214,8),POR!$A:$R,7,0),"")</f>
        <v/>
      </c>
      <c r="V2214" s="8">
        <f>IFERROR(VLOOKUP(LEFT($A2214,8),POR!$A:$R,8,0),"")</f>
        <v>42828</v>
      </c>
      <c r="W2214" s="8" t="str">
        <f>IFERROR(VLOOKUP(LEFT($A2214,8),POR!$A:$R,9,0),"")</f>
        <v/>
      </c>
      <c r="X2214" s="8" t="str">
        <f>IFERROR(VLOOKUP(LEFT($A2214,8),POR!$A:$R,10,0),"")</f>
        <v/>
      </c>
      <c r="Y2214" s="8" t="str">
        <f>IFERROR(VLOOKUP(LEFT($A2214,8),POR!$A:$R,11,0),"")</f>
        <v/>
      </c>
      <c r="Z2214" s="8" t="str">
        <f>IFERROR(VLOOKUP(LEFT($A2214,8),POR!$A:$R,12,0),"")</f>
        <v/>
      </c>
      <c r="AA2214" s="8" t="str">
        <f>IFERROR(VLOOKUP(LEFT($A2214,8),POR!$A:$R,13,0),"")</f>
        <v/>
      </c>
      <c r="AB2214" s="8" t="str">
        <f>IFERROR(VLOOKUP(LEFT($A2214,8),POR!$A:$R,14,0),"")</f>
        <v/>
      </c>
      <c r="AC2214" s="8" t="str">
        <f>IFERROR(VLOOKUP(LEFT($A2214,8),POR!$A:$R,15,0),"")</f>
        <v/>
      </c>
      <c r="AD2214" s="8" t="str">
        <f>IFERROR(VLOOKUP(LEFT($A2214,8),POR!$A:$R,16,0),"")</f>
        <v/>
      </c>
      <c r="AE2214" s="8" t="str">
        <f>IFERROR(VLOOKUP(LEFT($A2214,8),POR!$A:$R,17,0),"")</f>
        <v/>
      </c>
      <c r="AF2214" s="8" t="str">
        <f>IFERROR(VLOOKUP(LEFT($A2214,8),POR!$A:$R,18,0),"")</f>
        <v/>
      </c>
      <c r="AG2214" s="36" t="str">
        <f>IFERROR(VLOOKUP(A2214,NSD!F:G,2,0),"")</f>
        <v/>
      </c>
    </row>
    <row r="2215" spans="1:33">
      <c r="A2215" s="49" t="s">
        <v>3125</v>
      </c>
      <c r="B2215" s="36" t="str">
        <f>VLOOKUP(LEFT(A2215,8),Clusters!A:C,3,0)</f>
        <v>C5</v>
      </c>
      <c r="C2215" s="36">
        <f>VLOOKUP(LEFT(A2215,8),Clusters!A:D,2,0)</f>
        <v>53</v>
      </c>
      <c r="O2215" s="36">
        <f>IFERROR(VLOOKUP(LEFT(A2215,8),'Development Priority'!A:B,2,0),"")</f>
        <v>635</v>
      </c>
      <c r="P2215" s="8" t="str">
        <f>IFERROR(VLOOKUP(LEFT($A2215,8),POR!$A:$R,2,0),"")</f>
        <v/>
      </c>
      <c r="Q2215" s="8" t="str">
        <f>IFERROR(VLOOKUP(LEFT($A2215,8),POR!$A:$R,3,0),"")</f>
        <v/>
      </c>
      <c r="R2215" s="8" t="str">
        <f>IFERROR(VLOOKUP(LEFT($A2215,8),POR!$A:$R,4,0),"")</f>
        <v/>
      </c>
      <c r="S2215" s="8" t="str">
        <f>IFERROR(VLOOKUP(LEFT($A2215,8),POR!$A:$R,5,0),"")</f>
        <v/>
      </c>
      <c r="T2215" s="8">
        <f>IFERROR(VLOOKUP(LEFT($A2215,8),POR!$A:$R,6,0),"")</f>
        <v>42827.708333333299</v>
      </c>
      <c r="U2215" s="8" t="str">
        <f>IFERROR(VLOOKUP(LEFT($A2215,8),POR!$A:$R,7,0),"")</f>
        <v/>
      </c>
      <c r="V2215" s="8">
        <f>IFERROR(VLOOKUP(LEFT($A2215,8),POR!$A:$R,8,0),"")</f>
        <v>42828</v>
      </c>
      <c r="W2215" s="8" t="str">
        <f>IFERROR(VLOOKUP(LEFT($A2215,8),POR!$A:$R,9,0),"")</f>
        <v/>
      </c>
      <c r="X2215" s="8" t="str">
        <f>IFERROR(VLOOKUP(LEFT($A2215,8),POR!$A:$R,10,0),"")</f>
        <v/>
      </c>
      <c r="Y2215" s="8" t="str">
        <f>IFERROR(VLOOKUP(LEFT($A2215,8),POR!$A:$R,11,0),"")</f>
        <v/>
      </c>
      <c r="Z2215" s="8" t="str">
        <f>IFERROR(VLOOKUP(LEFT($A2215,8),POR!$A:$R,12,0),"")</f>
        <v/>
      </c>
      <c r="AA2215" s="8" t="str">
        <f>IFERROR(VLOOKUP(LEFT($A2215,8),POR!$A:$R,13,0),"")</f>
        <v/>
      </c>
      <c r="AB2215" s="8" t="str">
        <f>IFERROR(VLOOKUP(LEFT($A2215,8),POR!$A:$R,14,0),"")</f>
        <v/>
      </c>
      <c r="AC2215" s="8" t="str">
        <f>IFERROR(VLOOKUP(LEFT($A2215,8),POR!$A:$R,15,0),"")</f>
        <v/>
      </c>
      <c r="AD2215" s="8" t="str">
        <f>IFERROR(VLOOKUP(LEFT($A2215,8),POR!$A:$R,16,0),"")</f>
        <v/>
      </c>
      <c r="AE2215" s="8" t="str">
        <f>IFERROR(VLOOKUP(LEFT($A2215,8),POR!$A:$R,17,0),"")</f>
        <v/>
      </c>
      <c r="AF2215" s="8" t="str">
        <f>IFERROR(VLOOKUP(LEFT($A2215,8),POR!$A:$R,18,0),"")</f>
        <v/>
      </c>
      <c r="AG2215" s="36" t="str">
        <f>IFERROR(VLOOKUP(A2215,NSD!F:G,2,0),"")</f>
        <v/>
      </c>
    </row>
    <row r="2216" spans="1:33">
      <c r="A2216" s="49" t="s">
        <v>2096</v>
      </c>
      <c r="B2216" s="36" t="str">
        <f>VLOOKUP(LEFT(A2216,8),Clusters!A:C,3,0)</f>
        <v>C5</v>
      </c>
      <c r="C2216" s="36">
        <f>VLOOKUP(LEFT(A2216,8),Clusters!A:D,2,0)</f>
        <v>52</v>
      </c>
      <c r="O2216" s="36">
        <f>IFERROR(VLOOKUP(LEFT(A2216,8),'Development Priority'!A:B,2,0),"")</f>
        <v>352</v>
      </c>
      <c r="P2216" s="8" t="str">
        <f>IFERROR(VLOOKUP(LEFT($A2216,8),POR!$A:$R,2,0),"")</f>
        <v/>
      </c>
      <c r="Q2216" s="8" t="str">
        <f>IFERROR(VLOOKUP(LEFT($A2216,8),POR!$A:$R,3,0),"")</f>
        <v/>
      </c>
      <c r="R2216" s="8" t="str">
        <f>IFERROR(VLOOKUP(LEFT($A2216,8),POR!$A:$R,4,0),"")</f>
        <v/>
      </c>
      <c r="S2216" s="8" t="str">
        <f>IFERROR(VLOOKUP(LEFT($A2216,8),POR!$A:$R,5,0),"")</f>
        <v/>
      </c>
      <c r="T2216" s="8">
        <f>IFERROR(VLOOKUP(LEFT($A2216,8),POR!$A:$R,6,0),"")</f>
        <v>42852.708333333299</v>
      </c>
      <c r="U2216" s="8" t="str">
        <f>IFERROR(VLOOKUP(LEFT($A2216,8),POR!$A:$R,7,0),"")</f>
        <v/>
      </c>
      <c r="V2216" s="8">
        <f>IFERROR(VLOOKUP(LEFT($A2216,8),POR!$A:$R,8,0),"")</f>
        <v>42853</v>
      </c>
      <c r="W2216" s="8" t="str">
        <f>IFERROR(VLOOKUP(LEFT($A2216,8),POR!$A:$R,9,0),"")</f>
        <v/>
      </c>
      <c r="X2216" s="8" t="str">
        <f>IFERROR(VLOOKUP(LEFT($A2216,8),POR!$A:$R,10,0),"")</f>
        <v/>
      </c>
      <c r="Y2216" s="8" t="str">
        <f>IFERROR(VLOOKUP(LEFT($A2216,8),POR!$A:$R,11,0),"")</f>
        <v/>
      </c>
      <c r="Z2216" s="8" t="str">
        <f>IFERROR(VLOOKUP(LEFT($A2216,8),POR!$A:$R,12,0),"")</f>
        <v/>
      </c>
      <c r="AA2216" s="8" t="str">
        <f>IFERROR(VLOOKUP(LEFT($A2216,8),POR!$A:$R,13,0),"")</f>
        <v/>
      </c>
      <c r="AB2216" s="8" t="str">
        <f>IFERROR(VLOOKUP(LEFT($A2216,8),POR!$A:$R,14,0),"")</f>
        <v/>
      </c>
      <c r="AC2216" s="8" t="str">
        <f>IFERROR(VLOOKUP(LEFT($A2216,8),POR!$A:$R,15,0),"")</f>
        <v/>
      </c>
      <c r="AD2216" s="8" t="str">
        <f>IFERROR(VLOOKUP(LEFT($A2216,8),POR!$A:$R,16,0),"")</f>
        <v/>
      </c>
      <c r="AE2216" s="8" t="str">
        <f>IFERROR(VLOOKUP(LEFT($A2216,8),POR!$A:$R,17,0),"")</f>
        <v/>
      </c>
      <c r="AF2216" s="8" t="str">
        <f>IFERROR(VLOOKUP(LEFT($A2216,8),POR!$A:$R,18,0),"")</f>
        <v/>
      </c>
      <c r="AG2216" s="36" t="str">
        <f>IFERROR(VLOOKUP(A2216,NSD!F:G,2,0),"")</f>
        <v/>
      </c>
    </row>
    <row r="2217" spans="1:33">
      <c r="A2217" s="49" t="s">
        <v>4874</v>
      </c>
      <c r="B2217" s="36" t="str">
        <f>VLOOKUP(LEFT(A2217,8),Clusters!A:C,3,0)</f>
        <v>C5</v>
      </c>
      <c r="C2217" s="36">
        <f>VLOOKUP(LEFT(A2217,8),Clusters!A:D,2,0)</f>
        <v>52</v>
      </c>
      <c r="O2217" s="36">
        <f>IFERROR(VLOOKUP(LEFT(A2217,8),'Development Priority'!A:B,2,0),"")</f>
        <v>352</v>
      </c>
      <c r="P2217" s="8" t="str">
        <f>IFERROR(VLOOKUP(LEFT($A2217,8),POR!$A:$R,2,0),"")</f>
        <v/>
      </c>
      <c r="Q2217" s="8" t="str">
        <f>IFERROR(VLOOKUP(LEFT($A2217,8),POR!$A:$R,3,0),"")</f>
        <v/>
      </c>
      <c r="R2217" s="8" t="str">
        <f>IFERROR(VLOOKUP(LEFT($A2217,8),POR!$A:$R,4,0),"")</f>
        <v/>
      </c>
      <c r="S2217" s="8" t="str">
        <f>IFERROR(VLOOKUP(LEFT($A2217,8),POR!$A:$R,5,0),"")</f>
        <v/>
      </c>
      <c r="T2217" s="8">
        <f>IFERROR(VLOOKUP(LEFT($A2217,8),POR!$A:$R,6,0),"")</f>
        <v>42852.708333333299</v>
      </c>
      <c r="U2217" s="8" t="str">
        <f>IFERROR(VLOOKUP(LEFT($A2217,8),POR!$A:$R,7,0),"")</f>
        <v/>
      </c>
      <c r="V2217" s="8">
        <f>IFERROR(VLOOKUP(LEFT($A2217,8),POR!$A:$R,8,0),"")</f>
        <v>42853</v>
      </c>
      <c r="W2217" s="8" t="str">
        <f>IFERROR(VLOOKUP(LEFT($A2217,8),POR!$A:$R,9,0),"")</f>
        <v/>
      </c>
      <c r="X2217" s="8" t="str">
        <f>IFERROR(VLOOKUP(LEFT($A2217,8),POR!$A:$R,10,0),"")</f>
        <v/>
      </c>
      <c r="Y2217" s="8" t="str">
        <f>IFERROR(VLOOKUP(LEFT($A2217,8),POR!$A:$R,11,0),"")</f>
        <v/>
      </c>
      <c r="Z2217" s="8" t="str">
        <f>IFERROR(VLOOKUP(LEFT($A2217,8),POR!$A:$R,12,0),"")</f>
        <v/>
      </c>
      <c r="AA2217" s="8" t="str">
        <f>IFERROR(VLOOKUP(LEFT($A2217,8),POR!$A:$R,13,0),"")</f>
        <v/>
      </c>
      <c r="AB2217" s="8" t="str">
        <f>IFERROR(VLOOKUP(LEFT($A2217,8),POR!$A:$R,14,0),"")</f>
        <v/>
      </c>
      <c r="AC2217" s="8" t="str">
        <f>IFERROR(VLOOKUP(LEFT($A2217,8),POR!$A:$R,15,0),"")</f>
        <v/>
      </c>
      <c r="AD2217" s="8" t="str">
        <f>IFERROR(VLOOKUP(LEFT($A2217,8),POR!$A:$R,16,0),"")</f>
        <v/>
      </c>
      <c r="AE2217" s="8" t="str">
        <f>IFERROR(VLOOKUP(LEFT($A2217,8),POR!$A:$R,17,0),"")</f>
        <v/>
      </c>
      <c r="AF2217" s="8" t="str">
        <f>IFERROR(VLOOKUP(LEFT($A2217,8),POR!$A:$R,18,0),"")</f>
        <v/>
      </c>
      <c r="AG2217" s="36" t="str">
        <f>IFERROR(VLOOKUP(A2217,NSD!F:G,2,0),"")</f>
        <v/>
      </c>
    </row>
    <row r="2218" spans="1:33">
      <c r="A2218" s="49" t="s">
        <v>4465</v>
      </c>
      <c r="B2218" s="36" t="str">
        <f>VLOOKUP(LEFT(A2218,8),Clusters!A:C,3,0)</f>
        <v>C5</v>
      </c>
      <c r="C2218" s="36">
        <f>VLOOKUP(LEFT(A2218,8),Clusters!A:D,2,0)</f>
        <v>52</v>
      </c>
      <c r="O2218" s="36">
        <f>IFERROR(VLOOKUP(LEFT(A2218,8),'Development Priority'!A:B,2,0),"")</f>
        <v>352</v>
      </c>
      <c r="P2218" s="8" t="str">
        <f>IFERROR(VLOOKUP(LEFT($A2218,8),POR!$A:$R,2,0),"")</f>
        <v/>
      </c>
      <c r="Q2218" s="8" t="str">
        <f>IFERROR(VLOOKUP(LEFT($A2218,8),POR!$A:$R,3,0),"")</f>
        <v/>
      </c>
      <c r="R2218" s="8" t="str">
        <f>IFERROR(VLOOKUP(LEFT($A2218,8),POR!$A:$R,4,0),"")</f>
        <v/>
      </c>
      <c r="S2218" s="8" t="str">
        <f>IFERROR(VLOOKUP(LEFT($A2218,8),POR!$A:$R,5,0),"")</f>
        <v/>
      </c>
      <c r="T2218" s="8">
        <f>IFERROR(VLOOKUP(LEFT($A2218,8),POR!$A:$R,6,0),"")</f>
        <v>42852.708333333299</v>
      </c>
      <c r="U2218" s="8" t="str">
        <f>IFERROR(VLOOKUP(LEFT($A2218,8),POR!$A:$R,7,0),"")</f>
        <v/>
      </c>
      <c r="V2218" s="8">
        <f>IFERROR(VLOOKUP(LEFT($A2218,8),POR!$A:$R,8,0),"")</f>
        <v>42853</v>
      </c>
      <c r="W2218" s="8" t="str">
        <f>IFERROR(VLOOKUP(LEFT($A2218,8),POR!$A:$R,9,0),"")</f>
        <v/>
      </c>
      <c r="X2218" s="8" t="str">
        <f>IFERROR(VLOOKUP(LEFT($A2218,8),POR!$A:$R,10,0),"")</f>
        <v/>
      </c>
      <c r="Y2218" s="8" t="str">
        <f>IFERROR(VLOOKUP(LEFT($A2218,8),POR!$A:$R,11,0),"")</f>
        <v/>
      </c>
      <c r="Z2218" s="8" t="str">
        <f>IFERROR(VLOOKUP(LEFT($A2218,8),POR!$A:$R,12,0),"")</f>
        <v/>
      </c>
      <c r="AA2218" s="8" t="str">
        <f>IFERROR(VLOOKUP(LEFT($A2218,8),POR!$A:$R,13,0),"")</f>
        <v/>
      </c>
      <c r="AB2218" s="8" t="str">
        <f>IFERROR(VLOOKUP(LEFT($A2218,8),POR!$A:$R,14,0),"")</f>
        <v/>
      </c>
      <c r="AC2218" s="8" t="str">
        <f>IFERROR(VLOOKUP(LEFT($A2218,8),POR!$A:$R,15,0),"")</f>
        <v/>
      </c>
      <c r="AD2218" s="8" t="str">
        <f>IFERROR(VLOOKUP(LEFT($A2218,8),POR!$A:$R,16,0),"")</f>
        <v/>
      </c>
      <c r="AE2218" s="8" t="str">
        <f>IFERROR(VLOOKUP(LEFT($A2218,8),POR!$A:$R,17,0),"")</f>
        <v/>
      </c>
      <c r="AF2218" s="8" t="str">
        <f>IFERROR(VLOOKUP(LEFT($A2218,8),POR!$A:$R,18,0),"")</f>
        <v/>
      </c>
      <c r="AG2218" s="36" t="str">
        <f>IFERROR(VLOOKUP(A2218,NSD!F:G,2,0),"")</f>
        <v/>
      </c>
    </row>
    <row r="2219" spans="1:33">
      <c r="A2219" s="49" t="s">
        <v>4954</v>
      </c>
      <c r="B2219" s="36" t="str">
        <f>VLOOKUP(LEFT(A2219,8),Clusters!A:C,3,0)</f>
        <v>C5</v>
      </c>
      <c r="C2219" s="36">
        <f>VLOOKUP(LEFT(A2219,8),Clusters!A:D,2,0)</f>
        <v>52</v>
      </c>
      <c r="O2219" s="36">
        <f>IFERROR(VLOOKUP(LEFT(A2219,8),'Development Priority'!A:B,2,0),"")</f>
        <v>352</v>
      </c>
      <c r="P2219" s="8" t="str">
        <f>IFERROR(VLOOKUP(LEFT($A2219,8),POR!$A:$R,2,0),"")</f>
        <v/>
      </c>
      <c r="Q2219" s="8" t="str">
        <f>IFERROR(VLOOKUP(LEFT($A2219,8),POR!$A:$R,3,0),"")</f>
        <v/>
      </c>
      <c r="R2219" s="8" t="str">
        <f>IFERROR(VLOOKUP(LEFT($A2219,8),POR!$A:$R,4,0),"")</f>
        <v/>
      </c>
      <c r="S2219" s="8" t="str">
        <f>IFERROR(VLOOKUP(LEFT($A2219,8),POR!$A:$R,5,0),"")</f>
        <v/>
      </c>
      <c r="T2219" s="8">
        <f>IFERROR(VLOOKUP(LEFT($A2219,8),POR!$A:$R,6,0),"")</f>
        <v>42852.708333333299</v>
      </c>
      <c r="U2219" s="8" t="str">
        <f>IFERROR(VLOOKUP(LEFT($A2219,8),POR!$A:$R,7,0),"")</f>
        <v/>
      </c>
      <c r="V2219" s="8">
        <f>IFERROR(VLOOKUP(LEFT($A2219,8),POR!$A:$R,8,0),"")</f>
        <v>42853</v>
      </c>
      <c r="W2219" s="8" t="str">
        <f>IFERROR(VLOOKUP(LEFT($A2219,8),POR!$A:$R,9,0),"")</f>
        <v/>
      </c>
      <c r="X2219" s="8" t="str">
        <f>IFERROR(VLOOKUP(LEFT($A2219,8),POR!$A:$R,10,0),"")</f>
        <v/>
      </c>
      <c r="Y2219" s="8" t="str">
        <f>IFERROR(VLOOKUP(LEFT($A2219,8),POR!$A:$R,11,0),"")</f>
        <v/>
      </c>
      <c r="Z2219" s="8" t="str">
        <f>IFERROR(VLOOKUP(LEFT($A2219,8),POR!$A:$R,12,0),"")</f>
        <v/>
      </c>
      <c r="AA2219" s="8" t="str">
        <f>IFERROR(VLOOKUP(LEFT($A2219,8),POR!$A:$R,13,0),"")</f>
        <v/>
      </c>
      <c r="AB2219" s="8" t="str">
        <f>IFERROR(VLOOKUP(LEFT($A2219,8),POR!$A:$R,14,0),"")</f>
        <v/>
      </c>
      <c r="AC2219" s="8" t="str">
        <f>IFERROR(VLOOKUP(LEFT($A2219,8),POR!$A:$R,15,0),"")</f>
        <v/>
      </c>
      <c r="AD2219" s="8" t="str">
        <f>IFERROR(VLOOKUP(LEFT($A2219,8),POR!$A:$R,16,0),"")</f>
        <v/>
      </c>
      <c r="AE2219" s="8" t="str">
        <f>IFERROR(VLOOKUP(LEFT($A2219,8),POR!$A:$R,17,0),"")</f>
        <v/>
      </c>
      <c r="AF2219" s="8" t="str">
        <f>IFERROR(VLOOKUP(LEFT($A2219,8),POR!$A:$R,18,0),"")</f>
        <v/>
      </c>
      <c r="AG2219" s="36" t="str">
        <f>IFERROR(VLOOKUP(A2219,NSD!F:G,2,0),"")</f>
        <v/>
      </c>
    </row>
    <row r="2220" spans="1:33">
      <c r="A2220" s="49" t="s">
        <v>3060</v>
      </c>
      <c r="B2220" s="36" t="str">
        <f>VLOOKUP(LEFT(A2220,8),Clusters!A:C,3,0)</f>
        <v>C5</v>
      </c>
      <c r="C2220" s="36">
        <f>VLOOKUP(LEFT(A2220,8),Clusters!A:D,2,0)</f>
        <v>52</v>
      </c>
      <c r="O2220" s="36">
        <f>IFERROR(VLOOKUP(LEFT(A2220,8),'Development Priority'!A:B,2,0),"")</f>
        <v>648</v>
      </c>
      <c r="P2220" s="8" t="str">
        <f>IFERROR(VLOOKUP(LEFT($A2220,8),POR!$A:$R,2,0),"")</f>
        <v/>
      </c>
      <c r="Q2220" s="8" t="str">
        <f>IFERROR(VLOOKUP(LEFT($A2220,8),POR!$A:$R,3,0),"")</f>
        <v/>
      </c>
      <c r="R2220" s="8" t="str">
        <f>IFERROR(VLOOKUP(LEFT($A2220,8),POR!$A:$R,4,0),"")</f>
        <v/>
      </c>
      <c r="S2220" s="8" t="str">
        <f>IFERROR(VLOOKUP(LEFT($A2220,8),POR!$A:$R,5,0),"")</f>
        <v/>
      </c>
      <c r="T2220" s="8">
        <f>IFERROR(VLOOKUP(LEFT($A2220,8),POR!$A:$R,6,0),"")</f>
        <v>42837.708333333299</v>
      </c>
      <c r="U2220" s="8" t="str">
        <f>IFERROR(VLOOKUP(LEFT($A2220,8),POR!$A:$R,7,0),"")</f>
        <v/>
      </c>
      <c r="V2220" s="8" t="str">
        <f>IFERROR(VLOOKUP(LEFT($A2220,8),POR!$A:$R,8,0),"")</f>
        <v/>
      </c>
      <c r="W2220" s="8" t="str">
        <f>IFERROR(VLOOKUP(LEFT($A2220,8),POR!$A:$R,9,0),"")</f>
        <v/>
      </c>
      <c r="X2220" s="8" t="str">
        <f>IFERROR(VLOOKUP(LEFT($A2220,8),POR!$A:$R,10,0),"")</f>
        <v/>
      </c>
      <c r="Y2220" s="8" t="str">
        <f>IFERROR(VLOOKUP(LEFT($A2220,8),POR!$A:$R,11,0),"")</f>
        <v/>
      </c>
      <c r="Z2220" s="8" t="str">
        <f>IFERROR(VLOOKUP(LEFT($A2220,8),POR!$A:$R,12,0),"")</f>
        <v/>
      </c>
      <c r="AA2220" s="8" t="str">
        <f>IFERROR(VLOOKUP(LEFT($A2220,8),POR!$A:$R,13,0),"")</f>
        <v/>
      </c>
      <c r="AB2220" s="8" t="str">
        <f>IFERROR(VLOOKUP(LEFT($A2220,8),POR!$A:$R,14,0),"")</f>
        <v/>
      </c>
      <c r="AC2220" s="8" t="str">
        <f>IFERROR(VLOOKUP(LEFT($A2220,8),POR!$A:$R,15,0),"")</f>
        <v/>
      </c>
      <c r="AD2220" s="8" t="str">
        <f>IFERROR(VLOOKUP(LEFT($A2220,8),POR!$A:$R,16,0),"")</f>
        <v/>
      </c>
      <c r="AE2220" s="8" t="str">
        <f>IFERROR(VLOOKUP(LEFT($A2220,8),POR!$A:$R,17,0),"")</f>
        <v/>
      </c>
      <c r="AF2220" s="8" t="str">
        <f>IFERROR(VLOOKUP(LEFT($A2220,8),POR!$A:$R,18,0),"")</f>
        <v/>
      </c>
      <c r="AG2220" s="36" t="str">
        <f>IFERROR(VLOOKUP(A2220,NSD!F:G,2,0),"")</f>
        <v/>
      </c>
    </row>
    <row r="2221" spans="1:33">
      <c r="A2221" s="49" t="s">
        <v>2759</v>
      </c>
      <c r="B2221" s="36" t="str">
        <f>VLOOKUP(LEFT(A2221,8),Clusters!A:C,3,0)</f>
        <v>C5</v>
      </c>
      <c r="C2221" s="36">
        <f>VLOOKUP(LEFT(A2221,8),Clusters!A:D,2,0)</f>
        <v>52</v>
      </c>
      <c r="O2221" s="36">
        <f>IFERROR(VLOOKUP(LEFT(A2221,8),'Development Priority'!A:B,2,0),"")</f>
        <v>648</v>
      </c>
      <c r="P2221" s="8" t="str">
        <f>IFERROR(VLOOKUP(LEFT($A2221,8),POR!$A:$R,2,0),"")</f>
        <v/>
      </c>
      <c r="Q2221" s="8" t="str">
        <f>IFERROR(VLOOKUP(LEFT($A2221,8),POR!$A:$R,3,0),"")</f>
        <v/>
      </c>
      <c r="R2221" s="8" t="str">
        <f>IFERROR(VLOOKUP(LEFT($A2221,8),POR!$A:$R,4,0),"")</f>
        <v/>
      </c>
      <c r="S2221" s="8" t="str">
        <f>IFERROR(VLOOKUP(LEFT($A2221,8),POR!$A:$R,5,0),"")</f>
        <v/>
      </c>
      <c r="T2221" s="8">
        <f>IFERROR(VLOOKUP(LEFT($A2221,8),POR!$A:$R,6,0),"")</f>
        <v>42837.708333333299</v>
      </c>
      <c r="U2221" s="8" t="str">
        <f>IFERROR(VLOOKUP(LEFT($A2221,8),POR!$A:$R,7,0),"")</f>
        <v/>
      </c>
      <c r="V2221" s="8" t="str">
        <f>IFERROR(VLOOKUP(LEFT($A2221,8),POR!$A:$R,8,0),"")</f>
        <v/>
      </c>
      <c r="W2221" s="8" t="str">
        <f>IFERROR(VLOOKUP(LEFT($A2221,8),POR!$A:$R,9,0),"")</f>
        <v/>
      </c>
      <c r="X2221" s="8" t="str">
        <f>IFERROR(VLOOKUP(LEFT($A2221,8),POR!$A:$R,10,0),"")</f>
        <v/>
      </c>
      <c r="Y2221" s="8" t="str">
        <f>IFERROR(VLOOKUP(LEFT($A2221,8),POR!$A:$R,11,0),"")</f>
        <v/>
      </c>
      <c r="Z2221" s="8" t="str">
        <f>IFERROR(VLOOKUP(LEFT($A2221,8),POR!$A:$R,12,0),"")</f>
        <v/>
      </c>
      <c r="AA2221" s="8" t="str">
        <f>IFERROR(VLOOKUP(LEFT($A2221,8),POR!$A:$R,13,0),"")</f>
        <v/>
      </c>
      <c r="AB2221" s="8" t="str">
        <f>IFERROR(VLOOKUP(LEFT($A2221,8),POR!$A:$R,14,0),"")</f>
        <v/>
      </c>
      <c r="AC2221" s="8" t="str">
        <f>IFERROR(VLOOKUP(LEFT($A2221,8),POR!$A:$R,15,0),"")</f>
        <v/>
      </c>
      <c r="AD2221" s="8" t="str">
        <f>IFERROR(VLOOKUP(LEFT($A2221,8),POR!$A:$R,16,0),"")</f>
        <v/>
      </c>
      <c r="AE2221" s="8" t="str">
        <f>IFERROR(VLOOKUP(LEFT($A2221,8),POR!$A:$R,17,0),"")</f>
        <v/>
      </c>
      <c r="AF2221" s="8" t="str">
        <f>IFERROR(VLOOKUP(LEFT($A2221,8),POR!$A:$R,18,0),"")</f>
        <v/>
      </c>
      <c r="AG2221" s="36" t="str">
        <f>IFERROR(VLOOKUP(A2221,NSD!F:G,2,0),"")</f>
        <v/>
      </c>
    </row>
    <row r="2222" spans="1:33">
      <c r="A2222" s="49" t="s">
        <v>2701</v>
      </c>
      <c r="B2222" s="36" t="str">
        <f>VLOOKUP(LEFT(A2222,8),Clusters!A:C,3,0)</f>
        <v>C5</v>
      </c>
      <c r="C2222" s="36">
        <f>VLOOKUP(LEFT(A2222,8),Clusters!A:D,2,0)</f>
        <v>52</v>
      </c>
      <c r="O2222" s="36">
        <f>IFERROR(VLOOKUP(LEFT(A2222,8),'Development Priority'!A:B,2,0),"")</f>
        <v>648</v>
      </c>
      <c r="P2222" s="8" t="str">
        <f>IFERROR(VLOOKUP(LEFT($A2222,8),POR!$A:$R,2,0),"")</f>
        <v/>
      </c>
      <c r="Q2222" s="8" t="str">
        <f>IFERROR(VLOOKUP(LEFT($A2222,8),POR!$A:$R,3,0),"")</f>
        <v/>
      </c>
      <c r="R2222" s="8" t="str">
        <f>IFERROR(VLOOKUP(LEFT($A2222,8),POR!$A:$R,4,0),"")</f>
        <v/>
      </c>
      <c r="S2222" s="8" t="str">
        <f>IFERROR(VLOOKUP(LEFT($A2222,8),POR!$A:$R,5,0),"")</f>
        <v/>
      </c>
      <c r="T2222" s="8">
        <f>IFERROR(VLOOKUP(LEFT($A2222,8),POR!$A:$R,6,0),"")</f>
        <v>42837.708333333299</v>
      </c>
      <c r="U2222" s="8" t="str">
        <f>IFERROR(VLOOKUP(LEFT($A2222,8),POR!$A:$R,7,0),"")</f>
        <v/>
      </c>
      <c r="V2222" s="8" t="str">
        <f>IFERROR(VLOOKUP(LEFT($A2222,8),POR!$A:$R,8,0),"")</f>
        <v/>
      </c>
      <c r="W2222" s="8" t="str">
        <f>IFERROR(VLOOKUP(LEFT($A2222,8),POR!$A:$R,9,0),"")</f>
        <v/>
      </c>
      <c r="X2222" s="8" t="str">
        <f>IFERROR(VLOOKUP(LEFT($A2222,8),POR!$A:$R,10,0),"")</f>
        <v/>
      </c>
      <c r="Y2222" s="8" t="str">
        <f>IFERROR(VLOOKUP(LEFT($A2222,8),POR!$A:$R,11,0),"")</f>
        <v/>
      </c>
      <c r="Z2222" s="8" t="str">
        <f>IFERROR(VLOOKUP(LEFT($A2222,8),POR!$A:$R,12,0),"")</f>
        <v/>
      </c>
      <c r="AA2222" s="8" t="str">
        <f>IFERROR(VLOOKUP(LEFT($A2222,8),POR!$A:$R,13,0),"")</f>
        <v/>
      </c>
      <c r="AB2222" s="8" t="str">
        <f>IFERROR(VLOOKUP(LEFT($A2222,8),POR!$A:$R,14,0),"")</f>
        <v/>
      </c>
      <c r="AC2222" s="8" t="str">
        <f>IFERROR(VLOOKUP(LEFT($A2222,8),POR!$A:$R,15,0),"")</f>
        <v/>
      </c>
      <c r="AD2222" s="8" t="str">
        <f>IFERROR(VLOOKUP(LEFT($A2222,8),POR!$A:$R,16,0),"")</f>
        <v/>
      </c>
      <c r="AE2222" s="8" t="str">
        <f>IFERROR(VLOOKUP(LEFT($A2222,8),POR!$A:$R,17,0),"")</f>
        <v/>
      </c>
      <c r="AF2222" s="8" t="str">
        <f>IFERROR(VLOOKUP(LEFT($A2222,8),POR!$A:$R,18,0),"")</f>
        <v/>
      </c>
      <c r="AG2222" s="36" t="str">
        <f>IFERROR(VLOOKUP(A2222,NSD!F:G,2,0),"")</f>
        <v/>
      </c>
    </row>
    <row r="2223" spans="1:33">
      <c r="A2223" s="49" t="s">
        <v>3804</v>
      </c>
      <c r="B2223" s="36" t="str">
        <f>VLOOKUP(LEFT(A2223,8),Clusters!A:C,3,0)</f>
        <v>C5</v>
      </c>
      <c r="C2223" s="36">
        <f>VLOOKUP(LEFT(A2223,8),Clusters!A:D,2,0)</f>
        <v>52</v>
      </c>
      <c r="O2223" s="36">
        <f>IFERROR(VLOOKUP(LEFT(A2223,8),'Development Priority'!A:B,2,0),"")</f>
        <v>648</v>
      </c>
      <c r="P2223" s="8" t="str">
        <f>IFERROR(VLOOKUP(LEFT($A2223,8),POR!$A:$R,2,0),"")</f>
        <v/>
      </c>
      <c r="Q2223" s="8" t="str">
        <f>IFERROR(VLOOKUP(LEFT($A2223,8),POR!$A:$R,3,0),"")</f>
        <v/>
      </c>
      <c r="R2223" s="8" t="str">
        <f>IFERROR(VLOOKUP(LEFT($A2223,8),POR!$A:$R,4,0),"")</f>
        <v/>
      </c>
      <c r="S2223" s="8" t="str">
        <f>IFERROR(VLOOKUP(LEFT($A2223,8),POR!$A:$R,5,0),"")</f>
        <v/>
      </c>
      <c r="T2223" s="8">
        <f>IFERROR(VLOOKUP(LEFT($A2223,8),POR!$A:$R,6,0),"")</f>
        <v>42837.708333333299</v>
      </c>
      <c r="U2223" s="8" t="str">
        <f>IFERROR(VLOOKUP(LEFT($A2223,8),POR!$A:$R,7,0),"")</f>
        <v/>
      </c>
      <c r="V2223" s="8" t="str">
        <f>IFERROR(VLOOKUP(LEFT($A2223,8),POR!$A:$R,8,0),"")</f>
        <v/>
      </c>
      <c r="W2223" s="8" t="str">
        <f>IFERROR(VLOOKUP(LEFT($A2223,8),POR!$A:$R,9,0),"")</f>
        <v/>
      </c>
      <c r="X2223" s="8" t="str">
        <f>IFERROR(VLOOKUP(LEFT($A2223,8),POR!$A:$R,10,0),"")</f>
        <v/>
      </c>
      <c r="Y2223" s="8" t="str">
        <f>IFERROR(VLOOKUP(LEFT($A2223,8),POR!$A:$R,11,0),"")</f>
        <v/>
      </c>
      <c r="Z2223" s="8" t="str">
        <f>IFERROR(VLOOKUP(LEFT($A2223,8),POR!$A:$R,12,0),"")</f>
        <v/>
      </c>
      <c r="AA2223" s="8" t="str">
        <f>IFERROR(VLOOKUP(LEFT($A2223,8),POR!$A:$R,13,0),"")</f>
        <v/>
      </c>
      <c r="AB2223" s="8" t="str">
        <f>IFERROR(VLOOKUP(LEFT($A2223,8),POR!$A:$R,14,0),"")</f>
        <v/>
      </c>
      <c r="AC2223" s="8" t="str">
        <f>IFERROR(VLOOKUP(LEFT($A2223,8),POR!$A:$R,15,0),"")</f>
        <v/>
      </c>
      <c r="AD2223" s="8" t="str">
        <f>IFERROR(VLOOKUP(LEFT($A2223,8),POR!$A:$R,16,0),"")</f>
        <v/>
      </c>
      <c r="AE2223" s="8" t="str">
        <f>IFERROR(VLOOKUP(LEFT($A2223,8),POR!$A:$R,17,0),"")</f>
        <v/>
      </c>
      <c r="AF2223" s="8" t="str">
        <f>IFERROR(VLOOKUP(LEFT($A2223,8),POR!$A:$R,18,0),"")</f>
        <v/>
      </c>
      <c r="AG2223" s="36" t="str">
        <f>IFERROR(VLOOKUP(A2223,NSD!F:G,2,0),"")</f>
        <v/>
      </c>
    </row>
    <row r="2224" spans="1:33">
      <c r="A2224" s="49" t="s">
        <v>3817</v>
      </c>
      <c r="B2224" s="36" t="str">
        <f>VLOOKUP(LEFT(A2224,8),Clusters!A:C,3,0)</f>
        <v>C5</v>
      </c>
      <c r="C2224" s="36">
        <f>VLOOKUP(LEFT(A2224,8),Clusters!A:D,2,0)</f>
        <v>52</v>
      </c>
      <c r="O2224" s="36">
        <f>IFERROR(VLOOKUP(LEFT(A2224,8),'Development Priority'!A:B,2,0),"")</f>
        <v>648</v>
      </c>
      <c r="P2224" s="8" t="str">
        <f>IFERROR(VLOOKUP(LEFT($A2224,8),POR!$A:$R,2,0),"")</f>
        <v/>
      </c>
      <c r="Q2224" s="8" t="str">
        <f>IFERROR(VLOOKUP(LEFT($A2224,8),POR!$A:$R,3,0),"")</f>
        <v/>
      </c>
      <c r="R2224" s="8" t="str">
        <f>IFERROR(VLOOKUP(LEFT($A2224,8),POR!$A:$R,4,0),"")</f>
        <v/>
      </c>
      <c r="S2224" s="8" t="str">
        <f>IFERROR(VLOOKUP(LEFT($A2224,8),POR!$A:$R,5,0),"")</f>
        <v/>
      </c>
      <c r="T2224" s="8">
        <f>IFERROR(VLOOKUP(LEFT($A2224,8),POR!$A:$R,6,0),"")</f>
        <v>42837.708333333299</v>
      </c>
      <c r="U2224" s="8" t="str">
        <f>IFERROR(VLOOKUP(LEFT($A2224,8),POR!$A:$R,7,0),"")</f>
        <v/>
      </c>
      <c r="V2224" s="8" t="str">
        <f>IFERROR(VLOOKUP(LEFT($A2224,8),POR!$A:$R,8,0),"")</f>
        <v/>
      </c>
      <c r="W2224" s="8" t="str">
        <f>IFERROR(VLOOKUP(LEFT($A2224,8),POR!$A:$R,9,0),"")</f>
        <v/>
      </c>
      <c r="X2224" s="8" t="str">
        <f>IFERROR(VLOOKUP(LEFT($A2224,8),POR!$A:$R,10,0),"")</f>
        <v/>
      </c>
      <c r="Y2224" s="8" t="str">
        <f>IFERROR(VLOOKUP(LEFT($A2224,8),POR!$A:$R,11,0),"")</f>
        <v/>
      </c>
      <c r="Z2224" s="8" t="str">
        <f>IFERROR(VLOOKUP(LEFT($A2224,8),POR!$A:$R,12,0),"")</f>
        <v/>
      </c>
      <c r="AA2224" s="8" t="str">
        <f>IFERROR(VLOOKUP(LEFT($A2224,8),POR!$A:$R,13,0),"")</f>
        <v/>
      </c>
      <c r="AB2224" s="8" t="str">
        <f>IFERROR(VLOOKUP(LEFT($A2224,8),POR!$A:$R,14,0),"")</f>
        <v/>
      </c>
      <c r="AC2224" s="8" t="str">
        <f>IFERROR(VLOOKUP(LEFT($A2224,8),POR!$A:$R,15,0),"")</f>
        <v/>
      </c>
      <c r="AD2224" s="8" t="str">
        <f>IFERROR(VLOOKUP(LEFT($A2224,8),POR!$A:$R,16,0),"")</f>
        <v/>
      </c>
      <c r="AE2224" s="8" t="str">
        <f>IFERROR(VLOOKUP(LEFT($A2224,8),POR!$A:$R,17,0),"")</f>
        <v/>
      </c>
      <c r="AF2224" s="8" t="str">
        <f>IFERROR(VLOOKUP(LEFT($A2224,8),POR!$A:$R,18,0),"")</f>
        <v/>
      </c>
      <c r="AG2224" s="36" t="str">
        <f>IFERROR(VLOOKUP(A2224,NSD!F:G,2,0),"")</f>
        <v/>
      </c>
    </row>
    <row r="2225" spans="1:33">
      <c r="A2225" s="49" t="s">
        <v>3655</v>
      </c>
      <c r="B2225" s="36" t="str">
        <f>VLOOKUP(LEFT(A2225,8),Clusters!A:C,3,0)</f>
        <v>C5</v>
      </c>
      <c r="C2225" s="36">
        <f>VLOOKUP(LEFT(A2225,8),Clusters!A:D,2,0)</f>
        <v>52</v>
      </c>
      <c r="O2225" s="36">
        <f>IFERROR(VLOOKUP(LEFT(A2225,8),'Development Priority'!A:B,2,0),"")</f>
        <v>648</v>
      </c>
      <c r="P2225" s="8" t="str">
        <f>IFERROR(VLOOKUP(LEFT($A2225,8),POR!$A:$R,2,0),"")</f>
        <v/>
      </c>
      <c r="Q2225" s="8" t="str">
        <f>IFERROR(VLOOKUP(LEFT($A2225,8),POR!$A:$R,3,0),"")</f>
        <v/>
      </c>
      <c r="R2225" s="8" t="str">
        <f>IFERROR(VLOOKUP(LEFT($A2225,8),POR!$A:$R,4,0),"")</f>
        <v/>
      </c>
      <c r="S2225" s="8" t="str">
        <f>IFERROR(VLOOKUP(LEFT($A2225,8),POR!$A:$R,5,0),"")</f>
        <v/>
      </c>
      <c r="T2225" s="8">
        <f>IFERROR(VLOOKUP(LEFT($A2225,8),POR!$A:$R,6,0),"")</f>
        <v>42837.708333333299</v>
      </c>
      <c r="U2225" s="8" t="str">
        <f>IFERROR(VLOOKUP(LEFT($A2225,8),POR!$A:$R,7,0),"")</f>
        <v/>
      </c>
      <c r="V2225" s="8" t="str">
        <f>IFERROR(VLOOKUP(LEFT($A2225,8),POR!$A:$R,8,0),"")</f>
        <v/>
      </c>
      <c r="W2225" s="8" t="str">
        <f>IFERROR(VLOOKUP(LEFT($A2225,8),POR!$A:$R,9,0),"")</f>
        <v/>
      </c>
      <c r="X2225" s="8" t="str">
        <f>IFERROR(VLOOKUP(LEFT($A2225,8),POR!$A:$R,10,0),"")</f>
        <v/>
      </c>
      <c r="Y2225" s="8" t="str">
        <f>IFERROR(VLOOKUP(LEFT($A2225,8),POR!$A:$R,11,0),"")</f>
        <v/>
      </c>
      <c r="Z2225" s="8" t="str">
        <f>IFERROR(VLOOKUP(LEFT($A2225,8),POR!$A:$R,12,0),"")</f>
        <v/>
      </c>
      <c r="AA2225" s="8" t="str">
        <f>IFERROR(VLOOKUP(LEFT($A2225,8),POR!$A:$R,13,0),"")</f>
        <v/>
      </c>
      <c r="AB2225" s="8" t="str">
        <f>IFERROR(VLOOKUP(LEFT($A2225,8),POR!$A:$R,14,0),"")</f>
        <v/>
      </c>
      <c r="AC2225" s="8" t="str">
        <f>IFERROR(VLOOKUP(LEFT($A2225,8),POR!$A:$R,15,0),"")</f>
        <v/>
      </c>
      <c r="AD2225" s="8" t="str">
        <f>IFERROR(VLOOKUP(LEFT($A2225,8),POR!$A:$R,16,0),"")</f>
        <v/>
      </c>
      <c r="AE2225" s="8" t="str">
        <f>IFERROR(VLOOKUP(LEFT($A2225,8),POR!$A:$R,17,0),"")</f>
        <v/>
      </c>
      <c r="AF2225" s="8" t="str">
        <f>IFERROR(VLOOKUP(LEFT($A2225,8),POR!$A:$R,18,0),"")</f>
        <v/>
      </c>
      <c r="AG2225" s="36" t="str">
        <f>IFERROR(VLOOKUP(A2225,NSD!F:G,2,0),"")</f>
        <v/>
      </c>
    </row>
    <row r="2226" spans="1:33">
      <c r="A2226" s="49" t="s">
        <v>4737</v>
      </c>
      <c r="B2226" s="36" t="str">
        <f>VLOOKUP(LEFT(A2226,8),Clusters!A:C,3,0)</f>
        <v>C5</v>
      </c>
      <c r="C2226" s="36">
        <f>VLOOKUP(LEFT(A2226,8),Clusters!A:D,2,0)</f>
        <v>53</v>
      </c>
      <c r="O2226" s="36">
        <f>IFERROR(VLOOKUP(LEFT(A2226,8),'Development Priority'!A:B,2,0),"")</f>
        <v>142</v>
      </c>
      <c r="P2226" s="8" t="str">
        <f>IFERROR(VLOOKUP(LEFT($A2226,8),POR!$A:$R,2,0),"")</f>
        <v/>
      </c>
      <c r="Q2226" s="8" t="str">
        <f>IFERROR(VLOOKUP(LEFT($A2226,8),POR!$A:$R,3,0),"")</f>
        <v/>
      </c>
      <c r="R2226" s="8" t="str">
        <f>IFERROR(VLOOKUP(LEFT($A2226,8),POR!$A:$R,4,0),"")</f>
        <v/>
      </c>
      <c r="S2226" s="8" t="str">
        <f>IFERROR(VLOOKUP(LEFT($A2226,8),POR!$A:$R,5,0),"")</f>
        <v/>
      </c>
      <c r="T2226" s="8">
        <f>IFERROR(VLOOKUP(LEFT($A2226,8),POR!$A:$R,6,0),"")</f>
        <v>43098.666666666701</v>
      </c>
      <c r="U2226" s="8" t="str">
        <f>IFERROR(VLOOKUP(LEFT($A2226,8),POR!$A:$R,7,0),"")</f>
        <v/>
      </c>
      <c r="V2226" s="8" t="str">
        <f>IFERROR(VLOOKUP(LEFT($A2226,8),POR!$A:$R,8,0),"")</f>
        <v/>
      </c>
      <c r="W2226" s="8" t="str">
        <f>IFERROR(VLOOKUP(LEFT($A2226,8),POR!$A:$R,9,0),"")</f>
        <v/>
      </c>
      <c r="X2226" s="8" t="str">
        <f>IFERROR(VLOOKUP(LEFT($A2226,8),POR!$A:$R,10,0),"")</f>
        <v/>
      </c>
      <c r="Y2226" s="8" t="str">
        <f>IFERROR(VLOOKUP(LEFT($A2226,8),POR!$A:$R,11,0),"")</f>
        <v/>
      </c>
      <c r="Z2226" s="8" t="str">
        <f>IFERROR(VLOOKUP(LEFT($A2226,8),POR!$A:$R,12,0),"")</f>
        <v/>
      </c>
      <c r="AA2226" s="8" t="str">
        <f>IFERROR(VLOOKUP(LEFT($A2226,8),POR!$A:$R,13,0),"")</f>
        <v/>
      </c>
      <c r="AB2226" s="8" t="str">
        <f>IFERROR(VLOOKUP(LEFT($A2226,8),POR!$A:$R,14,0),"")</f>
        <v/>
      </c>
      <c r="AC2226" s="8" t="str">
        <f>IFERROR(VLOOKUP(LEFT($A2226,8),POR!$A:$R,15,0),"")</f>
        <v/>
      </c>
      <c r="AD2226" s="8" t="str">
        <f>IFERROR(VLOOKUP(LEFT($A2226,8),POR!$A:$R,16,0),"")</f>
        <v/>
      </c>
      <c r="AE2226" s="8" t="str">
        <f>IFERROR(VLOOKUP(LEFT($A2226,8),POR!$A:$R,17,0),"")</f>
        <v/>
      </c>
      <c r="AF2226" s="8" t="str">
        <f>IFERROR(VLOOKUP(LEFT($A2226,8),POR!$A:$R,18,0),"")</f>
        <v/>
      </c>
      <c r="AG2226" s="36" t="str">
        <f>IFERROR(VLOOKUP(A2226,NSD!F:G,2,0),"")</f>
        <v/>
      </c>
    </row>
    <row r="2227" spans="1:33">
      <c r="A2227" s="49" t="s">
        <v>2168</v>
      </c>
      <c r="B2227" s="36" t="str">
        <f>VLOOKUP(LEFT(A2227,8),Clusters!A:C,3,0)</f>
        <v>C5</v>
      </c>
      <c r="C2227" s="36">
        <f>VLOOKUP(LEFT(A2227,8),Clusters!A:D,2,0)</f>
        <v>53</v>
      </c>
      <c r="O2227" s="36">
        <f>IFERROR(VLOOKUP(LEFT(A2227,8),'Development Priority'!A:B,2,0),"")</f>
        <v>142</v>
      </c>
      <c r="P2227" s="8" t="str">
        <f>IFERROR(VLOOKUP(LEFT($A2227,8),POR!$A:$R,2,0),"")</f>
        <v/>
      </c>
      <c r="Q2227" s="8" t="str">
        <f>IFERROR(VLOOKUP(LEFT($A2227,8),POR!$A:$R,3,0),"")</f>
        <v/>
      </c>
      <c r="R2227" s="8" t="str">
        <f>IFERROR(VLOOKUP(LEFT($A2227,8),POR!$A:$R,4,0),"")</f>
        <v/>
      </c>
      <c r="S2227" s="8" t="str">
        <f>IFERROR(VLOOKUP(LEFT($A2227,8),POR!$A:$R,5,0),"")</f>
        <v/>
      </c>
      <c r="T2227" s="8">
        <f>IFERROR(VLOOKUP(LEFT($A2227,8),POR!$A:$R,6,0),"")</f>
        <v>43098.666666666701</v>
      </c>
      <c r="U2227" s="8" t="str">
        <f>IFERROR(VLOOKUP(LEFT($A2227,8),POR!$A:$R,7,0),"")</f>
        <v/>
      </c>
      <c r="V2227" s="8" t="str">
        <f>IFERROR(VLOOKUP(LEFT($A2227,8),POR!$A:$R,8,0),"")</f>
        <v/>
      </c>
      <c r="W2227" s="8" t="str">
        <f>IFERROR(VLOOKUP(LEFT($A2227,8),POR!$A:$R,9,0),"")</f>
        <v/>
      </c>
      <c r="X2227" s="8" t="str">
        <f>IFERROR(VLOOKUP(LEFT($A2227,8),POR!$A:$R,10,0),"")</f>
        <v/>
      </c>
      <c r="Y2227" s="8" t="str">
        <f>IFERROR(VLOOKUP(LEFT($A2227,8),POR!$A:$R,11,0),"")</f>
        <v/>
      </c>
      <c r="Z2227" s="8" t="str">
        <f>IFERROR(VLOOKUP(LEFT($A2227,8),POR!$A:$R,12,0),"")</f>
        <v/>
      </c>
      <c r="AA2227" s="8" t="str">
        <f>IFERROR(VLOOKUP(LEFT($A2227,8),POR!$A:$R,13,0),"")</f>
        <v/>
      </c>
      <c r="AB2227" s="8" t="str">
        <f>IFERROR(VLOOKUP(LEFT($A2227,8),POR!$A:$R,14,0),"")</f>
        <v/>
      </c>
      <c r="AC2227" s="8" t="str">
        <f>IFERROR(VLOOKUP(LEFT($A2227,8),POR!$A:$R,15,0),"")</f>
        <v/>
      </c>
      <c r="AD2227" s="8" t="str">
        <f>IFERROR(VLOOKUP(LEFT($A2227,8),POR!$A:$R,16,0),"")</f>
        <v/>
      </c>
      <c r="AE2227" s="8" t="str">
        <f>IFERROR(VLOOKUP(LEFT($A2227,8),POR!$A:$R,17,0),"")</f>
        <v/>
      </c>
      <c r="AF2227" s="8" t="str">
        <f>IFERROR(VLOOKUP(LEFT($A2227,8),POR!$A:$R,18,0),"")</f>
        <v/>
      </c>
      <c r="AG2227" s="36" t="str">
        <f>IFERROR(VLOOKUP(A2227,NSD!F:G,2,0),"")</f>
        <v/>
      </c>
    </row>
    <row r="2228" spans="1:33">
      <c r="A2228" s="49" t="s">
        <v>2506</v>
      </c>
      <c r="B2228" s="36" t="str">
        <f>VLOOKUP(LEFT(A2228,8),Clusters!A:C,3,0)</f>
        <v>C5</v>
      </c>
      <c r="C2228" s="36">
        <f>VLOOKUP(LEFT(A2228,8),Clusters!A:D,2,0)</f>
        <v>53</v>
      </c>
      <c r="O2228" s="36">
        <f>IFERROR(VLOOKUP(LEFT(A2228,8),'Development Priority'!A:B,2,0),"")</f>
        <v>708</v>
      </c>
      <c r="P2228" s="8" t="str">
        <f>IFERROR(VLOOKUP(LEFT($A2228,8),POR!$A:$R,2,0),"")</f>
        <v/>
      </c>
      <c r="Q2228" s="8" t="str">
        <f>IFERROR(VLOOKUP(LEFT($A2228,8),POR!$A:$R,3,0),"")</f>
        <v/>
      </c>
      <c r="R2228" s="8" t="str">
        <f>IFERROR(VLOOKUP(LEFT($A2228,8),POR!$A:$R,4,0),"")</f>
        <v/>
      </c>
      <c r="S2228" s="8" t="str">
        <f>IFERROR(VLOOKUP(LEFT($A2228,8),POR!$A:$R,5,0),"")</f>
        <v/>
      </c>
      <c r="T2228" s="8" t="str">
        <f>IFERROR(VLOOKUP(LEFT($A2228,8),POR!$A:$R,6,0),"")</f>
        <v/>
      </c>
      <c r="U2228" s="8" t="str">
        <f>IFERROR(VLOOKUP(LEFT($A2228,8),POR!$A:$R,7,0),"")</f>
        <v/>
      </c>
      <c r="V2228" s="8" t="str">
        <f>IFERROR(VLOOKUP(LEFT($A2228,8),POR!$A:$R,8,0),"")</f>
        <v/>
      </c>
      <c r="W2228" s="8" t="str">
        <f>IFERROR(VLOOKUP(LEFT($A2228,8),POR!$A:$R,9,0),"")</f>
        <v/>
      </c>
      <c r="X2228" s="8" t="str">
        <f>IFERROR(VLOOKUP(LEFT($A2228,8),POR!$A:$R,10,0),"")</f>
        <v/>
      </c>
      <c r="Y2228" s="8" t="str">
        <f>IFERROR(VLOOKUP(LEFT($A2228,8),POR!$A:$R,11,0),"")</f>
        <v/>
      </c>
      <c r="Z2228" s="8" t="str">
        <f>IFERROR(VLOOKUP(LEFT($A2228,8),POR!$A:$R,12,0),"")</f>
        <v/>
      </c>
      <c r="AA2228" s="8" t="str">
        <f>IFERROR(VLOOKUP(LEFT($A2228,8),POR!$A:$R,13,0),"")</f>
        <v/>
      </c>
      <c r="AB2228" s="8" t="str">
        <f>IFERROR(VLOOKUP(LEFT($A2228,8),POR!$A:$R,14,0),"")</f>
        <v/>
      </c>
      <c r="AC2228" s="8" t="str">
        <f>IFERROR(VLOOKUP(LEFT($A2228,8),POR!$A:$R,15,0),"")</f>
        <v/>
      </c>
      <c r="AD2228" s="8" t="str">
        <f>IFERROR(VLOOKUP(LEFT($A2228,8),POR!$A:$R,16,0),"")</f>
        <v/>
      </c>
      <c r="AE2228" s="8" t="str">
        <f>IFERROR(VLOOKUP(LEFT($A2228,8),POR!$A:$R,17,0),"")</f>
        <v/>
      </c>
      <c r="AF2228" s="8" t="str">
        <f>IFERROR(VLOOKUP(LEFT($A2228,8),POR!$A:$R,18,0),"")</f>
        <v/>
      </c>
      <c r="AG2228" s="36" t="str">
        <f>IFERROR(VLOOKUP(A2228,NSD!F:G,2,0),"")</f>
        <v/>
      </c>
    </row>
    <row r="2229" spans="1:33">
      <c r="A2229" s="49" t="s">
        <v>4256</v>
      </c>
      <c r="B2229" s="36" t="str">
        <f>VLOOKUP(LEFT(A2229,8),Clusters!A:C,3,0)</f>
        <v>C5</v>
      </c>
      <c r="C2229" s="36">
        <f>VLOOKUP(LEFT(A2229,8),Clusters!A:D,2,0)</f>
        <v>53</v>
      </c>
      <c r="O2229" s="36">
        <f>IFERROR(VLOOKUP(LEFT(A2229,8),'Development Priority'!A:B,2,0),"")</f>
        <v>708</v>
      </c>
      <c r="P2229" s="8" t="str">
        <f>IFERROR(VLOOKUP(LEFT($A2229,8),POR!$A:$R,2,0),"")</f>
        <v/>
      </c>
      <c r="Q2229" s="8" t="str">
        <f>IFERROR(VLOOKUP(LEFT($A2229,8),POR!$A:$R,3,0),"")</f>
        <v/>
      </c>
      <c r="R2229" s="8" t="str">
        <f>IFERROR(VLOOKUP(LEFT($A2229,8),POR!$A:$R,4,0),"")</f>
        <v/>
      </c>
      <c r="S2229" s="8" t="str">
        <f>IFERROR(VLOOKUP(LEFT($A2229,8),POR!$A:$R,5,0),"")</f>
        <v/>
      </c>
      <c r="T2229" s="8" t="str">
        <f>IFERROR(VLOOKUP(LEFT($A2229,8),POR!$A:$R,6,0),"")</f>
        <v/>
      </c>
      <c r="U2229" s="8" t="str">
        <f>IFERROR(VLOOKUP(LEFT($A2229,8),POR!$A:$R,7,0),"")</f>
        <v/>
      </c>
      <c r="V2229" s="8" t="str">
        <f>IFERROR(VLOOKUP(LEFT($A2229,8),POR!$A:$R,8,0),"")</f>
        <v/>
      </c>
      <c r="W2229" s="8" t="str">
        <f>IFERROR(VLOOKUP(LEFT($A2229,8),POR!$A:$R,9,0),"")</f>
        <v/>
      </c>
      <c r="X2229" s="8" t="str">
        <f>IFERROR(VLOOKUP(LEFT($A2229,8),POR!$A:$R,10,0),"")</f>
        <v/>
      </c>
      <c r="Y2229" s="8" t="str">
        <f>IFERROR(VLOOKUP(LEFT($A2229,8),POR!$A:$R,11,0),"")</f>
        <v/>
      </c>
      <c r="Z2229" s="8" t="str">
        <f>IFERROR(VLOOKUP(LEFT($A2229,8),POR!$A:$R,12,0),"")</f>
        <v/>
      </c>
      <c r="AA2229" s="8" t="str">
        <f>IFERROR(VLOOKUP(LEFT($A2229,8),POR!$A:$R,13,0),"")</f>
        <v/>
      </c>
      <c r="AB2229" s="8" t="str">
        <f>IFERROR(VLOOKUP(LEFT($A2229,8),POR!$A:$R,14,0),"")</f>
        <v/>
      </c>
      <c r="AC2229" s="8" t="str">
        <f>IFERROR(VLOOKUP(LEFT($A2229,8),POR!$A:$R,15,0),"")</f>
        <v/>
      </c>
      <c r="AD2229" s="8" t="str">
        <f>IFERROR(VLOOKUP(LEFT($A2229,8),POR!$A:$R,16,0),"")</f>
        <v/>
      </c>
      <c r="AE2229" s="8" t="str">
        <f>IFERROR(VLOOKUP(LEFT($A2229,8),POR!$A:$R,17,0),"")</f>
        <v/>
      </c>
      <c r="AF2229" s="8" t="str">
        <f>IFERROR(VLOOKUP(LEFT($A2229,8),POR!$A:$R,18,0),"")</f>
        <v/>
      </c>
      <c r="AG2229" s="36" t="str">
        <f>IFERROR(VLOOKUP(A2229,NSD!F:G,2,0),"")</f>
        <v/>
      </c>
    </row>
    <row r="2230" spans="1:33">
      <c r="A2230" s="49" t="s">
        <v>3386</v>
      </c>
      <c r="B2230" s="36" t="str">
        <f>VLOOKUP(LEFT(A2230,8),Clusters!A:C,3,0)</f>
        <v>C5</v>
      </c>
      <c r="C2230" s="36">
        <f>VLOOKUP(LEFT(A2230,8),Clusters!A:D,2,0)</f>
        <v>53</v>
      </c>
      <c r="O2230" s="36">
        <f>IFERROR(VLOOKUP(LEFT(A2230,8),'Development Priority'!A:B,2,0),"")</f>
        <v>708</v>
      </c>
      <c r="P2230" s="8" t="str">
        <f>IFERROR(VLOOKUP(LEFT($A2230,8),POR!$A:$R,2,0),"")</f>
        <v/>
      </c>
      <c r="Q2230" s="8" t="str">
        <f>IFERROR(VLOOKUP(LEFT($A2230,8),POR!$A:$R,3,0),"")</f>
        <v/>
      </c>
      <c r="R2230" s="8" t="str">
        <f>IFERROR(VLOOKUP(LEFT($A2230,8),POR!$A:$R,4,0),"")</f>
        <v/>
      </c>
      <c r="S2230" s="8" t="str">
        <f>IFERROR(VLOOKUP(LEFT($A2230,8),POR!$A:$R,5,0),"")</f>
        <v/>
      </c>
      <c r="T2230" s="8" t="str">
        <f>IFERROR(VLOOKUP(LEFT($A2230,8),POR!$A:$R,6,0),"")</f>
        <v/>
      </c>
      <c r="U2230" s="8" t="str">
        <f>IFERROR(VLOOKUP(LEFT($A2230,8),POR!$A:$R,7,0),"")</f>
        <v/>
      </c>
      <c r="V2230" s="8" t="str">
        <f>IFERROR(VLOOKUP(LEFT($A2230,8),POR!$A:$R,8,0),"")</f>
        <v/>
      </c>
      <c r="W2230" s="8" t="str">
        <f>IFERROR(VLOOKUP(LEFT($A2230,8),POR!$A:$R,9,0),"")</f>
        <v/>
      </c>
      <c r="X2230" s="8" t="str">
        <f>IFERROR(VLOOKUP(LEFT($A2230,8),POR!$A:$R,10,0),"")</f>
        <v/>
      </c>
      <c r="Y2230" s="8" t="str">
        <f>IFERROR(VLOOKUP(LEFT($A2230,8),POR!$A:$R,11,0),"")</f>
        <v/>
      </c>
      <c r="Z2230" s="8" t="str">
        <f>IFERROR(VLOOKUP(LEFT($A2230,8),POR!$A:$R,12,0),"")</f>
        <v/>
      </c>
      <c r="AA2230" s="8" t="str">
        <f>IFERROR(VLOOKUP(LEFT($A2230,8),POR!$A:$R,13,0),"")</f>
        <v/>
      </c>
      <c r="AB2230" s="8" t="str">
        <f>IFERROR(VLOOKUP(LEFT($A2230,8),POR!$A:$R,14,0),"")</f>
        <v/>
      </c>
      <c r="AC2230" s="8" t="str">
        <f>IFERROR(VLOOKUP(LEFT($A2230,8),POR!$A:$R,15,0),"")</f>
        <v/>
      </c>
      <c r="AD2230" s="8" t="str">
        <f>IFERROR(VLOOKUP(LEFT($A2230,8),POR!$A:$R,16,0),"")</f>
        <v/>
      </c>
      <c r="AE2230" s="8" t="str">
        <f>IFERROR(VLOOKUP(LEFT($A2230,8),POR!$A:$R,17,0),"")</f>
        <v/>
      </c>
      <c r="AF2230" s="8" t="str">
        <f>IFERROR(VLOOKUP(LEFT($A2230,8),POR!$A:$R,18,0),"")</f>
        <v/>
      </c>
      <c r="AG2230" s="36" t="str">
        <f>IFERROR(VLOOKUP(A2230,NSD!F:G,2,0),"")</f>
        <v/>
      </c>
    </row>
    <row r="2231" spans="1:33">
      <c r="A2231" s="49" t="s">
        <v>2122</v>
      </c>
      <c r="B2231" s="36" t="str">
        <f>VLOOKUP(LEFT(A2231,8),Clusters!A:C,3,0)</f>
        <v>C5</v>
      </c>
      <c r="C2231" s="36">
        <f>VLOOKUP(LEFT(A2231,8),Clusters!A:D,2,0)</f>
        <v>52</v>
      </c>
      <c r="O2231" s="36">
        <f>IFERROR(VLOOKUP(LEFT(A2231,8),'Development Priority'!A:B,2,0),"")</f>
        <v>310</v>
      </c>
      <c r="P2231" s="8" t="str">
        <f>IFERROR(VLOOKUP(LEFT($A2231,8),POR!$A:$R,2,0),"")</f>
        <v/>
      </c>
      <c r="Q2231" s="8" t="str">
        <f>IFERROR(VLOOKUP(LEFT($A2231,8),POR!$A:$R,3,0),"")</f>
        <v/>
      </c>
      <c r="R2231" s="8" t="str">
        <f>IFERROR(VLOOKUP(LEFT($A2231,8),POR!$A:$R,4,0),"")</f>
        <v/>
      </c>
      <c r="S2231" s="8" t="str">
        <f>IFERROR(VLOOKUP(LEFT($A2231,8),POR!$A:$R,5,0),"")</f>
        <v/>
      </c>
      <c r="T2231" s="8" t="str">
        <f>IFERROR(VLOOKUP(LEFT($A2231,8),POR!$A:$R,6,0),"")</f>
        <v/>
      </c>
      <c r="U2231" s="8" t="str">
        <f>IFERROR(VLOOKUP(LEFT($A2231,8),POR!$A:$R,7,0),"")</f>
        <v/>
      </c>
      <c r="V2231" s="8">
        <f>IFERROR(VLOOKUP(LEFT($A2231,8),POR!$A:$R,8,0),"")</f>
        <v>42831</v>
      </c>
      <c r="W2231" s="8" t="str">
        <f>IFERROR(VLOOKUP(LEFT($A2231,8),POR!$A:$R,9,0),"")</f>
        <v/>
      </c>
      <c r="X2231" s="8" t="str">
        <f>IFERROR(VLOOKUP(LEFT($A2231,8),POR!$A:$R,10,0),"")</f>
        <v/>
      </c>
      <c r="Y2231" s="8" t="str">
        <f>IFERROR(VLOOKUP(LEFT($A2231,8),POR!$A:$R,11,0),"")</f>
        <v/>
      </c>
      <c r="Z2231" s="8" t="str">
        <f>IFERROR(VLOOKUP(LEFT($A2231,8),POR!$A:$R,12,0),"")</f>
        <v/>
      </c>
      <c r="AA2231" s="8" t="str">
        <f>IFERROR(VLOOKUP(LEFT($A2231,8),POR!$A:$R,13,0),"")</f>
        <v/>
      </c>
      <c r="AB2231" s="8" t="str">
        <f>IFERROR(VLOOKUP(LEFT($A2231,8),POR!$A:$R,14,0),"")</f>
        <v/>
      </c>
      <c r="AC2231" s="8" t="str">
        <f>IFERROR(VLOOKUP(LEFT($A2231,8),POR!$A:$R,15,0),"")</f>
        <v/>
      </c>
      <c r="AD2231" s="8" t="str">
        <f>IFERROR(VLOOKUP(LEFT($A2231,8),POR!$A:$R,16,0),"")</f>
        <v/>
      </c>
      <c r="AE2231" s="8" t="str">
        <f>IFERROR(VLOOKUP(LEFT($A2231,8),POR!$A:$R,17,0),"")</f>
        <v/>
      </c>
      <c r="AF2231" s="8" t="str">
        <f>IFERROR(VLOOKUP(LEFT($A2231,8),POR!$A:$R,18,0),"")</f>
        <v/>
      </c>
      <c r="AG2231" s="36" t="str">
        <f>IFERROR(VLOOKUP(A2231,NSD!F:G,2,0),"")</f>
        <v/>
      </c>
    </row>
    <row r="2232" spans="1:33">
      <c r="A2232" s="49" t="s">
        <v>5021</v>
      </c>
      <c r="B2232" s="36" t="str">
        <f>VLOOKUP(LEFT(A2232,8),Clusters!A:C,3,0)</f>
        <v>C5</v>
      </c>
      <c r="C2232" s="36">
        <f>VLOOKUP(LEFT(A2232,8),Clusters!A:D,2,0)</f>
        <v>52</v>
      </c>
      <c r="O2232" s="36">
        <f>IFERROR(VLOOKUP(LEFT(A2232,8),'Development Priority'!A:B,2,0),"")</f>
        <v>310</v>
      </c>
      <c r="P2232" s="8" t="str">
        <f>IFERROR(VLOOKUP(LEFT($A2232,8),POR!$A:$R,2,0),"")</f>
        <v/>
      </c>
      <c r="Q2232" s="8" t="str">
        <f>IFERROR(VLOOKUP(LEFT($A2232,8),POR!$A:$R,3,0),"")</f>
        <v/>
      </c>
      <c r="R2232" s="8" t="str">
        <f>IFERROR(VLOOKUP(LEFT($A2232,8),POR!$A:$R,4,0),"")</f>
        <v/>
      </c>
      <c r="S2232" s="8" t="str">
        <f>IFERROR(VLOOKUP(LEFT($A2232,8),POR!$A:$R,5,0),"")</f>
        <v/>
      </c>
      <c r="T2232" s="8" t="str">
        <f>IFERROR(VLOOKUP(LEFT($A2232,8),POR!$A:$R,6,0),"")</f>
        <v/>
      </c>
      <c r="U2232" s="8" t="str">
        <f>IFERROR(VLOOKUP(LEFT($A2232,8),POR!$A:$R,7,0),"")</f>
        <v/>
      </c>
      <c r="V2232" s="8">
        <f>IFERROR(VLOOKUP(LEFT($A2232,8),POR!$A:$R,8,0),"")</f>
        <v>42831</v>
      </c>
      <c r="W2232" s="8" t="str">
        <f>IFERROR(VLOOKUP(LEFT($A2232,8),POR!$A:$R,9,0),"")</f>
        <v/>
      </c>
      <c r="X2232" s="8" t="str">
        <f>IFERROR(VLOOKUP(LEFT($A2232,8),POR!$A:$R,10,0),"")</f>
        <v/>
      </c>
      <c r="Y2232" s="8" t="str">
        <f>IFERROR(VLOOKUP(LEFT($A2232,8),POR!$A:$R,11,0),"")</f>
        <v/>
      </c>
      <c r="Z2232" s="8" t="str">
        <f>IFERROR(VLOOKUP(LEFT($A2232,8),POR!$A:$R,12,0),"")</f>
        <v/>
      </c>
      <c r="AA2232" s="8" t="str">
        <f>IFERROR(VLOOKUP(LEFT($A2232,8),POR!$A:$R,13,0),"")</f>
        <v/>
      </c>
      <c r="AB2232" s="8" t="str">
        <f>IFERROR(VLOOKUP(LEFT($A2232,8),POR!$A:$R,14,0),"")</f>
        <v/>
      </c>
      <c r="AC2232" s="8" t="str">
        <f>IFERROR(VLOOKUP(LEFT($A2232,8),POR!$A:$R,15,0),"")</f>
        <v/>
      </c>
      <c r="AD2232" s="8" t="str">
        <f>IFERROR(VLOOKUP(LEFT($A2232,8),POR!$A:$R,16,0),"")</f>
        <v/>
      </c>
      <c r="AE2232" s="8" t="str">
        <f>IFERROR(VLOOKUP(LEFT($A2232,8),POR!$A:$R,17,0),"")</f>
        <v/>
      </c>
      <c r="AF2232" s="8" t="str">
        <f>IFERROR(VLOOKUP(LEFT($A2232,8),POR!$A:$R,18,0),"")</f>
        <v/>
      </c>
      <c r="AG2232" s="36" t="str">
        <f>IFERROR(VLOOKUP(A2232,NSD!F:G,2,0),"")</f>
        <v/>
      </c>
    </row>
    <row r="2233" spans="1:33">
      <c r="A2233" s="49" t="s">
        <v>2123</v>
      </c>
      <c r="B2233" s="36" t="str">
        <f>VLOOKUP(LEFT(A2233,8),Clusters!A:C,3,0)</f>
        <v>C5</v>
      </c>
      <c r="C2233" s="36">
        <f>VLOOKUP(LEFT(A2233,8),Clusters!A:D,2,0)</f>
        <v>52</v>
      </c>
      <c r="O2233" s="36">
        <f>IFERROR(VLOOKUP(LEFT(A2233,8),'Development Priority'!A:B,2,0),"")</f>
        <v>310</v>
      </c>
      <c r="P2233" s="8" t="str">
        <f>IFERROR(VLOOKUP(LEFT($A2233,8),POR!$A:$R,2,0),"")</f>
        <v/>
      </c>
      <c r="Q2233" s="8" t="str">
        <f>IFERROR(VLOOKUP(LEFT($A2233,8),POR!$A:$R,3,0),"")</f>
        <v/>
      </c>
      <c r="R2233" s="8" t="str">
        <f>IFERROR(VLOOKUP(LEFT($A2233,8),POR!$A:$R,4,0),"")</f>
        <v/>
      </c>
      <c r="S2233" s="8" t="str">
        <f>IFERROR(VLOOKUP(LEFT($A2233,8),POR!$A:$R,5,0),"")</f>
        <v/>
      </c>
      <c r="T2233" s="8" t="str">
        <f>IFERROR(VLOOKUP(LEFT($A2233,8),POR!$A:$R,6,0),"")</f>
        <v/>
      </c>
      <c r="U2233" s="8" t="str">
        <f>IFERROR(VLOOKUP(LEFT($A2233,8),POR!$A:$R,7,0),"")</f>
        <v/>
      </c>
      <c r="V2233" s="8">
        <f>IFERROR(VLOOKUP(LEFT($A2233,8),POR!$A:$R,8,0),"")</f>
        <v>42831</v>
      </c>
      <c r="W2233" s="8" t="str">
        <f>IFERROR(VLOOKUP(LEFT($A2233,8),POR!$A:$R,9,0),"")</f>
        <v/>
      </c>
      <c r="X2233" s="8" t="str">
        <f>IFERROR(VLOOKUP(LEFT($A2233,8),POR!$A:$R,10,0),"")</f>
        <v/>
      </c>
      <c r="Y2233" s="8" t="str">
        <f>IFERROR(VLOOKUP(LEFT($A2233,8),POR!$A:$R,11,0),"")</f>
        <v/>
      </c>
      <c r="Z2233" s="8" t="str">
        <f>IFERROR(VLOOKUP(LEFT($A2233,8),POR!$A:$R,12,0),"")</f>
        <v/>
      </c>
      <c r="AA2233" s="8" t="str">
        <f>IFERROR(VLOOKUP(LEFT($A2233,8),POR!$A:$R,13,0),"")</f>
        <v/>
      </c>
      <c r="AB2233" s="8" t="str">
        <f>IFERROR(VLOOKUP(LEFT($A2233,8),POR!$A:$R,14,0),"")</f>
        <v/>
      </c>
      <c r="AC2233" s="8" t="str">
        <f>IFERROR(VLOOKUP(LEFT($A2233,8),POR!$A:$R,15,0),"")</f>
        <v/>
      </c>
      <c r="AD2233" s="8" t="str">
        <f>IFERROR(VLOOKUP(LEFT($A2233,8),POR!$A:$R,16,0),"")</f>
        <v/>
      </c>
      <c r="AE2233" s="8" t="str">
        <f>IFERROR(VLOOKUP(LEFT($A2233,8),POR!$A:$R,17,0),"")</f>
        <v/>
      </c>
      <c r="AF2233" s="8" t="str">
        <f>IFERROR(VLOOKUP(LEFT($A2233,8),POR!$A:$R,18,0),"")</f>
        <v/>
      </c>
      <c r="AG2233" s="36" t="str">
        <f>IFERROR(VLOOKUP(A2233,NSD!F:G,2,0),"")</f>
        <v/>
      </c>
    </row>
    <row r="2234" spans="1:33">
      <c r="A2234" s="49" t="s">
        <v>4529</v>
      </c>
      <c r="B2234" s="36" t="str">
        <f>VLOOKUP(LEFT(A2234,8),Clusters!A:C,3,0)</f>
        <v>C5</v>
      </c>
      <c r="C2234" s="36">
        <f>VLOOKUP(LEFT(A2234,8),Clusters!A:D,2,0)</f>
        <v>52</v>
      </c>
      <c r="O2234" s="36">
        <f>IFERROR(VLOOKUP(LEFT(A2234,8),'Development Priority'!A:B,2,0),"")</f>
        <v>751</v>
      </c>
      <c r="P2234" s="8" t="str">
        <f>IFERROR(VLOOKUP(LEFT($A2234,8),POR!$A:$R,2,0),"")</f>
        <v/>
      </c>
      <c r="Q2234" s="8" t="str">
        <f>IFERROR(VLOOKUP(LEFT($A2234,8),POR!$A:$R,3,0),"")</f>
        <v/>
      </c>
      <c r="R2234" s="8" t="str">
        <f>IFERROR(VLOOKUP(LEFT($A2234,8),POR!$A:$R,4,0),"")</f>
        <v/>
      </c>
      <c r="S2234" s="8" t="str">
        <f>IFERROR(VLOOKUP(LEFT($A2234,8),POR!$A:$R,5,0),"")</f>
        <v/>
      </c>
      <c r="T2234" s="8" t="str">
        <f>IFERROR(VLOOKUP(LEFT($A2234,8),POR!$A:$R,6,0),"")</f>
        <v/>
      </c>
      <c r="U2234" s="8" t="str">
        <f>IFERROR(VLOOKUP(LEFT($A2234,8),POR!$A:$R,7,0),"")</f>
        <v/>
      </c>
      <c r="V2234" s="8" t="str">
        <f>IFERROR(VLOOKUP(LEFT($A2234,8),POR!$A:$R,8,0),"")</f>
        <v/>
      </c>
      <c r="W2234" s="8" t="str">
        <f>IFERROR(VLOOKUP(LEFT($A2234,8),POR!$A:$R,9,0),"")</f>
        <v/>
      </c>
      <c r="X2234" s="8" t="str">
        <f>IFERROR(VLOOKUP(LEFT($A2234,8),POR!$A:$R,10,0),"")</f>
        <v/>
      </c>
      <c r="Y2234" s="8" t="str">
        <f>IFERROR(VLOOKUP(LEFT($A2234,8),POR!$A:$R,11,0),"")</f>
        <v/>
      </c>
      <c r="Z2234" s="8" t="str">
        <f>IFERROR(VLOOKUP(LEFT($A2234,8),POR!$A:$R,12,0),"")</f>
        <v/>
      </c>
      <c r="AA2234" s="8" t="str">
        <f>IFERROR(VLOOKUP(LEFT($A2234,8),POR!$A:$R,13,0),"")</f>
        <v/>
      </c>
      <c r="AB2234" s="8" t="str">
        <f>IFERROR(VLOOKUP(LEFT($A2234,8),POR!$A:$R,14,0),"")</f>
        <v/>
      </c>
      <c r="AC2234" s="8" t="str">
        <f>IFERROR(VLOOKUP(LEFT($A2234,8),POR!$A:$R,15,0),"")</f>
        <v/>
      </c>
      <c r="AD2234" s="8" t="str">
        <f>IFERROR(VLOOKUP(LEFT($A2234,8),POR!$A:$R,16,0),"")</f>
        <v/>
      </c>
      <c r="AE2234" s="8" t="str">
        <f>IFERROR(VLOOKUP(LEFT($A2234,8),POR!$A:$R,17,0),"")</f>
        <v/>
      </c>
      <c r="AF2234" s="8" t="str">
        <f>IFERROR(VLOOKUP(LEFT($A2234,8),POR!$A:$R,18,0),"")</f>
        <v/>
      </c>
      <c r="AG2234" s="36" t="str">
        <f>IFERROR(VLOOKUP(A2234,NSD!F:G,2,0),"")</f>
        <v/>
      </c>
    </row>
    <row r="2235" spans="1:33">
      <c r="A2235" s="49" t="s">
        <v>3558</v>
      </c>
      <c r="B2235" s="36" t="str">
        <f>VLOOKUP(LEFT(A2235,8),Clusters!A:C,3,0)</f>
        <v>C5</v>
      </c>
      <c r="C2235" s="36">
        <f>VLOOKUP(LEFT(A2235,8),Clusters!A:D,2,0)</f>
        <v>52</v>
      </c>
      <c r="O2235" s="36">
        <f>IFERROR(VLOOKUP(LEFT(A2235,8),'Development Priority'!A:B,2,0),"")</f>
        <v>751</v>
      </c>
      <c r="P2235" s="8" t="str">
        <f>IFERROR(VLOOKUP(LEFT($A2235,8),POR!$A:$R,2,0),"")</f>
        <v/>
      </c>
      <c r="Q2235" s="8" t="str">
        <f>IFERROR(VLOOKUP(LEFT($A2235,8),POR!$A:$R,3,0),"")</f>
        <v/>
      </c>
      <c r="R2235" s="8" t="str">
        <f>IFERROR(VLOOKUP(LEFT($A2235,8),POR!$A:$R,4,0),"")</f>
        <v/>
      </c>
      <c r="S2235" s="8" t="str">
        <f>IFERROR(VLOOKUP(LEFT($A2235,8),POR!$A:$R,5,0),"")</f>
        <v/>
      </c>
      <c r="T2235" s="8" t="str">
        <f>IFERROR(VLOOKUP(LEFT($A2235,8),POR!$A:$R,6,0),"")</f>
        <v/>
      </c>
      <c r="U2235" s="8" t="str">
        <f>IFERROR(VLOOKUP(LEFT($A2235,8),POR!$A:$R,7,0),"")</f>
        <v/>
      </c>
      <c r="V2235" s="8" t="str">
        <f>IFERROR(VLOOKUP(LEFT($A2235,8),POR!$A:$R,8,0),"")</f>
        <v/>
      </c>
      <c r="W2235" s="8" t="str">
        <f>IFERROR(VLOOKUP(LEFT($A2235,8),POR!$A:$R,9,0),"")</f>
        <v/>
      </c>
      <c r="X2235" s="8" t="str">
        <f>IFERROR(VLOOKUP(LEFT($A2235,8),POR!$A:$R,10,0),"")</f>
        <v/>
      </c>
      <c r="Y2235" s="8" t="str">
        <f>IFERROR(VLOOKUP(LEFT($A2235,8),POR!$A:$R,11,0),"")</f>
        <v/>
      </c>
      <c r="Z2235" s="8" t="str">
        <f>IFERROR(VLOOKUP(LEFT($A2235,8),POR!$A:$R,12,0),"")</f>
        <v/>
      </c>
      <c r="AA2235" s="8" t="str">
        <f>IFERROR(VLOOKUP(LEFT($A2235,8),POR!$A:$R,13,0),"")</f>
        <v/>
      </c>
      <c r="AB2235" s="8" t="str">
        <f>IFERROR(VLOOKUP(LEFT($A2235,8),POR!$A:$R,14,0),"")</f>
        <v/>
      </c>
      <c r="AC2235" s="8" t="str">
        <f>IFERROR(VLOOKUP(LEFT($A2235,8),POR!$A:$R,15,0),"")</f>
        <v/>
      </c>
      <c r="AD2235" s="8" t="str">
        <f>IFERROR(VLOOKUP(LEFT($A2235,8),POR!$A:$R,16,0),"")</f>
        <v/>
      </c>
      <c r="AE2235" s="8" t="str">
        <f>IFERROR(VLOOKUP(LEFT($A2235,8),POR!$A:$R,17,0),"")</f>
        <v/>
      </c>
      <c r="AF2235" s="8" t="str">
        <f>IFERROR(VLOOKUP(LEFT($A2235,8),POR!$A:$R,18,0),"")</f>
        <v/>
      </c>
      <c r="AG2235" s="36" t="str">
        <f>IFERROR(VLOOKUP(A2235,NSD!F:G,2,0),"")</f>
        <v/>
      </c>
    </row>
    <row r="2236" spans="1:33">
      <c r="A2236" s="49" t="s">
        <v>3582</v>
      </c>
      <c r="B2236" s="36" t="str">
        <f>VLOOKUP(LEFT(A2236,8),Clusters!A:C,3,0)</f>
        <v>C5</v>
      </c>
      <c r="C2236" s="36">
        <f>VLOOKUP(LEFT(A2236,8),Clusters!A:D,2,0)</f>
        <v>52</v>
      </c>
      <c r="O2236" s="36">
        <f>IFERROR(VLOOKUP(LEFT(A2236,8),'Development Priority'!A:B,2,0),"")</f>
        <v>751</v>
      </c>
      <c r="P2236" s="8" t="str">
        <f>IFERROR(VLOOKUP(LEFT($A2236,8),POR!$A:$R,2,0),"")</f>
        <v/>
      </c>
      <c r="Q2236" s="8" t="str">
        <f>IFERROR(VLOOKUP(LEFT($A2236,8),POR!$A:$R,3,0),"")</f>
        <v/>
      </c>
      <c r="R2236" s="8" t="str">
        <f>IFERROR(VLOOKUP(LEFT($A2236,8),POR!$A:$R,4,0),"")</f>
        <v/>
      </c>
      <c r="S2236" s="8" t="str">
        <f>IFERROR(VLOOKUP(LEFT($A2236,8),POR!$A:$R,5,0),"")</f>
        <v/>
      </c>
      <c r="T2236" s="8" t="str">
        <f>IFERROR(VLOOKUP(LEFT($A2236,8),POR!$A:$R,6,0),"")</f>
        <v/>
      </c>
      <c r="U2236" s="8" t="str">
        <f>IFERROR(VLOOKUP(LEFT($A2236,8),POR!$A:$R,7,0),"")</f>
        <v/>
      </c>
      <c r="V2236" s="8" t="str">
        <f>IFERROR(VLOOKUP(LEFT($A2236,8),POR!$A:$R,8,0),"")</f>
        <v/>
      </c>
      <c r="W2236" s="8" t="str">
        <f>IFERROR(VLOOKUP(LEFT($A2236,8),POR!$A:$R,9,0),"")</f>
        <v/>
      </c>
      <c r="X2236" s="8" t="str">
        <f>IFERROR(VLOOKUP(LEFT($A2236,8),POR!$A:$R,10,0),"")</f>
        <v/>
      </c>
      <c r="Y2236" s="8" t="str">
        <f>IFERROR(VLOOKUP(LEFT($A2236,8),POR!$A:$R,11,0),"")</f>
        <v/>
      </c>
      <c r="Z2236" s="8" t="str">
        <f>IFERROR(VLOOKUP(LEFT($A2236,8),POR!$A:$R,12,0),"")</f>
        <v/>
      </c>
      <c r="AA2236" s="8" t="str">
        <f>IFERROR(VLOOKUP(LEFT($A2236,8),POR!$A:$R,13,0),"")</f>
        <v/>
      </c>
      <c r="AB2236" s="8" t="str">
        <f>IFERROR(VLOOKUP(LEFT($A2236,8),POR!$A:$R,14,0),"")</f>
        <v/>
      </c>
      <c r="AC2236" s="8" t="str">
        <f>IFERROR(VLOOKUP(LEFT($A2236,8),POR!$A:$R,15,0),"")</f>
        <v/>
      </c>
      <c r="AD2236" s="8" t="str">
        <f>IFERROR(VLOOKUP(LEFT($A2236,8),POR!$A:$R,16,0),"")</f>
        <v/>
      </c>
      <c r="AE2236" s="8" t="str">
        <f>IFERROR(VLOOKUP(LEFT($A2236,8),POR!$A:$R,17,0),"")</f>
        <v/>
      </c>
      <c r="AF2236" s="8" t="str">
        <f>IFERROR(VLOOKUP(LEFT($A2236,8),POR!$A:$R,18,0),"")</f>
        <v/>
      </c>
      <c r="AG2236" s="36" t="str">
        <f>IFERROR(VLOOKUP(A2236,NSD!F:G,2,0),"")</f>
        <v/>
      </c>
    </row>
    <row r="2237" spans="1:33">
      <c r="A2237" s="49" t="s">
        <v>3860</v>
      </c>
      <c r="B2237" s="36" t="str">
        <f>VLOOKUP(LEFT(A2237,8),Clusters!A:C,3,0)</f>
        <v>C5</v>
      </c>
      <c r="C2237" s="36">
        <f>VLOOKUP(LEFT(A2237,8),Clusters!A:D,2,0)</f>
        <v>54</v>
      </c>
      <c r="O2237" s="36">
        <f>IFERROR(VLOOKUP(LEFT(A2237,8),'Development Priority'!A:B,2,0),"")</f>
        <v>501</v>
      </c>
      <c r="P2237" s="8" t="str">
        <f>IFERROR(VLOOKUP(LEFT($A2237,8),POR!$A:$R,2,0),"")</f>
        <v/>
      </c>
      <c r="Q2237" s="8" t="str">
        <f>IFERROR(VLOOKUP(LEFT($A2237,8),POR!$A:$R,3,0),"")</f>
        <v/>
      </c>
      <c r="R2237" s="8" t="str">
        <f>IFERROR(VLOOKUP(LEFT($A2237,8),POR!$A:$R,4,0),"")</f>
        <v/>
      </c>
      <c r="S2237" s="8" t="str">
        <f>IFERROR(VLOOKUP(LEFT($A2237,8),POR!$A:$R,5,0),"")</f>
        <v/>
      </c>
      <c r="T2237" s="8" t="str">
        <f>IFERROR(VLOOKUP(LEFT($A2237,8),POR!$A:$R,6,0),"")</f>
        <v/>
      </c>
      <c r="U2237" s="8" t="str">
        <f>IFERROR(VLOOKUP(LEFT($A2237,8),POR!$A:$R,7,0),"")</f>
        <v/>
      </c>
      <c r="V2237" s="8" t="str">
        <f>IFERROR(VLOOKUP(LEFT($A2237,8),POR!$A:$R,8,0),"")</f>
        <v/>
      </c>
      <c r="W2237" s="8" t="str">
        <f>IFERROR(VLOOKUP(LEFT($A2237,8),POR!$A:$R,9,0),"")</f>
        <v/>
      </c>
      <c r="X2237" s="8" t="str">
        <f>IFERROR(VLOOKUP(LEFT($A2237,8),POR!$A:$R,10,0),"")</f>
        <v/>
      </c>
      <c r="Y2237" s="8" t="str">
        <f>IFERROR(VLOOKUP(LEFT($A2237,8),POR!$A:$R,11,0),"")</f>
        <v/>
      </c>
      <c r="Z2237" s="8" t="str">
        <f>IFERROR(VLOOKUP(LEFT($A2237,8),POR!$A:$R,12,0),"")</f>
        <v/>
      </c>
      <c r="AA2237" s="8" t="str">
        <f>IFERROR(VLOOKUP(LEFT($A2237,8),POR!$A:$R,13,0),"")</f>
        <v/>
      </c>
      <c r="AB2237" s="8" t="str">
        <f>IFERROR(VLOOKUP(LEFT($A2237,8),POR!$A:$R,14,0),"")</f>
        <v/>
      </c>
      <c r="AC2237" s="8" t="str">
        <f>IFERROR(VLOOKUP(LEFT($A2237,8),POR!$A:$R,15,0),"")</f>
        <v/>
      </c>
      <c r="AD2237" s="8" t="str">
        <f>IFERROR(VLOOKUP(LEFT($A2237,8),POR!$A:$R,16,0),"")</f>
        <v/>
      </c>
      <c r="AE2237" s="8" t="str">
        <f>IFERROR(VLOOKUP(LEFT($A2237,8),POR!$A:$R,17,0),"")</f>
        <v/>
      </c>
      <c r="AF2237" s="8" t="str">
        <f>IFERROR(VLOOKUP(LEFT($A2237,8),POR!$A:$R,18,0),"")</f>
        <v/>
      </c>
      <c r="AG2237" s="36" t="str">
        <f>IFERROR(VLOOKUP(A2237,NSD!F:G,2,0),"")</f>
        <v/>
      </c>
    </row>
    <row r="2238" spans="1:33">
      <c r="A2238" s="49" t="s">
        <v>2156</v>
      </c>
      <c r="B2238" s="36" t="str">
        <f>VLOOKUP(LEFT(A2238,8),Clusters!A:C,3,0)</f>
        <v>C5</v>
      </c>
      <c r="C2238" s="36">
        <f>VLOOKUP(LEFT(A2238,8),Clusters!A:D,2,0)</f>
        <v>54</v>
      </c>
      <c r="O2238" s="36">
        <f>IFERROR(VLOOKUP(LEFT(A2238,8),'Development Priority'!A:B,2,0),"")</f>
        <v>501</v>
      </c>
      <c r="P2238" s="8" t="str">
        <f>IFERROR(VLOOKUP(LEFT($A2238,8),POR!$A:$R,2,0),"")</f>
        <v/>
      </c>
      <c r="Q2238" s="8" t="str">
        <f>IFERROR(VLOOKUP(LEFT($A2238,8),POR!$A:$R,3,0),"")</f>
        <v/>
      </c>
      <c r="R2238" s="8" t="str">
        <f>IFERROR(VLOOKUP(LEFT($A2238,8),POR!$A:$R,4,0),"")</f>
        <v/>
      </c>
      <c r="S2238" s="8" t="str">
        <f>IFERROR(VLOOKUP(LEFT($A2238,8),POR!$A:$R,5,0),"")</f>
        <v/>
      </c>
      <c r="T2238" s="8" t="str">
        <f>IFERROR(VLOOKUP(LEFT($A2238,8),POR!$A:$R,6,0),"")</f>
        <v/>
      </c>
      <c r="U2238" s="8" t="str">
        <f>IFERROR(VLOOKUP(LEFT($A2238,8),POR!$A:$R,7,0),"")</f>
        <v/>
      </c>
      <c r="V2238" s="8" t="str">
        <f>IFERROR(VLOOKUP(LEFT($A2238,8),POR!$A:$R,8,0),"")</f>
        <v/>
      </c>
      <c r="W2238" s="8" t="str">
        <f>IFERROR(VLOOKUP(LEFT($A2238,8),POR!$A:$R,9,0),"")</f>
        <v/>
      </c>
      <c r="X2238" s="8" t="str">
        <f>IFERROR(VLOOKUP(LEFT($A2238,8),POR!$A:$R,10,0),"")</f>
        <v/>
      </c>
      <c r="Y2238" s="8" t="str">
        <f>IFERROR(VLOOKUP(LEFT($A2238,8),POR!$A:$R,11,0),"")</f>
        <v/>
      </c>
      <c r="Z2238" s="8" t="str">
        <f>IFERROR(VLOOKUP(LEFT($A2238,8),POR!$A:$R,12,0),"")</f>
        <v/>
      </c>
      <c r="AA2238" s="8" t="str">
        <f>IFERROR(VLOOKUP(LEFT($A2238,8),POR!$A:$R,13,0),"")</f>
        <v/>
      </c>
      <c r="AB2238" s="8" t="str">
        <f>IFERROR(VLOOKUP(LEFT($A2238,8),POR!$A:$R,14,0),"")</f>
        <v/>
      </c>
      <c r="AC2238" s="8" t="str">
        <f>IFERROR(VLOOKUP(LEFT($A2238,8),POR!$A:$R,15,0),"")</f>
        <v/>
      </c>
      <c r="AD2238" s="8" t="str">
        <f>IFERROR(VLOOKUP(LEFT($A2238,8),POR!$A:$R,16,0),"")</f>
        <v/>
      </c>
      <c r="AE2238" s="8" t="str">
        <f>IFERROR(VLOOKUP(LEFT($A2238,8),POR!$A:$R,17,0),"")</f>
        <v/>
      </c>
      <c r="AF2238" s="8" t="str">
        <f>IFERROR(VLOOKUP(LEFT($A2238,8),POR!$A:$R,18,0),"")</f>
        <v/>
      </c>
      <c r="AG2238" s="36" t="str">
        <f>IFERROR(VLOOKUP(A2238,NSD!F:G,2,0),"")</f>
        <v/>
      </c>
    </row>
    <row r="2239" spans="1:33">
      <c r="A2239" s="49" t="s">
        <v>4555</v>
      </c>
      <c r="B2239" s="36" t="str">
        <f>VLOOKUP(LEFT(A2239,8),Clusters!A:C,3,0)</f>
        <v>C5</v>
      </c>
      <c r="C2239" s="36">
        <f>VLOOKUP(LEFT(A2239,8),Clusters!A:D,2,0)</f>
        <v>54</v>
      </c>
      <c r="O2239" s="36">
        <f>IFERROR(VLOOKUP(LEFT(A2239,8),'Development Priority'!A:B,2,0),"")</f>
        <v>501</v>
      </c>
      <c r="P2239" s="8" t="str">
        <f>IFERROR(VLOOKUP(LEFT($A2239,8),POR!$A:$R,2,0),"")</f>
        <v/>
      </c>
      <c r="Q2239" s="8" t="str">
        <f>IFERROR(VLOOKUP(LEFT($A2239,8),POR!$A:$R,3,0),"")</f>
        <v/>
      </c>
      <c r="R2239" s="8" t="str">
        <f>IFERROR(VLOOKUP(LEFT($A2239,8),POR!$A:$R,4,0),"")</f>
        <v/>
      </c>
      <c r="S2239" s="8" t="str">
        <f>IFERROR(VLOOKUP(LEFT($A2239,8),POR!$A:$R,5,0),"")</f>
        <v/>
      </c>
      <c r="T2239" s="8" t="str">
        <f>IFERROR(VLOOKUP(LEFT($A2239,8),POR!$A:$R,6,0),"")</f>
        <v/>
      </c>
      <c r="U2239" s="8" t="str">
        <f>IFERROR(VLOOKUP(LEFT($A2239,8),POR!$A:$R,7,0),"")</f>
        <v/>
      </c>
      <c r="V2239" s="8" t="str">
        <f>IFERROR(VLOOKUP(LEFT($A2239,8),POR!$A:$R,8,0),"")</f>
        <v/>
      </c>
      <c r="W2239" s="8" t="str">
        <f>IFERROR(VLOOKUP(LEFT($A2239,8),POR!$A:$R,9,0),"")</f>
        <v/>
      </c>
      <c r="X2239" s="8" t="str">
        <f>IFERROR(VLOOKUP(LEFT($A2239,8),POR!$A:$R,10,0),"")</f>
        <v/>
      </c>
      <c r="Y2239" s="8" t="str">
        <f>IFERROR(VLOOKUP(LEFT($A2239,8),POR!$A:$R,11,0),"")</f>
        <v/>
      </c>
      <c r="Z2239" s="8" t="str">
        <f>IFERROR(VLOOKUP(LEFT($A2239,8),POR!$A:$R,12,0),"")</f>
        <v/>
      </c>
      <c r="AA2239" s="8" t="str">
        <f>IFERROR(VLOOKUP(LEFT($A2239,8),POR!$A:$R,13,0),"")</f>
        <v/>
      </c>
      <c r="AB2239" s="8" t="str">
        <f>IFERROR(VLOOKUP(LEFT($A2239,8),POR!$A:$R,14,0),"")</f>
        <v/>
      </c>
      <c r="AC2239" s="8" t="str">
        <f>IFERROR(VLOOKUP(LEFT($A2239,8),POR!$A:$R,15,0),"")</f>
        <v/>
      </c>
      <c r="AD2239" s="8" t="str">
        <f>IFERROR(VLOOKUP(LEFT($A2239,8),POR!$A:$R,16,0),"")</f>
        <v/>
      </c>
      <c r="AE2239" s="8" t="str">
        <f>IFERROR(VLOOKUP(LEFT($A2239,8),POR!$A:$R,17,0),"")</f>
        <v/>
      </c>
      <c r="AF2239" s="8" t="str">
        <f>IFERROR(VLOOKUP(LEFT($A2239,8),POR!$A:$R,18,0),"")</f>
        <v/>
      </c>
      <c r="AG2239" s="36" t="str">
        <f>IFERROR(VLOOKUP(A2239,NSD!F:G,2,0),"")</f>
        <v/>
      </c>
    </row>
    <row r="2240" spans="1:33">
      <c r="A2240" s="49" t="s">
        <v>5091</v>
      </c>
      <c r="B2240" s="36" t="str">
        <f>VLOOKUP(LEFT(A2240,8),Clusters!A:C,3,0)</f>
        <v>C5</v>
      </c>
      <c r="C2240" s="36">
        <f>VLOOKUP(LEFT(A2240,8),Clusters!A:D,2,0)</f>
        <v>54</v>
      </c>
      <c r="O2240" s="36">
        <f>IFERROR(VLOOKUP(LEFT(A2240,8),'Development Priority'!A:B,2,0),"")</f>
        <v>501</v>
      </c>
      <c r="P2240" s="8" t="str">
        <f>IFERROR(VLOOKUP(LEFT($A2240,8),POR!$A:$R,2,0),"")</f>
        <v/>
      </c>
      <c r="Q2240" s="8" t="str">
        <f>IFERROR(VLOOKUP(LEFT($A2240,8),POR!$A:$R,3,0),"")</f>
        <v/>
      </c>
      <c r="R2240" s="8" t="str">
        <f>IFERROR(VLOOKUP(LEFT($A2240,8),POR!$A:$R,4,0),"")</f>
        <v/>
      </c>
      <c r="S2240" s="8" t="str">
        <f>IFERROR(VLOOKUP(LEFT($A2240,8),POR!$A:$R,5,0),"")</f>
        <v/>
      </c>
      <c r="T2240" s="8" t="str">
        <f>IFERROR(VLOOKUP(LEFT($A2240,8),POR!$A:$R,6,0),"")</f>
        <v/>
      </c>
      <c r="U2240" s="8" t="str">
        <f>IFERROR(VLOOKUP(LEFT($A2240,8),POR!$A:$R,7,0),"")</f>
        <v/>
      </c>
      <c r="V2240" s="8" t="str">
        <f>IFERROR(VLOOKUP(LEFT($A2240,8),POR!$A:$R,8,0),"")</f>
        <v/>
      </c>
      <c r="W2240" s="8" t="str">
        <f>IFERROR(VLOOKUP(LEFT($A2240,8),POR!$A:$R,9,0),"")</f>
        <v/>
      </c>
      <c r="X2240" s="8" t="str">
        <f>IFERROR(VLOOKUP(LEFT($A2240,8),POR!$A:$R,10,0),"")</f>
        <v/>
      </c>
      <c r="Y2240" s="8" t="str">
        <f>IFERROR(VLOOKUP(LEFT($A2240,8),POR!$A:$R,11,0),"")</f>
        <v/>
      </c>
      <c r="Z2240" s="8" t="str">
        <f>IFERROR(VLOOKUP(LEFT($A2240,8),POR!$A:$R,12,0),"")</f>
        <v/>
      </c>
      <c r="AA2240" s="8" t="str">
        <f>IFERROR(VLOOKUP(LEFT($A2240,8),POR!$A:$R,13,0),"")</f>
        <v/>
      </c>
      <c r="AB2240" s="8" t="str">
        <f>IFERROR(VLOOKUP(LEFT($A2240,8),POR!$A:$R,14,0),"")</f>
        <v/>
      </c>
      <c r="AC2240" s="8" t="str">
        <f>IFERROR(VLOOKUP(LEFT($A2240,8),POR!$A:$R,15,0),"")</f>
        <v/>
      </c>
      <c r="AD2240" s="8" t="str">
        <f>IFERROR(VLOOKUP(LEFT($A2240,8),POR!$A:$R,16,0),"")</f>
        <v/>
      </c>
      <c r="AE2240" s="8" t="str">
        <f>IFERROR(VLOOKUP(LEFT($A2240,8),POR!$A:$R,17,0),"")</f>
        <v/>
      </c>
      <c r="AF2240" s="8" t="str">
        <f>IFERROR(VLOOKUP(LEFT($A2240,8),POR!$A:$R,18,0),"")</f>
        <v/>
      </c>
      <c r="AG2240" s="36" t="str">
        <f>IFERROR(VLOOKUP(A2240,NSD!F:G,2,0),"")</f>
        <v/>
      </c>
    </row>
    <row r="2241" spans="1:33">
      <c r="A2241" s="49" t="s">
        <v>2474</v>
      </c>
      <c r="B2241" s="36" t="str">
        <f>VLOOKUP(LEFT(A2241,8),Clusters!A:C,3,0)</f>
        <v>C5</v>
      </c>
      <c r="C2241" s="36">
        <f>VLOOKUP(LEFT(A2241,8),Clusters!A:D,2,0)</f>
        <v>54</v>
      </c>
      <c r="O2241" s="36">
        <f>IFERROR(VLOOKUP(LEFT(A2241,8),'Development Priority'!A:B,2,0),"")</f>
        <v>289</v>
      </c>
      <c r="P2241" s="8" t="str">
        <f>IFERROR(VLOOKUP(LEFT($A2241,8),POR!$A:$R,2,0),"")</f>
        <v/>
      </c>
      <c r="Q2241" s="8" t="str">
        <f>IFERROR(VLOOKUP(LEFT($A2241,8),POR!$A:$R,3,0),"")</f>
        <v/>
      </c>
      <c r="R2241" s="8" t="str">
        <f>IFERROR(VLOOKUP(LEFT($A2241,8),POR!$A:$R,4,0),"")</f>
        <v/>
      </c>
      <c r="S2241" s="8" t="str">
        <f>IFERROR(VLOOKUP(LEFT($A2241,8),POR!$A:$R,5,0),"")</f>
        <v/>
      </c>
      <c r="T2241" s="8">
        <f>IFERROR(VLOOKUP(LEFT($A2241,8),POR!$A:$R,6,0),"")</f>
        <v>42990.708333333299</v>
      </c>
      <c r="U2241" s="8" t="str">
        <f>IFERROR(VLOOKUP(LEFT($A2241,8),POR!$A:$R,7,0),"")</f>
        <v/>
      </c>
      <c r="V2241" s="8" t="str">
        <f>IFERROR(VLOOKUP(LEFT($A2241,8),POR!$A:$R,8,0),"")</f>
        <v/>
      </c>
      <c r="W2241" s="8" t="str">
        <f>IFERROR(VLOOKUP(LEFT($A2241,8),POR!$A:$R,9,0),"")</f>
        <v/>
      </c>
      <c r="X2241" s="8" t="str">
        <f>IFERROR(VLOOKUP(LEFT($A2241,8),POR!$A:$R,10,0),"")</f>
        <v/>
      </c>
      <c r="Y2241" s="8" t="str">
        <f>IFERROR(VLOOKUP(LEFT($A2241,8),POR!$A:$R,11,0),"")</f>
        <v/>
      </c>
      <c r="Z2241" s="8" t="str">
        <f>IFERROR(VLOOKUP(LEFT($A2241,8),POR!$A:$R,12,0),"")</f>
        <v/>
      </c>
      <c r="AA2241" s="8" t="str">
        <f>IFERROR(VLOOKUP(LEFT($A2241,8),POR!$A:$R,13,0),"")</f>
        <v/>
      </c>
      <c r="AB2241" s="8" t="str">
        <f>IFERROR(VLOOKUP(LEFT($A2241,8),POR!$A:$R,14,0),"")</f>
        <v/>
      </c>
      <c r="AC2241" s="8" t="str">
        <f>IFERROR(VLOOKUP(LEFT($A2241,8),POR!$A:$R,15,0),"")</f>
        <v/>
      </c>
      <c r="AD2241" s="8" t="str">
        <f>IFERROR(VLOOKUP(LEFT($A2241,8),POR!$A:$R,16,0),"")</f>
        <v/>
      </c>
      <c r="AE2241" s="8" t="str">
        <f>IFERROR(VLOOKUP(LEFT($A2241,8),POR!$A:$R,17,0),"")</f>
        <v/>
      </c>
      <c r="AF2241" s="8" t="str">
        <f>IFERROR(VLOOKUP(LEFT($A2241,8),POR!$A:$R,18,0),"")</f>
        <v/>
      </c>
      <c r="AG2241" s="36" t="str">
        <f>IFERROR(VLOOKUP(A2241,NSD!F:G,2,0),"")</f>
        <v/>
      </c>
    </row>
    <row r="2242" spans="1:33">
      <c r="A2242" s="49" t="s">
        <v>3240</v>
      </c>
      <c r="B2242" s="36" t="str">
        <f>VLOOKUP(LEFT(A2242,8),Clusters!A:C,3,0)</f>
        <v>C5</v>
      </c>
      <c r="C2242" s="36">
        <f>VLOOKUP(LEFT(A2242,8),Clusters!A:D,2,0)</f>
        <v>54</v>
      </c>
      <c r="O2242" s="36">
        <f>IFERROR(VLOOKUP(LEFT(A2242,8),'Development Priority'!A:B,2,0),"")</f>
        <v>289</v>
      </c>
      <c r="P2242" s="8" t="str">
        <f>IFERROR(VLOOKUP(LEFT($A2242,8),POR!$A:$R,2,0),"")</f>
        <v/>
      </c>
      <c r="Q2242" s="8" t="str">
        <f>IFERROR(VLOOKUP(LEFT($A2242,8),POR!$A:$R,3,0),"")</f>
        <v/>
      </c>
      <c r="R2242" s="8" t="str">
        <f>IFERROR(VLOOKUP(LEFT($A2242,8),POR!$A:$R,4,0),"")</f>
        <v/>
      </c>
      <c r="S2242" s="8" t="str">
        <f>IFERROR(VLOOKUP(LEFT($A2242,8),POR!$A:$R,5,0),"")</f>
        <v/>
      </c>
      <c r="T2242" s="8">
        <f>IFERROR(VLOOKUP(LEFT($A2242,8),POR!$A:$R,6,0),"")</f>
        <v>42990.708333333299</v>
      </c>
      <c r="U2242" s="8" t="str">
        <f>IFERROR(VLOOKUP(LEFT($A2242,8),POR!$A:$R,7,0),"")</f>
        <v/>
      </c>
      <c r="V2242" s="8" t="str">
        <f>IFERROR(VLOOKUP(LEFT($A2242,8),POR!$A:$R,8,0),"")</f>
        <v/>
      </c>
      <c r="W2242" s="8" t="str">
        <f>IFERROR(VLOOKUP(LEFT($A2242,8),POR!$A:$R,9,0),"")</f>
        <v/>
      </c>
      <c r="X2242" s="8" t="str">
        <f>IFERROR(VLOOKUP(LEFT($A2242,8),POR!$A:$R,10,0),"")</f>
        <v/>
      </c>
      <c r="Y2242" s="8" t="str">
        <f>IFERROR(VLOOKUP(LEFT($A2242,8),POR!$A:$R,11,0),"")</f>
        <v/>
      </c>
      <c r="Z2242" s="8" t="str">
        <f>IFERROR(VLOOKUP(LEFT($A2242,8),POR!$A:$R,12,0),"")</f>
        <v/>
      </c>
      <c r="AA2242" s="8" t="str">
        <f>IFERROR(VLOOKUP(LEFT($A2242,8),POR!$A:$R,13,0),"")</f>
        <v/>
      </c>
      <c r="AB2242" s="8" t="str">
        <f>IFERROR(VLOOKUP(LEFT($A2242,8),POR!$A:$R,14,0),"")</f>
        <v/>
      </c>
      <c r="AC2242" s="8" t="str">
        <f>IFERROR(VLOOKUP(LEFT($A2242,8),POR!$A:$R,15,0),"")</f>
        <v/>
      </c>
      <c r="AD2242" s="8" t="str">
        <f>IFERROR(VLOOKUP(LEFT($A2242,8),POR!$A:$R,16,0),"")</f>
        <v/>
      </c>
      <c r="AE2242" s="8" t="str">
        <f>IFERROR(VLOOKUP(LEFT($A2242,8),POR!$A:$R,17,0),"")</f>
        <v/>
      </c>
      <c r="AF2242" s="8" t="str">
        <f>IFERROR(VLOOKUP(LEFT($A2242,8),POR!$A:$R,18,0),"")</f>
        <v/>
      </c>
      <c r="AG2242" s="36" t="str">
        <f>IFERROR(VLOOKUP(A2242,NSD!F:G,2,0),"")</f>
        <v/>
      </c>
    </row>
    <row r="2243" spans="1:33">
      <c r="A2243" s="49" t="s">
        <v>3401</v>
      </c>
      <c r="B2243" s="36" t="str">
        <f>VLOOKUP(LEFT(A2243,8),Clusters!A:C,3,0)</f>
        <v>C5</v>
      </c>
      <c r="C2243" s="36">
        <f>VLOOKUP(LEFT(A2243,8),Clusters!A:D,2,0)</f>
        <v>54</v>
      </c>
      <c r="O2243" s="36">
        <f>IFERROR(VLOOKUP(LEFT(A2243,8),'Development Priority'!A:B,2,0),"")</f>
        <v>289</v>
      </c>
      <c r="P2243" s="8" t="str">
        <f>IFERROR(VLOOKUP(LEFT($A2243,8),POR!$A:$R,2,0),"")</f>
        <v/>
      </c>
      <c r="Q2243" s="8" t="str">
        <f>IFERROR(VLOOKUP(LEFT($A2243,8),POR!$A:$R,3,0),"")</f>
        <v/>
      </c>
      <c r="R2243" s="8" t="str">
        <f>IFERROR(VLOOKUP(LEFT($A2243,8),POR!$A:$R,4,0),"")</f>
        <v/>
      </c>
      <c r="S2243" s="8" t="str">
        <f>IFERROR(VLOOKUP(LEFT($A2243,8),POR!$A:$R,5,0),"")</f>
        <v/>
      </c>
      <c r="T2243" s="8">
        <f>IFERROR(VLOOKUP(LEFT($A2243,8),POR!$A:$R,6,0),"")</f>
        <v>42990.708333333299</v>
      </c>
      <c r="U2243" s="8" t="str">
        <f>IFERROR(VLOOKUP(LEFT($A2243,8),POR!$A:$R,7,0),"")</f>
        <v/>
      </c>
      <c r="V2243" s="8" t="str">
        <f>IFERROR(VLOOKUP(LEFT($A2243,8),POR!$A:$R,8,0),"")</f>
        <v/>
      </c>
      <c r="W2243" s="8" t="str">
        <f>IFERROR(VLOOKUP(LEFT($A2243,8),POR!$A:$R,9,0),"")</f>
        <v/>
      </c>
      <c r="X2243" s="8" t="str">
        <f>IFERROR(VLOOKUP(LEFT($A2243,8),POR!$A:$R,10,0),"")</f>
        <v/>
      </c>
      <c r="Y2243" s="8" t="str">
        <f>IFERROR(VLOOKUP(LEFT($A2243,8),POR!$A:$R,11,0),"")</f>
        <v/>
      </c>
      <c r="Z2243" s="8" t="str">
        <f>IFERROR(VLOOKUP(LEFT($A2243,8),POR!$A:$R,12,0),"")</f>
        <v/>
      </c>
      <c r="AA2243" s="8" t="str">
        <f>IFERROR(VLOOKUP(LEFT($A2243,8),POR!$A:$R,13,0),"")</f>
        <v/>
      </c>
      <c r="AB2243" s="8" t="str">
        <f>IFERROR(VLOOKUP(LEFT($A2243,8),POR!$A:$R,14,0),"")</f>
        <v/>
      </c>
      <c r="AC2243" s="8" t="str">
        <f>IFERROR(VLOOKUP(LEFT($A2243,8),POR!$A:$R,15,0),"")</f>
        <v/>
      </c>
      <c r="AD2243" s="8" t="str">
        <f>IFERROR(VLOOKUP(LEFT($A2243,8),POR!$A:$R,16,0),"")</f>
        <v/>
      </c>
      <c r="AE2243" s="8" t="str">
        <f>IFERROR(VLOOKUP(LEFT($A2243,8),POR!$A:$R,17,0),"")</f>
        <v/>
      </c>
      <c r="AF2243" s="8" t="str">
        <f>IFERROR(VLOOKUP(LEFT($A2243,8),POR!$A:$R,18,0),"")</f>
        <v/>
      </c>
      <c r="AG2243" s="36" t="str">
        <f>IFERROR(VLOOKUP(A2243,NSD!F:G,2,0),"")</f>
        <v/>
      </c>
    </row>
    <row r="2244" spans="1:33">
      <c r="A2244" s="49" t="s">
        <v>3935</v>
      </c>
      <c r="B2244" s="36" t="str">
        <f>VLOOKUP(LEFT(A2244,8),Clusters!A:C,3,0)</f>
        <v>C5</v>
      </c>
      <c r="C2244" s="36">
        <f>VLOOKUP(LEFT(A2244,8),Clusters!A:D,2,0)</f>
        <v>53</v>
      </c>
      <c r="O2244" s="36">
        <f>IFERROR(VLOOKUP(LEFT(A2244,8),'Development Priority'!A:B,2,0),"")</f>
        <v>675</v>
      </c>
      <c r="P2244" s="8" t="str">
        <f>IFERROR(VLOOKUP(LEFT($A2244,8),POR!$A:$R,2,0),"")</f>
        <v/>
      </c>
      <c r="Q2244" s="8" t="str">
        <f>IFERROR(VLOOKUP(LEFT($A2244,8),POR!$A:$R,3,0),"")</f>
        <v/>
      </c>
      <c r="R2244" s="8" t="str">
        <f>IFERROR(VLOOKUP(LEFT($A2244,8),POR!$A:$R,4,0),"")</f>
        <v/>
      </c>
      <c r="S2244" s="8" t="str">
        <f>IFERROR(VLOOKUP(LEFT($A2244,8),POR!$A:$R,5,0),"")</f>
        <v/>
      </c>
      <c r="T2244" s="8" t="str">
        <f>IFERROR(VLOOKUP(LEFT($A2244,8),POR!$A:$R,6,0),"")</f>
        <v/>
      </c>
      <c r="U2244" s="8" t="str">
        <f>IFERROR(VLOOKUP(LEFT($A2244,8),POR!$A:$R,7,0),"")</f>
        <v/>
      </c>
      <c r="V2244" s="8" t="str">
        <f>IFERROR(VLOOKUP(LEFT($A2244,8),POR!$A:$R,8,0),"")</f>
        <v/>
      </c>
      <c r="W2244" s="8" t="str">
        <f>IFERROR(VLOOKUP(LEFT($A2244,8),POR!$A:$R,9,0),"")</f>
        <v/>
      </c>
      <c r="X2244" s="8" t="str">
        <f>IFERROR(VLOOKUP(LEFT($A2244,8),POR!$A:$R,10,0),"")</f>
        <v/>
      </c>
      <c r="Y2244" s="8" t="str">
        <f>IFERROR(VLOOKUP(LEFT($A2244,8),POR!$A:$R,11,0),"")</f>
        <v/>
      </c>
      <c r="Z2244" s="8" t="str">
        <f>IFERROR(VLOOKUP(LEFT($A2244,8),POR!$A:$R,12,0),"")</f>
        <v/>
      </c>
      <c r="AA2244" s="8" t="str">
        <f>IFERROR(VLOOKUP(LEFT($A2244,8),POR!$A:$R,13,0),"")</f>
        <v/>
      </c>
      <c r="AB2244" s="8" t="str">
        <f>IFERROR(VLOOKUP(LEFT($A2244,8),POR!$A:$R,14,0),"")</f>
        <v/>
      </c>
      <c r="AC2244" s="8" t="str">
        <f>IFERROR(VLOOKUP(LEFT($A2244,8),POR!$A:$R,15,0),"")</f>
        <v/>
      </c>
      <c r="AD2244" s="8" t="str">
        <f>IFERROR(VLOOKUP(LEFT($A2244,8),POR!$A:$R,16,0),"")</f>
        <v/>
      </c>
      <c r="AE2244" s="8" t="str">
        <f>IFERROR(VLOOKUP(LEFT($A2244,8),POR!$A:$R,17,0),"")</f>
        <v/>
      </c>
      <c r="AF2244" s="8" t="str">
        <f>IFERROR(VLOOKUP(LEFT($A2244,8),POR!$A:$R,18,0),"")</f>
        <v/>
      </c>
      <c r="AG2244" s="36" t="str">
        <f>IFERROR(VLOOKUP(A2244,NSD!F:G,2,0),"")</f>
        <v/>
      </c>
    </row>
    <row r="2245" spans="1:33">
      <c r="A2245" s="49" t="s">
        <v>3912</v>
      </c>
      <c r="B2245" s="36" t="str">
        <f>VLOOKUP(LEFT(A2245,8),Clusters!A:C,3,0)</f>
        <v>C5</v>
      </c>
      <c r="C2245" s="36">
        <f>VLOOKUP(LEFT(A2245,8),Clusters!A:D,2,0)</f>
        <v>53</v>
      </c>
      <c r="O2245" s="36">
        <f>IFERROR(VLOOKUP(LEFT(A2245,8),'Development Priority'!A:B,2,0),"")</f>
        <v>675</v>
      </c>
      <c r="P2245" s="8" t="str">
        <f>IFERROR(VLOOKUP(LEFT($A2245,8),POR!$A:$R,2,0),"")</f>
        <v/>
      </c>
      <c r="Q2245" s="8" t="str">
        <f>IFERROR(VLOOKUP(LEFT($A2245,8),POR!$A:$R,3,0),"")</f>
        <v/>
      </c>
      <c r="R2245" s="8" t="str">
        <f>IFERROR(VLOOKUP(LEFT($A2245,8),POR!$A:$R,4,0),"")</f>
        <v/>
      </c>
      <c r="S2245" s="8" t="str">
        <f>IFERROR(VLOOKUP(LEFT($A2245,8),POR!$A:$R,5,0),"")</f>
        <v/>
      </c>
      <c r="T2245" s="8" t="str">
        <f>IFERROR(VLOOKUP(LEFT($A2245,8),POR!$A:$R,6,0),"")</f>
        <v/>
      </c>
      <c r="U2245" s="8" t="str">
        <f>IFERROR(VLOOKUP(LEFT($A2245,8),POR!$A:$R,7,0),"")</f>
        <v/>
      </c>
      <c r="V2245" s="8" t="str">
        <f>IFERROR(VLOOKUP(LEFT($A2245,8),POR!$A:$R,8,0),"")</f>
        <v/>
      </c>
      <c r="W2245" s="8" t="str">
        <f>IFERROR(VLOOKUP(LEFT($A2245,8),POR!$A:$R,9,0),"")</f>
        <v/>
      </c>
      <c r="X2245" s="8" t="str">
        <f>IFERROR(VLOOKUP(LEFT($A2245,8),POR!$A:$R,10,0),"")</f>
        <v/>
      </c>
      <c r="Y2245" s="8" t="str">
        <f>IFERROR(VLOOKUP(LEFT($A2245,8),POR!$A:$R,11,0),"")</f>
        <v/>
      </c>
      <c r="Z2245" s="8" t="str">
        <f>IFERROR(VLOOKUP(LEFT($A2245,8),POR!$A:$R,12,0),"")</f>
        <v/>
      </c>
      <c r="AA2245" s="8" t="str">
        <f>IFERROR(VLOOKUP(LEFT($A2245,8),POR!$A:$R,13,0),"")</f>
        <v/>
      </c>
      <c r="AB2245" s="8" t="str">
        <f>IFERROR(VLOOKUP(LEFT($A2245,8),POR!$A:$R,14,0),"")</f>
        <v/>
      </c>
      <c r="AC2245" s="8" t="str">
        <f>IFERROR(VLOOKUP(LEFT($A2245,8),POR!$A:$R,15,0),"")</f>
        <v/>
      </c>
      <c r="AD2245" s="8" t="str">
        <f>IFERROR(VLOOKUP(LEFT($A2245,8),POR!$A:$R,16,0),"")</f>
        <v/>
      </c>
      <c r="AE2245" s="8" t="str">
        <f>IFERROR(VLOOKUP(LEFT($A2245,8),POR!$A:$R,17,0),"")</f>
        <v/>
      </c>
      <c r="AF2245" s="8" t="str">
        <f>IFERROR(VLOOKUP(LEFT($A2245,8),POR!$A:$R,18,0),"")</f>
        <v/>
      </c>
      <c r="AG2245" s="36" t="str">
        <f>IFERROR(VLOOKUP(A2245,NSD!F:G,2,0),"")</f>
        <v/>
      </c>
    </row>
    <row r="2246" spans="1:33">
      <c r="A2246" s="49" t="s">
        <v>3656</v>
      </c>
      <c r="B2246" s="36" t="str">
        <f>VLOOKUP(LEFT(A2246,8),Clusters!A:C,3,0)</f>
        <v>C5</v>
      </c>
      <c r="C2246" s="36">
        <f>VLOOKUP(LEFT(A2246,8),Clusters!A:D,2,0)</f>
        <v>53</v>
      </c>
      <c r="O2246" s="36">
        <f>IFERROR(VLOOKUP(LEFT(A2246,8),'Development Priority'!A:B,2,0),"")</f>
        <v>675</v>
      </c>
      <c r="P2246" s="8" t="str">
        <f>IFERROR(VLOOKUP(LEFT($A2246,8),POR!$A:$R,2,0),"")</f>
        <v/>
      </c>
      <c r="Q2246" s="8" t="str">
        <f>IFERROR(VLOOKUP(LEFT($A2246,8),POR!$A:$R,3,0),"")</f>
        <v/>
      </c>
      <c r="R2246" s="8" t="str">
        <f>IFERROR(VLOOKUP(LEFT($A2246,8),POR!$A:$R,4,0),"")</f>
        <v/>
      </c>
      <c r="S2246" s="8" t="str">
        <f>IFERROR(VLOOKUP(LEFT($A2246,8),POR!$A:$R,5,0),"")</f>
        <v/>
      </c>
      <c r="T2246" s="8" t="str">
        <f>IFERROR(VLOOKUP(LEFT($A2246,8),POR!$A:$R,6,0),"")</f>
        <v/>
      </c>
      <c r="U2246" s="8" t="str">
        <f>IFERROR(VLOOKUP(LEFT($A2246,8),POR!$A:$R,7,0),"")</f>
        <v/>
      </c>
      <c r="V2246" s="8" t="str">
        <f>IFERROR(VLOOKUP(LEFT($A2246,8),POR!$A:$R,8,0),"")</f>
        <v/>
      </c>
      <c r="W2246" s="8" t="str">
        <f>IFERROR(VLOOKUP(LEFT($A2246,8),POR!$A:$R,9,0),"")</f>
        <v/>
      </c>
      <c r="X2246" s="8" t="str">
        <f>IFERROR(VLOOKUP(LEFT($A2246,8),POR!$A:$R,10,0),"")</f>
        <v/>
      </c>
      <c r="Y2246" s="8" t="str">
        <f>IFERROR(VLOOKUP(LEFT($A2246,8),POR!$A:$R,11,0),"")</f>
        <v/>
      </c>
      <c r="Z2246" s="8" t="str">
        <f>IFERROR(VLOOKUP(LEFT($A2246,8),POR!$A:$R,12,0),"")</f>
        <v/>
      </c>
      <c r="AA2246" s="8" t="str">
        <f>IFERROR(VLOOKUP(LEFT($A2246,8),POR!$A:$R,13,0),"")</f>
        <v/>
      </c>
      <c r="AB2246" s="8" t="str">
        <f>IFERROR(VLOOKUP(LEFT($A2246,8),POR!$A:$R,14,0),"")</f>
        <v/>
      </c>
      <c r="AC2246" s="8" t="str">
        <f>IFERROR(VLOOKUP(LEFT($A2246,8),POR!$A:$R,15,0),"")</f>
        <v/>
      </c>
      <c r="AD2246" s="8" t="str">
        <f>IFERROR(VLOOKUP(LEFT($A2246,8),POR!$A:$R,16,0),"")</f>
        <v/>
      </c>
      <c r="AE2246" s="8" t="str">
        <f>IFERROR(VLOOKUP(LEFT($A2246,8),POR!$A:$R,17,0),"")</f>
        <v/>
      </c>
      <c r="AF2246" s="8" t="str">
        <f>IFERROR(VLOOKUP(LEFT($A2246,8),POR!$A:$R,18,0),"")</f>
        <v/>
      </c>
      <c r="AG2246" s="36" t="str">
        <f>IFERROR(VLOOKUP(A2246,NSD!F:G,2,0),"")</f>
        <v/>
      </c>
    </row>
    <row r="2247" spans="1:33">
      <c r="A2247" s="49" t="s">
        <v>2296</v>
      </c>
      <c r="B2247" s="36" t="str">
        <f>VLOOKUP(LEFT(A2247,8),Clusters!A:C,3,0)</f>
        <v>C5</v>
      </c>
      <c r="C2247" s="36">
        <f>VLOOKUP(LEFT(A2247,8),Clusters!A:D,2,0)</f>
        <v>53</v>
      </c>
      <c r="O2247" s="36">
        <f>IFERROR(VLOOKUP(LEFT(A2247,8),'Development Priority'!A:B,2,0),"")</f>
        <v>397</v>
      </c>
      <c r="P2247" s="8" t="str">
        <f>IFERROR(VLOOKUP(LEFT($A2247,8),POR!$A:$R,2,0),"")</f>
        <v/>
      </c>
      <c r="Q2247" s="8" t="str">
        <f>IFERROR(VLOOKUP(LEFT($A2247,8),POR!$A:$R,3,0),"")</f>
        <v/>
      </c>
      <c r="R2247" s="8" t="str">
        <f>IFERROR(VLOOKUP(LEFT($A2247,8),POR!$A:$R,4,0),"")</f>
        <v/>
      </c>
      <c r="S2247" s="8" t="str">
        <f>IFERROR(VLOOKUP(LEFT($A2247,8),POR!$A:$R,5,0),"")</f>
        <v/>
      </c>
      <c r="T2247" s="8" t="str">
        <f>IFERROR(VLOOKUP(LEFT($A2247,8),POR!$A:$R,6,0),"")</f>
        <v/>
      </c>
      <c r="U2247" s="8" t="str">
        <f>IFERROR(VLOOKUP(LEFT($A2247,8),POR!$A:$R,7,0),"")</f>
        <v/>
      </c>
      <c r="V2247" s="8" t="str">
        <f>IFERROR(VLOOKUP(LEFT($A2247,8),POR!$A:$R,8,0),"")</f>
        <v/>
      </c>
      <c r="W2247" s="8" t="str">
        <f>IFERROR(VLOOKUP(LEFT($A2247,8),POR!$A:$R,9,0),"")</f>
        <v/>
      </c>
      <c r="X2247" s="8" t="str">
        <f>IFERROR(VLOOKUP(LEFT($A2247,8),POR!$A:$R,10,0),"")</f>
        <v/>
      </c>
      <c r="Y2247" s="8" t="str">
        <f>IFERROR(VLOOKUP(LEFT($A2247,8),POR!$A:$R,11,0),"")</f>
        <v/>
      </c>
      <c r="Z2247" s="8" t="str">
        <f>IFERROR(VLOOKUP(LEFT($A2247,8),POR!$A:$R,12,0),"")</f>
        <v/>
      </c>
      <c r="AA2247" s="8" t="str">
        <f>IFERROR(VLOOKUP(LEFT($A2247,8),POR!$A:$R,13,0),"")</f>
        <v/>
      </c>
      <c r="AB2247" s="8" t="str">
        <f>IFERROR(VLOOKUP(LEFT($A2247,8),POR!$A:$R,14,0),"")</f>
        <v/>
      </c>
      <c r="AC2247" s="8" t="str">
        <f>IFERROR(VLOOKUP(LEFT($A2247,8),POR!$A:$R,15,0),"")</f>
        <v/>
      </c>
      <c r="AD2247" s="8" t="str">
        <f>IFERROR(VLOOKUP(LEFT($A2247,8),POR!$A:$R,16,0),"")</f>
        <v/>
      </c>
      <c r="AE2247" s="8" t="str">
        <f>IFERROR(VLOOKUP(LEFT($A2247,8),POR!$A:$R,17,0),"")</f>
        <v/>
      </c>
      <c r="AF2247" s="8" t="str">
        <f>IFERROR(VLOOKUP(LEFT($A2247,8),POR!$A:$R,18,0),"")</f>
        <v/>
      </c>
      <c r="AG2247" s="36" t="str">
        <f>IFERROR(VLOOKUP(A2247,NSD!F:G,2,0),"")</f>
        <v/>
      </c>
    </row>
    <row r="2248" spans="1:33">
      <c r="A2248" s="49" t="s">
        <v>4554</v>
      </c>
      <c r="B2248" s="36" t="str">
        <f>VLOOKUP(LEFT(A2248,8),Clusters!A:C,3,0)</f>
        <v>C5</v>
      </c>
      <c r="C2248" s="36">
        <f>VLOOKUP(LEFT(A2248,8),Clusters!A:D,2,0)</f>
        <v>53</v>
      </c>
      <c r="O2248" s="36">
        <f>IFERROR(VLOOKUP(LEFT(A2248,8),'Development Priority'!A:B,2,0),"")</f>
        <v>397</v>
      </c>
      <c r="P2248" s="8" t="str">
        <f>IFERROR(VLOOKUP(LEFT($A2248,8),POR!$A:$R,2,0),"")</f>
        <v/>
      </c>
      <c r="Q2248" s="8" t="str">
        <f>IFERROR(VLOOKUP(LEFT($A2248,8),POR!$A:$R,3,0),"")</f>
        <v/>
      </c>
      <c r="R2248" s="8" t="str">
        <f>IFERROR(VLOOKUP(LEFT($A2248,8),POR!$A:$R,4,0),"")</f>
        <v/>
      </c>
      <c r="S2248" s="8" t="str">
        <f>IFERROR(VLOOKUP(LEFT($A2248,8),POR!$A:$R,5,0),"")</f>
        <v/>
      </c>
      <c r="T2248" s="8" t="str">
        <f>IFERROR(VLOOKUP(LEFT($A2248,8),POR!$A:$R,6,0),"")</f>
        <v/>
      </c>
      <c r="U2248" s="8" t="str">
        <f>IFERROR(VLOOKUP(LEFT($A2248,8),POR!$A:$R,7,0),"")</f>
        <v/>
      </c>
      <c r="V2248" s="8" t="str">
        <f>IFERROR(VLOOKUP(LEFT($A2248,8),POR!$A:$R,8,0),"")</f>
        <v/>
      </c>
      <c r="W2248" s="8" t="str">
        <f>IFERROR(VLOOKUP(LEFT($A2248,8),POR!$A:$R,9,0),"")</f>
        <v/>
      </c>
      <c r="X2248" s="8" t="str">
        <f>IFERROR(VLOOKUP(LEFT($A2248,8),POR!$A:$R,10,0),"")</f>
        <v/>
      </c>
      <c r="Y2248" s="8" t="str">
        <f>IFERROR(VLOOKUP(LEFT($A2248,8),POR!$A:$R,11,0),"")</f>
        <v/>
      </c>
      <c r="Z2248" s="8" t="str">
        <f>IFERROR(VLOOKUP(LEFT($A2248,8),POR!$A:$R,12,0),"")</f>
        <v/>
      </c>
      <c r="AA2248" s="8" t="str">
        <f>IFERROR(VLOOKUP(LEFT($A2248,8),POR!$A:$R,13,0),"")</f>
        <v/>
      </c>
      <c r="AB2248" s="8" t="str">
        <f>IFERROR(VLOOKUP(LEFT($A2248,8),POR!$A:$R,14,0),"")</f>
        <v/>
      </c>
      <c r="AC2248" s="8" t="str">
        <f>IFERROR(VLOOKUP(LEFT($A2248,8),POR!$A:$R,15,0),"")</f>
        <v/>
      </c>
      <c r="AD2248" s="8" t="str">
        <f>IFERROR(VLOOKUP(LEFT($A2248,8),POR!$A:$R,16,0),"")</f>
        <v/>
      </c>
      <c r="AE2248" s="8" t="str">
        <f>IFERROR(VLOOKUP(LEFT($A2248,8),POR!$A:$R,17,0),"")</f>
        <v/>
      </c>
      <c r="AF2248" s="8" t="str">
        <f>IFERROR(VLOOKUP(LEFT($A2248,8),POR!$A:$R,18,0),"")</f>
        <v/>
      </c>
      <c r="AG2248" s="36" t="str">
        <f>IFERROR(VLOOKUP(A2248,NSD!F:G,2,0),"")</f>
        <v/>
      </c>
    </row>
    <row r="2249" spans="1:33">
      <c r="A2249" s="49" t="s">
        <v>4436</v>
      </c>
      <c r="B2249" s="36" t="str">
        <f>VLOOKUP(LEFT(A2249,8),Clusters!A:C,3,0)</f>
        <v>C5</v>
      </c>
      <c r="C2249" s="36">
        <f>VLOOKUP(LEFT(A2249,8),Clusters!A:D,2,0)</f>
        <v>53</v>
      </c>
      <c r="O2249" s="36">
        <f>IFERROR(VLOOKUP(LEFT(A2249,8),'Development Priority'!A:B,2,0),"")</f>
        <v>397</v>
      </c>
      <c r="P2249" s="8" t="str">
        <f>IFERROR(VLOOKUP(LEFT($A2249,8),POR!$A:$R,2,0),"")</f>
        <v/>
      </c>
      <c r="Q2249" s="8" t="str">
        <f>IFERROR(VLOOKUP(LEFT($A2249,8),POR!$A:$R,3,0),"")</f>
        <v/>
      </c>
      <c r="R2249" s="8" t="str">
        <f>IFERROR(VLOOKUP(LEFT($A2249,8),POR!$A:$R,4,0),"")</f>
        <v/>
      </c>
      <c r="S2249" s="8" t="str">
        <f>IFERROR(VLOOKUP(LEFT($A2249,8),POR!$A:$R,5,0),"")</f>
        <v/>
      </c>
      <c r="T2249" s="8" t="str">
        <f>IFERROR(VLOOKUP(LEFT($A2249,8),POR!$A:$R,6,0),"")</f>
        <v/>
      </c>
      <c r="U2249" s="8" t="str">
        <f>IFERROR(VLOOKUP(LEFT($A2249,8),POR!$A:$R,7,0),"")</f>
        <v/>
      </c>
      <c r="V2249" s="8" t="str">
        <f>IFERROR(VLOOKUP(LEFT($A2249,8),POR!$A:$R,8,0),"")</f>
        <v/>
      </c>
      <c r="W2249" s="8" t="str">
        <f>IFERROR(VLOOKUP(LEFT($A2249,8),POR!$A:$R,9,0),"")</f>
        <v/>
      </c>
      <c r="X2249" s="8" t="str">
        <f>IFERROR(VLOOKUP(LEFT($A2249,8),POR!$A:$R,10,0),"")</f>
        <v/>
      </c>
      <c r="Y2249" s="8" t="str">
        <f>IFERROR(VLOOKUP(LEFT($A2249,8),POR!$A:$R,11,0),"")</f>
        <v/>
      </c>
      <c r="Z2249" s="8" t="str">
        <f>IFERROR(VLOOKUP(LEFT($A2249,8),POR!$A:$R,12,0),"")</f>
        <v/>
      </c>
      <c r="AA2249" s="8" t="str">
        <f>IFERROR(VLOOKUP(LEFT($A2249,8),POR!$A:$R,13,0),"")</f>
        <v/>
      </c>
      <c r="AB2249" s="8" t="str">
        <f>IFERROR(VLOOKUP(LEFT($A2249,8),POR!$A:$R,14,0),"")</f>
        <v/>
      </c>
      <c r="AC2249" s="8" t="str">
        <f>IFERROR(VLOOKUP(LEFT($A2249,8),POR!$A:$R,15,0),"")</f>
        <v/>
      </c>
      <c r="AD2249" s="8" t="str">
        <f>IFERROR(VLOOKUP(LEFT($A2249,8),POR!$A:$R,16,0),"")</f>
        <v/>
      </c>
      <c r="AE2249" s="8" t="str">
        <f>IFERROR(VLOOKUP(LEFT($A2249,8),POR!$A:$R,17,0),"")</f>
        <v/>
      </c>
      <c r="AF2249" s="8" t="str">
        <f>IFERROR(VLOOKUP(LEFT($A2249,8),POR!$A:$R,18,0),"")</f>
        <v/>
      </c>
      <c r="AG2249" s="36" t="str">
        <f>IFERROR(VLOOKUP(A2249,NSD!F:G,2,0),"")</f>
        <v/>
      </c>
    </row>
    <row r="2250" spans="1:33">
      <c r="A2250" s="49" t="s">
        <v>4127</v>
      </c>
      <c r="B2250" s="36" t="str">
        <f>VLOOKUP(LEFT(A2250,8),Clusters!A:C,3,0)</f>
        <v>C5</v>
      </c>
      <c r="C2250" s="36">
        <f>VLOOKUP(LEFT(A2250,8),Clusters!A:D,2,0)</f>
        <v>53</v>
      </c>
      <c r="O2250" s="36">
        <f>IFERROR(VLOOKUP(LEFT(A2250,8),'Development Priority'!A:B,2,0),"")</f>
        <v>612</v>
      </c>
      <c r="P2250" s="8" t="str">
        <f>IFERROR(VLOOKUP(LEFT($A2250,8),POR!$A:$R,2,0),"")</f>
        <v/>
      </c>
      <c r="Q2250" s="8" t="str">
        <f>IFERROR(VLOOKUP(LEFT($A2250,8),POR!$A:$R,3,0),"")</f>
        <v/>
      </c>
      <c r="R2250" s="8" t="str">
        <f>IFERROR(VLOOKUP(LEFT($A2250,8),POR!$A:$R,4,0),"")</f>
        <v/>
      </c>
      <c r="S2250" s="8" t="str">
        <f>IFERROR(VLOOKUP(LEFT($A2250,8),POR!$A:$R,5,0),"")</f>
        <v/>
      </c>
      <c r="T2250" s="8" t="str">
        <f>IFERROR(VLOOKUP(LEFT($A2250,8),POR!$A:$R,6,0),"")</f>
        <v/>
      </c>
      <c r="U2250" s="8" t="str">
        <f>IFERROR(VLOOKUP(LEFT($A2250,8),POR!$A:$R,7,0),"")</f>
        <v/>
      </c>
      <c r="V2250" s="8" t="str">
        <f>IFERROR(VLOOKUP(LEFT($A2250,8),POR!$A:$R,8,0),"")</f>
        <v/>
      </c>
      <c r="W2250" s="8" t="str">
        <f>IFERROR(VLOOKUP(LEFT($A2250,8),POR!$A:$R,9,0),"")</f>
        <v/>
      </c>
      <c r="X2250" s="8" t="str">
        <f>IFERROR(VLOOKUP(LEFT($A2250,8),POR!$A:$R,10,0),"")</f>
        <v/>
      </c>
      <c r="Y2250" s="8" t="str">
        <f>IFERROR(VLOOKUP(LEFT($A2250,8),POR!$A:$R,11,0),"")</f>
        <v/>
      </c>
      <c r="Z2250" s="8" t="str">
        <f>IFERROR(VLOOKUP(LEFT($A2250,8),POR!$A:$R,12,0),"")</f>
        <v/>
      </c>
      <c r="AA2250" s="8" t="str">
        <f>IFERROR(VLOOKUP(LEFT($A2250,8),POR!$A:$R,13,0),"")</f>
        <v/>
      </c>
      <c r="AB2250" s="8" t="str">
        <f>IFERROR(VLOOKUP(LEFT($A2250,8),POR!$A:$R,14,0),"")</f>
        <v/>
      </c>
      <c r="AC2250" s="8" t="str">
        <f>IFERROR(VLOOKUP(LEFT($A2250,8),POR!$A:$R,15,0),"")</f>
        <v/>
      </c>
      <c r="AD2250" s="8" t="str">
        <f>IFERROR(VLOOKUP(LEFT($A2250,8),POR!$A:$R,16,0),"")</f>
        <v/>
      </c>
      <c r="AE2250" s="8" t="str">
        <f>IFERROR(VLOOKUP(LEFT($A2250,8),POR!$A:$R,17,0),"")</f>
        <v/>
      </c>
      <c r="AF2250" s="8" t="str">
        <f>IFERROR(VLOOKUP(LEFT($A2250,8),POR!$A:$R,18,0),"")</f>
        <v/>
      </c>
      <c r="AG2250" s="36" t="str">
        <f>IFERROR(VLOOKUP(A2250,NSD!F:G,2,0),"")</f>
        <v/>
      </c>
    </row>
    <row r="2251" spans="1:33">
      <c r="A2251" s="49" t="s">
        <v>2514</v>
      </c>
      <c r="B2251" s="36" t="str">
        <f>VLOOKUP(LEFT(A2251,8),Clusters!A:C,3,0)</f>
        <v>C5</v>
      </c>
      <c r="C2251" s="36">
        <f>VLOOKUP(LEFT(A2251,8),Clusters!A:D,2,0)</f>
        <v>53</v>
      </c>
      <c r="O2251" s="36">
        <f>IFERROR(VLOOKUP(LEFT(A2251,8),'Development Priority'!A:B,2,0),"")</f>
        <v>612</v>
      </c>
      <c r="P2251" s="8" t="str">
        <f>IFERROR(VLOOKUP(LEFT($A2251,8),POR!$A:$R,2,0),"")</f>
        <v/>
      </c>
      <c r="Q2251" s="8" t="str">
        <f>IFERROR(VLOOKUP(LEFT($A2251,8),POR!$A:$R,3,0),"")</f>
        <v/>
      </c>
      <c r="R2251" s="8" t="str">
        <f>IFERROR(VLOOKUP(LEFT($A2251,8),POR!$A:$R,4,0),"")</f>
        <v/>
      </c>
      <c r="S2251" s="8" t="str">
        <f>IFERROR(VLOOKUP(LEFT($A2251,8),POR!$A:$R,5,0),"")</f>
        <v/>
      </c>
      <c r="T2251" s="8" t="str">
        <f>IFERROR(VLOOKUP(LEFT($A2251,8),POR!$A:$R,6,0),"")</f>
        <v/>
      </c>
      <c r="U2251" s="8" t="str">
        <f>IFERROR(VLOOKUP(LEFT($A2251,8),POR!$A:$R,7,0),"")</f>
        <v/>
      </c>
      <c r="V2251" s="8" t="str">
        <f>IFERROR(VLOOKUP(LEFT($A2251,8),POR!$A:$R,8,0),"")</f>
        <v/>
      </c>
      <c r="W2251" s="8" t="str">
        <f>IFERROR(VLOOKUP(LEFT($A2251,8),POR!$A:$R,9,0),"")</f>
        <v/>
      </c>
      <c r="X2251" s="8" t="str">
        <f>IFERROR(VLOOKUP(LEFT($A2251,8),POR!$A:$R,10,0),"")</f>
        <v/>
      </c>
      <c r="Y2251" s="8" t="str">
        <f>IFERROR(VLOOKUP(LEFT($A2251,8),POR!$A:$R,11,0),"")</f>
        <v/>
      </c>
      <c r="Z2251" s="8" t="str">
        <f>IFERROR(VLOOKUP(LEFT($A2251,8),POR!$A:$R,12,0),"")</f>
        <v/>
      </c>
      <c r="AA2251" s="8" t="str">
        <f>IFERROR(VLOOKUP(LEFT($A2251,8),POR!$A:$R,13,0),"")</f>
        <v/>
      </c>
      <c r="AB2251" s="8" t="str">
        <f>IFERROR(VLOOKUP(LEFT($A2251,8),POR!$A:$R,14,0),"")</f>
        <v/>
      </c>
      <c r="AC2251" s="8" t="str">
        <f>IFERROR(VLOOKUP(LEFT($A2251,8),POR!$A:$R,15,0),"")</f>
        <v/>
      </c>
      <c r="AD2251" s="8" t="str">
        <f>IFERROR(VLOOKUP(LEFT($A2251,8),POR!$A:$R,16,0),"")</f>
        <v/>
      </c>
      <c r="AE2251" s="8" t="str">
        <f>IFERROR(VLOOKUP(LEFT($A2251,8),POR!$A:$R,17,0),"")</f>
        <v/>
      </c>
      <c r="AF2251" s="8" t="str">
        <f>IFERROR(VLOOKUP(LEFT($A2251,8),POR!$A:$R,18,0),"")</f>
        <v/>
      </c>
      <c r="AG2251" s="36" t="str">
        <f>IFERROR(VLOOKUP(A2251,NSD!F:G,2,0),"")</f>
        <v/>
      </c>
    </row>
    <row r="2252" spans="1:33">
      <c r="A2252" s="49" t="s">
        <v>4284</v>
      </c>
      <c r="B2252" s="36" t="str">
        <f>VLOOKUP(LEFT(A2252,8),Clusters!A:C,3,0)</f>
        <v>C5</v>
      </c>
      <c r="C2252" s="36">
        <f>VLOOKUP(LEFT(A2252,8),Clusters!A:D,2,0)</f>
        <v>53</v>
      </c>
      <c r="O2252" s="36">
        <f>IFERROR(VLOOKUP(LEFT(A2252,8),'Development Priority'!A:B,2,0),"")</f>
        <v>612</v>
      </c>
      <c r="P2252" s="8" t="str">
        <f>IFERROR(VLOOKUP(LEFT($A2252,8),POR!$A:$R,2,0),"")</f>
        <v/>
      </c>
      <c r="Q2252" s="8" t="str">
        <f>IFERROR(VLOOKUP(LEFT($A2252,8),POR!$A:$R,3,0),"")</f>
        <v/>
      </c>
      <c r="R2252" s="8" t="str">
        <f>IFERROR(VLOOKUP(LEFT($A2252,8),POR!$A:$R,4,0),"")</f>
        <v/>
      </c>
      <c r="S2252" s="8" t="str">
        <f>IFERROR(VLOOKUP(LEFT($A2252,8),POR!$A:$R,5,0),"")</f>
        <v/>
      </c>
      <c r="T2252" s="8" t="str">
        <f>IFERROR(VLOOKUP(LEFT($A2252,8),POR!$A:$R,6,0),"")</f>
        <v/>
      </c>
      <c r="U2252" s="8" t="str">
        <f>IFERROR(VLOOKUP(LEFT($A2252,8),POR!$A:$R,7,0),"")</f>
        <v/>
      </c>
      <c r="V2252" s="8" t="str">
        <f>IFERROR(VLOOKUP(LEFT($A2252,8),POR!$A:$R,8,0),"")</f>
        <v/>
      </c>
      <c r="W2252" s="8" t="str">
        <f>IFERROR(VLOOKUP(LEFT($A2252,8),POR!$A:$R,9,0),"")</f>
        <v/>
      </c>
      <c r="X2252" s="8" t="str">
        <f>IFERROR(VLOOKUP(LEFT($A2252,8),POR!$A:$R,10,0),"")</f>
        <v/>
      </c>
      <c r="Y2252" s="8" t="str">
        <f>IFERROR(VLOOKUP(LEFT($A2252,8),POR!$A:$R,11,0),"")</f>
        <v/>
      </c>
      <c r="Z2252" s="8" t="str">
        <f>IFERROR(VLOOKUP(LEFT($A2252,8),POR!$A:$R,12,0),"")</f>
        <v/>
      </c>
      <c r="AA2252" s="8" t="str">
        <f>IFERROR(VLOOKUP(LEFT($A2252,8),POR!$A:$R,13,0),"")</f>
        <v/>
      </c>
      <c r="AB2252" s="8" t="str">
        <f>IFERROR(VLOOKUP(LEFT($A2252,8),POR!$A:$R,14,0),"")</f>
        <v/>
      </c>
      <c r="AC2252" s="8" t="str">
        <f>IFERROR(VLOOKUP(LEFT($A2252,8),POR!$A:$R,15,0),"")</f>
        <v/>
      </c>
      <c r="AD2252" s="8" t="str">
        <f>IFERROR(VLOOKUP(LEFT($A2252,8),POR!$A:$R,16,0),"")</f>
        <v/>
      </c>
      <c r="AE2252" s="8" t="str">
        <f>IFERROR(VLOOKUP(LEFT($A2252,8),POR!$A:$R,17,0),"")</f>
        <v/>
      </c>
      <c r="AF2252" s="8" t="str">
        <f>IFERROR(VLOOKUP(LEFT($A2252,8),POR!$A:$R,18,0),"")</f>
        <v/>
      </c>
      <c r="AG2252" s="36" t="str">
        <f>IFERROR(VLOOKUP(A2252,NSD!F:G,2,0),"")</f>
        <v/>
      </c>
    </row>
    <row r="2253" spans="1:33">
      <c r="A2253" s="49" t="s">
        <v>2177</v>
      </c>
      <c r="B2253" s="36" t="str">
        <f>VLOOKUP(LEFT(A2253,8),Clusters!A:C,3,0)</f>
        <v>C5</v>
      </c>
      <c r="C2253" s="36">
        <f>VLOOKUP(LEFT(A2253,8),Clusters!A:D,2,0)</f>
        <v>53</v>
      </c>
      <c r="O2253" s="36">
        <f>IFERROR(VLOOKUP(LEFT(A2253,8),'Development Priority'!A:B,2,0),"")</f>
        <v>612</v>
      </c>
      <c r="P2253" s="8" t="str">
        <f>IFERROR(VLOOKUP(LEFT($A2253,8),POR!$A:$R,2,0),"")</f>
        <v/>
      </c>
      <c r="Q2253" s="8" t="str">
        <f>IFERROR(VLOOKUP(LEFT($A2253,8),POR!$A:$R,3,0),"")</f>
        <v/>
      </c>
      <c r="R2253" s="8" t="str">
        <f>IFERROR(VLOOKUP(LEFT($A2253,8),POR!$A:$R,4,0),"")</f>
        <v/>
      </c>
      <c r="S2253" s="8" t="str">
        <f>IFERROR(VLOOKUP(LEFT($A2253,8),POR!$A:$R,5,0),"")</f>
        <v/>
      </c>
      <c r="T2253" s="8" t="str">
        <f>IFERROR(VLOOKUP(LEFT($A2253,8),POR!$A:$R,6,0),"")</f>
        <v/>
      </c>
      <c r="U2253" s="8" t="str">
        <f>IFERROR(VLOOKUP(LEFT($A2253,8),POR!$A:$R,7,0),"")</f>
        <v/>
      </c>
      <c r="V2253" s="8" t="str">
        <f>IFERROR(VLOOKUP(LEFT($A2253,8),POR!$A:$R,8,0),"")</f>
        <v/>
      </c>
      <c r="W2253" s="8" t="str">
        <f>IFERROR(VLOOKUP(LEFT($A2253,8),POR!$A:$R,9,0),"")</f>
        <v/>
      </c>
      <c r="X2253" s="8" t="str">
        <f>IFERROR(VLOOKUP(LEFT($A2253,8),POR!$A:$R,10,0),"")</f>
        <v/>
      </c>
      <c r="Y2253" s="8" t="str">
        <f>IFERROR(VLOOKUP(LEFT($A2253,8),POR!$A:$R,11,0),"")</f>
        <v/>
      </c>
      <c r="Z2253" s="8" t="str">
        <f>IFERROR(VLOOKUP(LEFT($A2253,8),POR!$A:$R,12,0),"")</f>
        <v/>
      </c>
      <c r="AA2253" s="8" t="str">
        <f>IFERROR(VLOOKUP(LEFT($A2253,8),POR!$A:$R,13,0),"")</f>
        <v/>
      </c>
      <c r="AB2253" s="8" t="str">
        <f>IFERROR(VLOOKUP(LEFT($A2253,8),POR!$A:$R,14,0),"")</f>
        <v/>
      </c>
      <c r="AC2253" s="8" t="str">
        <f>IFERROR(VLOOKUP(LEFT($A2253,8),POR!$A:$R,15,0),"")</f>
        <v/>
      </c>
      <c r="AD2253" s="8" t="str">
        <f>IFERROR(VLOOKUP(LEFT($A2253,8),POR!$A:$R,16,0),"")</f>
        <v/>
      </c>
      <c r="AE2253" s="8" t="str">
        <f>IFERROR(VLOOKUP(LEFT($A2253,8),POR!$A:$R,17,0),"")</f>
        <v/>
      </c>
      <c r="AF2253" s="8" t="str">
        <f>IFERROR(VLOOKUP(LEFT($A2253,8),POR!$A:$R,18,0),"")</f>
        <v/>
      </c>
      <c r="AG2253" s="36" t="str">
        <f>IFERROR(VLOOKUP(A2253,NSD!F:G,2,0),"")</f>
        <v/>
      </c>
    </row>
    <row r="2254" spans="1:33">
      <c r="A2254" s="49" t="s">
        <v>4563</v>
      </c>
      <c r="B2254" s="36" t="str">
        <f>VLOOKUP(LEFT(A2254,8),Clusters!A:C,3,0)</f>
        <v>C5</v>
      </c>
      <c r="C2254" s="36">
        <f>VLOOKUP(LEFT(A2254,8),Clusters!A:D,2,0)</f>
        <v>52</v>
      </c>
      <c r="O2254" s="36">
        <f>IFERROR(VLOOKUP(LEFT(A2254,8),'Development Priority'!A:B,2,0),"")</f>
        <v>629</v>
      </c>
      <c r="P2254" s="8" t="str">
        <f>IFERROR(VLOOKUP(LEFT($A2254,8),POR!$A:$R,2,0),"")</f>
        <v/>
      </c>
      <c r="Q2254" s="8" t="str">
        <f>IFERROR(VLOOKUP(LEFT($A2254,8),POR!$A:$R,3,0),"")</f>
        <v/>
      </c>
      <c r="R2254" s="8" t="str">
        <f>IFERROR(VLOOKUP(LEFT($A2254,8),POR!$A:$R,4,0),"")</f>
        <v/>
      </c>
      <c r="S2254" s="8" t="str">
        <f>IFERROR(VLOOKUP(LEFT($A2254,8),POR!$A:$R,5,0),"")</f>
        <v/>
      </c>
      <c r="T2254" s="8" t="str">
        <f>IFERROR(VLOOKUP(LEFT($A2254,8),POR!$A:$R,6,0),"")</f>
        <v/>
      </c>
      <c r="U2254" s="8" t="str">
        <f>IFERROR(VLOOKUP(LEFT($A2254,8),POR!$A:$R,7,0),"")</f>
        <v/>
      </c>
      <c r="V2254" s="8">
        <f>IFERROR(VLOOKUP(LEFT($A2254,8),POR!$A:$R,8,0),"")</f>
        <v>42838</v>
      </c>
      <c r="W2254" s="8" t="str">
        <f>IFERROR(VLOOKUP(LEFT($A2254,8),POR!$A:$R,9,0),"")</f>
        <v/>
      </c>
      <c r="X2254" s="8" t="str">
        <f>IFERROR(VLOOKUP(LEFT($A2254,8),POR!$A:$R,10,0),"")</f>
        <v/>
      </c>
      <c r="Y2254" s="8" t="str">
        <f>IFERROR(VLOOKUP(LEFT($A2254,8),POR!$A:$R,11,0),"")</f>
        <v/>
      </c>
      <c r="Z2254" s="8" t="str">
        <f>IFERROR(VLOOKUP(LEFT($A2254,8),POR!$A:$R,12,0),"")</f>
        <v/>
      </c>
      <c r="AA2254" s="8" t="str">
        <f>IFERROR(VLOOKUP(LEFT($A2254,8),POR!$A:$R,13,0),"")</f>
        <v/>
      </c>
      <c r="AB2254" s="8" t="str">
        <f>IFERROR(VLOOKUP(LEFT($A2254,8),POR!$A:$R,14,0),"")</f>
        <v/>
      </c>
      <c r="AC2254" s="8" t="str">
        <f>IFERROR(VLOOKUP(LEFT($A2254,8),POR!$A:$R,15,0),"")</f>
        <v/>
      </c>
      <c r="AD2254" s="8" t="str">
        <f>IFERROR(VLOOKUP(LEFT($A2254,8),POR!$A:$R,16,0),"")</f>
        <v/>
      </c>
      <c r="AE2254" s="8" t="str">
        <f>IFERROR(VLOOKUP(LEFT($A2254,8),POR!$A:$R,17,0),"")</f>
        <v/>
      </c>
      <c r="AF2254" s="8" t="str">
        <f>IFERROR(VLOOKUP(LEFT($A2254,8),POR!$A:$R,18,0),"")</f>
        <v/>
      </c>
      <c r="AG2254" s="36" t="str">
        <f>IFERROR(VLOOKUP(A2254,NSD!F:G,2,0),"")</f>
        <v/>
      </c>
    </row>
    <row r="2255" spans="1:33">
      <c r="A2255" s="49" t="s">
        <v>4810</v>
      </c>
      <c r="B2255" s="36" t="str">
        <f>VLOOKUP(LEFT(A2255,8),Clusters!A:C,3,0)</f>
        <v>C5</v>
      </c>
      <c r="C2255" s="36">
        <f>VLOOKUP(LEFT(A2255,8),Clusters!A:D,2,0)</f>
        <v>52</v>
      </c>
      <c r="O2255" s="36">
        <f>IFERROR(VLOOKUP(LEFT(A2255,8),'Development Priority'!A:B,2,0),"")</f>
        <v>629</v>
      </c>
      <c r="P2255" s="8" t="str">
        <f>IFERROR(VLOOKUP(LEFT($A2255,8),POR!$A:$R,2,0),"")</f>
        <v/>
      </c>
      <c r="Q2255" s="8" t="str">
        <f>IFERROR(VLOOKUP(LEFT($A2255,8),POR!$A:$R,3,0),"")</f>
        <v/>
      </c>
      <c r="R2255" s="8" t="str">
        <f>IFERROR(VLOOKUP(LEFT($A2255,8),POR!$A:$R,4,0),"")</f>
        <v/>
      </c>
      <c r="S2255" s="8" t="str">
        <f>IFERROR(VLOOKUP(LEFT($A2255,8),POR!$A:$R,5,0),"")</f>
        <v/>
      </c>
      <c r="T2255" s="8" t="str">
        <f>IFERROR(VLOOKUP(LEFT($A2255,8),POR!$A:$R,6,0),"")</f>
        <v/>
      </c>
      <c r="U2255" s="8" t="str">
        <f>IFERROR(VLOOKUP(LEFT($A2255,8),POR!$A:$R,7,0),"")</f>
        <v/>
      </c>
      <c r="V2255" s="8">
        <f>IFERROR(VLOOKUP(LEFT($A2255,8),POR!$A:$R,8,0),"")</f>
        <v>42838</v>
      </c>
      <c r="W2255" s="8" t="str">
        <f>IFERROR(VLOOKUP(LEFT($A2255,8),POR!$A:$R,9,0),"")</f>
        <v/>
      </c>
      <c r="X2255" s="8" t="str">
        <f>IFERROR(VLOOKUP(LEFT($A2255,8),POR!$A:$R,10,0),"")</f>
        <v/>
      </c>
      <c r="Y2255" s="8" t="str">
        <f>IFERROR(VLOOKUP(LEFT($A2255,8),POR!$A:$R,11,0),"")</f>
        <v/>
      </c>
      <c r="Z2255" s="8" t="str">
        <f>IFERROR(VLOOKUP(LEFT($A2255,8),POR!$A:$R,12,0),"")</f>
        <v/>
      </c>
      <c r="AA2255" s="8" t="str">
        <f>IFERROR(VLOOKUP(LEFT($A2255,8),POR!$A:$R,13,0),"")</f>
        <v/>
      </c>
      <c r="AB2255" s="8" t="str">
        <f>IFERROR(VLOOKUP(LEFT($A2255,8),POR!$A:$R,14,0),"")</f>
        <v/>
      </c>
      <c r="AC2255" s="8" t="str">
        <f>IFERROR(VLOOKUP(LEFT($A2255,8),POR!$A:$R,15,0),"")</f>
        <v/>
      </c>
      <c r="AD2255" s="8" t="str">
        <f>IFERROR(VLOOKUP(LEFT($A2255,8),POR!$A:$R,16,0),"")</f>
        <v/>
      </c>
      <c r="AE2255" s="8" t="str">
        <f>IFERROR(VLOOKUP(LEFT($A2255,8),POR!$A:$R,17,0),"")</f>
        <v/>
      </c>
      <c r="AF2255" s="8" t="str">
        <f>IFERROR(VLOOKUP(LEFT($A2255,8),POR!$A:$R,18,0),"")</f>
        <v/>
      </c>
      <c r="AG2255" s="36" t="str">
        <f>IFERROR(VLOOKUP(A2255,NSD!F:G,2,0),"")</f>
        <v/>
      </c>
    </row>
    <row r="2256" spans="1:33">
      <c r="A2256" s="49" t="s">
        <v>3751</v>
      </c>
      <c r="B2256" s="36" t="str">
        <f>VLOOKUP(LEFT(A2256,8),Clusters!A:C,3,0)</f>
        <v>C5</v>
      </c>
      <c r="C2256" s="36">
        <f>VLOOKUP(LEFT(A2256,8),Clusters!A:D,2,0)</f>
        <v>52</v>
      </c>
      <c r="O2256" s="36">
        <f>IFERROR(VLOOKUP(LEFT(A2256,8),'Development Priority'!A:B,2,0),"")</f>
        <v>629</v>
      </c>
      <c r="P2256" s="8" t="str">
        <f>IFERROR(VLOOKUP(LEFT($A2256,8),POR!$A:$R,2,0),"")</f>
        <v/>
      </c>
      <c r="Q2256" s="8" t="str">
        <f>IFERROR(VLOOKUP(LEFT($A2256,8),POR!$A:$R,3,0),"")</f>
        <v/>
      </c>
      <c r="R2256" s="8" t="str">
        <f>IFERROR(VLOOKUP(LEFT($A2256,8),POR!$A:$R,4,0),"")</f>
        <v/>
      </c>
      <c r="S2256" s="8" t="str">
        <f>IFERROR(VLOOKUP(LEFT($A2256,8),POR!$A:$R,5,0),"")</f>
        <v/>
      </c>
      <c r="T2256" s="8" t="str">
        <f>IFERROR(VLOOKUP(LEFT($A2256,8),POR!$A:$R,6,0),"")</f>
        <v/>
      </c>
      <c r="U2256" s="8" t="str">
        <f>IFERROR(VLOOKUP(LEFT($A2256,8),POR!$A:$R,7,0),"")</f>
        <v/>
      </c>
      <c r="V2256" s="8">
        <f>IFERROR(VLOOKUP(LEFT($A2256,8),POR!$A:$R,8,0),"")</f>
        <v>42838</v>
      </c>
      <c r="W2256" s="8" t="str">
        <f>IFERROR(VLOOKUP(LEFT($A2256,8),POR!$A:$R,9,0),"")</f>
        <v/>
      </c>
      <c r="X2256" s="8" t="str">
        <f>IFERROR(VLOOKUP(LEFT($A2256,8),POR!$A:$R,10,0),"")</f>
        <v/>
      </c>
      <c r="Y2256" s="8" t="str">
        <f>IFERROR(VLOOKUP(LEFT($A2256,8),POR!$A:$R,11,0),"")</f>
        <v/>
      </c>
      <c r="Z2256" s="8" t="str">
        <f>IFERROR(VLOOKUP(LEFT($A2256,8),POR!$A:$R,12,0),"")</f>
        <v/>
      </c>
      <c r="AA2256" s="8" t="str">
        <f>IFERROR(VLOOKUP(LEFT($A2256,8),POR!$A:$R,13,0),"")</f>
        <v/>
      </c>
      <c r="AB2256" s="8" t="str">
        <f>IFERROR(VLOOKUP(LEFT($A2256,8),POR!$A:$R,14,0),"")</f>
        <v/>
      </c>
      <c r="AC2256" s="8" t="str">
        <f>IFERROR(VLOOKUP(LEFT($A2256,8),POR!$A:$R,15,0),"")</f>
        <v/>
      </c>
      <c r="AD2256" s="8" t="str">
        <f>IFERROR(VLOOKUP(LEFT($A2256,8),POR!$A:$R,16,0),"")</f>
        <v/>
      </c>
      <c r="AE2256" s="8" t="str">
        <f>IFERROR(VLOOKUP(LEFT($A2256,8),POR!$A:$R,17,0),"")</f>
        <v/>
      </c>
      <c r="AF2256" s="8" t="str">
        <f>IFERROR(VLOOKUP(LEFT($A2256,8),POR!$A:$R,18,0),"")</f>
        <v/>
      </c>
      <c r="AG2256" s="36" t="str">
        <f>IFERROR(VLOOKUP(A2256,NSD!F:G,2,0),"")</f>
        <v/>
      </c>
    </row>
    <row r="2257" spans="1:33">
      <c r="A2257" s="49" t="s">
        <v>3890</v>
      </c>
      <c r="B2257" s="36" t="str">
        <f>VLOOKUP(LEFT(A2257,8),Clusters!A:C,3,0)</f>
        <v>C5</v>
      </c>
      <c r="C2257" s="36">
        <f>VLOOKUP(LEFT(A2257,8),Clusters!A:D,2,0)</f>
        <v>54</v>
      </c>
      <c r="O2257" s="36">
        <f>IFERROR(VLOOKUP(LEFT(A2257,8),'Development Priority'!A:B,2,0),"")</f>
        <v>215</v>
      </c>
      <c r="P2257" s="8" t="str">
        <f>IFERROR(VLOOKUP(LEFT($A2257,8),POR!$A:$R,2,0),"")</f>
        <v/>
      </c>
      <c r="Q2257" s="8" t="str">
        <f>IFERROR(VLOOKUP(LEFT($A2257,8),POR!$A:$R,3,0),"")</f>
        <v/>
      </c>
      <c r="R2257" s="8" t="str">
        <f>IFERROR(VLOOKUP(LEFT($A2257,8),POR!$A:$R,4,0),"")</f>
        <v/>
      </c>
      <c r="S2257" s="8" t="str">
        <f>IFERROR(VLOOKUP(LEFT($A2257,8),POR!$A:$R,5,0),"")</f>
        <v/>
      </c>
      <c r="T2257" s="8" t="str">
        <f>IFERROR(VLOOKUP(LEFT($A2257,8),POR!$A:$R,6,0),"")</f>
        <v/>
      </c>
      <c r="U2257" s="8" t="str">
        <f>IFERROR(VLOOKUP(LEFT($A2257,8),POR!$A:$R,7,0),"")</f>
        <v/>
      </c>
      <c r="V2257" s="8">
        <f>IFERROR(VLOOKUP(LEFT($A2257,8),POR!$A:$R,8,0),"")</f>
        <v>42839</v>
      </c>
      <c r="W2257" s="8" t="str">
        <f>IFERROR(VLOOKUP(LEFT($A2257,8),POR!$A:$R,9,0),"")</f>
        <v/>
      </c>
      <c r="X2257" s="8" t="str">
        <f>IFERROR(VLOOKUP(LEFT($A2257,8),POR!$A:$R,10,0),"")</f>
        <v/>
      </c>
      <c r="Y2257" s="8" t="str">
        <f>IFERROR(VLOOKUP(LEFT($A2257,8),POR!$A:$R,11,0),"")</f>
        <v/>
      </c>
      <c r="Z2257" s="8" t="str">
        <f>IFERROR(VLOOKUP(LEFT($A2257,8),POR!$A:$R,12,0),"")</f>
        <v/>
      </c>
      <c r="AA2257" s="8" t="str">
        <f>IFERROR(VLOOKUP(LEFT($A2257,8),POR!$A:$R,13,0),"")</f>
        <v/>
      </c>
      <c r="AB2257" s="8" t="str">
        <f>IFERROR(VLOOKUP(LEFT($A2257,8),POR!$A:$R,14,0),"")</f>
        <v/>
      </c>
      <c r="AC2257" s="8" t="str">
        <f>IFERROR(VLOOKUP(LEFT($A2257,8),POR!$A:$R,15,0),"")</f>
        <v/>
      </c>
      <c r="AD2257" s="8" t="str">
        <f>IFERROR(VLOOKUP(LEFT($A2257,8),POR!$A:$R,16,0),"")</f>
        <v/>
      </c>
      <c r="AE2257" s="8" t="str">
        <f>IFERROR(VLOOKUP(LEFT($A2257,8),POR!$A:$R,17,0),"")</f>
        <v/>
      </c>
      <c r="AF2257" s="8" t="str">
        <f>IFERROR(VLOOKUP(LEFT($A2257,8),POR!$A:$R,18,0),"")</f>
        <v/>
      </c>
      <c r="AG2257" s="36" t="str">
        <f>IFERROR(VLOOKUP(A2257,NSD!F:G,2,0),"")</f>
        <v/>
      </c>
    </row>
    <row r="2258" spans="1:33">
      <c r="A2258" s="49" t="s">
        <v>2485</v>
      </c>
      <c r="B2258" s="36" t="str">
        <f>VLOOKUP(LEFT(A2258,8),Clusters!A:C,3,0)</f>
        <v>C5</v>
      </c>
      <c r="C2258" s="36">
        <f>VLOOKUP(LEFT(A2258,8),Clusters!A:D,2,0)</f>
        <v>54</v>
      </c>
      <c r="O2258" s="36">
        <f>IFERROR(VLOOKUP(LEFT(A2258,8),'Development Priority'!A:B,2,0),"")</f>
        <v>215</v>
      </c>
      <c r="P2258" s="8" t="str">
        <f>IFERROR(VLOOKUP(LEFT($A2258,8),POR!$A:$R,2,0),"")</f>
        <v/>
      </c>
      <c r="Q2258" s="8" t="str">
        <f>IFERROR(VLOOKUP(LEFT($A2258,8),POR!$A:$R,3,0),"")</f>
        <v/>
      </c>
      <c r="R2258" s="8" t="str">
        <f>IFERROR(VLOOKUP(LEFT($A2258,8),POR!$A:$R,4,0),"")</f>
        <v/>
      </c>
      <c r="S2258" s="8" t="str">
        <f>IFERROR(VLOOKUP(LEFT($A2258,8),POR!$A:$R,5,0),"")</f>
        <v/>
      </c>
      <c r="T2258" s="8" t="str">
        <f>IFERROR(VLOOKUP(LEFT($A2258,8),POR!$A:$R,6,0),"")</f>
        <v/>
      </c>
      <c r="U2258" s="8" t="str">
        <f>IFERROR(VLOOKUP(LEFT($A2258,8),POR!$A:$R,7,0),"")</f>
        <v/>
      </c>
      <c r="V2258" s="8">
        <f>IFERROR(VLOOKUP(LEFT($A2258,8),POR!$A:$R,8,0),"")</f>
        <v>42839</v>
      </c>
      <c r="W2258" s="8" t="str">
        <f>IFERROR(VLOOKUP(LEFT($A2258,8),POR!$A:$R,9,0),"")</f>
        <v/>
      </c>
      <c r="X2258" s="8" t="str">
        <f>IFERROR(VLOOKUP(LEFT($A2258,8),POR!$A:$R,10,0),"")</f>
        <v/>
      </c>
      <c r="Y2258" s="8" t="str">
        <f>IFERROR(VLOOKUP(LEFT($A2258,8),POR!$A:$R,11,0),"")</f>
        <v/>
      </c>
      <c r="Z2258" s="8" t="str">
        <f>IFERROR(VLOOKUP(LEFT($A2258,8),POR!$A:$R,12,0),"")</f>
        <v/>
      </c>
      <c r="AA2258" s="8" t="str">
        <f>IFERROR(VLOOKUP(LEFT($A2258,8),POR!$A:$R,13,0),"")</f>
        <v/>
      </c>
      <c r="AB2258" s="8" t="str">
        <f>IFERROR(VLOOKUP(LEFT($A2258,8),POR!$A:$R,14,0),"")</f>
        <v/>
      </c>
      <c r="AC2258" s="8" t="str">
        <f>IFERROR(VLOOKUP(LEFT($A2258,8),POR!$A:$R,15,0),"")</f>
        <v/>
      </c>
      <c r="AD2258" s="8" t="str">
        <f>IFERROR(VLOOKUP(LEFT($A2258,8),POR!$A:$R,16,0),"")</f>
        <v/>
      </c>
      <c r="AE2258" s="8" t="str">
        <f>IFERROR(VLOOKUP(LEFT($A2258,8),POR!$A:$R,17,0),"")</f>
        <v/>
      </c>
      <c r="AF2258" s="8" t="str">
        <f>IFERROR(VLOOKUP(LEFT($A2258,8),POR!$A:$R,18,0),"")</f>
        <v/>
      </c>
      <c r="AG2258" s="36" t="str">
        <f>IFERROR(VLOOKUP(A2258,NSD!F:G,2,0),"")</f>
        <v/>
      </c>
    </row>
    <row r="2259" spans="1:33">
      <c r="A2259" s="49" t="s">
        <v>3329</v>
      </c>
      <c r="B2259" s="36" t="str">
        <f>VLOOKUP(LEFT(A2259,8),Clusters!A:C,3,0)</f>
        <v>C5</v>
      </c>
      <c r="C2259" s="36">
        <f>VLOOKUP(LEFT(A2259,8),Clusters!A:D,2,0)</f>
        <v>54</v>
      </c>
      <c r="O2259" s="36">
        <f>IFERROR(VLOOKUP(LEFT(A2259,8),'Development Priority'!A:B,2,0),"")</f>
        <v>215</v>
      </c>
      <c r="P2259" s="8" t="str">
        <f>IFERROR(VLOOKUP(LEFT($A2259,8),POR!$A:$R,2,0),"")</f>
        <v/>
      </c>
      <c r="Q2259" s="8" t="str">
        <f>IFERROR(VLOOKUP(LEFT($A2259,8),POR!$A:$R,3,0),"")</f>
        <v/>
      </c>
      <c r="R2259" s="8" t="str">
        <f>IFERROR(VLOOKUP(LEFT($A2259,8),POR!$A:$R,4,0),"")</f>
        <v/>
      </c>
      <c r="S2259" s="8" t="str">
        <f>IFERROR(VLOOKUP(LEFT($A2259,8),POR!$A:$R,5,0),"")</f>
        <v/>
      </c>
      <c r="T2259" s="8" t="str">
        <f>IFERROR(VLOOKUP(LEFT($A2259,8),POR!$A:$R,6,0),"")</f>
        <v/>
      </c>
      <c r="U2259" s="8" t="str">
        <f>IFERROR(VLOOKUP(LEFT($A2259,8),POR!$A:$R,7,0),"")</f>
        <v/>
      </c>
      <c r="V2259" s="8">
        <f>IFERROR(VLOOKUP(LEFT($A2259,8),POR!$A:$R,8,0),"")</f>
        <v>42839</v>
      </c>
      <c r="W2259" s="8" t="str">
        <f>IFERROR(VLOOKUP(LEFT($A2259,8),POR!$A:$R,9,0),"")</f>
        <v/>
      </c>
      <c r="X2259" s="8" t="str">
        <f>IFERROR(VLOOKUP(LEFT($A2259,8),POR!$A:$R,10,0),"")</f>
        <v/>
      </c>
      <c r="Y2259" s="8" t="str">
        <f>IFERROR(VLOOKUP(LEFT($A2259,8),POR!$A:$R,11,0),"")</f>
        <v/>
      </c>
      <c r="Z2259" s="8" t="str">
        <f>IFERROR(VLOOKUP(LEFT($A2259,8),POR!$A:$R,12,0),"")</f>
        <v/>
      </c>
      <c r="AA2259" s="8" t="str">
        <f>IFERROR(VLOOKUP(LEFT($A2259,8),POR!$A:$R,13,0),"")</f>
        <v/>
      </c>
      <c r="AB2259" s="8" t="str">
        <f>IFERROR(VLOOKUP(LEFT($A2259,8),POR!$A:$R,14,0),"")</f>
        <v/>
      </c>
      <c r="AC2259" s="8" t="str">
        <f>IFERROR(VLOOKUP(LEFT($A2259,8),POR!$A:$R,15,0),"")</f>
        <v/>
      </c>
      <c r="AD2259" s="8" t="str">
        <f>IFERROR(VLOOKUP(LEFT($A2259,8),POR!$A:$R,16,0),"")</f>
        <v/>
      </c>
      <c r="AE2259" s="8" t="str">
        <f>IFERROR(VLOOKUP(LEFT($A2259,8),POR!$A:$R,17,0),"")</f>
        <v/>
      </c>
      <c r="AF2259" s="8" t="str">
        <f>IFERROR(VLOOKUP(LEFT($A2259,8),POR!$A:$R,18,0),"")</f>
        <v/>
      </c>
      <c r="AG2259" s="36" t="str">
        <f>IFERROR(VLOOKUP(A2259,NSD!F:G,2,0),"")</f>
        <v/>
      </c>
    </row>
    <row r="2260" spans="1:33">
      <c r="A2260" s="49" t="s">
        <v>3475</v>
      </c>
      <c r="B2260" s="36" t="str">
        <f>VLOOKUP(LEFT(A2260,8),Clusters!A:C,3,0)</f>
        <v>C5</v>
      </c>
      <c r="C2260" s="36">
        <f>VLOOKUP(LEFT(A2260,8),Clusters!A:D,2,0)</f>
        <v>54</v>
      </c>
      <c r="O2260" s="36">
        <f>IFERROR(VLOOKUP(LEFT(A2260,8),'Development Priority'!A:B,2,0),"")</f>
        <v>215</v>
      </c>
      <c r="P2260" s="8" t="str">
        <f>IFERROR(VLOOKUP(LEFT($A2260,8),POR!$A:$R,2,0),"")</f>
        <v/>
      </c>
      <c r="Q2260" s="8" t="str">
        <f>IFERROR(VLOOKUP(LEFT($A2260,8),POR!$A:$R,3,0),"")</f>
        <v/>
      </c>
      <c r="R2260" s="8" t="str">
        <f>IFERROR(VLOOKUP(LEFT($A2260,8),POR!$A:$R,4,0),"")</f>
        <v/>
      </c>
      <c r="S2260" s="8" t="str">
        <f>IFERROR(VLOOKUP(LEFT($A2260,8),POR!$A:$R,5,0),"")</f>
        <v/>
      </c>
      <c r="T2260" s="8" t="str">
        <f>IFERROR(VLOOKUP(LEFT($A2260,8),POR!$A:$R,6,0),"")</f>
        <v/>
      </c>
      <c r="U2260" s="8" t="str">
        <f>IFERROR(VLOOKUP(LEFT($A2260,8),POR!$A:$R,7,0),"")</f>
        <v/>
      </c>
      <c r="V2260" s="8">
        <f>IFERROR(VLOOKUP(LEFT($A2260,8),POR!$A:$R,8,0),"")</f>
        <v>42839</v>
      </c>
      <c r="W2260" s="8" t="str">
        <f>IFERROR(VLOOKUP(LEFT($A2260,8),POR!$A:$R,9,0),"")</f>
        <v/>
      </c>
      <c r="X2260" s="8" t="str">
        <f>IFERROR(VLOOKUP(LEFT($A2260,8),POR!$A:$R,10,0),"")</f>
        <v/>
      </c>
      <c r="Y2260" s="8" t="str">
        <f>IFERROR(VLOOKUP(LEFT($A2260,8),POR!$A:$R,11,0),"")</f>
        <v/>
      </c>
      <c r="Z2260" s="8" t="str">
        <f>IFERROR(VLOOKUP(LEFT($A2260,8),POR!$A:$R,12,0),"")</f>
        <v/>
      </c>
      <c r="AA2260" s="8" t="str">
        <f>IFERROR(VLOOKUP(LEFT($A2260,8),POR!$A:$R,13,0),"")</f>
        <v/>
      </c>
      <c r="AB2260" s="8" t="str">
        <f>IFERROR(VLOOKUP(LEFT($A2260,8),POR!$A:$R,14,0),"")</f>
        <v/>
      </c>
      <c r="AC2260" s="8" t="str">
        <f>IFERROR(VLOOKUP(LEFT($A2260,8),POR!$A:$R,15,0),"")</f>
        <v/>
      </c>
      <c r="AD2260" s="8" t="str">
        <f>IFERROR(VLOOKUP(LEFT($A2260,8),POR!$A:$R,16,0),"")</f>
        <v/>
      </c>
      <c r="AE2260" s="8" t="str">
        <f>IFERROR(VLOOKUP(LEFT($A2260,8),POR!$A:$R,17,0),"")</f>
        <v/>
      </c>
      <c r="AF2260" s="8" t="str">
        <f>IFERROR(VLOOKUP(LEFT($A2260,8),POR!$A:$R,18,0),"")</f>
        <v/>
      </c>
      <c r="AG2260" s="36" t="str">
        <f>IFERROR(VLOOKUP(A2260,NSD!F:G,2,0),"")</f>
        <v/>
      </c>
    </row>
    <row r="2261" spans="1:33">
      <c r="A2261" s="49" t="s">
        <v>3259</v>
      </c>
      <c r="B2261" s="36" t="str">
        <f>VLOOKUP(LEFT(A2261,8),Clusters!A:C,3,0)</f>
        <v>C5</v>
      </c>
      <c r="C2261" s="36">
        <f>VLOOKUP(LEFT(A2261,8),Clusters!A:D,2,0)</f>
        <v>54</v>
      </c>
      <c r="O2261" s="36">
        <f>IFERROR(VLOOKUP(LEFT(A2261,8),'Development Priority'!A:B,2,0),"")</f>
        <v>210</v>
      </c>
      <c r="P2261" s="8" t="str">
        <f>IFERROR(VLOOKUP(LEFT($A2261,8),POR!$A:$R,2,0),"")</f>
        <v/>
      </c>
      <c r="Q2261" s="8" t="str">
        <f>IFERROR(VLOOKUP(LEFT($A2261,8),POR!$A:$R,3,0),"")</f>
        <v/>
      </c>
      <c r="R2261" s="8" t="str">
        <f>IFERROR(VLOOKUP(LEFT($A2261,8),POR!$A:$R,4,0),"")</f>
        <v/>
      </c>
      <c r="S2261" s="8" t="str">
        <f>IFERROR(VLOOKUP(LEFT($A2261,8),POR!$A:$R,5,0),"")</f>
        <v/>
      </c>
      <c r="T2261" s="8" t="str">
        <f>IFERROR(VLOOKUP(LEFT($A2261,8),POR!$A:$R,6,0),"")</f>
        <v/>
      </c>
      <c r="U2261" s="8" t="str">
        <f>IFERROR(VLOOKUP(LEFT($A2261,8),POR!$A:$R,7,0),"")</f>
        <v/>
      </c>
      <c r="V2261" s="8" t="str">
        <f>IFERROR(VLOOKUP(LEFT($A2261,8),POR!$A:$R,8,0),"")</f>
        <v/>
      </c>
      <c r="W2261" s="8" t="str">
        <f>IFERROR(VLOOKUP(LEFT($A2261,8),POR!$A:$R,9,0),"")</f>
        <v/>
      </c>
      <c r="X2261" s="8" t="str">
        <f>IFERROR(VLOOKUP(LEFT($A2261,8),POR!$A:$R,10,0),"")</f>
        <v/>
      </c>
      <c r="Y2261" s="8" t="str">
        <f>IFERROR(VLOOKUP(LEFT($A2261,8),POR!$A:$R,11,0),"")</f>
        <v/>
      </c>
      <c r="Z2261" s="8" t="str">
        <f>IFERROR(VLOOKUP(LEFT($A2261,8),POR!$A:$R,12,0),"")</f>
        <v/>
      </c>
      <c r="AA2261" s="8" t="str">
        <f>IFERROR(VLOOKUP(LEFT($A2261,8),POR!$A:$R,13,0),"")</f>
        <v/>
      </c>
      <c r="AB2261" s="8" t="str">
        <f>IFERROR(VLOOKUP(LEFT($A2261,8),POR!$A:$R,14,0),"")</f>
        <v/>
      </c>
      <c r="AC2261" s="8" t="str">
        <f>IFERROR(VLOOKUP(LEFT($A2261,8),POR!$A:$R,15,0),"")</f>
        <v/>
      </c>
      <c r="AD2261" s="8" t="str">
        <f>IFERROR(VLOOKUP(LEFT($A2261,8),POR!$A:$R,16,0),"")</f>
        <v/>
      </c>
      <c r="AE2261" s="8" t="str">
        <f>IFERROR(VLOOKUP(LEFT($A2261,8),POR!$A:$R,17,0),"")</f>
        <v/>
      </c>
      <c r="AF2261" s="8" t="str">
        <f>IFERROR(VLOOKUP(LEFT($A2261,8),POR!$A:$R,18,0),"")</f>
        <v/>
      </c>
      <c r="AG2261" s="36" t="str">
        <f>IFERROR(VLOOKUP(A2261,NSD!F:G,2,0),"")</f>
        <v/>
      </c>
    </row>
    <row r="2262" spans="1:33">
      <c r="A2262" s="49" t="s">
        <v>3591</v>
      </c>
      <c r="B2262" s="36" t="str">
        <f>VLOOKUP(LEFT(A2262,8),Clusters!A:C,3,0)</f>
        <v>C5</v>
      </c>
      <c r="C2262" s="36">
        <f>VLOOKUP(LEFT(A2262,8),Clusters!A:D,2,0)</f>
        <v>54</v>
      </c>
      <c r="O2262" s="36">
        <f>IFERROR(VLOOKUP(LEFT(A2262,8),'Development Priority'!A:B,2,0),"")</f>
        <v>210</v>
      </c>
      <c r="P2262" s="8" t="str">
        <f>IFERROR(VLOOKUP(LEFT($A2262,8),POR!$A:$R,2,0),"")</f>
        <v/>
      </c>
      <c r="Q2262" s="8" t="str">
        <f>IFERROR(VLOOKUP(LEFT($A2262,8),POR!$A:$R,3,0),"")</f>
        <v/>
      </c>
      <c r="R2262" s="8" t="str">
        <f>IFERROR(VLOOKUP(LEFT($A2262,8),POR!$A:$R,4,0),"")</f>
        <v/>
      </c>
      <c r="S2262" s="8" t="str">
        <f>IFERROR(VLOOKUP(LEFT($A2262,8),POR!$A:$R,5,0),"")</f>
        <v/>
      </c>
      <c r="T2262" s="8" t="str">
        <f>IFERROR(VLOOKUP(LEFT($A2262,8),POR!$A:$R,6,0),"")</f>
        <v/>
      </c>
      <c r="U2262" s="8" t="str">
        <f>IFERROR(VLOOKUP(LEFT($A2262,8),POR!$A:$R,7,0),"")</f>
        <v/>
      </c>
      <c r="V2262" s="8" t="str">
        <f>IFERROR(VLOOKUP(LEFT($A2262,8),POR!$A:$R,8,0),"")</f>
        <v/>
      </c>
      <c r="W2262" s="8" t="str">
        <f>IFERROR(VLOOKUP(LEFT($A2262,8),POR!$A:$R,9,0),"")</f>
        <v/>
      </c>
      <c r="X2262" s="8" t="str">
        <f>IFERROR(VLOOKUP(LEFT($A2262,8),POR!$A:$R,10,0),"")</f>
        <v/>
      </c>
      <c r="Y2262" s="8" t="str">
        <f>IFERROR(VLOOKUP(LEFT($A2262,8),POR!$A:$R,11,0),"")</f>
        <v/>
      </c>
      <c r="Z2262" s="8" t="str">
        <f>IFERROR(VLOOKUP(LEFT($A2262,8),POR!$A:$R,12,0),"")</f>
        <v/>
      </c>
      <c r="AA2262" s="8" t="str">
        <f>IFERROR(VLOOKUP(LEFT($A2262,8),POR!$A:$R,13,0),"")</f>
        <v/>
      </c>
      <c r="AB2262" s="8" t="str">
        <f>IFERROR(VLOOKUP(LEFT($A2262,8),POR!$A:$R,14,0),"")</f>
        <v/>
      </c>
      <c r="AC2262" s="8" t="str">
        <f>IFERROR(VLOOKUP(LEFT($A2262,8),POR!$A:$R,15,0),"")</f>
        <v/>
      </c>
      <c r="AD2262" s="8" t="str">
        <f>IFERROR(VLOOKUP(LEFT($A2262,8),POR!$A:$R,16,0),"")</f>
        <v/>
      </c>
      <c r="AE2262" s="8" t="str">
        <f>IFERROR(VLOOKUP(LEFT($A2262,8),POR!$A:$R,17,0),"")</f>
        <v/>
      </c>
      <c r="AF2262" s="8" t="str">
        <f>IFERROR(VLOOKUP(LEFT($A2262,8),POR!$A:$R,18,0),"")</f>
        <v/>
      </c>
      <c r="AG2262" s="36" t="str">
        <f>IFERROR(VLOOKUP(A2262,NSD!F:G,2,0),"")</f>
        <v/>
      </c>
    </row>
    <row r="2263" spans="1:33">
      <c r="A2263" s="49" t="s">
        <v>2798</v>
      </c>
      <c r="B2263" s="36" t="str">
        <f>VLOOKUP(LEFT(A2263,8),Clusters!A:C,3,0)</f>
        <v>C4</v>
      </c>
      <c r="C2263" s="36">
        <f>VLOOKUP(LEFT(A2263,8),Clusters!A:D,2,0)</f>
        <v>43</v>
      </c>
      <c r="O2263" s="36">
        <f>IFERROR(VLOOKUP(LEFT(A2263,8),'Development Priority'!A:B,2,0),"")</f>
        <v>144</v>
      </c>
      <c r="P2263" s="8" t="str">
        <f>IFERROR(VLOOKUP(LEFT($A2263,8),POR!$A:$R,2,0),"")</f>
        <v/>
      </c>
      <c r="Q2263" s="8" t="str">
        <f>IFERROR(VLOOKUP(LEFT($A2263,8),POR!$A:$R,3,0),"")</f>
        <v/>
      </c>
      <c r="R2263" s="8" t="str">
        <f>IFERROR(VLOOKUP(LEFT($A2263,8),POR!$A:$R,4,0),"")</f>
        <v/>
      </c>
      <c r="S2263" s="8" t="str">
        <f>IFERROR(VLOOKUP(LEFT($A2263,8),POR!$A:$R,5,0),"")</f>
        <v/>
      </c>
      <c r="T2263" s="8">
        <f>IFERROR(VLOOKUP(LEFT($A2263,8),POR!$A:$R,6,0),"")</f>
        <v>42837.708333333299</v>
      </c>
      <c r="U2263" s="8" t="str">
        <f>IFERROR(VLOOKUP(LEFT($A2263,8),POR!$A:$R,7,0),"")</f>
        <v/>
      </c>
      <c r="V2263" s="8">
        <f>IFERROR(VLOOKUP(LEFT($A2263,8),POR!$A:$R,8,0),"")</f>
        <v>42838</v>
      </c>
      <c r="W2263" s="8" t="str">
        <f>IFERROR(VLOOKUP(LEFT($A2263,8),POR!$A:$R,9,0),"")</f>
        <v/>
      </c>
      <c r="X2263" s="8" t="str">
        <f>IFERROR(VLOOKUP(LEFT($A2263,8),POR!$A:$R,10,0),"")</f>
        <v/>
      </c>
      <c r="Y2263" s="8" t="str">
        <f>IFERROR(VLOOKUP(LEFT($A2263,8),POR!$A:$R,11,0),"")</f>
        <v/>
      </c>
      <c r="Z2263" s="8" t="str">
        <f>IFERROR(VLOOKUP(LEFT($A2263,8),POR!$A:$R,12,0),"")</f>
        <v/>
      </c>
      <c r="AA2263" s="8" t="str">
        <f>IFERROR(VLOOKUP(LEFT($A2263,8),POR!$A:$R,13,0),"")</f>
        <v/>
      </c>
      <c r="AB2263" s="8" t="str">
        <f>IFERROR(VLOOKUP(LEFT($A2263,8),POR!$A:$R,14,0),"")</f>
        <v/>
      </c>
      <c r="AC2263" s="8" t="str">
        <f>IFERROR(VLOOKUP(LEFT($A2263,8),POR!$A:$R,15,0),"")</f>
        <v/>
      </c>
      <c r="AD2263" s="8" t="str">
        <f>IFERROR(VLOOKUP(LEFT($A2263,8),POR!$A:$R,16,0),"")</f>
        <v/>
      </c>
      <c r="AE2263" s="8" t="str">
        <f>IFERROR(VLOOKUP(LEFT($A2263,8),POR!$A:$R,17,0),"")</f>
        <v/>
      </c>
      <c r="AF2263" s="8" t="str">
        <f>IFERROR(VLOOKUP(LEFT($A2263,8),POR!$A:$R,18,0),"")</f>
        <v/>
      </c>
      <c r="AG2263" s="36" t="str">
        <f>IFERROR(VLOOKUP(A2263,NSD!F:G,2,0),"")</f>
        <v/>
      </c>
    </row>
    <row r="2264" spans="1:33">
      <c r="A2264" s="49" t="s">
        <v>2954</v>
      </c>
      <c r="B2264" s="36" t="str">
        <f>VLOOKUP(LEFT(A2264,8),Clusters!A:C,3,0)</f>
        <v>C4</v>
      </c>
      <c r="C2264" s="36">
        <f>VLOOKUP(LEFT(A2264,8),Clusters!A:D,2,0)</f>
        <v>43</v>
      </c>
      <c r="O2264" s="36">
        <f>IFERROR(VLOOKUP(LEFT(A2264,8),'Development Priority'!A:B,2,0),"")</f>
        <v>144</v>
      </c>
      <c r="P2264" s="8" t="str">
        <f>IFERROR(VLOOKUP(LEFT($A2264,8),POR!$A:$R,2,0),"")</f>
        <v/>
      </c>
      <c r="Q2264" s="8" t="str">
        <f>IFERROR(VLOOKUP(LEFT($A2264,8),POR!$A:$R,3,0),"")</f>
        <v/>
      </c>
      <c r="R2264" s="8" t="str">
        <f>IFERROR(VLOOKUP(LEFT($A2264,8),POR!$A:$R,4,0),"")</f>
        <v/>
      </c>
      <c r="S2264" s="8" t="str">
        <f>IFERROR(VLOOKUP(LEFT($A2264,8),POR!$A:$R,5,0),"")</f>
        <v/>
      </c>
      <c r="T2264" s="8">
        <f>IFERROR(VLOOKUP(LEFT($A2264,8),POR!$A:$R,6,0),"")</f>
        <v>42837.708333333299</v>
      </c>
      <c r="U2264" s="8" t="str">
        <f>IFERROR(VLOOKUP(LEFT($A2264,8),POR!$A:$R,7,0),"")</f>
        <v/>
      </c>
      <c r="V2264" s="8">
        <f>IFERROR(VLOOKUP(LEFT($A2264,8),POR!$A:$R,8,0),"")</f>
        <v>42838</v>
      </c>
      <c r="W2264" s="8" t="str">
        <f>IFERROR(VLOOKUP(LEFT($A2264,8),POR!$A:$R,9,0),"")</f>
        <v/>
      </c>
      <c r="X2264" s="8" t="str">
        <f>IFERROR(VLOOKUP(LEFT($A2264,8),POR!$A:$R,10,0),"")</f>
        <v/>
      </c>
      <c r="Y2264" s="8" t="str">
        <f>IFERROR(VLOOKUP(LEFT($A2264,8),POR!$A:$R,11,0),"")</f>
        <v/>
      </c>
      <c r="Z2264" s="8" t="str">
        <f>IFERROR(VLOOKUP(LEFT($A2264,8),POR!$A:$R,12,0),"")</f>
        <v/>
      </c>
      <c r="AA2264" s="8" t="str">
        <f>IFERROR(VLOOKUP(LEFT($A2264,8),POR!$A:$R,13,0),"")</f>
        <v/>
      </c>
      <c r="AB2264" s="8" t="str">
        <f>IFERROR(VLOOKUP(LEFT($A2264,8),POR!$A:$R,14,0),"")</f>
        <v/>
      </c>
      <c r="AC2264" s="8" t="str">
        <f>IFERROR(VLOOKUP(LEFT($A2264,8),POR!$A:$R,15,0),"")</f>
        <v/>
      </c>
      <c r="AD2264" s="8" t="str">
        <f>IFERROR(VLOOKUP(LEFT($A2264,8),POR!$A:$R,16,0),"")</f>
        <v/>
      </c>
      <c r="AE2264" s="8" t="str">
        <f>IFERROR(VLOOKUP(LEFT($A2264,8),POR!$A:$R,17,0),"")</f>
        <v/>
      </c>
      <c r="AF2264" s="8" t="str">
        <f>IFERROR(VLOOKUP(LEFT($A2264,8),POR!$A:$R,18,0),"")</f>
        <v/>
      </c>
      <c r="AG2264" s="36" t="str">
        <f>IFERROR(VLOOKUP(A2264,NSD!F:G,2,0),"")</f>
        <v/>
      </c>
    </row>
    <row r="2265" spans="1:33">
      <c r="A2265" s="49" t="s">
        <v>3188</v>
      </c>
      <c r="B2265" s="36" t="str">
        <f>VLOOKUP(LEFT(A2265,8),Clusters!A:C,3,0)</f>
        <v>C4</v>
      </c>
      <c r="C2265" s="36">
        <f>VLOOKUP(LEFT(A2265,8),Clusters!A:D,2,0)</f>
        <v>43</v>
      </c>
      <c r="O2265" s="36">
        <f>IFERROR(VLOOKUP(LEFT(A2265,8),'Development Priority'!A:B,2,0),"")</f>
        <v>144</v>
      </c>
      <c r="P2265" s="8" t="str">
        <f>IFERROR(VLOOKUP(LEFT($A2265,8),POR!$A:$R,2,0),"")</f>
        <v/>
      </c>
      <c r="Q2265" s="8" t="str">
        <f>IFERROR(VLOOKUP(LEFT($A2265,8),POR!$A:$R,3,0),"")</f>
        <v/>
      </c>
      <c r="R2265" s="8" t="str">
        <f>IFERROR(VLOOKUP(LEFT($A2265,8),POR!$A:$R,4,0),"")</f>
        <v/>
      </c>
      <c r="S2265" s="8" t="str">
        <f>IFERROR(VLOOKUP(LEFT($A2265,8),POR!$A:$R,5,0),"")</f>
        <v/>
      </c>
      <c r="T2265" s="8">
        <f>IFERROR(VLOOKUP(LEFT($A2265,8),POR!$A:$R,6,0),"")</f>
        <v>42837.708333333299</v>
      </c>
      <c r="U2265" s="8" t="str">
        <f>IFERROR(VLOOKUP(LEFT($A2265,8),POR!$A:$R,7,0),"")</f>
        <v/>
      </c>
      <c r="V2265" s="8">
        <f>IFERROR(VLOOKUP(LEFT($A2265,8),POR!$A:$R,8,0),"")</f>
        <v>42838</v>
      </c>
      <c r="W2265" s="8" t="str">
        <f>IFERROR(VLOOKUP(LEFT($A2265,8),POR!$A:$R,9,0),"")</f>
        <v/>
      </c>
      <c r="X2265" s="8" t="str">
        <f>IFERROR(VLOOKUP(LEFT($A2265,8),POR!$A:$R,10,0),"")</f>
        <v/>
      </c>
      <c r="Y2265" s="8" t="str">
        <f>IFERROR(VLOOKUP(LEFT($A2265,8),POR!$A:$R,11,0),"")</f>
        <v/>
      </c>
      <c r="Z2265" s="8" t="str">
        <f>IFERROR(VLOOKUP(LEFT($A2265,8),POR!$A:$R,12,0),"")</f>
        <v/>
      </c>
      <c r="AA2265" s="8" t="str">
        <f>IFERROR(VLOOKUP(LEFT($A2265,8),POR!$A:$R,13,0),"")</f>
        <v/>
      </c>
      <c r="AB2265" s="8" t="str">
        <f>IFERROR(VLOOKUP(LEFT($A2265,8),POR!$A:$R,14,0),"")</f>
        <v/>
      </c>
      <c r="AC2265" s="8" t="str">
        <f>IFERROR(VLOOKUP(LEFT($A2265,8),POR!$A:$R,15,0),"")</f>
        <v/>
      </c>
      <c r="AD2265" s="8" t="str">
        <f>IFERROR(VLOOKUP(LEFT($A2265,8),POR!$A:$R,16,0),"")</f>
        <v/>
      </c>
      <c r="AE2265" s="8" t="str">
        <f>IFERROR(VLOOKUP(LEFT($A2265,8),POR!$A:$R,17,0),"")</f>
        <v/>
      </c>
      <c r="AF2265" s="8" t="str">
        <f>IFERROR(VLOOKUP(LEFT($A2265,8),POR!$A:$R,18,0),"")</f>
        <v/>
      </c>
      <c r="AG2265" s="36" t="str">
        <f>IFERROR(VLOOKUP(A2265,NSD!F:G,2,0),"")</f>
        <v/>
      </c>
    </row>
    <row r="2266" spans="1:33">
      <c r="A2266" s="49" t="s">
        <v>3722</v>
      </c>
      <c r="B2266" s="36" t="str">
        <f>VLOOKUP(LEFT(A2266,8),Clusters!A:C,3,0)</f>
        <v>C4</v>
      </c>
      <c r="C2266" s="36">
        <f>VLOOKUP(LEFT(A2266,8),Clusters!A:D,2,0)</f>
        <v>43</v>
      </c>
      <c r="O2266" s="36">
        <f>IFERROR(VLOOKUP(LEFT(A2266,8),'Development Priority'!A:B,2,0),"")</f>
        <v>144</v>
      </c>
      <c r="P2266" s="8" t="str">
        <f>IFERROR(VLOOKUP(LEFT($A2266,8),POR!$A:$R,2,0),"")</f>
        <v/>
      </c>
      <c r="Q2266" s="8" t="str">
        <f>IFERROR(VLOOKUP(LEFT($A2266,8),POR!$A:$R,3,0),"")</f>
        <v/>
      </c>
      <c r="R2266" s="8" t="str">
        <f>IFERROR(VLOOKUP(LEFT($A2266,8),POR!$A:$R,4,0),"")</f>
        <v/>
      </c>
      <c r="S2266" s="8" t="str">
        <f>IFERROR(VLOOKUP(LEFT($A2266,8),POR!$A:$R,5,0),"")</f>
        <v/>
      </c>
      <c r="T2266" s="8">
        <f>IFERROR(VLOOKUP(LEFT($A2266,8),POR!$A:$R,6,0),"")</f>
        <v>42837.708333333299</v>
      </c>
      <c r="U2266" s="8" t="str">
        <f>IFERROR(VLOOKUP(LEFT($A2266,8),POR!$A:$R,7,0),"")</f>
        <v/>
      </c>
      <c r="V2266" s="8">
        <f>IFERROR(VLOOKUP(LEFT($A2266,8),POR!$A:$R,8,0),"")</f>
        <v>42838</v>
      </c>
      <c r="W2266" s="8" t="str">
        <f>IFERROR(VLOOKUP(LEFT($A2266,8),POR!$A:$R,9,0),"")</f>
        <v/>
      </c>
      <c r="X2266" s="8" t="str">
        <f>IFERROR(VLOOKUP(LEFT($A2266,8),POR!$A:$R,10,0),"")</f>
        <v/>
      </c>
      <c r="Y2266" s="8" t="str">
        <f>IFERROR(VLOOKUP(LEFT($A2266,8),POR!$A:$R,11,0),"")</f>
        <v/>
      </c>
      <c r="Z2266" s="8" t="str">
        <f>IFERROR(VLOOKUP(LEFT($A2266,8),POR!$A:$R,12,0),"")</f>
        <v/>
      </c>
      <c r="AA2266" s="8" t="str">
        <f>IFERROR(VLOOKUP(LEFT($A2266,8),POR!$A:$R,13,0),"")</f>
        <v/>
      </c>
      <c r="AB2266" s="8" t="str">
        <f>IFERROR(VLOOKUP(LEFT($A2266,8),POR!$A:$R,14,0),"")</f>
        <v/>
      </c>
      <c r="AC2266" s="8" t="str">
        <f>IFERROR(VLOOKUP(LEFT($A2266,8),POR!$A:$R,15,0),"")</f>
        <v/>
      </c>
      <c r="AD2266" s="8" t="str">
        <f>IFERROR(VLOOKUP(LEFT($A2266,8),POR!$A:$R,16,0),"")</f>
        <v/>
      </c>
      <c r="AE2266" s="8" t="str">
        <f>IFERROR(VLOOKUP(LEFT($A2266,8),POR!$A:$R,17,0),"")</f>
        <v/>
      </c>
      <c r="AF2266" s="8" t="str">
        <f>IFERROR(VLOOKUP(LEFT($A2266,8),POR!$A:$R,18,0),"")</f>
        <v/>
      </c>
      <c r="AG2266" s="36" t="str">
        <f>IFERROR(VLOOKUP(A2266,NSD!F:G,2,0),"")</f>
        <v/>
      </c>
    </row>
    <row r="2267" spans="1:33">
      <c r="A2267" s="49" t="s">
        <v>4900</v>
      </c>
      <c r="B2267" s="36" t="str">
        <f>VLOOKUP(LEFT(A2267,8),Clusters!A:C,3,0)</f>
        <v>C5</v>
      </c>
      <c r="C2267" s="36">
        <f>VLOOKUP(LEFT(A2267,8),Clusters!A:D,2,0)</f>
        <v>53</v>
      </c>
      <c r="O2267" s="36">
        <f>IFERROR(VLOOKUP(LEFT(A2267,8),'Development Priority'!A:B,2,0),"")</f>
        <v>419</v>
      </c>
      <c r="P2267" s="8" t="str">
        <f>IFERROR(VLOOKUP(LEFT($A2267,8),POR!$A:$R,2,0),"")</f>
        <v/>
      </c>
      <c r="Q2267" s="8" t="str">
        <f>IFERROR(VLOOKUP(LEFT($A2267,8),POR!$A:$R,3,0),"")</f>
        <v/>
      </c>
      <c r="R2267" s="8" t="str">
        <f>IFERROR(VLOOKUP(LEFT($A2267,8),POR!$A:$R,4,0),"")</f>
        <v/>
      </c>
      <c r="S2267" s="8" t="str">
        <f>IFERROR(VLOOKUP(LEFT($A2267,8),POR!$A:$R,5,0),"")</f>
        <v/>
      </c>
      <c r="T2267" s="8" t="str">
        <f>IFERROR(VLOOKUP(LEFT($A2267,8),POR!$A:$R,6,0),"")</f>
        <v/>
      </c>
      <c r="U2267" s="8" t="str">
        <f>IFERROR(VLOOKUP(LEFT($A2267,8),POR!$A:$R,7,0),"")</f>
        <v/>
      </c>
      <c r="V2267" s="8" t="str">
        <f>IFERROR(VLOOKUP(LEFT($A2267,8),POR!$A:$R,8,0),"")</f>
        <v/>
      </c>
      <c r="W2267" s="8" t="str">
        <f>IFERROR(VLOOKUP(LEFT($A2267,8),POR!$A:$R,9,0),"")</f>
        <v/>
      </c>
      <c r="X2267" s="8" t="str">
        <f>IFERROR(VLOOKUP(LEFT($A2267,8),POR!$A:$R,10,0),"")</f>
        <v/>
      </c>
      <c r="Y2267" s="8" t="str">
        <f>IFERROR(VLOOKUP(LEFT($A2267,8),POR!$A:$R,11,0),"")</f>
        <v/>
      </c>
      <c r="Z2267" s="8" t="str">
        <f>IFERROR(VLOOKUP(LEFT($A2267,8),POR!$A:$R,12,0),"")</f>
        <v/>
      </c>
      <c r="AA2267" s="8" t="str">
        <f>IFERROR(VLOOKUP(LEFT($A2267,8),POR!$A:$R,13,0),"")</f>
        <v/>
      </c>
      <c r="AB2267" s="8" t="str">
        <f>IFERROR(VLOOKUP(LEFT($A2267,8),POR!$A:$R,14,0),"")</f>
        <v/>
      </c>
      <c r="AC2267" s="8" t="str">
        <f>IFERROR(VLOOKUP(LEFT($A2267,8),POR!$A:$R,15,0),"")</f>
        <v/>
      </c>
      <c r="AD2267" s="8" t="str">
        <f>IFERROR(VLOOKUP(LEFT($A2267,8),POR!$A:$R,16,0),"")</f>
        <v/>
      </c>
      <c r="AE2267" s="8" t="str">
        <f>IFERROR(VLOOKUP(LEFT($A2267,8),POR!$A:$R,17,0),"")</f>
        <v/>
      </c>
      <c r="AF2267" s="8" t="str">
        <f>IFERROR(VLOOKUP(LEFT($A2267,8),POR!$A:$R,18,0),"")</f>
        <v/>
      </c>
      <c r="AG2267" s="36" t="str">
        <f>IFERROR(VLOOKUP(A2267,NSD!F:G,2,0),"")</f>
        <v/>
      </c>
    </row>
    <row r="2268" spans="1:33">
      <c r="A2268" s="49" t="s">
        <v>4547</v>
      </c>
      <c r="B2268" s="36" t="str">
        <f>VLOOKUP(LEFT(A2268,8),Clusters!A:C,3,0)</f>
        <v>C5</v>
      </c>
      <c r="C2268" s="36">
        <f>VLOOKUP(LEFT(A2268,8),Clusters!A:D,2,0)</f>
        <v>53</v>
      </c>
      <c r="O2268" s="36">
        <f>IFERROR(VLOOKUP(LEFT(A2268,8),'Development Priority'!A:B,2,0),"")</f>
        <v>419</v>
      </c>
      <c r="P2268" s="8" t="str">
        <f>IFERROR(VLOOKUP(LEFT($A2268,8),POR!$A:$R,2,0),"")</f>
        <v/>
      </c>
      <c r="Q2268" s="8" t="str">
        <f>IFERROR(VLOOKUP(LEFT($A2268,8),POR!$A:$R,3,0),"")</f>
        <v/>
      </c>
      <c r="R2268" s="8" t="str">
        <f>IFERROR(VLOOKUP(LEFT($A2268,8),POR!$A:$R,4,0),"")</f>
        <v/>
      </c>
      <c r="S2268" s="8" t="str">
        <f>IFERROR(VLOOKUP(LEFT($A2268,8),POR!$A:$R,5,0),"")</f>
        <v/>
      </c>
      <c r="T2268" s="8" t="str">
        <f>IFERROR(VLOOKUP(LEFT($A2268,8),POR!$A:$R,6,0),"")</f>
        <v/>
      </c>
      <c r="U2268" s="8" t="str">
        <f>IFERROR(VLOOKUP(LEFT($A2268,8),POR!$A:$R,7,0),"")</f>
        <v/>
      </c>
      <c r="V2268" s="8" t="str">
        <f>IFERROR(VLOOKUP(LEFT($A2268,8),POR!$A:$R,8,0),"")</f>
        <v/>
      </c>
      <c r="W2268" s="8" t="str">
        <f>IFERROR(VLOOKUP(LEFT($A2268,8),POR!$A:$R,9,0),"")</f>
        <v/>
      </c>
      <c r="X2268" s="8" t="str">
        <f>IFERROR(VLOOKUP(LEFT($A2268,8),POR!$A:$R,10,0),"")</f>
        <v/>
      </c>
      <c r="Y2268" s="8" t="str">
        <f>IFERROR(VLOOKUP(LEFT($A2268,8),POR!$A:$R,11,0),"")</f>
        <v/>
      </c>
      <c r="Z2268" s="8" t="str">
        <f>IFERROR(VLOOKUP(LEFT($A2268,8),POR!$A:$R,12,0),"")</f>
        <v/>
      </c>
      <c r="AA2268" s="8" t="str">
        <f>IFERROR(VLOOKUP(LEFT($A2268,8),POR!$A:$R,13,0),"")</f>
        <v/>
      </c>
      <c r="AB2268" s="8" t="str">
        <f>IFERROR(VLOOKUP(LEFT($A2268,8),POR!$A:$R,14,0),"")</f>
        <v/>
      </c>
      <c r="AC2268" s="8" t="str">
        <f>IFERROR(VLOOKUP(LEFT($A2268,8),POR!$A:$R,15,0),"")</f>
        <v/>
      </c>
      <c r="AD2268" s="8" t="str">
        <f>IFERROR(VLOOKUP(LEFT($A2268,8),POR!$A:$R,16,0),"")</f>
        <v/>
      </c>
      <c r="AE2268" s="8" t="str">
        <f>IFERROR(VLOOKUP(LEFT($A2268,8),POR!$A:$R,17,0),"")</f>
        <v/>
      </c>
      <c r="AF2268" s="8" t="str">
        <f>IFERROR(VLOOKUP(LEFT($A2268,8),POR!$A:$R,18,0),"")</f>
        <v/>
      </c>
      <c r="AG2268" s="36" t="str">
        <f>IFERROR(VLOOKUP(A2268,NSD!F:G,2,0),"")</f>
        <v/>
      </c>
    </row>
    <row r="2269" spans="1:33">
      <c r="A2269" s="49" t="s">
        <v>4887</v>
      </c>
      <c r="B2269" s="36" t="str">
        <f>VLOOKUP(LEFT(A2269,8),Clusters!A:C,3,0)</f>
        <v>C5</v>
      </c>
      <c r="C2269" s="36">
        <f>VLOOKUP(LEFT(A2269,8),Clusters!A:D,2,0)</f>
        <v>53</v>
      </c>
      <c r="O2269" s="36">
        <f>IFERROR(VLOOKUP(LEFT(A2269,8),'Development Priority'!A:B,2,0),"")</f>
        <v>419</v>
      </c>
      <c r="P2269" s="8" t="str">
        <f>IFERROR(VLOOKUP(LEFT($A2269,8),POR!$A:$R,2,0),"")</f>
        <v/>
      </c>
      <c r="Q2269" s="8" t="str">
        <f>IFERROR(VLOOKUP(LEFT($A2269,8),POR!$A:$R,3,0),"")</f>
        <v/>
      </c>
      <c r="R2269" s="8" t="str">
        <f>IFERROR(VLOOKUP(LEFT($A2269,8),POR!$A:$R,4,0),"")</f>
        <v/>
      </c>
      <c r="S2269" s="8" t="str">
        <f>IFERROR(VLOOKUP(LEFT($A2269,8),POR!$A:$R,5,0),"")</f>
        <v/>
      </c>
      <c r="T2269" s="8" t="str">
        <f>IFERROR(VLOOKUP(LEFT($A2269,8),POR!$A:$R,6,0),"")</f>
        <v/>
      </c>
      <c r="U2269" s="8" t="str">
        <f>IFERROR(VLOOKUP(LEFT($A2269,8),POR!$A:$R,7,0),"")</f>
        <v/>
      </c>
      <c r="V2269" s="8" t="str">
        <f>IFERROR(VLOOKUP(LEFT($A2269,8),POR!$A:$R,8,0),"")</f>
        <v/>
      </c>
      <c r="W2269" s="8" t="str">
        <f>IFERROR(VLOOKUP(LEFT($A2269,8),POR!$A:$R,9,0),"")</f>
        <v/>
      </c>
      <c r="X2269" s="8" t="str">
        <f>IFERROR(VLOOKUP(LEFT($A2269,8),POR!$A:$R,10,0),"")</f>
        <v/>
      </c>
      <c r="Y2269" s="8" t="str">
        <f>IFERROR(VLOOKUP(LEFT($A2269,8),POR!$A:$R,11,0),"")</f>
        <v/>
      </c>
      <c r="Z2269" s="8" t="str">
        <f>IFERROR(VLOOKUP(LEFT($A2269,8),POR!$A:$R,12,0),"")</f>
        <v/>
      </c>
      <c r="AA2269" s="8" t="str">
        <f>IFERROR(VLOOKUP(LEFT($A2269,8),POR!$A:$R,13,0),"")</f>
        <v/>
      </c>
      <c r="AB2269" s="8" t="str">
        <f>IFERROR(VLOOKUP(LEFT($A2269,8),POR!$A:$R,14,0),"")</f>
        <v/>
      </c>
      <c r="AC2269" s="8" t="str">
        <f>IFERROR(VLOOKUP(LEFT($A2269,8),POR!$A:$R,15,0),"")</f>
        <v/>
      </c>
      <c r="AD2269" s="8" t="str">
        <f>IFERROR(VLOOKUP(LEFT($A2269,8),POR!$A:$R,16,0),"")</f>
        <v/>
      </c>
      <c r="AE2269" s="8" t="str">
        <f>IFERROR(VLOOKUP(LEFT($A2269,8),POR!$A:$R,17,0),"")</f>
        <v/>
      </c>
      <c r="AF2269" s="8" t="str">
        <f>IFERROR(VLOOKUP(LEFT($A2269,8),POR!$A:$R,18,0),"")</f>
        <v/>
      </c>
      <c r="AG2269" s="36" t="str">
        <f>IFERROR(VLOOKUP(A2269,NSD!F:G,2,0),"")</f>
        <v/>
      </c>
    </row>
    <row r="2270" spans="1:33">
      <c r="A2270" s="49" t="s">
        <v>4278</v>
      </c>
      <c r="B2270" s="79" t="str">
        <f>VLOOKUP(LEFT(A2270,8),Clusters!A:C,3,0)</f>
        <v>C5</v>
      </c>
      <c r="C2270" s="79">
        <f>VLOOKUP(LEFT(A2270,8),Clusters!A:D,2,0)</f>
        <v>53</v>
      </c>
      <c r="O2270" s="79">
        <f>IFERROR(VLOOKUP(LEFT(A2270,8),'Development Priority'!A:B,2,0),"")</f>
        <v>419</v>
      </c>
      <c r="P2270" s="80" t="str">
        <f>IFERROR(VLOOKUP(LEFT($A2270,8),POR!$A:$R,2,0),"")</f>
        <v/>
      </c>
      <c r="Q2270" s="80" t="str">
        <f>IFERROR(VLOOKUP(LEFT($A2270,8),POR!$A:$R,3,0),"")</f>
        <v/>
      </c>
      <c r="R2270" s="80" t="str">
        <f>IFERROR(VLOOKUP(LEFT($A2270,8),POR!$A:$R,4,0),"")</f>
        <v/>
      </c>
      <c r="S2270" s="80" t="str">
        <f>IFERROR(VLOOKUP(LEFT($A2270,8),POR!$A:$R,5,0),"")</f>
        <v/>
      </c>
      <c r="T2270" s="80" t="str">
        <f>IFERROR(VLOOKUP(LEFT($A2270,8),POR!$A:$R,6,0),"")</f>
        <v/>
      </c>
      <c r="U2270" s="80" t="str">
        <f>IFERROR(VLOOKUP(LEFT($A2270,8),POR!$A:$R,7,0),"")</f>
        <v/>
      </c>
      <c r="V2270" s="80" t="str">
        <f>IFERROR(VLOOKUP(LEFT($A2270,8),POR!$A:$R,8,0),"")</f>
        <v/>
      </c>
      <c r="W2270" s="8" t="str">
        <f>IFERROR(VLOOKUP(LEFT($A2270,8),POR!$A:$R,9,0),"")</f>
        <v/>
      </c>
      <c r="X2270" s="8" t="str">
        <f>IFERROR(VLOOKUP(LEFT($A2270,8),POR!$A:$R,10,0),"")</f>
        <v/>
      </c>
      <c r="Y2270" s="8" t="str">
        <f>IFERROR(VLOOKUP(LEFT($A2270,8),POR!$A:$R,11,0),"")</f>
        <v/>
      </c>
      <c r="Z2270" s="8" t="str">
        <f>IFERROR(VLOOKUP(LEFT($A2270,8),POR!$A:$R,12,0),"")</f>
        <v/>
      </c>
      <c r="AA2270" s="8" t="str">
        <f>IFERROR(VLOOKUP(LEFT($A2270,8),POR!$A:$R,13,0),"")</f>
        <v/>
      </c>
      <c r="AB2270" s="8" t="str">
        <f>IFERROR(VLOOKUP(LEFT($A2270,8),POR!$A:$R,14,0),"")</f>
        <v/>
      </c>
      <c r="AC2270" s="8" t="str">
        <f>IFERROR(VLOOKUP(LEFT($A2270,8),POR!$A:$R,15,0),"")</f>
        <v/>
      </c>
      <c r="AD2270" s="8" t="str">
        <f>IFERROR(VLOOKUP(LEFT($A2270,8),POR!$A:$R,16,0),"")</f>
        <v/>
      </c>
      <c r="AE2270" s="8" t="str">
        <f>IFERROR(VLOOKUP(LEFT($A2270,8),POR!$A:$R,17,0),"")</f>
        <v/>
      </c>
      <c r="AF2270" s="8" t="str">
        <f>IFERROR(VLOOKUP(LEFT($A2270,8),POR!$A:$R,18,0),"")</f>
        <v/>
      </c>
      <c r="AG2270" s="36" t="str">
        <f>IFERROR(VLOOKUP(A2270,NSD!F:G,2,0),"")</f>
        <v/>
      </c>
    </row>
    <row r="2271" spans="1:33">
      <c r="A2271" s="11" t="s">
        <v>3990</v>
      </c>
      <c r="B2271" s="36" t="str">
        <f>VLOOKUP(LEFT(A2271,8),Clusters!A:C,3,0)</f>
        <v>C5</v>
      </c>
      <c r="C2271" s="36">
        <f>VLOOKUP(LEFT(A2271,8),Clusters!A:D,2,0)</f>
        <v>53</v>
      </c>
      <c r="D2271" s="11"/>
      <c r="E2271" s="11"/>
      <c r="F2271" s="11"/>
      <c r="G2271" s="11"/>
      <c r="H2271" s="11"/>
      <c r="I2271" s="37"/>
      <c r="J2271" s="41"/>
      <c r="K2271" s="10"/>
      <c r="L2271" s="10"/>
      <c r="M2271" s="11"/>
      <c r="N2271" s="10"/>
      <c r="O2271" s="36">
        <f>IFERROR(VLOOKUP(LEFT(A2271,8),'Development Priority'!A:B,2,0),"")</f>
        <v>233</v>
      </c>
      <c r="P2271" s="8" t="str">
        <f>IFERROR(VLOOKUP(LEFT($A2271,8),POR!$A:$R,2,0),"")</f>
        <v/>
      </c>
      <c r="Q2271" s="8" t="str">
        <f>IFERROR(VLOOKUP(LEFT($A2271,8),POR!$A:$R,3,0),"")</f>
        <v/>
      </c>
      <c r="R2271" s="8" t="str">
        <f>IFERROR(VLOOKUP(LEFT($A2271,8),POR!$A:$R,4,0),"")</f>
        <v/>
      </c>
      <c r="S2271" s="8" t="str">
        <f>IFERROR(VLOOKUP(LEFT($A2271,8),POR!$A:$R,5,0),"")</f>
        <v/>
      </c>
      <c r="T2271" s="8" t="str">
        <f>IFERROR(VLOOKUP(LEFT($A2271,8),POR!$A:$R,6,0),"")</f>
        <v/>
      </c>
      <c r="U2271" s="8" t="str">
        <f>IFERROR(VLOOKUP(LEFT($A2271,8),POR!$A:$R,7,0),"")</f>
        <v/>
      </c>
      <c r="V2271" s="8" t="str">
        <f>IFERROR(VLOOKUP(LEFT($A2271,8),POR!$A:$R,8,0),"")</f>
        <v/>
      </c>
      <c r="W2271" s="8" t="str">
        <f>IFERROR(VLOOKUP(LEFT($A2271,8),POR!$A:$R,9,0),"")</f>
        <v/>
      </c>
      <c r="X2271" s="8" t="str">
        <f>IFERROR(VLOOKUP(LEFT($A2271,8),POR!$A:$R,10,0),"")</f>
        <v/>
      </c>
      <c r="Y2271" s="8" t="str">
        <f>IFERROR(VLOOKUP(LEFT($A2271,8),POR!$A:$R,11,0),"")</f>
        <v/>
      </c>
      <c r="Z2271" s="8" t="str">
        <f>IFERROR(VLOOKUP(LEFT($A2271,8),POR!$A:$R,12,0),"")</f>
        <v/>
      </c>
      <c r="AA2271" s="8" t="str">
        <f>IFERROR(VLOOKUP(LEFT($A2271,8),POR!$A:$R,13,0),"")</f>
        <v/>
      </c>
      <c r="AB2271" s="8" t="str">
        <f>IFERROR(VLOOKUP(LEFT($A2271,8),POR!$A:$R,14,0),"")</f>
        <v/>
      </c>
      <c r="AC2271" s="8" t="str">
        <f>IFERROR(VLOOKUP(LEFT($A2271,8),POR!$A:$R,15,0),"")</f>
        <v/>
      </c>
      <c r="AD2271" s="8" t="str">
        <f>IFERROR(VLOOKUP(LEFT($A2271,8),POR!$A:$R,16,0),"")</f>
        <v/>
      </c>
      <c r="AE2271" s="8" t="str">
        <f>IFERROR(VLOOKUP(LEFT($A2271,8),POR!$A:$R,17,0),"")</f>
        <v/>
      </c>
      <c r="AF2271" s="8" t="str">
        <f>IFERROR(VLOOKUP(LEFT($A2271,8),POR!$A:$R,18,0),"")</f>
        <v/>
      </c>
      <c r="AG2271" s="36" t="str">
        <f>IFERROR(VLOOKUP(A2271,NSD!F:G,2,0),"")</f>
        <v/>
      </c>
    </row>
    <row r="2272" spans="1:33">
      <c r="A2272" s="11" t="s">
        <v>2636</v>
      </c>
      <c r="B2272" s="36" t="str">
        <f>VLOOKUP(LEFT(A2272,8),Clusters!A:C,3,0)</f>
        <v>C5</v>
      </c>
      <c r="C2272" s="36">
        <f>VLOOKUP(LEFT(A2272,8),Clusters!A:D,2,0)</f>
        <v>53</v>
      </c>
      <c r="D2272" s="11"/>
      <c r="E2272" s="11"/>
      <c r="F2272" s="11"/>
      <c r="G2272" s="11"/>
      <c r="H2272" s="11"/>
      <c r="I2272" s="37"/>
      <c r="J2272" s="41"/>
      <c r="K2272" s="10"/>
      <c r="L2272" s="10"/>
      <c r="M2272" s="11"/>
      <c r="N2272" s="10"/>
      <c r="O2272" s="36">
        <f>IFERROR(VLOOKUP(LEFT(A2272,8),'Development Priority'!A:B,2,0),"")</f>
        <v>233</v>
      </c>
      <c r="P2272" s="8" t="str">
        <f>IFERROR(VLOOKUP(LEFT($A2272,8),POR!$A:$R,2,0),"")</f>
        <v/>
      </c>
      <c r="Q2272" s="8" t="str">
        <f>IFERROR(VLOOKUP(LEFT($A2272,8),POR!$A:$R,3,0),"")</f>
        <v/>
      </c>
      <c r="R2272" s="8" t="str">
        <f>IFERROR(VLOOKUP(LEFT($A2272,8),POR!$A:$R,4,0),"")</f>
        <v/>
      </c>
      <c r="S2272" s="8" t="str">
        <f>IFERROR(VLOOKUP(LEFT($A2272,8),POR!$A:$R,5,0),"")</f>
        <v/>
      </c>
      <c r="T2272" s="8" t="str">
        <f>IFERROR(VLOOKUP(LEFT($A2272,8),POR!$A:$R,6,0),"")</f>
        <v/>
      </c>
      <c r="U2272" s="8" t="str">
        <f>IFERROR(VLOOKUP(LEFT($A2272,8),POR!$A:$R,7,0),"")</f>
        <v/>
      </c>
      <c r="V2272" s="8" t="str">
        <f>IFERROR(VLOOKUP(LEFT($A2272,8),POR!$A:$R,8,0),"")</f>
        <v/>
      </c>
      <c r="W2272" s="8" t="str">
        <f>IFERROR(VLOOKUP(LEFT($A2272,8),POR!$A:$R,9,0),"")</f>
        <v/>
      </c>
      <c r="X2272" s="8" t="str">
        <f>IFERROR(VLOOKUP(LEFT($A2272,8),POR!$A:$R,10,0),"")</f>
        <v/>
      </c>
      <c r="Y2272" s="8" t="str">
        <f>IFERROR(VLOOKUP(LEFT($A2272,8),POR!$A:$R,11,0),"")</f>
        <v/>
      </c>
      <c r="Z2272" s="8" t="str">
        <f>IFERROR(VLOOKUP(LEFT($A2272,8),POR!$A:$R,12,0),"")</f>
        <v/>
      </c>
      <c r="AA2272" s="8" t="str">
        <f>IFERROR(VLOOKUP(LEFT($A2272,8),POR!$A:$R,13,0),"")</f>
        <v/>
      </c>
      <c r="AB2272" s="8" t="str">
        <f>IFERROR(VLOOKUP(LEFT($A2272,8),POR!$A:$R,14,0),"")</f>
        <v/>
      </c>
      <c r="AC2272" s="8" t="str">
        <f>IFERROR(VLOOKUP(LEFT($A2272,8),POR!$A:$R,15,0),"")</f>
        <v/>
      </c>
      <c r="AD2272" s="8" t="str">
        <f>IFERROR(VLOOKUP(LEFT($A2272,8),POR!$A:$R,16,0),"")</f>
        <v/>
      </c>
      <c r="AE2272" s="8" t="str">
        <f>IFERROR(VLOOKUP(LEFT($A2272,8),POR!$A:$R,17,0),"")</f>
        <v/>
      </c>
      <c r="AF2272" s="8" t="str">
        <f>IFERROR(VLOOKUP(LEFT($A2272,8),POR!$A:$R,18,0),"")</f>
        <v/>
      </c>
      <c r="AG2272" s="36" t="str">
        <f>IFERROR(VLOOKUP(A2272,NSD!F:G,2,0),"")</f>
        <v/>
      </c>
    </row>
    <row r="2273" spans="1:33">
      <c r="A2273" s="11" t="s">
        <v>4505</v>
      </c>
      <c r="B2273" s="36" t="str">
        <f>VLOOKUP(LEFT(A2273,8),Clusters!A:C,3,0)</f>
        <v>C5</v>
      </c>
      <c r="C2273" s="36">
        <f>VLOOKUP(LEFT(A2273,8),Clusters!A:D,2,0)</f>
        <v>53</v>
      </c>
      <c r="D2273" s="11"/>
      <c r="E2273" s="11"/>
      <c r="F2273" s="11"/>
      <c r="G2273" s="11"/>
      <c r="H2273" s="11"/>
      <c r="I2273" s="37"/>
      <c r="J2273" s="41"/>
      <c r="K2273" s="10"/>
      <c r="L2273" s="10"/>
      <c r="M2273" s="11"/>
      <c r="N2273" s="10"/>
      <c r="O2273" s="36">
        <f>IFERROR(VLOOKUP(LEFT(A2273,8),'Development Priority'!A:B,2,0),"")</f>
        <v>233</v>
      </c>
      <c r="P2273" s="8" t="str">
        <f>IFERROR(VLOOKUP(LEFT($A2273,8),POR!$A:$R,2,0),"")</f>
        <v/>
      </c>
      <c r="Q2273" s="8" t="str">
        <f>IFERROR(VLOOKUP(LEFT($A2273,8),POR!$A:$R,3,0),"")</f>
        <v/>
      </c>
      <c r="R2273" s="8" t="str">
        <f>IFERROR(VLOOKUP(LEFT($A2273,8),POR!$A:$R,4,0),"")</f>
        <v/>
      </c>
      <c r="S2273" s="8" t="str">
        <f>IFERROR(VLOOKUP(LEFT($A2273,8),POR!$A:$R,5,0),"")</f>
        <v/>
      </c>
      <c r="T2273" s="8" t="str">
        <f>IFERROR(VLOOKUP(LEFT($A2273,8),POR!$A:$R,6,0),"")</f>
        <v/>
      </c>
      <c r="U2273" s="8" t="str">
        <f>IFERROR(VLOOKUP(LEFT($A2273,8),POR!$A:$R,7,0),"")</f>
        <v/>
      </c>
      <c r="V2273" s="8" t="str">
        <f>IFERROR(VLOOKUP(LEFT($A2273,8),POR!$A:$R,8,0),"")</f>
        <v/>
      </c>
      <c r="W2273" s="8" t="str">
        <f>IFERROR(VLOOKUP(LEFT($A2273,8),POR!$A:$R,9,0),"")</f>
        <v/>
      </c>
      <c r="X2273" s="8" t="str">
        <f>IFERROR(VLOOKUP(LEFT($A2273,8),POR!$A:$R,10,0),"")</f>
        <v/>
      </c>
      <c r="Y2273" s="8" t="str">
        <f>IFERROR(VLOOKUP(LEFT($A2273,8),POR!$A:$R,11,0),"")</f>
        <v/>
      </c>
      <c r="Z2273" s="8" t="str">
        <f>IFERROR(VLOOKUP(LEFT($A2273,8),POR!$A:$R,12,0),"")</f>
        <v/>
      </c>
      <c r="AA2273" s="8" t="str">
        <f>IFERROR(VLOOKUP(LEFT($A2273,8),POR!$A:$R,13,0),"")</f>
        <v/>
      </c>
      <c r="AB2273" s="8" t="str">
        <f>IFERROR(VLOOKUP(LEFT($A2273,8),POR!$A:$R,14,0),"")</f>
        <v/>
      </c>
      <c r="AC2273" s="8" t="str">
        <f>IFERROR(VLOOKUP(LEFT($A2273,8),POR!$A:$R,15,0),"")</f>
        <v/>
      </c>
      <c r="AD2273" s="8" t="str">
        <f>IFERROR(VLOOKUP(LEFT($A2273,8),POR!$A:$R,16,0),"")</f>
        <v/>
      </c>
      <c r="AE2273" s="8" t="str">
        <f>IFERROR(VLOOKUP(LEFT($A2273,8),POR!$A:$R,17,0),"")</f>
        <v/>
      </c>
      <c r="AF2273" s="8" t="str">
        <f>IFERROR(VLOOKUP(LEFT($A2273,8),POR!$A:$R,18,0),"")</f>
        <v/>
      </c>
      <c r="AG2273" s="36" t="str">
        <f>IFERROR(VLOOKUP(A2273,NSD!F:G,2,0),"")</f>
        <v/>
      </c>
    </row>
    <row r="2274" spans="1:33" ht="45">
      <c r="A2274" s="11" t="s">
        <v>4198</v>
      </c>
      <c r="B2274" s="36" t="str">
        <f>VLOOKUP(LEFT(A2274,8),Clusters!A:C,3,0)</f>
        <v>C5</v>
      </c>
      <c r="C2274" s="36">
        <f>VLOOKUP(LEFT(A2274,8),Clusters!A:D,2,0)</f>
        <v>53</v>
      </c>
      <c r="D2274" s="11"/>
      <c r="E2274" s="11"/>
      <c r="F2274" s="11"/>
      <c r="G2274" s="11"/>
      <c r="H2274" s="12" t="s">
        <v>1594</v>
      </c>
      <c r="I2274" s="37" t="s">
        <v>5261</v>
      </c>
      <c r="J2274" s="26">
        <v>42817</v>
      </c>
      <c r="K2274" s="10" t="s">
        <v>5359</v>
      </c>
      <c r="L2274" s="10" t="s">
        <v>1594</v>
      </c>
      <c r="M2274" s="11" t="s">
        <v>2029</v>
      </c>
      <c r="N2274" s="10"/>
      <c r="O2274" s="36">
        <f>IFERROR(VLOOKUP(LEFT(A2274,8),'Development Priority'!A:B,2,0),"")</f>
        <v>233</v>
      </c>
      <c r="P2274" s="8" t="str">
        <f>IFERROR(VLOOKUP(LEFT($A2274,8),POR!$A:$R,2,0),"")</f>
        <v/>
      </c>
      <c r="Q2274" s="8" t="str">
        <f>IFERROR(VLOOKUP(LEFT($A2274,8),POR!$A:$R,3,0),"")</f>
        <v/>
      </c>
      <c r="R2274" s="8" t="str">
        <f>IFERROR(VLOOKUP(LEFT($A2274,8),POR!$A:$R,4,0),"")</f>
        <v/>
      </c>
      <c r="S2274" s="8" t="str">
        <f>IFERROR(VLOOKUP(LEFT($A2274,8),POR!$A:$R,5,0),"")</f>
        <v/>
      </c>
      <c r="T2274" s="8" t="str">
        <f>IFERROR(VLOOKUP(LEFT($A2274,8),POR!$A:$R,6,0),"")</f>
        <v/>
      </c>
      <c r="U2274" s="8" t="str">
        <f>IFERROR(VLOOKUP(LEFT($A2274,8),POR!$A:$R,7,0),"")</f>
        <v/>
      </c>
      <c r="V2274" s="8" t="str">
        <f>IFERROR(VLOOKUP(LEFT($A2274,8),POR!$A:$R,8,0),"")</f>
        <v/>
      </c>
      <c r="W2274" s="8" t="str">
        <f>IFERROR(VLOOKUP(LEFT($A2274,8),POR!$A:$R,9,0),"")</f>
        <v/>
      </c>
      <c r="X2274" s="8" t="str">
        <f>IFERROR(VLOOKUP(LEFT($A2274,8),POR!$A:$R,10,0),"")</f>
        <v/>
      </c>
      <c r="Y2274" s="8" t="str">
        <f>IFERROR(VLOOKUP(LEFT($A2274,8),POR!$A:$R,11,0),"")</f>
        <v/>
      </c>
      <c r="Z2274" s="8" t="str">
        <f>IFERROR(VLOOKUP(LEFT($A2274,8),POR!$A:$R,12,0),"")</f>
        <v/>
      </c>
      <c r="AA2274" s="8" t="str">
        <f>IFERROR(VLOOKUP(LEFT($A2274,8),POR!$A:$R,13,0),"")</f>
        <v/>
      </c>
      <c r="AB2274" s="8" t="str">
        <f>IFERROR(VLOOKUP(LEFT($A2274,8),POR!$A:$R,14,0),"")</f>
        <v/>
      </c>
      <c r="AC2274" s="8" t="str">
        <f>IFERROR(VLOOKUP(LEFT($A2274,8),POR!$A:$R,15,0),"")</f>
        <v/>
      </c>
      <c r="AD2274" s="8" t="str">
        <f>IFERROR(VLOOKUP(LEFT($A2274,8),POR!$A:$R,16,0),"")</f>
        <v/>
      </c>
      <c r="AE2274" s="8" t="str">
        <f>IFERROR(VLOOKUP(LEFT($A2274,8),POR!$A:$R,17,0),"")</f>
        <v/>
      </c>
      <c r="AF2274" s="8" t="str">
        <f>IFERROR(VLOOKUP(LEFT($A2274,8),POR!$A:$R,18,0),"")</f>
        <v/>
      </c>
      <c r="AG2274" s="36" t="str">
        <f>IFERROR(VLOOKUP(A2274,NSD!F:G,2,0),"")</f>
        <v/>
      </c>
    </row>
    <row r="2275" spans="1:33">
      <c r="A2275" s="49" t="s">
        <v>3564</v>
      </c>
      <c r="B2275" s="81" t="str">
        <f>VLOOKUP(LEFT(A2275,8),Clusters!A:C,3,0)</f>
        <v>C5</v>
      </c>
      <c r="C2275" s="81">
        <f>VLOOKUP(LEFT(A2275,8),Clusters!A:D,2,0)</f>
        <v>53</v>
      </c>
      <c r="O2275" s="81">
        <f>IFERROR(VLOOKUP(LEFT(A2275,8),'Development Priority'!A:B,2,0),"")</f>
        <v>522</v>
      </c>
      <c r="P2275" s="82" t="str">
        <f>IFERROR(VLOOKUP(LEFT($A2275,8),POR!$A:$R,2,0),"")</f>
        <v/>
      </c>
      <c r="Q2275" s="82" t="str">
        <f>IFERROR(VLOOKUP(LEFT($A2275,8),POR!$A:$R,3,0),"")</f>
        <v/>
      </c>
      <c r="R2275" s="82" t="str">
        <f>IFERROR(VLOOKUP(LEFT($A2275,8),POR!$A:$R,4,0),"")</f>
        <v/>
      </c>
      <c r="S2275" s="82" t="str">
        <f>IFERROR(VLOOKUP(LEFT($A2275,8),POR!$A:$R,5,0),"")</f>
        <v/>
      </c>
      <c r="T2275" s="82" t="str">
        <f>IFERROR(VLOOKUP(LEFT($A2275,8),POR!$A:$R,6,0),"")</f>
        <v/>
      </c>
      <c r="U2275" s="82" t="str">
        <f>IFERROR(VLOOKUP(LEFT($A2275,8),POR!$A:$R,7,0),"")</f>
        <v/>
      </c>
      <c r="V2275" s="82">
        <f>IFERROR(VLOOKUP(LEFT($A2275,8),POR!$A:$R,8,0),"")</f>
        <v>43099</v>
      </c>
      <c r="W2275" s="8" t="str">
        <f>IFERROR(VLOOKUP(LEFT($A2275,8),POR!$A:$R,9,0),"")</f>
        <v/>
      </c>
      <c r="X2275" s="8" t="str">
        <f>IFERROR(VLOOKUP(LEFT($A2275,8),POR!$A:$R,10,0),"")</f>
        <v/>
      </c>
      <c r="Y2275" s="8" t="str">
        <f>IFERROR(VLOOKUP(LEFT($A2275,8),POR!$A:$R,11,0),"")</f>
        <v/>
      </c>
      <c r="Z2275" s="8" t="str">
        <f>IFERROR(VLOOKUP(LEFT($A2275,8),POR!$A:$R,12,0),"")</f>
        <v/>
      </c>
      <c r="AA2275" s="8" t="str">
        <f>IFERROR(VLOOKUP(LEFT($A2275,8),POR!$A:$R,13,0),"")</f>
        <v/>
      </c>
      <c r="AB2275" s="8" t="str">
        <f>IFERROR(VLOOKUP(LEFT($A2275,8),POR!$A:$R,14,0),"")</f>
        <v/>
      </c>
      <c r="AC2275" s="8" t="str">
        <f>IFERROR(VLOOKUP(LEFT($A2275,8),POR!$A:$R,15,0),"")</f>
        <v/>
      </c>
      <c r="AD2275" s="8" t="str">
        <f>IFERROR(VLOOKUP(LEFT($A2275,8),POR!$A:$R,16,0),"")</f>
        <v/>
      </c>
      <c r="AE2275" s="8" t="str">
        <f>IFERROR(VLOOKUP(LEFT($A2275,8),POR!$A:$R,17,0),"")</f>
        <v/>
      </c>
      <c r="AF2275" s="8" t="str">
        <f>IFERROR(VLOOKUP(LEFT($A2275,8),POR!$A:$R,18,0),"")</f>
        <v/>
      </c>
      <c r="AG2275" s="36" t="str">
        <f>IFERROR(VLOOKUP(A2275,NSD!F:G,2,0),"")</f>
        <v/>
      </c>
    </row>
    <row r="2276" spans="1:33">
      <c r="A2276" s="49" t="s">
        <v>3305</v>
      </c>
      <c r="B2276" s="36" t="str">
        <f>VLOOKUP(LEFT(A2276,8),Clusters!A:C,3,0)</f>
        <v>C5</v>
      </c>
      <c r="C2276" s="36">
        <f>VLOOKUP(LEFT(A2276,8),Clusters!A:D,2,0)</f>
        <v>53</v>
      </c>
      <c r="O2276" s="36">
        <f>IFERROR(VLOOKUP(LEFT(A2276,8),'Development Priority'!A:B,2,0),"")</f>
        <v>522</v>
      </c>
      <c r="P2276" s="8" t="str">
        <f>IFERROR(VLOOKUP(LEFT($A2276,8),POR!$A:$R,2,0),"")</f>
        <v/>
      </c>
      <c r="Q2276" s="8" t="str">
        <f>IFERROR(VLOOKUP(LEFT($A2276,8),POR!$A:$R,3,0),"")</f>
        <v/>
      </c>
      <c r="R2276" s="8" t="str">
        <f>IFERROR(VLOOKUP(LEFT($A2276,8),POR!$A:$R,4,0),"")</f>
        <v/>
      </c>
      <c r="S2276" s="8" t="str">
        <f>IFERROR(VLOOKUP(LEFT($A2276,8),POR!$A:$R,5,0),"")</f>
        <v/>
      </c>
      <c r="T2276" s="8" t="str">
        <f>IFERROR(VLOOKUP(LEFT($A2276,8),POR!$A:$R,6,0),"")</f>
        <v/>
      </c>
      <c r="U2276" s="8" t="str">
        <f>IFERROR(VLOOKUP(LEFT($A2276,8),POR!$A:$R,7,0),"")</f>
        <v/>
      </c>
      <c r="V2276" s="8">
        <f>IFERROR(VLOOKUP(LEFT($A2276,8),POR!$A:$R,8,0),"")</f>
        <v>43099</v>
      </c>
      <c r="W2276" s="8" t="str">
        <f>IFERROR(VLOOKUP(LEFT($A2276,8),POR!$A:$R,9,0),"")</f>
        <v/>
      </c>
      <c r="X2276" s="8" t="str">
        <f>IFERROR(VLOOKUP(LEFT($A2276,8),POR!$A:$R,10,0),"")</f>
        <v/>
      </c>
      <c r="Y2276" s="8" t="str">
        <f>IFERROR(VLOOKUP(LEFT($A2276,8),POR!$A:$R,11,0),"")</f>
        <v/>
      </c>
      <c r="Z2276" s="8" t="str">
        <f>IFERROR(VLOOKUP(LEFT($A2276,8),POR!$A:$R,12,0),"")</f>
        <v/>
      </c>
      <c r="AA2276" s="8" t="str">
        <f>IFERROR(VLOOKUP(LEFT($A2276,8),POR!$A:$R,13,0),"")</f>
        <v/>
      </c>
      <c r="AB2276" s="8" t="str">
        <f>IFERROR(VLOOKUP(LEFT($A2276,8),POR!$A:$R,14,0),"")</f>
        <v/>
      </c>
      <c r="AC2276" s="8" t="str">
        <f>IFERROR(VLOOKUP(LEFT($A2276,8),POR!$A:$R,15,0),"")</f>
        <v/>
      </c>
      <c r="AD2276" s="8" t="str">
        <f>IFERROR(VLOOKUP(LEFT($A2276,8),POR!$A:$R,16,0),"")</f>
        <v/>
      </c>
      <c r="AE2276" s="8" t="str">
        <f>IFERROR(VLOOKUP(LEFT($A2276,8),POR!$A:$R,17,0),"")</f>
        <v/>
      </c>
      <c r="AF2276" s="8" t="str">
        <f>IFERROR(VLOOKUP(LEFT($A2276,8),POR!$A:$R,18,0),"")</f>
        <v/>
      </c>
      <c r="AG2276" s="36" t="str">
        <f>IFERROR(VLOOKUP(A2276,NSD!F:G,2,0),"")</f>
        <v/>
      </c>
    </row>
    <row r="2277" spans="1:33">
      <c r="A2277" s="49" t="s">
        <v>3496</v>
      </c>
      <c r="B2277" s="36" t="str">
        <f>VLOOKUP(LEFT(A2277,8),Clusters!A:C,3,0)</f>
        <v>C5</v>
      </c>
      <c r="C2277" s="36">
        <f>VLOOKUP(LEFT(A2277,8),Clusters!A:D,2,0)</f>
        <v>53</v>
      </c>
      <c r="O2277" s="36">
        <f>IFERROR(VLOOKUP(LEFT(A2277,8),'Development Priority'!A:B,2,0),"")</f>
        <v>522</v>
      </c>
      <c r="P2277" s="8" t="str">
        <f>IFERROR(VLOOKUP(LEFT($A2277,8),POR!$A:$R,2,0),"")</f>
        <v/>
      </c>
      <c r="Q2277" s="8" t="str">
        <f>IFERROR(VLOOKUP(LEFT($A2277,8),POR!$A:$R,3,0),"")</f>
        <v/>
      </c>
      <c r="R2277" s="8" t="str">
        <f>IFERROR(VLOOKUP(LEFT($A2277,8),POR!$A:$R,4,0),"")</f>
        <v/>
      </c>
      <c r="S2277" s="8" t="str">
        <f>IFERROR(VLOOKUP(LEFT($A2277,8),POR!$A:$R,5,0),"")</f>
        <v/>
      </c>
      <c r="T2277" s="8" t="str">
        <f>IFERROR(VLOOKUP(LEFT($A2277,8),POR!$A:$R,6,0),"")</f>
        <v/>
      </c>
      <c r="U2277" s="8" t="str">
        <f>IFERROR(VLOOKUP(LEFT($A2277,8),POR!$A:$R,7,0),"")</f>
        <v/>
      </c>
      <c r="V2277" s="8">
        <f>IFERROR(VLOOKUP(LEFT($A2277,8),POR!$A:$R,8,0),"")</f>
        <v>43099</v>
      </c>
      <c r="W2277" s="8" t="str">
        <f>IFERROR(VLOOKUP(LEFT($A2277,8),POR!$A:$R,9,0),"")</f>
        <v/>
      </c>
      <c r="X2277" s="8" t="str">
        <f>IFERROR(VLOOKUP(LEFT($A2277,8),POR!$A:$R,10,0),"")</f>
        <v/>
      </c>
      <c r="Y2277" s="8" t="str">
        <f>IFERROR(VLOOKUP(LEFT($A2277,8),POR!$A:$R,11,0),"")</f>
        <v/>
      </c>
      <c r="Z2277" s="8" t="str">
        <f>IFERROR(VLOOKUP(LEFT($A2277,8),POR!$A:$R,12,0),"")</f>
        <v/>
      </c>
      <c r="AA2277" s="8" t="str">
        <f>IFERROR(VLOOKUP(LEFT($A2277,8),POR!$A:$R,13,0),"")</f>
        <v/>
      </c>
      <c r="AB2277" s="8" t="str">
        <f>IFERROR(VLOOKUP(LEFT($A2277,8),POR!$A:$R,14,0),"")</f>
        <v/>
      </c>
      <c r="AC2277" s="8" t="str">
        <f>IFERROR(VLOOKUP(LEFT($A2277,8),POR!$A:$R,15,0),"")</f>
        <v/>
      </c>
      <c r="AD2277" s="8" t="str">
        <f>IFERROR(VLOOKUP(LEFT($A2277,8),POR!$A:$R,16,0),"")</f>
        <v/>
      </c>
      <c r="AE2277" s="8" t="str">
        <f>IFERROR(VLOOKUP(LEFT($A2277,8),POR!$A:$R,17,0),"")</f>
        <v/>
      </c>
      <c r="AF2277" s="8" t="str">
        <f>IFERROR(VLOOKUP(LEFT($A2277,8),POR!$A:$R,18,0),"")</f>
        <v/>
      </c>
      <c r="AG2277" s="36" t="str">
        <f>IFERROR(VLOOKUP(A2277,NSD!F:G,2,0),"")</f>
        <v/>
      </c>
    </row>
    <row r="2278" spans="1:33">
      <c r="A2278" s="49" t="s">
        <v>2603</v>
      </c>
      <c r="B2278" s="36" t="str">
        <f>VLOOKUP(LEFT(A2278,8),Clusters!A:C,3,0)</f>
        <v>C5</v>
      </c>
      <c r="C2278" s="36">
        <f>VLOOKUP(LEFT(A2278,8),Clusters!A:D,2,0)</f>
        <v>52</v>
      </c>
      <c r="O2278" s="36">
        <f>IFERROR(VLOOKUP(LEFT(A2278,8),'Development Priority'!A:B,2,0),"")</f>
        <v>393</v>
      </c>
      <c r="P2278" s="8" t="str">
        <f>IFERROR(VLOOKUP(LEFT($A2278,8),POR!$A:$R,2,0),"")</f>
        <v/>
      </c>
      <c r="Q2278" s="8" t="str">
        <f>IFERROR(VLOOKUP(LEFT($A2278,8),POR!$A:$R,3,0),"")</f>
        <v/>
      </c>
      <c r="R2278" s="8" t="str">
        <f>IFERROR(VLOOKUP(LEFT($A2278,8),POR!$A:$R,4,0),"")</f>
        <v/>
      </c>
      <c r="S2278" s="8" t="str">
        <f>IFERROR(VLOOKUP(LEFT($A2278,8),POR!$A:$R,5,0),"")</f>
        <v/>
      </c>
      <c r="T2278" s="8">
        <f>IFERROR(VLOOKUP(LEFT($A2278,8),POR!$A:$R,6,0),"")</f>
        <v>42874.708333333299</v>
      </c>
      <c r="U2278" s="8" t="str">
        <f>IFERROR(VLOOKUP(LEFT($A2278,8),POR!$A:$R,7,0),"")</f>
        <v/>
      </c>
      <c r="V2278" s="8" t="str">
        <f>IFERROR(VLOOKUP(LEFT($A2278,8),POR!$A:$R,8,0),"")</f>
        <v/>
      </c>
      <c r="W2278" s="8" t="str">
        <f>IFERROR(VLOOKUP(LEFT($A2278,8),POR!$A:$R,9,0),"")</f>
        <v/>
      </c>
      <c r="X2278" s="8" t="str">
        <f>IFERROR(VLOOKUP(LEFT($A2278,8),POR!$A:$R,10,0),"")</f>
        <v/>
      </c>
      <c r="Y2278" s="8" t="str">
        <f>IFERROR(VLOOKUP(LEFT($A2278,8),POR!$A:$R,11,0),"")</f>
        <v/>
      </c>
      <c r="Z2278" s="8" t="str">
        <f>IFERROR(VLOOKUP(LEFT($A2278,8),POR!$A:$R,12,0),"")</f>
        <v/>
      </c>
      <c r="AA2278" s="8" t="str">
        <f>IFERROR(VLOOKUP(LEFT($A2278,8),POR!$A:$R,13,0),"")</f>
        <v/>
      </c>
      <c r="AB2278" s="8" t="str">
        <f>IFERROR(VLOOKUP(LEFT($A2278,8),POR!$A:$R,14,0),"")</f>
        <v/>
      </c>
      <c r="AC2278" s="8" t="str">
        <f>IFERROR(VLOOKUP(LEFT($A2278,8),POR!$A:$R,15,0),"")</f>
        <v/>
      </c>
      <c r="AD2278" s="8" t="str">
        <f>IFERROR(VLOOKUP(LEFT($A2278,8),POR!$A:$R,16,0),"")</f>
        <v/>
      </c>
      <c r="AE2278" s="8" t="str">
        <f>IFERROR(VLOOKUP(LEFT($A2278,8),POR!$A:$R,17,0),"")</f>
        <v/>
      </c>
      <c r="AF2278" s="8" t="str">
        <f>IFERROR(VLOOKUP(LEFT($A2278,8),POR!$A:$R,18,0),"")</f>
        <v/>
      </c>
      <c r="AG2278" s="36" t="str">
        <f>IFERROR(VLOOKUP(A2278,NSD!F:G,2,0),"")</f>
        <v/>
      </c>
    </row>
    <row r="2279" spans="1:33">
      <c r="A2279" s="49" t="s">
        <v>3236</v>
      </c>
      <c r="B2279" s="36" t="str">
        <f>VLOOKUP(LEFT(A2279,8),Clusters!A:C,3,0)</f>
        <v>C5</v>
      </c>
      <c r="C2279" s="36">
        <f>VLOOKUP(LEFT(A2279,8),Clusters!A:D,2,0)</f>
        <v>52</v>
      </c>
      <c r="O2279" s="36">
        <f>IFERROR(VLOOKUP(LEFT(A2279,8),'Development Priority'!A:B,2,0),"")</f>
        <v>393</v>
      </c>
      <c r="P2279" s="8" t="str">
        <f>IFERROR(VLOOKUP(LEFT($A2279,8),POR!$A:$R,2,0),"")</f>
        <v/>
      </c>
      <c r="Q2279" s="8" t="str">
        <f>IFERROR(VLOOKUP(LEFT($A2279,8),POR!$A:$R,3,0),"")</f>
        <v/>
      </c>
      <c r="R2279" s="8" t="str">
        <f>IFERROR(VLOOKUP(LEFT($A2279,8),POR!$A:$R,4,0),"")</f>
        <v/>
      </c>
      <c r="S2279" s="8" t="str">
        <f>IFERROR(VLOOKUP(LEFT($A2279,8),POR!$A:$R,5,0),"")</f>
        <v/>
      </c>
      <c r="T2279" s="8">
        <f>IFERROR(VLOOKUP(LEFT($A2279,8),POR!$A:$R,6,0),"")</f>
        <v>42874.708333333299</v>
      </c>
      <c r="U2279" s="8" t="str">
        <f>IFERROR(VLOOKUP(LEFT($A2279,8),POR!$A:$R,7,0),"")</f>
        <v/>
      </c>
      <c r="V2279" s="8" t="str">
        <f>IFERROR(VLOOKUP(LEFT($A2279,8),POR!$A:$R,8,0),"")</f>
        <v/>
      </c>
      <c r="W2279" s="8" t="str">
        <f>IFERROR(VLOOKUP(LEFT($A2279,8),POR!$A:$R,9,0),"")</f>
        <v/>
      </c>
      <c r="X2279" s="8" t="str">
        <f>IFERROR(VLOOKUP(LEFT($A2279,8),POR!$A:$R,10,0),"")</f>
        <v/>
      </c>
      <c r="Y2279" s="8" t="str">
        <f>IFERROR(VLOOKUP(LEFT($A2279,8),POR!$A:$R,11,0),"")</f>
        <v/>
      </c>
      <c r="Z2279" s="8" t="str">
        <f>IFERROR(VLOOKUP(LEFT($A2279,8),POR!$A:$R,12,0),"")</f>
        <v/>
      </c>
      <c r="AA2279" s="8" t="str">
        <f>IFERROR(VLOOKUP(LEFT($A2279,8),POR!$A:$R,13,0),"")</f>
        <v/>
      </c>
      <c r="AB2279" s="8" t="str">
        <f>IFERROR(VLOOKUP(LEFT($A2279,8),POR!$A:$R,14,0),"")</f>
        <v/>
      </c>
      <c r="AC2279" s="8" t="str">
        <f>IFERROR(VLOOKUP(LEFT($A2279,8),POR!$A:$R,15,0),"")</f>
        <v/>
      </c>
      <c r="AD2279" s="8" t="str">
        <f>IFERROR(VLOOKUP(LEFT($A2279,8),POR!$A:$R,16,0),"")</f>
        <v/>
      </c>
      <c r="AE2279" s="8" t="str">
        <f>IFERROR(VLOOKUP(LEFT($A2279,8),POR!$A:$R,17,0),"")</f>
        <v/>
      </c>
      <c r="AF2279" s="8" t="str">
        <f>IFERROR(VLOOKUP(LEFT($A2279,8),POR!$A:$R,18,0),"")</f>
        <v/>
      </c>
      <c r="AG2279" s="36" t="str">
        <f>IFERROR(VLOOKUP(A2279,NSD!F:G,2,0),"")</f>
        <v/>
      </c>
    </row>
    <row r="2280" spans="1:33">
      <c r="A2280" s="49" t="s">
        <v>4934</v>
      </c>
      <c r="B2280" s="36" t="str">
        <f>VLOOKUP(LEFT(A2280,8),Clusters!A:C,3,0)</f>
        <v>C5</v>
      </c>
      <c r="C2280" s="36">
        <f>VLOOKUP(LEFT(A2280,8),Clusters!A:D,2,0)</f>
        <v>52</v>
      </c>
      <c r="O2280" s="36">
        <f>IFERROR(VLOOKUP(LEFT(A2280,8),'Development Priority'!A:B,2,0),"")</f>
        <v>393</v>
      </c>
      <c r="P2280" s="8" t="str">
        <f>IFERROR(VLOOKUP(LEFT($A2280,8),POR!$A:$R,2,0),"")</f>
        <v/>
      </c>
      <c r="Q2280" s="8" t="str">
        <f>IFERROR(VLOOKUP(LEFT($A2280,8),POR!$A:$R,3,0),"")</f>
        <v/>
      </c>
      <c r="R2280" s="8" t="str">
        <f>IFERROR(VLOOKUP(LEFT($A2280,8),POR!$A:$R,4,0),"")</f>
        <v/>
      </c>
      <c r="S2280" s="8" t="str">
        <f>IFERROR(VLOOKUP(LEFT($A2280,8),POR!$A:$R,5,0),"")</f>
        <v/>
      </c>
      <c r="T2280" s="8">
        <f>IFERROR(VLOOKUP(LEFT($A2280,8),POR!$A:$R,6,0),"")</f>
        <v>42874.708333333299</v>
      </c>
      <c r="U2280" s="8" t="str">
        <f>IFERROR(VLOOKUP(LEFT($A2280,8),POR!$A:$R,7,0),"")</f>
        <v/>
      </c>
      <c r="V2280" s="8" t="str">
        <f>IFERROR(VLOOKUP(LEFT($A2280,8),POR!$A:$R,8,0),"")</f>
        <v/>
      </c>
      <c r="W2280" s="8" t="str">
        <f>IFERROR(VLOOKUP(LEFT($A2280,8),POR!$A:$R,9,0),"")</f>
        <v/>
      </c>
      <c r="X2280" s="8" t="str">
        <f>IFERROR(VLOOKUP(LEFT($A2280,8),POR!$A:$R,10,0),"")</f>
        <v/>
      </c>
      <c r="Y2280" s="8" t="str">
        <f>IFERROR(VLOOKUP(LEFT($A2280,8),POR!$A:$R,11,0),"")</f>
        <v/>
      </c>
      <c r="Z2280" s="8" t="str">
        <f>IFERROR(VLOOKUP(LEFT($A2280,8),POR!$A:$R,12,0),"")</f>
        <v/>
      </c>
      <c r="AA2280" s="8" t="str">
        <f>IFERROR(VLOOKUP(LEFT($A2280,8),POR!$A:$R,13,0),"")</f>
        <v/>
      </c>
      <c r="AB2280" s="8" t="str">
        <f>IFERROR(VLOOKUP(LEFT($A2280,8),POR!$A:$R,14,0),"")</f>
        <v/>
      </c>
      <c r="AC2280" s="8" t="str">
        <f>IFERROR(VLOOKUP(LEFT($A2280,8),POR!$A:$R,15,0),"")</f>
        <v/>
      </c>
      <c r="AD2280" s="8" t="str">
        <f>IFERROR(VLOOKUP(LEFT($A2280,8),POR!$A:$R,16,0),"")</f>
        <v/>
      </c>
      <c r="AE2280" s="8" t="str">
        <f>IFERROR(VLOOKUP(LEFT($A2280,8),POR!$A:$R,17,0),"")</f>
        <v/>
      </c>
      <c r="AF2280" s="8" t="str">
        <f>IFERROR(VLOOKUP(LEFT($A2280,8),POR!$A:$R,18,0),"")</f>
        <v/>
      </c>
      <c r="AG2280" s="36" t="str">
        <f>IFERROR(VLOOKUP(A2280,NSD!F:G,2,0),"")</f>
        <v/>
      </c>
    </row>
    <row r="2281" spans="1:33">
      <c r="A2281" s="49" t="s">
        <v>4890</v>
      </c>
      <c r="B2281" s="36" t="str">
        <f>VLOOKUP(LEFT(A2281,8),Clusters!A:C,3,0)</f>
        <v>C5</v>
      </c>
      <c r="C2281" s="36">
        <f>VLOOKUP(LEFT(A2281,8),Clusters!A:D,2,0)</f>
        <v>54</v>
      </c>
      <c r="O2281" s="36">
        <f>IFERROR(VLOOKUP(LEFT(A2281,8),'Development Priority'!A:B,2,0),"")</f>
        <v>279</v>
      </c>
      <c r="P2281" s="8" t="str">
        <f>IFERROR(VLOOKUP(LEFT($A2281,8),POR!$A:$R,2,0),"")</f>
        <v/>
      </c>
      <c r="Q2281" s="8" t="str">
        <f>IFERROR(VLOOKUP(LEFT($A2281,8),POR!$A:$R,3,0),"")</f>
        <v/>
      </c>
      <c r="R2281" s="8" t="str">
        <f>IFERROR(VLOOKUP(LEFT($A2281,8),POR!$A:$R,4,0),"")</f>
        <v/>
      </c>
      <c r="S2281" s="8" t="str">
        <f>IFERROR(VLOOKUP(LEFT($A2281,8),POR!$A:$R,5,0),"")</f>
        <v/>
      </c>
      <c r="T2281" s="8">
        <f>IFERROR(VLOOKUP(LEFT($A2281,8),POR!$A:$R,6,0),"")</f>
        <v>43098.666666666701</v>
      </c>
      <c r="U2281" s="8" t="str">
        <f>IFERROR(VLOOKUP(LEFT($A2281,8),POR!$A:$R,7,0),"")</f>
        <v/>
      </c>
      <c r="V2281" s="8" t="str">
        <f>IFERROR(VLOOKUP(LEFT($A2281,8),POR!$A:$R,8,0),"")</f>
        <v/>
      </c>
      <c r="W2281" s="8" t="str">
        <f>IFERROR(VLOOKUP(LEFT($A2281,8),POR!$A:$R,9,0),"")</f>
        <v/>
      </c>
      <c r="X2281" s="8" t="str">
        <f>IFERROR(VLOOKUP(LEFT($A2281,8),POR!$A:$R,10,0),"")</f>
        <v/>
      </c>
      <c r="Y2281" s="8" t="str">
        <f>IFERROR(VLOOKUP(LEFT($A2281,8),POR!$A:$R,11,0),"")</f>
        <v/>
      </c>
      <c r="Z2281" s="8" t="str">
        <f>IFERROR(VLOOKUP(LEFT($A2281,8),POR!$A:$R,12,0),"")</f>
        <v/>
      </c>
      <c r="AA2281" s="8" t="str">
        <f>IFERROR(VLOOKUP(LEFT($A2281,8),POR!$A:$R,13,0),"")</f>
        <v/>
      </c>
      <c r="AB2281" s="8" t="str">
        <f>IFERROR(VLOOKUP(LEFT($A2281,8),POR!$A:$R,14,0),"")</f>
        <v/>
      </c>
      <c r="AC2281" s="8" t="str">
        <f>IFERROR(VLOOKUP(LEFT($A2281,8),POR!$A:$R,15,0),"")</f>
        <v/>
      </c>
      <c r="AD2281" s="8" t="str">
        <f>IFERROR(VLOOKUP(LEFT($A2281,8),POR!$A:$R,16,0),"")</f>
        <v/>
      </c>
      <c r="AE2281" s="8" t="str">
        <f>IFERROR(VLOOKUP(LEFT($A2281,8),POR!$A:$R,17,0),"")</f>
        <v/>
      </c>
      <c r="AF2281" s="8" t="str">
        <f>IFERROR(VLOOKUP(LEFT($A2281,8),POR!$A:$R,18,0),"")</f>
        <v/>
      </c>
      <c r="AG2281" s="36" t="str">
        <f>IFERROR(VLOOKUP(A2281,NSD!F:G,2,0),"")</f>
        <v/>
      </c>
    </row>
    <row r="2282" spans="1:33">
      <c r="A2282" s="49" t="s">
        <v>3480</v>
      </c>
      <c r="B2282" s="36" t="str">
        <f>VLOOKUP(LEFT(A2282,8),Clusters!A:C,3,0)</f>
        <v>C5</v>
      </c>
      <c r="C2282" s="36">
        <f>VLOOKUP(LEFT(A2282,8),Clusters!A:D,2,0)</f>
        <v>54</v>
      </c>
      <c r="O2282" s="36">
        <f>IFERROR(VLOOKUP(LEFT(A2282,8),'Development Priority'!A:B,2,0),"")</f>
        <v>279</v>
      </c>
      <c r="P2282" s="8" t="str">
        <f>IFERROR(VLOOKUP(LEFT($A2282,8),POR!$A:$R,2,0),"")</f>
        <v/>
      </c>
      <c r="Q2282" s="8" t="str">
        <f>IFERROR(VLOOKUP(LEFT($A2282,8),POR!$A:$R,3,0),"")</f>
        <v/>
      </c>
      <c r="R2282" s="8" t="str">
        <f>IFERROR(VLOOKUP(LEFT($A2282,8),POR!$A:$R,4,0),"")</f>
        <v/>
      </c>
      <c r="S2282" s="8" t="str">
        <f>IFERROR(VLOOKUP(LEFT($A2282,8),POR!$A:$R,5,0),"")</f>
        <v/>
      </c>
      <c r="T2282" s="8">
        <f>IFERROR(VLOOKUP(LEFT($A2282,8),POR!$A:$R,6,0),"")</f>
        <v>43098.666666666701</v>
      </c>
      <c r="U2282" s="8" t="str">
        <f>IFERROR(VLOOKUP(LEFT($A2282,8),POR!$A:$R,7,0),"")</f>
        <v/>
      </c>
      <c r="V2282" s="8" t="str">
        <f>IFERROR(VLOOKUP(LEFT($A2282,8),POR!$A:$R,8,0),"")</f>
        <v/>
      </c>
      <c r="W2282" s="8" t="str">
        <f>IFERROR(VLOOKUP(LEFT($A2282,8),POR!$A:$R,9,0),"")</f>
        <v/>
      </c>
      <c r="X2282" s="8" t="str">
        <f>IFERROR(VLOOKUP(LEFT($A2282,8),POR!$A:$R,10,0),"")</f>
        <v/>
      </c>
      <c r="Y2282" s="8" t="str">
        <f>IFERROR(VLOOKUP(LEFT($A2282,8),POR!$A:$R,11,0),"")</f>
        <v/>
      </c>
      <c r="Z2282" s="8" t="str">
        <f>IFERROR(VLOOKUP(LEFT($A2282,8),POR!$A:$R,12,0),"")</f>
        <v/>
      </c>
      <c r="AA2282" s="8" t="str">
        <f>IFERROR(VLOOKUP(LEFT($A2282,8),POR!$A:$R,13,0),"")</f>
        <v/>
      </c>
      <c r="AB2282" s="8" t="str">
        <f>IFERROR(VLOOKUP(LEFT($A2282,8),POR!$A:$R,14,0),"")</f>
        <v/>
      </c>
      <c r="AC2282" s="8" t="str">
        <f>IFERROR(VLOOKUP(LEFT($A2282,8),POR!$A:$R,15,0),"")</f>
        <v/>
      </c>
      <c r="AD2282" s="8" t="str">
        <f>IFERROR(VLOOKUP(LEFT($A2282,8),POR!$A:$R,16,0),"")</f>
        <v/>
      </c>
      <c r="AE2282" s="8" t="str">
        <f>IFERROR(VLOOKUP(LEFT($A2282,8),POR!$A:$R,17,0),"")</f>
        <v/>
      </c>
      <c r="AF2282" s="8" t="str">
        <f>IFERROR(VLOOKUP(LEFT($A2282,8),POR!$A:$R,18,0),"")</f>
        <v/>
      </c>
      <c r="AG2282" s="36" t="str">
        <f>IFERROR(VLOOKUP(A2282,NSD!F:G,2,0),"")</f>
        <v/>
      </c>
    </row>
    <row r="2283" spans="1:33">
      <c r="A2283" s="49" t="s">
        <v>4026</v>
      </c>
      <c r="B2283" s="36" t="str">
        <f>VLOOKUP(LEFT(A2283,8),Clusters!A:C,3,0)</f>
        <v>C5</v>
      </c>
      <c r="C2283" s="36">
        <f>VLOOKUP(LEFT(A2283,8),Clusters!A:D,2,0)</f>
        <v>54</v>
      </c>
      <c r="O2283" s="36">
        <f>IFERROR(VLOOKUP(LEFT(A2283,8),'Development Priority'!A:B,2,0),"")</f>
        <v>279</v>
      </c>
      <c r="P2283" s="8" t="str">
        <f>IFERROR(VLOOKUP(LEFT($A2283,8),POR!$A:$R,2,0),"")</f>
        <v/>
      </c>
      <c r="Q2283" s="8" t="str">
        <f>IFERROR(VLOOKUP(LEFT($A2283,8),POR!$A:$R,3,0),"")</f>
        <v/>
      </c>
      <c r="R2283" s="8" t="str">
        <f>IFERROR(VLOOKUP(LEFT($A2283,8),POR!$A:$R,4,0),"")</f>
        <v/>
      </c>
      <c r="S2283" s="8" t="str">
        <f>IFERROR(VLOOKUP(LEFT($A2283,8),POR!$A:$R,5,0),"")</f>
        <v/>
      </c>
      <c r="T2283" s="8">
        <f>IFERROR(VLOOKUP(LEFT($A2283,8),POR!$A:$R,6,0),"")</f>
        <v>43098.666666666701</v>
      </c>
      <c r="U2283" s="8" t="str">
        <f>IFERROR(VLOOKUP(LEFT($A2283,8),POR!$A:$R,7,0),"")</f>
        <v/>
      </c>
      <c r="V2283" s="8" t="str">
        <f>IFERROR(VLOOKUP(LEFT($A2283,8),POR!$A:$R,8,0),"")</f>
        <v/>
      </c>
      <c r="W2283" s="8" t="str">
        <f>IFERROR(VLOOKUP(LEFT($A2283,8),POR!$A:$R,9,0),"")</f>
        <v/>
      </c>
      <c r="X2283" s="8" t="str">
        <f>IFERROR(VLOOKUP(LEFT($A2283,8),POR!$A:$R,10,0),"")</f>
        <v/>
      </c>
      <c r="Y2283" s="8" t="str">
        <f>IFERROR(VLOOKUP(LEFT($A2283,8),POR!$A:$R,11,0),"")</f>
        <v/>
      </c>
      <c r="Z2283" s="8" t="str">
        <f>IFERROR(VLOOKUP(LEFT($A2283,8),POR!$A:$R,12,0),"")</f>
        <v/>
      </c>
      <c r="AA2283" s="8" t="str">
        <f>IFERROR(VLOOKUP(LEFT($A2283,8),POR!$A:$R,13,0),"")</f>
        <v/>
      </c>
      <c r="AB2283" s="8" t="str">
        <f>IFERROR(VLOOKUP(LEFT($A2283,8),POR!$A:$R,14,0),"")</f>
        <v/>
      </c>
      <c r="AC2283" s="8" t="str">
        <f>IFERROR(VLOOKUP(LEFT($A2283,8),POR!$A:$R,15,0),"")</f>
        <v/>
      </c>
      <c r="AD2283" s="8" t="str">
        <f>IFERROR(VLOOKUP(LEFT($A2283,8),POR!$A:$R,16,0),"")</f>
        <v/>
      </c>
      <c r="AE2283" s="8" t="str">
        <f>IFERROR(VLOOKUP(LEFT($A2283,8),POR!$A:$R,17,0),"")</f>
        <v/>
      </c>
      <c r="AF2283" s="8" t="str">
        <f>IFERROR(VLOOKUP(LEFT($A2283,8),POR!$A:$R,18,0),"")</f>
        <v/>
      </c>
      <c r="AG2283" s="36" t="str">
        <f>IFERROR(VLOOKUP(A2283,NSD!F:G,2,0),"")</f>
        <v/>
      </c>
    </row>
    <row r="2284" spans="1:33">
      <c r="A2284" s="49" t="s">
        <v>4971</v>
      </c>
      <c r="B2284" s="36" t="str">
        <f>VLOOKUP(LEFT(A2284,8),Clusters!A:C,3,0)</f>
        <v>C5</v>
      </c>
      <c r="C2284" s="36">
        <f>VLOOKUP(LEFT(A2284,8),Clusters!A:D,2,0)</f>
        <v>54</v>
      </c>
      <c r="O2284" s="36">
        <f>IFERROR(VLOOKUP(LEFT(A2284,8),'Development Priority'!A:B,2,0),"")</f>
        <v>382</v>
      </c>
      <c r="P2284" s="8" t="str">
        <f>IFERROR(VLOOKUP(LEFT($A2284,8),POR!$A:$R,2,0),"")</f>
        <v/>
      </c>
      <c r="Q2284" s="8" t="str">
        <f>IFERROR(VLOOKUP(LEFT($A2284,8),POR!$A:$R,3,0),"")</f>
        <v/>
      </c>
      <c r="R2284" s="8" t="str">
        <f>IFERROR(VLOOKUP(LEFT($A2284,8),POR!$A:$R,4,0),"")</f>
        <v/>
      </c>
      <c r="S2284" s="8" t="str">
        <f>IFERROR(VLOOKUP(LEFT($A2284,8),POR!$A:$R,5,0),"")</f>
        <v/>
      </c>
      <c r="T2284" s="8">
        <f>IFERROR(VLOOKUP(LEFT($A2284,8),POR!$A:$R,6,0),"")</f>
        <v>42795.666666666701</v>
      </c>
      <c r="U2284" s="8" t="str">
        <f>IFERROR(VLOOKUP(LEFT($A2284,8),POR!$A:$R,7,0),"")</f>
        <v/>
      </c>
      <c r="V2284" s="8" t="str">
        <f>IFERROR(VLOOKUP(LEFT($A2284,8),POR!$A:$R,8,0),"")</f>
        <v/>
      </c>
      <c r="W2284" s="8" t="str">
        <f>IFERROR(VLOOKUP(LEFT($A2284,8),POR!$A:$R,9,0),"")</f>
        <v/>
      </c>
      <c r="X2284" s="8" t="str">
        <f>IFERROR(VLOOKUP(LEFT($A2284,8),POR!$A:$R,10,0),"")</f>
        <v/>
      </c>
      <c r="Y2284" s="8" t="str">
        <f>IFERROR(VLOOKUP(LEFT($A2284,8),POR!$A:$R,11,0),"")</f>
        <v/>
      </c>
      <c r="Z2284" s="8" t="str">
        <f>IFERROR(VLOOKUP(LEFT($A2284,8),POR!$A:$R,12,0),"")</f>
        <v/>
      </c>
      <c r="AA2284" s="8" t="str">
        <f>IFERROR(VLOOKUP(LEFT($A2284,8),POR!$A:$R,13,0),"")</f>
        <v/>
      </c>
      <c r="AB2284" s="8" t="str">
        <f>IFERROR(VLOOKUP(LEFT($A2284,8),POR!$A:$R,14,0),"")</f>
        <v/>
      </c>
      <c r="AC2284" s="8" t="str">
        <f>IFERROR(VLOOKUP(LEFT($A2284,8),POR!$A:$R,15,0),"")</f>
        <v/>
      </c>
      <c r="AD2284" s="8" t="str">
        <f>IFERROR(VLOOKUP(LEFT($A2284,8),POR!$A:$R,16,0),"")</f>
        <v/>
      </c>
      <c r="AE2284" s="8" t="str">
        <f>IFERROR(VLOOKUP(LEFT($A2284,8),POR!$A:$R,17,0),"")</f>
        <v/>
      </c>
      <c r="AF2284" s="8" t="str">
        <f>IFERROR(VLOOKUP(LEFT($A2284,8),POR!$A:$R,18,0),"")</f>
        <v/>
      </c>
      <c r="AG2284" s="36" t="str">
        <f>IFERROR(VLOOKUP(A2284,NSD!F:G,2,0),"")</f>
        <v/>
      </c>
    </row>
    <row r="2285" spans="1:33">
      <c r="A2285" s="49" t="s">
        <v>3977</v>
      </c>
      <c r="B2285" s="36" t="str">
        <f>VLOOKUP(LEFT(A2285,8),Clusters!A:C,3,0)</f>
        <v>C5</v>
      </c>
      <c r="C2285" s="36">
        <f>VLOOKUP(LEFT(A2285,8),Clusters!A:D,2,0)</f>
        <v>54</v>
      </c>
      <c r="O2285" s="36">
        <f>IFERROR(VLOOKUP(LEFT(A2285,8),'Development Priority'!A:B,2,0),"")</f>
        <v>382</v>
      </c>
      <c r="P2285" s="8" t="str">
        <f>IFERROR(VLOOKUP(LEFT($A2285,8),POR!$A:$R,2,0),"")</f>
        <v/>
      </c>
      <c r="Q2285" s="8" t="str">
        <f>IFERROR(VLOOKUP(LEFT($A2285,8),POR!$A:$R,3,0),"")</f>
        <v/>
      </c>
      <c r="R2285" s="8" t="str">
        <f>IFERROR(VLOOKUP(LEFT($A2285,8),POR!$A:$R,4,0),"")</f>
        <v/>
      </c>
      <c r="S2285" s="8" t="str">
        <f>IFERROR(VLOOKUP(LEFT($A2285,8),POR!$A:$R,5,0),"")</f>
        <v/>
      </c>
      <c r="T2285" s="8">
        <f>IFERROR(VLOOKUP(LEFT($A2285,8),POR!$A:$R,6,0),"")</f>
        <v>42795.666666666701</v>
      </c>
      <c r="U2285" s="8" t="str">
        <f>IFERROR(VLOOKUP(LEFT($A2285,8),POR!$A:$R,7,0),"")</f>
        <v/>
      </c>
      <c r="V2285" s="8" t="str">
        <f>IFERROR(VLOOKUP(LEFT($A2285,8),POR!$A:$R,8,0),"")</f>
        <v/>
      </c>
      <c r="W2285" s="8" t="str">
        <f>IFERROR(VLOOKUP(LEFT($A2285,8),POR!$A:$R,9,0),"")</f>
        <v/>
      </c>
      <c r="X2285" s="8" t="str">
        <f>IFERROR(VLOOKUP(LEFT($A2285,8),POR!$A:$R,10,0),"")</f>
        <v/>
      </c>
      <c r="Y2285" s="8" t="str">
        <f>IFERROR(VLOOKUP(LEFT($A2285,8),POR!$A:$R,11,0),"")</f>
        <v/>
      </c>
      <c r="Z2285" s="8" t="str">
        <f>IFERROR(VLOOKUP(LEFT($A2285,8),POR!$A:$R,12,0),"")</f>
        <v/>
      </c>
      <c r="AA2285" s="8" t="str">
        <f>IFERROR(VLOOKUP(LEFT($A2285,8),POR!$A:$R,13,0),"")</f>
        <v/>
      </c>
      <c r="AB2285" s="8" t="str">
        <f>IFERROR(VLOOKUP(LEFT($A2285,8),POR!$A:$R,14,0),"")</f>
        <v/>
      </c>
      <c r="AC2285" s="8" t="str">
        <f>IFERROR(VLOOKUP(LEFT($A2285,8),POR!$A:$R,15,0),"")</f>
        <v/>
      </c>
      <c r="AD2285" s="8" t="str">
        <f>IFERROR(VLOOKUP(LEFT($A2285,8),POR!$A:$R,16,0),"")</f>
        <v/>
      </c>
      <c r="AE2285" s="8" t="str">
        <f>IFERROR(VLOOKUP(LEFT($A2285,8),POR!$A:$R,17,0),"")</f>
        <v/>
      </c>
      <c r="AF2285" s="8" t="str">
        <f>IFERROR(VLOOKUP(LEFT($A2285,8),POR!$A:$R,18,0),"")</f>
        <v/>
      </c>
      <c r="AG2285" s="36" t="str">
        <f>IFERROR(VLOOKUP(A2285,NSD!F:G,2,0),"")</f>
        <v/>
      </c>
    </row>
    <row r="2286" spans="1:33">
      <c r="A2286" s="49" t="s">
        <v>3071</v>
      </c>
      <c r="B2286" s="36" t="str">
        <f>VLOOKUP(LEFT(A2286,8),Clusters!A:C,3,0)</f>
        <v>C5</v>
      </c>
      <c r="C2286" s="36">
        <f>VLOOKUP(LEFT(A2286,8),Clusters!A:D,2,0)</f>
        <v>54</v>
      </c>
      <c r="O2286" s="36">
        <f>IFERROR(VLOOKUP(LEFT(A2286,8),'Development Priority'!A:B,2,0),"")</f>
        <v>382</v>
      </c>
      <c r="P2286" s="8" t="str">
        <f>IFERROR(VLOOKUP(LEFT($A2286,8),POR!$A:$R,2,0),"")</f>
        <v/>
      </c>
      <c r="Q2286" s="8" t="str">
        <f>IFERROR(VLOOKUP(LEFT($A2286,8),POR!$A:$R,3,0),"")</f>
        <v/>
      </c>
      <c r="R2286" s="8" t="str">
        <f>IFERROR(VLOOKUP(LEFT($A2286,8),POR!$A:$R,4,0),"")</f>
        <v/>
      </c>
      <c r="S2286" s="8" t="str">
        <f>IFERROR(VLOOKUP(LEFT($A2286,8),POR!$A:$R,5,0),"")</f>
        <v/>
      </c>
      <c r="T2286" s="8">
        <f>IFERROR(VLOOKUP(LEFT($A2286,8),POR!$A:$R,6,0),"")</f>
        <v>42795.666666666701</v>
      </c>
      <c r="U2286" s="8" t="str">
        <f>IFERROR(VLOOKUP(LEFT($A2286,8),POR!$A:$R,7,0),"")</f>
        <v/>
      </c>
      <c r="V2286" s="8" t="str">
        <f>IFERROR(VLOOKUP(LEFT($A2286,8),POR!$A:$R,8,0),"")</f>
        <v/>
      </c>
      <c r="W2286" s="8" t="str">
        <f>IFERROR(VLOOKUP(LEFT($A2286,8),POR!$A:$R,9,0),"")</f>
        <v/>
      </c>
      <c r="X2286" s="8" t="str">
        <f>IFERROR(VLOOKUP(LEFT($A2286,8),POR!$A:$R,10,0),"")</f>
        <v/>
      </c>
      <c r="Y2286" s="8" t="str">
        <f>IFERROR(VLOOKUP(LEFT($A2286,8),POR!$A:$R,11,0),"")</f>
        <v/>
      </c>
      <c r="Z2286" s="8" t="str">
        <f>IFERROR(VLOOKUP(LEFT($A2286,8),POR!$A:$R,12,0),"")</f>
        <v/>
      </c>
      <c r="AA2286" s="8" t="str">
        <f>IFERROR(VLOOKUP(LEFT($A2286,8),POR!$A:$R,13,0),"")</f>
        <v/>
      </c>
      <c r="AB2286" s="8" t="str">
        <f>IFERROR(VLOOKUP(LEFT($A2286,8),POR!$A:$R,14,0),"")</f>
        <v/>
      </c>
      <c r="AC2286" s="8" t="str">
        <f>IFERROR(VLOOKUP(LEFT($A2286,8),POR!$A:$R,15,0),"")</f>
        <v/>
      </c>
      <c r="AD2286" s="8" t="str">
        <f>IFERROR(VLOOKUP(LEFT($A2286,8),POR!$A:$R,16,0),"")</f>
        <v/>
      </c>
      <c r="AE2286" s="8" t="str">
        <f>IFERROR(VLOOKUP(LEFT($A2286,8),POR!$A:$R,17,0),"")</f>
        <v/>
      </c>
      <c r="AF2286" s="8" t="str">
        <f>IFERROR(VLOOKUP(LEFT($A2286,8),POR!$A:$R,18,0),"")</f>
        <v/>
      </c>
      <c r="AG2286" s="36" t="str">
        <f>IFERROR(VLOOKUP(A2286,NSD!F:G,2,0),"")</f>
        <v/>
      </c>
    </row>
    <row r="2287" spans="1:33">
      <c r="A2287" s="49" t="s">
        <v>2411</v>
      </c>
      <c r="B2287" s="36" t="str">
        <f>VLOOKUP(LEFT(A2287,8),Clusters!A:C,3,0)</f>
        <v>C5</v>
      </c>
      <c r="C2287" s="36">
        <f>VLOOKUP(LEFT(A2287,8),Clusters!A:D,2,0)</f>
        <v>54</v>
      </c>
      <c r="O2287" s="36">
        <f>IFERROR(VLOOKUP(LEFT(A2287,8),'Development Priority'!A:B,2,0),"")</f>
        <v>382</v>
      </c>
      <c r="P2287" s="8" t="str">
        <f>IFERROR(VLOOKUP(LEFT($A2287,8),POR!$A:$R,2,0),"")</f>
        <v/>
      </c>
      <c r="Q2287" s="8" t="str">
        <f>IFERROR(VLOOKUP(LEFT($A2287,8),POR!$A:$R,3,0),"")</f>
        <v/>
      </c>
      <c r="R2287" s="8" t="str">
        <f>IFERROR(VLOOKUP(LEFT($A2287,8),POR!$A:$R,4,0),"")</f>
        <v/>
      </c>
      <c r="S2287" s="8" t="str">
        <f>IFERROR(VLOOKUP(LEFT($A2287,8),POR!$A:$R,5,0),"")</f>
        <v/>
      </c>
      <c r="T2287" s="8">
        <f>IFERROR(VLOOKUP(LEFT($A2287,8),POR!$A:$R,6,0),"")</f>
        <v>42795.666666666701</v>
      </c>
      <c r="U2287" s="8" t="str">
        <f>IFERROR(VLOOKUP(LEFT($A2287,8),POR!$A:$R,7,0),"")</f>
        <v/>
      </c>
      <c r="V2287" s="8" t="str">
        <f>IFERROR(VLOOKUP(LEFT($A2287,8),POR!$A:$R,8,0),"")</f>
        <v/>
      </c>
      <c r="W2287" s="8" t="str">
        <f>IFERROR(VLOOKUP(LEFT($A2287,8),POR!$A:$R,9,0),"")</f>
        <v/>
      </c>
      <c r="X2287" s="8" t="str">
        <f>IFERROR(VLOOKUP(LEFT($A2287,8),POR!$A:$R,10,0),"")</f>
        <v/>
      </c>
      <c r="Y2287" s="8" t="str">
        <f>IFERROR(VLOOKUP(LEFT($A2287,8),POR!$A:$R,11,0),"")</f>
        <v/>
      </c>
      <c r="Z2287" s="8" t="str">
        <f>IFERROR(VLOOKUP(LEFT($A2287,8),POR!$A:$R,12,0),"")</f>
        <v/>
      </c>
      <c r="AA2287" s="8" t="str">
        <f>IFERROR(VLOOKUP(LEFT($A2287,8),POR!$A:$R,13,0),"")</f>
        <v/>
      </c>
      <c r="AB2287" s="8" t="str">
        <f>IFERROR(VLOOKUP(LEFT($A2287,8),POR!$A:$R,14,0),"")</f>
        <v/>
      </c>
      <c r="AC2287" s="8" t="str">
        <f>IFERROR(VLOOKUP(LEFT($A2287,8),POR!$A:$R,15,0),"")</f>
        <v/>
      </c>
      <c r="AD2287" s="8" t="str">
        <f>IFERROR(VLOOKUP(LEFT($A2287,8),POR!$A:$R,16,0),"")</f>
        <v/>
      </c>
      <c r="AE2287" s="8" t="str">
        <f>IFERROR(VLOOKUP(LEFT($A2287,8),POR!$A:$R,17,0),"")</f>
        <v/>
      </c>
      <c r="AF2287" s="8" t="str">
        <f>IFERROR(VLOOKUP(LEFT($A2287,8),POR!$A:$R,18,0),"")</f>
        <v/>
      </c>
      <c r="AG2287" s="36" t="str">
        <f>IFERROR(VLOOKUP(A2287,NSD!F:G,2,0),"")</f>
        <v/>
      </c>
    </row>
    <row r="2288" spans="1:33">
      <c r="A2288" s="49" t="s">
        <v>3590</v>
      </c>
      <c r="B2288" s="36" t="str">
        <f>VLOOKUP(LEFT(A2288,8),Clusters!A:C,3,0)</f>
        <v>C5</v>
      </c>
      <c r="C2288" s="36">
        <f>VLOOKUP(LEFT(A2288,8),Clusters!A:D,2,0)</f>
        <v>54</v>
      </c>
      <c r="O2288" s="36">
        <f>IFERROR(VLOOKUP(LEFT(A2288,8),'Development Priority'!A:B,2,0),"")</f>
        <v>413</v>
      </c>
      <c r="P2288" s="8" t="str">
        <f>IFERROR(VLOOKUP(LEFT($A2288,8),POR!$A:$R,2,0),"")</f>
        <v/>
      </c>
      <c r="Q2288" s="8" t="str">
        <f>IFERROR(VLOOKUP(LEFT($A2288,8),POR!$A:$R,3,0),"")</f>
        <v/>
      </c>
      <c r="R2288" s="8" t="str">
        <f>IFERROR(VLOOKUP(LEFT($A2288,8),POR!$A:$R,4,0),"")</f>
        <v/>
      </c>
      <c r="S2288" s="8" t="str">
        <f>IFERROR(VLOOKUP(LEFT($A2288,8),POR!$A:$R,5,0),"")</f>
        <v/>
      </c>
      <c r="T2288" s="8">
        <f>IFERROR(VLOOKUP(LEFT($A2288,8),POR!$A:$R,6,0),"")</f>
        <v>42837.708333333299</v>
      </c>
      <c r="U2288" s="8" t="str">
        <f>IFERROR(VLOOKUP(LEFT($A2288,8),POR!$A:$R,7,0),"")</f>
        <v/>
      </c>
      <c r="V2288" s="8">
        <f>IFERROR(VLOOKUP(LEFT($A2288,8),POR!$A:$R,8,0),"")</f>
        <v>42838</v>
      </c>
      <c r="W2288" s="8" t="str">
        <f>IFERROR(VLOOKUP(LEFT($A2288,8),POR!$A:$R,9,0),"")</f>
        <v/>
      </c>
      <c r="X2288" s="8" t="str">
        <f>IFERROR(VLOOKUP(LEFT($A2288,8),POR!$A:$R,10,0),"")</f>
        <v/>
      </c>
      <c r="Y2288" s="8" t="str">
        <f>IFERROR(VLOOKUP(LEFT($A2288,8),POR!$A:$R,11,0),"")</f>
        <v/>
      </c>
      <c r="Z2288" s="8" t="str">
        <f>IFERROR(VLOOKUP(LEFT($A2288,8),POR!$A:$R,12,0),"")</f>
        <v/>
      </c>
      <c r="AA2288" s="8" t="str">
        <f>IFERROR(VLOOKUP(LEFT($A2288,8),POR!$A:$R,13,0),"")</f>
        <v/>
      </c>
      <c r="AB2288" s="8" t="str">
        <f>IFERROR(VLOOKUP(LEFT($A2288,8),POR!$A:$R,14,0),"")</f>
        <v/>
      </c>
      <c r="AC2288" s="8" t="str">
        <f>IFERROR(VLOOKUP(LEFT($A2288,8),POR!$A:$R,15,0),"")</f>
        <v/>
      </c>
      <c r="AD2288" s="8" t="str">
        <f>IFERROR(VLOOKUP(LEFT($A2288,8),POR!$A:$R,16,0),"")</f>
        <v/>
      </c>
      <c r="AE2288" s="8" t="str">
        <f>IFERROR(VLOOKUP(LEFT($A2288,8),POR!$A:$R,17,0),"")</f>
        <v/>
      </c>
      <c r="AF2288" s="8" t="str">
        <f>IFERROR(VLOOKUP(LEFT($A2288,8),POR!$A:$R,18,0),"")</f>
        <v/>
      </c>
      <c r="AG2288" s="36" t="str">
        <f>IFERROR(VLOOKUP(A2288,NSD!F:G,2,0),"")</f>
        <v/>
      </c>
    </row>
    <row r="2289" spans="1:33">
      <c r="A2289" s="49" t="s">
        <v>2144</v>
      </c>
      <c r="B2289" s="36" t="str">
        <f>VLOOKUP(LEFT(A2289,8),Clusters!A:C,3,0)</f>
        <v>C5</v>
      </c>
      <c r="C2289" s="36">
        <f>VLOOKUP(LEFT(A2289,8),Clusters!A:D,2,0)</f>
        <v>54</v>
      </c>
      <c r="O2289" s="36">
        <f>IFERROR(VLOOKUP(LEFT(A2289,8),'Development Priority'!A:B,2,0),"")</f>
        <v>413</v>
      </c>
      <c r="P2289" s="8" t="str">
        <f>IFERROR(VLOOKUP(LEFT($A2289,8),POR!$A:$R,2,0),"")</f>
        <v/>
      </c>
      <c r="Q2289" s="8" t="str">
        <f>IFERROR(VLOOKUP(LEFT($A2289,8),POR!$A:$R,3,0),"")</f>
        <v/>
      </c>
      <c r="R2289" s="8" t="str">
        <f>IFERROR(VLOOKUP(LEFT($A2289,8),POR!$A:$R,4,0),"")</f>
        <v/>
      </c>
      <c r="S2289" s="8" t="str">
        <f>IFERROR(VLOOKUP(LEFT($A2289,8),POR!$A:$R,5,0),"")</f>
        <v/>
      </c>
      <c r="T2289" s="8">
        <f>IFERROR(VLOOKUP(LEFT($A2289,8),POR!$A:$R,6,0),"")</f>
        <v>42837.708333333299</v>
      </c>
      <c r="U2289" s="8" t="str">
        <f>IFERROR(VLOOKUP(LEFT($A2289,8),POR!$A:$R,7,0),"")</f>
        <v/>
      </c>
      <c r="V2289" s="8">
        <f>IFERROR(VLOOKUP(LEFT($A2289,8),POR!$A:$R,8,0),"")</f>
        <v>42838</v>
      </c>
      <c r="W2289" s="8" t="str">
        <f>IFERROR(VLOOKUP(LEFT($A2289,8),POR!$A:$R,9,0),"")</f>
        <v/>
      </c>
      <c r="X2289" s="8" t="str">
        <f>IFERROR(VLOOKUP(LEFT($A2289,8),POR!$A:$R,10,0),"")</f>
        <v/>
      </c>
      <c r="Y2289" s="8" t="str">
        <f>IFERROR(VLOOKUP(LEFT($A2289,8),POR!$A:$R,11,0),"")</f>
        <v/>
      </c>
      <c r="Z2289" s="8" t="str">
        <f>IFERROR(VLOOKUP(LEFT($A2289,8),POR!$A:$R,12,0),"")</f>
        <v/>
      </c>
      <c r="AA2289" s="8" t="str">
        <f>IFERROR(VLOOKUP(LEFT($A2289,8),POR!$A:$R,13,0),"")</f>
        <v/>
      </c>
      <c r="AB2289" s="8" t="str">
        <f>IFERROR(VLOOKUP(LEFT($A2289,8),POR!$A:$R,14,0),"")</f>
        <v/>
      </c>
      <c r="AC2289" s="8" t="str">
        <f>IFERROR(VLOOKUP(LEFT($A2289,8),POR!$A:$R,15,0),"")</f>
        <v/>
      </c>
      <c r="AD2289" s="8" t="str">
        <f>IFERROR(VLOOKUP(LEFT($A2289,8),POR!$A:$R,16,0),"")</f>
        <v/>
      </c>
      <c r="AE2289" s="8" t="str">
        <f>IFERROR(VLOOKUP(LEFT($A2289,8),POR!$A:$R,17,0),"")</f>
        <v/>
      </c>
      <c r="AF2289" s="8" t="str">
        <f>IFERROR(VLOOKUP(LEFT($A2289,8),POR!$A:$R,18,0),"")</f>
        <v/>
      </c>
      <c r="AG2289" s="36" t="str">
        <f>IFERROR(VLOOKUP(A2289,NSD!F:G,2,0),"")</f>
        <v/>
      </c>
    </row>
    <row r="2290" spans="1:33">
      <c r="A2290" s="49" t="s">
        <v>4630</v>
      </c>
      <c r="B2290" s="36" t="str">
        <f>VLOOKUP(LEFT(A2290,8),Clusters!A:C,3,0)</f>
        <v>C5</v>
      </c>
      <c r="C2290" s="36">
        <f>VLOOKUP(LEFT(A2290,8),Clusters!A:D,2,0)</f>
        <v>54</v>
      </c>
      <c r="O2290" s="36">
        <f>IFERROR(VLOOKUP(LEFT(A2290,8),'Development Priority'!A:B,2,0),"")</f>
        <v>413</v>
      </c>
      <c r="P2290" s="8" t="str">
        <f>IFERROR(VLOOKUP(LEFT($A2290,8),POR!$A:$R,2,0),"")</f>
        <v/>
      </c>
      <c r="Q2290" s="8" t="str">
        <f>IFERROR(VLOOKUP(LEFT($A2290,8),POR!$A:$R,3,0),"")</f>
        <v/>
      </c>
      <c r="R2290" s="8" t="str">
        <f>IFERROR(VLOOKUP(LEFT($A2290,8),POR!$A:$R,4,0),"")</f>
        <v/>
      </c>
      <c r="S2290" s="8" t="str">
        <f>IFERROR(VLOOKUP(LEFT($A2290,8),POR!$A:$R,5,0),"")</f>
        <v/>
      </c>
      <c r="T2290" s="8">
        <f>IFERROR(VLOOKUP(LEFT($A2290,8),POR!$A:$R,6,0),"")</f>
        <v>42837.708333333299</v>
      </c>
      <c r="U2290" s="8" t="str">
        <f>IFERROR(VLOOKUP(LEFT($A2290,8),POR!$A:$R,7,0),"")</f>
        <v/>
      </c>
      <c r="V2290" s="8">
        <f>IFERROR(VLOOKUP(LEFT($A2290,8),POR!$A:$R,8,0),"")</f>
        <v>42838</v>
      </c>
      <c r="W2290" s="8" t="str">
        <f>IFERROR(VLOOKUP(LEFT($A2290,8),POR!$A:$R,9,0),"")</f>
        <v/>
      </c>
      <c r="X2290" s="8" t="str">
        <f>IFERROR(VLOOKUP(LEFT($A2290,8),POR!$A:$R,10,0),"")</f>
        <v/>
      </c>
      <c r="Y2290" s="8" t="str">
        <f>IFERROR(VLOOKUP(LEFT($A2290,8),POR!$A:$R,11,0),"")</f>
        <v/>
      </c>
      <c r="Z2290" s="8" t="str">
        <f>IFERROR(VLOOKUP(LEFT($A2290,8),POR!$A:$R,12,0),"")</f>
        <v/>
      </c>
      <c r="AA2290" s="8" t="str">
        <f>IFERROR(VLOOKUP(LEFT($A2290,8),POR!$A:$R,13,0),"")</f>
        <v/>
      </c>
      <c r="AB2290" s="8" t="str">
        <f>IFERROR(VLOOKUP(LEFT($A2290,8),POR!$A:$R,14,0),"")</f>
        <v/>
      </c>
      <c r="AC2290" s="8" t="str">
        <f>IFERROR(VLOOKUP(LEFT($A2290,8),POR!$A:$R,15,0),"")</f>
        <v/>
      </c>
      <c r="AD2290" s="8" t="str">
        <f>IFERROR(VLOOKUP(LEFT($A2290,8),POR!$A:$R,16,0),"")</f>
        <v/>
      </c>
      <c r="AE2290" s="8" t="str">
        <f>IFERROR(VLOOKUP(LEFT($A2290,8),POR!$A:$R,17,0),"")</f>
        <v/>
      </c>
      <c r="AF2290" s="8" t="str">
        <f>IFERROR(VLOOKUP(LEFT($A2290,8),POR!$A:$R,18,0),"")</f>
        <v/>
      </c>
      <c r="AG2290" s="36" t="str">
        <f>IFERROR(VLOOKUP(A2290,NSD!F:G,2,0),"")</f>
        <v/>
      </c>
    </row>
    <row r="2291" spans="1:33">
      <c r="A2291" s="49" t="s">
        <v>2962</v>
      </c>
      <c r="B2291" s="36" t="str">
        <f>VLOOKUP(LEFT(A2291,8),Clusters!A:C,3,0)</f>
        <v>C5</v>
      </c>
      <c r="C2291" s="36">
        <f>VLOOKUP(LEFT(A2291,8),Clusters!A:D,2,0)</f>
        <v>54</v>
      </c>
      <c r="O2291" s="36">
        <f>IFERROR(VLOOKUP(LEFT(A2291,8),'Development Priority'!A:B,2,0),"")</f>
        <v>413</v>
      </c>
      <c r="P2291" s="8" t="str">
        <f>IFERROR(VLOOKUP(LEFT($A2291,8),POR!$A:$R,2,0),"")</f>
        <v/>
      </c>
      <c r="Q2291" s="8" t="str">
        <f>IFERROR(VLOOKUP(LEFT($A2291,8),POR!$A:$R,3,0),"")</f>
        <v/>
      </c>
      <c r="R2291" s="8" t="str">
        <f>IFERROR(VLOOKUP(LEFT($A2291,8),POR!$A:$R,4,0),"")</f>
        <v/>
      </c>
      <c r="S2291" s="8" t="str">
        <f>IFERROR(VLOOKUP(LEFT($A2291,8),POR!$A:$R,5,0),"")</f>
        <v/>
      </c>
      <c r="T2291" s="8">
        <f>IFERROR(VLOOKUP(LEFT($A2291,8),POR!$A:$R,6,0),"")</f>
        <v>42837.708333333299</v>
      </c>
      <c r="U2291" s="8" t="str">
        <f>IFERROR(VLOOKUP(LEFT($A2291,8),POR!$A:$R,7,0),"")</f>
        <v/>
      </c>
      <c r="V2291" s="8">
        <f>IFERROR(VLOOKUP(LEFT($A2291,8),POR!$A:$R,8,0),"")</f>
        <v>42838</v>
      </c>
      <c r="W2291" s="8" t="str">
        <f>IFERROR(VLOOKUP(LEFT($A2291,8),POR!$A:$R,9,0),"")</f>
        <v/>
      </c>
      <c r="X2291" s="8" t="str">
        <f>IFERROR(VLOOKUP(LEFT($A2291,8),POR!$A:$R,10,0),"")</f>
        <v/>
      </c>
      <c r="Y2291" s="8" t="str">
        <f>IFERROR(VLOOKUP(LEFT($A2291,8),POR!$A:$R,11,0),"")</f>
        <v/>
      </c>
      <c r="Z2291" s="8" t="str">
        <f>IFERROR(VLOOKUP(LEFT($A2291,8),POR!$A:$R,12,0),"")</f>
        <v/>
      </c>
      <c r="AA2291" s="8" t="str">
        <f>IFERROR(VLOOKUP(LEFT($A2291,8),POR!$A:$R,13,0),"")</f>
        <v/>
      </c>
      <c r="AB2291" s="8" t="str">
        <f>IFERROR(VLOOKUP(LEFT($A2291,8),POR!$A:$R,14,0),"")</f>
        <v/>
      </c>
      <c r="AC2291" s="8" t="str">
        <f>IFERROR(VLOOKUP(LEFT($A2291,8),POR!$A:$R,15,0),"")</f>
        <v/>
      </c>
      <c r="AD2291" s="8" t="str">
        <f>IFERROR(VLOOKUP(LEFT($A2291,8),POR!$A:$R,16,0),"")</f>
        <v/>
      </c>
      <c r="AE2291" s="8" t="str">
        <f>IFERROR(VLOOKUP(LEFT($A2291,8),POR!$A:$R,17,0),"")</f>
        <v/>
      </c>
      <c r="AF2291" s="8" t="str">
        <f>IFERROR(VLOOKUP(LEFT($A2291,8),POR!$A:$R,18,0),"")</f>
        <v/>
      </c>
      <c r="AG2291" s="36" t="str">
        <f>IFERROR(VLOOKUP(A2291,NSD!F:G,2,0),"")</f>
        <v/>
      </c>
    </row>
    <row r="2292" spans="1:33">
      <c r="A2292" s="49" t="s">
        <v>2321</v>
      </c>
      <c r="B2292" s="36" t="str">
        <f>VLOOKUP(LEFT(A2292,8),Clusters!A:C,3,0)</f>
        <v>C5</v>
      </c>
      <c r="C2292" s="36">
        <f>VLOOKUP(LEFT(A2292,8),Clusters!A:D,2,0)</f>
        <v>54</v>
      </c>
      <c r="O2292" s="36">
        <f>IFERROR(VLOOKUP(LEFT(A2292,8),'Development Priority'!A:B,2,0),"")</f>
        <v>413</v>
      </c>
      <c r="P2292" s="8" t="str">
        <f>IFERROR(VLOOKUP(LEFT($A2292,8),POR!$A:$R,2,0),"")</f>
        <v/>
      </c>
      <c r="Q2292" s="8" t="str">
        <f>IFERROR(VLOOKUP(LEFT($A2292,8),POR!$A:$R,3,0),"")</f>
        <v/>
      </c>
      <c r="R2292" s="8" t="str">
        <f>IFERROR(VLOOKUP(LEFT($A2292,8),POR!$A:$R,4,0),"")</f>
        <v/>
      </c>
      <c r="S2292" s="8" t="str">
        <f>IFERROR(VLOOKUP(LEFT($A2292,8),POR!$A:$R,5,0),"")</f>
        <v/>
      </c>
      <c r="T2292" s="8">
        <f>IFERROR(VLOOKUP(LEFT($A2292,8),POR!$A:$R,6,0),"")</f>
        <v>42837.708333333299</v>
      </c>
      <c r="U2292" s="8" t="str">
        <f>IFERROR(VLOOKUP(LEFT($A2292,8),POR!$A:$R,7,0),"")</f>
        <v/>
      </c>
      <c r="V2292" s="8">
        <f>IFERROR(VLOOKUP(LEFT($A2292,8),POR!$A:$R,8,0),"")</f>
        <v>42838</v>
      </c>
      <c r="W2292" s="8" t="str">
        <f>IFERROR(VLOOKUP(LEFT($A2292,8),POR!$A:$R,9,0),"")</f>
        <v/>
      </c>
      <c r="X2292" s="8" t="str">
        <f>IFERROR(VLOOKUP(LEFT($A2292,8),POR!$A:$R,10,0),"")</f>
        <v/>
      </c>
      <c r="Y2292" s="8" t="str">
        <f>IFERROR(VLOOKUP(LEFT($A2292,8),POR!$A:$R,11,0),"")</f>
        <v/>
      </c>
      <c r="Z2292" s="8" t="str">
        <f>IFERROR(VLOOKUP(LEFT($A2292,8),POR!$A:$R,12,0),"")</f>
        <v/>
      </c>
      <c r="AA2292" s="8" t="str">
        <f>IFERROR(VLOOKUP(LEFT($A2292,8),POR!$A:$R,13,0),"")</f>
        <v/>
      </c>
      <c r="AB2292" s="8" t="str">
        <f>IFERROR(VLOOKUP(LEFT($A2292,8),POR!$A:$R,14,0),"")</f>
        <v/>
      </c>
      <c r="AC2292" s="8" t="str">
        <f>IFERROR(VLOOKUP(LEFT($A2292,8),POR!$A:$R,15,0),"")</f>
        <v/>
      </c>
      <c r="AD2292" s="8" t="str">
        <f>IFERROR(VLOOKUP(LEFT($A2292,8),POR!$A:$R,16,0),"")</f>
        <v/>
      </c>
      <c r="AE2292" s="8" t="str">
        <f>IFERROR(VLOOKUP(LEFT($A2292,8),POR!$A:$R,17,0),"")</f>
        <v/>
      </c>
      <c r="AF2292" s="8" t="str">
        <f>IFERROR(VLOOKUP(LEFT($A2292,8),POR!$A:$R,18,0),"")</f>
        <v/>
      </c>
      <c r="AG2292" s="36" t="str">
        <f>IFERROR(VLOOKUP(A2292,NSD!F:G,2,0),"")</f>
        <v/>
      </c>
    </row>
    <row r="2293" spans="1:33">
      <c r="A2293" s="49" t="s">
        <v>3911</v>
      </c>
      <c r="B2293" s="36" t="str">
        <f>VLOOKUP(LEFT(A2293,8),Clusters!A:C,3,0)</f>
        <v>C5</v>
      </c>
      <c r="C2293" s="36">
        <f>VLOOKUP(LEFT(A2293,8),Clusters!A:D,2,0)</f>
        <v>54</v>
      </c>
      <c r="O2293" s="36">
        <f>IFERROR(VLOOKUP(LEFT(A2293,8),'Development Priority'!A:B,2,0),"")</f>
        <v>413</v>
      </c>
      <c r="P2293" s="8" t="str">
        <f>IFERROR(VLOOKUP(LEFT($A2293,8),POR!$A:$R,2,0),"")</f>
        <v/>
      </c>
      <c r="Q2293" s="8" t="str">
        <f>IFERROR(VLOOKUP(LEFT($A2293,8),POR!$A:$R,3,0),"")</f>
        <v/>
      </c>
      <c r="R2293" s="8" t="str">
        <f>IFERROR(VLOOKUP(LEFT($A2293,8),POR!$A:$R,4,0),"")</f>
        <v/>
      </c>
      <c r="S2293" s="8" t="str">
        <f>IFERROR(VLOOKUP(LEFT($A2293,8),POR!$A:$R,5,0),"")</f>
        <v/>
      </c>
      <c r="T2293" s="8">
        <f>IFERROR(VLOOKUP(LEFT($A2293,8),POR!$A:$R,6,0),"")</f>
        <v>42837.708333333299</v>
      </c>
      <c r="U2293" s="8" t="str">
        <f>IFERROR(VLOOKUP(LEFT($A2293,8),POR!$A:$R,7,0),"")</f>
        <v/>
      </c>
      <c r="V2293" s="8">
        <f>IFERROR(VLOOKUP(LEFT($A2293,8),POR!$A:$R,8,0),"")</f>
        <v>42838</v>
      </c>
      <c r="W2293" s="8" t="str">
        <f>IFERROR(VLOOKUP(LEFT($A2293,8),POR!$A:$R,9,0),"")</f>
        <v/>
      </c>
      <c r="X2293" s="8" t="str">
        <f>IFERROR(VLOOKUP(LEFT($A2293,8),POR!$A:$R,10,0),"")</f>
        <v/>
      </c>
      <c r="Y2293" s="8" t="str">
        <f>IFERROR(VLOOKUP(LEFT($A2293,8),POR!$A:$R,11,0),"")</f>
        <v/>
      </c>
      <c r="Z2293" s="8" t="str">
        <f>IFERROR(VLOOKUP(LEFT($A2293,8),POR!$A:$R,12,0),"")</f>
        <v/>
      </c>
      <c r="AA2293" s="8" t="str">
        <f>IFERROR(VLOOKUP(LEFT($A2293,8),POR!$A:$R,13,0),"")</f>
        <v/>
      </c>
      <c r="AB2293" s="8" t="str">
        <f>IFERROR(VLOOKUP(LEFT($A2293,8),POR!$A:$R,14,0),"")</f>
        <v/>
      </c>
      <c r="AC2293" s="8" t="str">
        <f>IFERROR(VLOOKUP(LEFT($A2293,8),POR!$A:$R,15,0),"")</f>
        <v/>
      </c>
      <c r="AD2293" s="8" t="str">
        <f>IFERROR(VLOOKUP(LEFT($A2293,8),POR!$A:$R,16,0),"")</f>
        <v/>
      </c>
      <c r="AE2293" s="8" t="str">
        <f>IFERROR(VLOOKUP(LEFT($A2293,8),POR!$A:$R,17,0),"")</f>
        <v/>
      </c>
      <c r="AF2293" s="8" t="str">
        <f>IFERROR(VLOOKUP(LEFT($A2293,8),POR!$A:$R,18,0),"")</f>
        <v/>
      </c>
      <c r="AG2293" s="36" t="str">
        <f>IFERROR(VLOOKUP(A2293,NSD!F:G,2,0),"")</f>
        <v/>
      </c>
    </row>
    <row r="2294" spans="1:33">
      <c r="A2294" s="49" t="s">
        <v>4414</v>
      </c>
      <c r="B2294" s="36" t="str">
        <f>VLOOKUP(LEFT(A2294,8),Clusters!A:C,3,0)</f>
        <v>C5</v>
      </c>
      <c r="C2294" s="36">
        <f>VLOOKUP(LEFT(A2294,8),Clusters!A:D,2,0)</f>
        <v>54</v>
      </c>
      <c r="O2294" s="36">
        <f>IFERROR(VLOOKUP(LEFT(A2294,8),'Development Priority'!A:B,2,0),"")</f>
        <v>448</v>
      </c>
      <c r="P2294" s="8" t="str">
        <f>IFERROR(VLOOKUP(LEFT($A2294,8),POR!$A:$R,2,0),"")</f>
        <v/>
      </c>
      <c r="Q2294" s="8" t="str">
        <f>IFERROR(VLOOKUP(LEFT($A2294,8),POR!$A:$R,3,0),"")</f>
        <v/>
      </c>
      <c r="R2294" s="8" t="str">
        <f>IFERROR(VLOOKUP(LEFT($A2294,8),POR!$A:$R,4,0),"")</f>
        <v/>
      </c>
      <c r="S2294" s="8" t="str">
        <f>IFERROR(VLOOKUP(LEFT($A2294,8),POR!$A:$R,5,0),"")</f>
        <v/>
      </c>
      <c r="T2294" s="8" t="str">
        <f>IFERROR(VLOOKUP(LEFT($A2294,8),POR!$A:$R,6,0),"")</f>
        <v/>
      </c>
      <c r="U2294" s="8" t="str">
        <f>IFERROR(VLOOKUP(LEFT($A2294,8),POR!$A:$R,7,0),"")</f>
        <v/>
      </c>
      <c r="V2294" s="8" t="str">
        <f>IFERROR(VLOOKUP(LEFT($A2294,8),POR!$A:$R,8,0),"")</f>
        <v/>
      </c>
      <c r="W2294" s="8" t="str">
        <f>IFERROR(VLOOKUP(LEFT($A2294,8),POR!$A:$R,9,0),"")</f>
        <v/>
      </c>
      <c r="X2294" s="8" t="str">
        <f>IFERROR(VLOOKUP(LEFT($A2294,8),POR!$A:$R,10,0),"")</f>
        <v/>
      </c>
      <c r="Y2294" s="8" t="str">
        <f>IFERROR(VLOOKUP(LEFT($A2294,8),POR!$A:$R,11,0),"")</f>
        <v/>
      </c>
      <c r="Z2294" s="8" t="str">
        <f>IFERROR(VLOOKUP(LEFT($A2294,8),POR!$A:$R,12,0),"")</f>
        <v/>
      </c>
      <c r="AA2294" s="8" t="str">
        <f>IFERROR(VLOOKUP(LEFT($A2294,8),POR!$A:$R,13,0),"")</f>
        <v/>
      </c>
      <c r="AB2294" s="8" t="str">
        <f>IFERROR(VLOOKUP(LEFT($A2294,8),POR!$A:$R,14,0),"")</f>
        <v/>
      </c>
      <c r="AC2294" s="8" t="str">
        <f>IFERROR(VLOOKUP(LEFT($A2294,8),POR!$A:$R,15,0),"")</f>
        <v/>
      </c>
      <c r="AD2294" s="8" t="str">
        <f>IFERROR(VLOOKUP(LEFT($A2294,8),POR!$A:$R,16,0),"")</f>
        <v/>
      </c>
      <c r="AE2294" s="8" t="str">
        <f>IFERROR(VLOOKUP(LEFT($A2294,8),POR!$A:$R,17,0),"")</f>
        <v/>
      </c>
      <c r="AF2294" s="8" t="str">
        <f>IFERROR(VLOOKUP(LEFT($A2294,8),POR!$A:$R,18,0),"")</f>
        <v/>
      </c>
      <c r="AG2294" s="36" t="str">
        <f>IFERROR(VLOOKUP(A2294,NSD!F:G,2,0),"")</f>
        <v/>
      </c>
    </row>
    <row r="2295" spans="1:33">
      <c r="A2295" s="49" t="s">
        <v>3155</v>
      </c>
      <c r="B2295" s="36" t="str">
        <f>VLOOKUP(LEFT(A2295,8),Clusters!A:C,3,0)</f>
        <v>C5</v>
      </c>
      <c r="C2295" s="36">
        <f>VLOOKUP(LEFT(A2295,8),Clusters!A:D,2,0)</f>
        <v>54</v>
      </c>
      <c r="O2295" s="36">
        <f>IFERROR(VLOOKUP(LEFT(A2295,8),'Development Priority'!A:B,2,0),"")</f>
        <v>448</v>
      </c>
      <c r="P2295" s="8" t="str">
        <f>IFERROR(VLOOKUP(LEFT($A2295,8),POR!$A:$R,2,0),"")</f>
        <v/>
      </c>
      <c r="Q2295" s="8" t="str">
        <f>IFERROR(VLOOKUP(LEFT($A2295,8),POR!$A:$R,3,0),"")</f>
        <v/>
      </c>
      <c r="R2295" s="8" t="str">
        <f>IFERROR(VLOOKUP(LEFT($A2295,8),POR!$A:$R,4,0),"")</f>
        <v/>
      </c>
      <c r="S2295" s="8" t="str">
        <f>IFERROR(VLOOKUP(LEFT($A2295,8),POR!$A:$R,5,0),"")</f>
        <v/>
      </c>
      <c r="T2295" s="8" t="str">
        <f>IFERROR(VLOOKUP(LEFT($A2295,8),POR!$A:$R,6,0),"")</f>
        <v/>
      </c>
      <c r="U2295" s="8" t="str">
        <f>IFERROR(VLOOKUP(LEFT($A2295,8),POR!$A:$R,7,0),"")</f>
        <v/>
      </c>
      <c r="V2295" s="8" t="str">
        <f>IFERROR(VLOOKUP(LEFT($A2295,8),POR!$A:$R,8,0),"")</f>
        <v/>
      </c>
      <c r="W2295" s="8" t="str">
        <f>IFERROR(VLOOKUP(LEFT($A2295,8),POR!$A:$R,9,0),"")</f>
        <v/>
      </c>
      <c r="X2295" s="8" t="str">
        <f>IFERROR(VLOOKUP(LEFT($A2295,8),POR!$A:$R,10,0),"")</f>
        <v/>
      </c>
      <c r="Y2295" s="8" t="str">
        <f>IFERROR(VLOOKUP(LEFT($A2295,8),POR!$A:$R,11,0),"")</f>
        <v/>
      </c>
      <c r="Z2295" s="8" t="str">
        <f>IFERROR(VLOOKUP(LEFT($A2295,8),POR!$A:$R,12,0),"")</f>
        <v/>
      </c>
      <c r="AA2295" s="8" t="str">
        <f>IFERROR(VLOOKUP(LEFT($A2295,8),POR!$A:$R,13,0),"")</f>
        <v/>
      </c>
      <c r="AB2295" s="8" t="str">
        <f>IFERROR(VLOOKUP(LEFT($A2295,8),POR!$A:$R,14,0),"")</f>
        <v/>
      </c>
      <c r="AC2295" s="8" t="str">
        <f>IFERROR(VLOOKUP(LEFT($A2295,8),POR!$A:$R,15,0),"")</f>
        <v/>
      </c>
      <c r="AD2295" s="8" t="str">
        <f>IFERROR(VLOOKUP(LEFT($A2295,8),POR!$A:$R,16,0),"")</f>
        <v/>
      </c>
      <c r="AE2295" s="8" t="str">
        <f>IFERROR(VLOOKUP(LEFT($A2295,8),POR!$A:$R,17,0),"")</f>
        <v/>
      </c>
      <c r="AF2295" s="8" t="str">
        <f>IFERROR(VLOOKUP(LEFT($A2295,8),POR!$A:$R,18,0),"")</f>
        <v/>
      </c>
      <c r="AG2295" s="36" t="str">
        <f>IFERROR(VLOOKUP(A2295,NSD!F:G,2,0),"")</f>
        <v/>
      </c>
    </row>
    <row r="2296" spans="1:33">
      <c r="A2296" s="49" t="s">
        <v>2132</v>
      </c>
      <c r="B2296" s="36" t="str">
        <f>VLOOKUP(LEFT(A2296,8),Clusters!A:C,3,0)</f>
        <v>C5</v>
      </c>
      <c r="C2296" s="36">
        <f>VLOOKUP(LEFT(A2296,8),Clusters!A:D,2,0)</f>
        <v>54</v>
      </c>
      <c r="O2296" s="36">
        <f>IFERROR(VLOOKUP(LEFT(A2296,8),'Development Priority'!A:B,2,0),"")</f>
        <v>448</v>
      </c>
      <c r="P2296" s="8" t="str">
        <f>IFERROR(VLOOKUP(LEFT($A2296,8),POR!$A:$R,2,0),"")</f>
        <v/>
      </c>
      <c r="Q2296" s="8" t="str">
        <f>IFERROR(VLOOKUP(LEFT($A2296,8),POR!$A:$R,3,0),"")</f>
        <v/>
      </c>
      <c r="R2296" s="8" t="str">
        <f>IFERROR(VLOOKUP(LEFT($A2296,8),POR!$A:$R,4,0),"")</f>
        <v/>
      </c>
      <c r="S2296" s="8" t="str">
        <f>IFERROR(VLOOKUP(LEFT($A2296,8),POR!$A:$R,5,0),"")</f>
        <v/>
      </c>
      <c r="T2296" s="8" t="str">
        <f>IFERROR(VLOOKUP(LEFT($A2296,8),POR!$A:$R,6,0),"")</f>
        <v/>
      </c>
      <c r="U2296" s="8" t="str">
        <f>IFERROR(VLOOKUP(LEFT($A2296,8),POR!$A:$R,7,0),"")</f>
        <v/>
      </c>
      <c r="V2296" s="8" t="str">
        <f>IFERROR(VLOOKUP(LEFT($A2296,8),POR!$A:$R,8,0),"")</f>
        <v/>
      </c>
      <c r="W2296" s="8" t="str">
        <f>IFERROR(VLOOKUP(LEFT($A2296,8),POR!$A:$R,9,0),"")</f>
        <v/>
      </c>
      <c r="X2296" s="8" t="str">
        <f>IFERROR(VLOOKUP(LEFT($A2296,8),POR!$A:$R,10,0),"")</f>
        <v/>
      </c>
      <c r="Y2296" s="8" t="str">
        <f>IFERROR(VLOOKUP(LEFT($A2296,8),POR!$A:$R,11,0),"")</f>
        <v/>
      </c>
      <c r="Z2296" s="8" t="str">
        <f>IFERROR(VLOOKUP(LEFT($A2296,8),POR!$A:$R,12,0),"")</f>
        <v/>
      </c>
      <c r="AA2296" s="8" t="str">
        <f>IFERROR(VLOOKUP(LEFT($A2296,8),POR!$A:$R,13,0),"")</f>
        <v/>
      </c>
      <c r="AB2296" s="8" t="str">
        <f>IFERROR(VLOOKUP(LEFT($A2296,8),POR!$A:$R,14,0),"")</f>
        <v/>
      </c>
      <c r="AC2296" s="8" t="str">
        <f>IFERROR(VLOOKUP(LEFT($A2296,8),POR!$A:$R,15,0),"")</f>
        <v/>
      </c>
      <c r="AD2296" s="8" t="str">
        <f>IFERROR(VLOOKUP(LEFT($A2296,8),POR!$A:$R,16,0),"")</f>
        <v/>
      </c>
      <c r="AE2296" s="8" t="str">
        <f>IFERROR(VLOOKUP(LEFT($A2296,8),POR!$A:$R,17,0),"")</f>
        <v/>
      </c>
      <c r="AF2296" s="8" t="str">
        <f>IFERROR(VLOOKUP(LEFT($A2296,8),POR!$A:$R,18,0),"")</f>
        <v/>
      </c>
      <c r="AG2296" s="36" t="str">
        <f>IFERROR(VLOOKUP(A2296,NSD!F:G,2,0),"")</f>
        <v/>
      </c>
    </row>
    <row r="2297" spans="1:33">
      <c r="A2297" s="49" t="s">
        <v>3813</v>
      </c>
      <c r="B2297" s="36" t="str">
        <f>VLOOKUP(LEFT(A2297,8),Clusters!A:C,3,0)</f>
        <v>C5</v>
      </c>
      <c r="C2297" s="36">
        <f>VLOOKUP(LEFT(A2297,8),Clusters!A:D,2,0)</f>
        <v>51</v>
      </c>
      <c r="O2297" s="36">
        <f>IFERROR(VLOOKUP(LEFT(A2297,8),'Development Priority'!A:B,2,0),"")</f>
        <v>802</v>
      </c>
      <c r="P2297" s="8" t="str">
        <f>IFERROR(VLOOKUP(LEFT($A2297,8),POR!$A:$R,2,0),"")</f>
        <v/>
      </c>
      <c r="Q2297" s="8" t="str">
        <f>IFERROR(VLOOKUP(LEFT($A2297,8),POR!$A:$R,3,0),"")</f>
        <v/>
      </c>
      <c r="R2297" s="8" t="str">
        <f>IFERROR(VLOOKUP(LEFT($A2297,8),POR!$A:$R,4,0),"")</f>
        <v/>
      </c>
      <c r="S2297" s="8" t="str">
        <f>IFERROR(VLOOKUP(LEFT($A2297,8),POR!$A:$R,5,0),"")</f>
        <v/>
      </c>
      <c r="T2297" s="8">
        <f>IFERROR(VLOOKUP(LEFT($A2297,8),POR!$A:$R,6,0),"")</f>
        <v>42788.666666666701</v>
      </c>
      <c r="U2297" s="8" t="str">
        <f>IFERROR(VLOOKUP(LEFT($A2297,8),POR!$A:$R,7,0),"")</f>
        <v/>
      </c>
      <c r="V2297" s="8">
        <f>IFERROR(VLOOKUP(LEFT($A2297,8),POR!$A:$R,8,0),"")</f>
        <v>42789</v>
      </c>
      <c r="W2297" s="8" t="str">
        <f>IFERROR(VLOOKUP(LEFT($A2297,8),POR!$A:$R,9,0),"")</f>
        <v/>
      </c>
      <c r="X2297" s="8" t="str">
        <f>IFERROR(VLOOKUP(LEFT($A2297,8),POR!$A:$R,10,0),"")</f>
        <v/>
      </c>
      <c r="Y2297" s="8" t="str">
        <f>IFERROR(VLOOKUP(LEFT($A2297,8),POR!$A:$R,11,0),"")</f>
        <v/>
      </c>
      <c r="Z2297" s="8" t="str">
        <f>IFERROR(VLOOKUP(LEFT($A2297,8),POR!$A:$R,12,0),"")</f>
        <v/>
      </c>
      <c r="AA2297" s="8" t="str">
        <f>IFERROR(VLOOKUP(LEFT($A2297,8),POR!$A:$R,13,0),"")</f>
        <v/>
      </c>
      <c r="AB2297" s="8" t="str">
        <f>IFERROR(VLOOKUP(LEFT($A2297,8),POR!$A:$R,14,0),"")</f>
        <v/>
      </c>
      <c r="AC2297" s="8" t="str">
        <f>IFERROR(VLOOKUP(LEFT($A2297,8),POR!$A:$R,15,0),"")</f>
        <v/>
      </c>
      <c r="AD2297" s="8" t="str">
        <f>IFERROR(VLOOKUP(LEFT($A2297,8),POR!$A:$R,16,0),"")</f>
        <v/>
      </c>
      <c r="AE2297" s="8" t="str">
        <f>IFERROR(VLOOKUP(LEFT($A2297,8),POR!$A:$R,17,0),"")</f>
        <v/>
      </c>
      <c r="AF2297" s="8" t="str">
        <f>IFERROR(VLOOKUP(LEFT($A2297,8),POR!$A:$R,18,0),"")</f>
        <v/>
      </c>
      <c r="AG2297" s="36" t="str">
        <f>IFERROR(VLOOKUP(A2297,NSD!F:G,2,0),"")</f>
        <v/>
      </c>
    </row>
    <row r="2298" spans="1:33">
      <c r="A2298" s="49" t="s">
        <v>2667</v>
      </c>
      <c r="B2298" s="36" t="str">
        <f>VLOOKUP(LEFT(A2298,8),Clusters!A:C,3,0)</f>
        <v>C5</v>
      </c>
      <c r="C2298" s="36">
        <f>VLOOKUP(LEFT(A2298,8),Clusters!A:D,2,0)</f>
        <v>51</v>
      </c>
      <c r="O2298" s="36">
        <f>IFERROR(VLOOKUP(LEFT(A2298,8),'Development Priority'!A:B,2,0),"")</f>
        <v>802</v>
      </c>
      <c r="P2298" s="8" t="str">
        <f>IFERROR(VLOOKUP(LEFT($A2298,8),POR!$A:$R,2,0),"")</f>
        <v/>
      </c>
      <c r="Q2298" s="8" t="str">
        <f>IFERROR(VLOOKUP(LEFT($A2298,8),POR!$A:$R,3,0),"")</f>
        <v/>
      </c>
      <c r="R2298" s="8" t="str">
        <f>IFERROR(VLOOKUP(LEFT($A2298,8),POR!$A:$R,4,0),"")</f>
        <v/>
      </c>
      <c r="S2298" s="8" t="str">
        <f>IFERROR(VLOOKUP(LEFT($A2298,8),POR!$A:$R,5,0),"")</f>
        <v/>
      </c>
      <c r="T2298" s="8">
        <f>IFERROR(VLOOKUP(LEFT($A2298,8),POR!$A:$R,6,0),"")</f>
        <v>42788.666666666701</v>
      </c>
      <c r="U2298" s="8" t="str">
        <f>IFERROR(VLOOKUP(LEFT($A2298,8),POR!$A:$R,7,0),"")</f>
        <v/>
      </c>
      <c r="V2298" s="8">
        <f>IFERROR(VLOOKUP(LEFT($A2298,8),POR!$A:$R,8,0),"")</f>
        <v>42789</v>
      </c>
      <c r="W2298" s="8" t="str">
        <f>IFERROR(VLOOKUP(LEFT($A2298,8),POR!$A:$R,9,0),"")</f>
        <v/>
      </c>
      <c r="X2298" s="8" t="str">
        <f>IFERROR(VLOOKUP(LEFT($A2298,8),POR!$A:$R,10,0),"")</f>
        <v/>
      </c>
      <c r="Y2298" s="8" t="str">
        <f>IFERROR(VLOOKUP(LEFT($A2298,8),POR!$A:$R,11,0),"")</f>
        <v/>
      </c>
      <c r="Z2298" s="8" t="str">
        <f>IFERROR(VLOOKUP(LEFT($A2298,8),POR!$A:$R,12,0),"")</f>
        <v/>
      </c>
      <c r="AA2298" s="8" t="str">
        <f>IFERROR(VLOOKUP(LEFT($A2298,8),POR!$A:$R,13,0),"")</f>
        <v/>
      </c>
      <c r="AB2298" s="8" t="str">
        <f>IFERROR(VLOOKUP(LEFT($A2298,8),POR!$A:$R,14,0),"")</f>
        <v/>
      </c>
      <c r="AC2298" s="8" t="str">
        <f>IFERROR(VLOOKUP(LEFT($A2298,8),POR!$A:$R,15,0),"")</f>
        <v/>
      </c>
      <c r="AD2298" s="8" t="str">
        <f>IFERROR(VLOOKUP(LEFT($A2298,8),POR!$A:$R,16,0),"")</f>
        <v/>
      </c>
      <c r="AE2298" s="8" t="str">
        <f>IFERROR(VLOOKUP(LEFT($A2298,8),POR!$A:$R,17,0),"")</f>
        <v/>
      </c>
      <c r="AF2298" s="8" t="str">
        <f>IFERROR(VLOOKUP(LEFT($A2298,8),POR!$A:$R,18,0),"")</f>
        <v/>
      </c>
      <c r="AG2298" s="36" t="str">
        <f>IFERROR(VLOOKUP(A2298,NSD!F:G,2,0),"")</f>
        <v/>
      </c>
    </row>
    <row r="2299" spans="1:33">
      <c r="A2299" s="49" t="s">
        <v>4812</v>
      </c>
      <c r="B2299" s="36" t="str">
        <f>VLOOKUP(LEFT(A2299,8),Clusters!A:C,3,0)</f>
        <v>C5</v>
      </c>
      <c r="C2299" s="36">
        <f>VLOOKUP(LEFT(A2299,8),Clusters!A:D,2,0)</f>
        <v>51</v>
      </c>
      <c r="O2299" s="36">
        <f>IFERROR(VLOOKUP(LEFT(A2299,8),'Development Priority'!A:B,2,0),"")</f>
        <v>802</v>
      </c>
      <c r="P2299" s="8" t="str">
        <f>IFERROR(VLOOKUP(LEFT($A2299,8),POR!$A:$R,2,0),"")</f>
        <v/>
      </c>
      <c r="Q2299" s="8" t="str">
        <f>IFERROR(VLOOKUP(LEFT($A2299,8),POR!$A:$R,3,0),"")</f>
        <v/>
      </c>
      <c r="R2299" s="8" t="str">
        <f>IFERROR(VLOOKUP(LEFT($A2299,8),POR!$A:$R,4,0),"")</f>
        <v/>
      </c>
      <c r="S2299" s="8" t="str">
        <f>IFERROR(VLOOKUP(LEFT($A2299,8),POR!$A:$R,5,0),"")</f>
        <v/>
      </c>
      <c r="T2299" s="8">
        <f>IFERROR(VLOOKUP(LEFT($A2299,8),POR!$A:$R,6,0),"")</f>
        <v>42788.666666666701</v>
      </c>
      <c r="U2299" s="8" t="str">
        <f>IFERROR(VLOOKUP(LEFT($A2299,8),POR!$A:$R,7,0),"")</f>
        <v/>
      </c>
      <c r="V2299" s="8">
        <f>IFERROR(VLOOKUP(LEFT($A2299,8),POR!$A:$R,8,0),"")</f>
        <v>42789</v>
      </c>
      <c r="W2299" s="8" t="str">
        <f>IFERROR(VLOOKUP(LEFT($A2299,8),POR!$A:$R,9,0),"")</f>
        <v/>
      </c>
      <c r="X2299" s="8" t="str">
        <f>IFERROR(VLOOKUP(LEFT($A2299,8),POR!$A:$R,10,0),"")</f>
        <v/>
      </c>
      <c r="Y2299" s="8" t="str">
        <f>IFERROR(VLOOKUP(LEFT($A2299,8),POR!$A:$R,11,0),"")</f>
        <v/>
      </c>
      <c r="Z2299" s="8" t="str">
        <f>IFERROR(VLOOKUP(LEFT($A2299,8),POR!$A:$R,12,0),"")</f>
        <v/>
      </c>
      <c r="AA2299" s="8" t="str">
        <f>IFERROR(VLOOKUP(LEFT($A2299,8),POR!$A:$R,13,0),"")</f>
        <v/>
      </c>
      <c r="AB2299" s="8" t="str">
        <f>IFERROR(VLOOKUP(LEFT($A2299,8),POR!$A:$R,14,0),"")</f>
        <v/>
      </c>
      <c r="AC2299" s="8" t="str">
        <f>IFERROR(VLOOKUP(LEFT($A2299,8),POR!$A:$R,15,0),"")</f>
        <v/>
      </c>
      <c r="AD2299" s="8" t="str">
        <f>IFERROR(VLOOKUP(LEFT($A2299,8),POR!$A:$R,16,0),"")</f>
        <v/>
      </c>
      <c r="AE2299" s="8" t="str">
        <f>IFERROR(VLOOKUP(LEFT($A2299,8),POR!$A:$R,17,0),"")</f>
        <v/>
      </c>
      <c r="AF2299" s="8" t="str">
        <f>IFERROR(VLOOKUP(LEFT($A2299,8),POR!$A:$R,18,0),"")</f>
        <v/>
      </c>
      <c r="AG2299" s="36" t="str">
        <f>IFERROR(VLOOKUP(A2299,NSD!F:G,2,0),"")</f>
        <v/>
      </c>
    </row>
    <row r="2300" spans="1:33">
      <c r="A2300" s="49" t="s">
        <v>3152</v>
      </c>
      <c r="B2300" s="36" t="str">
        <f>VLOOKUP(LEFT(A2300,8),Clusters!A:C,3,0)</f>
        <v>C5</v>
      </c>
      <c r="C2300" s="36">
        <f>VLOOKUP(LEFT(A2300,8),Clusters!A:D,2,0)</f>
        <v>51</v>
      </c>
      <c r="O2300" s="36">
        <f>IFERROR(VLOOKUP(LEFT(A2300,8),'Development Priority'!A:B,2,0),"")</f>
        <v>802</v>
      </c>
      <c r="P2300" s="8" t="str">
        <f>IFERROR(VLOOKUP(LEFT($A2300,8),POR!$A:$R,2,0),"")</f>
        <v/>
      </c>
      <c r="Q2300" s="8" t="str">
        <f>IFERROR(VLOOKUP(LEFT($A2300,8),POR!$A:$R,3,0),"")</f>
        <v/>
      </c>
      <c r="R2300" s="8" t="str">
        <f>IFERROR(VLOOKUP(LEFT($A2300,8),POR!$A:$R,4,0),"")</f>
        <v/>
      </c>
      <c r="S2300" s="8" t="str">
        <f>IFERROR(VLOOKUP(LEFT($A2300,8),POR!$A:$R,5,0),"")</f>
        <v/>
      </c>
      <c r="T2300" s="8">
        <f>IFERROR(VLOOKUP(LEFT($A2300,8),POR!$A:$R,6,0),"")</f>
        <v>42788.666666666701</v>
      </c>
      <c r="U2300" s="8" t="str">
        <f>IFERROR(VLOOKUP(LEFT($A2300,8),POR!$A:$R,7,0),"")</f>
        <v/>
      </c>
      <c r="V2300" s="8">
        <f>IFERROR(VLOOKUP(LEFT($A2300,8),POR!$A:$R,8,0),"")</f>
        <v>42789</v>
      </c>
      <c r="W2300" s="8" t="str">
        <f>IFERROR(VLOOKUP(LEFT($A2300,8),POR!$A:$R,9,0),"")</f>
        <v/>
      </c>
      <c r="X2300" s="8" t="str">
        <f>IFERROR(VLOOKUP(LEFT($A2300,8),POR!$A:$R,10,0),"")</f>
        <v/>
      </c>
      <c r="Y2300" s="8" t="str">
        <f>IFERROR(VLOOKUP(LEFT($A2300,8),POR!$A:$R,11,0),"")</f>
        <v/>
      </c>
      <c r="Z2300" s="8" t="str">
        <f>IFERROR(VLOOKUP(LEFT($A2300,8),POR!$A:$R,12,0),"")</f>
        <v/>
      </c>
      <c r="AA2300" s="8" t="str">
        <f>IFERROR(VLOOKUP(LEFT($A2300,8),POR!$A:$R,13,0),"")</f>
        <v/>
      </c>
      <c r="AB2300" s="8" t="str">
        <f>IFERROR(VLOOKUP(LEFT($A2300,8),POR!$A:$R,14,0),"")</f>
        <v/>
      </c>
      <c r="AC2300" s="8" t="str">
        <f>IFERROR(VLOOKUP(LEFT($A2300,8),POR!$A:$R,15,0),"")</f>
        <v/>
      </c>
      <c r="AD2300" s="8" t="str">
        <f>IFERROR(VLOOKUP(LEFT($A2300,8),POR!$A:$R,16,0),"")</f>
        <v/>
      </c>
      <c r="AE2300" s="8" t="str">
        <f>IFERROR(VLOOKUP(LEFT($A2300,8),POR!$A:$R,17,0),"")</f>
        <v/>
      </c>
      <c r="AF2300" s="8" t="str">
        <f>IFERROR(VLOOKUP(LEFT($A2300,8),POR!$A:$R,18,0),"")</f>
        <v/>
      </c>
      <c r="AG2300" s="36" t="str">
        <f>IFERROR(VLOOKUP(A2300,NSD!F:G,2,0),"")</f>
        <v/>
      </c>
    </row>
    <row r="2301" spans="1:33">
      <c r="A2301" s="49" t="s">
        <v>3100</v>
      </c>
      <c r="B2301" s="36" t="str">
        <f>VLOOKUP(LEFT(A2301,8),Clusters!A:C,3,0)</f>
        <v>C5</v>
      </c>
      <c r="C2301" s="36">
        <f>VLOOKUP(LEFT(A2301,8),Clusters!A:D,2,0)</f>
        <v>51</v>
      </c>
      <c r="O2301" s="36">
        <f>IFERROR(VLOOKUP(LEFT(A2301,8),'Development Priority'!A:B,2,0),"")</f>
        <v>802</v>
      </c>
      <c r="P2301" s="8" t="str">
        <f>IFERROR(VLOOKUP(LEFT($A2301,8),POR!$A:$R,2,0),"")</f>
        <v/>
      </c>
      <c r="Q2301" s="8" t="str">
        <f>IFERROR(VLOOKUP(LEFT($A2301,8),POR!$A:$R,3,0),"")</f>
        <v/>
      </c>
      <c r="R2301" s="8" t="str">
        <f>IFERROR(VLOOKUP(LEFT($A2301,8),POR!$A:$R,4,0),"")</f>
        <v/>
      </c>
      <c r="S2301" s="8" t="str">
        <f>IFERROR(VLOOKUP(LEFT($A2301,8),POR!$A:$R,5,0),"")</f>
        <v/>
      </c>
      <c r="T2301" s="8">
        <f>IFERROR(VLOOKUP(LEFT($A2301,8),POR!$A:$R,6,0),"")</f>
        <v>42788.666666666701</v>
      </c>
      <c r="U2301" s="8" t="str">
        <f>IFERROR(VLOOKUP(LEFT($A2301,8),POR!$A:$R,7,0),"")</f>
        <v/>
      </c>
      <c r="V2301" s="8">
        <f>IFERROR(VLOOKUP(LEFT($A2301,8),POR!$A:$R,8,0),"")</f>
        <v>42789</v>
      </c>
      <c r="W2301" s="8" t="str">
        <f>IFERROR(VLOOKUP(LEFT($A2301,8),POR!$A:$R,9,0),"")</f>
        <v/>
      </c>
      <c r="X2301" s="8" t="str">
        <f>IFERROR(VLOOKUP(LEFT($A2301,8),POR!$A:$R,10,0),"")</f>
        <v/>
      </c>
      <c r="Y2301" s="8" t="str">
        <f>IFERROR(VLOOKUP(LEFT($A2301,8),POR!$A:$R,11,0),"")</f>
        <v/>
      </c>
      <c r="Z2301" s="8" t="str">
        <f>IFERROR(VLOOKUP(LEFT($A2301,8),POR!$A:$R,12,0),"")</f>
        <v/>
      </c>
      <c r="AA2301" s="8" t="str">
        <f>IFERROR(VLOOKUP(LEFT($A2301,8),POR!$A:$R,13,0),"")</f>
        <v/>
      </c>
      <c r="AB2301" s="8" t="str">
        <f>IFERROR(VLOOKUP(LEFT($A2301,8),POR!$A:$R,14,0),"")</f>
        <v/>
      </c>
      <c r="AC2301" s="8" t="str">
        <f>IFERROR(VLOOKUP(LEFT($A2301,8),POR!$A:$R,15,0),"")</f>
        <v/>
      </c>
      <c r="AD2301" s="8" t="str">
        <f>IFERROR(VLOOKUP(LEFT($A2301,8),POR!$A:$R,16,0),"")</f>
        <v/>
      </c>
      <c r="AE2301" s="8" t="str">
        <f>IFERROR(VLOOKUP(LEFT($A2301,8),POR!$A:$R,17,0),"")</f>
        <v/>
      </c>
      <c r="AF2301" s="8" t="str">
        <f>IFERROR(VLOOKUP(LEFT($A2301,8),POR!$A:$R,18,0),"")</f>
        <v/>
      </c>
      <c r="AG2301" s="36" t="str">
        <f>IFERROR(VLOOKUP(A2301,NSD!F:G,2,0),"")</f>
        <v/>
      </c>
    </row>
    <row r="2302" spans="1:33">
      <c r="A2302" s="49" t="s">
        <v>4118</v>
      </c>
      <c r="B2302" s="36" t="str">
        <f>VLOOKUP(LEFT(A2302,8),Clusters!A:C,3,0)</f>
        <v>C5</v>
      </c>
      <c r="C2302" s="36">
        <f>VLOOKUP(LEFT(A2302,8),Clusters!A:D,2,0)</f>
        <v>51</v>
      </c>
      <c r="O2302" s="36">
        <f>IFERROR(VLOOKUP(LEFT(A2302,8),'Development Priority'!A:B,2,0),"")</f>
        <v>802</v>
      </c>
      <c r="P2302" s="8" t="str">
        <f>IFERROR(VLOOKUP(LEFT($A2302,8),POR!$A:$R,2,0),"")</f>
        <v/>
      </c>
      <c r="Q2302" s="8" t="str">
        <f>IFERROR(VLOOKUP(LEFT($A2302,8),POR!$A:$R,3,0),"")</f>
        <v/>
      </c>
      <c r="R2302" s="8" t="str">
        <f>IFERROR(VLOOKUP(LEFT($A2302,8),POR!$A:$R,4,0),"")</f>
        <v/>
      </c>
      <c r="S2302" s="8" t="str">
        <f>IFERROR(VLOOKUP(LEFT($A2302,8),POR!$A:$R,5,0),"")</f>
        <v/>
      </c>
      <c r="T2302" s="8">
        <f>IFERROR(VLOOKUP(LEFT($A2302,8),POR!$A:$R,6,0),"")</f>
        <v>42788.666666666701</v>
      </c>
      <c r="U2302" s="8" t="str">
        <f>IFERROR(VLOOKUP(LEFT($A2302,8),POR!$A:$R,7,0),"")</f>
        <v/>
      </c>
      <c r="V2302" s="8">
        <f>IFERROR(VLOOKUP(LEFT($A2302,8),POR!$A:$R,8,0),"")</f>
        <v>42789</v>
      </c>
      <c r="W2302" s="8" t="str">
        <f>IFERROR(VLOOKUP(LEFT($A2302,8),POR!$A:$R,9,0),"")</f>
        <v/>
      </c>
      <c r="X2302" s="8" t="str">
        <f>IFERROR(VLOOKUP(LEFT($A2302,8),POR!$A:$R,10,0),"")</f>
        <v/>
      </c>
      <c r="Y2302" s="8" t="str">
        <f>IFERROR(VLOOKUP(LEFT($A2302,8),POR!$A:$R,11,0),"")</f>
        <v/>
      </c>
      <c r="Z2302" s="8" t="str">
        <f>IFERROR(VLOOKUP(LEFT($A2302,8),POR!$A:$R,12,0),"")</f>
        <v/>
      </c>
      <c r="AA2302" s="8" t="str">
        <f>IFERROR(VLOOKUP(LEFT($A2302,8),POR!$A:$R,13,0),"")</f>
        <v/>
      </c>
      <c r="AB2302" s="8" t="str">
        <f>IFERROR(VLOOKUP(LEFT($A2302,8),POR!$A:$R,14,0),"")</f>
        <v/>
      </c>
      <c r="AC2302" s="8" t="str">
        <f>IFERROR(VLOOKUP(LEFT($A2302,8),POR!$A:$R,15,0),"")</f>
        <v/>
      </c>
      <c r="AD2302" s="8" t="str">
        <f>IFERROR(VLOOKUP(LEFT($A2302,8),POR!$A:$R,16,0),"")</f>
        <v/>
      </c>
      <c r="AE2302" s="8" t="str">
        <f>IFERROR(VLOOKUP(LEFT($A2302,8),POR!$A:$R,17,0),"")</f>
        <v/>
      </c>
      <c r="AF2302" s="8" t="str">
        <f>IFERROR(VLOOKUP(LEFT($A2302,8),POR!$A:$R,18,0),"")</f>
        <v/>
      </c>
      <c r="AG2302" s="36" t="str">
        <f>IFERROR(VLOOKUP(A2302,NSD!F:G,2,0),"")</f>
        <v/>
      </c>
    </row>
    <row r="2303" spans="1:33">
      <c r="A2303" s="49" t="s">
        <v>4355</v>
      </c>
      <c r="B2303" s="36" t="str">
        <f>VLOOKUP(LEFT(A2303,8),Clusters!A:C,3,0)</f>
        <v>C5</v>
      </c>
      <c r="C2303" s="36">
        <f>VLOOKUP(LEFT(A2303,8),Clusters!A:D,2,0)</f>
        <v>52</v>
      </c>
      <c r="O2303" s="36">
        <f>IFERROR(VLOOKUP(LEFT(A2303,8),'Development Priority'!A:B,2,0),"")</f>
        <v>240</v>
      </c>
      <c r="P2303" s="8" t="str">
        <f>IFERROR(VLOOKUP(LEFT($A2303,8),POR!$A:$R,2,0),"")</f>
        <v/>
      </c>
      <c r="Q2303" s="8" t="str">
        <f>IFERROR(VLOOKUP(LEFT($A2303,8),POR!$A:$R,3,0),"")</f>
        <v/>
      </c>
      <c r="R2303" s="8" t="str">
        <f>IFERROR(VLOOKUP(LEFT($A2303,8),POR!$A:$R,4,0),"")</f>
        <v/>
      </c>
      <c r="S2303" s="8" t="str">
        <f>IFERROR(VLOOKUP(LEFT($A2303,8),POR!$A:$R,5,0),"")</f>
        <v/>
      </c>
      <c r="T2303" s="8">
        <f>IFERROR(VLOOKUP(LEFT($A2303,8),POR!$A:$R,6,0),"")</f>
        <v>42843.708333333299</v>
      </c>
      <c r="U2303" s="8" t="str">
        <f>IFERROR(VLOOKUP(LEFT($A2303,8),POR!$A:$R,7,0),"")</f>
        <v/>
      </c>
      <c r="V2303" s="8">
        <f>IFERROR(VLOOKUP(LEFT($A2303,8),POR!$A:$R,8,0),"")</f>
        <v>42844</v>
      </c>
      <c r="W2303" s="8" t="str">
        <f>IFERROR(VLOOKUP(LEFT($A2303,8),POR!$A:$R,9,0),"")</f>
        <v/>
      </c>
      <c r="X2303" s="8" t="str">
        <f>IFERROR(VLOOKUP(LEFT($A2303,8),POR!$A:$R,10,0),"")</f>
        <v/>
      </c>
      <c r="Y2303" s="8" t="str">
        <f>IFERROR(VLOOKUP(LEFT($A2303,8),POR!$A:$R,11,0),"")</f>
        <v/>
      </c>
      <c r="Z2303" s="8" t="str">
        <f>IFERROR(VLOOKUP(LEFT($A2303,8),POR!$A:$R,12,0),"")</f>
        <v/>
      </c>
      <c r="AA2303" s="8" t="str">
        <f>IFERROR(VLOOKUP(LEFT($A2303,8),POR!$A:$R,13,0),"")</f>
        <v/>
      </c>
      <c r="AB2303" s="8" t="str">
        <f>IFERROR(VLOOKUP(LEFT($A2303,8),POR!$A:$R,14,0),"")</f>
        <v/>
      </c>
      <c r="AC2303" s="8" t="str">
        <f>IFERROR(VLOOKUP(LEFT($A2303,8),POR!$A:$R,15,0),"")</f>
        <v/>
      </c>
      <c r="AD2303" s="8" t="str">
        <f>IFERROR(VLOOKUP(LEFT($A2303,8),POR!$A:$R,16,0),"")</f>
        <v/>
      </c>
      <c r="AE2303" s="8" t="str">
        <f>IFERROR(VLOOKUP(LEFT($A2303,8),POR!$A:$R,17,0),"")</f>
        <v/>
      </c>
      <c r="AF2303" s="8" t="str">
        <f>IFERROR(VLOOKUP(LEFT($A2303,8),POR!$A:$R,18,0),"")</f>
        <v/>
      </c>
      <c r="AG2303" s="36" t="str">
        <f>IFERROR(VLOOKUP(A2303,NSD!F:G,2,0),"")</f>
        <v/>
      </c>
    </row>
    <row r="2304" spans="1:33">
      <c r="A2304" s="49" t="s">
        <v>2348</v>
      </c>
      <c r="B2304" s="36" t="str">
        <f>VLOOKUP(LEFT(A2304,8),Clusters!A:C,3,0)</f>
        <v>C5</v>
      </c>
      <c r="C2304" s="36">
        <f>VLOOKUP(LEFT(A2304,8),Clusters!A:D,2,0)</f>
        <v>52</v>
      </c>
      <c r="O2304" s="36">
        <f>IFERROR(VLOOKUP(LEFT(A2304,8),'Development Priority'!A:B,2,0),"")</f>
        <v>240</v>
      </c>
      <c r="P2304" s="8" t="str">
        <f>IFERROR(VLOOKUP(LEFT($A2304,8),POR!$A:$R,2,0),"")</f>
        <v/>
      </c>
      <c r="Q2304" s="8" t="str">
        <f>IFERROR(VLOOKUP(LEFT($A2304,8),POR!$A:$R,3,0),"")</f>
        <v/>
      </c>
      <c r="R2304" s="8" t="str">
        <f>IFERROR(VLOOKUP(LEFT($A2304,8),POR!$A:$R,4,0),"")</f>
        <v/>
      </c>
      <c r="S2304" s="8" t="str">
        <f>IFERROR(VLOOKUP(LEFT($A2304,8),POR!$A:$R,5,0),"")</f>
        <v/>
      </c>
      <c r="T2304" s="8">
        <f>IFERROR(VLOOKUP(LEFT($A2304,8),POR!$A:$R,6,0),"")</f>
        <v>42843.708333333299</v>
      </c>
      <c r="U2304" s="8" t="str">
        <f>IFERROR(VLOOKUP(LEFT($A2304,8),POR!$A:$R,7,0),"")</f>
        <v/>
      </c>
      <c r="V2304" s="8">
        <f>IFERROR(VLOOKUP(LEFT($A2304,8),POR!$A:$R,8,0),"")</f>
        <v>42844</v>
      </c>
      <c r="W2304" s="8" t="str">
        <f>IFERROR(VLOOKUP(LEFT($A2304,8),POR!$A:$R,9,0),"")</f>
        <v/>
      </c>
      <c r="X2304" s="8" t="str">
        <f>IFERROR(VLOOKUP(LEFT($A2304,8),POR!$A:$R,10,0),"")</f>
        <v/>
      </c>
      <c r="Y2304" s="8" t="str">
        <f>IFERROR(VLOOKUP(LEFT($A2304,8),POR!$A:$R,11,0),"")</f>
        <v/>
      </c>
      <c r="Z2304" s="8" t="str">
        <f>IFERROR(VLOOKUP(LEFT($A2304,8),POR!$A:$R,12,0),"")</f>
        <v/>
      </c>
      <c r="AA2304" s="8" t="str">
        <f>IFERROR(VLOOKUP(LEFT($A2304,8),POR!$A:$R,13,0),"")</f>
        <v/>
      </c>
      <c r="AB2304" s="8" t="str">
        <f>IFERROR(VLOOKUP(LEFT($A2304,8),POR!$A:$R,14,0),"")</f>
        <v/>
      </c>
      <c r="AC2304" s="8" t="str">
        <f>IFERROR(VLOOKUP(LEFT($A2304,8),POR!$A:$R,15,0),"")</f>
        <v/>
      </c>
      <c r="AD2304" s="8" t="str">
        <f>IFERROR(VLOOKUP(LEFT($A2304,8),POR!$A:$R,16,0),"")</f>
        <v/>
      </c>
      <c r="AE2304" s="8" t="str">
        <f>IFERROR(VLOOKUP(LEFT($A2304,8),POR!$A:$R,17,0),"")</f>
        <v/>
      </c>
      <c r="AF2304" s="8" t="str">
        <f>IFERROR(VLOOKUP(LEFT($A2304,8),POR!$A:$R,18,0),"")</f>
        <v/>
      </c>
      <c r="AG2304" s="36" t="str">
        <f>IFERROR(VLOOKUP(A2304,NSD!F:G,2,0),"")</f>
        <v/>
      </c>
    </row>
    <row r="2305" spans="1:33">
      <c r="A2305" s="49" t="s">
        <v>3523</v>
      </c>
      <c r="B2305" s="36" t="str">
        <f>VLOOKUP(LEFT(A2305,8),Clusters!A:C,3,0)</f>
        <v>C5</v>
      </c>
      <c r="C2305" s="36">
        <f>VLOOKUP(LEFT(A2305,8),Clusters!A:D,2,0)</f>
        <v>52</v>
      </c>
      <c r="O2305" s="36">
        <f>IFERROR(VLOOKUP(LEFT(A2305,8),'Development Priority'!A:B,2,0),"")</f>
        <v>240</v>
      </c>
      <c r="P2305" s="8" t="str">
        <f>IFERROR(VLOOKUP(LEFT($A2305,8),POR!$A:$R,2,0),"")</f>
        <v/>
      </c>
      <c r="Q2305" s="8" t="str">
        <f>IFERROR(VLOOKUP(LEFT($A2305,8),POR!$A:$R,3,0),"")</f>
        <v/>
      </c>
      <c r="R2305" s="8" t="str">
        <f>IFERROR(VLOOKUP(LEFT($A2305,8),POR!$A:$R,4,0),"")</f>
        <v/>
      </c>
      <c r="S2305" s="8" t="str">
        <f>IFERROR(VLOOKUP(LEFT($A2305,8),POR!$A:$R,5,0),"")</f>
        <v/>
      </c>
      <c r="T2305" s="8">
        <f>IFERROR(VLOOKUP(LEFT($A2305,8),POR!$A:$R,6,0),"")</f>
        <v>42843.708333333299</v>
      </c>
      <c r="U2305" s="8" t="str">
        <f>IFERROR(VLOOKUP(LEFT($A2305,8),POR!$A:$R,7,0),"")</f>
        <v/>
      </c>
      <c r="V2305" s="8">
        <f>IFERROR(VLOOKUP(LEFT($A2305,8),POR!$A:$R,8,0),"")</f>
        <v>42844</v>
      </c>
      <c r="W2305" s="8" t="str">
        <f>IFERROR(VLOOKUP(LEFT($A2305,8),POR!$A:$R,9,0),"")</f>
        <v/>
      </c>
      <c r="X2305" s="8" t="str">
        <f>IFERROR(VLOOKUP(LEFT($A2305,8),POR!$A:$R,10,0),"")</f>
        <v/>
      </c>
      <c r="Y2305" s="8" t="str">
        <f>IFERROR(VLOOKUP(LEFT($A2305,8),POR!$A:$R,11,0),"")</f>
        <v/>
      </c>
      <c r="Z2305" s="8" t="str">
        <f>IFERROR(VLOOKUP(LEFT($A2305,8),POR!$A:$R,12,0),"")</f>
        <v/>
      </c>
      <c r="AA2305" s="8" t="str">
        <f>IFERROR(VLOOKUP(LEFT($A2305,8),POR!$A:$R,13,0),"")</f>
        <v/>
      </c>
      <c r="AB2305" s="8" t="str">
        <f>IFERROR(VLOOKUP(LEFT($A2305,8),POR!$A:$R,14,0),"")</f>
        <v/>
      </c>
      <c r="AC2305" s="8" t="str">
        <f>IFERROR(VLOOKUP(LEFT($A2305,8),POR!$A:$R,15,0),"")</f>
        <v/>
      </c>
      <c r="AD2305" s="8" t="str">
        <f>IFERROR(VLOOKUP(LEFT($A2305,8),POR!$A:$R,16,0),"")</f>
        <v/>
      </c>
      <c r="AE2305" s="8" t="str">
        <f>IFERROR(VLOOKUP(LEFT($A2305,8),POR!$A:$R,17,0),"")</f>
        <v/>
      </c>
      <c r="AF2305" s="8" t="str">
        <f>IFERROR(VLOOKUP(LEFT($A2305,8),POR!$A:$R,18,0),"")</f>
        <v/>
      </c>
      <c r="AG2305" s="36" t="str">
        <f>IFERROR(VLOOKUP(A2305,NSD!F:G,2,0),"")</f>
        <v/>
      </c>
    </row>
    <row r="2306" spans="1:33">
      <c r="A2306" s="49" t="s">
        <v>4959</v>
      </c>
      <c r="B2306" s="36" t="str">
        <f>VLOOKUP(LEFT(A2306,8),Clusters!A:C,3,0)</f>
        <v>C5</v>
      </c>
      <c r="C2306" s="36">
        <f>VLOOKUP(LEFT(A2306,8),Clusters!A:D,2,0)</f>
        <v>52</v>
      </c>
      <c r="O2306" s="36">
        <f>IFERROR(VLOOKUP(LEFT(A2306,8),'Development Priority'!A:B,2,0),"")</f>
        <v>240</v>
      </c>
      <c r="P2306" s="8" t="str">
        <f>IFERROR(VLOOKUP(LEFT($A2306,8),POR!$A:$R,2,0),"")</f>
        <v/>
      </c>
      <c r="Q2306" s="8" t="str">
        <f>IFERROR(VLOOKUP(LEFT($A2306,8),POR!$A:$R,3,0),"")</f>
        <v/>
      </c>
      <c r="R2306" s="8" t="str">
        <f>IFERROR(VLOOKUP(LEFT($A2306,8),POR!$A:$R,4,0),"")</f>
        <v/>
      </c>
      <c r="S2306" s="8" t="str">
        <f>IFERROR(VLOOKUP(LEFT($A2306,8),POR!$A:$R,5,0),"")</f>
        <v/>
      </c>
      <c r="T2306" s="8">
        <f>IFERROR(VLOOKUP(LEFT($A2306,8),POR!$A:$R,6,0),"")</f>
        <v>42843.708333333299</v>
      </c>
      <c r="U2306" s="8" t="str">
        <f>IFERROR(VLOOKUP(LEFT($A2306,8),POR!$A:$R,7,0),"")</f>
        <v/>
      </c>
      <c r="V2306" s="8">
        <f>IFERROR(VLOOKUP(LEFT($A2306,8),POR!$A:$R,8,0),"")</f>
        <v>42844</v>
      </c>
      <c r="W2306" s="8" t="str">
        <f>IFERROR(VLOOKUP(LEFT($A2306,8),POR!$A:$R,9,0),"")</f>
        <v/>
      </c>
      <c r="X2306" s="8" t="str">
        <f>IFERROR(VLOOKUP(LEFT($A2306,8),POR!$A:$R,10,0),"")</f>
        <v/>
      </c>
      <c r="Y2306" s="8" t="str">
        <f>IFERROR(VLOOKUP(LEFT($A2306,8),POR!$A:$R,11,0),"")</f>
        <v/>
      </c>
      <c r="Z2306" s="8" t="str">
        <f>IFERROR(VLOOKUP(LEFT($A2306,8),POR!$A:$R,12,0),"")</f>
        <v/>
      </c>
      <c r="AA2306" s="8" t="str">
        <f>IFERROR(VLOOKUP(LEFT($A2306,8),POR!$A:$R,13,0),"")</f>
        <v/>
      </c>
      <c r="AB2306" s="8" t="str">
        <f>IFERROR(VLOOKUP(LEFT($A2306,8),POR!$A:$R,14,0),"")</f>
        <v/>
      </c>
      <c r="AC2306" s="8" t="str">
        <f>IFERROR(VLOOKUP(LEFT($A2306,8),POR!$A:$R,15,0),"")</f>
        <v/>
      </c>
      <c r="AD2306" s="8" t="str">
        <f>IFERROR(VLOOKUP(LEFT($A2306,8),POR!$A:$R,16,0),"")</f>
        <v/>
      </c>
      <c r="AE2306" s="8" t="str">
        <f>IFERROR(VLOOKUP(LEFT($A2306,8),POR!$A:$R,17,0),"")</f>
        <v/>
      </c>
      <c r="AF2306" s="8" t="str">
        <f>IFERROR(VLOOKUP(LEFT($A2306,8),POR!$A:$R,18,0),"")</f>
        <v/>
      </c>
      <c r="AG2306" s="36" t="str">
        <f>IFERROR(VLOOKUP(A2306,NSD!F:G,2,0),"")</f>
        <v/>
      </c>
    </row>
    <row r="2307" spans="1:33">
      <c r="A2307" s="49" t="s">
        <v>2647</v>
      </c>
      <c r="B2307" s="36" t="str">
        <f>VLOOKUP(LEFT(A2307,8),Clusters!A:C,3,0)</f>
        <v>C5</v>
      </c>
      <c r="C2307" s="36">
        <f>VLOOKUP(LEFT(A2307,8),Clusters!A:D,2,0)</f>
        <v>52</v>
      </c>
      <c r="O2307" s="36">
        <f>IFERROR(VLOOKUP(LEFT(A2307,8),'Development Priority'!A:B,2,0),"")</f>
        <v>240</v>
      </c>
      <c r="P2307" s="8" t="str">
        <f>IFERROR(VLOOKUP(LEFT($A2307,8),POR!$A:$R,2,0),"")</f>
        <v/>
      </c>
      <c r="Q2307" s="8" t="str">
        <f>IFERROR(VLOOKUP(LEFT($A2307,8),POR!$A:$R,3,0),"")</f>
        <v/>
      </c>
      <c r="R2307" s="8" t="str">
        <f>IFERROR(VLOOKUP(LEFT($A2307,8),POR!$A:$R,4,0),"")</f>
        <v/>
      </c>
      <c r="S2307" s="8" t="str">
        <f>IFERROR(VLOOKUP(LEFT($A2307,8),POR!$A:$R,5,0),"")</f>
        <v/>
      </c>
      <c r="T2307" s="8">
        <f>IFERROR(VLOOKUP(LEFT($A2307,8),POR!$A:$R,6,0),"")</f>
        <v>42843.708333333299</v>
      </c>
      <c r="U2307" s="8" t="str">
        <f>IFERROR(VLOOKUP(LEFT($A2307,8),POR!$A:$R,7,0),"")</f>
        <v/>
      </c>
      <c r="V2307" s="8">
        <f>IFERROR(VLOOKUP(LEFT($A2307,8),POR!$A:$R,8,0),"")</f>
        <v>42844</v>
      </c>
      <c r="W2307" s="8" t="str">
        <f>IFERROR(VLOOKUP(LEFT($A2307,8),POR!$A:$R,9,0),"")</f>
        <v/>
      </c>
      <c r="X2307" s="8" t="str">
        <f>IFERROR(VLOOKUP(LEFT($A2307,8),POR!$A:$R,10,0),"")</f>
        <v/>
      </c>
      <c r="Y2307" s="8" t="str">
        <f>IFERROR(VLOOKUP(LEFT($A2307,8),POR!$A:$R,11,0),"")</f>
        <v/>
      </c>
      <c r="Z2307" s="8" t="str">
        <f>IFERROR(VLOOKUP(LEFT($A2307,8),POR!$A:$R,12,0),"")</f>
        <v/>
      </c>
      <c r="AA2307" s="8" t="str">
        <f>IFERROR(VLOOKUP(LEFT($A2307,8),POR!$A:$R,13,0),"")</f>
        <v/>
      </c>
      <c r="AB2307" s="8" t="str">
        <f>IFERROR(VLOOKUP(LEFT($A2307,8),POR!$A:$R,14,0),"")</f>
        <v/>
      </c>
      <c r="AC2307" s="8" t="str">
        <f>IFERROR(VLOOKUP(LEFT($A2307,8),POR!$A:$R,15,0),"")</f>
        <v/>
      </c>
      <c r="AD2307" s="8" t="str">
        <f>IFERROR(VLOOKUP(LEFT($A2307,8),POR!$A:$R,16,0),"")</f>
        <v/>
      </c>
      <c r="AE2307" s="8" t="str">
        <f>IFERROR(VLOOKUP(LEFT($A2307,8),POR!$A:$R,17,0),"")</f>
        <v/>
      </c>
      <c r="AF2307" s="8" t="str">
        <f>IFERROR(VLOOKUP(LEFT($A2307,8),POR!$A:$R,18,0),"")</f>
        <v/>
      </c>
      <c r="AG2307" s="36" t="str">
        <f>IFERROR(VLOOKUP(A2307,NSD!F:G,2,0),"")</f>
        <v/>
      </c>
    </row>
    <row r="2308" spans="1:33">
      <c r="A2308" s="49" t="s">
        <v>3365</v>
      </c>
      <c r="B2308" s="36" t="str">
        <f>VLOOKUP(LEFT(A2308,8),Clusters!A:C,3,0)</f>
        <v>C5</v>
      </c>
      <c r="C2308" s="36">
        <f>VLOOKUP(LEFT(A2308,8),Clusters!A:D,2,0)</f>
        <v>52</v>
      </c>
      <c r="O2308" s="36">
        <f>IFERROR(VLOOKUP(LEFT(A2308,8),'Development Priority'!A:B,2,0),"")</f>
        <v>240</v>
      </c>
      <c r="P2308" s="8" t="str">
        <f>IFERROR(VLOOKUP(LEFT($A2308,8),POR!$A:$R,2,0),"")</f>
        <v/>
      </c>
      <c r="Q2308" s="8" t="str">
        <f>IFERROR(VLOOKUP(LEFT($A2308,8),POR!$A:$R,3,0),"")</f>
        <v/>
      </c>
      <c r="R2308" s="8" t="str">
        <f>IFERROR(VLOOKUP(LEFT($A2308,8),POR!$A:$R,4,0),"")</f>
        <v/>
      </c>
      <c r="S2308" s="8" t="str">
        <f>IFERROR(VLOOKUP(LEFT($A2308,8),POR!$A:$R,5,0),"")</f>
        <v/>
      </c>
      <c r="T2308" s="8">
        <f>IFERROR(VLOOKUP(LEFT($A2308,8),POR!$A:$R,6,0),"")</f>
        <v>42843.708333333299</v>
      </c>
      <c r="U2308" s="8" t="str">
        <f>IFERROR(VLOOKUP(LEFT($A2308,8),POR!$A:$R,7,0),"")</f>
        <v/>
      </c>
      <c r="V2308" s="8">
        <f>IFERROR(VLOOKUP(LEFT($A2308,8),POR!$A:$R,8,0),"")</f>
        <v>42844</v>
      </c>
      <c r="W2308" s="8" t="str">
        <f>IFERROR(VLOOKUP(LEFT($A2308,8),POR!$A:$R,9,0),"")</f>
        <v/>
      </c>
      <c r="X2308" s="8" t="str">
        <f>IFERROR(VLOOKUP(LEFT($A2308,8),POR!$A:$R,10,0),"")</f>
        <v/>
      </c>
      <c r="Y2308" s="8" t="str">
        <f>IFERROR(VLOOKUP(LEFT($A2308,8),POR!$A:$R,11,0),"")</f>
        <v/>
      </c>
      <c r="Z2308" s="8" t="str">
        <f>IFERROR(VLOOKUP(LEFT($A2308,8),POR!$A:$R,12,0),"")</f>
        <v/>
      </c>
      <c r="AA2308" s="8" t="str">
        <f>IFERROR(VLOOKUP(LEFT($A2308,8),POR!$A:$R,13,0),"")</f>
        <v/>
      </c>
      <c r="AB2308" s="8" t="str">
        <f>IFERROR(VLOOKUP(LEFT($A2308,8),POR!$A:$R,14,0),"")</f>
        <v/>
      </c>
      <c r="AC2308" s="8" t="str">
        <f>IFERROR(VLOOKUP(LEFT($A2308,8),POR!$A:$R,15,0),"")</f>
        <v/>
      </c>
      <c r="AD2308" s="8" t="str">
        <f>IFERROR(VLOOKUP(LEFT($A2308,8),POR!$A:$R,16,0),"")</f>
        <v/>
      </c>
      <c r="AE2308" s="8" t="str">
        <f>IFERROR(VLOOKUP(LEFT($A2308,8),POR!$A:$R,17,0),"")</f>
        <v/>
      </c>
      <c r="AF2308" s="8" t="str">
        <f>IFERROR(VLOOKUP(LEFT($A2308,8),POR!$A:$R,18,0),"")</f>
        <v/>
      </c>
      <c r="AG2308" s="36" t="str">
        <f>IFERROR(VLOOKUP(A2308,NSD!F:G,2,0),"")</f>
        <v/>
      </c>
    </row>
    <row r="2309" spans="1:33">
      <c r="A2309" s="11" t="s">
        <v>4376</v>
      </c>
      <c r="B2309" s="36" t="str">
        <f>VLOOKUP(LEFT(A2309,8),Clusters!A:C,3,0)</f>
        <v>C5</v>
      </c>
      <c r="C2309" s="36">
        <f>VLOOKUP(LEFT(A2309,8),Clusters!A:D,2,0)</f>
        <v>52</v>
      </c>
      <c r="D2309" s="11"/>
      <c r="E2309" s="11" t="s">
        <v>1594</v>
      </c>
      <c r="F2309" s="11"/>
      <c r="G2309" s="11"/>
      <c r="H2309" s="11"/>
      <c r="I2309" s="37" t="s">
        <v>5243</v>
      </c>
      <c r="J2309" s="60">
        <v>42811</v>
      </c>
      <c r="K2309" s="10" t="s">
        <v>5244</v>
      </c>
      <c r="L2309" s="10" t="s">
        <v>1595</v>
      </c>
      <c r="M2309" s="11" t="s">
        <v>1593</v>
      </c>
      <c r="N2309" s="10"/>
      <c r="O2309" s="36">
        <f>IFERROR(VLOOKUP(LEFT(A2309,8),'Development Priority'!A:B,2,0),"")</f>
        <v>431</v>
      </c>
      <c r="P2309" s="8" t="str">
        <f>IFERROR(VLOOKUP(LEFT($A2309,8),POR!$A:$R,2,0),"")</f>
        <v/>
      </c>
      <c r="Q2309" s="8" t="str">
        <f>IFERROR(VLOOKUP(LEFT($A2309,8),POR!$A:$R,3,0),"")</f>
        <v/>
      </c>
      <c r="R2309" s="8" t="str">
        <f>IFERROR(VLOOKUP(LEFT($A2309,8),POR!$A:$R,4,0),"")</f>
        <v/>
      </c>
      <c r="S2309" s="8" t="str">
        <f>IFERROR(VLOOKUP(LEFT($A2309,8),POR!$A:$R,5,0),"")</f>
        <v/>
      </c>
      <c r="T2309" s="8" t="str">
        <f>IFERROR(VLOOKUP(LEFT($A2309,8),POR!$A:$R,6,0),"")</f>
        <v/>
      </c>
      <c r="U2309" s="8" t="str">
        <f>IFERROR(VLOOKUP(LEFT($A2309,8),POR!$A:$R,7,0),"")</f>
        <v/>
      </c>
      <c r="V2309" s="8" t="str">
        <f>IFERROR(VLOOKUP(LEFT($A2309,8),POR!$A:$R,8,0),"")</f>
        <v/>
      </c>
      <c r="W2309" s="8" t="str">
        <f>IFERROR(VLOOKUP(LEFT($A2309,8),POR!$A:$R,9,0),"")</f>
        <v/>
      </c>
      <c r="X2309" s="8" t="str">
        <f>IFERROR(VLOOKUP(LEFT($A2309,8),POR!$A:$R,10,0),"")</f>
        <v/>
      </c>
      <c r="Y2309" s="8" t="str">
        <f>IFERROR(VLOOKUP(LEFT($A2309,8),POR!$A:$R,11,0),"")</f>
        <v/>
      </c>
      <c r="Z2309" s="8" t="str">
        <f>IFERROR(VLOOKUP(LEFT($A2309,8),POR!$A:$R,12,0),"")</f>
        <v/>
      </c>
      <c r="AA2309" s="8" t="str">
        <f>IFERROR(VLOOKUP(LEFT($A2309,8),POR!$A:$R,13,0),"")</f>
        <v/>
      </c>
      <c r="AB2309" s="8" t="str">
        <f>IFERROR(VLOOKUP(LEFT($A2309,8),POR!$A:$R,14,0),"")</f>
        <v/>
      </c>
      <c r="AC2309" s="8" t="str">
        <f>IFERROR(VLOOKUP(LEFT($A2309,8),POR!$A:$R,15,0),"")</f>
        <v/>
      </c>
      <c r="AD2309" s="8" t="str">
        <f>IFERROR(VLOOKUP(LEFT($A2309,8),POR!$A:$R,16,0),"")</f>
        <v/>
      </c>
      <c r="AE2309" s="8" t="str">
        <f>IFERROR(VLOOKUP(LEFT($A2309,8),POR!$A:$R,17,0),"")</f>
        <v/>
      </c>
      <c r="AF2309" s="8" t="str">
        <f>IFERROR(VLOOKUP(LEFT($A2309,8),POR!$A:$R,18,0),"")</f>
        <v/>
      </c>
      <c r="AG2309" s="36" t="str">
        <f>IFERROR(VLOOKUP(A2309,NSD!F:G,2,0),"")</f>
        <v/>
      </c>
    </row>
    <row r="2310" spans="1:33">
      <c r="A2310" s="11" t="s">
        <v>2705</v>
      </c>
      <c r="B2310" s="36" t="str">
        <f>VLOOKUP(LEFT(A2310,8),Clusters!A:C,3,0)</f>
        <v>C5</v>
      </c>
      <c r="C2310" s="36">
        <f>VLOOKUP(LEFT(A2310,8),Clusters!A:D,2,0)</f>
        <v>52</v>
      </c>
      <c r="D2310" s="11"/>
      <c r="E2310" s="11"/>
      <c r="F2310" s="11"/>
      <c r="G2310" s="11"/>
      <c r="H2310" s="11"/>
      <c r="I2310" s="37"/>
      <c r="J2310" s="41"/>
      <c r="K2310" s="10"/>
      <c r="L2310" s="10"/>
      <c r="M2310" s="11"/>
      <c r="N2310" s="10"/>
      <c r="O2310" s="36">
        <f>IFERROR(VLOOKUP(LEFT(A2310,8),'Development Priority'!A:B,2,0),"")</f>
        <v>431</v>
      </c>
      <c r="P2310" s="8" t="str">
        <f>IFERROR(VLOOKUP(LEFT($A2310,8),POR!$A:$R,2,0),"")</f>
        <v/>
      </c>
      <c r="Q2310" s="8" t="str">
        <f>IFERROR(VLOOKUP(LEFT($A2310,8),POR!$A:$R,3,0),"")</f>
        <v/>
      </c>
      <c r="R2310" s="8" t="str">
        <f>IFERROR(VLOOKUP(LEFT($A2310,8),POR!$A:$R,4,0),"")</f>
        <v/>
      </c>
      <c r="S2310" s="8" t="str">
        <f>IFERROR(VLOOKUP(LEFT($A2310,8),POR!$A:$R,5,0),"")</f>
        <v/>
      </c>
      <c r="T2310" s="8" t="str">
        <f>IFERROR(VLOOKUP(LEFT($A2310,8),POR!$A:$R,6,0),"")</f>
        <v/>
      </c>
      <c r="U2310" s="8" t="str">
        <f>IFERROR(VLOOKUP(LEFT($A2310,8),POR!$A:$R,7,0),"")</f>
        <v/>
      </c>
      <c r="V2310" s="8" t="str">
        <f>IFERROR(VLOOKUP(LEFT($A2310,8),POR!$A:$R,8,0),"")</f>
        <v/>
      </c>
      <c r="W2310" s="8" t="str">
        <f>IFERROR(VLOOKUP(LEFT($A2310,8),POR!$A:$R,9,0),"")</f>
        <v/>
      </c>
      <c r="X2310" s="8" t="str">
        <f>IFERROR(VLOOKUP(LEFT($A2310,8),POR!$A:$R,10,0),"")</f>
        <v/>
      </c>
      <c r="Y2310" s="8" t="str">
        <f>IFERROR(VLOOKUP(LEFT($A2310,8),POR!$A:$R,11,0),"")</f>
        <v/>
      </c>
      <c r="Z2310" s="8" t="str">
        <f>IFERROR(VLOOKUP(LEFT($A2310,8),POR!$A:$R,12,0),"")</f>
        <v/>
      </c>
      <c r="AA2310" s="8" t="str">
        <f>IFERROR(VLOOKUP(LEFT($A2310,8),POR!$A:$R,13,0),"")</f>
        <v/>
      </c>
      <c r="AB2310" s="8" t="str">
        <f>IFERROR(VLOOKUP(LEFT($A2310,8),POR!$A:$R,14,0),"")</f>
        <v/>
      </c>
      <c r="AC2310" s="8" t="str">
        <f>IFERROR(VLOOKUP(LEFT($A2310,8),POR!$A:$R,15,0),"")</f>
        <v/>
      </c>
      <c r="AD2310" s="8" t="str">
        <f>IFERROR(VLOOKUP(LEFT($A2310,8),POR!$A:$R,16,0),"")</f>
        <v/>
      </c>
      <c r="AE2310" s="8" t="str">
        <f>IFERROR(VLOOKUP(LEFT($A2310,8),POR!$A:$R,17,0),"")</f>
        <v/>
      </c>
      <c r="AF2310" s="8" t="str">
        <f>IFERROR(VLOOKUP(LEFT($A2310,8),POR!$A:$R,18,0),"")</f>
        <v/>
      </c>
      <c r="AG2310" s="36" t="str">
        <f>IFERROR(VLOOKUP(A2310,NSD!F:G,2,0),"")</f>
        <v/>
      </c>
    </row>
    <row r="2311" spans="1:33">
      <c r="A2311" s="11" t="s">
        <v>2280</v>
      </c>
      <c r="B2311" s="36" t="str">
        <f>VLOOKUP(LEFT(A2311,8),Clusters!A:C,3,0)</f>
        <v>C5</v>
      </c>
      <c r="C2311" s="36">
        <f>VLOOKUP(LEFT(A2311,8),Clusters!A:D,2,0)</f>
        <v>52</v>
      </c>
      <c r="D2311" s="11"/>
      <c r="E2311" s="11"/>
      <c r="F2311" s="11"/>
      <c r="G2311" s="11"/>
      <c r="H2311" s="11"/>
      <c r="I2311" s="37"/>
      <c r="J2311" s="41"/>
      <c r="K2311" s="10"/>
      <c r="L2311" s="10"/>
      <c r="M2311" s="11"/>
      <c r="N2311" s="10"/>
      <c r="O2311" s="36">
        <f>IFERROR(VLOOKUP(LEFT(A2311,8),'Development Priority'!A:B,2,0),"")</f>
        <v>431</v>
      </c>
      <c r="P2311" s="8" t="str">
        <f>IFERROR(VLOOKUP(LEFT($A2311,8),POR!$A:$R,2,0),"")</f>
        <v/>
      </c>
      <c r="Q2311" s="8" t="str">
        <f>IFERROR(VLOOKUP(LEFT($A2311,8),POR!$A:$R,3,0),"")</f>
        <v/>
      </c>
      <c r="R2311" s="8" t="str">
        <f>IFERROR(VLOOKUP(LEFT($A2311,8),POR!$A:$R,4,0),"")</f>
        <v/>
      </c>
      <c r="S2311" s="8" t="str">
        <f>IFERROR(VLOOKUP(LEFT($A2311,8),POR!$A:$R,5,0),"")</f>
        <v/>
      </c>
      <c r="T2311" s="8" t="str">
        <f>IFERROR(VLOOKUP(LEFT($A2311,8),POR!$A:$R,6,0),"")</f>
        <v/>
      </c>
      <c r="U2311" s="8" t="str">
        <f>IFERROR(VLOOKUP(LEFT($A2311,8),POR!$A:$R,7,0),"")</f>
        <v/>
      </c>
      <c r="V2311" s="8" t="str">
        <f>IFERROR(VLOOKUP(LEFT($A2311,8),POR!$A:$R,8,0),"")</f>
        <v/>
      </c>
      <c r="W2311" s="8" t="str">
        <f>IFERROR(VLOOKUP(LEFT($A2311,8),POR!$A:$R,9,0),"")</f>
        <v/>
      </c>
      <c r="X2311" s="8" t="str">
        <f>IFERROR(VLOOKUP(LEFT($A2311,8),POR!$A:$R,10,0),"")</f>
        <v/>
      </c>
      <c r="Y2311" s="8" t="str">
        <f>IFERROR(VLOOKUP(LEFT($A2311,8),POR!$A:$R,11,0),"")</f>
        <v/>
      </c>
      <c r="Z2311" s="8" t="str">
        <f>IFERROR(VLOOKUP(LEFT($A2311,8),POR!$A:$R,12,0),"")</f>
        <v/>
      </c>
      <c r="AA2311" s="8" t="str">
        <f>IFERROR(VLOOKUP(LEFT($A2311,8),POR!$A:$R,13,0),"")</f>
        <v/>
      </c>
      <c r="AB2311" s="8" t="str">
        <f>IFERROR(VLOOKUP(LEFT($A2311,8),POR!$A:$R,14,0),"")</f>
        <v/>
      </c>
      <c r="AC2311" s="8" t="str">
        <f>IFERROR(VLOOKUP(LEFT($A2311,8),POR!$A:$R,15,0),"")</f>
        <v/>
      </c>
      <c r="AD2311" s="8" t="str">
        <f>IFERROR(VLOOKUP(LEFT($A2311,8),POR!$A:$R,16,0),"")</f>
        <v/>
      </c>
      <c r="AE2311" s="8" t="str">
        <f>IFERROR(VLOOKUP(LEFT($A2311,8),POR!$A:$R,17,0),"")</f>
        <v/>
      </c>
      <c r="AF2311" s="8" t="str">
        <f>IFERROR(VLOOKUP(LEFT($A2311,8),POR!$A:$R,18,0),"")</f>
        <v/>
      </c>
      <c r="AG2311" s="36" t="str">
        <f>IFERROR(VLOOKUP(A2311,NSD!F:G,2,0),"")</f>
        <v/>
      </c>
    </row>
    <row r="2312" spans="1:33">
      <c r="A2312" s="49" t="s">
        <v>2601</v>
      </c>
      <c r="B2312" s="36" t="str">
        <f>VLOOKUP(LEFT(A2312,8),Clusters!A:C,3,0)</f>
        <v>C5</v>
      </c>
      <c r="C2312" s="36">
        <f>VLOOKUP(LEFT(A2312,8),Clusters!A:D,2,0)</f>
        <v>52</v>
      </c>
      <c r="O2312" s="36">
        <f>IFERROR(VLOOKUP(LEFT(A2312,8),'Development Priority'!A:B,2,0),"")</f>
        <v>430</v>
      </c>
      <c r="P2312" s="8" t="str">
        <f>IFERROR(VLOOKUP(LEFT($A2312,8),POR!$A:$R,2,0),"")</f>
        <v/>
      </c>
      <c r="Q2312" s="8" t="str">
        <f>IFERROR(VLOOKUP(LEFT($A2312,8),POR!$A:$R,3,0),"")</f>
        <v/>
      </c>
      <c r="R2312" s="8" t="str">
        <f>IFERROR(VLOOKUP(LEFT($A2312,8),POR!$A:$R,4,0),"")</f>
        <v/>
      </c>
      <c r="S2312" s="8" t="str">
        <f>IFERROR(VLOOKUP(LEFT($A2312,8),POR!$A:$R,5,0),"")</f>
        <v/>
      </c>
      <c r="T2312" s="8" t="str">
        <f>IFERROR(VLOOKUP(LEFT($A2312,8),POR!$A:$R,6,0),"")</f>
        <v/>
      </c>
      <c r="U2312" s="8" t="str">
        <f>IFERROR(VLOOKUP(LEFT($A2312,8),POR!$A:$R,7,0),"")</f>
        <v/>
      </c>
      <c r="V2312" s="8" t="str">
        <f>IFERROR(VLOOKUP(LEFT($A2312,8),POR!$A:$R,8,0),"")</f>
        <v/>
      </c>
      <c r="W2312" s="8" t="str">
        <f>IFERROR(VLOOKUP(LEFT($A2312,8),POR!$A:$R,9,0),"")</f>
        <v/>
      </c>
      <c r="X2312" s="8" t="str">
        <f>IFERROR(VLOOKUP(LEFT($A2312,8),POR!$A:$R,10,0),"")</f>
        <v/>
      </c>
      <c r="Y2312" s="8" t="str">
        <f>IFERROR(VLOOKUP(LEFT($A2312,8),POR!$A:$R,11,0),"")</f>
        <v/>
      </c>
      <c r="Z2312" s="8" t="str">
        <f>IFERROR(VLOOKUP(LEFT($A2312,8),POR!$A:$R,12,0),"")</f>
        <v/>
      </c>
      <c r="AA2312" s="8" t="str">
        <f>IFERROR(VLOOKUP(LEFT($A2312,8),POR!$A:$R,13,0),"")</f>
        <v/>
      </c>
      <c r="AB2312" s="8" t="str">
        <f>IFERROR(VLOOKUP(LEFT($A2312,8),POR!$A:$R,14,0),"")</f>
        <v/>
      </c>
      <c r="AC2312" s="8" t="str">
        <f>IFERROR(VLOOKUP(LEFT($A2312,8),POR!$A:$R,15,0),"")</f>
        <v/>
      </c>
      <c r="AD2312" s="8" t="str">
        <f>IFERROR(VLOOKUP(LEFT($A2312,8),POR!$A:$R,16,0),"")</f>
        <v/>
      </c>
      <c r="AE2312" s="8" t="str">
        <f>IFERROR(VLOOKUP(LEFT($A2312,8),POR!$A:$R,17,0),"")</f>
        <v/>
      </c>
      <c r="AF2312" s="8" t="str">
        <f>IFERROR(VLOOKUP(LEFT($A2312,8),POR!$A:$R,18,0),"")</f>
        <v/>
      </c>
      <c r="AG2312" s="36" t="str">
        <f>IFERROR(VLOOKUP(A2312,NSD!F:G,2,0),"")</f>
        <v/>
      </c>
    </row>
    <row r="2313" spans="1:33">
      <c r="A2313" s="49" t="s">
        <v>2347</v>
      </c>
      <c r="B2313" s="36" t="str">
        <f>VLOOKUP(LEFT(A2313,8),Clusters!A:C,3,0)</f>
        <v>C5</v>
      </c>
      <c r="C2313" s="36">
        <f>VLOOKUP(LEFT(A2313,8),Clusters!A:D,2,0)</f>
        <v>52</v>
      </c>
      <c r="O2313" s="36">
        <f>IFERROR(VLOOKUP(LEFT(A2313,8),'Development Priority'!A:B,2,0),"")</f>
        <v>430</v>
      </c>
      <c r="P2313" s="8" t="str">
        <f>IFERROR(VLOOKUP(LEFT($A2313,8),POR!$A:$R,2,0),"")</f>
        <v/>
      </c>
      <c r="Q2313" s="8" t="str">
        <f>IFERROR(VLOOKUP(LEFT($A2313,8),POR!$A:$R,3,0),"")</f>
        <v/>
      </c>
      <c r="R2313" s="8" t="str">
        <f>IFERROR(VLOOKUP(LEFT($A2313,8),POR!$A:$R,4,0),"")</f>
        <v/>
      </c>
      <c r="S2313" s="8" t="str">
        <f>IFERROR(VLOOKUP(LEFT($A2313,8),POR!$A:$R,5,0),"")</f>
        <v/>
      </c>
      <c r="T2313" s="8" t="str">
        <f>IFERROR(VLOOKUP(LEFT($A2313,8),POR!$A:$R,6,0),"")</f>
        <v/>
      </c>
      <c r="U2313" s="8" t="str">
        <f>IFERROR(VLOOKUP(LEFT($A2313,8),POR!$A:$R,7,0),"")</f>
        <v/>
      </c>
      <c r="V2313" s="8" t="str">
        <f>IFERROR(VLOOKUP(LEFT($A2313,8),POR!$A:$R,8,0),"")</f>
        <v/>
      </c>
      <c r="W2313" s="8" t="str">
        <f>IFERROR(VLOOKUP(LEFT($A2313,8),POR!$A:$R,9,0),"")</f>
        <v/>
      </c>
      <c r="X2313" s="8" t="str">
        <f>IFERROR(VLOOKUP(LEFT($A2313,8),POR!$A:$R,10,0),"")</f>
        <v/>
      </c>
      <c r="Y2313" s="8" t="str">
        <f>IFERROR(VLOOKUP(LEFT($A2313,8),POR!$A:$R,11,0),"")</f>
        <v/>
      </c>
      <c r="Z2313" s="8" t="str">
        <f>IFERROR(VLOOKUP(LEFT($A2313,8),POR!$A:$R,12,0),"")</f>
        <v/>
      </c>
      <c r="AA2313" s="8" t="str">
        <f>IFERROR(VLOOKUP(LEFT($A2313,8),POR!$A:$R,13,0),"")</f>
        <v/>
      </c>
      <c r="AB2313" s="8" t="str">
        <f>IFERROR(VLOOKUP(LEFT($A2313,8),POR!$A:$R,14,0),"")</f>
        <v/>
      </c>
      <c r="AC2313" s="8" t="str">
        <f>IFERROR(VLOOKUP(LEFT($A2313,8),POR!$A:$R,15,0),"")</f>
        <v/>
      </c>
      <c r="AD2313" s="8" t="str">
        <f>IFERROR(VLOOKUP(LEFT($A2313,8),POR!$A:$R,16,0),"")</f>
        <v/>
      </c>
      <c r="AE2313" s="8" t="str">
        <f>IFERROR(VLOOKUP(LEFT($A2313,8),POR!$A:$R,17,0),"")</f>
        <v/>
      </c>
      <c r="AF2313" s="8" t="str">
        <f>IFERROR(VLOOKUP(LEFT($A2313,8),POR!$A:$R,18,0),"")</f>
        <v/>
      </c>
      <c r="AG2313" s="36" t="str">
        <f>IFERROR(VLOOKUP(A2313,NSD!F:G,2,0),"")</f>
        <v/>
      </c>
    </row>
    <row r="2314" spans="1:33">
      <c r="A2314" s="49" t="s">
        <v>3471</v>
      </c>
      <c r="B2314" s="36" t="str">
        <f>VLOOKUP(LEFT(A2314,8),Clusters!A:C,3,0)</f>
        <v>C5</v>
      </c>
      <c r="C2314" s="36">
        <f>VLOOKUP(LEFT(A2314,8),Clusters!A:D,2,0)</f>
        <v>52</v>
      </c>
      <c r="O2314" s="36">
        <f>IFERROR(VLOOKUP(LEFT(A2314,8),'Development Priority'!A:B,2,0),"")</f>
        <v>430</v>
      </c>
      <c r="P2314" s="8" t="str">
        <f>IFERROR(VLOOKUP(LEFT($A2314,8),POR!$A:$R,2,0),"")</f>
        <v/>
      </c>
      <c r="Q2314" s="8" t="str">
        <f>IFERROR(VLOOKUP(LEFT($A2314,8),POR!$A:$R,3,0),"")</f>
        <v/>
      </c>
      <c r="R2314" s="8" t="str">
        <f>IFERROR(VLOOKUP(LEFT($A2314,8),POR!$A:$R,4,0),"")</f>
        <v/>
      </c>
      <c r="S2314" s="8" t="str">
        <f>IFERROR(VLOOKUP(LEFT($A2314,8),POR!$A:$R,5,0),"")</f>
        <v/>
      </c>
      <c r="T2314" s="8" t="str">
        <f>IFERROR(VLOOKUP(LEFT($A2314,8),POR!$A:$R,6,0),"")</f>
        <v/>
      </c>
      <c r="U2314" s="8" t="str">
        <f>IFERROR(VLOOKUP(LEFT($A2314,8),POR!$A:$R,7,0),"")</f>
        <v/>
      </c>
      <c r="V2314" s="8" t="str">
        <f>IFERROR(VLOOKUP(LEFT($A2314,8),POR!$A:$R,8,0),"")</f>
        <v/>
      </c>
      <c r="W2314" s="8" t="str">
        <f>IFERROR(VLOOKUP(LEFT($A2314,8),POR!$A:$R,9,0),"")</f>
        <v/>
      </c>
      <c r="X2314" s="8" t="str">
        <f>IFERROR(VLOOKUP(LEFT($A2314,8),POR!$A:$R,10,0),"")</f>
        <v/>
      </c>
      <c r="Y2314" s="8" t="str">
        <f>IFERROR(VLOOKUP(LEFT($A2314,8),POR!$A:$R,11,0),"")</f>
        <v/>
      </c>
      <c r="Z2314" s="8" t="str">
        <f>IFERROR(VLOOKUP(LEFT($A2314,8),POR!$A:$R,12,0),"")</f>
        <v/>
      </c>
      <c r="AA2314" s="8" t="str">
        <f>IFERROR(VLOOKUP(LEFT($A2314,8),POR!$A:$R,13,0),"")</f>
        <v/>
      </c>
      <c r="AB2314" s="8" t="str">
        <f>IFERROR(VLOOKUP(LEFT($A2314,8),POR!$A:$R,14,0),"")</f>
        <v/>
      </c>
      <c r="AC2314" s="8" t="str">
        <f>IFERROR(VLOOKUP(LEFT($A2314,8),POR!$A:$R,15,0),"")</f>
        <v/>
      </c>
      <c r="AD2314" s="8" t="str">
        <f>IFERROR(VLOOKUP(LEFT($A2314,8),POR!$A:$R,16,0),"")</f>
        <v/>
      </c>
      <c r="AE2314" s="8" t="str">
        <f>IFERROR(VLOOKUP(LEFT($A2314,8),POR!$A:$R,17,0),"")</f>
        <v/>
      </c>
      <c r="AF2314" s="8" t="str">
        <f>IFERROR(VLOOKUP(LEFT($A2314,8),POR!$A:$R,18,0),"")</f>
        <v/>
      </c>
      <c r="AG2314" s="36" t="str">
        <f>IFERROR(VLOOKUP(A2314,NSD!F:G,2,0),"")</f>
        <v/>
      </c>
    </row>
    <row r="2315" spans="1:33">
      <c r="A2315" s="49" t="s">
        <v>2819</v>
      </c>
      <c r="B2315" s="36" t="str">
        <f>VLOOKUP(LEFT(A2315,8),Clusters!A:C,3,0)</f>
        <v>C5</v>
      </c>
      <c r="C2315" s="36">
        <f>VLOOKUP(LEFT(A2315,8),Clusters!A:D,2,0)</f>
        <v>54</v>
      </c>
      <c r="O2315" s="36">
        <f>IFERROR(VLOOKUP(LEFT(A2315,8),'Development Priority'!A:B,2,0),"")</f>
        <v>455</v>
      </c>
      <c r="P2315" s="8" t="str">
        <f>IFERROR(VLOOKUP(LEFT($A2315,8),POR!$A:$R,2,0),"")</f>
        <v/>
      </c>
      <c r="Q2315" s="8" t="str">
        <f>IFERROR(VLOOKUP(LEFT($A2315,8),POR!$A:$R,3,0),"")</f>
        <v/>
      </c>
      <c r="R2315" s="8" t="str">
        <f>IFERROR(VLOOKUP(LEFT($A2315,8),POR!$A:$R,4,0),"")</f>
        <v/>
      </c>
      <c r="S2315" s="8" t="str">
        <f>IFERROR(VLOOKUP(LEFT($A2315,8),POR!$A:$R,5,0),"")</f>
        <v/>
      </c>
      <c r="T2315" s="8">
        <f>IFERROR(VLOOKUP(LEFT($A2315,8),POR!$A:$R,6,0),"")</f>
        <v>42837.708333333299</v>
      </c>
      <c r="U2315" s="8" t="str">
        <f>IFERROR(VLOOKUP(LEFT($A2315,8),POR!$A:$R,7,0),"")</f>
        <v/>
      </c>
      <c r="V2315" s="8" t="str">
        <f>IFERROR(VLOOKUP(LEFT($A2315,8),POR!$A:$R,8,0),"")</f>
        <v/>
      </c>
      <c r="W2315" s="8" t="str">
        <f>IFERROR(VLOOKUP(LEFT($A2315,8),POR!$A:$R,9,0),"")</f>
        <v/>
      </c>
      <c r="X2315" s="8" t="str">
        <f>IFERROR(VLOOKUP(LEFT($A2315,8),POR!$A:$R,10,0),"")</f>
        <v/>
      </c>
      <c r="Y2315" s="8" t="str">
        <f>IFERROR(VLOOKUP(LEFT($A2315,8),POR!$A:$R,11,0),"")</f>
        <v/>
      </c>
      <c r="Z2315" s="8" t="str">
        <f>IFERROR(VLOOKUP(LEFT($A2315,8),POR!$A:$R,12,0),"")</f>
        <v/>
      </c>
      <c r="AA2315" s="8" t="str">
        <f>IFERROR(VLOOKUP(LEFT($A2315,8),POR!$A:$R,13,0),"")</f>
        <v/>
      </c>
      <c r="AB2315" s="8" t="str">
        <f>IFERROR(VLOOKUP(LEFT($A2315,8),POR!$A:$R,14,0),"")</f>
        <v/>
      </c>
      <c r="AC2315" s="8" t="str">
        <f>IFERROR(VLOOKUP(LEFT($A2315,8),POR!$A:$R,15,0),"")</f>
        <v/>
      </c>
      <c r="AD2315" s="8" t="str">
        <f>IFERROR(VLOOKUP(LEFT($A2315,8),POR!$A:$R,16,0),"")</f>
        <v/>
      </c>
      <c r="AE2315" s="8" t="str">
        <f>IFERROR(VLOOKUP(LEFT($A2315,8),POR!$A:$R,17,0),"")</f>
        <v/>
      </c>
      <c r="AF2315" s="8" t="str">
        <f>IFERROR(VLOOKUP(LEFT($A2315,8),POR!$A:$R,18,0),"")</f>
        <v/>
      </c>
      <c r="AG2315" s="36" t="str">
        <f>IFERROR(VLOOKUP(A2315,NSD!F:G,2,0),"")</f>
        <v/>
      </c>
    </row>
    <row r="2316" spans="1:33">
      <c r="A2316" s="49" t="s">
        <v>4019</v>
      </c>
      <c r="B2316" s="36" t="str">
        <f>VLOOKUP(LEFT(A2316,8),Clusters!A:C,3,0)</f>
        <v>C5</v>
      </c>
      <c r="C2316" s="36">
        <f>VLOOKUP(LEFT(A2316,8),Clusters!A:D,2,0)</f>
        <v>54</v>
      </c>
      <c r="O2316" s="36">
        <f>IFERROR(VLOOKUP(LEFT(A2316,8),'Development Priority'!A:B,2,0),"")</f>
        <v>455</v>
      </c>
      <c r="P2316" s="8" t="str">
        <f>IFERROR(VLOOKUP(LEFT($A2316,8),POR!$A:$R,2,0),"")</f>
        <v/>
      </c>
      <c r="Q2316" s="8" t="str">
        <f>IFERROR(VLOOKUP(LEFT($A2316,8),POR!$A:$R,3,0),"")</f>
        <v/>
      </c>
      <c r="R2316" s="8" t="str">
        <f>IFERROR(VLOOKUP(LEFT($A2316,8),POR!$A:$R,4,0),"")</f>
        <v/>
      </c>
      <c r="S2316" s="8" t="str">
        <f>IFERROR(VLOOKUP(LEFT($A2316,8),POR!$A:$R,5,0),"")</f>
        <v/>
      </c>
      <c r="T2316" s="8">
        <f>IFERROR(VLOOKUP(LEFT($A2316,8),POR!$A:$R,6,0),"")</f>
        <v>42837.708333333299</v>
      </c>
      <c r="U2316" s="8" t="str">
        <f>IFERROR(VLOOKUP(LEFT($A2316,8),POR!$A:$R,7,0),"")</f>
        <v/>
      </c>
      <c r="V2316" s="8" t="str">
        <f>IFERROR(VLOOKUP(LEFT($A2316,8),POR!$A:$R,8,0),"")</f>
        <v/>
      </c>
      <c r="W2316" s="8" t="str">
        <f>IFERROR(VLOOKUP(LEFT($A2316,8),POR!$A:$R,9,0),"")</f>
        <v/>
      </c>
      <c r="X2316" s="8" t="str">
        <f>IFERROR(VLOOKUP(LEFT($A2316,8),POR!$A:$R,10,0),"")</f>
        <v/>
      </c>
      <c r="Y2316" s="8" t="str">
        <f>IFERROR(VLOOKUP(LEFT($A2316,8),POR!$A:$R,11,0),"")</f>
        <v/>
      </c>
      <c r="Z2316" s="8" t="str">
        <f>IFERROR(VLOOKUP(LEFT($A2316,8),POR!$A:$R,12,0),"")</f>
        <v/>
      </c>
      <c r="AA2316" s="8" t="str">
        <f>IFERROR(VLOOKUP(LEFT($A2316,8),POR!$A:$R,13,0),"")</f>
        <v/>
      </c>
      <c r="AB2316" s="8" t="str">
        <f>IFERROR(VLOOKUP(LEFT($A2316,8),POR!$A:$R,14,0),"")</f>
        <v/>
      </c>
      <c r="AC2316" s="8" t="str">
        <f>IFERROR(VLOOKUP(LEFT($A2316,8),POR!$A:$R,15,0),"")</f>
        <v/>
      </c>
      <c r="AD2316" s="8" t="str">
        <f>IFERROR(VLOOKUP(LEFT($A2316,8),POR!$A:$R,16,0),"")</f>
        <v/>
      </c>
      <c r="AE2316" s="8" t="str">
        <f>IFERROR(VLOOKUP(LEFT($A2316,8),POR!$A:$R,17,0),"")</f>
        <v/>
      </c>
      <c r="AF2316" s="8" t="str">
        <f>IFERROR(VLOOKUP(LEFT($A2316,8),POR!$A:$R,18,0),"")</f>
        <v/>
      </c>
      <c r="AG2316" s="36" t="str">
        <f>IFERROR(VLOOKUP(A2316,NSD!F:G,2,0),"")</f>
        <v/>
      </c>
    </row>
    <row r="2317" spans="1:33">
      <c r="A2317" s="49" t="s">
        <v>3436</v>
      </c>
      <c r="B2317" s="36" t="str">
        <f>VLOOKUP(LEFT(A2317,8),Clusters!A:C,3,0)</f>
        <v>C5</v>
      </c>
      <c r="C2317" s="36">
        <f>VLOOKUP(LEFT(A2317,8),Clusters!A:D,2,0)</f>
        <v>54</v>
      </c>
      <c r="O2317" s="36">
        <f>IFERROR(VLOOKUP(LEFT(A2317,8),'Development Priority'!A:B,2,0),"")</f>
        <v>455</v>
      </c>
      <c r="P2317" s="8" t="str">
        <f>IFERROR(VLOOKUP(LEFT($A2317,8),POR!$A:$R,2,0),"")</f>
        <v/>
      </c>
      <c r="Q2317" s="8" t="str">
        <f>IFERROR(VLOOKUP(LEFT($A2317,8),POR!$A:$R,3,0),"")</f>
        <v/>
      </c>
      <c r="R2317" s="8" t="str">
        <f>IFERROR(VLOOKUP(LEFT($A2317,8),POR!$A:$R,4,0),"")</f>
        <v/>
      </c>
      <c r="S2317" s="8" t="str">
        <f>IFERROR(VLOOKUP(LEFT($A2317,8),POR!$A:$R,5,0),"")</f>
        <v/>
      </c>
      <c r="T2317" s="8">
        <f>IFERROR(VLOOKUP(LEFT($A2317,8),POR!$A:$R,6,0),"")</f>
        <v>42837.708333333299</v>
      </c>
      <c r="U2317" s="8" t="str">
        <f>IFERROR(VLOOKUP(LEFT($A2317,8),POR!$A:$R,7,0),"")</f>
        <v/>
      </c>
      <c r="V2317" s="8" t="str">
        <f>IFERROR(VLOOKUP(LEFT($A2317,8),POR!$A:$R,8,0),"")</f>
        <v/>
      </c>
      <c r="W2317" s="8" t="str">
        <f>IFERROR(VLOOKUP(LEFT($A2317,8),POR!$A:$R,9,0),"")</f>
        <v/>
      </c>
      <c r="X2317" s="8" t="str">
        <f>IFERROR(VLOOKUP(LEFT($A2317,8),POR!$A:$R,10,0),"")</f>
        <v/>
      </c>
      <c r="Y2317" s="8" t="str">
        <f>IFERROR(VLOOKUP(LEFT($A2317,8),POR!$A:$R,11,0),"")</f>
        <v/>
      </c>
      <c r="Z2317" s="8" t="str">
        <f>IFERROR(VLOOKUP(LEFT($A2317,8),POR!$A:$R,12,0),"")</f>
        <v/>
      </c>
      <c r="AA2317" s="8" t="str">
        <f>IFERROR(VLOOKUP(LEFT($A2317,8),POR!$A:$R,13,0),"")</f>
        <v/>
      </c>
      <c r="AB2317" s="8" t="str">
        <f>IFERROR(VLOOKUP(LEFT($A2317,8),POR!$A:$R,14,0),"")</f>
        <v/>
      </c>
      <c r="AC2317" s="8" t="str">
        <f>IFERROR(VLOOKUP(LEFT($A2317,8),POR!$A:$R,15,0),"")</f>
        <v/>
      </c>
      <c r="AD2317" s="8" t="str">
        <f>IFERROR(VLOOKUP(LEFT($A2317,8),POR!$A:$R,16,0),"")</f>
        <v/>
      </c>
      <c r="AE2317" s="8" t="str">
        <f>IFERROR(VLOOKUP(LEFT($A2317,8),POR!$A:$R,17,0),"")</f>
        <v/>
      </c>
      <c r="AF2317" s="8" t="str">
        <f>IFERROR(VLOOKUP(LEFT($A2317,8),POR!$A:$R,18,0),"")</f>
        <v/>
      </c>
      <c r="AG2317" s="36" t="str">
        <f>IFERROR(VLOOKUP(A2317,NSD!F:G,2,0),"")</f>
        <v/>
      </c>
    </row>
    <row r="2318" spans="1:33">
      <c r="A2318" s="49" t="s">
        <v>3501</v>
      </c>
      <c r="B2318" s="36" t="str">
        <f>VLOOKUP(LEFT(A2318,8),Clusters!A:C,3,0)</f>
        <v>C5</v>
      </c>
      <c r="C2318" s="36">
        <f>VLOOKUP(LEFT(A2318,8),Clusters!A:D,2,0)</f>
        <v>54</v>
      </c>
      <c r="O2318" s="36">
        <f>IFERROR(VLOOKUP(LEFT(A2318,8),'Development Priority'!A:B,2,0),"")</f>
        <v>455</v>
      </c>
      <c r="P2318" s="8" t="str">
        <f>IFERROR(VLOOKUP(LEFT($A2318,8),POR!$A:$R,2,0),"")</f>
        <v/>
      </c>
      <c r="Q2318" s="8" t="str">
        <f>IFERROR(VLOOKUP(LEFT($A2318,8),POR!$A:$R,3,0),"")</f>
        <v/>
      </c>
      <c r="R2318" s="8" t="str">
        <f>IFERROR(VLOOKUP(LEFT($A2318,8),POR!$A:$R,4,0),"")</f>
        <v/>
      </c>
      <c r="S2318" s="8" t="str">
        <f>IFERROR(VLOOKUP(LEFT($A2318,8),POR!$A:$R,5,0),"")</f>
        <v/>
      </c>
      <c r="T2318" s="8">
        <f>IFERROR(VLOOKUP(LEFT($A2318,8),POR!$A:$R,6,0),"")</f>
        <v>42837.708333333299</v>
      </c>
      <c r="U2318" s="8" t="str">
        <f>IFERROR(VLOOKUP(LEFT($A2318,8),POR!$A:$R,7,0),"")</f>
        <v/>
      </c>
      <c r="V2318" s="8" t="str">
        <f>IFERROR(VLOOKUP(LEFT($A2318,8),POR!$A:$R,8,0),"")</f>
        <v/>
      </c>
      <c r="W2318" s="8" t="str">
        <f>IFERROR(VLOOKUP(LEFT($A2318,8),POR!$A:$R,9,0),"")</f>
        <v/>
      </c>
      <c r="X2318" s="8" t="str">
        <f>IFERROR(VLOOKUP(LEFT($A2318,8),POR!$A:$R,10,0),"")</f>
        <v/>
      </c>
      <c r="Y2318" s="8" t="str">
        <f>IFERROR(VLOOKUP(LEFT($A2318,8),POR!$A:$R,11,0),"")</f>
        <v/>
      </c>
      <c r="Z2318" s="8" t="str">
        <f>IFERROR(VLOOKUP(LEFT($A2318,8),POR!$A:$R,12,0),"")</f>
        <v/>
      </c>
      <c r="AA2318" s="8" t="str">
        <f>IFERROR(VLOOKUP(LEFT($A2318,8),POR!$A:$R,13,0),"")</f>
        <v/>
      </c>
      <c r="AB2318" s="8" t="str">
        <f>IFERROR(VLOOKUP(LEFT($A2318,8),POR!$A:$R,14,0),"")</f>
        <v/>
      </c>
      <c r="AC2318" s="8" t="str">
        <f>IFERROR(VLOOKUP(LEFT($A2318,8),POR!$A:$R,15,0),"")</f>
        <v/>
      </c>
      <c r="AD2318" s="8" t="str">
        <f>IFERROR(VLOOKUP(LEFT($A2318,8),POR!$A:$R,16,0),"")</f>
        <v/>
      </c>
      <c r="AE2318" s="8" t="str">
        <f>IFERROR(VLOOKUP(LEFT($A2318,8),POR!$A:$R,17,0),"")</f>
        <v/>
      </c>
      <c r="AF2318" s="8" t="str">
        <f>IFERROR(VLOOKUP(LEFT($A2318,8),POR!$A:$R,18,0),"")</f>
        <v/>
      </c>
      <c r="AG2318" s="36" t="str">
        <f>IFERROR(VLOOKUP(A2318,NSD!F:G,2,0),"")</f>
        <v/>
      </c>
    </row>
    <row r="2319" spans="1:33">
      <c r="A2319" s="49" t="s">
        <v>2342</v>
      </c>
      <c r="B2319" s="36" t="str">
        <f>VLOOKUP(LEFT(A2319,8),Clusters!A:C,3,0)</f>
        <v>C5</v>
      </c>
      <c r="C2319" s="36">
        <f>VLOOKUP(LEFT(A2319,8),Clusters!A:D,2,0)</f>
        <v>54</v>
      </c>
      <c r="O2319" s="36">
        <f>IFERROR(VLOOKUP(LEFT(A2319,8),'Development Priority'!A:B,2,0),"")</f>
        <v>455</v>
      </c>
      <c r="P2319" s="8" t="str">
        <f>IFERROR(VLOOKUP(LEFT($A2319,8),POR!$A:$R,2,0),"")</f>
        <v/>
      </c>
      <c r="Q2319" s="8" t="str">
        <f>IFERROR(VLOOKUP(LEFT($A2319,8),POR!$A:$R,3,0),"")</f>
        <v/>
      </c>
      <c r="R2319" s="8" t="str">
        <f>IFERROR(VLOOKUP(LEFT($A2319,8),POR!$A:$R,4,0),"")</f>
        <v/>
      </c>
      <c r="S2319" s="8" t="str">
        <f>IFERROR(VLOOKUP(LEFT($A2319,8),POR!$A:$R,5,0),"")</f>
        <v/>
      </c>
      <c r="T2319" s="8">
        <f>IFERROR(VLOOKUP(LEFT($A2319,8),POR!$A:$R,6,0),"")</f>
        <v>42837.708333333299</v>
      </c>
      <c r="U2319" s="8" t="str">
        <f>IFERROR(VLOOKUP(LEFT($A2319,8),POR!$A:$R,7,0),"")</f>
        <v/>
      </c>
      <c r="V2319" s="8" t="str">
        <f>IFERROR(VLOOKUP(LEFT($A2319,8),POR!$A:$R,8,0),"")</f>
        <v/>
      </c>
      <c r="W2319" s="8" t="str">
        <f>IFERROR(VLOOKUP(LEFT($A2319,8),POR!$A:$R,9,0),"")</f>
        <v/>
      </c>
      <c r="X2319" s="8" t="str">
        <f>IFERROR(VLOOKUP(LEFT($A2319,8),POR!$A:$R,10,0),"")</f>
        <v/>
      </c>
      <c r="Y2319" s="8" t="str">
        <f>IFERROR(VLOOKUP(LEFT($A2319,8),POR!$A:$R,11,0),"")</f>
        <v/>
      </c>
      <c r="Z2319" s="8" t="str">
        <f>IFERROR(VLOOKUP(LEFT($A2319,8),POR!$A:$R,12,0),"")</f>
        <v/>
      </c>
      <c r="AA2319" s="8" t="str">
        <f>IFERROR(VLOOKUP(LEFT($A2319,8),POR!$A:$R,13,0),"")</f>
        <v/>
      </c>
      <c r="AB2319" s="8" t="str">
        <f>IFERROR(VLOOKUP(LEFT($A2319,8),POR!$A:$R,14,0),"")</f>
        <v/>
      </c>
      <c r="AC2319" s="8" t="str">
        <f>IFERROR(VLOOKUP(LEFT($A2319,8),POR!$A:$R,15,0),"")</f>
        <v/>
      </c>
      <c r="AD2319" s="8" t="str">
        <f>IFERROR(VLOOKUP(LEFT($A2319,8),POR!$A:$R,16,0),"")</f>
        <v/>
      </c>
      <c r="AE2319" s="8" t="str">
        <f>IFERROR(VLOOKUP(LEFT($A2319,8),POR!$A:$R,17,0),"")</f>
        <v/>
      </c>
      <c r="AF2319" s="8" t="str">
        <f>IFERROR(VLOOKUP(LEFT($A2319,8),POR!$A:$R,18,0),"")</f>
        <v/>
      </c>
      <c r="AG2319" s="36" t="str">
        <f>IFERROR(VLOOKUP(A2319,NSD!F:G,2,0),"")</f>
        <v/>
      </c>
    </row>
    <row r="2320" spans="1:33">
      <c r="A2320" s="49" t="s">
        <v>4321</v>
      </c>
      <c r="B2320" s="36" t="str">
        <f>VLOOKUP(LEFT(A2320,8),Clusters!A:C,3,0)</f>
        <v>C5</v>
      </c>
      <c r="C2320" s="36">
        <f>VLOOKUP(LEFT(A2320,8),Clusters!A:D,2,0)</f>
        <v>54</v>
      </c>
      <c r="O2320" s="36">
        <f>IFERROR(VLOOKUP(LEFT(A2320,8),'Development Priority'!A:B,2,0),"")</f>
        <v>455</v>
      </c>
      <c r="P2320" s="8" t="str">
        <f>IFERROR(VLOOKUP(LEFT($A2320,8),POR!$A:$R,2,0),"")</f>
        <v/>
      </c>
      <c r="Q2320" s="8" t="str">
        <f>IFERROR(VLOOKUP(LEFT($A2320,8),POR!$A:$R,3,0),"")</f>
        <v/>
      </c>
      <c r="R2320" s="8" t="str">
        <f>IFERROR(VLOOKUP(LEFT($A2320,8),POR!$A:$R,4,0),"")</f>
        <v/>
      </c>
      <c r="S2320" s="8" t="str">
        <f>IFERROR(VLOOKUP(LEFT($A2320,8),POR!$A:$R,5,0),"")</f>
        <v/>
      </c>
      <c r="T2320" s="8">
        <f>IFERROR(VLOOKUP(LEFT($A2320,8),POR!$A:$R,6,0),"")</f>
        <v>42837.708333333299</v>
      </c>
      <c r="U2320" s="8" t="str">
        <f>IFERROR(VLOOKUP(LEFT($A2320,8),POR!$A:$R,7,0),"")</f>
        <v/>
      </c>
      <c r="V2320" s="8" t="str">
        <f>IFERROR(VLOOKUP(LEFT($A2320,8),POR!$A:$R,8,0),"")</f>
        <v/>
      </c>
      <c r="W2320" s="8" t="str">
        <f>IFERROR(VLOOKUP(LEFT($A2320,8),POR!$A:$R,9,0),"")</f>
        <v/>
      </c>
      <c r="X2320" s="8" t="str">
        <f>IFERROR(VLOOKUP(LEFT($A2320,8),POR!$A:$R,10,0),"")</f>
        <v/>
      </c>
      <c r="Y2320" s="8" t="str">
        <f>IFERROR(VLOOKUP(LEFT($A2320,8),POR!$A:$R,11,0),"")</f>
        <v/>
      </c>
      <c r="Z2320" s="8" t="str">
        <f>IFERROR(VLOOKUP(LEFT($A2320,8),POR!$A:$R,12,0),"")</f>
        <v/>
      </c>
      <c r="AA2320" s="8" t="str">
        <f>IFERROR(VLOOKUP(LEFT($A2320,8),POR!$A:$R,13,0),"")</f>
        <v/>
      </c>
      <c r="AB2320" s="8" t="str">
        <f>IFERROR(VLOOKUP(LEFT($A2320,8),POR!$A:$R,14,0),"")</f>
        <v/>
      </c>
      <c r="AC2320" s="8" t="str">
        <f>IFERROR(VLOOKUP(LEFT($A2320,8),POR!$A:$R,15,0),"")</f>
        <v/>
      </c>
      <c r="AD2320" s="8" t="str">
        <f>IFERROR(VLOOKUP(LEFT($A2320,8),POR!$A:$R,16,0),"")</f>
        <v/>
      </c>
      <c r="AE2320" s="8" t="str">
        <f>IFERROR(VLOOKUP(LEFT($A2320,8),POR!$A:$R,17,0),"")</f>
        <v/>
      </c>
      <c r="AF2320" s="8" t="str">
        <f>IFERROR(VLOOKUP(LEFT($A2320,8),POR!$A:$R,18,0),"")</f>
        <v/>
      </c>
      <c r="AG2320" s="36" t="str">
        <f>IFERROR(VLOOKUP(A2320,NSD!F:G,2,0),"")</f>
        <v/>
      </c>
    </row>
    <row r="2321" spans="1:33" ht="30">
      <c r="A2321" s="11" t="s">
        <v>3239</v>
      </c>
      <c r="B2321" s="36" t="str">
        <f>VLOOKUP(LEFT(A2321,8),Clusters!A:C,3,0)</f>
        <v>C5</v>
      </c>
      <c r="C2321" s="36">
        <f>VLOOKUP(LEFT(A2321,8),Clusters!A:D,2,0)</f>
        <v>52</v>
      </c>
      <c r="D2321" s="11"/>
      <c r="E2321" s="11"/>
      <c r="F2321" s="11"/>
      <c r="G2321" s="11"/>
      <c r="H2321" s="42" t="s">
        <v>1594</v>
      </c>
      <c r="I2321" s="37"/>
      <c r="J2321" s="26">
        <v>42816</v>
      </c>
      <c r="K2321" s="10" t="s">
        <v>5318</v>
      </c>
      <c r="L2321" s="10"/>
      <c r="M2321" s="11"/>
      <c r="N2321" s="10"/>
      <c r="O2321" s="36">
        <f>IFERROR(VLOOKUP(LEFT(A2321,8),'Development Priority'!A:B,2,0),"")</f>
        <v>535</v>
      </c>
      <c r="P2321" s="8" t="str">
        <f>IFERROR(VLOOKUP(LEFT($A2321,8),POR!$A:$R,2,0),"")</f>
        <v/>
      </c>
      <c r="Q2321" s="8" t="str">
        <f>IFERROR(VLOOKUP(LEFT($A2321,8),POR!$A:$R,3,0),"")</f>
        <v/>
      </c>
      <c r="R2321" s="8" t="str">
        <f>IFERROR(VLOOKUP(LEFT($A2321,8),POR!$A:$R,4,0),"")</f>
        <v/>
      </c>
      <c r="S2321" s="8" t="str">
        <f>IFERROR(VLOOKUP(LEFT($A2321,8),POR!$A:$R,5,0),"")</f>
        <v/>
      </c>
      <c r="T2321" s="8" t="str">
        <f>IFERROR(VLOOKUP(LEFT($A2321,8),POR!$A:$R,6,0),"")</f>
        <v/>
      </c>
      <c r="U2321" s="8" t="str">
        <f>IFERROR(VLOOKUP(LEFT($A2321,8),POR!$A:$R,7,0),"")</f>
        <v/>
      </c>
      <c r="V2321" s="8" t="str">
        <f>IFERROR(VLOOKUP(LEFT($A2321,8),POR!$A:$R,8,0),"")</f>
        <v/>
      </c>
      <c r="W2321" s="8" t="str">
        <f>IFERROR(VLOOKUP(LEFT($A2321,8),POR!$A:$R,9,0),"")</f>
        <v/>
      </c>
      <c r="X2321" s="8" t="str">
        <f>IFERROR(VLOOKUP(LEFT($A2321,8),POR!$A:$R,10,0),"")</f>
        <v/>
      </c>
      <c r="Y2321" s="8" t="str">
        <f>IFERROR(VLOOKUP(LEFT($A2321,8),POR!$A:$R,11,0),"")</f>
        <v/>
      </c>
      <c r="Z2321" s="8" t="str">
        <f>IFERROR(VLOOKUP(LEFT($A2321,8),POR!$A:$R,12,0),"")</f>
        <v/>
      </c>
      <c r="AA2321" s="8" t="str">
        <f>IFERROR(VLOOKUP(LEFT($A2321,8),POR!$A:$R,13,0),"")</f>
        <v/>
      </c>
      <c r="AB2321" s="8" t="str">
        <f>IFERROR(VLOOKUP(LEFT($A2321,8),POR!$A:$R,14,0),"")</f>
        <v/>
      </c>
      <c r="AC2321" s="8" t="str">
        <f>IFERROR(VLOOKUP(LEFT($A2321,8),POR!$A:$R,15,0),"")</f>
        <v/>
      </c>
      <c r="AD2321" s="8" t="str">
        <f>IFERROR(VLOOKUP(LEFT($A2321,8),POR!$A:$R,16,0),"")</f>
        <v/>
      </c>
      <c r="AE2321" s="8" t="str">
        <f>IFERROR(VLOOKUP(LEFT($A2321,8),POR!$A:$R,17,0),"")</f>
        <v/>
      </c>
      <c r="AF2321" s="8" t="str">
        <f>IFERROR(VLOOKUP(LEFT($A2321,8),POR!$A:$R,18,0),"")</f>
        <v/>
      </c>
      <c r="AG2321" s="36" t="str">
        <f>IFERROR(VLOOKUP(A2321,NSD!F:G,2,0),"")</f>
        <v/>
      </c>
    </row>
    <row r="2322" spans="1:33" ht="30">
      <c r="A2322" s="11" t="s">
        <v>3904</v>
      </c>
      <c r="B2322" s="36" t="str">
        <f>VLOOKUP(LEFT(A2322,8),Clusters!A:C,3,0)</f>
        <v>C5</v>
      </c>
      <c r="C2322" s="36">
        <f>VLOOKUP(LEFT(A2322,8),Clusters!A:D,2,0)</f>
        <v>52</v>
      </c>
      <c r="D2322" s="11"/>
      <c r="E2322" s="11"/>
      <c r="F2322" s="11"/>
      <c r="G2322" s="11"/>
      <c r="H2322" s="42" t="s">
        <v>1594</v>
      </c>
      <c r="I2322" s="37"/>
      <c r="J2322" s="26">
        <v>42816</v>
      </c>
      <c r="K2322" s="10" t="s">
        <v>5319</v>
      </c>
      <c r="L2322" s="10"/>
      <c r="M2322" s="11"/>
      <c r="N2322" s="10"/>
      <c r="O2322" s="36">
        <f>IFERROR(VLOOKUP(LEFT(A2322,8),'Development Priority'!A:B,2,0),"")</f>
        <v>535</v>
      </c>
      <c r="P2322" s="8" t="str">
        <f>IFERROR(VLOOKUP(LEFT($A2322,8),POR!$A:$R,2,0),"")</f>
        <v/>
      </c>
      <c r="Q2322" s="8" t="str">
        <f>IFERROR(VLOOKUP(LEFT($A2322,8),POR!$A:$R,3,0),"")</f>
        <v/>
      </c>
      <c r="R2322" s="8" t="str">
        <f>IFERROR(VLOOKUP(LEFT($A2322,8),POR!$A:$R,4,0),"")</f>
        <v/>
      </c>
      <c r="S2322" s="8" t="str">
        <f>IFERROR(VLOOKUP(LEFT($A2322,8),POR!$A:$R,5,0),"")</f>
        <v/>
      </c>
      <c r="T2322" s="8" t="str">
        <f>IFERROR(VLOOKUP(LEFT($A2322,8),POR!$A:$R,6,0),"")</f>
        <v/>
      </c>
      <c r="U2322" s="8" t="str">
        <f>IFERROR(VLOOKUP(LEFT($A2322,8),POR!$A:$R,7,0),"")</f>
        <v/>
      </c>
      <c r="V2322" s="8" t="str">
        <f>IFERROR(VLOOKUP(LEFT($A2322,8),POR!$A:$R,8,0),"")</f>
        <v/>
      </c>
      <c r="W2322" s="8" t="str">
        <f>IFERROR(VLOOKUP(LEFT($A2322,8),POR!$A:$R,9,0),"")</f>
        <v/>
      </c>
      <c r="X2322" s="8" t="str">
        <f>IFERROR(VLOOKUP(LEFT($A2322,8),POR!$A:$R,10,0),"")</f>
        <v/>
      </c>
      <c r="Y2322" s="8" t="str">
        <f>IFERROR(VLOOKUP(LEFT($A2322,8),POR!$A:$R,11,0),"")</f>
        <v/>
      </c>
      <c r="Z2322" s="8" t="str">
        <f>IFERROR(VLOOKUP(LEFT($A2322,8),POR!$A:$R,12,0),"")</f>
        <v/>
      </c>
      <c r="AA2322" s="8" t="str">
        <f>IFERROR(VLOOKUP(LEFT($A2322,8),POR!$A:$R,13,0),"")</f>
        <v/>
      </c>
      <c r="AB2322" s="8" t="str">
        <f>IFERROR(VLOOKUP(LEFT($A2322,8),POR!$A:$R,14,0),"")</f>
        <v/>
      </c>
      <c r="AC2322" s="8" t="str">
        <f>IFERROR(VLOOKUP(LEFT($A2322,8),POR!$A:$R,15,0),"")</f>
        <v/>
      </c>
      <c r="AD2322" s="8" t="str">
        <f>IFERROR(VLOOKUP(LEFT($A2322,8),POR!$A:$R,16,0),"")</f>
        <v/>
      </c>
      <c r="AE2322" s="8" t="str">
        <f>IFERROR(VLOOKUP(LEFT($A2322,8),POR!$A:$R,17,0),"")</f>
        <v/>
      </c>
      <c r="AF2322" s="8" t="str">
        <f>IFERROR(VLOOKUP(LEFT($A2322,8),POR!$A:$R,18,0),"")</f>
        <v/>
      </c>
      <c r="AG2322" s="36" t="str">
        <f>IFERROR(VLOOKUP(A2322,NSD!F:G,2,0),"")</f>
        <v/>
      </c>
    </row>
    <row r="2323" spans="1:33" ht="30">
      <c r="A2323" s="11" t="s">
        <v>4163</v>
      </c>
      <c r="B2323" s="36" t="str">
        <f>VLOOKUP(LEFT(A2323,8),Clusters!A:C,3,0)</f>
        <v>C5</v>
      </c>
      <c r="C2323" s="36">
        <f>VLOOKUP(LEFT(A2323,8),Clusters!A:D,2,0)</f>
        <v>52</v>
      </c>
      <c r="D2323" s="11"/>
      <c r="E2323" s="11"/>
      <c r="F2323" s="11"/>
      <c r="G2323" s="11"/>
      <c r="H2323" s="42" t="s">
        <v>1594</v>
      </c>
      <c r="I2323" s="37"/>
      <c r="J2323" s="26">
        <v>42816</v>
      </c>
      <c r="K2323" s="10" t="s">
        <v>5320</v>
      </c>
      <c r="L2323" s="10"/>
      <c r="M2323" s="11"/>
      <c r="N2323" s="10"/>
      <c r="O2323" s="36">
        <f>IFERROR(VLOOKUP(LEFT(A2323,8),'Development Priority'!A:B,2,0),"")</f>
        <v>535</v>
      </c>
      <c r="P2323" s="8" t="str">
        <f>IFERROR(VLOOKUP(LEFT($A2323,8),POR!$A:$R,2,0),"")</f>
        <v/>
      </c>
      <c r="Q2323" s="8" t="str">
        <f>IFERROR(VLOOKUP(LEFT($A2323,8),POR!$A:$R,3,0),"")</f>
        <v/>
      </c>
      <c r="R2323" s="8" t="str">
        <f>IFERROR(VLOOKUP(LEFT($A2323,8),POR!$A:$R,4,0),"")</f>
        <v/>
      </c>
      <c r="S2323" s="8" t="str">
        <f>IFERROR(VLOOKUP(LEFT($A2323,8),POR!$A:$R,5,0),"")</f>
        <v/>
      </c>
      <c r="T2323" s="8" t="str">
        <f>IFERROR(VLOOKUP(LEFT($A2323,8),POR!$A:$R,6,0),"")</f>
        <v/>
      </c>
      <c r="U2323" s="8" t="str">
        <f>IFERROR(VLOOKUP(LEFT($A2323,8),POR!$A:$R,7,0),"")</f>
        <v/>
      </c>
      <c r="V2323" s="8" t="str">
        <f>IFERROR(VLOOKUP(LEFT($A2323,8),POR!$A:$R,8,0),"")</f>
        <v/>
      </c>
      <c r="W2323" s="8" t="str">
        <f>IFERROR(VLOOKUP(LEFT($A2323,8),POR!$A:$R,9,0),"")</f>
        <v/>
      </c>
      <c r="X2323" s="8" t="str">
        <f>IFERROR(VLOOKUP(LEFT($A2323,8),POR!$A:$R,10,0),"")</f>
        <v/>
      </c>
      <c r="Y2323" s="8" t="str">
        <f>IFERROR(VLOOKUP(LEFT($A2323,8),POR!$A:$R,11,0),"")</f>
        <v/>
      </c>
      <c r="Z2323" s="8" t="str">
        <f>IFERROR(VLOOKUP(LEFT($A2323,8),POR!$A:$R,12,0),"")</f>
        <v/>
      </c>
      <c r="AA2323" s="8" t="str">
        <f>IFERROR(VLOOKUP(LEFT($A2323,8),POR!$A:$R,13,0),"")</f>
        <v/>
      </c>
      <c r="AB2323" s="8" t="str">
        <f>IFERROR(VLOOKUP(LEFT($A2323,8),POR!$A:$R,14,0),"")</f>
        <v/>
      </c>
      <c r="AC2323" s="8" t="str">
        <f>IFERROR(VLOOKUP(LEFT($A2323,8),POR!$A:$R,15,0),"")</f>
        <v/>
      </c>
      <c r="AD2323" s="8" t="str">
        <f>IFERROR(VLOOKUP(LEFT($A2323,8),POR!$A:$R,16,0),"")</f>
        <v/>
      </c>
      <c r="AE2323" s="8" t="str">
        <f>IFERROR(VLOOKUP(LEFT($A2323,8),POR!$A:$R,17,0),"")</f>
        <v/>
      </c>
      <c r="AF2323" s="8" t="str">
        <f>IFERROR(VLOOKUP(LEFT($A2323,8),POR!$A:$R,18,0),"")</f>
        <v/>
      </c>
      <c r="AG2323" s="36" t="str">
        <f>IFERROR(VLOOKUP(A2323,NSD!F:G,2,0),"")</f>
        <v/>
      </c>
    </row>
    <row r="2324" spans="1:33">
      <c r="A2324" s="49" t="s">
        <v>3040</v>
      </c>
      <c r="B2324" s="36" t="str">
        <f>VLOOKUP(LEFT(A2324,8),Clusters!A:C,3,0)</f>
        <v>C5</v>
      </c>
      <c r="C2324" s="36">
        <f>VLOOKUP(LEFT(A2324,8),Clusters!A:D,2,0)</f>
        <v>52</v>
      </c>
      <c r="O2324" s="36">
        <f>IFERROR(VLOOKUP(LEFT(A2324,8),'Development Priority'!A:B,2,0),"")</f>
        <v>640</v>
      </c>
      <c r="P2324" s="8" t="str">
        <f>IFERROR(VLOOKUP(LEFT($A2324,8),POR!$A:$R,2,0),"")</f>
        <v/>
      </c>
      <c r="Q2324" s="8" t="str">
        <f>IFERROR(VLOOKUP(LEFT($A2324,8),POR!$A:$R,3,0),"")</f>
        <v/>
      </c>
      <c r="R2324" s="8" t="str">
        <f>IFERROR(VLOOKUP(LEFT($A2324,8),POR!$A:$R,4,0),"")</f>
        <v/>
      </c>
      <c r="S2324" s="8" t="str">
        <f>IFERROR(VLOOKUP(LEFT($A2324,8),POR!$A:$R,5,0),"")</f>
        <v/>
      </c>
      <c r="T2324" s="8" t="str">
        <f>IFERROR(VLOOKUP(LEFT($A2324,8),POR!$A:$R,6,0),"")</f>
        <v/>
      </c>
      <c r="U2324" s="8" t="str">
        <f>IFERROR(VLOOKUP(LEFT($A2324,8),POR!$A:$R,7,0),"")</f>
        <v/>
      </c>
      <c r="V2324" s="8">
        <f>IFERROR(VLOOKUP(LEFT($A2324,8),POR!$A:$R,8,0),"")</f>
        <v>43465</v>
      </c>
      <c r="W2324" s="8" t="str">
        <f>IFERROR(VLOOKUP(LEFT($A2324,8),POR!$A:$R,9,0),"")</f>
        <v/>
      </c>
      <c r="X2324" s="8" t="str">
        <f>IFERROR(VLOOKUP(LEFT($A2324,8),POR!$A:$R,10,0),"")</f>
        <v/>
      </c>
      <c r="Y2324" s="8" t="str">
        <f>IFERROR(VLOOKUP(LEFT($A2324,8),POR!$A:$R,11,0),"")</f>
        <v/>
      </c>
      <c r="Z2324" s="8" t="str">
        <f>IFERROR(VLOOKUP(LEFT($A2324,8),POR!$A:$R,12,0),"")</f>
        <v/>
      </c>
      <c r="AA2324" s="8" t="str">
        <f>IFERROR(VLOOKUP(LEFT($A2324,8),POR!$A:$R,13,0),"")</f>
        <v/>
      </c>
      <c r="AB2324" s="8" t="str">
        <f>IFERROR(VLOOKUP(LEFT($A2324,8),POR!$A:$R,14,0),"")</f>
        <v/>
      </c>
      <c r="AC2324" s="8" t="str">
        <f>IFERROR(VLOOKUP(LEFT($A2324,8),POR!$A:$R,15,0),"")</f>
        <v/>
      </c>
      <c r="AD2324" s="8" t="str">
        <f>IFERROR(VLOOKUP(LEFT($A2324,8),POR!$A:$R,16,0),"")</f>
        <v/>
      </c>
      <c r="AE2324" s="8" t="str">
        <f>IFERROR(VLOOKUP(LEFT($A2324,8),POR!$A:$R,17,0),"")</f>
        <v/>
      </c>
      <c r="AF2324" s="8" t="str">
        <f>IFERROR(VLOOKUP(LEFT($A2324,8),POR!$A:$R,18,0),"")</f>
        <v/>
      </c>
      <c r="AG2324" s="36" t="str">
        <f>IFERROR(VLOOKUP(A2324,NSD!F:G,2,0),"")</f>
        <v/>
      </c>
    </row>
    <row r="2325" spans="1:33">
      <c r="A2325" s="49" t="s">
        <v>3414</v>
      </c>
      <c r="B2325" s="36" t="str">
        <f>VLOOKUP(LEFT(A2325,8),Clusters!A:C,3,0)</f>
        <v>C5</v>
      </c>
      <c r="C2325" s="36">
        <f>VLOOKUP(LEFT(A2325,8),Clusters!A:D,2,0)</f>
        <v>52</v>
      </c>
      <c r="O2325" s="36">
        <f>IFERROR(VLOOKUP(LEFT(A2325,8),'Development Priority'!A:B,2,0),"")</f>
        <v>640</v>
      </c>
      <c r="P2325" s="8" t="str">
        <f>IFERROR(VLOOKUP(LEFT($A2325,8),POR!$A:$R,2,0),"")</f>
        <v/>
      </c>
      <c r="Q2325" s="8" t="str">
        <f>IFERROR(VLOOKUP(LEFT($A2325,8),POR!$A:$R,3,0),"")</f>
        <v/>
      </c>
      <c r="R2325" s="8" t="str">
        <f>IFERROR(VLOOKUP(LEFT($A2325,8),POR!$A:$R,4,0),"")</f>
        <v/>
      </c>
      <c r="S2325" s="8" t="str">
        <f>IFERROR(VLOOKUP(LEFT($A2325,8),POR!$A:$R,5,0),"")</f>
        <v/>
      </c>
      <c r="T2325" s="8" t="str">
        <f>IFERROR(VLOOKUP(LEFT($A2325,8),POR!$A:$R,6,0),"")</f>
        <v/>
      </c>
      <c r="U2325" s="8" t="str">
        <f>IFERROR(VLOOKUP(LEFT($A2325,8),POR!$A:$R,7,0),"")</f>
        <v/>
      </c>
      <c r="V2325" s="8">
        <f>IFERROR(VLOOKUP(LEFT($A2325,8),POR!$A:$R,8,0),"")</f>
        <v>43465</v>
      </c>
      <c r="W2325" s="8" t="str">
        <f>IFERROR(VLOOKUP(LEFT($A2325,8),POR!$A:$R,9,0),"")</f>
        <v/>
      </c>
      <c r="X2325" s="8" t="str">
        <f>IFERROR(VLOOKUP(LEFT($A2325,8),POR!$A:$R,10,0),"")</f>
        <v/>
      </c>
      <c r="Y2325" s="8" t="str">
        <f>IFERROR(VLOOKUP(LEFT($A2325,8),POR!$A:$R,11,0),"")</f>
        <v/>
      </c>
      <c r="Z2325" s="8" t="str">
        <f>IFERROR(VLOOKUP(LEFT($A2325,8),POR!$A:$R,12,0),"")</f>
        <v/>
      </c>
      <c r="AA2325" s="8" t="str">
        <f>IFERROR(VLOOKUP(LEFT($A2325,8),POR!$A:$R,13,0),"")</f>
        <v/>
      </c>
      <c r="AB2325" s="8" t="str">
        <f>IFERROR(VLOOKUP(LEFT($A2325,8),POR!$A:$R,14,0),"")</f>
        <v/>
      </c>
      <c r="AC2325" s="8" t="str">
        <f>IFERROR(VLOOKUP(LEFT($A2325,8),POR!$A:$R,15,0),"")</f>
        <v/>
      </c>
      <c r="AD2325" s="8" t="str">
        <f>IFERROR(VLOOKUP(LEFT($A2325,8),POR!$A:$R,16,0),"")</f>
        <v/>
      </c>
      <c r="AE2325" s="8" t="str">
        <f>IFERROR(VLOOKUP(LEFT($A2325,8),POR!$A:$R,17,0),"")</f>
        <v/>
      </c>
      <c r="AF2325" s="8" t="str">
        <f>IFERROR(VLOOKUP(LEFT($A2325,8),POR!$A:$R,18,0),"")</f>
        <v/>
      </c>
      <c r="AG2325" s="36" t="str">
        <f>IFERROR(VLOOKUP(A2325,NSD!F:G,2,0),"")</f>
        <v/>
      </c>
    </row>
    <row r="2326" spans="1:33">
      <c r="A2326" s="49" t="s">
        <v>4659</v>
      </c>
      <c r="B2326" s="36" t="str">
        <f>VLOOKUP(LEFT(A2326,8),Clusters!A:C,3,0)</f>
        <v>C5</v>
      </c>
      <c r="C2326" s="36">
        <f>VLOOKUP(LEFT(A2326,8),Clusters!A:D,2,0)</f>
        <v>52</v>
      </c>
      <c r="O2326" s="36">
        <f>IFERROR(VLOOKUP(LEFT(A2326,8),'Development Priority'!A:B,2,0),"")</f>
        <v>640</v>
      </c>
      <c r="P2326" s="8" t="str">
        <f>IFERROR(VLOOKUP(LEFT($A2326,8),POR!$A:$R,2,0),"")</f>
        <v/>
      </c>
      <c r="Q2326" s="8" t="str">
        <f>IFERROR(VLOOKUP(LEFT($A2326,8),POR!$A:$R,3,0),"")</f>
        <v/>
      </c>
      <c r="R2326" s="8" t="str">
        <f>IFERROR(VLOOKUP(LEFT($A2326,8),POR!$A:$R,4,0),"")</f>
        <v/>
      </c>
      <c r="S2326" s="8" t="str">
        <f>IFERROR(VLOOKUP(LEFT($A2326,8),POR!$A:$R,5,0),"")</f>
        <v/>
      </c>
      <c r="T2326" s="8" t="str">
        <f>IFERROR(VLOOKUP(LEFT($A2326,8),POR!$A:$R,6,0),"")</f>
        <v/>
      </c>
      <c r="U2326" s="8" t="str">
        <f>IFERROR(VLOOKUP(LEFT($A2326,8),POR!$A:$R,7,0),"")</f>
        <v/>
      </c>
      <c r="V2326" s="8">
        <f>IFERROR(VLOOKUP(LEFT($A2326,8),POR!$A:$R,8,0),"")</f>
        <v>43465</v>
      </c>
      <c r="W2326" s="8" t="str">
        <f>IFERROR(VLOOKUP(LEFT($A2326,8),POR!$A:$R,9,0),"")</f>
        <v/>
      </c>
      <c r="X2326" s="8" t="str">
        <f>IFERROR(VLOOKUP(LEFT($A2326,8),POR!$A:$R,10,0),"")</f>
        <v/>
      </c>
      <c r="Y2326" s="8" t="str">
        <f>IFERROR(VLOOKUP(LEFT($A2326,8),POR!$A:$R,11,0),"")</f>
        <v/>
      </c>
      <c r="Z2326" s="8" t="str">
        <f>IFERROR(VLOOKUP(LEFT($A2326,8),POR!$A:$R,12,0),"")</f>
        <v/>
      </c>
      <c r="AA2326" s="8" t="str">
        <f>IFERROR(VLOOKUP(LEFT($A2326,8),POR!$A:$R,13,0),"")</f>
        <v/>
      </c>
      <c r="AB2326" s="8" t="str">
        <f>IFERROR(VLOOKUP(LEFT($A2326,8),POR!$A:$R,14,0),"")</f>
        <v/>
      </c>
      <c r="AC2326" s="8" t="str">
        <f>IFERROR(VLOOKUP(LEFT($A2326,8),POR!$A:$R,15,0),"")</f>
        <v/>
      </c>
      <c r="AD2326" s="8" t="str">
        <f>IFERROR(VLOOKUP(LEFT($A2326,8),POR!$A:$R,16,0),"")</f>
        <v/>
      </c>
      <c r="AE2326" s="8" t="str">
        <f>IFERROR(VLOOKUP(LEFT($A2326,8),POR!$A:$R,17,0),"")</f>
        <v/>
      </c>
      <c r="AF2326" s="8" t="str">
        <f>IFERROR(VLOOKUP(LEFT($A2326,8),POR!$A:$R,18,0),"")</f>
        <v/>
      </c>
      <c r="AG2326" s="36" t="str">
        <f>IFERROR(VLOOKUP(A2326,NSD!F:G,2,0),"")</f>
        <v/>
      </c>
    </row>
    <row r="2327" spans="1:33">
      <c r="A2327" s="49" t="s">
        <v>3739</v>
      </c>
      <c r="B2327" s="36" t="str">
        <f>VLOOKUP(LEFT(A2327,8),Clusters!A:C,3,0)</f>
        <v>C5</v>
      </c>
      <c r="C2327" s="36">
        <f>VLOOKUP(LEFT(A2327,8),Clusters!A:D,2,0)</f>
        <v>51</v>
      </c>
      <c r="O2327" s="36">
        <f>IFERROR(VLOOKUP(LEFT(A2327,8),'Development Priority'!A:B,2,0),"")</f>
        <v>505</v>
      </c>
      <c r="P2327" s="8" t="str">
        <f>IFERROR(VLOOKUP(LEFT($A2327,8),POR!$A:$R,2,0),"")</f>
        <v/>
      </c>
      <c r="Q2327" s="8" t="str">
        <f>IFERROR(VLOOKUP(LEFT($A2327,8),POR!$A:$R,3,0),"")</f>
        <v/>
      </c>
      <c r="R2327" s="8" t="str">
        <f>IFERROR(VLOOKUP(LEFT($A2327,8),POR!$A:$R,4,0),"")</f>
        <v/>
      </c>
      <c r="S2327" s="8" t="str">
        <f>IFERROR(VLOOKUP(LEFT($A2327,8),POR!$A:$R,5,0),"")</f>
        <v/>
      </c>
      <c r="T2327" s="8" t="str">
        <f>IFERROR(VLOOKUP(LEFT($A2327,8),POR!$A:$R,6,0),"")</f>
        <v/>
      </c>
      <c r="U2327" s="8" t="str">
        <f>IFERROR(VLOOKUP(LEFT($A2327,8),POR!$A:$R,7,0),"")</f>
        <v/>
      </c>
      <c r="V2327" s="8" t="str">
        <f>IFERROR(VLOOKUP(LEFT($A2327,8),POR!$A:$R,8,0),"")</f>
        <v/>
      </c>
      <c r="W2327" s="8" t="str">
        <f>IFERROR(VLOOKUP(LEFT($A2327,8),POR!$A:$R,9,0),"")</f>
        <v/>
      </c>
      <c r="X2327" s="8" t="str">
        <f>IFERROR(VLOOKUP(LEFT($A2327,8),POR!$A:$R,10,0),"")</f>
        <v/>
      </c>
      <c r="Y2327" s="8" t="str">
        <f>IFERROR(VLOOKUP(LEFT($A2327,8),POR!$A:$R,11,0),"")</f>
        <v/>
      </c>
      <c r="Z2327" s="8" t="str">
        <f>IFERROR(VLOOKUP(LEFT($A2327,8),POR!$A:$R,12,0),"")</f>
        <v/>
      </c>
      <c r="AA2327" s="8" t="str">
        <f>IFERROR(VLOOKUP(LEFT($A2327,8),POR!$A:$R,13,0),"")</f>
        <v/>
      </c>
      <c r="AB2327" s="8" t="str">
        <f>IFERROR(VLOOKUP(LEFT($A2327,8),POR!$A:$R,14,0),"")</f>
        <v/>
      </c>
      <c r="AC2327" s="8" t="str">
        <f>IFERROR(VLOOKUP(LEFT($A2327,8),POR!$A:$R,15,0),"")</f>
        <v/>
      </c>
      <c r="AD2327" s="8" t="str">
        <f>IFERROR(VLOOKUP(LEFT($A2327,8),POR!$A:$R,16,0),"")</f>
        <v/>
      </c>
      <c r="AE2327" s="8" t="str">
        <f>IFERROR(VLOOKUP(LEFT($A2327,8),POR!$A:$R,17,0),"")</f>
        <v/>
      </c>
      <c r="AF2327" s="8" t="str">
        <f>IFERROR(VLOOKUP(LEFT($A2327,8),POR!$A:$R,18,0),"")</f>
        <v/>
      </c>
      <c r="AG2327" s="36" t="str">
        <f>IFERROR(VLOOKUP(A2327,NSD!F:G,2,0),"")</f>
        <v/>
      </c>
    </row>
    <row r="2328" spans="1:33">
      <c r="A2328" s="49" t="s">
        <v>2703</v>
      </c>
      <c r="B2328" s="36" t="str">
        <f>VLOOKUP(LEFT(A2328,8),Clusters!A:C,3,0)</f>
        <v>C5</v>
      </c>
      <c r="C2328" s="36">
        <f>VLOOKUP(LEFT(A2328,8),Clusters!A:D,2,0)</f>
        <v>51</v>
      </c>
      <c r="O2328" s="36">
        <f>IFERROR(VLOOKUP(LEFT(A2328,8),'Development Priority'!A:B,2,0),"")</f>
        <v>505</v>
      </c>
      <c r="P2328" s="8" t="str">
        <f>IFERROR(VLOOKUP(LEFT($A2328,8),POR!$A:$R,2,0),"")</f>
        <v/>
      </c>
      <c r="Q2328" s="8" t="str">
        <f>IFERROR(VLOOKUP(LEFT($A2328,8),POR!$A:$R,3,0),"")</f>
        <v/>
      </c>
      <c r="R2328" s="8" t="str">
        <f>IFERROR(VLOOKUP(LEFT($A2328,8),POR!$A:$R,4,0),"")</f>
        <v/>
      </c>
      <c r="S2328" s="8" t="str">
        <f>IFERROR(VLOOKUP(LEFT($A2328,8),POR!$A:$R,5,0),"")</f>
        <v/>
      </c>
      <c r="T2328" s="8" t="str">
        <f>IFERROR(VLOOKUP(LEFT($A2328,8),POR!$A:$R,6,0),"")</f>
        <v/>
      </c>
      <c r="U2328" s="8" t="str">
        <f>IFERROR(VLOOKUP(LEFT($A2328,8),POR!$A:$R,7,0),"")</f>
        <v/>
      </c>
      <c r="V2328" s="8" t="str">
        <f>IFERROR(VLOOKUP(LEFT($A2328,8),POR!$A:$R,8,0),"")</f>
        <v/>
      </c>
      <c r="W2328" s="8" t="str">
        <f>IFERROR(VLOOKUP(LEFT($A2328,8),POR!$A:$R,9,0),"")</f>
        <v/>
      </c>
      <c r="X2328" s="8" t="str">
        <f>IFERROR(VLOOKUP(LEFT($A2328,8),POR!$A:$R,10,0),"")</f>
        <v/>
      </c>
      <c r="Y2328" s="8" t="str">
        <f>IFERROR(VLOOKUP(LEFT($A2328,8),POR!$A:$R,11,0),"")</f>
        <v/>
      </c>
      <c r="Z2328" s="8" t="str">
        <f>IFERROR(VLOOKUP(LEFT($A2328,8),POR!$A:$R,12,0),"")</f>
        <v/>
      </c>
      <c r="AA2328" s="8" t="str">
        <f>IFERROR(VLOOKUP(LEFT($A2328,8),POR!$A:$R,13,0),"")</f>
        <v/>
      </c>
      <c r="AB2328" s="8" t="str">
        <f>IFERROR(VLOOKUP(LEFT($A2328,8),POR!$A:$R,14,0),"")</f>
        <v/>
      </c>
      <c r="AC2328" s="8" t="str">
        <f>IFERROR(VLOOKUP(LEFT($A2328,8),POR!$A:$R,15,0),"")</f>
        <v/>
      </c>
      <c r="AD2328" s="8" t="str">
        <f>IFERROR(VLOOKUP(LEFT($A2328,8),POR!$A:$R,16,0),"")</f>
        <v/>
      </c>
      <c r="AE2328" s="8" t="str">
        <f>IFERROR(VLOOKUP(LEFT($A2328,8),POR!$A:$R,17,0),"")</f>
        <v/>
      </c>
      <c r="AF2328" s="8" t="str">
        <f>IFERROR(VLOOKUP(LEFT($A2328,8),POR!$A:$R,18,0),"")</f>
        <v/>
      </c>
      <c r="AG2328" s="36" t="str">
        <f>IFERROR(VLOOKUP(A2328,NSD!F:G,2,0),"")</f>
        <v/>
      </c>
    </row>
    <row r="2329" spans="1:33">
      <c r="A2329" s="49" t="s">
        <v>4539</v>
      </c>
      <c r="B2329" s="36" t="str">
        <f>VLOOKUP(LEFT(A2329,8),Clusters!A:C,3,0)</f>
        <v>C5</v>
      </c>
      <c r="C2329" s="36">
        <f>VLOOKUP(LEFT(A2329,8),Clusters!A:D,2,0)</f>
        <v>51</v>
      </c>
      <c r="O2329" s="36">
        <f>IFERROR(VLOOKUP(LEFT(A2329,8),'Development Priority'!A:B,2,0),"")</f>
        <v>505</v>
      </c>
      <c r="P2329" s="8" t="str">
        <f>IFERROR(VLOOKUP(LEFT($A2329,8),POR!$A:$R,2,0),"")</f>
        <v/>
      </c>
      <c r="Q2329" s="8" t="str">
        <f>IFERROR(VLOOKUP(LEFT($A2329,8),POR!$A:$R,3,0),"")</f>
        <v/>
      </c>
      <c r="R2329" s="8" t="str">
        <f>IFERROR(VLOOKUP(LEFT($A2329,8),POR!$A:$R,4,0),"")</f>
        <v/>
      </c>
      <c r="S2329" s="8" t="str">
        <f>IFERROR(VLOOKUP(LEFT($A2329,8),POR!$A:$R,5,0),"")</f>
        <v/>
      </c>
      <c r="T2329" s="8" t="str">
        <f>IFERROR(VLOOKUP(LEFT($A2329,8),POR!$A:$R,6,0),"")</f>
        <v/>
      </c>
      <c r="U2329" s="8" t="str">
        <f>IFERROR(VLOOKUP(LEFT($A2329,8),POR!$A:$R,7,0),"")</f>
        <v/>
      </c>
      <c r="V2329" s="8" t="str">
        <f>IFERROR(VLOOKUP(LEFT($A2329,8),POR!$A:$R,8,0),"")</f>
        <v/>
      </c>
      <c r="W2329" s="8" t="str">
        <f>IFERROR(VLOOKUP(LEFT($A2329,8),POR!$A:$R,9,0),"")</f>
        <v/>
      </c>
      <c r="X2329" s="8" t="str">
        <f>IFERROR(VLOOKUP(LEFT($A2329,8),POR!$A:$R,10,0),"")</f>
        <v/>
      </c>
      <c r="Y2329" s="8" t="str">
        <f>IFERROR(VLOOKUP(LEFT($A2329,8),POR!$A:$R,11,0),"")</f>
        <v/>
      </c>
      <c r="Z2329" s="8" t="str">
        <f>IFERROR(VLOOKUP(LEFT($A2329,8),POR!$A:$R,12,0),"")</f>
        <v/>
      </c>
      <c r="AA2329" s="8" t="str">
        <f>IFERROR(VLOOKUP(LEFT($A2329,8),POR!$A:$R,13,0),"")</f>
        <v/>
      </c>
      <c r="AB2329" s="8" t="str">
        <f>IFERROR(VLOOKUP(LEFT($A2329,8),POR!$A:$R,14,0),"")</f>
        <v/>
      </c>
      <c r="AC2329" s="8" t="str">
        <f>IFERROR(VLOOKUP(LEFT($A2329,8),POR!$A:$R,15,0),"")</f>
        <v/>
      </c>
      <c r="AD2329" s="8" t="str">
        <f>IFERROR(VLOOKUP(LEFT($A2329,8),POR!$A:$R,16,0),"")</f>
        <v/>
      </c>
      <c r="AE2329" s="8" t="str">
        <f>IFERROR(VLOOKUP(LEFT($A2329,8),POR!$A:$R,17,0),"")</f>
        <v/>
      </c>
      <c r="AF2329" s="8" t="str">
        <f>IFERROR(VLOOKUP(LEFT($A2329,8),POR!$A:$R,18,0),"")</f>
        <v/>
      </c>
      <c r="AG2329" s="36" t="str">
        <f>IFERROR(VLOOKUP(A2329,NSD!F:G,2,0),"")</f>
        <v/>
      </c>
    </row>
    <row r="2330" spans="1:33">
      <c r="A2330" s="49" t="s">
        <v>2289</v>
      </c>
      <c r="B2330" s="36" t="str">
        <f>VLOOKUP(LEFT(A2330,8),Clusters!A:C,3,0)</f>
        <v>C5</v>
      </c>
      <c r="C2330" s="36">
        <f>VLOOKUP(LEFT(A2330,8),Clusters!A:D,2,0)</f>
        <v>54</v>
      </c>
      <c r="O2330" s="36">
        <f>IFERROR(VLOOKUP(LEFT(A2330,8),'Development Priority'!A:B,2,0),"")</f>
        <v>386</v>
      </c>
      <c r="P2330" s="8" t="str">
        <f>IFERROR(VLOOKUP(LEFT($A2330,8),POR!$A:$R,2,0),"")</f>
        <v/>
      </c>
      <c r="Q2330" s="8" t="str">
        <f>IFERROR(VLOOKUP(LEFT($A2330,8),POR!$A:$R,3,0),"")</f>
        <v/>
      </c>
      <c r="R2330" s="8" t="str">
        <f>IFERROR(VLOOKUP(LEFT($A2330,8),POR!$A:$R,4,0),"")</f>
        <v/>
      </c>
      <c r="S2330" s="8" t="str">
        <f>IFERROR(VLOOKUP(LEFT($A2330,8),POR!$A:$R,5,0),"")</f>
        <v/>
      </c>
      <c r="T2330" s="8">
        <f>IFERROR(VLOOKUP(LEFT($A2330,8),POR!$A:$R,6,0),"")</f>
        <v>42837.708333333299</v>
      </c>
      <c r="U2330" s="8" t="str">
        <f>IFERROR(VLOOKUP(LEFT($A2330,8),POR!$A:$R,7,0),"")</f>
        <v/>
      </c>
      <c r="V2330" s="8">
        <f>IFERROR(VLOOKUP(LEFT($A2330,8),POR!$A:$R,8,0),"")</f>
        <v>42838</v>
      </c>
      <c r="W2330" s="8" t="str">
        <f>IFERROR(VLOOKUP(LEFT($A2330,8),POR!$A:$R,9,0),"")</f>
        <v/>
      </c>
      <c r="X2330" s="8" t="str">
        <f>IFERROR(VLOOKUP(LEFT($A2330,8),POR!$A:$R,10,0),"")</f>
        <v/>
      </c>
      <c r="Y2330" s="8" t="str">
        <f>IFERROR(VLOOKUP(LEFT($A2330,8),POR!$A:$R,11,0),"")</f>
        <v/>
      </c>
      <c r="Z2330" s="8" t="str">
        <f>IFERROR(VLOOKUP(LEFT($A2330,8),POR!$A:$R,12,0),"")</f>
        <v/>
      </c>
      <c r="AA2330" s="8" t="str">
        <f>IFERROR(VLOOKUP(LEFT($A2330,8),POR!$A:$R,13,0),"")</f>
        <v/>
      </c>
      <c r="AB2330" s="8" t="str">
        <f>IFERROR(VLOOKUP(LEFT($A2330,8),POR!$A:$R,14,0),"")</f>
        <v/>
      </c>
      <c r="AC2330" s="8">
        <f>IFERROR(VLOOKUP(LEFT($A2330,8),POR!$A:$R,15,0),"")</f>
        <v>42838</v>
      </c>
      <c r="AD2330" s="8" t="str">
        <f>IFERROR(VLOOKUP(LEFT($A2330,8),POR!$A:$R,16,0),"")</f>
        <v/>
      </c>
      <c r="AE2330" s="8" t="str">
        <f>IFERROR(VLOOKUP(LEFT($A2330,8),POR!$A:$R,17,0),"")</f>
        <v/>
      </c>
      <c r="AF2330" s="8" t="str">
        <f>IFERROR(VLOOKUP(LEFT($A2330,8),POR!$A:$R,18,0),"")</f>
        <v/>
      </c>
      <c r="AG2330" s="36" t="str">
        <f>IFERROR(VLOOKUP(A2330,NSD!F:G,2,0),"")</f>
        <v/>
      </c>
    </row>
    <row r="2331" spans="1:33">
      <c r="A2331" s="49" t="s">
        <v>3340</v>
      </c>
      <c r="B2331" s="36" t="str">
        <f>VLOOKUP(LEFT(A2331,8),Clusters!A:C,3,0)</f>
        <v>C5</v>
      </c>
      <c r="C2331" s="36">
        <f>VLOOKUP(LEFT(A2331,8),Clusters!A:D,2,0)</f>
        <v>54</v>
      </c>
      <c r="O2331" s="36">
        <f>IFERROR(VLOOKUP(LEFT(A2331,8),'Development Priority'!A:B,2,0),"")</f>
        <v>386</v>
      </c>
      <c r="P2331" s="8" t="str">
        <f>IFERROR(VLOOKUP(LEFT($A2331,8),POR!$A:$R,2,0),"")</f>
        <v/>
      </c>
      <c r="Q2331" s="8" t="str">
        <f>IFERROR(VLOOKUP(LEFT($A2331,8),POR!$A:$R,3,0),"")</f>
        <v/>
      </c>
      <c r="R2331" s="8" t="str">
        <f>IFERROR(VLOOKUP(LEFT($A2331,8),POR!$A:$R,4,0),"")</f>
        <v/>
      </c>
      <c r="S2331" s="8" t="str">
        <f>IFERROR(VLOOKUP(LEFT($A2331,8),POR!$A:$R,5,0),"")</f>
        <v/>
      </c>
      <c r="T2331" s="8">
        <f>IFERROR(VLOOKUP(LEFT($A2331,8),POR!$A:$R,6,0),"")</f>
        <v>42837.708333333299</v>
      </c>
      <c r="U2331" s="8" t="str">
        <f>IFERROR(VLOOKUP(LEFT($A2331,8),POR!$A:$R,7,0),"")</f>
        <v/>
      </c>
      <c r="V2331" s="8">
        <f>IFERROR(VLOOKUP(LEFT($A2331,8),POR!$A:$R,8,0),"")</f>
        <v>42838</v>
      </c>
      <c r="W2331" s="8" t="str">
        <f>IFERROR(VLOOKUP(LEFT($A2331,8),POR!$A:$R,9,0),"")</f>
        <v/>
      </c>
      <c r="X2331" s="8" t="str">
        <f>IFERROR(VLOOKUP(LEFT($A2331,8),POR!$A:$R,10,0),"")</f>
        <v/>
      </c>
      <c r="Y2331" s="8" t="str">
        <f>IFERROR(VLOOKUP(LEFT($A2331,8),POR!$A:$R,11,0),"")</f>
        <v/>
      </c>
      <c r="Z2331" s="8" t="str">
        <f>IFERROR(VLOOKUP(LEFT($A2331,8),POR!$A:$R,12,0),"")</f>
        <v/>
      </c>
      <c r="AA2331" s="8" t="str">
        <f>IFERROR(VLOOKUP(LEFT($A2331,8),POR!$A:$R,13,0),"")</f>
        <v/>
      </c>
      <c r="AB2331" s="8" t="str">
        <f>IFERROR(VLOOKUP(LEFT($A2331,8),POR!$A:$R,14,0),"")</f>
        <v/>
      </c>
      <c r="AC2331" s="8">
        <f>IFERROR(VLOOKUP(LEFT($A2331,8),POR!$A:$R,15,0),"")</f>
        <v>42838</v>
      </c>
      <c r="AD2331" s="8" t="str">
        <f>IFERROR(VLOOKUP(LEFT($A2331,8),POR!$A:$R,16,0),"")</f>
        <v/>
      </c>
      <c r="AE2331" s="8" t="str">
        <f>IFERROR(VLOOKUP(LEFT($A2331,8),POR!$A:$R,17,0),"")</f>
        <v/>
      </c>
      <c r="AF2331" s="8" t="str">
        <f>IFERROR(VLOOKUP(LEFT($A2331,8),POR!$A:$R,18,0),"")</f>
        <v/>
      </c>
      <c r="AG2331" s="36" t="str">
        <f>IFERROR(VLOOKUP(A2331,NSD!F:G,2,0),"")</f>
        <v/>
      </c>
    </row>
    <row r="2332" spans="1:33">
      <c r="A2332" s="49" t="s">
        <v>4012</v>
      </c>
      <c r="B2332" s="36" t="str">
        <f>VLOOKUP(LEFT(A2332,8),Clusters!A:C,3,0)</f>
        <v>C5</v>
      </c>
      <c r="C2332" s="36">
        <f>VLOOKUP(LEFT(A2332,8),Clusters!A:D,2,0)</f>
        <v>54</v>
      </c>
      <c r="O2332" s="36">
        <f>IFERROR(VLOOKUP(LEFT(A2332,8),'Development Priority'!A:B,2,0),"")</f>
        <v>386</v>
      </c>
      <c r="P2332" s="8" t="str">
        <f>IFERROR(VLOOKUP(LEFT($A2332,8),POR!$A:$R,2,0),"")</f>
        <v/>
      </c>
      <c r="Q2332" s="8" t="str">
        <f>IFERROR(VLOOKUP(LEFT($A2332,8),POR!$A:$R,3,0),"")</f>
        <v/>
      </c>
      <c r="R2332" s="8" t="str">
        <f>IFERROR(VLOOKUP(LEFT($A2332,8),POR!$A:$R,4,0),"")</f>
        <v/>
      </c>
      <c r="S2332" s="8" t="str">
        <f>IFERROR(VLOOKUP(LEFT($A2332,8),POR!$A:$R,5,0),"")</f>
        <v/>
      </c>
      <c r="T2332" s="8">
        <f>IFERROR(VLOOKUP(LEFT($A2332,8),POR!$A:$R,6,0),"")</f>
        <v>42837.708333333299</v>
      </c>
      <c r="U2332" s="8" t="str">
        <f>IFERROR(VLOOKUP(LEFT($A2332,8),POR!$A:$R,7,0),"")</f>
        <v/>
      </c>
      <c r="V2332" s="8">
        <f>IFERROR(VLOOKUP(LEFT($A2332,8),POR!$A:$R,8,0),"")</f>
        <v>42838</v>
      </c>
      <c r="W2332" s="8" t="str">
        <f>IFERROR(VLOOKUP(LEFT($A2332,8),POR!$A:$R,9,0),"")</f>
        <v/>
      </c>
      <c r="X2332" s="8" t="str">
        <f>IFERROR(VLOOKUP(LEFT($A2332,8),POR!$A:$R,10,0),"")</f>
        <v/>
      </c>
      <c r="Y2332" s="8" t="str">
        <f>IFERROR(VLOOKUP(LEFT($A2332,8),POR!$A:$R,11,0),"")</f>
        <v/>
      </c>
      <c r="Z2332" s="8" t="str">
        <f>IFERROR(VLOOKUP(LEFT($A2332,8),POR!$A:$R,12,0),"")</f>
        <v/>
      </c>
      <c r="AA2332" s="8" t="str">
        <f>IFERROR(VLOOKUP(LEFT($A2332,8),POR!$A:$R,13,0),"")</f>
        <v/>
      </c>
      <c r="AB2332" s="8" t="str">
        <f>IFERROR(VLOOKUP(LEFT($A2332,8),POR!$A:$R,14,0),"")</f>
        <v/>
      </c>
      <c r="AC2332" s="8">
        <f>IFERROR(VLOOKUP(LEFT($A2332,8),POR!$A:$R,15,0),"")</f>
        <v>42838</v>
      </c>
      <c r="AD2332" s="8" t="str">
        <f>IFERROR(VLOOKUP(LEFT($A2332,8),POR!$A:$R,16,0),"")</f>
        <v/>
      </c>
      <c r="AE2332" s="8" t="str">
        <f>IFERROR(VLOOKUP(LEFT($A2332,8),POR!$A:$R,17,0),"")</f>
        <v/>
      </c>
      <c r="AF2332" s="8" t="str">
        <f>IFERROR(VLOOKUP(LEFT($A2332,8),POR!$A:$R,18,0),"")</f>
        <v/>
      </c>
      <c r="AG2332" s="36" t="str">
        <f>IFERROR(VLOOKUP(A2332,NSD!F:G,2,0),"")</f>
        <v/>
      </c>
    </row>
    <row r="2333" spans="1:33">
      <c r="A2333" s="49" t="s">
        <v>4422</v>
      </c>
      <c r="B2333" s="36" t="str">
        <f>VLOOKUP(LEFT(A2333,8),Clusters!A:C,3,0)</f>
        <v>C5</v>
      </c>
      <c r="C2333" s="36">
        <f>VLOOKUP(LEFT(A2333,8),Clusters!A:D,2,0)</f>
        <v>54</v>
      </c>
      <c r="O2333" s="36">
        <f>IFERROR(VLOOKUP(LEFT(A2333,8),'Development Priority'!A:B,2,0),"")</f>
        <v>321</v>
      </c>
      <c r="P2333" s="8" t="str">
        <f>IFERROR(VLOOKUP(LEFT($A2333,8),POR!$A:$R,2,0),"")</f>
        <v/>
      </c>
      <c r="Q2333" s="8" t="str">
        <f>IFERROR(VLOOKUP(LEFT($A2333,8),POR!$A:$R,3,0),"")</f>
        <v/>
      </c>
      <c r="R2333" s="8" t="str">
        <f>IFERROR(VLOOKUP(LEFT($A2333,8),POR!$A:$R,4,0),"")</f>
        <v/>
      </c>
      <c r="S2333" s="8" t="str">
        <f>IFERROR(VLOOKUP(LEFT($A2333,8),POR!$A:$R,5,0),"")</f>
        <v/>
      </c>
      <c r="T2333" s="8">
        <f>IFERROR(VLOOKUP(LEFT($A2333,8),POR!$A:$R,6,0),"")</f>
        <v>43098.666666666701</v>
      </c>
      <c r="U2333" s="8" t="str">
        <f>IFERROR(VLOOKUP(LEFT($A2333,8),POR!$A:$R,7,0),"")</f>
        <v/>
      </c>
      <c r="V2333" s="8" t="str">
        <f>IFERROR(VLOOKUP(LEFT($A2333,8),POR!$A:$R,8,0),"")</f>
        <v/>
      </c>
      <c r="W2333" s="8" t="str">
        <f>IFERROR(VLOOKUP(LEFT($A2333,8),POR!$A:$R,9,0),"")</f>
        <v/>
      </c>
      <c r="X2333" s="8" t="str">
        <f>IFERROR(VLOOKUP(LEFT($A2333,8),POR!$A:$R,10,0),"")</f>
        <v/>
      </c>
      <c r="Y2333" s="8" t="str">
        <f>IFERROR(VLOOKUP(LEFT($A2333,8),POR!$A:$R,11,0),"")</f>
        <v/>
      </c>
      <c r="Z2333" s="8" t="str">
        <f>IFERROR(VLOOKUP(LEFT($A2333,8),POR!$A:$R,12,0),"")</f>
        <v/>
      </c>
      <c r="AA2333" s="8" t="str">
        <f>IFERROR(VLOOKUP(LEFT($A2333,8),POR!$A:$R,13,0),"")</f>
        <v/>
      </c>
      <c r="AB2333" s="8" t="str">
        <f>IFERROR(VLOOKUP(LEFT($A2333,8),POR!$A:$R,14,0),"")</f>
        <v/>
      </c>
      <c r="AC2333" s="8" t="str">
        <f>IFERROR(VLOOKUP(LEFT($A2333,8),POR!$A:$R,15,0),"")</f>
        <v/>
      </c>
      <c r="AD2333" s="8" t="str">
        <f>IFERROR(VLOOKUP(LEFT($A2333,8),POR!$A:$R,16,0),"")</f>
        <v/>
      </c>
      <c r="AE2333" s="8" t="str">
        <f>IFERROR(VLOOKUP(LEFT($A2333,8),POR!$A:$R,17,0),"")</f>
        <v/>
      </c>
      <c r="AF2333" s="8" t="str">
        <f>IFERROR(VLOOKUP(LEFT($A2333,8),POR!$A:$R,18,0),"")</f>
        <v/>
      </c>
      <c r="AG2333" s="36" t="str">
        <f>IFERROR(VLOOKUP(A2333,NSD!F:G,2,0),"")</f>
        <v/>
      </c>
    </row>
    <row r="2334" spans="1:33">
      <c r="A2334" s="49" t="s">
        <v>3794</v>
      </c>
      <c r="B2334" s="36" t="str">
        <f>VLOOKUP(LEFT(A2334,8),Clusters!A:C,3,0)</f>
        <v>C5</v>
      </c>
      <c r="C2334" s="36">
        <f>VLOOKUP(LEFT(A2334,8),Clusters!A:D,2,0)</f>
        <v>54</v>
      </c>
      <c r="O2334" s="36">
        <f>IFERROR(VLOOKUP(LEFT(A2334,8),'Development Priority'!A:B,2,0),"")</f>
        <v>321</v>
      </c>
      <c r="P2334" s="8" t="str">
        <f>IFERROR(VLOOKUP(LEFT($A2334,8),POR!$A:$R,2,0),"")</f>
        <v/>
      </c>
      <c r="Q2334" s="8" t="str">
        <f>IFERROR(VLOOKUP(LEFT($A2334,8),POR!$A:$R,3,0),"")</f>
        <v/>
      </c>
      <c r="R2334" s="8" t="str">
        <f>IFERROR(VLOOKUP(LEFT($A2334,8),POR!$A:$R,4,0),"")</f>
        <v/>
      </c>
      <c r="S2334" s="8" t="str">
        <f>IFERROR(VLOOKUP(LEFT($A2334,8),POR!$A:$R,5,0),"")</f>
        <v/>
      </c>
      <c r="T2334" s="8">
        <f>IFERROR(VLOOKUP(LEFT($A2334,8),POR!$A:$R,6,0),"")</f>
        <v>43098.666666666701</v>
      </c>
      <c r="U2334" s="8" t="str">
        <f>IFERROR(VLOOKUP(LEFT($A2334,8),POR!$A:$R,7,0),"")</f>
        <v/>
      </c>
      <c r="V2334" s="8" t="str">
        <f>IFERROR(VLOOKUP(LEFT($A2334,8),POR!$A:$R,8,0),"")</f>
        <v/>
      </c>
      <c r="W2334" s="8" t="str">
        <f>IFERROR(VLOOKUP(LEFT($A2334,8),POR!$A:$R,9,0),"")</f>
        <v/>
      </c>
      <c r="X2334" s="8" t="str">
        <f>IFERROR(VLOOKUP(LEFT($A2334,8),POR!$A:$R,10,0),"")</f>
        <v/>
      </c>
      <c r="Y2334" s="8" t="str">
        <f>IFERROR(VLOOKUP(LEFT($A2334,8),POR!$A:$R,11,0),"")</f>
        <v/>
      </c>
      <c r="Z2334" s="8" t="str">
        <f>IFERROR(VLOOKUP(LEFT($A2334,8),POR!$A:$R,12,0),"")</f>
        <v/>
      </c>
      <c r="AA2334" s="8" t="str">
        <f>IFERROR(VLOOKUP(LEFT($A2334,8),POR!$A:$R,13,0),"")</f>
        <v/>
      </c>
      <c r="AB2334" s="8" t="str">
        <f>IFERROR(VLOOKUP(LEFT($A2334,8),POR!$A:$R,14,0),"")</f>
        <v/>
      </c>
      <c r="AC2334" s="8" t="str">
        <f>IFERROR(VLOOKUP(LEFT($A2334,8),POR!$A:$R,15,0),"")</f>
        <v/>
      </c>
      <c r="AD2334" s="8" t="str">
        <f>IFERROR(VLOOKUP(LEFT($A2334,8),POR!$A:$R,16,0),"")</f>
        <v/>
      </c>
      <c r="AE2334" s="8" t="str">
        <f>IFERROR(VLOOKUP(LEFT($A2334,8),POR!$A:$R,17,0),"")</f>
        <v/>
      </c>
      <c r="AF2334" s="8" t="str">
        <f>IFERROR(VLOOKUP(LEFT($A2334,8),POR!$A:$R,18,0),"")</f>
        <v/>
      </c>
      <c r="AG2334" s="36" t="str">
        <f>IFERROR(VLOOKUP(A2334,NSD!F:G,2,0),"")</f>
        <v/>
      </c>
    </row>
    <row r="2335" spans="1:33">
      <c r="A2335" s="49" t="s">
        <v>3575</v>
      </c>
      <c r="B2335" s="36" t="str">
        <f>VLOOKUP(LEFT(A2335,8),Clusters!A:C,3,0)</f>
        <v>C5</v>
      </c>
      <c r="C2335" s="36">
        <f>VLOOKUP(LEFT(A2335,8),Clusters!A:D,2,0)</f>
        <v>54</v>
      </c>
      <c r="O2335" s="36">
        <f>IFERROR(VLOOKUP(LEFT(A2335,8),'Development Priority'!A:B,2,0),"")</f>
        <v>321</v>
      </c>
      <c r="P2335" s="8" t="str">
        <f>IFERROR(VLOOKUP(LEFT($A2335,8),POR!$A:$R,2,0),"")</f>
        <v/>
      </c>
      <c r="Q2335" s="8" t="str">
        <f>IFERROR(VLOOKUP(LEFT($A2335,8),POR!$A:$R,3,0),"")</f>
        <v/>
      </c>
      <c r="R2335" s="8" t="str">
        <f>IFERROR(VLOOKUP(LEFT($A2335,8),POR!$A:$R,4,0),"")</f>
        <v/>
      </c>
      <c r="S2335" s="8" t="str">
        <f>IFERROR(VLOOKUP(LEFT($A2335,8),POR!$A:$R,5,0),"")</f>
        <v/>
      </c>
      <c r="T2335" s="8">
        <f>IFERROR(VLOOKUP(LEFT($A2335,8),POR!$A:$R,6,0),"")</f>
        <v>43098.666666666701</v>
      </c>
      <c r="U2335" s="8" t="str">
        <f>IFERROR(VLOOKUP(LEFT($A2335,8),POR!$A:$R,7,0),"")</f>
        <v/>
      </c>
      <c r="V2335" s="8" t="str">
        <f>IFERROR(VLOOKUP(LEFT($A2335,8),POR!$A:$R,8,0),"")</f>
        <v/>
      </c>
      <c r="W2335" s="8" t="str">
        <f>IFERROR(VLOOKUP(LEFT($A2335,8),POR!$A:$R,9,0),"")</f>
        <v/>
      </c>
      <c r="X2335" s="8" t="str">
        <f>IFERROR(VLOOKUP(LEFT($A2335,8),POR!$A:$R,10,0),"")</f>
        <v/>
      </c>
      <c r="Y2335" s="8" t="str">
        <f>IFERROR(VLOOKUP(LEFT($A2335,8),POR!$A:$R,11,0),"")</f>
        <v/>
      </c>
      <c r="Z2335" s="8" t="str">
        <f>IFERROR(VLOOKUP(LEFT($A2335,8),POR!$A:$R,12,0),"")</f>
        <v/>
      </c>
      <c r="AA2335" s="8" t="str">
        <f>IFERROR(VLOOKUP(LEFT($A2335,8),POR!$A:$R,13,0),"")</f>
        <v/>
      </c>
      <c r="AB2335" s="8" t="str">
        <f>IFERROR(VLOOKUP(LEFT($A2335,8),POR!$A:$R,14,0),"")</f>
        <v/>
      </c>
      <c r="AC2335" s="8" t="str">
        <f>IFERROR(VLOOKUP(LEFT($A2335,8),POR!$A:$R,15,0),"")</f>
        <v/>
      </c>
      <c r="AD2335" s="8" t="str">
        <f>IFERROR(VLOOKUP(LEFT($A2335,8),POR!$A:$R,16,0),"")</f>
        <v/>
      </c>
      <c r="AE2335" s="8" t="str">
        <f>IFERROR(VLOOKUP(LEFT($A2335,8),POR!$A:$R,17,0),"")</f>
        <v/>
      </c>
      <c r="AF2335" s="8" t="str">
        <f>IFERROR(VLOOKUP(LEFT($A2335,8),POR!$A:$R,18,0),"")</f>
        <v/>
      </c>
      <c r="AG2335" s="36" t="str">
        <f>IFERROR(VLOOKUP(A2335,NSD!F:G,2,0),"")</f>
        <v/>
      </c>
    </row>
    <row r="2336" spans="1:33">
      <c r="A2336" s="49" t="s">
        <v>3902</v>
      </c>
      <c r="B2336" s="36" t="str">
        <f>VLOOKUP(LEFT(A2336,8),Clusters!A:C,3,0)</f>
        <v>C5</v>
      </c>
      <c r="C2336" s="36">
        <f>VLOOKUP(LEFT(A2336,8),Clusters!A:D,2,0)</f>
        <v>54</v>
      </c>
      <c r="O2336" s="36">
        <f>IFERROR(VLOOKUP(LEFT(A2336,8),'Development Priority'!A:B,2,0),"")</f>
        <v>221</v>
      </c>
      <c r="P2336" s="8" t="str">
        <f>IFERROR(VLOOKUP(LEFT($A2336,8),POR!$A:$R,2,0),"")</f>
        <v/>
      </c>
      <c r="Q2336" s="8" t="str">
        <f>IFERROR(VLOOKUP(LEFT($A2336,8),POR!$A:$R,3,0),"")</f>
        <v/>
      </c>
      <c r="R2336" s="8" t="str">
        <f>IFERROR(VLOOKUP(LEFT($A2336,8),POR!$A:$R,4,0),"")</f>
        <v/>
      </c>
      <c r="S2336" s="8" t="str">
        <f>IFERROR(VLOOKUP(LEFT($A2336,8),POR!$A:$R,5,0),"")</f>
        <v/>
      </c>
      <c r="T2336" s="8">
        <f>IFERROR(VLOOKUP(LEFT($A2336,8),POR!$A:$R,6,0),"")</f>
        <v>43098.666666666701</v>
      </c>
      <c r="U2336" s="8" t="str">
        <f>IFERROR(VLOOKUP(LEFT($A2336,8),POR!$A:$R,7,0),"")</f>
        <v/>
      </c>
      <c r="V2336" s="8" t="str">
        <f>IFERROR(VLOOKUP(LEFT($A2336,8),POR!$A:$R,8,0),"")</f>
        <v/>
      </c>
      <c r="W2336" s="8" t="str">
        <f>IFERROR(VLOOKUP(LEFT($A2336,8),POR!$A:$R,9,0),"")</f>
        <v/>
      </c>
      <c r="X2336" s="8" t="str">
        <f>IFERROR(VLOOKUP(LEFT($A2336,8),POR!$A:$R,10,0),"")</f>
        <v/>
      </c>
      <c r="Y2336" s="8" t="str">
        <f>IFERROR(VLOOKUP(LEFT($A2336,8),POR!$A:$R,11,0),"")</f>
        <v/>
      </c>
      <c r="Z2336" s="8" t="str">
        <f>IFERROR(VLOOKUP(LEFT($A2336,8),POR!$A:$R,12,0),"")</f>
        <v/>
      </c>
      <c r="AA2336" s="8" t="str">
        <f>IFERROR(VLOOKUP(LEFT($A2336,8),POR!$A:$R,13,0),"")</f>
        <v/>
      </c>
      <c r="AB2336" s="8" t="str">
        <f>IFERROR(VLOOKUP(LEFT($A2336,8),POR!$A:$R,14,0),"")</f>
        <v/>
      </c>
      <c r="AC2336" s="8" t="str">
        <f>IFERROR(VLOOKUP(LEFT($A2336,8),POR!$A:$R,15,0),"")</f>
        <v/>
      </c>
      <c r="AD2336" s="8" t="str">
        <f>IFERROR(VLOOKUP(LEFT($A2336,8),POR!$A:$R,16,0),"")</f>
        <v/>
      </c>
      <c r="AE2336" s="8" t="str">
        <f>IFERROR(VLOOKUP(LEFT($A2336,8),POR!$A:$R,17,0),"")</f>
        <v/>
      </c>
      <c r="AF2336" s="8" t="str">
        <f>IFERROR(VLOOKUP(LEFT($A2336,8),POR!$A:$R,18,0),"")</f>
        <v/>
      </c>
      <c r="AG2336" s="36" t="str">
        <f>IFERROR(VLOOKUP(A2336,NSD!F:G,2,0),"")</f>
        <v/>
      </c>
    </row>
    <row r="2337" spans="1:33">
      <c r="A2337" s="49" t="s">
        <v>3979</v>
      </c>
      <c r="B2337" s="36" t="str">
        <f>VLOOKUP(LEFT(A2337,8),Clusters!A:C,3,0)</f>
        <v>C5</v>
      </c>
      <c r="C2337" s="36">
        <f>VLOOKUP(LEFT(A2337,8),Clusters!A:D,2,0)</f>
        <v>54</v>
      </c>
      <c r="O2337" s="36">
        <f>IFERROR(VLOOKUP(LEFT(A2337,8),'Development Priority'!A:B,2,0),"")</f>
        <v>221</v>
      </c>
      <c r="P2337" s="8" t="str">
        <f>IFERROR(VLOOKUP(LEFT($A2337,8),POR!$A:$R,2,0),"")</f>
        <v/>
      </c>
      <c r="Q2337" s="8" t="str">
        <f>IFERROR(VLOOKUP(LEFT($A2337,8),POR!$A:$R,3,0),"")</f>
        <v/>
      </c>
      <c r="R2337" s="8" t="str">
        <f>IFERROR(VLOOKUP(LEFT($A2337,8),POR!$A:$R,4,0),"")</f>
        <v/>
      </c>
      <c r="S2337" s="8" t="str">
        <f>IFERROR(VLOOKUP(LEFT($A2337,8),POR!$A:$R,5,0),"")</f>
        <v/>
      </c>
      <c r="T2337" s="8">
        <f>IFERROR(VLOOKUP(LEFT($A2337,8),POR!$A:$R,6,0),"")</f>
        <v>43098.666666666701</v>
      </c>
      <c r="U2337" s="8" t="str">
        <f>IFERROR(VLOOKUP(LEFT($A2337,8),POR!$A:$R,7,0),"")</f>
        <v/>
      </c>
      <c r="V2337" s="8" t="str">
        <f>IFERROR(VLOOKUP(LEFT($A2337,8),POR!$A:$R,8,0),"")</f>
        <v/>
      </c>
      <c r="W2337" s="8" t="str">
        <f>IFERROR(VLOOKUP(LEFT($A2337,8),POR!$A:$R,9,0),"")</f>
        <v/>
      </c>
      <c r="X2337" s="8" t="str">
        <f>IFERROR(VLOOKUP(LEFT($A2337,8),POR!$A:$R,10,0),"")</f>
        <v/>
      </c>
      <c r="Y2337" s="8" t="str">
        <f>IFERROR(VLOOKUP(LEFT($A2337,8),POR!$A:$R,11,0),"")</f>
        <v/>
      </c>
      <c r="Z2337" s="8" t="str">
        <f>IFERROR(VLOOKUP(LEFT($A2337,8),POR!$A:$R,12,0),"")</f>
        <v/>
      </c>
      <c r="AA2337" s="8" t="str">
        <f>IFERROR(VLOOKUP(LEFT($A2337,8),POR!$A:$R,13,0),"")</f>
        <v/>
      </c>
      <c r="AB2337" s="8" t="str">
        <f>IFERROR(VLOOKUP(LEFT($A2337,8),POR!$A:$R,14,0),"")</f>
        <v/>
      </c>
      <c r="AC2337" s="8" t="str">
        <f>IFERROR(VLOOKUP(LEFT($A2337,8),POR!$A:$R,15,0),"")</f>
        <v/>
      </c>
      <c r="AD2337" s="8" t="str">
        <f>IFERROR(VLOOKUP(LEFT($A2337,8),POR!$A:$R,16,0),"")</f>
        <v/>
      </c>
      <c r="AE2337" s="8" t="str">
        <f>IFERROR(VLOOKUP(LEFT($A2337,8),POR!$A:$R,17,0),"")</f>
        <v/>
      </c>
      <c r="AF2337" s="8" t="str">
        <f>IFERROR(VLOOKUP(LEFT($A2337,8),POR!$A:$R,18,0),"")</f>
        <v/>
      </c>
      <c r="AG2337" s="36" t="str">
        <f>IFERROR(VLOOKUP(A2337,NSD!F:G,2,0),"")</f>
        <v/>
      </c>
    </row>
    <row r="2338" spans="1:33">
      <c r="A2338" s="49" t="s">
        <v>3235</v>
      </c>
      <c r="B2338" s="36" t="str">
        <f>VLOOKUP(LEFT(A2338,8),Clusters!A:C,3,0)</f>
        <v>C5</v>
      </c>
      <c r="C2338" s="36">
        <f>VLOOKUP(LEFT(A2338,8),Clusters!A:D,2,0)</f>
        <v>54</v>
      </c>
      <c r="O2338" s="36">
        <f>IFERROR(VLOOKUP(LEFT(A2338,8),'Development Priority'!A:B,2,0),"")</f>
        <v>221</v>
      </c>
      <c r="P2338" s="8" t="str">
        <f>IFERROR(VLOOKUP(LEFT($A2338,8),POR!$A:$R,2,0),"")</f>
        <v/>
      </c>
      <c r="Q2338" s="8" t="str">
        <f>IFERROR(VLOOKUP(LEFT($A2338,8),POR!$A:$R,3,0),"")</f>
        <v/>
      </c>
      <c r="R2338" s="8" t="str">
        <f>IFERROR(VLOOKUP(LEFT($A2338,8),POR!$A:$R,4,0),"")</f>
        <v/>
      </c>
      <c r="S2338" s="8" t="str">
        <f>IFERROR(VLOOKUP(LEFT($A2338,8),POR!$A:$R,5,0),"")</f>
        <v/>
      </c>
      <c r="T2338" s="8">
        <f>IFERROR(VLOOKUP(LEFT($A2338,8),POR!$A:$R,6,0),"")</f>
        <v>43098.666666666701</v>
      </c>
      <c r="U2338" s="8" t="str">
        <f>IFERROR(VLOOKUP(LEFT($A2338,8),POR!$A:$R,7,0),"")</f>
        <v/>
      </c>
      <c r="V2338" s="8" t="str">
        <f>IFERROR(VLOOKUP(LEFT($A2338,8),POR!$A:$R,8,0),"")</f>
        <v/>
      </c>
      <c r="W2338" s="8" t="str">
        <f>IFERROR(VLOOKUP(LEFT($A2338,8),POR!$A:$R,9,0),"")</f>
        <v/>
      </c>
      <c r="X2338" s="8" t="str">
        <f>IFERROR(VLOOKUP(LEFT($A2338,8),POR!$A:$R,10,0),"")</f>
        <v/>
      </c>
      <c r="Y2338" s="8" t="str">
        <f>IFERROR(VLOOKUP(LEFT($A2338,8),POR!$A:$R,11,0),"")</f>
        <v/>
      </c>
      <c r="Z2338" s="8" t="str">
        <f>IFERROR(VLOOKUP(LEFT($A2338,8),POR!$A:$R,12,0),"")</f>
        <v/>
      </c>
      <c r="AA2338" s="8" t="str">
        <f>IFERROR(VLOOKUP(LEFT($A2338,8),POR!$A:$R,13,0),"")</f>
        <v/>
      </c>
      <c r="AB2338" s="8" t="str">
        <f>IFERROR(VLOOKUP(LEFT($A2338,8),POR!$A:$R,14,0),"")</f>
        <v/>
      </c>
      <c r="AC2338" s="8" t="str">
        <f>IFERROR(VLOOKUP(LEFT($A2338,8),POR!$A:$R,15,0),"")</f>
        <v/>
      </c>
      <c r="AD2338" s="8" t="str">
        <f>IFERROR(VLOOKUP(LEFT($A2338,8),POR!$A:$R,16,0),"")</f>
        <v/>
      </c>
      <c r="AE2338" s="8" t="str">
        <f>IFERROR(VLOOKUP(LEFT($A2338,8),POR!$A:$R,17,0),"")</f>
        <v/>
      </c>
      <c r="AF2338" s="8" t="str">
        <f>IFERROR(VLOOKUP(LEFT($A2338,8),POR!$A:$R,18,0),"")</f>
        <v/>
      </c>
      <c r="AG2338" s="36" t="str">
        <f>IFERROR(VLOOKUP(A2338,NSD!F:G,2,0),"")</f>
        <v/>
      </c>
    </row>
    <row r="2339" spans="1:33">
      <c r="A2339" s="11" t="s">
        <v>2730</v>
      </c>
      <c r="B2339" s="36" t="str">
        <f>VLOOKUP(LEFT(A2339,8),Clusters!A:C,3,0)</f>
        <v>C5</v>
      </c>
      <c r="C2339" s="36">
        <f>VLOOKUP(LEFT(A2339,8),Clusters!A:D,2,0)</f>
        <v>54</v>
      </c>
      <c r="D2339" s="11"/>
      <c r="E2339" s="11"/>
      <c r="F2339" s="11"/>
      <c r="G2339" s="11"/>
      <c r="H2339" s="11"/>
      <c r="I2339" s="37"/>
      <c r="K2339" s="10"/>
      <c r="L2339" s="10"/>
      <c r="M2339" s="11"/>
      <c r="N2339" s="10"/>
      <c r="O2339" s="36">
        <f>IFERROR(VLOOKUP(LEFT(A2339,8),'Development Priority'!A:B,2,0),"")</f>
        <v>260</v>
      </c>
      <c r="P2339" s="8" t="str">
        <f>IFERROR(VLOOKUP(LEFT($A2339,8),POR!$A:$R,2,0),"")</f>
        <v/>
      </c>
      <c r="Q2339" s="8" t="str">
        <f>IFERROR(VLOOKUP(LEFT($A2339,8),POR!$A:$R,3,0),"")</f>
        <v/>
      </c>
      <c r="R2339" s="8" t="str">
        <f>IFERROR(VLOOKUP(LEFT($A2339,8),POR!$A:$R,4,0),"")</f>
        <v/>
      </c>
      <c r="S2339" s="8" t="str">
        <f>IFERROR(VLOOKUP(LEFT($A2339,8),POR!$A:$R,5,0),"")</f>
        <v/>
      </c>
      <c r="T2339" s="8">
        <f>IFERROR(VLOOKUP(LEFT($A2339,8),POR!$A:$R,6,0),"")</f>
        <v>42841.708333333299</v>
      </c>
      <c r="U2339" s="8" t="str">
        <f>IFERROR(VLOOKUP(LEFT($A2339,8),POR!$A:$R,7,0),"")</f>
        <v/>
      </c>
      <c r="V2339" s="8" t="str">
        <f>IFERROR(VLOOKUP(LEFT($A2339,8),POR!$A:$R,8,0),"")</f>
        <v/>
      </c>
      <c r="W2339" s="8" t="str">
        <f>IFERROR(VLOOKUP(LEFT($A2339,8),POR!$A:$R,9,0),"")</f>
        <v/>
      </c>
      <c r="X2339" s="8" t="str">
        <f>IFERROR(VLOOKUP(LEFT($A2339,8),POR!$A:$R,10,0),"")</f>
        <v/>
      </c>
      <c r="Y2339" s="8" t="str">
        <f>IFERROR(VLOOKUP(LEFT($A2339,8),POR!$A:$R,11,0),"")</f>
        <v/>
      </c>
      <c r="Z2339" s="8" t="str">
        <f>IFERROR(VLOOKUP(LEFT($A2339,8),POR!$A:$R,12,0),"")</f>
        <v/>
      </c>
      <c r="AA2339" s="8" t="str">
        <f>IFERROR(VLOOKUP(LEFT($A2339,8),POR!$A:$R,13,0),"")</f>
        <v/>
      </c>
      <c r="AB2339" s="8" t="str">
        <f>IFERROR(VLOOKUP(LEFT($A2339,8),POR!$A:$R,14,0),"")</f>
        <v/>
      </c>
      <c r="AC2339" s="8" t="str">
        <f>IFERROR(VLOOKUP(LEFT($A2339,8),POR!$A:$R,15,0),"")</f>
        <v/>
      </c>
      <c r="AD2339" s="8" t="str">
        <f>IFERROR(VLOOKUP(LEFT($A2339,8),POR!$A:$R,16,0),"")</f>
        <v/>
      </c>
      <c r="AE2339" s="8" t="str">
        <f>IFERROR(VLOOKUP(LEFT($A2339,8),POR!$A:$R,17,0),"")</f>
        <v/>
      </c>
      <c r="AF2339" s="8" t="str">
        <f>IFERROR(VLOOKUP(LEFT($A2339,8),POR!$A:$R,18,0),"")</f>
        <v/>
      </c>
      <c r="AG2339" s="36" t="str">
        <f>IFERROR(VLOOKUP(A2339,NSD!F:G,2,0),"")</f>
        <v/>
      </c>
    </row>
    <row r="2340" spans="1:33">
      <c r="A2340" s="11" t="s">
        <v>3620</v>
      </c>
      <c r="B2340" s="36" t="str">
        <f>VLOOKUP(LEFT(A2340,8),Clusters!A:C,3,0)</f>
        <v>C5</v>
      </c>
      <c r="C2340" s="36">
        <f>VLOOKUP(LEFT(A2340,8),Clusters!A:D,2,0)</f>
        <v>54</v>
      </c>
      <c r="D2340" s="11"/>
      <c r="E2340" s="11"/>
      <c r="F2340" s="11"/>
      <c r="G2340" s="11"/>
      <c r="H2340" s="11"/>
      <c r="I2340" s="37"/>
      <c r="J2340" s="41"/>
      <c r="K2340" s="10"/>
      <c r="L2340" s="10"/>
      <c r="M2340" s="11"/>
      <c r="N2340" s="10"/>
      <c r="O2340" s="36">
        <f>IFERROR(VLOOKUP(LEFT(A2340,8),'Development Priority'!A:B,2,0),"")</f>
        <v>260</v>
      </c>
      <c r="P2340" s="8" t="str">
        <f>IFERROR(VLOOKUP(LEFT($A2340,8),POR!$A:$R,2,0),"")</f>
        <v/>
      </c>
      <c r="Q2340" s="8" t="str">
        <f>IFERROR(VLOOKUP(LEFT($A2340,8),POR!$A:$R,3,0),"")</f>
        <v/>
      </c>
      <c r="R2340" s="8" t="str">
        <f>IFERROR(VLOOKUP(LEFT($A2340,8),POR!$A:$R,4,0),"")</f>
        <v/>
      </c>
      <c r="S2340" s="8" t="str">
        <f>IFERROR(VLOOKUP(LEFT($A2340,8),POR!$A:$R,5,0),"")</f>
        <v/>
      </c>
      <c r="T2340" s="8">
        <f>IFERROR(VLOOKUP(LEFT($A2340,8),POR!$A:$R,6,0),"")</f>
        <v>42841.708333333299</v>
      </c>
      <c r="U2340" s="8" t="str">
        <f>IFERROR(VLOOKUP(LEFT($A2340,8),POR!$A:$R,7,0),"")</f>
        <v/>
      </c>
      <c r="V2340" s="8" t="str">
        <f>IFERROR(VLOOKUP(LEFT($A2340,8),POR!$A:$R,8,0),"")</f>
        <v/>
      </c>
      <c r="W2340" s="8" t="str">
        <f>IFERROR(VLOOKUP(LEFT($A2340,8),POR!$A:$R,9,0),"")</f>
        <v/>
      </c>
      <c r="X2340" s="8" t="str">
        <f>IFERROR(VLOOKUP(LEFT($A2340,8),POR!$A:$R,10,0),"")</f>
        <v/>
      </c>
      <c r="Y2340" s="8" t="str">
        <f>IFERROR(VLOOKUP(LEFT($A2340,8),POR!$A:$R,11,0),"")</f>
        <v/>
      </c>
      <c r="Z2340" s="8" t="str">
        <f>IFERROR(VLOOKUP(LEFT($A2340,8),POR!$A:$R,12,0),"")</f>
        <v/>
      </c>
      <c r="AA2340" s="8" t="str">
        <f>IFERROR(VLOOKUP(LEFT($A2340,8),POR!$A:$R,13,0),"")</f>
        <v/>
      </c>
      <c r="AB2340" s="8" t="str">
        <f>IFERROR(VLOOKUP(LEFT($A2340,8),POR!$A:$R,14,0),"")</f>
        <v/>
      </c>
      <c r="AC2340" s="8" t="str">
        <f>IFERROR(VLOOKUP(LEFT($A2340,8),POR!$A:$R,15,0),"")</f>
        <v/>
      </c>
      <c r="AD2340" s="8" t="str">
        <f>IFERROR(VLOOKUP(LEFT($A2340,8),POR!$A:$R,16,0),"")</f>
        <v/>
      </c>
      <c r="AE2340" s="8" t="str">
        <f>IFERROR(VLOOKUP(LEFT($A2340,8),POR!$A:$R,17,0),"")</f>
        <v/>
      </c>
      <c r="AF2340" s="8" t="str">
        <f>IFERROR(VLOOKUP(LEFT($A2340,8),POR!$A:$R,18,0),"")</f>
        <v/>
      </c>
      <c r="AG2340" s="36" t="str">
        <f>IFERROR(VLOOKUP(A2340,NSD!F:G,2,0),"")</f>
        <v/>
      </c>
    </row>
    <row r="2341" spans="1:33" ht="30">
      <c r="A2341" s="11" t="s">
        <v>2191</v>
      </c>
      <c r="B2341" s="36" t="str">
        <f>VLOOKUP(LEFT(A2341,8),Clusters!A:C,3,0)</f>
        <v>C5</v>
      </c>
      <c r="C2341" s="36">
        <f>VLOOKUP(LEFT(A2341,8),Clusters!A:D,2,0)</f>
        <v>54</v>
      </c>
      <c r="D2341" s="11"/>
      <c r="E2341" s="11" t="s">
        <v>1594</v>
      </c>
      <c r="F2341" s="11"/>
      <c r="G2341" s="11"/>
      <c r="H2341" s="11"/>
      <c r="I2341" s="37"/>
      <c r="J2341" s="26">
        <v>42816</v>
      </c>
      <c r="K2341" s="10" t="s">
        <v>5307</v>
      </c>
      <c r="L2341" s="10"/>
      <c r="M2341" s="11"/>
      <c r="N2341" s="10"/>
      <c r="O2341" s="36">
        <f>IFERROR(VLOOKUP(LEFT(A2341,8),'Development Priority'!A:B,2,0),"")</f>
        <v>260</v>
      </c>
      <c r="P2341" s="8" t="str">
        <f>IFERROR(VLOOKUP(LEFT($A2341,8),POR!$A:$R,2,0),"")</f>
        <v/>
      </c>
      <c r="Q2341" s="8" t="str">
        <f>IFERROR(VLOOKUP(LEFT($A2341,8),POR!$A:$R,3,0),"")</f>
        <v/>
      </c>
      <c r="R2341" s="8" t="str">
        <f>IFERROR(VLOOKUP(LEFT($A2341,8),POR!$A:$R,4,0),"")</f>
        <v/>
      </c>
      <c r="S2341" s="8" t="str">
        <f>IFERROR(VLOOKUP(LEFT($A2341,8),POR!$A:$R,5,0),"")</f>
        <v/>
      </c>
      <c r="T2341" s="8">
        <f>IFERROR(VLOOKUP(LEFT($A2341,8),POR!$A:$R,6,0),"")</f>
        <v>42841.708333333299</v>
      </c>
      <c r="U2341" s="8" t="str">
        <f>IFERROR(VLOOKUP(LEFT($A2341,8),POR!$A:$R,7,0),"")</f>
        <v/>
      </c>
      <c r="V2341" s="8" t="str">
        <f>IFERROR(VLOOKUP(LEFT($A2341,8),POR!$A:$R,8,0),"")</f>
        <v/>
      </c>
      <c r="W2341" s="8" t="str">
        <f>IFERROR(VLOOKUP(LEFT($A2341,8),POR!$A:$R,9,0),"")</f>
        <v/>
      </c>
      <c r="X2341" s="8" t="str">
        <f>IFERROR(VLOOKUP(LEFT($A2341,8),POR!$A:$R,10,0),"")</f>
        <v/>
      </c>
      <c r="Y2341" s="8" t="str">
        <f>IFERROR(VLOOKUP(LEFT($A2341,8),POR!$A:$R,11,0),"")</f>
        <v/>
      </c>
      <c r="Z2341" s="8" t="str">
        <f>IFERROR(VLOOKUP(LEFT($A2341,8),POR!$A:$R,12,0),"")</f>
        <v/>
      </c>
      <c r="AA2341" s="8" t="str">
        <f>IFERROR(VLOOKUP(LEFT($A2341,8),POR!$A:$R,13,0),"")</f>
        <v/>
      </c>
      <c r="AB2341" s="8" t="str">
        <f>IFERROR(VLOOKUP(LEFT($A2341,8),POR!$A:$R,14,0),"")</f>
        <v/>
      </c>
      <c r="AC2341" s="8" t="str">
        <f>IFERROR(VLOOKUP(LEFT($A2341,8),POR!$A:$R,15,0),"")</f>
        <v/>
      </c>
      <c r="AD2341" s="8" t="str">
        <f>IFERROR(VLOOKUP(LEFT($A2341,8),POR!$A:$R,16,0),"")</f>
        <v/>
      </c>
      <c r="AE2341" s="8" t="str">
        <f>IFERROR(VLOOKUP(LEFT($A2341,8),POR!$A:$R,17,0),"")</f>
        <v/>
      </c>
      <c r="AF2341" s="8" t="str">
        <f>IFERROR(VLOOKUP(LEFT($A2341,8),POR!$A:$R,18,0),"")</f>
        <v/>
      </c>
      <c r="AG2341" s="36" t="str">
        <f>IFERROR(VLOOKUP(A2341,NSD!F:G,2,0),"")</f>
        <v/>
      </c>
    </row>
    <row r="2342" spans="1:33">
      <c r="A2342" s="49" t="s">
        <v>4530</v>
      </c>
      <c r="B2342" s="36" t="str">
        <f>VLOOKUP(LEFT(A2342,8),Clusters!A:C,3,0)</f>
        <v>C5</v>
      </c>
      <c r="C2342" s="36">
        <f>VLOOKUP(LEFT(A2342,8),Clusters!A:D,2,0)</f>
        <v>52</v>
      </c>
      <c r="O2342" s="36">
        <f>IFERROR(VLOOKUP(LEFT(A2342,8),'Development Priority'!A:B,2,0),"")</f>
        <v>373</v>
      </c>
      <c r="P2342" s="8" t="str">
        <f>IFERROR(VLOOKUP(LEFT($A2342,8),POR!$A:$R,2,0),"")</f>
        <v/>
      </c>
      <c r="Q2342" s="8" t="str">
        <f>IFERROR(VLOOKUP(LEFT($A2342,8),POR!$A:$R,3,0),"")</f>
        <v/>
      </c>
      <c r="R2342" s="8" t="str">
        <f>IFERROR(VLOOKUP(LEFT($A2342,8),POR!$A:$R,4,0),"")</f>
        <v/>
      </c>
      <c r="S2342" s="8" t="str">
        <f>IFERROR(VLOOKUP(LEFT($A2342,8),POR!$A:$R,5,0),"")</f>
        <v/>
      </c>
      <c r="T2342" s="8">
        <f>IFERROR(VLOOKUP(LEFT($A2342,8),POR!$A:$R,6,0),"")</f>
        <v>42863.708333333299</v>
      </c>
      <c r="U2342" s="8" t="str">
        <f>IFERROR(VLOOKUP(LEFT($A2342,8),POR!$A:$R,7,0),"")</f>
        <v/>
      </c>
      <c r="V2342" s="8" t="str">
        <f>IFERROR(VLOOKUP(LEFT($A2342,8),POR!$A:$R,8,0),"")</f>
        <v/>
      </c>
      <c r="W2342" s="8" t="str">
        <f>IFERROR(VLOOKUP(LEFT($A2342,8),POR!$A:$R,9,0),"")</f>
        <v/>
      </c>
      <c r="X2342" s="8" t="str">
        <f>IFERROR(VLOOKUP(LEFT($A2342,8),POR!$A:$R,10,0),"")</f>
        <v/>
      </c>
      <c r="Y2342" s="8" t="str">
        <f>IFERROR(VLOOKUP(LEFT($A2342,8),POR!$A:$R,11,0),"")</f>
        <v/>
      </c>
      <c r="Z2342" s="8" t="str">
        <f>IFERROR(VLOOKUP(LEFT($A2342,8),POR!$A:$R,12,0),"")</f>
        <v/>
      </c>
      <c r="AA2342" s="8" t="str">
        <f>IFERROR(VLOOKUP(LEFT($A2342,8),POR!$A:$R,13,0),"")</f>
        <v/>
      </c>
      <c r="AB2342" s="8" t="str">
        <f>IFERROR(VLOOKUP(LEFT($A2342,8),POR!$A:$R,14,0),"")</f>
        <v/>
      </c>
      <c r="AC2342" s="8" t="str">
        <f>IFERROR(VLOOKUP(LEFT($A2342,8),POR!$A:$R,15,0),"")</f>
        <v/>
      </c>
      <c r="AD2342" s="8" t="str">
        <f>IFERROR(VLOOKUP(LEFT($A2342,8),POR!$A:$R,16,0),"")</f>
        <v/>
      </c>
      <c r="AE2342" s="8" t="str">
        <f>IFERROR(VLOOKUP(LEFT($A2342,8),POR!$A:$R,17,0),"")</f>
        <v/>
      </c>
      <c r="AF2342" s="8" t="str">
        <f>IFERROR(VLOOKUP(LEFT($A2342,8),POR!$A:$R,18,0),"")</f>
        <v/>
      </c>
      <c r="AG2342" s="36" t="str">
        <f>IFERROR(VLOOKUP(A2342,NSD!F:G,2,0),"")</f>
        <v/>
      </c>
    </row>
    <row r="2343" spans="1:33">
      <c r="A2343" s="49" t="s">
        <v>4571</v>
      </c>
      <c r="B2343" s="36" t="str">
        <f>VLOOKUP(LEFT(A2343,8),Clusters!A:C,3,0)</f>
        <v>C5</v>
      </c>
      <c r="C2343" s="36">
        <f>VLOOKUP(LEFT(A2343,8),Clusters!A:D,2,0)</f>
        <v>52</v>
      </c>
      <c r="O2343" s="36">
        <f>IFERROR(VLOOKUP(LEFT(A2343,8),'Development Priority'!A:B,2,0),"")</f>
        <v>373</v>
      </c>
      <c r="P2343" s="8" t="str">
        <f>IFERROR(VLOOKUP(LEFT($A2343,8),POR!$A:$R,2,0),"")</f>
        <v/>
      </c>
      <c r="Q2343" s="8" t="str">
        <f>IFERROR(VLOOKUP(LEFT($A2343,8),POR!$A:$R,3,0),"")</f>
        <v/>
      </c>
      <c r="R2343" s="8" t="str">
        <f>IFERROR(VLOOKUP(LEFT($A2343,8),POR!$A:$R,4,0),"")</f>
        <v/>
      </c>
      <c r="S2343" s="8" t="str">
        <f>IFERROR(VLOOKUP(LEFT($A2343,8),POR!$A:$R,5,0),"")</f>
        <v/>
      </c>
      <c r="T2343" s="8">
        <f>IFERROR(VLOOKUP(LEFT($A2343,8),POR!$A:$R,6,0),"")</f>
        <v>42863.708333333299</v>
      </c>
      <c r="U2343" s="8" t="str">
        <f>IFERROR(VLOOKUP(LEFT($A2343,8),POR!$A:$R,7,0),"")</f>
        <v/>
      </c>
      <c r="V2343" s="8" t="str">
        <f>IFERROR(VLOOKUP(LEFT($A2343,8),POR!$A:$R,8,0),"")</f>
        <v/>
      </c>
      <c r="W2343" s="8" t="str">
        <f>IFERROR(VLOOKUP(LEFT($A2343,8),POR!$A:$R,9,0),"")</f>
        <v/>
      </c>
      <c r="X2343" s="8" t="str">
        <f>IFERROR(VLOOKUP(LEFT($A2343,8),POR!$A:$R,10,0),"")</f>
        <v/>
      </c>
      <c r="Y2343" s="8" t="str">
        <f>IFERROR(VLOOKUP(LEFT($A2343,8),POR!$A:$R,11,0),"")</f>
        <v/>
      </c>
      <c r="Z2343" s="8" t="str">
        <f>IFERROR(VLOOKUP(LEFT($A2343,8),POR!$A:$R,12,0),"")</f>
        <v/>
      </c>
      <c r="AA2343" s="8" t="str">
        <f>IFERROR(VLOOKUP(LEFT($A2343,8),POR!$A:$R,13,0),"")</f>
        <v/>
      </c>
      <c r="AB2343" s="8" t="str">
        <f>IFERROR(VLOOKUP(LEFT($A2343,8),POR!$A:$R,14,0),"")</f>
        <v/>
      </c>
      <c r="AC2343" s="8" t="str">
        <f>IFERROR(VLOOKUP(LEFT($A2343,8),POR!$A:$R,15,0),"")</f>
        <v/>
      </c>
      <c r="AD2343" s="8" t="str">
        <f>IFERROR(VLOOKUP(LEFT($A2343,8),POR!$A:$R,16,0),"")</f>
        <v/>
      </c>
      <c r="AE2343" s="8" t="str">
        <f>IFERROR(VLOOKUP(LEFT($A2343,8),POR!$A:$R,17,0),"")</f>
        <v/>
      </c>
      <c r="AF2343" s="8" t="str">
        <f>IFERROR(VLOOKUP(LEFT($A2343,8),POR!$A:$R,18,0),"")</f>
        <v/>
      </c>
      <c r="AG2343" s="36" t="str">
        <f>IFERROR(VLOOKUP(A2343,NSD!F:G,2,0),"")</f>
        <v/>
      </c>
    </row>
    <row r="2344" spans="1:33">
      <c r="A2344" s="49" t="s">
        <v>4778</v>
      </c>
      <c r="B2344" s="36" t="str">
        <f>VLOOKUP(LEFT(A2344,8),Clusters!A:C,3,0)</f>
        <v>C5</v>
      </c>
      <c r="C2344" s="36">
        <f>VLOOKUP(LEFT(A2344,8),Clusters!A:D,2,0)</f>
        <v>52</v>
      </c>
      <c r="O2344" s="36">
        <f>IFERROR(VLOOKUP(LEFT(A2344,8),'Development Priority'!A:B,2,0),"")</f>
        <v>373</v>
      </c>
      <c r="P2344" s="8" t="str">
        <f>IFERROR(VLOOKUP(LEFT($A2344,8),POR!$A:$R,2,0),"")</f>
        <v/>
      </c>
      <c r="Q2344" s="8" t="str">
        <f>IFERROR(VLOOKUP(LEFT($A2344,8),POR!$A:$R,3,0),"")</f>
        <v/>
      </c>
      <c r="R2344" s="8" t="str">
        <f>IFERROR(VLOOKUP(LEFT($A2344,8),POR!$A:$R,4,0),"")</f>
        <v/>
      </c>
      <c r="S2344" s="8" t="str">
        <f>IFERROR(VLOOKUP(LEFT($A2344,8),POR!$A:$R,5,0),"")</f>
        <v/>
      </c>
      <c r="T2344" s="8">
        <f>IFERROR(VLOOKUP(LEFT($A2344,8),POR!$A:$R,6,0),"")</f>
        <v>42863.708333333299</v>
      </c>
      <c r="U2344" s="8" t="str">
        <f>IFERROR(VLOOKUP(LEFT($A2344,8),POR!$A:$R,7,0),"")</f>
        <v/>
      </c>
      <c r="V2344" s="8" t="str">
        <f>IFERROR(VLOOKUP(LEFT($A2344,8),POR!$A:$R,8,0),"")</f>
        <v/>
      </c>
      <c r="W2344" s="8" t="str">
        <f>IFERROR(VLOOKUP(LEFT($A2344,8),POR!$A:$R,9,0),"")</f>
        <v/>
      </c>
      <c r="X2344" s="8" t="str">
        <f>IFERROR(VLOOKUP(LEFT($A2344,8),POR!$A:$R,10,0),"")</f>
        <v/>
      </c>
      <c r="Y2344" s="8" t="str">
        <f>IFERROR(VLOOKUP(LEFT($A2344,8),POR!$A:$R,11,0),"")</f>
        <v/>
      </c>
      <c r="Z2344" s="8" t="str">
        <f>IFERROR(VLOOKUP(LEFT($A2344,8),POR!$A:$R,12,0),"")</f>
        <v/>
      </c>
      <c r="AA2344" s="8" t="str">
        <f>IFERROR(VLOOKUP(LEFT($A2344,8),POR!$A:$R,13,0),"")</f>
        <v/>
      </c>
      <c r="AB2344" s="8" t="str">
        <f>IFERROR(VLOOKUP(LEFT($A2344,8),POR!$A:$R,14,0),"")</f>
        <v/>
      </c>
      <c r="AC2344" s="8" t="str">
        <f>IFERROR(VLOOKUP(LEFT($A2344,8),POR!$A:$R,15,0),"")</f>
        <v/>
      </c>
      <c r="AD2344" s="8" t="str">
        <f>IFERROR(VLOOKUP(LEFT($A2344,8),POR!$A:$R,16,0),"")</f>
        <v/>
      </c>
      <c r="AE2344" s="8" t="str">
        <f>IFERROR(VLOOKUP(LEFT($A2344,8),POR!$A:$R,17,0),"")</f>
        <v/>
      </c>
      <c r="AF2344" s="8" t="str">
        <f>IFERROR(VLOOKUP(LEFT($A2344,8),POR!$A:$R,18,0),"")</f>
        <v/>
      </c>
      <c r="AG2344" s="36" t="str">
        <f>IFERROR(VLOOKUP(A2344,NSD!F:G,2,0),"")</f>
        <v/>
      </c>
    </row>
    <row r="2345" spans="1:33">
      <c r="A2345" s="49" t="s">
        <v>2666</v>
      </c>
      <c r="B2345" s="36" t="str">
        <f>VLOOKUP(LEFT(A2345,8),Clusters!A:C,3,0)</f>
        <v>C5</v>
      </c>
      <c r="C2345" s="36">
        <f>VLOOKUP(LEFT(A2345,8),Clusters!A:D,2,0)</f>
        <v>51</v>
      </c>
      <c r="O2345" s="36">
        <f>IFERROR(VLOOKUP(LEFT(A2345,8),'Development Priority'!A:B,2,0),"")</f>
        <v>800</v>
      </c>
      <c r="P2345" s="8" t="str">
        <f>IFERROR(VLOOKUP(LEFT($A2345,8),POR!$A:$R,2,0),"")</f>
        <v/>
      </c>
      <c r="Q2345" s="8" t="str">
        <f>IFERROR(VLOOKUP(LEFT($A2345,8),POR!$A:$R,3,0),"")</f>
        <v/>
      </c>
      <c r="R2345" s="8" t="str">
        <f>IFERROR(VLOOKUP(LEFT($A2345,8),POR!$A:$R,4,0),"")</f>
        <v/>
      </c>
      <c r="S2345" s="8" t="str">
        <f>IFERROR(VLOOKUP(LEFT($A2345,8),POR!$A:$R,5,0),"")</f>
        <v/>
      </c>
      <c r="T2345" s="8" t="str">
        <f>IFERROR(VLOOKUP(LEFT($A2345,8),POR!$A:$R,6,0),"")</f>
        <v/>
      </c>
      <c r="U2345" s="8" t="str">
        <f>IFERROR(VLOOKUP(LEFT($A2345,8),POR!$A:$R,7,0),"")</f>
        <v/>
      </c>
      <c r="V2345" s="8" t="str">
        <f>IFERROR(VLOOKUP(LEFT($A2345,8),POR!$A:$R,8,0),"")</f>
        <v/>
      </c>
      <c r="W2345" s="8" t="str">
        <f>IFERROR(VLOOKUP(LEFT($A2345,8),POR!$A:$R,9,0),"")</f>
        <v/>
      </c>
      <c r="X2345" s="8" t="str">
        <f>IFERROR(VLOOKUP(LEFT($A2345,8),POR!$A:$R,10,0),"")</f>
        <v/>
      </c>
      <c r="Y2345" s="8" t="str">
        <f>IFERROR(VLOOKUP(LEFT($A2345,8),POR!$A:$R,11,0),"")</f>
        <v/>
      </c>
      <c r="Z2345" s="8" t="str">
        <f>IFERROR(VLOOKUP(LEFT($A2345,8),POR!$A:$R,12,0),"")</f>
        <v/>
      </c>
      <c r="AA2345" s="8" t="str">
        <f>IFERROR(VLOOKUP(LEFT($A2345,8),POR!$A:$R,13,0),"")</f>
        <v/>
      </c>
      <c r="AB2345" s="8" t="str">
        <f>IFERROR(VLOOKUP(LEFT($A2345,8),POR!$A:$R,14,0),"")</f>
        <v/>
      </c>
      <c r="AC2345" s="8" t="str">
        <f>IFERROR(VLOOKUP(LEFT($A2345,8),POR!$A:$R,15,0),"")</f>
        <v/>
      </c>
      <c r="AD2345" s="8" t="str">
        <f>IFERROR(VLOOKUP(LEFT($A2345,8),POR!$A:$R,16,0),"")</f>
        <v/>
      </c>
      <c r="AE2345" s="8" t="str">
        <f>IFERROR(VLOOKUP(LEFT($A2345,8),POR!$A:$R,17,0),"")</f>
        <v/>
      </c>
      <c r="AF2345" s="8" t="str">
        <f>IFERROR(VLOOKUP(LEFT($A2345,8),POR!$A:$R,18,0),"")</f>
        <v/>
      </c>
      <c r="AG2345" s="36" t="str">
        <f>IFERROR(VLOOKUP(A2345,NSD!F:G,2,0),"")</f>
        <v/>
      </c>
    </row>
    <row r="2346" spans="1:33">
      <c r="A2346" s="49" t="s">
        <v>2169</v>
      </c>
      <c r="B2346" s="36" t="str">
        <f>VLOOKUP(LEFT(A2346,8),Clusters!A:C,3,0)</f>
        <v>C5</v>
      </c>
      <c r="C2346" s="36">
        <f>VLOOKUP(LEFT(A2346,8),Clusters!A:D,2,0)</f>
        <v>51</v>
      </c>
      <c r="O2346" s="36">
        <f>IFERROR(VLOOKUP(LEFT(A2346,8),'Development Priority'!A:B,2,0),"")</f>
        <v>800</v>
      </c>
      <c r="P2346" s="8" t="str">
        <f>IFERROR(VLOOKUP(LEFT($A2346,8),POR!$A:$R,2,0),"")</f>
        <v/>
      </c>
      <c r="Q2346" s="8" t="str">
        <f>IFERROR(VLOOKUP(LEFT($A2346,8),POR!$A:$R,3,0),"")</f>
        <v/>
      </c>
      <c r="R2346" s="8" t="str">
        <f>IFERROR(VLOOKUP(LEFT($A2346,8),POR!$A:$R,4,0),"")</f>
        <v/>
      </c>
      <c r="S2346" s="8" t="str">
        <f>IFERROR(VLOOKUP(LEFT($A2346,8),POR!$A:$R,5,0),"")</f>
        <v/>
      </c>
      <c r="T2346" s="8" t="str">
        <f>IFERROR(VLOOKUP(LEFT($A2346,8),POR!$A:$R,6,0),"")</f>
        <v/>
      </c>
      <c r="U2346" s="8" t="str">
        <f>IFERROR(VLOOKUP(LEFT($A2346,8),POR!$A:$R,7,0),"")</f>
        <v/>
      </c>
      <c r="V2346" s="8" t="str">
        <f>IFERROR(VLOOKUP(LEFT($A2346,8),POR!$A:$R,8,0),"")</f>
        <v/>
      </c>
      <c r="W2346" s="8" t="str">
        <f>IFERROR(VLOOKUP(LEFT($A2346,8),POR!$A:$R,9,0),"")</f>
        <v/>
      </c>
      <c r="X2346" s="8" t="str">
        <f>IFERROR(VLOOKUP(LEFT($A2346,8),POR!$A:$R,10,0),"")</f>
        <v/>
      </c>
      <c r="Y2346" s="8" t="str">
        <f>IFERROR(VLOOKUP(LEFT($A2346,8),POR!$A:$R,11,0),"")</f>
        <v/>
      </c>
      <c r="Z2346" s="8" t="str">
        <f>IFERROR(VLOOKUP(LEFT($A2346,8),POR!$A:$R,12,0),"")</f>
        <v/>
      </c>
      <c r="AA2346" s="8" t="str">
        <f>IFERROR(VLOOKUP(LEFT($A2346,8),POR!$A:$R,13,0),"")</f>
        <v/>
      </c>
      <c r="AB2346" s="8" t="str">
        <f>IFERROR(VLOOKUP(LEFT($A2346,8),POR!$A:$R,14,0),"")</f>
        <v/>
      </c>
      <c r="AC2346" s="8" t="str">
        <f>IFERROR(VLOOKUP(LEFT($A2346,8),POR!$A:$R,15,0),"")</f>
        <v/>
      </c>
      <c r="AD2346" s="8" t="str">
        <f>IFERROR(VLOOKUP(LEFT($A2346,8),POR!$A:$R,16,0),"")</f>
        <v/>
      </c>
      <c r="AE2346" s="8" t="str">
        <f>IFERROR(VLOOKUP(LEFT($A2346,8),POR!$A:$R,17,0),"")</f>
        <v/>
      </c>
      <c r="AF2346" s="8" t="str">
        <f>IFERROR(VLOOKUP(LEFT($A2346,8),POR!$A:$R,18,0),"")</f>
        <v/>
      </c>
      <c r="AG2346" s="36" t="str">
        <f>IFERROR(VLOOKUP(A2346,NSD!F:G,2,0),"")</f>
        <v/>
      </c>
    </row>
    <row r="2347" spans="1:33">
      <c r="A2347" s="49" t="s">
        <v>2885</v>
      </c>
      <c r="B2347" s="36" t="str">
        <f>VLOOKUP(LEFT(A2347,8),Clusters!A:C,3,0)</f>
        <v>C5</v>
      </c>
      <c r="C2347" s="36">
        <f>VLOOKUP(LEFT(A2347,8),Clusters!A:D,2,0)</f>
        <v>51</v>
      </c>
      <c r="O2347" s="36">
        <f>IFERROR(VLOOKUP(LEFT(A2347,8),'Development Priority'!A:B,2,0),"")</f>
        <v>800</v>
      </c>
      <c r="P2347" s="8" t="str">
        <f>IFERROR(VLOOKUP(LEFT($A2347,8),POR!$A:$R,2,0),"")</f>
        <v/>
      </c>
      <c r="Q2347" s="8" t="str">
        <f>IFERROR(VLOOKUP(LEFT($A2347,8),POR!$A:$R,3,0),"")</f>
        <v/>
      </c>
      <c r="R2347" s="8" t="str">
        <f>IFERROR(VLOOKUP(LEFT($A2347,8),POR!$A:$R,4,0),"")</f>
        <v/>
      </c>
      <c r="S2347" s="8" t="str">
        <f>IFERROR(VLOOKUP(LEFT($A2347,8),POR!$A:$R,5,0),"")</f>
        <v/>
      </c>
      <c r="T2347" s="8" t="str">
        <f>IFERROR(VLOOKUP(LEFT($A2347,8),POR!$A:$R,6,0),"")</f>
        <v/>
      </c>
      <c r="U2347" s="8" t="str">
        <f>IFERROR(VLOOKUP(LEFT($A2347,8),POR!$A:$R,7,0),"")</f>
        <v/>
      </c>
      <c r="V2347" s="8" t="str">
        <f>IFERROR(VLOOKUP(LEFT($A2347,8),POR!$A:$R,8,0),"")</f>
        <v/>
      </c>
      <c r="W2347" s="8" t="str">
        <f>IFERROR(VLOOKUP(LEFT($A2347,8),POR!$A:$R,9,0),"")</f>
        <v/>
      </c>
      <c r="X2347" s="8" t="str">
        <f>IFERROR(VLOOKUP(LEFT($A2347,8),POR!$A:$R,10,0),"")</f>
        <v/>
      </c>
      <c r="Y2347" s="8" t="str">
        <f>IFERROR(VLOOKUP(LEFT($A2347,8),POR!$A:$R,11,0),"")</f>
        <v/>
      </c>
      <c r="Z2347" s="8" t="str">
        <f>IFERROR(VLOOKUP(LEFT($A2347,8),POR!$A:$R,12,0),"")</f>
        <v/>
      </c>
      <c r="AA2347" s="8" t="str">
        <f>IFERROR(VLOOKUP(LEFT($A2347,8),POR!$A:$R,13,0),"")</f>
        <v/>
      </c>
      <c r="AB2347" s="8" t="str">
        <f>IFERROR(VLOOKUP(LEFT($A2347,8),POR!$A:$R,14,0),"")</f>
        <v/>
      </c>
      <c r="AC2347" s="8" t="str">
        <f>IFERROR(VLOOKUP(LEFT($A2347,8),POR!$A:$R,15,0),"")</f>
        <v/>
      </c>
      <c r="AD2347" s="8" t="str">
        <f>IFERROR(VLOOKUP(LEFT($A2347,8),POR!$A:$R,16,0),"")</f>
        <v/>
      </c>
      <c r="AE2347" s="8" t="str">
        <f>IFERROR(VLOOKUP(LEFT($A2347,8),POR!$A:$R,17,0),"")</f>
        <v/>
      </c>
      <c r="AF2347" s="8" t="str">
        <f>IFERROR(VLOOKUP(LEFT($A2347,8),POR!$A:$R,18,0),"")</f>
        <v/>
      </c>
      <c r="AG2347" s="36" t="str">
        <f>IFERROR(VLOOKUP(A2347,NSD!F:G,2,0),"")</f>
        <v/>
      </c>
    </row>
    <row r="2348" spans="1:33">
      <c r="A2348" s="72" t="s">
        <v>3844</v>
      </c>
      <c r="B2348" s="36" t="str">
        <f>VLOOKUP(LEFT(A2348,8),Clusters!A:C,3,0)</f>
        <v>C5</v>
      </c>
      <c r="C2348" s="36">
        <f>VLOOKUP(LEFT(A2348,8),Clusters!A:D,2,0)</f>
        <v>54</v>
      </c>
      <c r="D2348" s="73"/>
      <c r="E2348" s="73"/>
      <c r="F2348" s="73"/>
      <c r="G2348" s="73"/>
      <c r="H2348" s="73"/>
      <c r="I2348" s="74"/>
      <c r="J2348" s="75"/>
      <c r="K2348" s="76"/>
      <c r="L2348" s="76"/>
      <c r="M2348" s="73"/>
      <c r="N2348" s="76"/>
      <c r="O2348" s="36">
        <f>IFERROR(VLOOKUP(LEFT(A2348,8),'Development Priority'!A:B,2,0),"")</f>
        <v>256</v>
      </c>
      <c r="P2348" s="8" t="str">
        <f>IFERROR(VLOOKUP(LEFT($A2348,8),POR!$A:$R,2,0),"")</f>
        <v/>
      </c>
      <c r="Q2348" s="8" t="str">
        <f>IFERROR(VLOOKUP(LEFT($A2348,8),POR!$A:$R,3,0),"")</f>
        <v/>
      </c>
      <c r="R2348" s="8" t="str">
        <f>IFERROR(VLOOKUP(LEFT($A2348,8),POR!$A:$R,4,0),"")</f>
        <v/>
      </c>
      <c r="S2348" s="8" t="str">
        <f>IFERROR(VLOOKUP(LEFT($A2348,8),POR!$A:$R,5,0),"")</f>
        <v/>
      </c>
      <c r="T2348" s="8" t="str">
        <f>IFERROR(VLOOKUP(LEFT($A2348,8),POR!$A:$R,6,0),"")</f>
        <v/>
      </c>
      <c r="U2348" s="8" t="str">
        <f>IFERROR(VLOOKUP(LEFT($A2348,8),POR!$A:$R,7,0),"")</f>
        <v/>
      </c>
      <c r="V2348" s="8">
        <f>IFERROR(VLOOKUP(LEFT($A2348,8),POR!$A:$R,8,0),"")</f>
        <v>42877</v>
      </c>
      <c r="W2348" s="8" t="str">
        <f>IFERROR(VLOOKUP(LEFT($A2348,8),POR!$A:$R,9,0),"")</f>
        <v/>
      </c>
      <c r="X2348" s="8" t="str">
        <f>IFERROR(VLOOKUP(LEFT($A2348,8),POR!$A:$R,10,0),"")</f>
        <v/>
      </c>
      <c r="Y2348" s="8" t="str">
        <f>IFERROR(VLOOKUP(LEFT($A2348,8),POR!$A:$R,11,0),"")</f>
        <v/>
      </c>
      <c r="Z2348" s="8" t="str">
        <f>IFERROR(VLOOKUP(LEFT($A2348,8),POR!$A:$R,12,0),"")</f>
        <v/>
      </c>
      <c r="AA2348" s="8" t="str">
        <f>IFERROR(VLOOKUP(LEFT($A2348,8),POR!$A:$R,13,0),"")</f>
        <v/>
      </c>
      <c r="AB2348" s="8" t="str">
        <f>IFERROR(VLOOKUP(LEFT($A2348,8),POR!$A:$R,14,0),"")</f>
        <v/>
      </c>
      <c r="AC2348" s="8" t="str">
        <f>IFERROR(VLOOKUP(LEFT($A2348,8),POR!$A:$R,15,0),"")</f>
        <v/>
      </c>
      <c r="AD2348" s="8" t="str">
        <f>IFERROR(VLOOKUP(LEFT($A2348,8),POR!$A:$R,16,0),"")</f>
        <v/>
      </c>
      <c r="AE2348" s="8" t="str">
        <f>IFERROR(VLOOKUP(LEFT($A2348,8),POR!$A:$R,17,0),"")</f>
        <v/>
      </c>
      <c r="AF2348" s="8" t="str">
        <f>IFERROR(VLOOKUP(LEFT($A2348,8),POR!$A:$R,18,0),"")</f>
        <v/>
      </c>
      <c r="AG2348" s="36" t="str">
        <f>IFERROR(VLOOKUP(A2348,NSD!F:G,2,0),"")</f>
        <v/>
      </c>
    </row>
    <row r="2349" spans="1:33">
      <c r="A2349" s="72" t="s">
        <v>3570</v>
      </c>
      <c r="B2349" s="36" t="str">
        <f>VLOOKUP(LEFT(A2349,8),Clusters!A:C,3,0)</f>
        <v>C5</v>
      </c>
      <c r="C2349" s="36">
        <f>VLOOKUP(LEFT(A2349,8),Clusters!A:D,2,0)</f>
        <v>54</v>
      </c>
      <c r="D2349" s="73"/>
      <c r="E2349" s="73"/>
      <c r="F2349" s="73"/>
      <c r="G2349" s="73"/>
      <c r="H2349" s="73"/>
      <c r="I2349" s="74"/>
      <c r="J2349" s="75"/>
      <c r="K2349" s="76"/>
      <c r="L2349" s="76"/>
      <c r="M2349" s="73"/>
      <c r="N2349" s="76"/>
      <c r="O2349" s="36">
        <f>IFERROR(VLOOKUP(LEFT(A2349,8),'Development Priority'!A:B,2,0),"")</f>
        <v>256</v>
      </c>
      <c r="P2349" s="8" t="str">
        <f>IFERROR(VLOOKUP(LEFT($A2349,8),POR!$A:$R,2,0),"")</f>
        <v/>
      </c>
      <c r="Q2349" s="8" t="str">
        <f>IFERROR(VLOOKUP(LEFT($A2349,8),POR!$A:$R,3,0),"")</f>
        <v/>
      </c>
      <c r="R2349" s="8" t="str">
        <f>IFERROR(VLOOKUP(LEFT($A2349,8),POR!$A:$R,4,0),"")</f>
        <v/>
      </c>
      <c r="S2349" s="8" t="str">
        <f>IFERROR(VLOOKUP(LEFT($A2349,8),POR!$A:$R,5,0),"")</f>
        <v/>
      </c>
      <c r="T2349" s="8" t="str">
        <f>IFERROR(VLOOKUP(LEFT($A2349,8),POR!$A:$R,6,0),"")</f>
        <v/>
      </c>
      <c r="U2349" s="8" t="str">
        <f>IFERROR(VLOOKUP(LEFT($A2349,8),POR!$A:$R,7,0),"")</f>
        <v/>
      </c>
      <c r="V2349" s="8">
        <f>IFERROR(VLOOKUP(LEFT($A2349,8),POR!$A:$R,8,0),"")</f>
        <v>42877</v>
      </c>
      <c r="W2349" s="8" t="str">
        <f>IFERROR(VLOOKUP(LEFT($A2349,8),POR!$A:$R,9,0),"")</f>
        <v/>
      </c>
      <c r="X2349" s="8" t="str">
        <f>IFERROR(VLOOKUP(LEFT($A2349,8),POR!$A:$R,10,0),"")</f>
        <v/>
      </c>
      <c r="Y2349" s="8" t="str">
        <f>IFERROR(VLOOKUP(LEFT($A2349,8),POR!$A:$R,11,0),"")</f>
        <v/>
      </c>
      <c r="Z2349" s="8" t="str">
        <f>IFERROR(VLOOKUP(LEFT($A2349,8),POR!$A:$R,12,0),"")</f>
        <v/>
      </c>
      <c r="AA2349" s="8" t="str">
        <f>IFERROR(VLOOKUP(LEFT($A2349,8),POR!$A:$R,13,0),"")</f>
        <v/>
      </c>
      <c r="AB2349" s="8" t="str">
        <f>IFERROR(VLOOKUP(LEFT($A2349,8),POR!$A:$R,14,0),"")</f>
        <v/>
      </c>
      <c r="AC2349" s="8" t="str">
        <f>IFERROR(VLOOKUP(LEFT($A2349,8),POR!$A:$R,15,0),"")</f>
        <v/>
      </c>
      <c r="AD2349" s="8" t="str">
        <f>IFERROR(VLOOKUP(LEFT($A2349,8),POR!$A:$R,16,0),"")</f>
        <v/>
      </c>
      <c r="AE2349" s="8" t="str">
        <f>IFERROR(VLOOKUP(LEFT($A2349,8),POR!$A:$R,17,0),"")</f>
        <v/>
      </c>
      <c r="AF2349" s="8" t="str">
        <f>IFERROR(VLOOKUP(LEFT($A2349,8),POR!$A:$R,18,0),"")</f>
        <v/>
      </c>
      <c r="AG2349" s="36" t="str">
        <f>IFERROR(VLOOKUP(A2349,NSD!F:G,2,0),"")</f>
        <v/>
      </c>
    </row>
    <row r="2350" spans="1:33">
      <c r="A2350" s="49" t="s">
        <v>4764</v>
      </c>
      <c r="B2350" s="36" t="str">
        <f>VLOOKUP(LEFT(A2350,8),Clusters!A:C,3,0)</f>
        <v>C1</v>
      </c>
      <c r="C2350" s="36">
        <f>VLOOKUP(LEFT(A2350,8),Clusters!A:D,2,0)</f>
        <v>14</v>
      </c>
      <c r="O2350" s="36">
        <f>IFERROR(VLOOKUP(LEFT(A2350,8),'Development Priority'!A:B,2,0),"")</f>
        <v>161</v>
      </c>
      <c r="P2350" s="8" t="str">
        <f>IFERROR(VLOOKUP(LEFT($A2350,8),POR!$A:$R,2,0),"")</f>
        <v/>
      </c>
      <c r="Q2350" s="8" t="str">
        <f>IFERROR(VLOOKUP(LEFT($A2350,8),POR!$A:$R,3,0),"")</f>
        <v/>
      </c>
      <c r="R2350" s="8" t="str">
        <f>IFERROR(VLOOKUP(LEFT($A2350,8),POR!$A:$R,4,0),"")</f>
        <v/>
      </c>
      <c r="S2350" s="8" t="str">
        <f>IFERROR(VLOOKUP(LEFT($A2350,8),POR!$A:$R,5,0),"")</f>
        <v/>
      </c>
      <c r="T2350" s="8" t="str">
        <f>IFERROR(VLOOKUP(LEFT($A2350,8),POR!$A:$R,6,0),"")</f>
        <v/>
      </c>
      <c r="U2350" s="8" t="str">
        <f>IFERROR(VLOOKUP(LEFT($A2350,8),POR!$A:$R,7,0),"")</f>
        <v/>
      </c>
      <c r="V2350" s="8" t="str">
        <f>IFERROR(VLOOKUP(LEFT($A2350,8),POR!$A:$R,8,0),"")</f>
        <v/>
      </c>
      <c r="W2350" s="8" t="str">
        <f>IFERROR(VLOOKUP(LEFT($A2350,8),POR!$A:$R,9,0),"")</f>
        <v/>
      </c>
      <c r="X2350" s="8" t="str">
        <f>IFERROR(VLOOKUP(LEFT($A2350,8),POR!$A:$R,10,0),"")</f>
        <v/>
      </c>
      <c r="Y2350" s="8" t="str">
        <f>IFERROR(VLOOKUP(LEFT($A2350,8),POR!$A:$R,11,0),"")</f>
        <v/>
      </c>
      <c r="Z2350" s="8" t="str">
        <f>IFERROR(VLOOKUP(LEFT($A2350,8),POR!$A:$R,12,0),"")</f>
        <v/>
      </c>
      <c r="AA2350" s="8" t="str">
        <f>IFERROR(VLOOKUP(LEFT($A2350,8),POR!$A:$R,13,0),"")</f>
        <v/>
      </c>
      <c r="AB2350" s="8" t="str">
        <f>IFERROR(VLOOKUP(LEFT($A2350,8),POR!$A:$R,14,0),"")</f>
        <v/>
      </c>
      <c r="AC2350" s="8" t="str">
        <f>IFERROR(VLOOKUP(LEFT($A2350,8),POR!$A:$R,15,0),"")</f>
        <v/>
      </c>
      <c r="AD2350" s="8" t="str">
        <f>IFERROR(VLOOKUP(LEFT($A2350,8),POR!$A:$R,16,0),"")</f>
        <v/>
      </c>
      <c r="AE2350" s="8" t="str">
        <f>IFERROR(VLOOKUP(LEFT($A2350,8),POR!$A:$R,17,0),"")</f>
        <v/>
      </c>
      <c r="AF2350" s="8" t="str">
        <f>IFERROR(VLOOKUP(LEFT($A2350,8),POR!$A:$R,18,0),"")</f>
        <v/>
      </c>
      <c r="AG2350" s="36" t="str">
        <f>IFERROR(VLOOKUP(A2350,NSD!F:G,2,0),"")</f>
        <v/>
      </c>
    </row>
    <row r="2351" spans="1:33">
      <c r="A2351" s="49" t="s">
        <v>4188</v>
      </c>
      <c r="B2351" s="36" t="str">
        <f>VLOOKUP(LEFT(A2351,8),Clusters!A:C,3,0)</f>
        <v>C1</v>
      </c>
      <c r="C2351" s="36">
        <f>VLOOKUP(LEFT(A2351,8),Clusters!A:D,2,0)</f>
        <v>14</v>
      </c>
      <c r="O2351" s="36">
        <f>IFERROR(VLOOKUP(LEFT(A2351,8),'Development Priority'!A:B,2,0),"")</f>
        <v>161</v>
      </c>
      <c r="P2351" s="8" t="str">
        <f>IFERROR(VLOOKUP(LEFT($A2351,8),POR!$A:$R,2,0),"")</f>
        <v/>
      </c>
      <c r="Q2351" s="8" t="str">
        <f>IFERROR(VLOOKUP(LEFT($A2351,8),POR!$A:$R,3,0),"")</f>
        <v/>
      </c>
      <c r="R2351" s="8" t="str">
        <f>IFERROR(VLOOKUP(LEFT($A2351,8),POR!$A:$R,4,0),"")</f>
        <v/>
      </c>
      <c r="S2351" s="8" t="str">
        <f>IFERROR(VLOOKUP(LEFT($A2351,8),POR!$A:$R,5,0),"")</f>
        <v/>
      </c>
      <c r="T2351" s="8" t="str">
        <f>IFERROR(VLOOKUP(LEFT($A2351,8),POR!$A:$R,6,0),"")</f>
        <v/>
      </c>
      <c r="U2351" s="8" t="str">
        <f>IFERROR(VLOOKUP(LEFT($A2351,8),POR!$A:$R,7,0),"")</f>
        <v/>
      </c>
      <c r="V2351" s="8" t="str">
        <f>IFERROR(VLOOKUP(LEFT($A2351,8),POR!$A:$R,8,0),"")</f>
        <v/>
      </c>
      <c r="W2351" s="8" t="str">
        <f>IFERROR(VLOOKUP(LEFT($A2351,8),POR!$A:$R,9,0),"")</f>
        <v/>
      </c>
      <c r="X2351" s="8" t="str">
        <f>IFERROR(VLOOKUP(LEFT($A2351,8),POR!$A:$R,10,0),"")</f>
        <v/>
      </c>
      <c r="Y2351" s="8" t="str">
        <f>IFERROR(VLOOKUP(LEFT($A2351,8),POR!$A:$R,11,0),"")</f>
        <v/>
      </c>
      <c r="Z2351" s="8" t="str">
        <f>IFERROR(VLOOKUP(LEFT($A2351,8),POR!$A:$R,12,0),"")</f>
        <v/>
      </c>
      <c r="AA2351" s="8" t="str">
        <f>IFERROR(VLOOKUP(LEFT($A2351,8),POR!$A:$R,13,0),"")</f>
        <v/>
      </c>
      <c r="AB2351" s="8" t="str">
        <f>IFERROR(VLOOKUP(LEFT($A2351,8),POR!$A:$R,14,0),"")</f>
        <v/>
      </c>
      <c r="AC2351" s="8" t="str">
        <f>IFERROR(VLOOKUP(LEFT($A2351,8),POR!$A:$R,15,0),"")</f>
        <v/>
      </c>
      <c r="AD2351" s="8" t="str">
        <f>IFERROR(VLOOKUP(LEFT($A2351,8),POR!$A:$R,16,0),"")</f>
        <v/>
      </c>
      <c r="AE2351" s="8" t="str">
        <f>IFERROR(VLOOKUP(LEFT($A2351,8),POR!$A:$R,17,0),"")</f>
        <v/>
      </c>
      <c r="AF2351" s="8" t="str">
        <f>IFERROR(VLOOKUP(LEFT($A2351,8),POR!$A:$R,18,0),"")</f>
        <v/>
      </c>
      <c r="AG2351" s="36" t="str">
        <f>IFERROR(VLOOKUP(A2351,NSD!F:G,2,0),"")</f>
        <v/>
      </c>
    </row>
    <row r="2352" spans="1:33">
      <c r="A2352" s="49" t="s">
        <v>2571</v>
      </c>
      <c r="B2352" s="36" t="str">
        <f>VLOOKUP(LEFT(A2352,8),Clusters!A:C,3,0)</f>
        <v>C1</v>
      </c>
      <c r="C2352" s="36">
        <f>VLOOKUP(LEFT(A2352,8),Clusters!A:D,2,0)</f>
        <v>14</v>
      </c>
      <c r="O2352" s="36">
        <f>IFERROR(VLOOKUP(LEFT(A2352,8),'Development Priority'!A:B,2,0),"")</f>
        <v>161</v>
      </c>
      <c r="P2352" s="8" t="str">
        <f>IFERROR(VLOOKUP(LEFT($A2352,8),POR!$A:$R,2,0),"")</f>
        <v/>
      </c>
      <c r="Q2352" s="8" t="str">
        <f>IFERROR(VLOOKUP(LEFT($A2352,8),POR!$A:$R,3,0),"")</f>
        <v/>
      </c>
      <c r="R2352" s="8" t="str">
        <f>IFERROR(VLOOKUP(LEFT($A2352,8),POR!$A:$R,4,0),"")</f>
        <v/>
      </c>
      <c r="S2352" s="8" t="str">
        <f>IFERROR(VLOOKUP(LEFT($A2352,8),POR!$A:$R,5,0),"")</f>
        <v/>
      </c>
      <c r="T2352" s="8" t="str">
        <f>IFERROR(VLOOKUP(LEFT($A2352,8),POR!$A:$R,6,0),"")</f>
        <v/>
      </c>
      <c r="U2352" s="8" t="str">
        <f>IFERROR(VLOOKUP(LEFT($A2352,8),POR!$A:$R,7,0),"")</f>
        <v/>
      </c>
      <c r="V2352" s="8" t="str">
        <f>IFERROR(VLOOKUP(LEFT($A2352,8),POR!$A:$R,8,0),"")</f>
        <v/>
      </c>
      <c r="W2352" s="8" t="str">
        <f>IFERROR(VLOOKUP(LEFT($A2352,8),POR!$A:$R,9,0),"")</f>
        <v/>
      </c>
      <c r="X2352" s="8" t="str">
        <f>IFERROR(VLOOKUP(LEFT($A2352,8),POR!$A:$R,10,0),"")</f>
        <v/>
      </c>
      <c r="Y2352" s="8" t="str">
        <f>IFERROR(VLOOKUP(LEFT($A2352,8),POR!$A:$R,11,0),"")</f>
        <v/>
      </c>
      <c r="Z2352" s="8" t="str">
        <f>IFERROR(VLOOKUP(LEFT($A2352,8),POR!$A:$R,12,0),"")</f>
        <v/>
      </c>
      <c r="AA2352" s="8" t="str">
        <f>IFERROR(VLOOKUP(LEFT($A2352,8),POR!$A:$R,13,0),"")</f>
        <v/>
      </c>
      <c r="AB2352" s="8" t="str">
        <f>IFERROR(VLOOKUP(LEFT($A2352,8),POR!$A:$R,14,0),"")</f>
        <v/>
      </c>
      <c r="AC2352" s="8" t="str">
        <f>IFERROR(VLOOKUP(LEFT($A2352,8),POR!$A:$R,15,0),"")</f>
        <v/>
      </c>
      <c r="AD2352" s="8" t="str">
        <f>IFERROR(VLOOKUP(LEFT($A2352,8),POR!$A:$R,16,0),"")</f>
        <v/>
      </c>
      <c r="AE2352" s="8" t="str">
        <f>IFERROR(VLOOKUP(LEFT($A2352,8),POR!$A:$R,17,0),"")</f>
        <v/>
      </c>
      <c r="AF2352" s="8" t="str">
        <f>IFERROR(VLOOKUP(LEFT($A2352,8),POR!$A:$R,18,0),"")</f>
        <v/>
      </c>
      <c r="AG2352" s="36" t="str">
        <f>IFERROR(VLOOKUP(A2352,NSD!F:G,2,0),"")</f>
        <v/>
      </c>
    </row>
    <row r="2353" spans="1:33">
      <c r="A2353" s="49" t="s">
        <v>1950</v>
      </c>
      <c r="B2353" s="36" t="str">
        <f>VLOOKUP(LEFT(A2353,8),Clusters!A:C,3,0)</f>
        <v>C1</v>
      </c>
      <c r="C2353" s="36">
        <f>VLOOKUP(LEFT(A2353,8),Clusters!A:D,2,0)</f>
        <v>13</v>
      </c>
      <c r="O2353" s="36">
        <f>IFERROR(VLOOKUP(LEFT(A2353,8),'Development Priority'!A:B,2,0),"")</f>
        <v>134</v>
      </c>
      <c r="P2353" s="8" t="str">
        <f>IFERROR(VLOOKUP(LEFT($A2353,8),POR!$A:$R,2,0),"")</f>
        <v/>
      </c>
      <c r="Q2353" s="8" t="str">
        <f>IFERROR(VLOOKUP(LEFT($A2353,8),POR!$A:$R,3,0),"")</f>
        <v/>
      </c>
      <c r="R2353" s="8" t="str">
        <f>IFERROR(VLOOKUP(LEFT($A2353,8),POR!$A:$R,4,0),"")</f>
        <v/>
      </c>
      <c r="S2353" s="8" t="str">
        <f>IFERROR(VLOOKUP(LEFT($A2353,8),POR!$A:$R,5,0),"")</f>
        <v/>
      </c>
      <c r="T2353" s="8">
        <f>IFERROR(VLOOKUP(LEFT($A2353,8),POR!$A:$R,6,0),"")</f>
        <v>42910.708333333299</v>
      </c>
      <c r="U2353" s="8" t="str">
        <f>IFERROR(VLOOKUP(LEFT($A2353,8),POR!$A:$R,7,0),"")</f>
        <v/>
      </c>
      <c r="V2353" s="8" t="str">
        <f>IFERROR(VLOOKUP(LEFT($A2353,8),POR!$A:$R,8,0),"")</f>
        <v/>
      </c>
      <c r="W2353" s="8" t="str">
        <f>IFERROR(VLOOKUP(LEFT($A2353,8),POR!$A:$R,9,0),"")</f>
        <v/>
      </c>
      <c r="X2353" s="8" t="str">
        <f>IFERROR(VLOOKUP(LEFT($A2353,8),POR!$A:$R,10,0),"")</f>
        <v/>
      </c>
      <c r="Y2353" s="8" t="str">
        <f>IFERROR(VLOOKUP(LEFT($A2353,8),POR!$A:$R,11,0),"")</f>
        <v/>
      </c>
      <c r="Z2353" s="8" t="str">
        <f>IFERROR(VLOOKUP(LEFT($A2353,8),POR!$A:$R,12,0),"")</f>
        <v/>
      </c>
      <c r="AA2353" s="8" t="str">
        <f>IFERROR(VLOOKUP(LEFT($A2353,8),POR!$A:$R,13,0),"")</f>
        <v/>
      </c>
      <c r="AB2353" s="8" t="str">
        <f>IFERROR(VLOOKUP(LEFT($A2353,8),POR!$A:$R,14,0),"")</f>
        <v/>
      </c>
      <c r="AC2353" s="8" t="str">
        <f>IFERROR(VLOOKUP(LEFT($A2353,8),POR!$A:$R,15,0),"")</f>
        <v/>
      </c>
      <c r="AD2353" s="8" t="str">
        <f>IFERROR(VLOOKUP(LEFT($A2353,8),POR!$A:$R,16,0),"")</f>
        <v/>
      </c>
      <c r="AE2353" s="8" t="str">
        <f>IFERROR(VLOOKUP(LEFT($A2353,8),POR!$A:$R,17,0),"")</f>
        <v/>
      </c>
      <c r="AF2353" s="8" t="str">
        <f>IFERROR(VLOOKUP(LEFT($A2353,8),POR!$A:$R,18,0),"")</f>
        <v/>
      </c>
      <c r="AG2353" s="36" t="str">
        <f>IFERROR(VLOOKUP(A2353,NSD!F:G,2,0),"")</f>
        <v>PH40136</v>
      </c>
    </row>
    <row r="2354" spans="1:33">
      <c r="A2354" s="49" t="s">
        <v>3993</v>
      </c>
      <c r="B2354" s="36" t="str">
        <f>VLOOKUP(LEFT(A2354,8),Clusters!A:C,3,0)</f>
        <v>C1</v>
      </c>
      <c r="C2354" s="36">
        <f>VLOOKUP(LEFT(A2354,8),Clusters!A:D,2,0)</f>
        <v>13</v>
      </c>
      <c r="O2354" s="36">
        <f>IFERROR(VLOOKUP(LEFT(A2354,8),'Development Priority'!A:B,2,0),"")</f>
        <v>134</v>
      </c>
      <c r="P2354" s="8" t="str">
        <f>IFERROR(VLOOKUP(LEFT($A2354,8),POR!$A:$R,2,0),"")</f>
        <v/>
      </c>
      <c r="Q2354" s="8" t="str">
        <f>IFERROR(VLOOKUP(LEFT($A2354,8),POR!$A:$R,3,0),"")</f>
        <v/>
      </c>
      <c r="R2354" s="8" t="str">
        <f>IFERROR(VLOOKUP(LEFT($A2354,8),POR!$A:$R,4,0),"")</f>
        <v/>
      </c>
      <c r="S2354" s="8" t="str">
        <f>IFERROR(VLOOKUP(LEFT($A2354,8),POR!$A:$R,5,0),"")</f>
        <v/>
      </c>
      <c r="T2354" s="8">
        <f>IFERROR(VLOOKUP(LEFT($A2354,8),POR!$A:$R,6,0),"")</f>
        <v>42910.708333333299</v>
      </c>
      <c r="U2354" s="8" t="str">
        <f>IFERROR(VLOOKUP(LEFT($A2354,8),POR!$A:$R,7,0),"")</f>
        <v/>
      </c>
      <c r="V2354" s="8" t="str">
        <f>IFERROR(VLOOKUP(LEFT($A2354,8),POR!$A:$R,8,0),"")</f>
        <v/>
      </c>
      <c r="W2354" s="8" t="str">
        <f>IFERROR(VLOOKUP(LEFT($A2354,8),POR!$A:$R,9,0),"")</f>
        <v/>
      </c>
      <c r="X2354" s="8" t="str">
        <f>IFERROR(VLOOKUP(LEFT($A2354,8),POR!$A:$R,10,0),"")</f>
        <v/>
      </c>
      <c r="Y2354" s="8" t="str">
        <f>IFERROR(VLOOKUP(LEFT($A2354,8),POR!$A:$R,11,0),"")</f>
        <v/>
      </c>
      <c r="Z2354" s="8" t="str">
        <f>IFERROR(VLOOKUP(LEFT($A2354,8),POR!$A:$R,12,0),"")</f>
        <v/>
      </c>
      <c r="AA2354" s="8" t="str">
        <f>IFERROR(VLOOKUP(LEFT($A2354,8),POR!$A:$R,13,0),"")</f>
        <v/>
      </c>
      <c r="AB2354" s="8" t="str">
        <f>IFERROR(VLOOKUP(LEFT($A2354,8),POR!$A:$R,14,0),"")</f>
        <v/>
      </c>
      <c r="AC2354" s="8" t="str">
        <f>IFERROR(VLOOKUP(LEFT($A2354,8),POR!$A:$R,15,0),"")</f>
        <v/>
      </c>
      <c r="AD2354" s="8" t="str">
        <f>IFERROR(VLOOKUP(LEFT($A2354,8),POR!$A:$R,16,0),"")</f>
        <v/>
      </c>
      <c r="AE2354" s="8" t="str">
        <f>IFERROR(VLOOKUP(LEFT($A2354,8),POR!$A:$R,17,0),"")</f>
        <v/>
      </c>
      <c r="AF2354" s="8" t="str">
        <f>IFERROR(VLOOKUP(LEFT($A2354,8),POR!$A:$R,18,0),"")</f>
        <v/>
      </c>
      <c r="AG2354" s="36" t="str">
        <f>IFERROR(VLOOKUP(A2354,NSD!F:G,2,0),"")</f>
        <v/>
      </c>
    </row>
    <row r="2355" spans="1:33">
      <c r="A2355" s="49" t="s">
        <v>2532</v>
      </c>
      <c r="B2355" s="36" t="str">
        <f>VLOOKUP(LEFT(A2355,8),Clusters!A:C,3,0)</f>
        <v>C1</v>
      </c>
      <c r="C2355" s="36">
        <f>VLOOKUP(LEFT(A2355,8),Clusters!A:D,2,0)</f>
        <v>13</v>
      </c>
      <c r="O2355" s="36">
        <f>IFERROR(VLOOKUP(LEFT(A2355,8),'Development Priority'!A:B,2,0),"")</f>
        <v>134</v>
      </c>
      <c r="P2355" s="8" t="str">
        <f>IFERROR(VLOOKUP(LEFT($A2355,8),POR!$A:$R,2,0),"")</f>
        <v/>
      </c>
      <c r="Q2355" s="8" t="str">
        <f>IFERROR(VLOOKUP(LEFT($A2355,8),POR!$A:$R,3,0),"")</f>
        <v/>
      </c>
      <c r="R2355" s="8" t="str">
        <f>IFERROR(VLOOKUP(LEFT($A2355,8),POR!$A:$R,4,0),"")</f>
        <v/>
      </c>
      <c r="S2355" s="8" t="str">
        <f>IFERROR(VLOOKUP(LEFT($A2355,8),POR!$A:$R,5,0),"")</f>
        <v/>
      </c>
      <c r="T2355" s="8">
        <f>IFERROR(VLOOKUP(LEFT($A2355,8),POR!$A:$R,6,0),"")</f>
        <v>42910.708333333299</v>
      </c>
      <c r="U2355" s="8" t="str">
        <f>IFERROR(VLOOKUP(LEFT($A2355,8),POR!$A:$R,7,0),"")</f>
        <v/>
      </c>
      <c r="V2355" s="8" t="str">
        <f>IFERROR(VLOOKUP(LEFT($A2355,8),POR!$A:$R,8,0),"")</f>
        <v/>
      </c>
      <c r="W2355" s="8" t="str">
        <f>IFERROR(VLOOKUP(LEFT($A2355,8),POR!$A:$R,9,0),"")</f>
        <v/>
      </c>
      <c r="X2355" s="8" t="str">
        <f>IFERROR(VLOOKUP(LEFT($A2355,8),POR!$A:$R,10,0),"")</f>
        <v/>
      </c>
      <c r="Y2355" s="8" t="str">
        <f>IFERROR(VLOOKUP(LEFT($A2355,8),POR!$A:$R,11,0),"")</f>
        <v/>
      </c>
      <c r="Z2355" s="8" t="str">
        <f>IFERROR(VLOOKUP(LEFT($A2355,8),POR!$A:$R,12,0),"")</f>
        <v/>
      </c>
      <c r="AA2355" s="8" t="str">
        <f>IFERROR(VLOOKUP(LEFT($A2355,8),POR!$A:$R,13,0),"")</f>
        <v/>
      </c>
      <c r="AB2355" s="8" t="str">
        <f>IFERROR(VLOOKUP(LEFT($A2355,8),POR!$A:$R,14,0),"")</f>
        <v/>
      </c>
      <c r="AC2355" s="8" t="str">
        <f>IFERROR(VLOOKUP(LEFT($A2355,8),POR!$A:$R,15,0),"")</f>
        <v/>
      </c>
      <c r="AD2355" s="8" t="str">
        <f>IFERROR(VLOOKUP(LEFT($A2355,8),POR!$A:$R,16,0),"")</f>
        <v/>
      </c>
      <c r="AE2355" s="8" t="str">
        <f>IFERROR(VLOOKUP(LEFT($A2355,8),POR!$A:$R,17,0),"")</f>
        <v/>
      </c>
      <c r="AF2355" s="8" t="str">
        <f>IFERROR(VLOOKUP(LEFT($A2355,8),POR!$A:$R,18,0),"")</f>
        <v/>
      </c>
      <c r="AG2355" s="36" t="str">
        <f>IFERROR(VLOOKUP(A2355,NSD!F:G,2,0),"")</f>
        <v/>
      </c>
    </row>
    <row r="2356" spans="1:33">
      <c r="A2356" s="49" t="s">
        <v>4790</v>
      </c>
      <c r="B2356" s="36" t="str">
        <f>VLOOKUP(LEFT(A2356,8),Clusters!A:C,3,0)</f>
        <v>C5</v>
      </c>
      <c r="C2356" s="36">
        <f>VLOOKUP(LEFT(A2356,8),Clusters!A:D,2,0)</f>
        <v>54</v>
      </c>
      <c r="O2356" s="36">
        <f>IFERROR(VLOOKUP(LEFT(A2356,8),'Development Priority'!A:B,2,0),"")</f>
        <v>615</v>
      </c>
      <c r="P2356" s="8" t="str">
        <f>IFERROR(VLOOKUP(LEFT($A2356,8),POR!$A:$R,2,0),"")</f>
        <v/>
      </c>
      <c r="Q2356" s="8" t="str">
        <f>IFERROR(VLOOKUP(LEFT($A2356,8),POR!$A:$R,3,0),"")</f>
        <v/>
      </c>
      <c r="R2356" s="8" t="str">
        <f>IFERROR(VLOOKUP(LEFT($A2356,8),POR!$A:$R,4,0),"")</f>
        <v/>
      </c>
      <c r="S2356" s="8" t="str">
        <f>IFERROR(VLOOKUP(LEFT($A2356,8),POR!$A:$R,5,0),"")</f>
        <v/>
      </c>
      <c r="T2356" s="8">
        <f>IFERROR(VLOOKUP(LEFT($A2356,8),POR!$A:$R,6,0),"")</f>
        <v>42788.666666666701</v>
      </c>
      <c r="U2356" s="8" t="str">
        <f>IFERROR(VLOOKUP(LEFT($A2356,8),POR!$A:$R,7,0),"")</f>
        <v/>
      </c>
      <c r="V2356" s="8" t="str">
        <f>IFERROR(VLOOKUP(LEFT($A2356,8),POR!$A:$R,8,0),"")</f>
        <v/>
      </c>
      <c r="W2356" s="8" t="str">
        <f>IFERROR(VLOOKUP(LEFT($A2356,8),POR!$A:$R,9,0),"")</f>
        <v/>
      </c>
      <c r="X2356" s="8" t="str">
        <f>IFERROR(VLOOKUP(LEFT($A2356,8),POR!$A:$R,10,0),"")</f>
        <v/>
      </c>
      <c r="Y2356" s="8" t="str">
        <f>IFERROR(VLOOKUP(LEFT($A2356,8),POR!$A:$R,11,0),"")</f>
        <v/>
      </c>
      <c r="Z2356" s="8" t="str">
        <f>IFERROR(VLOOKUP(LEFT($A2356,8),POR!$A:$R,12,0),"")</f>
        <v/>
      </c>
      <c r="AA2356" s="8" t="str">
        <f>IFERROR(VLOOKUP(LEFT($A2356,8),POR!$A:$R,13,0),"")</f>
        <v/>
      </c>
      <c r="AB2356" s="8" t="str">
        <f>IFERROR(VLOOKUP(LEFT($A2356,8),POR!$A:$R,14,0),"")</f>
        <v/>
      </c>
      <c r="AC2356" s="8" t="str">
        <f>IFERROR(VLOOKUP(LEFT($A2356,8),POR!$A:$R,15,0),"")</f>
        <v/>
      </c>
      <c r="AD2356" s="8" t="str">
        <f>IFERROR(VLOOKUP(LEFT($A2356,8),POR!$A:$R,16,0),"")</f>
        <v/>
      </c>
      <c r="AE2356" s="8" t="str">
        <f>IFERROR(VLOOKUP(LEFT($A2356,8),POR!$A:$R,17,0),"")</f>
        <v/>
      </c>
      <c r="AF2356" s="8" t="str">
        <f>IFERROR(VLOOKUP(LEFT($A2356,8),POR!$A:$R,18,0),"")</f>
        <v/>
      </c>
      <c r="AG2356" s="36" t="str">
        <f>IFERROR(VLOOKUP(A2356,NSD!F:G,2,0),"")</f>
        <v/>
      </c>
    </row>
    <row r="2357" spans="1:33">
      <c r="A2357" s="49" t="s">
        <v>4689</v>
      </c>
      <c r="B2357" s="36" t="str">
        <f>VLOOKUP(LEFT(A2357,8),Clusters!A:C,3,0)</f>
        <v>C5</v>
      </c>
      <c r="C2357" s="36">
        <f>VLOOKUP(LEFT(A2357,8),Clusters!A:D,2,0)</f>
        <v>54</v>
      </c>
      <c r="O2357" s="36">
        <f>IFERROR(VLOOKUP(LEFT(A2357,8),'Development Priority'!A:B,2,0),"")</f>
        <v>615</v>
      </c>
      <c r="P2357" s="8" t="str">
        <f>IFERROR(VLOOKUP(LEFT($A2357,8),POR!$A:$R,2,0),"")</f>
        <v/>
      </c>
      <c r="Q2357" s="8" t="str">
        <f>IFERROR(VLOOKUP(LEFT($A2357,8),POR!$A:$R,3,0),"")</f>
        <v/>
      </c>
      <c r="R2357" s="8" t="str">
        <f>IFERROR(VLOOKUP(LEFT($A2357,8),POR!$A:$R,4,0),"")</f>
        <v/>
      </c>
      <c r="S2357" s="8" t="str">
        <f>IFERROR(VLOOKUP(LEFT($A2357,8),POR!$A:$R,5,0),"")</f>
        <v/>
      </c>
      <c r="T2357" s="8">
        <f>IFERROR(VLOOKUP(LEFT($A2357,8),POR!$A:$R,6,0),"")</f>
        <v>42788.666666666701</v>
      </c>
      <c r="U2357" s="8" t="str">
        <f>IFERROR(VLOOKUP(LEFT($A2357,8),POR!$A:$R,7,0),"")</f>
        <v/>
      </c>
      <c r="V2357" s="8" t="str">
        <f>IFERROR(VLOOKUP(LEFT($A2357,8),POR!$A:$R,8,0),"")</f>
        <v/>
      </c>
      <c r="W2357" s="8" t="str">
        <f>IFERROR(VLOOKUP(LEFT($A2357,8),POR!$A:$R,9,0),"")</f>
        <v/>
      </c>
      <c r="X2357" s="8" t="str">
        <f>IFERROR(VLOOKUP(LEFT($A2357,8),POR!$A:$R,10,0),"")</f>
        <v/>
      </c>
      <c r="Y2357" s="8" t="str">
        <f>IFERROR(VLOOKUP(LEFT($A2357,8),POR!$A:$R,11,0),"")</f>
        <v/>
      </c>
      <c r="Z2357" s="8" t="str">
        <f>IFERROR(VLOOKUP(LEFT($A2357,8),POR!$A:$R,12,0),"")</f>
        <v/>
      </c>
      <c r="AA2357" s="8" t="str">
        <f>IFERROR(VLOOKUP(LEFT($A2357,8),POR!$A:$R,13,0),"")</f>
        <v/>
      </c>
      <c r="AB2357" s="8" t="str">
        <f>IFERROR(VLOOKUP(LEFT($A2357,8),POR!$A:$R,14,0),"")</f>
        <v/>
      </c>
      <c r="AC2357" s="8" t="str">
        <f>IFERROR(VLOOKUP(LEFT($A2357,8),POR!$A:$R,15,0),"")</f>
        <v/>
      </c>
      <c r="AD2357" s="8" t="str">
        <f>IFERROR(VLOOKUP(LEFT($A2357,8),POR!$A:$R,16,0),"")</f>
        <v/>
      </c>
      <c r="AE2357" s="8" t="str">
        <f>IFERROR(VLOOKUP(LEFT($A2357,8),POR!$A:$R,17,0),"")</f>
        <v/>
      </c>
      <c r="AF2357" s="8" t="str">
        <f>IFERROR(VLOOKUP(LEFT($A2357,8),POR!$A:$R,18,0),"")</f>
        <v/>
      </c>
      <c r="AG2357" s="36" t="str">
        <f>IFERROR(VLOOKUP(A2357,NSD!F:G,2,0),"")</f>
        <v/>
      </c>
    </row>
    <row r="2358" spans="1:33">
      <c r="A2358" s="49" t="s">
        <v>3618</v>
      </c>
      <c r="B2358" s="36" t="str">
        <f>VLOOKUP(LEFT(A2358,8),Clusters!A:C,3,0)</f>
        <v>C5</v>
      </c>
      <c r="C2358" s="36">
        <f>VLOOKUP(LEFT(A2358,8),Clusters!A:D,2,0)</f>
        <v>54</v>
      </c>
      <c r="O2358" s="36">
        <f>IFERROR(VLOOKUP(LEFT(A2358,8),'Development Priority'!A:B,2,0),"")</f>
        <v>615</v>
      </c>
      <c r="P2358" s="8" t="str">
        <f>IFERROR(VLOOKUP(LEFT($A2358,8),POR!$A:$R,2,0),"")</f>
        <v/>
      </c>
      <c r="Q2358" s="8" t="str">
        <f>IFERROR(VLOOKUP(LEFT($A2358,8),POR!$A:$R,3,0),"")</f>
        <v/>
      </c>
      <c r="R2358" s="8" t="str">
        <f>IFERROR(VLOOKUP(LEFT($A2358,8),POR!$A:$R,4,0),"")</f>
        <v/>
      </c>
      <c r="S2358" s="8" t="str">
        <f>IFERROR(VLOOKUP(LEFT($A2358,8),POR!$A:$R,5,0),"")</f>
        <v/>
      </c>
      <c r="T2358" s="8">
        <f>IFERROR(VLOOKUP(LEFT($A2358,8),POR!$A:$R,6,0),"")</f>
        <v>42788.666666666701</v>
      </c>
      <c r="U2358" s="8" t="str">
        <f>IFERROR(VLOOKUP(LEFT($A2358,8),POR!$A:$R,7,0),"")</f>
        <v/>
      </c>
      <c r="V2358" s="8" t="str">
        <f>IFERROR(VLOOKUP(LEFT($A2358,8),POR!$A:$R,8,0),"")</f>
        <v/>
      </c>
      <c r="W2358" s="8" t="str">
        <f>IFERROR(VLOOKUP(LEFT($A2358,8),POR!$A:$R,9,0),"")</f>
        <v/>
      </c>
      <c r="X2358" s="8" t="str">
        <f>IFERROR(VLOOKUP(LEFT($A2358,8),POR!$A:$R,10,0),"")</f>
        <v/>
      </c>
      <c r="Y2358" s="8" t="str">
        <f>IFERROR(VLOOKUP(LEFT($A2358,8),POR!$A:$R,11,0),"")</f>
        <v/>
      </c>
      <c r="Z2358" s="8" t="str">
        <f>IFERROR(VLOOKUP(LEFT($A2358,8),POR!$A:$R,12,0),"")</f>
        <v/>
      </c>
      <c r="AA2358" s="8" t="str">
        <f>IFERROR(VLOOKUP(LEFT($A2358,8),POR!$A:$R,13,0),"")</f>
        <v/>
      </c>
      <c r="AB2358" s="8" t="str">
        <f>IFERROR(VLOOKUP(LEFT($A2358,8),POR!$A:$R,14,0),"")</f>
        <v/>
      </c>
      <c r="AC2358" s="8" t="str">
        <f>IFERROR(VLOOKUP(LEFT($A2358,8),POR!$A:$R,15,0),"")</f>
        <v/>
      </c>
      <c r="AD2358" s="8" t="str">
        <f>IFERROR(VLOOKUP(LEFT($A2358,8),POR!$A:$R,16,0),"")</f>
        <v/>
      </c>
      <c r="AE2358" s="8" t="str">
        <f>IFERROR(VLOOKUP(LEFT($A2358,8),POR!$A:$R,17,0),"")</f>
        <v/>
      </c>
      <c r="AF2358" s="8" t="str">
        <f>IFERROR(VLOOKUP(LEFT($A2358,8),POR!$A:$R,18,0),"")</f>
        <v/>
      </c>
      <c r="AG2358" s="36" t="str">
        <f>IFERROR(VLOOKUP(A2358,NSD!F:G,2,0),"")</f>
        <v/>
      </c>
    </row>
    <row r="2359" spans="1:33">
      <c r="A2359" s="49" t="s">
        <v>2763</v>
      </c>
      <c r="B2359" s="36" t="str">
        <f>VLOOKUP(LEFT(A2359,8),Clusters!A:C,3,0)</f>
        <v>C2</v>
      </c>
      <c r="C2359" s="36">
        <f>VLOOKUP(LEFT(A2359,8),Clusters!A:D,2,0)</f>
        <v>22</v>
      </c>
      <c r="O2359" s="36">
        <f>IFERROR(VLOOKUP(LEFT(A2359,8),'Development Priority'!A:B,2,0),"")</f>
        <v>62</v>
      </c>
      <c r="P2359" s="8" t="str">
        <f>IFERROR(VLOOKUP(LEFT($A2359,8),POR!$A:$R,2,0),"")</f>
        <v/>
      </c>
      <c r="Q2359" s="8" t="str">
        <f>IFERROR(VLOOKUP(LEFT($A2359,8),POR!$A:$R,3,0),"")</f>
        <v/>
      </c>
      <c r="R2359" s="8" t="str">
        <f>IFERROR(VLOOKUP(LEFT($A2359,8),POR!$A:$R,4,0),"")</f>
        <v/>
      </c>
      <c r="S2359" s="8" t="str">
        <f>IFERROR(VLOOKUP(LEFT($A2359,8),POR!$A:$R,5,0),"")</f>
        <v/>
      </c>
      <c r="T2359" s="8">
        <f>IFERROR(VLOOKUP(LEFT($A2359,8),POR!$A:$R,6,0),"")</f>
        <v>42827.708333333299</v>
      </c>
      <c r="U2359" s="8" t="str">
        <f>IFERROR(VLOOKUP(LEFT($A2359,8),POR!$A:$R,7,0),"")</f>
        <v/>
      </c>
      <c r="V2359" s="8">
        <f>IFERROR(VLOOKUP(LEFT($A2359,8),POR!$A:$R,8,0),"")</f>
        <v>42828</v>
      </c>
      <c r="W2359" s="8" t="str">
        <f>IFERROR(VLOOKUP(LEFT($A2359,8),POR!$A:$R,9,0),"")</f>
        <v/>
      </c>
      <c r="X2359" s="8" t="str">
        <f>IFERROR(VLOOKUP(LEFT($A2359,8),POR!$A:$R,10,0),"")</f>
        <v/>
      </c>
      <c r="Y2359" s="8" t="str">
        <f>IFERROR(VLOOKUP(LEFT($A2359,8),POR!$A:$R,11,0),"")</f>
        <v/>
      </c>
      <c r="Z2359" s="8" t="str">
        <f>IFERROR(VLOOKUP(LEFT($A2359,8),POR!$A:$R,12,0),"")</f>
        <v/>
      </c>
      <c r="AA2359" s="8" t="str">
        <f>IFERROR(VLOOKUP(LEFT($A2359,8),POR!$A:$R,13,0),"")</f>
        <v/>
      </c>
      <c r="AB2359" s="8" t="str">
        <f>IFERROR(VLOOKUP(LEFT($A2359,8),POR!$A:$R,14,0),"")</f>
        <v/>
      </c>
      <c r="AC2359" s="8" t="str">
        <f>IFERROR(VLOOKUP(LEFT($A2359,8),POR!$A:$R,15,0),"")</f>
        <v/>
      </c>
      <c r="AD2359" s="8" t="str">
        <f>IFERROR(VLOOKUP(LEFT($A2359,8),POR!$A:$R,16,0),"")</f>
        <v/>
      </c>
      <c r="AE2359" s="8" t="str">
        <f>IFERROR(VLOOKUP(LEFT($A2359,8),POR!$A:$R,17,0),"")</f>
        <v/>
      </c>
      <c r="AF2359" s="8" t="str">
        <f>IFERROR(VLOOKUP(LEFT($A2359,8),POR!$A:$R,18,0),"")</f>
        <v/>
      </c>
      <c r="AG2359" s="36" t="str">
        <f>IFERROR(VLOOKUP(A2359,NSD!F:G,2,0),"")</f>
        <v/>
      </c>
    </row>
    <row r="2360" spans="1:33">
      <c r="A2360" s="49" t="s">
        <v>2335</v>
      </c>
      <c r="B2360" s="36" t="str">
        <f>VLOOKUP(LEFT(A2360,8),Clusters!A:C,3,0)</f>
        <v>C2</v>
      </c>
      <c r="C2360" s="36">
        <f>VLOOKUP(LEFT(A2360,8),Clusters!A:D,2,0)</f>
        <v>22</v>
      </c>
      <c r="O2360" s="36">
        <f>IFERROR(VLOOKUP(LEFT(A2360,8),'Development Priority'!A:B,2,0),"")</f>
        <v>62</v>
      </c>
      <c r="P2360" s="8" t="str">
        <f>IFERROR(VLOOKUP(LEFT($A2360,8),POR!$A:$R,2,0),"")</f>
        <v/>
      </c>
      <c r="Q2360" s="8" t="str">
        <f>IFERROR(VLOOKUP(LEFT($A2360,8),POR!$A:$R,3,0),"")</f>
        <v/>
      </c>
      <c r="R2360" s="8" t="str">
        <f>IFERROR(VLOOKUP(LEFT($A2360,8),POR!$A:$R,4,0),"")</f>
        <v/>
      </c>
      <c r="S2360" s="8" t="str">
        <f>IFERROR(VLOOKUP(LEFT($A2360,8),POR!$A:$R,5,0),"")</f>
        <v/>
      </c>
      <c r="T2360" s="8">
        <f>IFERROR(VLOOKUP(LEFT($A2360,8),POR!$A:$R,6,0),"")</f>
        <v>42827.708333333299</v>
      </c>
      <c r="U2360" s="8" t="str">
        <f>IFERROR(VLOOKUP(LEFT($A2360,8),POR!$A:$R,7,0),"")</f>
        <v/>
      </c>
      <c r="V2360" s="8">
        <f>IFERROR(VLOOKUP(LEFT($A2360,8),POR!$A:$R,8,0),"")</f>
        <v>42828</v>
      </c>
      <c r="W2360" s="8" t="str">
        <f>IFERROR(VLOOKUP(LEFT($A2360,8),POR!$A:$R,9,0),"")</f>
        <v/>
      </c>
      <c r="X2360" s="8" t="str">
        <f>IFERROR(VLOOKUP(LEFT($A2360,8),POR!$A:$R,10,0),"")</f>
        <v/>
      </c>
      <c r="Y2360" s="8" t="str">
        <f>IFERROR(VLOOKUP(LEFT($A2360,8),POR!$A:$R,11,0),"")</f>
        <v/>
      </c>
      <c r="Z2360" s="8" t="str">
        <f>IFERROR(VLOOKUP(LEFT($A2360,8),POR!$A:$R,12,0),"")</f>
        <v/>
      </c>
      <c r="AA2360" s="8" t="str">
        <f>IFERROR(VLOOKUP(LEFT($A2360,8),POR!$A:$R,13,0),"")</f>
        <v/>
      </c>
      <c r="AB2360" s="8" t="str">
        <f>IFERROR(VLOOKUP(LEFT($A2360,8),POR!$A:$R,14,0),"")</f>
        <v/>
      </c>
      <c r="AC2360" s="8" t="str">
        <f>IFERROR(VLOOKUP(LEFT($A2360,8),POR!$A:$R,15,0),"")</f>
        <v/>
      </c>
      <c r="AD2360" s="8" t="str">
        <f>IFERROR(VLOOKUP(LEFT($A2360,8),POR!$A:$R,16,0),"")</f>
        <v/>
      </c>
      <c r="AE2360" s="8" t="str">
        <f>IFERROR(VLOOKUP(LEFT($A2360,8),POR!$A:$R,17,0),"")</f>
        <v/>
      </c>
      <c r="AF2360" s="8" t="str">
        <f>IFERROR(VLOOKUP(LEFT($A2360,8),POR!$A:$R,18,0),"")</f>
        <v/>
      </c>
      <c r="AG2360" s="36" t="str">
        <f>IFERROR(VLOOKUP(A2360,NSD!F:G,2,0),"")</f>
        <v/>
      </c>
    </row>
    <row r="2361" spans="1:33">
      <c r="A2361" s="49" t="s">
        <v>2872</v>
      </c>
      <c r="B2361" s="36" t="str">
        <f>VLOOKUP(LEFT(A2361,8),Clusters!A:C,3,0)</f>
        <v>C2</v>
      </c>
      <c r="C2361" s="36">
        <f>VLOOKUP(LEFT(A2361,8),Clusters!A:D,2,0)</f>
        <v>22</v>
      </c>
      <c r="O2361" s="36">
        <f>IFERROR(VLOOKUP(LEFT(A2361,8),'Development Priority'!A:B,2,0),"")</f>
        <v>54</v>
      </c>
      <c r="P2361" s="8" t="str">
        <f>IFERROR(VLOOKUP(LEFT($A2361,8),POR!$A:$R,2,0),"")</f>
        <v/>
      </c>
      <c r="Q2361" s="8" t="str">
        <f>IFERROR(VLOOKUP(LEFT($A2361,8),POR!$A:$R,3,0),"")</f>
        <v/>
      </c>
      <c r="R2361" s="8" t="str">
        <f>IFERROR(VLOOKUP(LEFT($A2361,8),POR!$A:$R,4,0),"")</f>
        <v/>
      </c>
      <c r="S2361" s="8" t="str">
        <f>IFERROR(VLOOKUP(LEFT($A2361,8),POR!$A:$R,5,0),"")</f>
        <v/>
      </c>
      <c r="T2361" s="8">
        <f>IFERROR(VLOOKUP(LEFT($A2361,8),POR!$A:$R,6,0),"")</f>
        <v>42863.708333333299</v>
      </c>
      <c r="U2361" s="8" t="str">
        <f>IFERROR(VLOOKUP(LEFT($A2361,8),POR!$A:$R,7,0),"")</f>
        <v/>
      </c>
      <c r="V2361" s="8" t="str">
        <f>IFERROR(VLOOKUP(LEFT($A2361,8),POR!$A:$R,8,0),"")</f>
        <v/>
      </c>
      <c r="W2361" s="8" t="str">
        <f>IFERROR(VLOOKUP(LEFT($A2361,8),POR!$A:$R,9,0),"")</f>
        <v/>
      </c>
      <c r="X2361" s="8" t="str">
        <f>IFERROR(VLOOKUP(LEFT($A2361,8),POR!$A:$R,10,0),"")</f>
        <v/>
      </c>
      <c r="Y2361" s="8" t="str">
        <f>IFERROR(VLOOKUP(LEFT($A2361,8),POR!$A:$R,11,0),"")</f>
        <v/>
      </c>
      <c r="Z2361" s="8" t="str">
        <f>IFERROR(VLOOKUP(LEFT($A2361,8),POR!$A:$R,12,0),"")</f>
        <v/>
      </c>
      <c r="AA2361" s="8" t="str">
        <f>IFERROR(VLOOKUP(LEFT($A2361,8),POR!$A:$R,13,0),"")</f>
        <v/>
      </c>
      <c r="AB2361" s="8" t="str">
        <f>IFERROR(VLOOKUP(LEFT($A2361,8),POR!$A:$R,14,0),"")</f>
        <v/>
      </c>
      <c r="AC2361" s="8" t="str">
        <f>IFERROR(VLOOKUP(LEFT($A2361,8),POR!$A:$R,15,0),"")</f>
        <v/>
      </c>
      <c r="AD2361" s="8" t="str">
        <f>IFERROR(VLOOKUP(LEFT($A2361,8),POR!$A:$R,16,0),"")</f>
        <v/>
      </c>
      <c r="AE2361" s="8" t="str">
        <f>IFERROR(VLOOKUP(LEFT($A2361,8),POR!$A:$R,17,0),"")</f>
        <v/>
      </c>
      <c r="AF2361" s="8" t="str">
        <f>IFERROR(VLOOKUP(LEFT($A2361,8),POR!$A:$R,18,0),"")</f>
        <v/>
      </c>
      <c r="AG2361" s="36" t="str">
        <f>IFERROR(VLOOKUP(A2361,NSD!F:G,2,0),"")</f>
        <v/>
      </c>
    </row>
    <row r="2362" spans="1:33">
      <c r="A2362" s="49" t="s">
        <v>4695</v>
      </c>
      <c r="B2362" s="36" t="str">
        <f>VLOOKUP(LEFT(A2362,8),Clusters!A:C,3,0)</f>
        <v>C2</v>
      </c>
      <c r="C2362" s="36">
        <f>VLOOKUP(LEFT(A2362,8),Clusters!A:D,2,0)</f>
        <v>22</v>
      </c>
      <c r="O2362" s="36">
        <f>IFERROR(VLOOKUP(LEFT(A2362,8),'Development Priority'!A:B,2,0),"")</f>
        <v>54</v>
      </c>
      <c r="P2362" s="8" t="str">
        <f>IFERROR(VLOOKUP(LEFT($A2362,8),POR!$A:$R,2,0),"")</f>
        <v/>
      </c>
      <c r="Q2362" s="8" t="str">
        <f>IFERROR(VLOOKUP(LEFT($A2362,8),POR!$A:$R,3,0),"")</f>
        <v/>
      </c>
      <c r="R2362" s="8" t="str">
        <f>IFERROR(VLOOKUP(LEFT($A2362,8),POR!$A:$R,4,0),"")</f>
        <v/>
      </c>
      <c r="S2362" s="8" t="str">
        <f>IFERROR(VLOOKUP(LEFT($A2362,8),POR!$A:$R,5,0),"")</f>
        <v/>
      </c>
      <c r="T2362" s="8">
        <f>IFERROR(VLOOKUP(LEFT($A2362,8),POR!$A:$R,6,0),"")</f>
        <v>42863.708333333299</v>
      </c>
      <c r="U2362" s="8" t="str">
        <f>IFERROR(VLOOKUP(LEFT($A2362,8),POR!$A:$R,7,0),"")</f>
        <v/>
      </c>
      <c r="V2362" s="8" t="str">
        <f>IFERROR(VLOOKUP(LEFT($A2362,8),POR!$A:$R,8,0),"")</f>
        <v/>
      </c>
      <c r="W2362" s="8" t="str">
        <f>IFERROR(VLOOKUP(LEFT($A2362,8),POR!$A:$R,9,0),"")</f>
        <v/>
      </c>
      <c r="X2362" s="8" t="str">
        <f>IFERROR(VLOOKUP(LEFT($A2362,8),POR!$A:$R,10,0),"")</f>
        <v/>
      </c>
      <c r="Y2362" s="8" t="str">
        <f>IFERROR(VLOOKUP(LEFT($A2362,8),POR!$A:$R,11,0),"")</f>
        <v/>
      </c>
      <c r="Z2362" s="8" t="str">
        <f>IFERROR(VLOOKUP(LEFT($A2362,8),POR!$A:$R,12,0),"")</f>
        <v/>
      </c>
      <c r="AA2362" s="8" t="str">
        <f>IFERROR(VLOOKUP(LEFT($A2362,8),POR!$A:$R,13,0),"")</f>
        <v/>
      </c>
      <c r="AB2362" s="8" t="str">
        <f>IFERROR(VLOOKUP(LEFT($A2362,8),POR!$A:$R,14,0),"")</f>
        <v/>
      </c>
      <c r="AC2362" s="8" t="str">
        <f>IFERROR(VLOOKUP(LEFT($A2362,8),POR!$A:$R,15,0),"")</f>
        <v/>
      </c>
      <c r="AD2362" s="8" t="str">
        <f>IFERROR(VLOOKUP(LEFT($A2362,8),POR!$A:$R,16,0),"")</f>
        <v/>
      </c>
      <c r="AE2362" s="8" t="str">
        <f>IFERROR(VLOOKUP(LEFT($A2362,8),POR!$A:$R,17,0),"")</f>
        <v/>
      </c>
      <c r="AF2362" s="8" t="str">
        <f>IFERROR(VLOOKUP(LEFT($A2362,8),POR!$A:$R,18,0),"")</f>
        <v/>
      </c>
      <c r="AG2362" s="36" t="str">
        <f>IFERROR(VLOOKUP(A2362,NSD!F:G,2,0),"")</f>
        <v/>
      </c>
    </row>
    <row r="2363" spans="1:33">
      <c r="A2363" s="49" t="s">
        <v>4901</v>
      </c>
      <c r="B2363" s="36" t="str">
        <f>VLOOKUP(LEFT(A2363,8),Clusters!A:C,3,0)</f>
        <v>C2</v>
      </c>
      <c r="C2363" s="36">
        <f>VLOOKUP(LEFT(A2363,8),Clusters!A:D,2,0)</f>
        <v>23</v>
      </c>
      <c r="O2363" s="36">
        <f>IFERROR(VLOOKUP(LEFT(A2363,8),'Development Priority'!A:B,2,0),"")</f>
        <v>286</v>
      </c>
      <c r="P2363" s="8" t="str">
        <f>IFERROR(VLOOKUP(LEFT($A2363,8),POR!$A:$R,2,0),"")</f>
        <v/>
      </c>
      <c r="Q2363" s="8" t="str">
        <f>IFERROR(VLOOKUP(LEFT($A2363,8),POR!$A:$R,3,0),"")</f>
        <v/>
      </c>
      <c r="R2363" s="8" t="str">
        <f>IFERROR(VLOOKUP(LEFT($A2363,8),POR!$A:$R,4,0),"")</f>
        <v/>
      </c>
      <c r="S2363" s="8" t="str">
        <f>IFERROR(VLOOKUP(LEFT($A2363,8),POR!$A:$R,5,0),"")</f>
        <v/>
      </c>
      <c r="T2363" s="8" t="str">
        <f>IFERROR(VLOOKUP(LEFT($A2363,8),POR!$A:$R,6,0),"")</f>
        <v/>
      </c>
      <c r="U2363" s="8" t="str">
        <f>IFERROR(VLOOKUP(LEFT($A2363,8),POR!$A:$R,7,0),"")</f>
        <v/>
      </c>
      <c r="V2363" s="8">
        <f>IFERROR(VLOOKUP(LEFT($A2363,8),POR!$A:$R,8,0),"")</f>
        <v>42838</v>
      </c>
      <c r="W2363" s="8" t="str">
        <f>IFERROR(VLOOKUP(LEFT($A2363,8),POR!$A:$R,9,0),"")</f>
        <v/>
      </c>
      <c r="X2363" s="8" t="str">
        <f>IFERROR(VLOOKUP(LEFT($A2363,8),POR!$A:$R,10,0),"")</f>
        <v/>
      </c>
      <c r="Y2363" s="8" t="str">
        <f>IFERROR(VLOOKUP(LEFT($A2363,8),POR!$A:$R,11,0),"")</f>
        <v/>
      </c>
      <c r="Z2363" s="8" t="str">
        <f>IFERROR(VLOOKUP(LEFT($A2363,8),POR!$A:$R,12,0),"")</f>
        <v/>
      </c>
      <c r="AA2363" s="8" t="str">
        <f>IFERROR(VLOOKUP(LEFT($A2363,8),POR!$A:$R,13,0),"")</f>
        <v/>
      </c>
      <c r="AB2363" s="8" t="str">
        <f>IFERROR(VLOOKUP(LEFT($A2363,8),POR!$A:$R,14,0),"")</f>
        <v/>
      </c>
      <c r="AC2363" s="8" t="str">
        <f>IFERROR(VLOOKUP(LEFT($A2363,8),POR!$A:$R,15,0),"")</f>
        <v/>
      </c>
      <c r="AD2363" s="8" t="str">
        <f>IFERROR(VLOOKUP(LEFT($A2363,8),POR!$A:$R,16,0),"")</f>
        <v/>
      </c>
      <c r="AE2363" s="8" t="str">
        <f>IFERROR(VLOOKUP(LEFT($A2363,8),POR!$A:$R,17,0),"")</f>
        <v/>
      </c>
      <c r="AF2363" s="8" t="str">
        <f>IFERROR(VLOOKUP(LEFT($A2363,8),POR!$A:$R,18,0),"")</f>
        <v/>
      </c>
      <c r="AG2363" s="36" t="str">
        <f>IFERROR(VLOOKUP(A2363,NSD!F:G,2,0),"")</f>
        <v/>
      </c>
    </row>
    <row r="2364" spans="1:33">
      <c r="A2364" s="49" t="s">
        <v>3792</v>
      </c>
      <c r="B2364" s="36" t="str">
        <f>VLOOKUP(LEFT(A2364,8),Clusters!A:C,3,0)</f>
        <v>C2</v>
      </c>
      <c r="C2364" s="36">
        <f>VLOOKUP(LEFT(A2364,8),Clusters!A:D,2,0)</f>
        <v>23</v>
      </c>
      <c r="O2364" s="36">
        <f>IFERROR(VLOOKUP(LEFT(A2364,8),'Development Priority'!A:B,2,0),"")</f>
        <v>286</v>
      </c>
      <c r="P2364" s="8" t="str">
        <f>IFERROR(VLOOKUP(LEFT($A2364,8),POR!$A:$R,2,0),"")</f>
        <v/>
      </c>
      <c r="Q2364" s="8" t="str">
        <f>IFERROR(VLOOKUP(LEFT($A2364,8),POR!$A:$R,3,0),"")</f>
        <v/>
      </c>
      <c r="R2364" s="8" t="str">
        <f>IFERROR(VLOOKUP(LEFT($A2364,8),POR!$A:$R,4,0),"")</f>
        <v/>
      </c>
      <c r="S2364" s="8" t="str">
        <f>IFERROR(VLOOKUP(LEFT($A2364,8),POR!$A:$R,5,0),"")</f>
        <v/>
      </c>
      <c r="T2364" s="8" t="str">
        <f>IFERROR(VLOOKUP(LEFT($A2364,8),POR!$A:$R,6,0),"")</f>
        <v/>
      </c>
      <c r="U2364" s="8" t="str">
        <f>IFERROR(VLOOKUP(LEFT($A2364,8),POR!$A:$R,7,0),"")</f>
        <v/>
      </c>
      <c r="V2364" s="8">
        <f>IFERROR(VLOOKUP(LEFT($A2364,8),POR!$A:$R,8,0),"")</f>
        <v>42838</v>
      </c>
      <c r="W2364" s="8" t="str">
        <f>IFERROR(VLOOKUP(LEFT($A2364,8),POR!$A:$R,9,0),"")</f>
        <v/>
      </c>
      <c r="X2364" s="8" t="str">
        <f>IFERROR(VLOOKUP(LEFT($A2364,8),POR!$A:$R,10,0),"")</f>
        <v/>
      </c>
      <c r="Y2364" s="8" t="str">
        <f>IFERROR(VLOOKUP(LEFT($A2364,8),POR!$A:$R,11,0),"")</f>
        <v/>
      </c>
      <c r="Z2364" s="8" t="str">
        <f>IFERROR(VLOOKUP(LEFT($A2364,8),POR!$A:$R,12,0),"")</f>
        <v/>
      </c>
      <c r="AA2364" s="8" t="str">
        <f>IFERROR(VLOOKUP(LEFT($A2364,8),POR!$A:$R,13,0),"")</f>
        <v/>
      </c>
      <c r="AB2364" s="8" t="str">
        <f>IFERROR(VLOOKUP(LEFT($A2364,8),POR!$A:$R,14,0),"")</f>
        <v/>
      </c>
      <c r="AC2364" s="8" t="str">
        <f>IFERROR(VLOOKUP(LEFT($A2364,8),POR!$A:$R,15,0),"")</f>
        <v/>
      </c>
      <c r="AD2364" s="8" t="str">
        <f>IFERROR(VLOOKUP(LEFT($A2364,8),POR!$A:$R,16,0),"")</f>
        <v/>
      </c>
      <c r="AE2364" s="8" t="str">
        <f>IFERROR(VLOOKUP(LEFT($A2364,8),POR!$A:$R,17,0),"")</f>
        <v/>
      </c>
      <c r="AF2364" s="8" t="str">
        <f>IFERROR(VLOOKUP(LEFT($A2364,8),POR!$A:$R,18,0),"")</f>
        <v/>
      </c>
      <c r="AG2364" s="36" t="str">
        <f>IFERROR(VLOOKUP(A2364,NSD!F:G,2,0),"")</f>
        <v/>
      </c>
    </row>
    <row r="2365" spans="1:33">
      <c r="A2365" s="49" t="s">
        <v>3759</v>
      </c>
      <c r="B2365" s="36" t="str">
        <f>VLOOKUP(LEFT(A2365,8),Clusters!A:C,3,0)</f>
        <v>C2</v>
      </c>
      <c r="C2365" s="36">
        <f>VLOOKUP(LEFT(A2365,8),Clusters!A:D,2,0)</f>
        <v>23</v>
      </c>
      <c r="O2365" s="36">
        <f>IFERROR(VLOOKUP(LEFT(A2365,8),'Development Priority'!A:B,2,0),"")</f>
        <v>286</v>
      </c>
      <c r="P2365" s="8" t="str">
        <f>IFERROR(VLOOKUP(LEFT($A2365,8),POR!$A:$R,2,0),"")</f>
        <v/>
      </c>
      <c r="Q2365" s="8" t="str">
        <f>IFERROR(VLOOKUP(LEFT($A2365,8),POR!$A:$R,3,0),"")</f>
        <v/>
      </c>
      <c r="R2365" s="8" t="str">
        <f>IFERROR(VLOOKUP(LEFT($A2365,8),POR!$A:$R,4,0),"")</f>
        <v/>
      </c>
      <c r="S2365" s="8" t="str">
        <f>IFERROR(VLOOKUP(LEFT($A2365,8),POR!$A:$R,5,0),"")</f>
        <v/>
      </c>
      <c r="T2365" s="8" t="str">
        <f>IFERROR(VLOOKUP(LEFT($A2365,8),POR!$A:$R,6,0),"")</f>
        <v/>
      </c>
      <c r="U2365" s="8" t="str">
        <f>IFERROR(VLOOKUP(LEFT($A2365,8),POR!$A:$R,7,0),"")</f>
        <v/>
      </c>
      <c r="V2365" s="8">
        <f>IFERROR(VLOOKUP(LEFT($A2365,8),POR!$A:$R,8,0),"")</f>
        <v>42838</v>
      </c>
      <c r="W2365" s="8" t="str">
        <f>IFERROR(VLOOKUP(LEFT($A2365,8),POR!$A:$R,9,0),"")</f>
        <v/>
      </c>
      <c r="X2365" s="8" t="str">
        <f>IFERROR(VLOOKUP(LEFT($A2365,8),POR!$A:$R,10,0),"")</f>
        <v/>
      </c>
      <c r="Y2365" s="8" t="str">
        <f>IFERROR(VLOOKUP(LEFT($A2365,8),POR!$A:$R,11,0),"")</f>
        <v/>
      </c>
      <c r="Z2365" s="8" t="str">
        <f>IFERROR(VLOOKUP(LEFT($A2365,8),POR!$A:$R,12,0),"")</f>
        <v/>
      </c>
      <c r="AA2365" s="8" t="str">
        <f>IFERROR(VLOOKUP(LEFT($A2365,8),POR!$A:$R,13,0),"")</f>
        <v/>
      </c>
      <c r="AB2365" s="8" t="str">
        <f>IFERROR(VLOOKUP(LEFT($A2365,8),POR!$A:$R,14,0),"")</f>
        <v/>
      </c>
      <c r="AC2365" s="8" t="str">
        <f>IFERROR(VLOOKUP(LEFT($A2365,8),POR!$A:$R,15,0),"")</f>
        <v/>
      </c>
      <c r="AD2365" s="8" t="str">
        <f>IFERROR(VLOOKUP(LEFT($A2365,8),POR!$A:$R,16,0),"")</f>
        <v/>
      </c>
      <c r="AE2365" s="8" t="str">
        <f>IFERROR(VLOOKUP(LEFT($A2365,8),POR!$A:$R,17,0),"")</f>
        <v/>
      </c>
      <c r="AF2365" s="8" t="str">
        <f>IFERROR(VLOOKUP(LEFT($A2365,8),POR!$A:$R,18,0),"")</f>
        <v/>
      </c>
      <c r="AG2365" s="36" t="str">
        <f>IFERROR(VLOOKUP(A2365,NSD!F:G,2,0),"")</f>
        <v/>
      </c>
    </row>
    <row r="2366" spans="1:33">
      <c r="A2366" s="49" t="s">
        <v>4449</v>
      </c>
      <c r="B2366" s="36" t="str">
        <f>VLOOKUP(LEFT(A2366,8),Clusters!A:C,3,0)</f>
        <v>C2</v>
      </c>
      <c r="C2366" s="36">
        <f>VLOOKUP(LEFT(A2366,8),Clusters!A:D,2,0)</f>
        <v>23</v>
      </c>
      <c r="O2366" s="36">
        <f>IFERROR(VLOOKUP(LEFT(A2366,8),'Development Priority'!A:B,2,0),"")</f>
        <v>219</v>
      </c>
      <c r="P2366" s="8" t="str">
        <f>IFERROR(VLOOKUP(LEFT($A2366,8),POR!$A:$R,2,0),"")</f>
        <v/>
      </c>
      <c r="Q2366" s="8" t="str">
        <f>IFERROR(VLOOKUP(LEFT($A2366,8),POR!$A:$R,3,0),"")</f>
        <v/>
      </c>
      <c r="R2366" s="8" t="str">
        <f>IFERROR(VLOOKUP(LEFT($A2366,8),POR!$A:$R,4,0),"")</f>
        <v/>
      </c>
      <c r="S2366" s="8" t="str">
        <f>IFERROR(VLOOKUP(LEFT($A2366,8),POR!$A:$R,5,0),"")</f>
        <v/>
      </c>
      <c r="T2366" s="8">
        <f>IFERROR(VLOOKUP(LEFT($A2366,8),POR!$A:$R,6,0),"")</f>
        <v>42892.708333333299</v>
      </c>
      <c r="U2366" s="8" t="str">
        <f>IFERROR(VLOOKUP(LEFT($A2366,8),POR!$A:$R,7,0),"")</f>
        <v/>
      </c>
      <c r="V2366" s="8" t="str">
        <f>IFERROR(VLOOKUP(LEFT($A2366,8),POR!$A:$R,8,0),"")</f>
        <v/>
      </c>
      <c r="W2366" s="8" t="str">
        <f>IFERROR(VLOOKUP(LEFT($A2366,8),POR!$A:$R,9,0),"")</f>
        <v/>
      </c>
      <c r="X2366" s="8" t="str">
        <f>IFERROR(VLOOKUP(LEFT($A2366,8),POR!$A:$R,10,0),"")</f>
        <v/>
      </c>
      <c r="Y2366" s="8" t="str">
        <f>IFERROR(VLOOKUP(LEFT($A2366,8),POR!$A:$R,11,0),"")</f>
        <v/>
      </c>
      <c r="Z2366" s="8" t="str">
        <f>IFERROR(VLOOKUP(LEFT($A2366,8),POR!$A:$R,12,0),"")</f>
        <v/>
      </c>
      <c r="AA2366" s="8" t="str">
        <f>IFERROR(VLOOKUP(LEFT($A2366,8),POR!$A:$R,13,0),"")</f>
        <v/>
      </c>
      <c r="AB2366" s="8" t="str">
        <f>IFERROR(VLOOKUP(LEFT($A2366,8),POR!$A:$R,14,0),"")</f>
        <v/>
      </c>
      <c r="AC2366" s="8" t="str">
        <f>IFERROR(VLOOKUP(LEFT($A2366,8),POR!$A:$R,15,0),"")</f>
        <v/>
      </c>
      <c r="AD2366" s="8" t="str">
        <f>IFERROR(VLOOKUP(LEFT($A2366,8),POR!$A:$R,16,0),"")</f>
        <v/>
      </c>
      <c r="AE2366" s="8" t="str">
        <f>IFERROR(VLOOKUP(LEFT($A2366,8),POR!$A:$R,17,0),"")</f>
        <v/>
      </c>
      <c r="AF2366" s="8" t="str">
        <f>IFERROR(VLOOKUP(LEFT($A2366,8),POR!$A:$R,18,0),"")</f>
        <v/>
      </c>
      <c r="AG2366" s="36" t="str">
        <f>IFERROR(VLOOKUP(A2366,NSD!F:G,2,0),"")</f>
        <v/>
      </c>
    </row>
    <row r="2367" spans="1:33">
      <c r="A2367" s="49" t="s">
        <v>2718</v>
      </c>
      <c r="B2367" s="36" t="str">
        <f>VLOOKUP(LEFT(A2367,8),Clusters!A:C,3,0)</f>
        <v>C2</v>
      </c>
      <c r="C2367" s="36">
        <f>VLOOKUP(LEFT(A2367,8),Clusters!A:D,2,0)</f>
        <v>23</v>
      </c>
      <c r="O2367" s="36">
        <f>IFERROR(VLOOKUP(LEFT(A2367,8),'Development Priority'!A:B,2,0),"")</f>
        <v>219</v>
      </c>
      <c r="P2367" s="8" t="str">
        <f>IFERROR(VLOOKUP(LEFT($A2367,8),POR!$A:$R,2,0),"")</f>
        <v/>
      </c>
      <c r="Q2367" s="8" t="str">
        <f>IFERROR(VLOOKUP(LEFT($A2367,8),POR!$A:$R,3,0),"")</f>
        <v/>
      </c>
      <c r="R2367" s="8" t="str">
        <f>IFERROR(VLOOKUP(LEFT($A2367,8),POR!$A:$R,4,0),"")</f>
        <v/>
      </c>
      <c r="S2367" s="8" t="str">
        <f>IFERROR(VLOOKUP(LEFT($A2367,8),POR!$A:$R,5,0),"")</f>
        <v/>
      </c>
      <c r="T2367" s="8">
        <f>IFERROR(VLOOKUP(LEFT($A2367,8),POR!$A:$R,6,0),"")</f>
        <v>42892.708333333299</v>
      </c>
      <c r="U2367" s="8" t="str">
        <f>IFERROR(VLOOKUP(LEFT($A2367,8),POR!$A:$R,7,0),"")</f>
        <v/>
      </c>
      <c r="V2367" s="8" t="str">
        <f>IFERROR(VLOOKUP(LEFT($A2367,8),POR!$A:$R,8,0),"")</f>
        <v/>
      </c>
      <c r="W2367" s="8" t="str">
        <f>IFERROR(VLOOKUP(LEFT($A2367,8),POR!$A:$R,9,0),"")</f>
        <v/>
      </c>
      <c r="X2367" s="8" t="str">
        <f>IFERROR(VLOOKUP(LEFT($A2367,8),POR!$A:$R,10,0),"")</f>
        <v/>
      </c>
      <c r="Y2367" s="8" t="str">
        <f>IFERROR(VLOOKUP(LEFT($A2367,8),POR!$A:$R,11,0),"")</f>
        <v/>
      </c>
      <c r="Z2367" s="8" t="str">
        <f>IFERROR(VLOOKUP(LEFT($A2367,8),POR!$A:$R,12,0),"")</f>
        <v/>
      </c>
      <c r="AA2367" s="8" t="str">
        <f>IFERROR(VLOOKUP(LEFT($A2367,8),POR!$A:$R,13,0),"")</f>
        <v/>
      </c>
      <c r="AB2367" s="8" t="str">
        <f>IFERROR(VLOOKUP(LEFT($A2367,8),POR!$A:$R,14,0),"")</f>
        <v/>
      </c>
      <c r="AC2367" s="8" t="str">
        <f>IFERROR(VLOOKUP(LEFT($A2367,8),POR!$A:$R,15,0),"")</f>
        <v/>
      </c>
      <c r="AD2367" s="8" t="str">
        <f>IFERROR(VLOOKUP(LEFT($A2367,8),POR!$A:$R,16,0),"")</f>
        <v/>
      </c>
      <c r="AE2367" s="8" t="str">
        <f>IFERROR(VLOOKUP(LEFT($A2367,8),POR!$A:$R,17,0),"")</f>
        <v/>
      </c>
      <c r="AF2367" s="8" t="str">
        <f>IFERROR(VLOOKUP(LEFT($A2367,8),POR!$A:$R,18,0),"")</f>
        <v/>
      </c>
      <c r="AG2367" s="36" t="str">
        <f>IFERROR(VLOOKUP(A2367,NSD!F:G,2,0),"")</f>
        <v/>
      </c>
    </row>
    <row r="2368" spans="1:33">
      <c r="A2368" s="49" t="s">
        <v>3437</v>
      </c>
      <c r="B2368" s="36" t="str">
        <f>VLOOKUP(LEFT(A2368,8),Clusters!A:C,3,0)</f>
        <v>C2</v>
      </c>
      <c r="C2368" s="36">
        <f>VLOOKUP(LEFT(A2368,8),Clusters!A:D,2,0)</f>
        <v>23</v>
      </c>
      <c r="O2368" s="36">
        <f>IFERROR(VLOOKUP(LEFT(A2368,8),'Development Priority'!A:B,2,0),"")</f>
        <v>219</v>
      </c>
      <c r="P2368" s="8" t="str">
        <f>IFERROR(VLOOKUP(LEFT($A2368,8),POR!$A:$R,2,0),"")</f>
        <v/>
      </c>
      <c r="Q2368" s="8" t="str">
        <f>IFERROR(VLOOKUP(LEFT($A2368,8),POR!$A:$R,3,0),"")</f>
        <v/>
      </c>
      <c r="R2368" s="8" t="str">
        <f>IFERROR(VLOOKUP(LEFT($A2368,8),POR!$A:$R,4,0),"")</f>
        <v/>
      </c>
      <c r="S2368" s="8" t="str">
        <f>IFERROR(VLOOKUP(LEFT($A2368,8),POR!$A:$R,5,0),"")</f>
        <v/>
      </c>
      <c r="T2368" s="8">
        <f>IFERROR(VLOOKUP(LEFT($A2368,8),POR!$A:$R,6,0),"")</f>
        <v>42892.708333333299</v>
      </c>
      <c r="U2368" s="8" t="str">
        <f>IFERROR(VLOOKUP(LEFT($A2368,8),POR!$A:$R,7,0),"")</f>
        <v/>
      </c>
      <c r="V2368" s="8" t="str">
        <f>IFERROR(VLOOKUP(LEFT($A2368,8),POR!$A:$R,8,0),"")</f>
        <v/>
      </c>
      <c r="W2368" s="8" t="str">
        <f>IFERROR(VLOOKUP(LEFT($A2368,8),POR!$A:$R,9,0),"")</f>
        <v/>
      </c>
      <c r="X2368" s="8" t="str">
        <f>IFERROR(VLOOKUP(LEFT($A2368,8),POR!$A:$R,10,0),"")</f>
        <v/>
      </c>
      <c r="Y2368" s="8" t="str">
        <f>IFERROR(VLOOKUP(LEFT($A2368,8),POR!$A:$R,11,0),"")</f>
        <v/>
      </c>
      <c r="Z2368" s="8" t="str">
        <f>IFERROR(VLOOKUP(LEFT($A2368,8),POR!$A:$R,12,0),"")</f>
        <v/>
      </c>
      <c r="AA2368" s="8" t="str">
        <f>IFERROR(VLOOKUP(LEFT($A2368,8),POR!$A:$R,13,0),"")</f>
        <v/>
      </c>
      <c r="AB2368" s="8" t="str">
        <f>IFERROR(VLOOKUP(LEFT($A2368,8),POR!$A:$R,14,0),"")</f>
        <v/>
      </c>
      <c r="AC2368" s="8" t="str">
        <f>IFERROR(VLOOKUP(LEFT($A2368,8),POR!$A:$R,15,0),"")</f>
        <v/>
      </c>
      <c r="AD2368" s="8" t="str">
        <f>IFERROR(VLOOKUP(LEFT($A2368,8),POR!$A:$R,16,0),"")</f>
        <v/>
      </c>
      <c r="AE2368" s="8" t="str">
        <f>IFERROR(VLOOKUP(LEFT($A2368,8),POR!$A:$R,17,0),"")</f>
        <v/>
      </c>
      <c r="AF2368" s="8" t="str">
        <f>IFERROR(VLOOKUP(LEFT($A2368,8),POR!$A:$R,18,0),"")</f>
        <v/>
      </c>
      <c r="AG2368" s="36" t="str">
        <f>IFERROR(VLOOKUP(A2368,NSD!F:G,2,0),"")</f>
        <v/>
      </c>
    </row>
    <row r="2369" spans="1:33">
      <c r="A2369" s="49" t="s">
        <v>2850</v>
      </c>
      <c r="B2369" s="36" t="str">
        <f>VLOOKUP(LEFT(A2369,8),Clusters!A:C,3,0)</f>
        <v>C2</v>
      </c>
      <c r="C2369" s="36">
        <f>VLOOKUP(LEFT(A2369,8),Clusters!A:D,2,0)</f>
        <v>22</v>
      </c>
      <c r="O2369" s="36">
        <f>IFERROR(VLOOKUP(LEFT(A2369,8),'Development Priority'!A:B,2,0),"")</f>
        <v>974</v>
      </c>
      <c r="P2369" s="8" t="str">
        <f>IFERROR(VLOOKUP(LEFT($A2369,8),POR!$A:$R,2,0),"")</f>
        <v/>
      </c>
      <c r="Q2369" s="8" t="str">
        <f>IFERROR(VLOOKUP(LEFT($A2369,8),POR!$A:$R,3,0),"")</f>
        <v/>
      </c>
      <c r="R2369" s="8" t="str">
        <f>IFERROR(VLOOKUP(LEFT($A2369,8),POR!$A:$R,4,0),"")</f>
        <v/>
      </c>
      <c r="S2369" s="8" t="str">
        <f>IFERROR(VLOOKUP(LEFT($A2369,8),POR!$A:$R,5,0),"")</f>
        <v/>
      </c>
      <c r="T2369" s="8" t="str">
        <f>IFERROR(VLOOKUP(LEFT($A2369,8),POR!$A:$R,6,0),"")</f>
        <v/>
      </c>
      <c r="U2369" s="8" t="str">
        <f>IFERROR(VLOOKUP(LEFT($A2369,8),POR!$A:$R,7,0),"")</f>
        <v/>
      </c>
      <c r="V2369" s="8" t="str">
        <f>IFERROR(VLOOKUP(LEFT($A2369,8),POR!$A:$R,8,0),"")</f>
        <v/>
      </c>
      <c r="W2369" s="8" t="str">
        <f>IFERROR(VLOOKUP(LEFT($A2369,8),POR!$A:$R,9,0),"")</f>
        <v/>
      </c>
      <c r="X2369" s="8" t="str">
        <f>IFERROR(VLOOKUP(LEFT($A2369,8),POR!$A:$R,10,0),"")</f>
        <v/>
      </c>
      <c r="Y2369" s="8" t="str">
        <f>IFERROR(VLOOKUP(LEFT($A2369,8),POR!$A:$R,11,0),"")</f>
        <v/>
      </c>
      <c r="Z2369" s="8" t="str">
        <f>IFERROR(VLOOKUP(LEFT($A2369,8),POR!$A:$R,12,0),"")</f>
        <v/>
      </c>
      <c r="AA2369" s="8" t="str">
        <f>IFERROR(VLOOKUP(LEFT($A2369,8),POR!$A:$R,13,0),"")</f>
        <v/>
      </c>
      <c r="AB2369" s="8" t="str">
        <f>IFERROR(VLOOKUP(LEFT($A2369,8),POR!$A:$R,14,0),"")</f>
        <v/>
      </c>
      <c r="AC2369" s="8" t="str">
        <f>IFERROR(VLOOKUP(LEFT($A2369,8),POR!$A:$R,15,0),"")</f>
        <v/>
      </c>
      <c r="AD2369" s="8" t="str">
        <f>IFERROR(VLOOKUP(LEFT($A2369,8),POR!$A:$R,16,0),"")</f>
        <v/>
      </c>
      <c r="AE2369" s="8" t="str">
        <f>IFERROR(VLOOKUP(LEFT($A2369,8),POR!$A:$R,17,0),"")</f>
        <v/>
      </c>
      <c r="AF2369" s="8" t="str">
        <f>IFERROR(VLOOKUP(LEFT($A2369,8),POR!$A:$R,18,0),"")</f>
        <v/>
      </c>
      <c r="AG2369" s="36" t="str">
        <f>IFERROR(VLOOKUP(A2369,NSD!F:G,2,0),"")</f>
        <v/>
      </c>
    </row>
    <row r="2370" spans="1:33">
      <c r="A2370" s="49" t="s">
        <v>2996</v>
      </c>
      <c r="B2370" s="36" t="str">
        <f>VLOOKUP(LEFT(A2370,8),Clusters!A:C,3,0)</f>
        <v>C2</v>
      </c>
      <c r="C2370" s="36">
        <f>VLOOKUP(LEFT(A2370,8),Clusters!A:D,2,0)</f>
        <v>22</v>
      </c>
      <c r="O2370" s="36">
        <f>IFERROR(VLOOKUP(LEFT(A2370,8),'Development Priority'!A:B,2,0),"")</f>
        <v>974</v>
      </c>
      <c r="P2370" s="8" t="str">
        <f>IFERROR(VLOOKUP(LEFT($A2370,8),POR!$A:$R,2,0),"")</f>
        <v/>
      </c>
      <c r="Q2370" s="8" t="str">
        <f>IFERROR(VLOOKUP(LEFT($A2370,8),POR!$A:$R,3,0),"")</f>
        <v/>
      </c>
      <c r="R2370" s="8" t="str">
        <f>IFERROR(VLOOKUP(LEFT($A2370,8),POR!$A:$R,4,0),"")</f>
        <v/>
      </c>
      <c r="S2370" s="8" t="str">
        <f>IFERROR(VLOOKUP(LEFT($A2370,8),POR!$A:$R,5,0),"")</f>
        <v/>
      </c>
      <c r="T2370" s="8" t="str">
        <f>IFERROR(VLOOKUP(LEFT($A2370,8),POR!$A:$R,6,0),"")</f>
        <v/>
      </c>
      <c r="U2370" s="8" t="str">
        <f>IFERROR(VLOOKUP(LEFT($A2370,8),POR!$A:$R,7,0),"")</f>
        <v/>
      </c>
      <c r="V2370" s="8" t="str">
        <f>IFERROR(VLOOKUP(LEFT($A2370,8),POR!$A:$R,8,0),"")</f>
        <v/>
      </c>
      <c r="W2370" s="8" t="str">
        <f>IFERROR(VLOOKUP(LEFT($A2370,8),POR!$A:$R,9,0),"")</f>
        <v/>
      </c>
      <c r="X2370" s="8" t="str">
        <f>IFERROR(VLOOKUP(LEFT($A2370,8),POR!$A:$R,10,0),"")</f>
        <v/>
      </c>
      <c r="Y2370" s="8" t="str">
        <f>IFERROR(VLOOKUP(LEFT($A2370,8),POR!$A:$R,11,0),"")</f>
        <v/>
      </c>
      <c r="Z2370" s="8" t="str">
        <f>IFERROR(VLOOKUP(LEFT($A2370,8),POR!$A:$R,12,0),"")</f>
        <v/>
      </c>
      <c r="AA2370" s="8" t="str">
        <f>IFERROR(VLOOKUP(LEFT($A2370,8),POR!$A:$R,13,0),"")</f>
        <v/>
      </c>
      <c r="AB2370" s="8" t="str">
        <f>IFERROR(VLOOKUP(LEFT($A2370,8),POR!$A:$R,14,0),"")</f>
        <v/>
      </c>
      <c r="AC2370" s="8" t="str">
        <f>IFERROR(VLOOKUP(LEFT($A2370,8),POR!$A:$R,15,0),"")</f>
        <v/>
      </c>
      <c r="AD2370" s="8" t="str">
        <f>IFERROR(VLOOKUP(LEFT($A2370,8),POR!$A:$R,16,0),"")</f>
        <v/>
      </c>
      <c r="AE2370" s="8" t="str">
        <f>IFERROR(VLOOKUP(LEFT($A2370,8),POR!$A:$R,17,0),"")</f>
        <v/>
      </c>
      <c r="AF2370" s="8" t="str">
        <f>IFERROR(VLOOKUP(LEFT($A2370,8),POR!$A:$R,18,0),"")</f>
        <v/>
      </c>
      <c r="AG2370" s="36" t="str">
        <f>IFERROR(VLOOKUP(A2370,NSD!F:G,2,0),"")</f>
        <v/>
      </c>
    </row>
    <row r="2371" spans="1:33">
      <c r="A2371" s="49" t="s">
        <v>2394</v>
      </c>
      <c r="B2371" s="36" t="str">
        <f>VLOOKUP(LEFT(A2371,8),Clusters!A:C,3,0)</f>
        <v>C2</v>
      </c>
      <c r="C2371" s="36">
        <f>VLOOKUP(LEFT(A2371,8),Clusters!A:D,2,0)</f>
        <v>22</v>
      </c>
      <c r="O2371" s="36">
        <f>IFERROR(VLOOKUP(LEFT(A2371,8),'Development Priority'!A:B,2,0),"")</f>
        <v>974</v>
      </c>
      <c r="P2371" s="8" t="str">
        <f>IFERROR(VLOOKUP(LEFT($A2371,8),POR!$A:$R,2,0),"")</f>
        <v/>
      </c>
      <c r="Q2371" s="8" t="str">
        <f>IFERROR(VLOOKUP(LEFT($A2371,8),POR!$A:$R,3,0),"")</f>
        <v/>
      </c>
      <c r="R2371" s="8" t="str">
        <f>IFERROR(VLOOKUP(LEFT($A2371,8),POR!$A:$R,4,0),"")</f>
        <v/>
      </c>
      <c r="S2371" s="8" t="str">
        <f>IFERROR(VLOOKUP(LEFT($A2371,8),POR!$A:$R,5,0),"")</f>
        <v/>
      </c>
      <c r="T2371" s="8" t="str">
        <f>IFERROR(VLOOKUP(LEFT($A2371,8),POR!$A:$R,6,0),"")</f>
        <v/>
      </c>
      <c r="U2371" s="8" t="str">
        <f>IFERROR(VLOOKUP(LEFT($A2371,8),POR!$A:$R,7,0),"")</f>
        <v/>
      </c>
      <c r="V2371" s="8" t="str">
        <f>IFERROR(VLOOKUP(LEFT($A2371,8),POR!$A:$R,8,0),"")</f>
        <v/>
      </c>
      <c r="W2371" s="8" t="str">
        <f>IFERROR(VLOOKUP(LEFT($A2371,8),POR!$A:$R,9,0),"")</f>
        <v/>
      </c>
      <c r="X2371" s="8" t="str">
        <f>IFERROR(VLOOKUP(LEFT($A2371,8),POR!$A:$R,10,0),"")</f>
        <v/>
      </c>
      <c r="Y2371" s="8" t="str">
        <f>IFERROR(VLOOKUP(LEFT($A2371,8),POR!$A:$R,11,0),"")</f>
        <v/>
      </c>
      <c r="Z2371" s="8" t="str">
        <f>IFERROR(VLOOKUP(LEFT($A2371,8),POR!$A:$R,12,0),"")</f>
        <v/>
      </c>
      <c r="AA2371" s="8" t="str">
        <f>IFERROR(VLOOKUP(LEFT($A2371,8),POR!$A:$R,13,0),"")</f>
        <v/>
      </c>
      <c r="AB2371" s="8" t="str">
        <f>IFERROR(VLOOKUP(LEFT($A2371,8),POR!$A:$R,14,0),"")</f>
        <v/>
      </c>
      <c r="AC2371" s="8" t="str">
        <f>IFERROR(VLOOKUP(LEFT($A2371,8),POR!$A:$R,15,0),"")</f>
        <v/>
      </c>
      <c r="AD2371" s="8" t="str">
        <f>IFERROR(VLOOKUP(LEFT($A2371,8),POR!$A:$R,16,0),"")</f>
        <v/>
      </c>
      <c r="AE2371" s="8" t="str">
        <f>IFERROR(VLOOKUP(LEFT($A2371,8),POR!$A:$R,17,0),"")</f>
        <v/>
      </c>
      <c r="AF2371" s="8" t="str">
        <f>IFERROR(VLOOKUP(LEFT($A2371,8),POR!$A:$R,18,0),"")</f>
        <v/>
      </c>
      <c r="AG2371" s="36" t="str">
        <f>IFERROR(VLOOKUP(A2371,NSD!F:G,2,0),"")</f>
        <v/>
      </c>
    </row>
    <row r="2372" spans="1:33">
      <c r="A2372" s="49" t="s">
        <v>3907</v>
      </c>
      <c r="B2372" s="36" t="str">
        <f>VLOOKUP(LEFT(A2372,8),Clusters!A:C,3,0)</f>
        <v>C2</v>
      </c>
      <c r="C2372" s="36">
        <f>VLOOKUP(LEFT(A2372,8),Clusters!A:D,2,0)</f>
        <v>23</v>
      </c>
      <c r="O2372" s="36">
        <f>IFERROR(VLOOKUP(LEFT(A2372,8),'Development Priority'!A:B,2,0),"")</f>
        <v>288</v>
      </c>
      <c r="P2372" s="8" t="str">
        <f>IFERROR(VLOOKUP(LEFT($A2372,8),POR!$A:$R,2,0),"")</f>
        <v/>
      </c>
      <c r="Q2372" s="8" t="str">
        <f>IFERROR(VLOOKUP(LEFT($A2372,8),POR!$A:$R,3,0),"")</f>
        <v/>
      </c>
      <c r="R2372" s="8" t="str">
        <f>IFERROR(VLOOKUP(LEFT($A2372,8),POR!$A:$R,4,0),"")</f>
        <v/>
      </c>
      <c r="S2372" s="8" t="str">
        <f>IFERROR(VLOOKUP(LEFT($A2372,8),POR!$A:$R,5,0),"")</f>
        <v/>
      </c>
      <c r="T2372" s="8">
        <f>IFERROR(VLOOKUP(LEFT($A2372,8),POR!$A:$R,6,0),"")</f>
        <v>43098.666666666701</v>
      </c>
      <c r="U2372" s="8" t="str">
        <f>IFERROR(VLOOKUP(LEFT($A2372,8),POR!$A:$R,7,0),"")</f>
        <v/>
      </c>
      <c r="V2372" s="8" t="str">
        <f>IFERROR(VLOOKUP(LEFT($A2372,8),POR!$A:$R,8,0),"")</f>
        <v/>
      </c>
      <c r="W2372" s="8" t="str">
        <f>IFERROR(VLOOKUP(LEFT($A2372,8),POR!$A:$R,9,0),"")</f>
        <v/>
      </c>
      <c r="X2372" s="8" t="str">
        <f>IFERROR(VLOOKUP(LEFT($A2372,8),POR!$A:$R,10,0),"")</f>
        <v/>
      </c>
      <c r="Y2372" s="8" t="str">
        <f>IFERROR(VLOOKUP(LEFT($A2372,8),POR!$A:$R,11,0),"")</f>
        <v/>
      </c>
      <c r="Z2372" s="8" t="str">
        <f>IFERROR(VLOOKUP(LEFT($A2372,8),POR!$A:$R,12,0),"")</f>
        <v/>
      </c>
      <c r="AA2372" s="8" t="str">
        <f>IFERROR(VLOOKUP(LEFT($A2372,8),POR!$A:$R,13,0),"")</f>
        <v/>
      </c>
      <c r="AB2372" s="8" t="str">
        <f>IFERROR(VLOOKUP(LEFT($A2372,8),POR!$A:$R,14,0),"")</f>
        <v/>
      </c>
      <c r="AC2372" s="8" t="str">
        <f>IFERROR(VLOOKUP(LEFT($A2372,8),POR!$A:$R,15,0),"")</f>
        <v/>
      </c>
      <c r="AD2372" s="8" t="str">
        <f>IFERROR(VLOOKUP(LEFT($A2372,8),POR!$A:$R,16,0),"")</f>
        <v/>
      </c>
      <c r="AE2372" s="8" t="str">
        <f>IFERROR(VLOOKUP(LEFT($A2372,8),POR!$A:$R,17,0),"")</f>
        <v/>
      </c>
      <c r="AF2372" s="8" t="str">
        <f>IFERROR(VLOOKUP(LEFT($A2372,8),POR!$A:$R,18,0),"")</f>
        <v/>
      </c>
      <c r="AG2372" s="36" t="str">
        <f>IFERROR(VLOOKUP(A2372,NSD!F:G,2,0),"")</f>
        <v/>
      </c>
    </row>
    <row r="2373" spans="1:33">
      <c r="A2373" s="49" t="s">
        <v>3491</v>
      </c>
      <c r="B2373" s="36" t="str">
        <f>VLOOKUP(LEFT(A2373,8),Clusters!A:C,3,0)</f>
        <v>C2</v>
      </c>
      <c r="C2373" s="36">
        <f>VLOOKUP(LEFT(A2373,8),Clusters!A:D,2,0)</f>
        <v>23</v>
      </c>
      <c r="O2373" s="36">
        <f>IFERROR(VLOOKUP(LEFT(A2373,8),'Development Priority'!A:B,2,0),"")</f>
        <v>288</v>
      </c>
      <c r="P2373" s="8" t="str">
        <f>IFERROR(VLOOKUP(LEFT($A2373,8),POR!$A:$R,2,0),"")</f>
        <v/>
      </c>
      <c r="Q2373" s="8" t="str">
        <f>IFERROR(VLOOKUP(LEFT($A2373,8),POR!$A:$R,3,0),"")</f>
        <v/>
      </c>
      <c r="R2373" s="8" t="str">
        <f>IFERROR(VLOOKUP(LEFT($A2373,8),POR!$A:$R,4,0),"")</f>
        <v/>
      </c>
      <c r="S2373" s="8" t="str">
        <f>IFERROR(VLOOKUP(LEFT($A2373,8),POR!$A:$R,5,0),"")</f>
        <v/>
      </c>
      <c r="T2373" s="8">
        <f>IFERROR(VLOOKUP(LEFT($A2373,8),POR!$A:$R,6,0),"")</f>
        <v>43098.666666666701</v>
      </c>
      <c r="U2373" s="8" t="str">
        <f>IFERROR(VLOOKUP(LEFT($A2373,8),POR!$A:$R,7,0),"")</f>
        <v/>
      </c>
      <c r="V2373" s="8" t="str">
        <f>IFERROR(VLOOKUP(LEFT($A2373,8),POR!$A:$R,8,0),"")</f>
        <v/>
      </c>
      <c r="W2373" s="8" t="str">
        <f>IFERROR(VLOOKUP(LEFT($A2373,8),POR!$A:$R,9,0),"")</f>
        <v/>
      </c>
      <c r="X2373" s="8" t="str">
        <f>IFERROR(VLOOKUP(LEFT($A2373,8),POR!$A:$R,10,0),"")</f>
        <v/>
      </c>
      <c r="Y2373" s="8" t="str">
        <f>IFERROR(VLOOKUP(LEFT($A2373,8),POR!$A:$R,11,0),"")</f>
        <v/>
      </c>
      <c r="Z2373" s="8" t="str">
        <f>IFERROR(VLOOKUP(LEFT($A2373,8),POR!$A:$R,12,0),"")</f>
        <v/>
      </c>
      <c r="AA2373" s="8" t="str">
        <f>IFERROR(VLOOKUP(LEFT($A2373,8),POR!$A:$R,13,0),"")</f>
        <v/>
      </c>
      <c r="AB2373" s="8" t="str">
        <f>IFERROR(VLOOKUP(LEFT($A2373,8),POR!$A:$R,14,0),"")</f>
        <v/>
      </c>
      <c r="AC2373" s="8" t="str">
        <f>IFERROR(VLOOKUP(LEFT($A2373,8),POR!$A:$R,15,0),"")</f>
        <v/>
      </c>
      <c r="AD2373" s="8" t="str">
        <f>IFERROR(VLOOKUP(LEFT($A2373,8),POR!$A:$R,16,0),"")</f>
        <v/>
      </c>
      <c r="AE2373" s="8" t="str">
        <f>IFERROR(VLOOKUP(LEFT($A2373,8),POR!$A:$R,17,0),"")</f>
        <v/>
      </c>
      <c r="AF2373" s="8" t="str">
        <f>IFERROR(VLOOKUP(LEFT($A2373,8),POR!$A:$R,18,0),"")</f>
        <v/>
      </c>
      <c r="AG2373" s="36" t="str">
        <f>IFERROR(VLOOKUP(A2373,NSD!F:G,2,0),"")</f>
        <v/>
      </c>
    </row>
    <row r="2374" spans="1:33">
      <c r="A2374" s="49" t="s">
        <v>3571</v>
      </c>
      <c r="B2374" s="36" t="str">
        <f>VLOOKUP(LEFT(A2374,8),Clusters!A:C,3,0)</f>
        <v>C2</v>
      </c>
      <c r="C2374" s="36">
        <f>VLOOKUP(LEFT(A2374,8),Clusters!A:D,2,0)</f>
        <v>23</v>
      </c>
      <c r="O2374" s="36">
        <f>IFERROR(VLOOKUP(LEFT(A2374,8),'Development Priority'!A:B,2,0),"")</f>
        <v>288</v>
      </c>
      <c r="P2374" s="8" t="str">
        <f>IFERROR(VLOOKUP(LEFT($A2374,8),POR!$A:$R,2,0),"")</f>
        <v/>
      </c>
      <c r="Q2374" s="8" t="str">
        <f>IFERROR(VLOOKUP(LEFT($A2374,8),POR!$A:$R,3,0),"")</f>
        <v/>
      </c>
      <c r="R2374" s="8" t="str">
        <f>IFERROR(VLOOKUP(LEFT($A2374,8),POR!$A:$R,4,0),"")</f>
        <v/>
      </c>
      <c r="S2374" s="8" t="str">
        <f>IFERROR(VLOOKUP(LEFT($A2374,8),POR!$A:$R,5,0),"")</f>
        <v/>
      </c>
      <c r="T2374" s="8">
        <f>IFERROR(VLOOKUP(LEFT($A2374,8),POR!$A:$R,6,0),"")</f>
        <v>43098.666666666701</v>
      </c>
      <c r="U2374" s="8" t="str">
        <f>IFERROR(VLOOKUP(LEFT($A2374,8),POR!$A:$R,7,0),"")</f>
        <v/>
      </c>
      <c r="V2374" s="8" t="str">
        <f>IFERROR(VLOOKUP(LEFT($A2374,8),POR!$A:$R,8,0),"")</f>
        <v/>
      </c>
      <c r="W2374" s="8" t="str">
        <f>IFERROR(VLOOKUP(LEFT($A2374,8),POR!$A:$R,9,0),"")</f>
        <v/>
      </c>
      <c r="X2374" s="8" t="str">
        <f>IFERROR(VLOOKUP(LEFT($A2374,8),POR!$A:$R,10,0),"")</f>
        <v/>
      </c>
      <c r="Y2374" s="8" t="str">
        <f>IFERROR(VLOOKUP(LEFT($A2374,8),POR!$A:$R,11,0),"")</f>
        <v/>
      </c>
      <c r="Z2374" s="8" t="str">
        <f>IFERROR(VLOOKUP(LEFT($A2374,8),POR!$A:$R,12,0),"")</f>
        <v/>
      </c>
      <c r="AA2374" s="8" t="str">
        <f>IFERROR(VLOOKUP(LEFT($A2374,8),POR!$A:$R,13,0),"")</f>
        <v/>
      </c>
      <c r="AB2374" s="8" t="str">
        <f>IFERROR(VLOOKUP(LEFT($A2374,8),POR!$A:$R,14,0),"")</f>
        <v/>
      </c>
      <c r="AC2374" s="8" t="str">
        <f>IFERROR(VLOOKUP(LEFT($A2374,8),POR!$A:$R,15,0),"")</f>
        <v/>
      </c>
      <c r="AD2374" s="8" t="str">
        <f>IFERROR(VLOOKUP(LEFT($A2374,8),POR!$A:$R,16,0),"")</f>
        <v/>
      </c>
      <c r="AE2374" s="8" t="str">
        <f>IFERROR(VLOOKUP(LEFT($A2374,8),POR!$A:$R,17,0),"")</f>
        <v/>
      </c>
      <c r="AF2374" s="8" t="str">
        <f>IFERROR(VLOOKUP(LEFT($A2374,8),POR!$A:$R,18,0),"")</f>
        <v/>
      </c>
      <c r="AG2374" s="36" t="str">
        <f>IFERROR(VLOOKUP(A2374,NSD!F:G,2,0),"")</f>
        <v/>
      </c>
    </row>
    <row r="2375" spans="1:33">
      <c r="A2375" s="49" t="s">
        <v>4280</v>
      </c>
      <c r="B2375" s="36" t="str">
        <f>VLOOKUP(LEFT(A2375,8),Clusters!A:C,3,0)</f>
        <v>C2</v>
      </c>
      <c r="C2375" s="36">
        <f>VLOOKUP(LEFT(A2375,8),Clusters!A:D,2,0)</f>
        <v>22</v>
      </c>
      <c r="O2375" s="36">
        <f>IFERROR(VLOOKUP(LEFT(A2375,8),'Development Priority'!A:B,2,0),"")</f>
        <v>84</v>
      </c>
      <c r="P2375" s="8" t="str">
        <f>IFERROR(VLOOKUP(LEFT($A2375,8),POR!$A:$R,2,0),"")</f>
        <v/>
      </c>
      <c r="Q2375" s="8" t="str">
        <f>IFERROR(VLOOKUP(LEFT($A2375,8),POR!$A:$R,3,0),"")</f>
        <v/>
      </c>
      <c r="R2375" s="8" t="str">
        <f>IFERROR(VLOOKUP(LEFT($A2375,8),POR!$A:$R,4,0),"")</f>
        <v/>
      </c>
      <c r="S2375" s="8" t="str">
        <f>IFERROR(VLOOKUP(LEFT($A2375,8),POR!$A:$R,5,0),"")</f>
        <v/>
      </c>
      <c r="T2375" s="8">
        <f>IFERROR(VLOOKUP(LEFT($A2375,8),POR!$A:$R,6,0),"")</f>
        <v>42852.708333333299</v>
      </c>
      <c r="U2375" s="8" t="str">
        <f>IFERROR(VLOOKUP(LEFT($A2375,8),POR!$A:$R,7,0),"")</f>
        <v/>
      </c>
      <c r="V2375" s="8" t="str">
        <f>IFERROR(VLOOKUP(LEFT($A2375,8),POR!$A:$R,8,0),"")</f>
        <v/>
      </c>
      <c r="W2375" s="8" t="str">
        <f>IFERROR(VLOOKUP(LEFT($A2375,8),POR!$A:$R,9,0),"")</f>
        <v/>
      </c>
      <c r="X2375" s="8" t="str">
        <f>IFERROR(VLOOKUP(LEFT($A2375,8),POR!$A:$R,10,0),"")</f>
        <v/>
      </c>
      <c r="Y2375" s="8" t="str">
        <f>IFERROR(VLOOKUP(LEFT($A2375,8),POR!$A:$R,11,0),"")</f>
        <v/>
      </c>
      <c r="Z2375" s="8" t="str">
        <f>IFERROR(VLOOKUP(LEFT($A2375,8),POR!$A:$R,12,0),"")</f>
        <v/>
      </c>
      <c r="AA2375" s="8" t="str">
        <f>IFERROR(VLOOKUP(LEFT($A2375,8),POR!$A:$R,13,0),"")</f>
        <v/>
      </c>
      <c r="AB2375" s="8" t="str">
        <f>IFERROR(VLOOKUP(LEFT($A2375,8),POR!$A:$R,14,0),"")</f>
        <v/>
      </c>
      <c r="AC2375" s="8">
        <f>IFERROR(VLOOKUP(LEFT($A2375,8),POR!$A:$R,15,0),"")</f>
        <v>42852.708333333299</v>
      </c>
      <c r="AD2375" s="8" t="str">
        <f>IFERROR(VLOOKUP(LEFT($A2375,8),POR!$A:$R,16,0),"")</f>
        <v/>
      </c>
      <c r="AE2375" s="8" t="str">
        <f>IFERROR(VLOOKUP(LEFT($A2375,8),POR!$A:$R,17,0),"")</f>
        <v/>
      </c>
      <c r="AF2375" s="8" t="str">
        <f>IFERROR(VLOOKUP(LEFT($A2375,8),POR!$A:$R,18,0),"")</f>
        <v/>
      </c>
      <c r="AG2375" s="36" t="str">
        <f>IFERROR(VLOOKUP(A2375,NSD!F:G,2,0),"")</f>
        <v/>
      </c>
    </row>
    <row r="2376" spans="1:33">
      <c r="A2376" s="49" t="s">
        <v>3996</v>
      </c>
      <c r="B2376" s="36" t="str">
        <f>VLOOKUP(LEFT(A2376,8),Clusters!A:C,3,0)</f>
        <v>C2</v>
      </c>
      <c r="C2376" s="36">
        <f>VLOOKUP(LEFT(A2376,8),Clusters!A:D,2,0)</f>
        <v>22</v>
      </c>
      <c r="O2376" s="36">
        <f>IFERROR(VLOOKUP(LEFT(A2376,8),'Development Priority'!A:B,2,0),"")</f>
        <v>84</v>
      </c>
      <c r="P2376" s="8" t="str">
        <f>IFERROR(VLOOKUP(LEFT($A2376,8),POR!$A:$R,2,0),"")</f>
        <v/>
      </c>
      <c r="Q2376" s="8" t="str">
        <f>IFERROR(VLOOKUP(LEFT($A2376,8),POR!$A:$R,3,0),"")</f>
        <v/>
      </c>
      <c r="R2376" s="8" t="str">
        <f>IFERROR(VLOOKUP(LEFT($A2376,8),POR!$A:$R,4,0),"")</f>
        <v/>
      </c>
      <c r="S2376" s="8" t="str">
        <f>IFERROR(VLOOKUP(LEFT($A2376,8),POR!$A:$R,5,0),"")</f>
        <v/>
      </c>
      <c r="T2376" s="8">
        <f>IFERROR(VLOOKUP(LEFT($A2376,8),POR!$A:$R,6,0),"")</f>
        <v>42852.708333333299</v>
      </c>
      <c r="U2376" s="8" t="str">
        <f>IFERROR(VLOOKUP(LEFT($A2376,8),POR!$A:$R,7,0),"")</f>
        <v/>
      </c>
      <c r="V2376" s="8" t="str">
        <f>IFERROR(VLOOKUP(LEFT($A2376,8),POR!$A:$R,8,0),"")</f>
        <v/>
      </c>
      <c r="W2376" s="8" t="str">
        <f>IFERROR(VLOOKUP(LEFT($A2376,8),POR!$A:$R,9,0),"")</f>
        <v/>
      </c>
      <c r="X2376" s="8" t="str">
        <f>IFERROR(VLOOKUP(LEFT($A2376,8),POR!$A:$R,10,0),"")</f>
        <v/>
      </c>
      <c r="Y2376" s="8" t="str">
        <f>IFERROR(VLOOKUP(LEFT($A2376,8),POR!$A:$R,11,0),"")</f>
        <v/>
      </c>
      <c r="Z2376" s="8" t="str">
        <f>IFERROR(VLOOKUP(LEFT($A2376,8),POR!$A:$R,12,0),"")</f>
        <v/>
      </c>
      <c r="AA2376" s="8" t="str">
        <f>IFERROR(VLOOKUP(LEFT($A2376,8),POR!$A:$R,13,0),"")</f>
        <v/>
      </c>
      <c r="AB2376" s="8" t="str">
        <f>IFERROR(VLOOKUP(LEFT($A2376,8),POR!$A:$R,14,0),"")</f>
        <v/>
      </c>
      <c r="AC2376" s="8">
        <f>IFERROR(VLOOKUP(LEFT($A2376,8),POR!$A:$R,15,0),"")</f>
        <v>42852.708333333299</v>
      </c>
      <c r="AD2376" s="8" t="str">
        <f>IFERROR(VLOOKUP(LEFT($A2376,8),POR!$A:$R,16,0),"")</f>
        <v/>
      </c>
      <c r="AE2376" s="8" t="str">
        <f>IFERROR(VLOOKUP(LEFT($A2376,8),POR!$A:$R,17,0),"")</f>
        <v/>
      </c>
      <c r="AF2376" s="8" t="str">
        <f>IFERROR(VLOOKUP(LEFT($A2376,8),POR!$A:$R,18,0),"")</f>
        <v/>
      </c>
      <c r="AG2376" s="36" t="str">
        <f>IFERROR(VLOOKUP(A2376,NSD!F:G,2,0),"")</f>
        <v/>
      </c>
    </row>
    <row r="2377" spans="1:33">
      <c r="A2377" s="49" t="s">
        <v>4646</v>
      </c>
      <c r="B2377" s="36" t="str">
        <f>VLOOKUP(LEFT(A2377,8),Clusters!A:C,3,0)</f>
        <v>C2</v>
      </c>
      <c r="C2377" s="36">
        <f>VLOOKUP(LEFT(A2377,8),Clusters!A:D,2,0)</f>
        <v>22</v>
      </c>
      <c r="O2377" s="36">
        <f>IFERROR(VLOOKUP(LEFT(A2377,8),'Development Priority'!A:B,2,0),"")</f>
        <v>303</v>
      </c>
      <c r="P2377" s="8" t="str">
        <f>IFERROR(VLOOKUP(LEFT($A2377,8),POR!$A:$R,2,0),"")</f>
        <v/>
      </c>
      <c r="Q2377" s="8" t="str">
        <f>IFERROR(VLOOKUP(LEFT($A2377,8),POR!$A:$R,3,0),"")</f>
        <v/>
      </c>
      <c r="R2377" s="8" t="str">
        <f>IFERROR(VLOOKUP(LEFT($A2377,8),POR!$A:$R,4,0),"")</f>
        <v/>
      </c>
      <c r="S2377" s="8" t="str">
        <f>IFERROR(VLOOKUP(LEFT($A2377,8),POR!$A:$R,5,0),"")</f>
        <v/>
      </c>
      <c r="T2377" s="8" t="str">
        <f>IFERROR(VLOOKUP(LEFT($A2377,8),POR!$A:$R,6,0),"")</f>
        <v/>
      </c>
      <c r="U2377" s="8" t="str">
        <f>IFERROR(VLOOKUP(LEFT($A2377,8),POR!$A:$R,7,0),"")</f>
        <v/>
      </c>
      <c r="V2377" s="8" t="str">
        <f>IFERROR(VLOOKUP(LEFT($A2377,8),POR!$A:$R,8,0),"")</f>
        <v/>
      </c>
      <c r="W2377" s="8" t="str">
        <f>IFERROR(VLOOKUP(LEFT($A2377,8),POR!$A:$R,9,0),"")</f>
        <v/>
      </c>
      <c r="X2377" s="8" t="str">
        <f>IFERROR(VLOOKUP(LEFT($A2377,8),POR!$A:$R,10,0),"")</f>
        <v/>
      </c>
      <c r="Y2377" s="8" t="str">
        <f>IFERROR(VLOOKUP(LEFT($A2377,8),POR!$A:$R,11,0),"")</f>
        <v/>
      </c>
      <c r="Z2377" s="8" t="str">
        <f>IFERROR(VLOOKUP(LEFT($A2377,8),POR!$A:$R,12,0),"")</f>
        <v/>
      </c>
      <c r="AA2377" s="8" t="str">
        <f>IFERROR(VLOOKUP(LEFT($A2377,8),POR!$A:$R,13,0),"")</f>
        <v/>
      </c>
      <c r="AB2377" s="8" t="str">
        <f>IFERROR(VLOOKUP(LEFT($A2377,8),POR!$A:$R,14,0),"")</f>
        <v/>
      </c>
      <c r="AC2377" s="8" t="str">
        <f>IFERROR(VLOOKUP(LEFT($A2377,8),POR!$A:$R,15,0),"")</f>
        <v/>
      </c>
      <c r="AD2377" s="8" t="str">
        <f>IFERROR(VLOOKUP(LEFT($A2377,8),POR!$A:$R,16,0),"")</f>
        <v/>
      </c>
      <c r="AE2377" s="8" t="str">
        <f>IFERROR(VLOOKUP(LEFT($A2377,8),POR!$A:$R,17,0),"")</f>
        <v/>
      </c>
      <c r="AF2377" s="8" t="str">
        <f>IFERROR(VLOOKUP(LEFT($A2377,8),POR!$A:$R,18,0),"")</f>
        <v/>
      </c>
      <c r="AG2377" s="36" t="str">
        <f>IFERROR(VLOOKUP(A2377,NSD!F:G,2,0),"")</f>
        <v/>
      </c>
    </row>
    <row r="2378" spans="1:33">
      <c r="A2378" s="49" t="s">
        <v>4893</v>
      </c>
      <c r="B2378" s="36" t="str">
        <f>VLOOKUP(LEFT(A2378,8),Clusters!A:C,3,0)</f>
        <v>C2</v>
      </c>
      <c r="C2378" s="36">
        <f>VLOOKUP(LEFT(A2378,8),Clusters!A:D,2,0)</f>
        <v>22</v>
      </c>
      <c r="O2378" s="36">
        <f>IFERROR(VLOOKUP(LEFT(A2378,8),'Development Priority'!A:B,2,0),"")</f>
        <v>303</v>
      </c>
      <c r="P2378" s="8" t="str">
        <f>IFERROR(VLOOKUP(LEFT($A2378,8),POR!$A:$R,2,0),"")</f>
        <v/>
      </c>
      <c r="Q2378" s="8" t="str">
        <f>IFERROR(VLOOKUP(LEFT($A2378,8),POR!$A:$R,3,0),"")</f>
        <v/>
      </c>
      <c r="R2378" s="8" t="str">
        <f>IFERROR(VLOOKUP(LEFT($A2378,8),POR!$A:$R,4,0),"")</f>
        <v/>
      </c>
      <c r="S2378" s="8" t="str">
        <f>IFERROR(VLOOKUP(LEFT($A2378,8),POR!$A:$R,5,0),"")</f>
        <v/>
      </c>
      <c r="T2378" s="8" t="str">
        <f>IFERROR(VLOOKUP(LEFT($A2378,8),POR!$A:$R,6,0),"")</f>
        <v/>
      </c>
      <c r="U2378" s="8" t="str">
        <f>IFERROR(VLOOKUP(LEFT($A2378,8),POR!$A:$R,7,0),"")</f>
        <v/>
      </c>
      <c r="V2378" s="8" t="str">
        <f>IFERROR(VLOOKUP(LEFT($A2378,8),POR!$A:$R,8,0),"")</f>
        <v/>
      </c>
      <c r="W2378" s="8" t="str">
        <f>IFERROR(VLOOKUP(LEFT($A2378,8),POR!$A:$R,9,0),"")</f>
        <v/>
      </c>
      <c r="X2378" s="8" t="str">
        <f>IFERROR(VLOOKUP(LEFT($A2378,8),POR!$A:$R,10,0),"")</f>
        <v/>
      </c>
      <c r="Y2378" s="8" t="str">
        <f>IFERROR(VLOOKUP(LEFT($A2378,8),POR!$A:$R,11,0),"")</f>
        <v/>
      </c>
      <c r="Z2378" s="8" t="str">
        <f>IFERROR(VLOOKUP(LEFT($A2378,8),POR!$A:$R,12,0),"")</f>
        <v/>
      </c>
      <c r="AA2378" s="8" t="str">
        <f>IFERROR(VLOOKUP(LEFT($A2378,8),POR!$A:$R,13,0),"")</f>
        <v/>
      </c>
      <c r="AB2378" s="8" t="str">
        <f>IFERROR(VLOOKUP(LEFT($A2378,8),POR!$A:$R,14,0),"")</f>
        <v/>
      </c>
      <c r="AC2378" s="8" t="str">
        <f>IFERROR(VLOOKUP(LEFT($A2378,8),POR!$A:$R,15,0),"")</f>
        <v/>
      </c>
      <c r="AD2378" s="8" t="str">
        <f>IFERROR(VLOOKUP(LEFT($A2378,8),POR!$A:$R,16,0),"")</f>
        <v/>
      </c>
      <c r="AE2378" s="8" t="str">
        <f>IFERROR(VLOOKUP(LEFT($A2378,8),POR!$A:$R,17,0),"")</f>
        <v/>
      </c>
      <c r="AF2378" s="8" t="str">
        <f>IFERROR(VLOOKUP(LEFT($A2378,8),POR!$A:$R,18,0),"")</f>
        <v/>
      </c>
      <c r="AG2378" s="36" t="str">
        <f>IFERROR(VLOOKUP(A2378,NSD!F:G,2,0),"")</f>
        <v/>
      </c>
    </row>
    <row r="2379" spans="1:33">
      <c r="A2379" s="49" t="s">
        <v>4542</v>
      </c>
      <c r="B2379" s="36" t="str">
        <f>VLOOKUP(LEFT(A2379,8),Clusters!A:C,3,0)</f>
        <v>C2</v>
      </c>
      <c r="C2379" s="36">
        <f>VLOOKUP(LEFT(A2379,8),Clusters!A:D,2,0)</f>
        <v>22</v>
      </c>
      <c r="O2379" s="36">
        <f>IFERROR(VLOOKUP(LEFT(A2379,8),'Development Priority'!A:B,2,0),"")</f>
        <v>303</v>
      </c>
      <c r="P2379" s="8" t="str">
        <f>IFERROR(VLOOKUP(LEFT($A2379,8),POR!$A:$R,2,0),"")</f>
        <v/>
      </c>
      <c r="Q2379" s="8" t="str">
        <f>IFERROR(VLOOKUP(LEFT($A2379,8),POR!$A:$R,3,0),"")</f>
        <v/>
      </c>
      <c r="R2379" s="8" t="str">
        <f>IFERROR(VLOOKUP(LEFT($A2379,8),POR!$A:$R,4,0),"")</f>
        <v/>
      </c>
      <c r="S2379" s="8" t="str">
        <f>IFERROR(VLOOKUP(LEFT($A2379,8),POR!$A:$R,5,0),"")</f>
        <v/>
      </c>
      <c r="T2379" s="8" t="str">
        <f>IFERROR(VLOOKUP(LEFT($A2379,8),POR!$A:$R,6,0),"")</f>
        <v/>
      </c>
      <c r="U2379" s="8" t="str">
        <f>IFERROR(VLOOKUP(LEFT($A2379,8),POR!$A:$R,7,0),"")</f>
        <v/>
      </c>
      <c r="V2379" s="8" t="str">
        <f>IFERROR(VLOOKUP(LEFT($A2379,8),POR!$A:$R,8,0),"")</f>
        <v/>
      </c>
      <c r="W2379" s="8" t="str">
        <f>IFERROR(VLOOKUP(LEFT($A2379,8),POR!$A:$R,9,0),"")</f>
        <v/>
      </c>
      <c r="X2379" s="8" t="str">
        <f>IFERROR(VLOOKUP(LEFT($A2379,8),POR!$A:$R,10,0),"")</f>
        <v/>
      </c>
      <c r="Y2379" s="8" t="str">
        <f>IFERROR(VLOOKUP(LEFT($A2379,8),POR!$A:$R,11,0),"")</f>
        <v/>
      </c>
      <c r="Z2379" s="8" t="str">
        <f>IFERROR(VLOOKUP(LEFT($A2379,8),POR!$A:$R,12,0),"")</f>
        <v/>
      </c>
      <c r="AA2379" s="8" t="str">
        <f>IFERROR(VLOOKUP(LEFT($A2379,8),POR!$A:$R,13,0),"")</f>
        <v/>
      </c>
      <c r="AB2379" s="8" t="str">
        <f>IFERROR(VLOOKUP(LEFT($A2379,8),POR!$A:$R,14,0),"")</f>
        <v/>
      </c>
      <c r="AC2379" s="8" t="str">
        <f>IFERROR(VLOOKUP(LEFT($A2379,8),POR!$A:$R,15,0),"")</f>
        <v/>
      </c>
      <c r="AD2379" s="8" t="str">
        <f>IFERROR(VLOOKUP(LEFT($A2379,8),POR!$A:$R,16,0),"")</f>
        <v/>
      </c>
      <c r="AE2379" s="8" t="str">
        <f>IFERROR(VLOOKUP(LEFT($A2379,8),POR!$A:$R,17,0),"")</f>
        <v/>
      </c>
      <c r="AF2379" s="8" t="str">
        <f>IFERROR(VLOOKUP(LEFT($A2379,8),POR!$A:$R,18,0),"")</f>
        <v/>
      </c>
      <c r="AG2379" s="36" t="str">
        <f>IFERROR(VLOOKUP(A2379,NSD!F:G,2,0),"")</f>
        <v/>
      </c>
    </row>
    <row r="2380" spans="1:33">
      <c r="A2380" s="49" t="s">
        <v>5016</v>
      </c>
      <c r="B2380" s="36" t="str">
        <f>VLOOKUP(LEFT(A2380,8),Clusters!A:C,3,0)</f>
        <v>C2</v>
      </c>
      <c r="C2380" s="36">
        <f>VLOOKUP(LEFT(A2380,8),Clusters!A:D,2,0)</f>
        <v>23</v>
      </c>
      <c r="O2380" s="36">
        <f>IFERROR(VLOOKUP(LEFT(A2380,8),'Development Priority'!A:B,2,0),"")</f>
        <v>282</v>
      </c>
      <c r="P2380" s="8" t="str">
        <f>IFERROR(VLOOKUP(LEFT($A2380,8),POR!$A:$R,2,0),"")</f>
        <v/>
      </c>
      <c r="Q2380" s="8" t="str">
        <f>IFERROR(VLOOKUP(LEFT($A2380,8),POR!$A:$R,3,0),"")</f>
        <v/>
      </c>
      <c r="R2380" s="8" t="str">
        <f>IFERROR(VLOOKUP(LEFT($A2380,8),POR!$A:$R,4,0),"")</f>
        <v/>
      </c>
      <c r="S2380" s="8" t="str">
        <f>IFERROR(VLOOKUP(LEFT($A2380,8),POR!$A:$R,5,0),"")</f>
        <v/>
      </c>
      <c r="T2380" s="8">
        <f>IFERROR(VLOOKUP(LEFT($A2380,8),POR!$A:$R,6,0),"")</f>
        <v>42766.666666666701</v>
      </c>
      <c r="U2380" s="8" t="str">
        <f>IFERROR(VLOOKUP(LEFT($A2380,8),POR!$A:$R,7,0),"")</f>
        <v/>
      </c>
      <c r="V2380" s="8">
        <f>IFERROR(VLOOKUP(LEFT($A2380,8),POR!$A:$R,8,0),"")</f>
        <v>42755</v>
      </c>
      <c r="W2380" s="8" t="str">
        <f>IFERROR(VLOOKUP(LEFT($A2380,8),POR!$A:$R,9,0),"")</f>
        <v/>
      </c>
      <c r="X2380" s="8" t="str">
        <f>IFERROR(VLOOKUP(LEFT($A2380,8),POR!$A:$R,10,0),"")</f>
        <v/>
      </c>
      <c r="Y2380" s="8" t="str">
        <f>IFERROR(VLOOKUP(LEFT($A2380,8),POR!$A:$R,11,0),"")</f>
        <v/>
      </c>
      <c r="Z2380" s="8" t="str">
        <f>IFERROR(VLOOKUP(LEFT($A2380,8),POR!$A:$R,12,0),"")</f>
        <v/>
      </c>
      <c r="AA2380" s="8" t="str">
        <f>IFERROR(VLOOKUP(LEFT($A2380,8),POR!$A:$R,13,0),"")</f>
        <v/>
      </c>
      <c r="AB2380" s="8" t="str">
        <f>IFERROR(VLOOKUP(LEFT($A2380,8),POR!$A:$R,14,0),"")</f>
        <v/>
      </c>
      <c r="AC2380" s="8" t="str">
        <f>IFERROR(VLOOKUP(LEFT($A2380,8),POR!$A:$R,15,0),"")</f>
        <v/>
      </c>
      <c r="AD2380" s="8" t="str">
        <f>IFERROR(VLOOKUP(LEFT($A2380,8),POR!$A:$R,16,0),"")</f>
        <v/>
      </c>
      <c r="AE2380" s="8" t="str">
        <f>IFERROR(VLOOKUP(LEFT($A2380,8),POR!$A:$R,17,0),"")</f>
        <v/>
      </c>
      <c r="AF2380" s="8" t="str">
        <f>IFERROR(VLOOKUP(LEFT($A2380,8),POR!$A:$R,18,0),"")</f>
        <v/>
      </c>
      <c r="AG2380" s="36" t="str">
        <f>IFERROR(VLOOKUP(A2380,NSD!F:G,2,0),"")</f>
        <v/>
      </c>
    </row>
    <row r="2381" spans="1:33">
      <c r="A2381" s="49" t="s">
        <v>4231</v>
      </c>
      <c r="B2381" s="36" t="str">
        <f>VLOOKUP(LEFT(A2381,8),Clusters!A:C,3,0)</f>
        <v>C2</v>
      </c>
      <c r="C2381" s="36">
        <f>VLOOKUP(LEFT(A2381,8),Clusters!A:D,2,0)</f>
        <v>23</v>
      </c>
      <c r="O2381" s="36">
        <f>IFERROR(VLOOKUP(LEFT(A2381,8),'Development Priority'!A:B,2,0),"")</f>
        <v>282</v>
      </c>
      <c r="P2381" s="8" t="str">
        <f>IFERROR(VLOOKUP(LEFT($A2381,8),POR!$A:$R,2,0),"")</f>
        <v/>
      </c>
      <c r="Q2381" s="8" t="str">
        <f>IFERROR(VLOOKUP(LEFT($A2381,8),POR!$A:$R,3,0),"")</f>
        <v/>
      </c>
      <c r="R2381" s="8" t="str">
        <f>IFERROR(VLOOKUP(LEFT($A2381,8),POR!$A:$R,4,0),"")</f>
        <v/>
      </c>
      <c r="S2381" s="8" t="str">
        <f>IFERROR(VLOOKUP(LEFT($A2381,8),POR!$A:$R,5,0),"")</f>
        <v/>
      </c>
      <c r="T2381" s="8">
        <f>IFERROR(VLOOKUP(LEFT($A2381,8),POR!$A:$R,6,0),"")</f>
        <v>42766.666666666701</v>
      </c>
      <c r="U2381" s="8" t="str">
        <f>IFERROR(VLOOKUP(LEFT($A2381,8),POR!$A:$R,7,0),"")</f>
        <v/>
      </c>
      <c r="V2381" s="8">
        <f>IFERROR(VLOOKUP(LEFT($A2381,8),POR!$A:$R,8,0),"")</f>
        <v>42755</v>
      </c>
      <c r="W2381" s="8" t="str">
        <f>IFERROR(VLOOKUP(LEFT($A2381,8),POR!$A:$R,9,0),"")</f>
        <v/>
      </c>
      <c r="X2381" s="8" t="str">
        <f>IFERROR(VLOOKUP(LEFT($A2381,8),POR!$A:$R,10,0),"")</f>
        <v/>
      </c>
      <c r="Y2381" s="8" t="str">
        <f>IFERROR(VLOOKUP(LEFT($A2381,8),POR!$A:$R,11,0),"")</f>
        <v/>
      </c>
      <c r="Z2381" s="8" t="str">
        <f>IFERROR(VLOOKUP(LEFT($A2381,8),POR!$A:$R,12,0),"")</f>
        <v/>
      </c>
      <c r="AA2381" s="8" t="str">
        <f>IFERROR(VLOOKUP(LEFT($A2381,8),POR!$A:$R,13,0),"")</f>
        <v/>
      </c>
      <c r="AB2381" s="8" t="str">
        <f>IFERROR(VLOOKUP(LEFT($A2381,8),POR!$A:$R,14,0),"")</f>
        <v/>
      </c>
      <c r="AC2381" s="8" t="str">
        <f>IFERROR(VLOOKUP(LEFT($A2381,8),POR!$A:$R,15,0),"")</f>
        <v/>
      </c>
      <c r="AD2381" s="8" t="str">
        <f>IFERROR(VLOOKUP(LEFT($A2381,8),POR!$A:$R,16,0),"")</f>
        <v/>
      </c>
      <c r="AE2381" s="8" t="str">
        <f>IFERROR(VLOOKUP(LEFT($A2381,8),POR!$A:$R,17,0),"")</f>
        <v/>
      </c>
      <c r="AF2381" s="8" t="str">
        <f>IFERROR(VLOOKUP(LEFT($A2381,8),POR!$A:$R,18,0),"")</f>
        <v/>
      </c>
      <c r="AG2381" s="36" t="str">
        <f>IFERROR(VLOOKUP(A2381,NSD!F:G,2,0),"")</f>
        <v/>
      </c>
    </row>
    <row r="2382" spans="1:33">
      <c r="A2382" s="49" t="s">
        <v>5036</v>
      </c>
      <c r="B2382" s="36" t="str">
        <f>VLOOKUP(LEFT(A2382,8),Clusters!A:C,3,0)</f>
        <v>C2</v>
      </c>
      <c r="C2382" s="36">
        <f>VLOOKUP(LEFT(A2382,8),Clusters!A:D,2,0)</f>
        <v>23</v>
      </c>
      <c r="O2382" s="36">
        <f>IFERROR(VLOOKUP(LEFT(A2382,8),'Development Priority'!A:B,2,0),"")</f>
        <v>282</v>
      </c>
      <c r="P2382" s="8" t="str">
        <f>IFERROR(VLOOKUP(LEFT($A2382,8),POR!$A:$R,2,0),"")</f>
        <v/>
      </c>
      <c r="Q2382" s="8" t="str">
        <f>IFERROR(VLOOKUP(LEFT($A2382,8),POR!$A:$R,3,0),"")</f>
        <v/>
      </c>
      <c r="R2382" s="8" t="str">
        <f>IFERROR(VLOOKUP(LEFT($A2382,8),POR!$A:$R,4,0),"")</f>
        <v/>
      </c>
      <c r="S2382" s="8" t="str">
        <f>IFERROR(VLOOKUP(LEFT($A2382,8),POR!$A:$R,5,0),"")</f>
        <v/>
      </c>
      <c r="T2382" s="8">
        <f>IFERROR(VLOOKUP(LEFT($A2382,8),POR!$A:$R,6,0),"")</f>
        <v>42766.666666666701</v>
      </c>
      <c r="U2382" s="8" t="str">
        <f>IFERROR(VLOOKUP(LEFT($A2382,8),POR!$A:$R,7,0),"")</f>
        <v/>
      </c>
      <c r="V2382" s="8">
        <f>IFERROR(VLOOKUP(LEFT($A2382,8),POR!$A:$R,8,0),"")</f>
        <v>42755</v>
      </c>
      <c r="W2382" s="8" t="str">
        <f>IFERROR(VLOOKUP(LEFT($A2382,8),POR!$A:$R,9,0),"")</f>
        <v/>
      </c>
      <c r="X2382" s="8" t="str">
        <f>IFERROR(VLOOKUP(LEFT($A2382,8),POR!$A:$R,10,0),"")</f>
        <v/>
      </c>
      <c r="Y2382" s="8" t="str">
        <f>IFERROR(VLOOKUP(LEFT($A2382,8),POR!$A:$R,11,0),"")</f>
        <v/>
      </c>
      <c r="Z2382" s="8" t="str">
        <f>IFERROR(VLOOKUP(LEFT($A2382,8),POR!$A:$R,12,0),"")</f>
        <v/>
      </c>
      <c r="AA2382" s="8" t="str">
        <f>IFERROR(VLOOKUP(LEFT($A2382,8),POR!$A:$R,13,0),"")</f>
        <v/>
      </c>
      <c r="AB2382" s="8" t="str">
        <f>IFERROR(VLOOKUP(LEFT($A2382,8),POR!$A:$R,14,0),"")</f>
        <v/>
      </c>
      <c r="AC2382" s="8" t="str">
        <f>IFERROR(VLOOKUP(LEFT($A2382,8),POR!$A:$R,15,0),"")</f>
        <v/>
      </c>
      <c r="AD2382" s="8" t="str">
        <f>IFERROR(VLOOKUP(LEFT($A2382,8),POR!$A:$R,16,0),"")</f>
        <v/>
      </c>
      <c r="AE2382" s="8" t="str">
        <f>IFERROR(VLOOKUP(LEFT($A2382,8),POR!$A:$R,17,0),"")</f>
        <v/>
      </c>
      <c r="AF2382" s="8" t="str">
        <f>IFERROR(VLOOKUP(LEFT($A2382,8),POR!$A:$R,18,0),"")</f>
        <v/>
      </c>
      <c r="AG2382" s="36" t="str">
        <f>IFERROR(VLOOKUP(A2382,NSD!F:G,2,0),"")</f>
        <v/>
      </c>
    </row>
    <row r="2383" spans="1:33">
      <c r="A2383" s="49" t="s">
        <v>2317</v>
      </c>
      <c r="B2383" s="36" t="str">
        <f>VLOOKUP(LEFT(A2383,8),Clusters!A:C,3,0)</f>
        <v>C2</v>
      </c>
      <c r="C2383" s="36">
        <f>VLOOKUP(LEFT(A2383,8),Clusters!A:D,2,0)</f>
        <v>23</v>
      </c>
      <c r="O2383" s="36">
        <f>IFERROR(VLOOKUP(LEFT(A2383,8),'Development Priority'!A:B,2,0),"")</f>
        <v>368</v>
      </c>
      <c r="P2383" s="8" t="str">
        <f>IFERROR(VLOOKUP(LEFT($A2383,8),POR!$A:$R,2,0),"")</f>
        <v/>
      </c>
      <c r="Q2383" s="8" t="str">
        <f>IFERROR(VLOOKUP(LEFT($A2383,8),POR!$A:$R,3,0),"")</f>
        <v/>
      </c>
      <c r="R2383" s="8" t="str">
        <f>IFERROR(VLOOKUP(LEFT($A2383,8),POR!$A:$R,4,0),"")</f>
        <v/>
      </c>
      <c r="S2383" s="8" t="str">
        <f>IFERROR(VLOOKUP(LEFT($A2383,8),POR!$A:$R,5,0),"")</f>
        <v/>
      </c>
      <c r="T2383" s="8" t="str">
        <f>IFERROR(VLOOKUP(LEFT($A2383,8),POR!$A:$R,6,0),"")</f>
        <v/>
      </c>
      <c r="U2383" s="8" t="str">
        <f>IFERROR(VLOOKUP(LEFT($A2383,8),POR!$A:$R,7,0),"")</f>
        <v/>
      </c>
      <c r="V2383" s="8">
        <f>IFERROR(VLOOKUP(LEFT($A2383,8),POR!$A:$R,8,0),"")</f>
        <v>42866</v>
      </c>
      <c r="W2383" s="8" t="str">
        <f>IFERROR(VLOOKUP(LEFT($A2383,8),POR!$A:$R,9,0),"")</f>
        <v/>
      </c>
      <c r="X2383" s="8" t="str">
        <f>IFERROR(VLOOKUP(LEFT($A2383,8),POR!$A:$R,10,0),"")</f>
        <v/>
      </c>
      <c r="Y2383" s="8" t="str">
        <f>IFERROR(VLOOKUP(LEFT($A2383,8),POR!$A:$R,11,0),"")</f>
        <v/>
      </c>
      <c r="Z2383" s="8" t="str">
        <f>IFERROR(VLOOKUP(LEFT($A2383,8),POR!$A:$R,12,0),"")</f>
        <v/>
      </c>
      <c r="AA2383" s="8" t="str">
        <f>IFERROR(VLOOKUP(LEFT($A2383,8),POR!$A:$R,13,0),"")</f>
        <v/>
      </c>
      <c r="AB2383" s="8" t="str">
        <f>IFERROR(VLOOKUP(LEFT($A2383,8),POR!$A:$R,14,0),"")</f>
        <v/>
      </c>
      <c r="AC2383" s="8" t="str">
        <f>IFERROR(VLOOKUP(LEFT($A2383,8),POR!$A:$R,15,0),"")</f>
        <v/>
      </c>
      <c r="AD2383" s="8" t="str">
        <f>IFERROR(VLOOKUP(LEFT($A2383,8),POR!$A:$R,16,0),"")</f>
        <v/>
      </c>
      <c r="AE2383" s="8" t="str">
        <f>IFERROR(VLOOKUP(LEFT($A2383,8),POR!$A:$R,17,0),"")</f>
        <v/>
      </c>
      <c r="AF2383" s="8" t="str">
        <f>IFERROR(VLOOKUP(LEFT($A2383,8),POR!$A:$R,18,0),"")</f>
        <v/>
      </c>
      <c r="AG2383" s="36" t="str">
        <f>IFERROR(VLOOKUP(A2383,NSD!F:G,2,0),"")</f>
        <v/>
      </c>
    </row>
    <row r="2384" spans="1:33">
      <c r="A2384" s="49" t="s">
        <v>4930</v>
      </c>
      <c r="B2384" s="36" t="str">
        <f>VLOOKUP(LEFT(A2384,8),Clusters!A:C,3,0)</f>
        <v>C2</v>
      </c>
      <c r="C2384" s="36">
        <f>VLOOKUP(LEFT(A2384,8),Clusters!A:D,2,0)</f>
        <v>23</v>
      </c>
      <c r="O2384" s="36">
        <f>IFERROR(VLOOKUP(LEFT(A2384,8),'Development Priority'!A:B,2,0),"")</f>
        <v>368</v>
      </c>
      <c r="P2384" s="8" t="str">
        <f>IFERROR(VLOOKUP(LEFT($A2384,8),POR!$A:$R,2,0),"")</f>
        <v/>
      </c>
      <c r="Q2384" s="8" t="str">
        <f>IFERROR(VLOOKUP(LEFT($A2384,8),POR!$A:$R,3,0),"")</f>
        <v/>
      </c>
      <c r="R2384" s="8" t="str">
        <f>IFERROR(VLOOKUP(LEFT($A2384,8),POR!$A:$R,4,0),"")</f>
        <v/>
      </c>
      <c r="S2384" s="8" t="str">
        <f>IFERROR(VLOOKUP(LEFT($A2384,8),POR!$A:$R,5,0),"")</f>
        <v/>
      </c>
      <c r="T2384" s="8" t="str">
        <f>IFERROR(VLOOKUP(LEFT($A2384,8),POR!$A:$R,6,0),"")</f>
        <v/>
      </c>
      <c r="U2384" s="8" t="str">
        <f>IFERROR(VLOOKUP(LEFT($A2384,8),POR!$A:$R,7,0),"")</f>
        <v/>
      </c>
      <c r="V2384" s="8">
        <f>IFERROR(VLOOKUP(LEFT($A2384,8),POR!$A:$R,8,0),"")</f>
        <v>42866</v>
      </c>
      <c r="W2384" s="8" t="str">
        <f>IFERROR(VLOOKUP(LEFT($A2384,8),POR!$A:$R,9,0),"")</f>
        <v/>
      </c>
      <c r="X2384" s="8" t="str">
        <f>IFERROR(VLOOKUP(LEFT($A2384,8),POR!$A:$R,10,0),"")</f>
        <v/>
      </c>
      <c r="Y2384" s="8" t="str">
        <f>IFERROR(VLOOKUP(LEFT($A2384,8),POR!$A:$R,11,0),"")</f>
        <v/>
      </c>
      <c r="Z2384" s="8" t="str">
        <f>IFERROR(VLOOKUP(LEFT($A2384,8),POR!$A:$R,12,0),"")</f>
        <v/>
      </c>
      <c r="AA2384" s="8" t="str">
        <f>IFERROR(VLOOKUP(LEFT($A2384,8),POR!$A:$R,13,0),"")</f>
        <v/>
      </c>
      <c r="AB2384" s="8" t="str">
        <f>IFERROR(VLOOKUP(LEFT($A2384,8),POR!$A:$R,14,0),"")</f>
        <v/>
      </c>
      <c r="AC2384" s="8" t="str">
        <f>IFERROR(VLOOKUP(LEFT($A2384,8),POR!$A:$R,15,0),"")</f>
        <v/>
      </c>
      <c r="AD2384" s="8" t="str">
        <f>IFERROR(VLOOKUP(LEFT($A2384,8),POR!$A:$R,16,0),"")</f>
        <v/>
      </c>
      <c r="AE2384" s="8" t="str">
        <f>IFERROR(VLOOKUP(LEFT($A2384,8),POR!$A:$R,17,0),"")</f>
        <v/>
      </c>
      <c r="AF2384" s="8" t="str">
        <f>IFERROR(VLOOKUP(LEFT($A2384,8),POR!$A:$R,18,0),"")</f>
        <v/>
      </c>
      <c r="AG2384" s="36" t="str">
        <f>IFERROR(VLOOKUP(A2384,NSD!F:G,2,0),"")</f>
        <v/>
      </c>
    </row>
    <row r="2385" spans="1:33">
      <c r="A2385" s="49" t="s">
        <v>4548</v>
      </c>
      <c r="B2385" s="36" t="str">
        <f>VLOOKUP(LEFT(A2385,8),Clusters!A:C,3,0)</f>
        <v>C2</v>
      </c>
      <c r="C2385" s="36">
        <f>VLOOKUP(LEFT(A2385,8),Clusters!A:D,2,0)</f>
        <v>23</v>
      </c>
      <c r="O2385" s="36">
        <f>IFERROR(VLOOKUP(LEFT(A2385,8),'Development Priority'!A:B,2,0),"")</f>
        <v>368</v>
      </c>
      <c r="P2385" s="8" t="str">
        <f>IFERROR(VLOOKUP(LEFT($A2385,8),POR!$A:$R,2,0),"")</f>
        <v/>
      </c>
      <c r="Q2385" s="8" t="str">
        <f>IFERROR(VLOOKUP(LEFT($A2385,8),POR!$A:$R,3,0),"")</f>
        <v/>
      </c>
      <c r="R2385" s="8" t="str">
        <f>IFERROR(VLOOKUP(LEFT($A2385,8),POR!$A:$R,4,0),"")</f>
        <v/>
      </c>
      <c r="S2385" s="8" t="str">
        <f>IFERROR(VLOOKUP(LEFT($A2385,8),POR!$A:$R,5,0),"")</f>
        <v/>
      </c>
      <c r="T2385" s="8" t="str">
        <f>IFERROR(VLOOKUP(LEFT($A2385,8),POR!$A:$R,6,0),"")</f>
        <v/>
      </c>
      <c r="U2385" s="8" t="str">
        <f>IFERROR(VLOOKUP(LEFT($A2385,8),POR!$A:$R,7,0),"")</f>
        <v/>
      </c>
      <c r="V2385" s="8">
        <f>IFERROR(VLOOKUP(LEFT($A2385,8),POR!$A:$R,8,0),"")</f>
        <v>42866</v>
      </c>
      <c r="W2385" s="8" t="str">
        <f>IFERROR(VLOOKUP(LEFT($A2385,8),POR!$A:$R,9,0),"")</f>
        <v/>
      </c>
      <c r="X2385" s="8" t="str">
        <f>IFERROR(VLOOKUP(LEFT($A2385,8),POR!$A:$R,10,0),"")</f>
        <v/>
      </c>
      <c r="Y2385" s="8" t="str">
        <f>IFERROR(VLOOKUP(LEFT($A2385,8),POR!$A:$R,11,0),"")</f>
        <v/>
      </c>
      <c r="Z2385" s="8" t="str">
        <f>IFERROR(VLOOKUP(LEFT($A2385,8),POR!$A:$R,12,0),"")</f>
        <v/>
      </c>
      <c r="AA2385" s="8" t="str">
        <f>IFERROR(VLOOKUP(LEFT($A2385,8),POR!$A:$R,13,0),"")</f>
        <v/>
      </c>
      <c r="AB2385" s="8" t="str">
        <f>IFERROR(VLOOKUP(LEFT($A2385,8),POR!$A:$R,14,0),"")</f>
        <v/>
      </c>
      <c r="AC2385" s="8" t="str">
        <f>IFERROR(VLOOKUP(LEFT($A2385,8),POR!$A:$R,15,0),"")</f>
        <v/>
      </c>
      <c r="AD2385" s="8" t="str">
        <f>IFERROR(VLOOKUP(LEFT($A2385,8),POR!$A:$R,16,0),"")</f>
        <v/>
      </c>
      <c r="AE2385" s="8" t="str">
        <f>IFERROR(VLOOKUP(LEFT($A2385,8),POR!$A:$R,17,0),"")</f>
        <v/>
      </c>
      <c r="AF2385" s="8" t="str">
        <f>IFERROR(VLOOKUP(LEFT($A2385,8),POR!$A:$R,18,0),"")</f>
        <v/>
      </c>
      <c r="AG2385" s="36" t="str">
        <f>IFERROR(VLOOKUP(A2385,NSD!F:G,2,0),"")</f>
        <v/>
      </c>
    </row>
    <row r="2386" spans="1:33">
      <c r="A2386" s="49" t="s">
        <v>1954</v>
      </c>
      <c r="B2386" s="36" t="str">
        <f>VLOOKUP(LEFT(A2386,8),Clusters!A:C,3,0)</f>
        <v>C2</v>
      </c>
      <c r="C2386" s="36">
        <f>VLOOKUP(LEFT(A2386,8),Clusters!A:D,2,0)</f>
        <v>22</v>
      </c>
      <c r="O2386" s="36">
        <f>IFERROR(VLOOKUP(LEFT(A2386,8),'Development Priority'!A:B,2,0),"")</f>
        <v>166</v>
      </c>
      <c r="P2386" s="8" t="str">
        <f>IFERROR(VLOOKUP(LEFT($A2386,8),POR!$A:$R,2,0),"")</f>
        <v/>
      </c>
      <c r="Q2386" s="8" t="str">
        <f>IFERROR(VLOOKUP(LEFT($A2386,8),POR!$A:$R,3,0),"")</f>
        <v/>
      </c>
      <c r="R2386" s="8" t="str">
        <f>IFERROR(VLOOKUP(LEFT($A2386,8),POR!$A:$R,4,0),"")</f>
        <v/>
      </c>
      <c r="S2386" s="8" t="str">
        <f>IFERROR(VLOOKUP(LEFT($A2386,8),POR!$A:$R,5,0),"")</f>
        <v/>
      </c>
      <c r="T2386" s="8">
        <f>IFERROR(VLOOKUP(LEFT($A2386,8),POR!$A:$R,6,0),"")</f>
        <v>42781.666666666701</v>
      </c>
      <c r="U2386" s="8" t="str">
        <f>IFERROR(VLOOKUP(LEFT($A2386,8),POR!$A:$R,7,0),"")</f>
        <v/>
      </c>
      <c r="V2386" s="8">
        <f>IFERROR(VLOOKUP(LEFT($A2386,8),POR!$A:$R,8,0),"")</f>
        <v>42782</v>
      </c>
      <c r="W2386" s="8" t="str">
        <f>IFERROR(VLOOKUP(LEFT($A2386,8),POR!$A:$R,9,0),"")</f>
        <v/>
      </c>
      <c r="X2386" s="8" t="str">
        <f>IFERROR(VLOOKUP(LEFT($A2386,8),POR!$A:$R,10,0),"")</f>
        <v/>
      </c>
      <c r="Y2386" s="8" t="str">
        <f>IFERROR(VLOOKUP(LEFT($A2386,8),POR!$A:$R,11,0),"")</f>
        <v/>
      </c>
      <c r="Z2386" s="8" t="str">
        <f>IFERROR(VLOOKUP(LEFT($A2386,8),POR!$A:$R,12,0),"")</f>
        <v/>
      </c>
      <c r="AA2386" s="8" t="str">
        <f>IFERROR(VLOOKUP(LEFT($A2386,8),POR!$A:$R,13,0),"")</f>
        <v/>
      </c>
      <c r="AB2386" s="8" t="str">
        <f>IFERROR(VLOOKUP(LEFT($A2386,8),POR!$A:$R,14,0),"")</f>
        <v/>
      </c>
      <c r="AC2386" s="8" t="str">
        <f>IFERROR(VLOOKUP(LEFT($A2386,8),POR!$A:$R,15,0),"")</f>
        <v/>
      </c>
      <c r="AD2386" s="8" t="str">
        <f>IFERROR(VLOOKUP(LEFT($A2386,8),POR!$A:$R,16,0),"")</f>
        <v/>
      </c>
      <c r="AE2386" s="8" t="str">
        <f>IFERROR(VLOOKUP(LEFT($A2386,8),POR!$A:$R,17,0),"")</f>
        <v/>
      </c>
      <c r="AF2386" s="8" t="str">
        <f>IFERROR(VLOOKUP(LEFT($A2386,8),POR!$A:$R,18,0),"")</f>
        <v/>
      </c>
      <c r="AG2386" s="36" t="str">
        <f>IFERROR(VLOOKUP(A2386,NSD!F:G,2,0),"")</f>
        <v>PH30679</v>
      </c>
    </row>
    <row r="2387" spans="1:33">
      <c r="A2387" s="49" t="s">
        <v>4461</v>
      </c>
      <c r="B2387" s="36" t="str">
        <f>VLOOKUP(LEFT(A2387,8),Clusters!A:C,3,0)</f>
        <v>C2</v>
      </c>
      <c r="C2387" s="36">
        <f>VLOOKUP(LEFT(A2387,8),Clusters!A:D,2,0)</f>
        <v>22</v>
      </c>
      <c r="O2387" s="36">
        <f>IFERROR(VLOOKUP(LEFT(A2387,8),'Development Priority'!A:B,2,0),"")</f>
        <v>166</v>
      </c>
      <c r="P2387" s="8" t="str">
        <f>IFERROR(VLOOKUP(LEFT($A2387,8),POR!$A:$R,2,0),"")</f>
        <v/>
      </c>
      <c r="Q2387" s="8" t="str">
        <f>IFERROR(VLOOKUP(LEFT($A2387,8),POR!$A:$R,3,0),"")</f>
        <v/>
      </c>
      <c r="R2387" s="8" t="str">
        <f>IFERROR(VLOOKUP(LEFT($A2387,8),POR!$A:$R,4,0),"")</f>
        <v/>
      </c>
      <c r="S2387" s="8" t="str">
        <f>IFERROR(VLOOKUP(LEFT($A2387,8),POR!$A:$R,5,0),"")</f>
        <v/>
      </c>
      <c r="T2387" s="8">
        <f>IFERROR(VLOOKUP(LEFT($A2387,8),POR!$A:$R,6,0),"")</f>
        <v>42781.666666666701</v>
      </c>
      <c r="U2387" s="8" t="str">
        <f>IFERROR(VLOOKUP(LEFT($A2387,8),POR!$A:$R,7,0),"")</f>
        <v/>
      </c>
      <c r="V2387" s="8">
        <f>IFERROR(VLOOKUP(LEFT($A2387,8),POR!$A:$R,8,0),"")</f>
        <v>42782</v>
      </c>
      <c r="W2387" s="8" t="str">
        <f>IFERROR(VLOOKUP(LEFT($A2387,8),POR!$A:$R,9,0),"")</f>
        <v/>
      </c>
      <c r="X2387" s="8" t="str">
        <f>IFERROR(VLOOKUP(LEFT($A2387,8),POR!$A:$R,10,0),"")</f>
        <v/>
      </c>
      <c r="Y2387" s="8" t="str">
        <f>IFERROR(VLOOKUP(LEFT($A2387,8),POR!$A:$R,11,0),"")</f>
        <v/>
      </c>
      <c r="Z2387" s="8" t="str">
        <f>IFERROR(VLOOKUP(LEFT($A2387,8),POR!$A:$R,12,0),"")</f>
        <v/>
      </c>
      <c r="AA2387" s="8" t="str">
        <f>IFERROR(VLOOKUP(LEFT($A2387,8),POR!$A:$R,13,0),"")</f>
        <v/>
      </c>
      <c r="AB2387" s="8" t="str">
        <f>IFERROR(VLOOKUP(LEFT($A2387,8),POR!$A:$R,14,0),"")</f>
        <v/>
      </c>
      <c r="AC2387" s="8" t="str">
        <f>IFERROR(VLOOKUP(LEFT($A2387,8),POR!$A:$R,15,0),"")</f>
        <v/>
      </c>
      <c r="AD2387" s="8" t="str">
        <f>IFERROR(VLOOKUP(LEFT($A2387,8),POR!$A:$R,16,0),"")</f>
        <v/>
      </c>
      <c r="AE2387" s="8" t="str">
        <f>IFERROR(VLOOKUP(LEFT($A2387,8),POR!$A:$R,17,0),"")</f>
        <v/>
      </c>
      <c r="AF2387" s="8" t="str">
        <f>IFERROR(VLOOKUP(LEFT($A2387,8),POR!$A:$R,18,0),"")</f>
        <v/>
      </c>
      <c r="AG2387" s="36" t="str">
        <f>IFERROR(VLOOKUP(A2387,NSD!F:G,2,0),"")</f>
        <v/>
      </c>
    </row>
    <row r="2388" spans="1:33">
      <c r="A2388" s="49" t="s">
        <v>3029</v>
      </c>
      <c r="B2388" s="36" t="str">
        <f>VLOOKUP(LEFT(A2388,8),Clusters!A:C,3,0)</f>
        <v>C2</v>
      </c>
      <c r="C2388" s="36">
        <f>VLOOKUP(LEFT(A2388,8),Clusters!A:D,2,0)</f>
        <v>22</v>
      </c>
      <c r="O2388" s="36">
        <f>IFERROR(VLOOKUP(LEFT(A2388,8),'Development Priority'!A:B,2,0),"")</f>
        <v>166</v>
      </c>
      <c r="P2388" s="8" t="str">
        <f>IFERROR(VLOOKUP(LEFT($A2388,8),POR!$A:$R,2,0),"")</f>
        <v/>
      </c>
      <c r="Q2388" s="8" t="str">
        <f>IFERROR(VLOOKUP(LEFT($A2388,8),POR!$A:$R,3,0),"")</f>
        <v/>
      </c>
      <c r="R2388" s="8" t="str">
        <f>IFERROR(VLOOKUP(LEFT($A2388,8),POR!$A:$R,4,0),"")</f>
        <v/>
      </c>
      <c r="S2388" s="8" t="str">
        <f>IFERROR(VLOOKUP(LEFT($A2388,8),POR!$A:$R,5,0),"")</f>
        <v/>
      </c>
      <c r="T2388" s="8">
        <f>IFERROR(VLOOKUP(LEFT($A2388,8),POR!$A:$R,6,0),"")</f>
        <v>42781.666666666701</v>
      </c>
      <c r="U2388" s="8" t="str">
        <f>IFERROR(VLOOKUP(LEFT($A2388,8),POR!$A:$R,7,0),"")</f>
        <v/>
      </c>
      <c r="V2388" s="8">
        <f>IFERROR(VLOOKUP(LEFT($A2388,8),POR!$A:$R,8,0),"")</f>
        <v>42782</v>
      </c>
      <c r="W2388" s="8" t="str">
        <f>IFERROR(VLOOKUP(LEFT($A2388,8),POR!$A:$R,9,0),"")</f>
        <v/>
      </c>
      <c r="X2388" s="8" t="str">
        <f>IFERROR(VLOOKUP(LEFT($A2388,8),POR!$A:$R,10,0),"")</f>
        <v/>
      </c>
      <c r="Y2388" s="8" t="str">
        <f>IFERROR(VLOOKUP(LEFT($A2388,8),POR!$A:$R,11,0),"")</f>
        <v/>
      </c>
      <c r="Z2388" s="8" t="str">
        <f>IFERROR(VLOOKUP(LEFT($A2388,8),POR!$A:$R,12,0),"")</f>
        <v/>
      </c>
      <c r="AA2388" s="8" t="str">
        <f>IFERROR(VLOOKUP(LEFT($A2388,8),POR!$A:$R,13,0),"")</f>
        <v/>
      </c>
      <c r="AB2388" s="8" t="str">
        <f>IFERROR(VLOOKUP(LEFT($A2388,8),POR!$A:$R,14,0),"")</f>
        <v/>
      </c>
      <c r="AC2388" s="8" t="str">
        <f>IFERROR(VLOOKUP(LEFT($A2388,8),POR!$A:$R,15,0),"")</f>
        <v/>
      </c>
      <c r="AD2388" s="8" t="str">
        <f>IFERROR(VLOOKUP(LEFT($A2388,8),POR!$A:$R,16,0),"")</f>
        <v/>
      </c>
      <c r="AE2388" s="8" t="str">
        <f>IFERROR(VLOOKUP(LEFT($A2388,8),POR!$A:$R,17,0),"")</f>
        <v/>
      </c>
      <c r="AF2388" s="8" t="str">
        <f>IFERROR(VLOOKUP(LEFT($A2388,8),POR!$A:$R,18,0),"")</f>
        <v/>
      </c>
      <c r="AG2388" s="36" t="str">
        <f>IFERROR(VLOOKUP(A2388,NSD!F:G,2,0),"")</f>
        <v/>
      </c>
    </row>
    <row r="2389" spans="1:33">
      <c r="A2389" s="49" t="s">
        <v>4001</v>
      </c>
      <c r="B2389" s="36" t="str">
        <f>VLOOKUP(LEFT(A2389,8),Clusters!A:C,3,0)</f>
        <v>C2</v>
      </c>
      <c r="C2389" s="36">
        <f>VLOOKUP(LEFT(A2389,8),Clusters!A:D,2,0)</f>
        <v>22</v>
      </c>
      <c r="O2389" s="36">
        <f>IFERROR(VLOOKUP(LEFT(A2389,8),'Development Priority'!A:B,2,0),"")</f>
        <v>166</v>
      </c>
      <c r="P2389" s="8" t="str">
        <f>IFERROR(VLOOKUP(LEFT($A2389,8),POR!$A:$R,2,0),"")</f>
        <v/>
      </c>
      <c r="Q2389" s="8" t="str">
        <f>IFERROR(VLOOKUP(LEFT($A2389,8),POR!$A:$R,3,0),"")</f>
        <v/>
      </c>
      <c r="R2389" s="8" t="str">
        <f>IFERROR(VLOOKUP(LEFT($A2389,8),POR!$A:$R,4,0),"")</f>
        <v/>
      </c>
      <c r="S2389" s="8" t="str">
        <f>IFERROR(VLOOKUP(LEFT($A2389,8),POR!$A:$R,5,0),"")</f>
        <v/>
      </c>
      <c r="T2389" s="8">
        <f>IFERROR(VLOOKUP(LEFT($A2389,8),POR!$A:$R,6,0),"")</f>
        <v>42781.666666666701</v>
      </c>
      <c r="U2389" s="8" t="str">
        <f>IFERROR(VLOOKUP(LEFT($A2389,8),POR!$A:$R,7,0),"")</f>
        <v/>
      </c>
      <c r="V2389" s="8">
        <f>IFERROR(VLOOKUP(LEFT($A2389,8),POR!$A:$R,8,0),"")</f>
        <v>42782</v>
      </c>
      <c r="W2389" s="8" t="str">
        <f>IFERROR(VLOOKUP(LEFT($A2389,8),POR!$A:$R,9,0),"")</f>
        <v/>
      </c>
      <c r="X2389" s="8" t="str">
        <f>IFERROR(VLOOKUP(LEFT($A2389,8),POR!$A:$R,10,0),"")</f>
        <v/>
      </c>
      <c r="Y2389" s="8" t="str">
        <f>IFERROR(VLOOKUP(LEFT($A2389,8),POR!$A:$R,11,0),"")</f>
        <v/>
      </c>
      <c r="Z2389" s="8" t="str">
        <f>IFERROR(VLOOKUP(LEFT($A2389,8),POR!$A:$R,12,0),"")</f>
        <v/>
      </c>
      <c r="AA2389" s="8" t="str">
        <f>IFERROR(VLOOKUP(LEFT($A2389,8),POR!$A:$R,13,0),"")</f>
        <v/>
      </c>
      <c r="AB2389" s="8" t="str">
        <f>IFERROR(VLOOKUP(LEFT($A2389,8),POR!$A:$R,14,0),"")</f>
        <v/>
      </c>
      <c r="AC2389" s="8" t="str">
        <f>IFERROR(VLOOKUP(LEFT($A2389,8),POR!$A:$R,15,0),"")</f>
        <v/>
      </c>
      <c r="AD2389" s="8" t="str">
        <f>IFERROR(VLOOKUP(LEFT($A2389,8),POR!$A:$R,16,0),"")</f>
        <v/>
      </c>
      <c r="AE2389" s="8" t="str">
        <f>IFERROR(VLOOKUP(LEFT($A2389,8),POR!$A:$R,17,0),"")</f>
        <v/>
      </c>
      <c r="AF2389" s="8" t="str">
        <f>IFERROR(VLOOKUP(LEFT($A2389,8),POR!$A:$R,18,0),"")</f>
        <v/>
      </c>
      <c r="AG2389" s="36" t="str">
        <f>IFERROR(VLOOKUP(A2389,NSD!F:G,2,0),"")</f>
        <v/>
      </c>
    </row>
    <row r="2390" spans="1:33">
      <c r="A2390" s="49" t="s">
        <v>5103</v>
      </c>
      <c r="B2390" s="36" t="str">
        <f>VLOOKUP(LEFT(A2390,8),Clusters!A:C,3,0)</f>
        <v>C2</v>
      </c>
      <c r="C2390" s="36">
        <f>VLOOKUP(LEFT(A2390,8),Clusters!A:D,2,0)</f>
        <v>22</v>
      </c>
      <c r="O2390" s="36">
        <f>IFERROR(VLOOKUP(LEFT(A2390,8),'Development Priority'!A:B,2,0),"")</f>
        <v>166</v>
      </c>
      <c r="P2390" s="8" t="str">
        <f>IFERROR(VLOOKUP(LEFT($A2390,8),POR!$A:$R,2,0),"")</f>
        <v/>
      </c>
      <c r="Q2390" s="8" t="str">
        <f>IFERROR(VLOOKUP(LEFT($A2390,8),POR!$A:$R,3,0),"")</f>
        <v/>
      </c>
      <c r="R2390" s="8" t="str">
        <f>IFERROR(VLOOKUP(LEFT($A2390,8),POR!$A:$R,4,0),"")</f>
        <v/>
      </c>
      <c r="S2390" s="8" t="str">
        <f>IFERROR(VLOOKUP(LEFT($A2390,8),POR!$A:$R,5,0),"")</f>
        <v/>
      </c>
      <c r="T2390" s="8">
        <f>IFERROR(VLOOKUP(LEFT($A2390,8),POR!$A:$R,6,0),"")</f>
        <v>42781.666666666701</v>
      </c>
      <c r="U2390" s="8" t="str">
        <f>IFERROR(VLOOKUP(LEFT($A2390,8),POR!$A:$R,7,0),"")</f>
        <v/>
      </c>
      <c r="V2390" s="8">
        <f>IFERROR(VLOOKUP(LEFT($A2390,8),POR!$A:$R,8,0),"")</f>
        <v>42782</v>
      </c>
      <c r="W2390" s="8" t="str">
        <f>IFERROR(VLOOKUP(LEFT($A2390,8),POR!$A:$R,9,0),"")</f>
        <v/>
      </c>
      <c r="X2390" s="8" t="str">
        <f>IFERROR(VLOOKUP(LEFT($A2390,8),POR!$A:$R,10,0),"")</f>
        <v/>
      </c>
      <c r="Y2390" s="8" t="str">
        <f>IFERROR(VLOOKUP(LEFT($A2390,8),POR!$A:$R,11,0),"")</f>
        <v/>
      </c>
      <c r="Z2390" s="8" t="str">
        <f>IFERROR(VLOOKUP(LEFT($A2390,8),POR!$A:$R,12,0),"")</f>
        <v/>
      </c>
      <c r="AA2390" s="8" t="str">
        <f>IFERROR(VLOOKUP(LEFT($A2390,8),POR!$A:$R,13,0),"")</f>
        <v/>
      </c>
      <c r="AB2390" s="8" t="str">
        <f>IFERROR(VLOOKUP(LEFT($A2390,8),POR!$A:$R,14,0),"")</f>
        <v/>
      </c>
      <c r="AC2390" s="8" t="str">
        <f>IFERROR(VLOOKUP(LEFT($A2390,8),POR!$A:$R,15,0),"")</f>
        <v/>
      </c>
      <c r="AD2390" s="8" t="str">
        <f>IFERROR(VLOOKUP(LEFT($A2390,8),POR!$A:$R,16,0),"")</f>
        <v/>
      </c>
      <c r="AE2390" s="8" t="str">
        <f>IFERROR(VLOOKUP(LEFT($A2390,8),POR!$A:$R,17,0),"")</f>
        <v/>
      </c>
      <c r="AF2390" s="8" t="str">
        <f>IFERROR(VLOOKUP(LEFT($A2390,8),POR!$A:$R,18,0),"")</f>
        <v/>
      </c>
      <c r="AG2390" s="36" t="str">
        <f>IFERROR(VLOOKUP(A2390,NSD!F:G,2,0),"")</f>
        <v/>
      </c>
    </row>
    <row r="2391" spans="1:33">
      <c r="A2391" s="49" t="s">
        <v>2120</v>
      </c>
      <c r="B2391" s="36" t="str">
        <f>VLOOKUP(LEFT(A2391,8),Clusters!A:C,3,0)</f>
        <v>C2</v>
      </c>
      <c r="C2391" s="36">
        <f>VLOOKUP(LEFT(A2391,8),Clusters!A:D,2,0)</f>
        <v>22</v>
      </c>
      <c r="O2391" s="36">
        <f>IFERROR(VLOOKUP(LEFT(A2391,8),'Development Priority'!A:B,2,0),"")</f>
        <v>166</v>
      </c>
      <c r="P2391" s="8" t="str">
        <f>IFERROR(VLOOKUP(LEFT($A2391,8),POR!$A:$R,2,0),"")</f>
        <v/>
      </c>
      <c r="Q2391" s="8" t="str">
        <f>IFERROR(VLOOKUP(LEFT($A2391,8),POR!$A:$R,3,0),"")</f>
        <v/>
      </c>
      <c r="R2391" s="8" t="str">
        <f>IFERROR(VLOOKUP(LEFT($A2391,8),POR!$A:$R,4,0),"")</f>
        <v/>
      </c>
      <c r="S2391" s="8" t="str">
        <f>IFERROR(VLOOKUP(LEFT($A2391,8),POR!$A:$R,5,0),"")</f>
        <v/>
      </c>
      <c r="T2391" s="8">
        <f>IFERROR(VLOOKUP(LEFT($A2391,8),POR!$A:$R,6,0),"")</f>
        <v>42781.666666666701</v>
      </c>
      <c r="U2391" s="8" t="str">
        <f>IFERROR(VLOOKUP(LEFT($A2391,8),POR!$A:$R,7,0),"")</f>
        <v/>
      </c>
      <c r="V2391" s="8">
        <f>IFERROR(VLOOKUP(LEFT($A2391,8),POR!$A:$R,8,0),"")</f>
        <v>42782</v>
      </c>
      <c r="W2391" s="8" t="str">
        <f>IFERROR(VLOOKUP(LEFT($A2391,8),POR!$A:$R,9,0),"")</f>
        <v/>
      </c>
      <c r="X2391" s="8" t="str">
        <f>IFERROR(VLOOKUP(LEFT($A2391,8),POR!$A:$R,10,0),"")</f>
        <v/>
      </c>
      <c r="Y2391" s="8" t="str">
        <f>IFERROR(VLOOKUP(LEFT($A2391,8),POR!$A:$R,11,0),"")</f>
        <v/>
      </c>
      <c r="Z2391" s="8" t="str">
        <f>IFERROR(VLOOKUP(LEFT($A2391,8),POR!$A:$R,12,0),"")</f>
        <v/>
      </c>
      <c r="AA2391" s="8" t="str">
        <f>IFERROR(VLOOKUP(LEFT($A2391,8),POR!$A:$R,13,0),"")</f>
        <v/>
      </c>
      <c r="AB2391" s="8" t="str">
        <f>IFERROR(VLOOKUP(LEFT($A2391,8),POR!$A:$R,14,0),"")</f>
        <v/>
      </c>
      <c r="AC2391" s="8" t="str">
        <f>IFERROR(VLOOKUP(LEFT($A2391,8),POR!$A:$R,15,0),"")</f>
        <v/>
      </c>
      <c r="AD2391" s="8" t="str">
        <f>IFERROR(VLOOKUP(LEFT($A2391,8),POR!$A:$R,16,0),"")</f>
        <v/>
      </c>
      <c r="AE2391" s="8" t="str">
        <f>IFERROR(VLOOKUP(LEFT($A2391,8),POR!$A:$R,17,0),"")</f>
        <v/>
      </c>
      <c r="AF2391" s="8" t="str">
        <f>IFERROR(VLOOKUP(LEFT($A2391,8),POR!$A:$R,18,0),"")</f>
        <v/>
      </c>
      <c r="AG2391" s="36" t="str">
        <f>IFERROR(VLOOKUP(A2391,NSD!F:G,2,0),"")</f>
        <v/>
      </c>
    </row>
    <row r="2392" spans="1:33">
      <c r="A2392" s="49" t="s">
        <v>4351</v>
      </c>
      <c r="B2392" s="36" t="str">
        <f>VLOOKUP(LEFT(A2392,8),Clusters!A:C,3,0)</f>
        <v>C1</v>
      </c>
      <c r="C2392" s="36">
        <f>VLOOKUP(LEFT(A2392,8),Clusters!A:D,2,0)</f>
        <v>14</v>
      </c>
      <c r="O2392" s="36">
        <f>IFERROR(VLOOKUP(LEFT(A2392,8),'Development Priority'!A:B,2,0),"")</f>
        <v>309</v>
      </c>
      <c r="P2392" s="8" t="str">
        <f>IFERROR(VLOOKUP(LEFT($A2392,8),POR!$A:$R,2,0),"")</f>
        <v/>
      </c>
      <c r="Q2392" s="8" t="str">
        <f>IFERROR(VLOOKUP(LEFT($A2392,8),POR!$A:$R,3,0),"")</f>
        <v/>
      </c>
      <c r="R2392" s="8" t="str">
        <f>IFERROR(VLOOKUP(LEFT($A2392,8),POR!$A:$R,4,0),"")</f>
        <v/>
      </c>
      <c r="S2392" s="8" t="str">
        <f>IFERROR(VLOOKUP(LEFT($A2392,8),POR!$A:$R,5,0),"")</f>
        <v/>
      </c>
      <c r="T2392" s="8">
        <f>IFERROR(VLOOKUP(LEFT($A2392,8),POR!$A:$R,6,0),"")</f>
        <v>42886.708333333299</v>
      </c>
      <c r="U2392" s="8" t="str">
        <f>IFERROR(VLOOKUP(LEFT($A2392,8),POR!$A:$R,7,0),"")</f>
        <v/>
      </c>
      <c r="V2392" s="8">
        <f>IFERROR(VLOOKUP(LEFT($A2392,8),POR!$A:$R,8,0),"")</f>
        <v>42887</v>
      </c>
      <c r="W2392" s="8" t="str">
        <f>IFERROR(VLOOKUP(LEFT($A2392,8),POR!$A:$R,9,0),"")</f>
        <v/>
      </c>
      <c r="X2392" s="8" t="str">
        <f>IFERROR(VLOOKUP(LEFT($A2392,8),POR!$A:$R,10,0),"")</f>
        <v/>
      </c>
      <c r="Y2392" s="8" t="str">
        <f>IFERROR(VLOOKUP(LEFT($A2392,8),POR!$A:$R,11,0),"")</f>
        <v/>
      </c>
      <c r="Z2392" s="8" t="str">
        <f>IFERROR(VLOOKUP(LEFT($A2392,8),POR!$A:$R,12,0),"")</f>
        <v/>
      </c>
      <c r="AA2392" s="8" t="str">
        <f>IFERROR(VLOOKUP(LEFT($A2392,8),POR!$A:$R,13,0),"")</f>
        <v/>
      </c>
      <c r="AB2392" s="8" t="str">
        <f>IFERROR(VLOOKUP(LEFT($A2392,8),POR!$A:$R,14,0),"")</f>
        <v/>
      </c>
      <c r="AC2392" s="8" t="str">
        <f>IFERROR(VLOOKUP(LEFT($A2392,8),POR!$A:$R,15,0),"")</f>
        <v/>
      </c>
      <c r="AD2392" s="8" t="str">
        <f>IFERROR(VLOOKUP(LEFT($A2392,8),POR!$A:$R,16,0),"")</f>
        <v/>
      </c>
      <c r="AE2392" s="8" t="str">
        <f>IFERROR(VLOOKUP(LEFT($A2392,8),POR!$A:$R,17,0),"")</f>
        <v/>
      </c>
      <c r="AF2392" s="8" t="str">
        <f>IFERROR(VLOOKUP(LEFT($A2392,8),POR!$A:$R,18,0),"")</f>
        <v/>
      </c>
      <c r="AG2392" s="36" t="str">
        <f>IFERROR(VLOOKUP(A2392,NSD!F:G,2,0),"")</f>
        <v/>
      </c>
    </row>
    <row r="2393" spans="1:33">
      <c r="A2393" s="49" t="s">
        <v>4177</v>
      </c>
      <c r="B2393" s="36" t="str">
        <f>VLOOKUP(LEFT(A2393,8),Clusters!A:C,3,0)</f>
        <v>C1</v>
      </c>
      <c r="C2393" s="36">
        <f>VLOOKUP(LEFT(A2393,8),Clusters!A:D,2,0)</f>
        <v>14</v>
      </c>
      <c r="O2393" s="36">
        <f>IFERROR(VLOOKUP(LEFT(A2393,8),'Development Priority'!A:B,2,0),"")</f>
        <v>309</v>
      </c>
      <c r="P2393" s="8" t="str">
        <f>IFERROR(VLOOKUP(LEFT($A2393,8),POR!$A:$R,2,0),"")</f>
        <v/>
      </c>
      <c r="Q2393" s="8" t="str">
        <f>IFERROR(VLOOKUP(LEFT($A2393,8),POR!$A:$R,3,0),"")</f>
        <v/>
      </c>
      <c r="R2393" s="8" t="str">
        <f>IFERROR(VLOOKUP(LEFT($A2393,8),POR!$A:$R,4,0),"")</f>
        <v/>
      </c>
      <c r="S2393" s="8" t="str">
        <f>IFERROR(VLOOKUP(LEFT($A2393,8),POR!$A:$R,5,0),"")</f>
        <v/>
      </c>
      <c r="T2393" s="8">
        <f>IFERROR(VLOOKUP(LEFT($A2393,8),POR!$A:$R,6,0),"")</f>
        <v>42886.708333333299</v>
      </c>
      <c r="U2393" s="8" t="str">
        <f>IFERROR(VLOOKUP(LEFT($A2393,8),POR!$A:$R,7,0),"")</f>
        <v/>
      </c>
      <c r="V2393" s="8">
        <f>IFERROR(VLOOKUP(LEFT($A2393,8),POR!$A:$R,8,0),"")</f>
        <v>42887</v>
      </c>
      <c r="W2393" s="8" t="str">
        <f>IFERROR(VLOOKUP(LEFT($A2393,8),POR!$A:$R,9,0),"")</f>
        <v/>
      </c>
      <c r="X2393" s="8" t="str">
        <f>IFERROR(VLOOKUP(LEFT($A2393,8),POR!$A:$R,10,0),"")</f>
        <v/>
      </c>
      <c r="Y2393" s="8" t="str">
        <f>IFERROR(VLOOKUP(LEFT($A2393,8),POR!$A:$R,11,0),"")</f>
        <v/>
      </c>
      <c r="Z2393" s="8" t="str">
        <f>IFERROR(VLOOKUP(LEFT($A2393,8),POR!$A:$R,12,0),"")</f>
        <v/>
      </c>
      <c r="AA2393" s="8" t="str">
        <f>IFERROR(VLOOKUP(LEFT($A2393,8),POR!$A:$R,13,0),"")</f>
        <v/>
      </c>
      <c r="AB2393" s="8" t="str">
        <f>IFERROR(VLOOKUP(LEFT($A2393,8),POR!$A:$R,14,0),"")</f>
        <v/>
      </c>
      <c r="AC2393" s="8" t="str">
        <f>IFERROR(VLOOKUP(LEFT($A2393,8),POR!$A:$R,15,0),"")</f>
        <v/>
      </c>
      <c r="AD2393" s="8" t="str">
        <f>IFERROR(VLOOKUP(LEFT($A2393,8),POR!$A:$R,16,0),"")</f>
        <v/>
      </c>
      <c r="AE2393" s="8" t="str">
        <f>IFERROR(VLOOKUP(LEFT($A2393,8),POR!$A:$R,17,0),"")</f>
        <v/>
      </c>
      <c r="AF2393" s="8" t="str">
        <f>IFERROR(VLOOKUP(LEFT($A2393,8),POR!$A:$R,18,0),"")</f>
        <v/>
      </c>
      <c r="AG2393" s="36" t="str">
        <f>IFERROR(VLOOKUP(A2393,NSD!F:G,2,0),"")</f>
        <v/>
      </c>
    </row>
    <row r="2394" spans="1:33">
      <c r="A2394" s="49" t="s">
        <v>3411</v>
      </c>
      <c r="B2394" s="36" t="str">
        <f>VLOOKUP(LEFT(A2394,8),Clusters!A:C,3,0)</f>
        <v>C1</v>
      </c>
      <c r="C2394" s="36">
        <f>VLOOKUP(LEFT(A2394,8),Clusters!A:D,2,0)</f>
        <v>14</v>
      </c>
      <c r="F2394" t="s">
        <v>1594</v>
      </c>
      <c r="I2394" s="38" t="s">
        <v>5343</v>
      </c>
      <c r="J2394" s="50">
        <v>42816</v>
      </c>
      <c r="K2394" s="78" t="s">
        <v>5342</v>
      </c>
      <c r="L2394" s="9" t="s">
        <v>1594</v>
      </c>
      <c r="M2394" t="s">
        <v>1592</v>
      </c>
      <c r="O2394" s="36">
        <f>IFERROR(VLOOKUP(LEFT(A2394,8),'Development Priority'!A:B,2,0),"")</f>
        <v>309</v>
      </c>
      <c r="P2394" s="8" t="str">
        <f>IFERROR(VLOOKUP(LEFT($A2394,8),POR!$A:$R,2,0),"")</f>
        <v/>
      </c>
      <c r="Q2394" s="8" t="str">
        <f>IFERROR(VLOOKUP(LEFT($A2394,8),POR!$A:$R,3,0),"")</f>
        <v/>
      </c>
      <c r="R2394" s="8" t="str">
        <f>IFERROR(VLOOKUP(LEFT($A2394,8),POR!$A:$R,4,0),"")</f>
        <v/>
      </c>
      <c r="S2394" s="8" t="str">
        <f>IFERROR(VLOOKUP(LEFT($A2394,8),POR!$A:$R,5,0),"")</f>
        <v/>
      </c>
      <c r="T2394" s="8">
        <f>IFERROR(VLOOKUP(LEFT($A2394,8),POR!$A:$R,6,0),"")</f>
        <v>42886.708333333299</v>
      </c>
      <c r="U2394" s="8" t="str">
        <f>IFERROR(VLOOKUP(LEFT($A2394,8),POR!$A:$R,7,0),"")</f>
        <v/>
      </c>
      <c r="V2394" s="8">
        <f>IFERROR(VLOOKUP(LEFT($A2394,8),POR!$A:$R,8,0),"")</f>
        <v>42887</v>
      </c>
      <c r="W2394" s="8" t="str">
        <f>IFERROR(VLOOKUP(LEFT($A2394,8),POR!$A:$R,9,0),"")</f>
        <v/>
      </c>
      <c r="X2394" s="8" t="str">
        <f>IFERROR(VLOOKUP(LEFT($A2394,8),POR!$A:$R,10,0),"")</f>
        <v/>
      </c>
      <c r="Y2394" s="8" t="str">
        <f>IFERROR(VLOOKUP(LEFT($A2394,8),POR!$A:$R,11,0),"")</f>
        <v/>
      </c>
      <c r="Z2394" s="8" t="str">
        <f>IFERROR(VLOOKUP(LEFT($A2394,8),POR!$A:$R,12,0),"")</f>
        <v/>
      </c>
      <c r="AA2394" s="8" t="str">
        <f>IFERROR(VLOOKUP(LEFT($A2394,8),POR!$A:$R,13,0),"")</f>
        <v/>
      </c>
      <c r="AB2394" s="8" t="str">
        <f>IFERROR(VLOOKUP(LEFT($A2394,8),POR!$A:$R,14,0),"")</f>
        <v/>
      </c>
      <c r="AC2394" s="8" t="str">
        <f>IFERROR(VLOOKUP(LEFT($A2394,8),POR!$A:$R,15,0),"")</f>
        <v/>
      </c>
      <c r="AD2394" s="8" t="str">
        <f>IFERROR(VLOOKUP(LEFT($A2394,8),POR!$A:$R,16,0),"")</f>
        <v/>
      </c>
      <c r="AE2394" s="8" t="str">
        <f>IFERROR(VLOOKUP(LEFT($A2394,8),POR!$A:$R,17,0),"")</f>
        <v/>
      </c>
      <c r="AF2394" s="8" t="str">
        <f>IFERROR(VLOOKUP(LEFT($A2394,8),POR!$A:$R,18,0),"")</f>
        <v/>
      </c>
      <c r="AG2394" s="36" t="str">
        <f>IFERROR(VLOOKUP(A2394,NSD!F:G,2,0),"")</f>
        <v/>
      </c>
    </row>
    <row r="2395" spans="1:33">
      <c r="A2395" s="49" t="s">
        <v>4462</v>
      </c>
      <c r="B2395" s="36" t="str">
        <f>VLOOKUP(LEFT(A2395,8),Clusters!A:C,3,0)</f>
        <v>C1</v>
      </c>
      <c r="C2395" s="36">
        <f>VLOOKUP(LEFT(A2395,8),Clusters!A:D,2,0)</f>
        <v>14</v>
      </c>
      <c r="O2395" s="36">
        <f>IFERROR(VLOOKUP(LEFT(A2395,8),'Development Priority'!A:B,2,0),"")</f>
        <v>309</v>
      </c>
      <c r="P2395" s="8" t="str">
        <f>IFERROR(VLOOKUP(LEFT($A2395,8),POR!$A:$R,2,0),"")</f>
        <v/>
      </c>
      <c r="Q2395" s="8" t="str">
        <f>IFERROR(VLOOKUP(LEFT($A2395,8),POR!$A:$R,3,0),"")</f>
        <v/>
      </c>
      <c r="R2395" s="8" t="str">
        <f>IFERROR(VLOOKUP(LEFT($A2395,8),POR!$A:$R,4,0),"")</f>
        <v/>
      </c>
      <c r="S2395" s="8" t="str">
        <f>IFERROR(VLOOKUP(LEFT($A2395,8),POR!$A:$R,5,0),"")</f>
        <v/>
      </c>
      <c r="T2395" s="8">
        <f>IFERROR(VLOOKUP(LEFT($A2395,8),POR!$A:$R,6,0),"")</f>
        <v>42886.708333333299</v>
      </c>
      <c r="U2395" s="8" t="str">
        <f>IFERROR(VLOOKUP(LEFT($A2395,8),POR!$A:$R,7,0),"")</f>
        <v/>
      </c>
      <c r="V2395" s="8">
        <f>IFERROR(VLOOKUP(LEFT($A2395,8),POR!$A:$R,8,0),"")</f>
        <v>42887</v>
      </c>
      <c r="W2395" s="8" t="str">
        <f>IFERROR(VLOOKUP(LEFT($A2395,8),POR!$A:$R,9,0),"")</f>
        <v/>
      </c>
      <c r="X2395" s="8" t="str">
        <f>IFERROR(VLOOKUP(LEFT($A2395,8),POR!$A:$R,10,0),"")</f>
        <v/>
      </c>
      <c r="Y2395" s="8" t="str">
        <f>IFERROR(VLOOKUP(LEFT($A2395,8),POR!$A:$R,11,0),"")</f>
        <v/>
      </c>
      <c r="Z2395" s="8" t="str">
        <f>IFERROR(VLOOKUP(LEFT($A2395,8),POR!$A:$R,12,0),"")</f>
        <v/>
      </c>
      <c r="AA2395" s="8" t="str">
        <f>IFERROR(VLOOKUP(LEFT($A2395,8),POR!$A:$R,13,0),"")</f>
        <v/>
      </c>
      <c r="AB2395" s="8" t="str">
        <f>IFERROR(VLOOKUP(LEFT($A2395,8),POR!$A:$R,14,0),"")</f>
        <v/>
      </c>
      <c r="AC2395" s="8" t="str">
        <f>IFERROR(VLOOKUP(LEFT($A2395,8),POR!$A:$R,15,0),"")</f>
        <v/>
      </c>
      <c r="AD2395" s="8" t="str">
        <f>IFERROR(VLOOKUP(LEFT($A2395,8),POR!$A:$R,16,0),"")</f>
        <v/>
      </c>
      <c r="AE2395" s="8" t="str">
        <f>IFERROR(VLOOKUP(LEFT($A2395,8),POR!$A:$R,17,0),"")</f>
        <v/>
      </c>
      <c r="AF2395" s="8" t="str">
        <f>IFERROR(VLOOKUP(LEFT($A2395,8),POR!$A:$R,18,0),"")</f>
        <v/>
      </c>
      <c r="AG2395" s="36" t="str">
        <f>IFERROR(VLOOKUP(A2395,NSD!F:G,2,0),"")</f>
        <v/>
      </c>
    </row>
    <row r="2396" spans="1:33">
      <c r="A2396" s="49" t="s">
        <v>2597</v>
      </c>
      <c r="B2396" s="36" t="str">
        <f>VLOOKUP(LEFT(A2396,8),Clusters!A:C,3,0)</f>
        <v>C2</v>
      </c>
      <c r="C2396" s="36">
        <f>VLOOKUP(LEFT(A2396,8),Clusters!A:D,2,0)</f>
        <v>22</v>
      </c>
      <c r="O2396" s="36">
        <f>IFERROR(VLOOKUP(LEFT(A2396,8),'Development Priority'!A:B,2,0),"")</f>
        <v>925</v>
      </c>
      <c r="P2396" s="8" t="str">
        <f>IFERROR(VLOOKUP(LEFT($A2396,8),POR!$A:$R,2,0),"")</f>
        <v/>
      </c>
      <c r="Q2396" s="8" t="str">
        <f>IFERROR(VLOOKUP(LEFT($A2396,8),POR!$A:$R,3,0),"")</f>
        <v/>
      </c>
      <c r="R2396" s="8" t="str">
        <f>IFERROR(VLOOKUP(LEFT($A2396,8),POR!$A:$R,4,0),"")</f>
        <v/>
      </c>
      <c r="S2396" s="8" t="str">
        <f>IFERROR(VLOOKUP(LEFT($A2396,8),POR!$A:$R,5,0),"")</f>
        <v/>
      </c>
      <c r="T2396" s="8" t="str">
        <f>IFERROR(VLOOKUP(LEFT($A2396,8),POR!$A:$R,6,0),"")</f>
        <v/>
      </c>
      <c r="U2396" s="8" t="str">
        <f>IFERROR(VLOOKUP(LEFT($A2396,8),POR!$A:$R,7,0),"")</f>
        <v/>
      </c>
      <c r="V2396" s="8" t="str">
        <f>IFERROR(VLOOKUP(LEFT($A2396,8),POR!$A:$R,8,0),"")</f>
        <v/>
      </c>
      <c r="W2396" s="8" t="str">
        <f>IFERROR(VLOOKUP(LEFT($A2396,8),POR!$A:$R,9,0),"")</f>
        <v/>
      </c>
      <c r="X2396" s="8" t="str">
        <f>IFERROR(VLOOKUP(LEFT($A2396,8),POR!$A:$R,10,0),"")</f>
        <v/>
      </c>
      <c r="Y2396" s="8" t="str">
        <f>IFERROR(VLOOKUP(LEFT($A2396,8),POR!$A:$R,11,0),"")</f>
        <v/>
      </c>
      <c r="Z2396" s="8" t="str">
        <f>IFERROR(VLOOKUP(LEFT($A2396,8),POR!$A:$R,12,0),"")</f>
        <v/>
      </c>
      <c r="AA2396" s="8" t="str">
        <f>IFERROR(VLOOKUP(LEFT($A2396,8),POR!$A:$R,13,0),"")</f>
        <v/>
      </c>
      <c r="AB2396" s="8" t="str">
        <f>IFERROR(VLOOKUP(LEFT($A2396,8),POR!$A:$R,14,0),"")</f>
        <v/>
      </c>
      <c r="AC2396" s="8" t="str">
        <f>IFERROR(VLOOKUP(LEFT($A2396,8),POR!$A:$R,15,0),"")</f>
        <v/>
      </c>
      <c r="AD2396" s="8" t="str">
        <f>IFERROR(VLOOKUP(LEFT($A2396,8),POR!$A:$R,16,0),"")</f>
        <v/>
      </c>
      <c r="AE2396" s="8" t="str">
        <f>IFERROR(VLOOKUP(LEFT($A2396,8),POR!$A:$R,17,0),"")</f>
        <v/>
      </c>
      <c r="AF2396" s="8" t="str">
        <f>IFERROR(VLOOKUP(LEFT($A2396,8),POR!$A:$R,18,0),"")</f>
        <v/>
      </c>
      <c r="AG2396" s="36" t="str">
        <f>IFERROR(VLOOKUP(A2396,NSD!F:G,2,0),"")</f>
        <v/>
      </c>
    </row>
    <row r="2397" spans="1:33">
      <c r="A2397" s="49" t="s">
        <v>2427</v>
      </c>
      <c r="B2397" s="36" t="str">
        <f>VLOOKUP(LEFT(A2397,8),Clusters!A:C,3,0)</f>
        <v>C2</v>
      </c>
      <c r="C2397" s="36">
        <f>VLOOKUP(LEFT(A2397,8),Clusters!A:D,2,0)</f>
        <v>22</v>
      </c>
      <c r="O2397" s="36">
        <f>IFERROR(VLOOKUP(LEFT(A2397,8),'Development Priority'!A:B,2,0),"")</f>
        <v>1075</v>
      </c>
      <c r="P2397" s="8" t="str">
        <f>IFERROR(VLOOKUP(LEFT($A2397,8),POR!$A:$R,2,0),"")</f>
        <v/>
      </c>
      <c r="Q2397" s="8" t="str">
        <f>IFERROR(VLOOKUP(LEFT($A2397,8),POR!$A:$R,3,0),"")</f>
        <v/>
      </c>
      <c r="R2397" s="8" t="str">
        <f>IFERROR(VLOOKUP(LEFT($A2397,8),POR!$A:$R,4,0),"")</f>
        <v/>
      </c>
      <c r="S2397" s="8" t="str">
        <f>IFERROR(VLOOKUP(LEFT($A2397,8),POR!$A:$R,5,0),"")</f>
        <v/>
      </c>
      <c r="T2397" s="8" t="str">
        <f>IFERROR(VLOOKUP(LEFT($A2397,8),POR!$A:$R,6,0),"")</f>
        <v/>
      </c>
      <c r="U2397" s="8" t="str">
        <f>IFERROR(VLOOKUP(LEFT($A2397,8),POR!$A:$R,7,0),"")</f>
        <v/>
      </c>
      <c r="V2397" s="8" t="str">
        <f>IFERROR(VLOOKUP(LEFT($A2397,8),POR!$A:$R,8,0),"")</f>
        <v/>
      </c>
      <c r="W2397" s="8" t="str">
        <f>IFERROR(VLOOKUP(LEFT($A2397,8),POR!$A:$R,9,0),"")</f>
        <v/>
      </c>
      <c r="X2397" s="8" t="str">
        <f>IFERROR(VLOOKUP(LEFT($A2397,8),POR!$A:$R,10,0),"")</f>
        <v/>
      </c>
      <c r="Y2397" s="8" t="str">
        <f>IFERROR(VLOOKUP(LEFT($A2397,8),POR!$A:$R,11,0),"")</f>
        <v/>
      </c>
      <c r="Z2397" s="8" t="str">
        <f>IFERROR(VLOOKUP(LEFT($A2397,8),POR!$A:$R,12,0),"")</f>
        <v/>
      </c>
      <c r="AA2397" s="8" t="str">
        <f>IFERROR(VLOOKUP(LEFT($A2397,8),POR!$A:$R,13,0),"")</f>
        <v/>
      </c>
      <c r="AB2397" s="8" t="str">
        <f>IFERROR(VLOOKUP(LEFT($A2397,8),POR!$A:$R,14,0),"")</f>
        <v/>
      </c>
      <c r="AC2397" s="8" t="str">
        <f>IFERROR(VLOOKUP(LEFT($A2397,8),POR!$A:$R,15,0),"")</f>
        <v/>
      </c>
      <c r="AD2397" s="8" t="str">
        <f>IFERROR(VLOOKUP(LEFT($A2397,8),POR!$A:$R,16,0),"")</f>
        <v/>
      </c>
      <c r="AE2397" s="8" t="str">
        <f>IFERROR(VLOOKUP(LEFT($A2397,8),POR!$A:$R,17,0),"")</f>
        <v/>
      </c>
      <c r="AF2397" s="8" t="str">
        <f>IFERROR(VLOOKUP(LEFT($A2397,8),POR!$A:$R,18,0),"")</f>
        <v/>
      </c>
      <c r="AG2397" s="36" t="str">
        <f>IFERROR(VLOOKUP(A2397,NSD!F:G,2,0),"")</f>
        <v/>
      </c>
    </row>
    <row r="2398" spans="1:33">
      <c r="A2398" s="49" t="s">
        <v>2523</v>
      </c>
      <c r="B2398" s="36" t="str">
        <f>VLOOKUP(LEFT(A2398,8),Clusters!A:C,3,0)</f>
        <v>C2</v>
      </c>
      <c r="C2398" s="36">
        <f>VLOOKUP(LEFT(A2398,8),Clusters!A:D,2,0)</f>
        <v>22</v>
      </c>
      <c r="O2398" s="36">
        <f>IFERROR(VLOOKUP(LEFT(A2398,8),'Development Priority'!A:B,2,0),"")</f>
        <v>1136</v>
      </c>
      <c r="P2398" s="8" t="str">
        <f>IFERROR(VLOOKUP(LEFT($A2398,8),POR!$A:$R,2,0),"")</f>
        <v/>
      </c>
      <c r="Q2398" s="8" t="str">
        <f>IFERROR(VLOOKUP(LEFT($A2398,8),POR!$A:$R,3,0),"")</f>
        <v/>
      </c>
      <c r="R2398" s="8" t="str">
        <f>IFERROR(VLOOKUP(LEFT($A2398,8),POR!$A:$R,4,0),"")</f>
        <v/>
      </c>
      <c r="S2398" s="8" t="str">
        <f>IFERROR(VLOOKUP(LEFT($A2398,8),POR!$A:$R,5,0),"")</f>
        <v/>
      </c>
      <c r="T2398" s="8" t="str">
        <f>IFERROR(VLOOKUP(LEFT($A2398,8),POR!$A:$R,6,0),"")</f>
        <v/>
      </c>
      <c r="U2398" s="8" t="str">
        <f>IFERROR(VLOOKUP(LEFT($A2398,8),POR!$A:$R,7,0),"")</f>
        <v/>
      </c>
      <c r="V2398" s="8" t="str">
        <f>IFERROR(VLOOKUP(LEFT($A2398,8),POR!$A:$R,8,0),"")</f>
        <v/>
      </c>
      <c r="W2398" s="8" t="str">
        <f>IFERROR(VLOOKUP(LEFT($A2398,8),POR!$A:$R,9,0),"")</f>
        <v/>
      </c>
      <c r="X2398" s="8" t="str">
        <f>IFERROR(VLOOKUP(LEFT($A2398,8),POR!$A:$R,10,0),"")</f>
        <v/>
      </c>
      <c r="Y2398" s="8" t="str">
        <f>IFERROR(VLOOKUP(LEFT($A2398,8),POR!$A:$R,11,0),"")</f>
        <v/>
      </c>
      <c r="Z2398" s="8" t="str">
        <f>IFERROR(VLOOKUP(LEFT($A2398,8),POR!$A:$R,12,0),"")</f>
        <v/>
      </c>
      <c r="AA2398" s="8" t="str">
        <f>IFERROR(VLOOKUP(LEFT($A2398,8),POR!$A:$R,13,0),"")</f>
        <v/>
      </c>
      <c r="AB2398" s="8" t="str">
        <f>IFERROR(VLOOKUP(LEFT($A2398,8),POR!$A:$R,14,0),"")</f>
        <v/>
      </c>
      <c r="AC2398" s="8" t="str">
        <f>IFERROR(VLOOKUP(LEFT($A2398,8),POR!$A:$R,15,0),"")</f>
        <v/>
      </c>
      <c r="AD2398" s="8" t="str">
        <f>IFERROR(VLOOKUP(LEFT($A2398,8),POR!$A:$R,16,0),"")</f>
        <v/>
      </c>
      <c r="AE2398" s="8" t="str">
        <f>IFERROR(VLOOKUP(LEFT($A2398,8),POR!$A:$R,17,0),"")</f>
        <v/>
      </c>
      <c r="AF2398" s="8" t="str">
        <f>IFERROR(VLOOKUP(LEFT($A2398,8),POR!$A:$R,18,0),"")</f>
        <v/>
      </c>
      <c r="AG2398" s="36" t="str">
        <f>IFERROR(VLOOKUP(A2398,NSD!F:G,2,0),"")</f>
        <v/>
      </c>
    </row>
    <row r="2399" spans="1:33">
      <c r="A2399" s="49" t="s">
        <v>2525</v>
      </c>
      <c r="B2399" s="36" t="str">
        <f>VLOOKUP(LEFT(A2399,8),Clusters!A:C,3,0)</f>
        <v>C2</v>
      </c>
      <c r="C2399" s="36">
        <f>VLOOKUP(LEFT(A2399,8),Clusters!A:D,2,0)</f>
        <v>22</v>
      </c>
      <c r="O2399" s="36">
        <f>IFERROR(VLOOKUP(LEFT(A2399,8),'Development Priority'!A:B,2,0),"")</f>
        <v>1136</v>
      </c>
      <c r="P2399" s="8" t="str">
        <f>IFERROR(VLOOKUP(LEFT($A2399,8),POR!$A:$R,2,0),"")</f>
        <v/>
      </c>
      <c r="Q2399" s="8" t="str">
        <f>IFERROR(VLOOKUP(LEFT($A2399,8),POR!$A:$R,3,0),"")</f>
        <v/>
      </c>
      <c r="R2399" s="8" t="str">
        <f>IFERROR(VLOOKUP(LEFT($A2399,8),POR!$A:$R,4,0),"")</f>
        <v/>
      </c>
      <c r="S2399" s="8" t="str">
        <f>IFERROR(VLOOKUP(LEFT($A2399,8),POR!$A:$R,5,0),"")</f>
        <v/>
      </c>
      <c r="T2399" s="8" t="str">
        <f>IFERROR(VLOOKUP(LEFT($A2399,8),POR!$A:$R,6,0),"")</f>
        <v/>
      </c>
      <c r="U2399" s="8" t="str">
        <f>IFERROR(VLOOKUP(LEFT($A2399,8),POR!$A:$R,7,0),"")</f>
        <v/>
      </c>
      <c r="V2399" s="8" t="str">
        <f>IFERROR(VLOOKUP(LEFT($A2399,8),POR!$A:$R,8,0),"")</f>
        <v/>
      </c>
      <c r="W2399" s="8" t="str">
        <f>IFERROR(VLOOKUP(LEFT($A2399,8),POR!$A:$R,9,0),"")</f>
        <v/>
      </c>
      <c r="X2399" s="8" t="str">
        <f>IFERROR(VLOOKUP(LEFT($A2399,8),POR!$A:$R,10,0),"")</f>
        <v/>
      </c>
      <c r="Y2399" s="8" t="str">
        <f>IFERROR(VLOOKUP(LEFT($A2399,8),POR!$A:$R,11,0),"")</f>
        <v/>
      </c>
      <c r="Z2399" s="8" t="str">
        <f>IFERROR(VLOOKUP(LEFT($A2399,8),POR!$A:$R,12,0),"")</f>
        <v/>
      </c>
      <c r="AA2399" s="8" t="str">
        <f>IFERROR(VLOOKUP(LEFT($A2399,8),POR!$A:$R,13,0),"")</f>
        <v/>
      </c>
      <c r="AB2399" s="8" t="str">
        <f>IFERROR(VLOOKUP(LEFT($A2399,8),POR!$A:$R,14,0),"")</f>
        <v/>
      </c>
      <c r="AC2399" s="8" t="str">
        <f>IFERROR(VLOOKUP(LEFT($A2399,8),POR!$A:$R,15,0),"")</f>
        <v/>
      </c>
      <c r="AD2399" s="8" t="str">
        <f>IFERROR(VLOOKUP(LEFT($A2399,8),POR!$A:$R,16,0),"")</f>
        <v/>
      </c>
      <c r="AE2399" s="8" t="str">
        <f>IFERROR(VLOOKUP(LEFT($A2399,8),POR!$A:$R,17,0),"")</f>
        <v/>
      </c>
      <c r="AF2399" s="8" t="str">
        <f>IFERROR(VLOOKUP(LEFT($A2399,8),POR!$A:$R,18,0),"")</f>
        <v/>
      </c>
      <c r="AG2399" s="36" t="str">
        <f>IFERROR(VLOOKUP(A2399,NSD!F:G,2,0),"")</f>
        <v/>
      </c>
    </row>
    <row r="2400" spans="1:33">
      <c r="A2400" s="49" t="s">
        <v>2376</v>
      </c>
      <c r="B2400" s="36" t="str">
        <f>VLOOKUP(LEFT(A2400,8),Clusters!A:C,3,0)</f>
        <v>C2</v>
      </c>
      <c r="C2400" s="36">
        <f>VLOOKUP(LEFT(A2400,8),Clusters!A:D,2,0)</f>
        <v>22</v>
      </c>
      <c r="O2400" s="36">
        <f>IFERROR(VLOOKUP(LEFT(A2400,8),'Development Priority'!A:B,2,0),"")</f>
        <v>1136</v>
      </c>
      <c r="P2400" s="8" t="str">
        <f>IFERROR(VLOOKUP(LEFT($A2400,8),POR!$A:$R,2,0),"")</f>
        <v/>
      </c>
      <c r="Q2400" s="8" t="str">
        <f>IFERROR(VLOOKUP(LEFT($A2400,8),POR!$A:$R,3,0),"")</f>
        <v/>
      </c>
      <c r="R2400" s="8" t="str">
        <f>IFERROR(VLOOKUP(LEFT($A2400,8),POR!$A:$R,4,0),"")</f>
        <v/>
      </c>
      <c r="S2400" s="8" t="str">
        <f>IFERROR(VLOOKUP(LEFT($A2400,8),POR!$A:$R,5,0),"")</f>
        <v/>
      </c>
      <c r="T2400" s="8" t="str">
        <f>IFERROR(VLOOKUP(LEFT($A2400,8),POR!$A:$R,6,0),"")</f>
        <v/>
      </c>
      <c r="U2400" s="8" t="str">
        <f>IFERROR(VLOOKUP(LEFT($A2400,8),POR!$A:$R,7,0),"")</f>
        <v/>
      </c>
      <c r="V2400" s="8" t="str">
        <f>IFERROR(VLOOKUP(LEFT($A2400,8),POR!$A:$R,8,0),"")</f>
        <v/>
      </c>
      <c r="W2400" s="8" t="str">
        <f>IFERROR(VLOOKUP(LEFT($A2400,8),POR!$A:$R,9,0),"")</f>
        <v/>
      </c>
      <c r="X2400" s="8" t="str">
        <f>IFERROR(VLOOKUP(LEFT($A2400,8),POR!$A:$R,10,0),"")</f>
        <v/>
      </c>
      <c r="Y2400" s="8" t="str">
        <f>IFERROR(VLOOKUP(LEFT($A2400,8),POR!$A:$R,11,0),"")</f>
        <v/>
      </c>
      <c r="Z2400" s="8" t="str">
        <f>IFERROR(VLOOKUP(LEFT($A2400,8),POR!$A:$R,12,0),"")</f>
        <v/>
      </c>
      <c r="AA2400" s="8" t="str">
        <f>IFERROR(VLOOKUP(LEFT($A2400,8),POR!$A:$R,13,0),"")</f>
        <v/>
      </c>
      <c r="AB2400" s="8" t="str">
        <f>IFERROR(VLOOKUP(LEFT($A2400,8),POR!$A:$R,14,0),"")</f>
        <v/>
      </c>
      <c r="AC2400" s="8" t="str">
        <f>IFERROR(VLOOKUP(LEFT($A2400,8),POR!$A:$R,15,0),"")</f>
        <v/>
      </c>
      <c r="AD2400" s="8" t="str">
        <f>IFERROR(VLOOKUP(LEFT($A2400,8),POR!$A:$R,16,0),"")</f>
        <v/>
      </c>
      <c r="AE2400" s="8" t="str">
        <f>IFERROR(VLOOKUP(LEFT($A2400,8),POR!$A:$R,17,0),"")</f>
        <v/>
      </c>
      <c r="AF2400" s="8" t="str">
        <f>IFERROR(VLOOKUP(LEFT($A2400,8),POR!$A:$R,18,0),"")</f>
        <v/>
      </c>
      <c r="AG2400" s="36" t="str">
        <f>IFERROR(VLOOKUP(A2400,NSD!F:G,2,0),"")</f>
        <v/>
      </c>
    </row>
    <row r="2401" spans="1:33">
      <c r="A2401" s="49" t="s">
        <v>3905</v>
      </c>
      <c r="B2401" s="36" t="str">
        <f>VLOOKUP(LEFT(A2401,8),Clusters!A:C,3,0)</f>
        <v>C1</v>
      </c>
      <c r="C2401" s="36">
        <f>VLOOKUP(LEFT(A2401,8),Clusters!A:D,2,0)</f>
        <v>11</v>
      </c>
      <c r="O2401" s="36">
        <f>IFERROR(VLOOKUP(LEFT(A2401,8),'Development Priority'!A:B,2,0),"")</f>
        <v>754</v>
      </c>
      <c r="P2401" s="8" t="str">
        <f>IFERROR(VLOOKUP(LEFT($A2401,8),POR!$A:$R,2,0),"")</f>
        <v/>
      </c>
      <c r="Q2401" s="8" t="str">
        <f>IFERROR(VLOOKUP(LEFT($A2401,8),POR!$A:$R,3,0),"")</f>
        <v/>
      </c>
      <c r="R2401" s="8" t="str">
        <f>IFERROR(VLOOKUP(LEFT($A2401,8),POR!$A:$R,4,0),"")</f>
        <v/>
      </c>
      <c r="S2401" s="8" t="str">
        <f>IFERROR(VLOOKUP(LEFT($A2401,8),POR!$A:$R,5,0),"")</f>
        <v/>
      </c>
      <c r="T2401" s="8">
        <f>IFERROR(VLOOKUP(LEFT($A2401,8),POR!$A:$R,6,0),"")</f>
        <v>42990.708333333299</v>
      </c>
      <c r="U2401" s="8" t="str">
        <f>IFERROR(VLOOKUP(LEFT($A2401,8),POR!$A:$R,7,0),"")</f>
        <v/>
      </c>
      <c r="V2401" s="8" t="str">
        <f>IFERROR(VLOOKUP(LEFT($A2401,8),POR!$A:$R,8,0),"")</f>
        <v/>
      </c>
      <c r="W2401" s="8" t="str">
        <f>IFERROR(VLOOKUP(LEFT($A2401,8),POR!$A:$R,9,0),"")</f>
        <v/>
      </c>
      <c r="X2401" s="8" t="str">
        <f>IFERROR(VLOOKUP(LEFT($A2401,8),POR!$A:$R,10,0),"")</f>
        <v/>
      </c>
      <c r="Y2401" s="8" t="str">
        <f>IFERROR(VLOOKUP(LEFT($A2401,8),POR!$A:$R,11,0),"")</f>
        <v/>
      </c>
      <c r="Z2401" s="8" t="str">
        <f>IFERROR(VLOOKUP(LEFT($A2401,8),POR!$A:$R,12,0),"")</f>
        <v/>
      </c>
      <c r="AA2401" s="8" t="str">
        <f>IFERROR(VLOOKUP(LEFT($A2401,8),POR!$A:$R,13,0),"")</f>
        <v/>
      </c>
      <c r="AB2401" s="8" t="str">
        <f>IFERROR(VLOOKUP(LEFT($A2401,8),POR!$A:$R,14,0),"")</f>
        <v/>
      </c>
      <c r="AC2401" s="8" t="str">
        <f>IFERROR(VLOOKUP(LEFT($A2401,8),POR!$A:$R,15,0),"")</f>
        <v/>
      </c>
      <c r="AD2401" s="8" t="str">
        <f>IFERROR(VLOOKUP(LEFT($A2401,8),POR!$A:$R,16,0),"")</f>
        <v/>
      </c>
      <c r="AE2401" s="8" t="str">
        <f>IFERROR(VLOOKUP(LEFT($A2401,8),POR!$A:$R,17,0),"")</f>
        <v/>
      </c>
      <c r="AF2401" s="8" t="str">
        <f>IFERROR(VLOOKUP(LEFT($A2401,8),POR!$A:$R,18,0),"")</f>
        <v/>
      </c>
      <c r="AG2401" s="36" t="str">
        <f>IFERROR(VLOOKUP(A2401,NSD!F:G,2,0),"")</f>
        <v/>
      </c>
    </row>
    <row r="2402" spans="1:33">
      <c r="A2402" s="49" t="s">
        <v>3271</v>
      </c>
      <c r="B2402" s="36" t="str">
        <f>VLOOKUP(LEFT(A2402,8),Clusters!A:C,3,0)</f>
        <v>C1</v>
      </c>
      <c r="C2402" s="36">
        <f>VLOOKUP(LEFT(A2402,8),Clusters!A:D,2,0)</f>
        <v>11</v>
      </c>
      <c r="O2402" s="36">
        <f>IFERROR(VLOOKUP(LEFT(A2402,8),'Development Priority'!A:B,2,0),"")</f>
        <v>754</v>
      </c>
      <c r="P2402" s="8" t="str">
        <f>IFERROR(VLOOKUP(LEFT($A2402,8),POR!$A:$R,2,0),"")</f>
        <v/>
      </c>
      <c r="Q2402" s="8" t="str">
        <f>IFERROR(VLOOKUP(LEFT($A2402,8),POR!$A:$R,3,0),"")</f>
        <v/>
      </c>
      <c r="R2402" s="8" t="str">
        <f>IFERROR(VLOOKUP(LEFT($A2402,8),POR!$A:$R,4,0),"")</f>
        <v/>
      </c>
      <c r="S2402" s="8" t="str">
        <f>IFERROR(VLOOKUP(LEFT($A2402,8),POR!$A:$R,5,0),"")</f>
        <v/>
      </c>
      <c r="T2402" s="8">
        <f>IFERROR(VLOOKUP(LEFT($A2402,8),POR!$A:$R,6,0),"")</f>
        <v>42990.708333333299</v>
      </c>
      <c r="U2402" s="8" t="str">
        <f>IFERROR(VLOOKUP(LEFT($A2402,8),POR!$A:$R,7,0),"")</f>
        <v/>
      </c>
      <c r="V2402" s="8" t="str">
        <f>IFERROR(VLOOKUP(LEFT($A2402,8),POR!$A:$R,8,0),"")</f>
        <v/>
      </c>
      <c r="W2402" s="8" t="str">
        <f>IFERROR(VLOOKUP(LEFT($A2402,8),POR!$A:$R,9,0),"")</f>
        <v/>
      </c>
      <c r="X2402" s="8" t="str">
        <f>IFERROR(VLOOKUP(LEFT($A2402,8),POR!$A:$R,10,0),"")</f>
        <v/>
      </c>
      <c r="Y2402" s="8" t="str">
        <f>IFERROR(VLOOKUP(LEFT($A2402,8),POR!$A:$R,11,0),"")</f>
        <v/>
      </c>
      <c r="Z2402" s="8" t="str">
        <f>IFERROR(VLOOKUP(LEFT($A2402,8),POR!$A:$R,12,0),"")</f>
        <v/>
      </c>
      <c r="AA2402" s="8" t="str">
        <f>IFERROR(VLOOKUP(LEFT($A2402,8),POR!$A:$R,13,0),"")</f>
        <v/>
      </c>
      <c r="AB2402" s="8" t="str">
        <f>IFERROR(VLOOKUP(LEFT($A2402,8),POR!$A:$R,14,0),"")</f>
        <v/>
      </c>
      <c r="AC2402" s="8" t="str">
        <f>IFERROR(VLOOKUP(LEFT($A2402,8),POR!$A:$R,15,0),"")</f>
        <v/>
      </c>
      <c r="AD2402" s="8" t="str">
        <f>IFERROR(VLOOKUP(LEFT($A2402,8),POR!$A:$R,16,0),"")</f>
        <v/>
      </c>
      <c r="AE2402" s="8" t="str">
        <f>IFERROR(VLOOKUP(LEFT($A2402,8),POR!$A:$R,17,0),"")</f>
        <v/>
      </c>
      <c r="AF2402" s="8" t="str">
        <f>IFERROR(VLOOKUP(LEFT($A2402,8),POR!$A:$R,18,0),"")</f>
        <v/>
      </c>
      <c r="AG2402" s="36" t="str">
        <f>IFERROR(VLOOKUP(A2402,NSD!F:G,2,0),"")</f>
        <v/>
      </c>
    </row>
    <row r="2403" spans="1:33">
      <c r="A2403" s="49" t="s">
        <v>4678</v>
      </c>
      <c r="B2403" s="36" t="str">
        <f>VLOOKUP(LEFT(A2403,8),Clusters!A:C,3,0)</f>
        <v>C1</v>
      </c>
      <c r="C2403" s="36">
        <f>VLOOKUP(LEFT(A2403,8),Clusters!A:D,2,0)</f>
        <v>11</v>
      </c>
      <c r="O2403" s="36">
        <f>IFERROR(VLOOKUP(LEFT(A2403,8),'Development Priority'!A:B,2,0),"")</f>
        <v>754</v>
      </c>
      <c r="P2403" s="8" t="str">
        <f>IFERROR(VLOOKUP(LEFT($A2403,8),POR!$A:$R,2,0),"")</f>
        <v/>
      </c>
      <c r="Q2403" s="8" t="str">
        <f>IFERROR(VLOOKUP(LEFT($A2403,8),POR!$A:$R,3,0),"")</f>
        <v/>
      </c>
      <c r="R2403" s="8" t="str">
        <f>IFERROR(VLOOKUP(LEFT($A2403,8),POR!$A:$R,4,0),"")</f>
        <v/>
      </c>
      <c r="S2403" s="8" t="str">
        <f>IFERROR(VLOOKUP(LEFT($A2403,8),POR!$A:$R,5,0),"")</f>
        <v/>
      </c>
      <c r="T2403" s="8">
        <f>IFERROR(VLOOKUP(LEFT($A2403,8),POR!$A:$R,6,0),"")</f>
        <v>42990.708333333299</v>
      </c>
      <c r="U2403" s="8" t="str">
        <f>IFERROR(VLOOKUP(LEFT($A2403,8),POR!$A:$R,7,0),"")</f>
        <v/>
      </c>
      <c r="V2403" s="8" t="str">
        <f>IFERROR(VLOOKUP(LEFT($A2403,8),POR!$A:$R,8,0),"")</f>
        <v/>
      </c>
      <c r="W2403" s="8" t="str">
        <f>IFERROR(VLOOKUP(LEFT($A2403,8),POR!$A:$R,9,0),"")</f>
        <v/>
      </c>
      <c r="X2403" s="8" t="str">
        <f>IFERROR(VLOOKUP(LEFT($A2403,8),POR!$A:$R,10,0),"")</f>
        <v/>
      </c>
      <c r="Y2403" s="8" t="str">
        <f>IFERROR(VLOOKUP(LEFT($A2403,8),POR!$A:$R,11,0),"")</f>
        <v/>
      </c>
      <c r="Z2403" s="8" t="str">
        <f>IFERROR(VLOOKUP(LEFT($A2403,8),POR!$A:$R,12,0),"")</f>
        <v/>
      </c>
      <c r="AA2403" s="8" t="str">
        <f>IFERROR(VLOOKUP(LEFT($A2403,8),POR!$A:$R,13,0),"")</f>
        <v/>
      </c>
      <c r="AB2403" s="8" t="str">
        <f>IFERROR(VLOOKUP(LEFT($A2403,8),POR!$A:$R,14,0),"")</f>
        <v/>
      </c>
      <c r="AC2403" s="8" t="str">
        <f>IFERROR(VLOOKUP(LEFT($A2403,8),POR!$A:$R,15,0),"")</f>
        <v/>
      </c>
      <c r="AD2403" s="8" t="str">
        <f>IFERROR(VLOOKUP(LEFT($A2403,8),POR!$A:$R,16,0),"")</f>
        <v/>
      </c>
      <c r="AE2403" s="8" t="str">
        <f>IFERROR(VLOOKUP(LEFT($A2403,8),POR!$A:$R,17,0),"")</f>
        <v/>
      </c>
      <c r="AF2403" s="8" t="str">
        <f>IFERROR(VLOOKUP(LEFT($A2403,8),POR!$A:$R,18,0),"")</f>
        <v/>
      </c>
      <c r="AG2403" s="36" t="str">
        <f>IFERROR(VLOOKUP(A2403,NSD!F:G,2,0),"")</f>
        <v/>
      </c>
    </row>
    <row r="2404" spans="1:33">
      <c r="A2404" s="49" t="s">
        <v>4982</v>
      </c>
      <c r="B2404" s="36" t="str">
        <f>VLOOKUP(LEFT(A2404,8),Clusters!A:C,3,0)</f>
        <v>C1</v>
      </c>
      <c r="C2404" s="36">
        <f>VLOOKUP(LEFT(A2404,8),Clusters!A:D,2,0)</f>
        <v>13</v>
      </c>
      <c r="O2404" s="36">
        <f>IFERROR(VLOOKUP(LEFT(A2404,8),'Development Priority'!A:B,2,0),"")</f>
        <v>78</v>
      </c>
      <c r="P2404" s="8" t="str">
        <f>IFERROR(VLOOKUP(LEFT($A2404,8),POR!$A:$R,2,0),"")</f>
        <v/>
      </c>
      <c r="Q2404" s="8" t="str">
        <f>IFERROR(VLOOKUP(LEFT($A2404,8),POR!$A:$R,3,0),"")</f>
        <v/>
      </c>
      <c r="R2404" s="8" t="str">
        <f>IFERROR(VLOOKUP(LEFT($A2404,8),POR!$A:$R,4,0),"")</f>
        <v/>
      </c>
      <c r="S2404" s="8" t="str">
        <f>IFERROR(VLOOKUP(LEFT($A2404,8),POR!$A:$R,5,0),"")</f>
        <v/>
      </c>
      <c r="T2404" s="8">
        <f>IFERROR(VLOOKUP(LEFT($A2404,8),POR!$A:$R,6,0),"")</f>
        <v>42781.666666666701</v>
      </c>
      <c r="U2404" s="8" t="str">
        <f>IFERROR(VLOOKUP(LEFT($A2404,8),POR!$A:$R,7,0),"")</f>
        <v/>
      </c>
      <c r="V2404" s="8">
        <f>IFERROR(VLOOKUP(LEFT($A2404,8),POR!$A:$R,8,0),"")</f>
        <v>42782</v>
      </c>
      <c r="W2404" s="8" t="str">
        <f>IFERROR(VLOOKUP(LEFT($A2404,8),POR!$A:$R,9,0),"")</f>
        <v/>
      </c>
      <c r="X2404" s="8" t="str">
        <f>IFERROR(VLOOKUP(LEFT($A2404,8),POR!$A:$R,10,0),"")</f>
        <v/>
      </c>
      <c r="Y2404" s="8" t="str">
        <f>IFERROR(VLOOKUP(LEFT($A2404,8),POR!$A:$R,11,0),"")</f>
        <v/>
      </c>
      <c r="Z2404" s="8" t="str">
        <f>IFERROR(VLOOKUP(LEFT($A2404,8),POR!$A:$R,12,0),"")</f>
        <v/>
      </c>
      <c r="AA2404" s="8" t="str">
        <f>IFERROR(VLOOKUP(LEFT($A2404,8),POR!$A:$R,13,0),"")</f>
        <v/>
      </c>
      <c r="AB2404" s="8" t="str">
        <f>IFERROR(VLOOKUP(LEFT($A2404,8),POR!$A:$R,14,0),"")</f>
        <v/>
      </c>
      <c r="AC2404" s="8" t="str">
        <f>IFERROR(VLOOKUP(LEFT($A2404,8),POR!$A:$R,15,0),"")</f>
        <v/>
      </c>
      <c r="AD2404" s="8" t="str">
        <f>IFERROR(VLOOKUP(LEFT($A2404,8),POR!$A:$R,16,0),"")</f>
        <v/>
      </c>
      <c r="AE2404" s="8" t="str">
        <f>IFERROR(VLOOKUP(LEFT($A2404,8),POR!$A:$R,17,0),"")</f>
        <v/>
      </c>
      <c r="AF2404" s="8" t="str">
        <f>IFERROR(VLOOKUP(LEFT($A2404,8),POR!$A:$R,18,0),"")</f>
        <v/>
      </c>
      <c r="AG2404" s="36" t="str">
        <f>IFERROR(VLOOKUP(A2404,NSD!F:G,2,0),"")</f>
        <v/>
      </c>
    </row>
    <row r="2405" spans="1:33">
      <c r="A2405" s="49" t="s">
        <v>4365</v>
      </c>
      <c r="B2405" s="36" t="str">
        <f>VLOOKUP(LEFT(A2405,8),Clusters!A:C,3,0)</f>
        <v>C1</v>
      </c>
      <c r="C2405" s="36">
        <f>VLOOKUP(LEFT(A2405,8),Clusters!A:D,2,0)</f>
        <v>13</v>
      </c>
      <c r="O2405" s="36">
        <f>IFERROR(VLOOKUP(LEFT(A2405,8),'Development Priority'!A:B,2,0),"")</f>
        <v>78</v>
      </c>
      <c r="P2405" s="8" t="str">
        <f>IFERROR(VLOOKUP(LEFT($A2405,8),POR!$A:$R,2,0),"")</f>
        <v/>
      </c>
      <c r="Q2405" s="8" t="str">
        <f>IFERROR(VLOOKUP(LEFT($A2405,8),POR!$A:$R,3,0),"")</f>
        <v/>
      </c>
      <c r="R2405" s="8" t="str">
        <f>IFERROR(VLOOKUP(LEFT($A2405,8),POR!$A:$R,4,0),"")</f>
        <v/>
      </c>
      <c r="S2405" s="8" t="str">
        <f>IFERROR(VLOOKUP(LEFT($A2405,8),POR!$A:$R,5,0),"")</f>
        <v/>
      </c>
      <c r="T2405" s="8">
        <f>IFERROR(VLOOKUP(LEFT($A2405,8),POR!$A:$R,6,0),"")</f>
        <v>42781.666666666701</v>
      </c>
      <c r="U2405" s="8" t="str">
        <f>IFERROR(VLOOKUP(LEFT($A2405,8),POR!$A:$R,7,0),"")</f>
        <v/>
      </c>
      <c r="V2405" s="8">
        <f>IFERROR(VLOOKUP(LEFT($A2405,8),POR!$A:$R,8,0),"")</f>
        <v>42782</v>
      </c>
      <c r="W2405" s="8" t="str">
        <f>IFERROR(VLOOKUP(LEFT($A2405,8),POR!$A:$R,9,0),"")</f>
        <v/>
      </c>
      <c r="X2405" s="8" t="str">
        <f>IFERROR(VLOOKUP(LEFT($A2405,8),POR!$A:$R,10,0),"")</f>
        <v/>
      </c>
      <c r="Y2405" s="8" t="str">
        <f>IFERROR(VLOOKUP(LEFT($A2405,8),POR!$A:$R,11,0),"")</f>
        <v/>
      </c>
      <c r="Z2405" s="8" t="str">
        <f>IFERROR(VLOOKUP(LEFT($A2405,8),POR!$A:$R,12,0),"")</f>
        <v/>
      </c>
      <c r="AA2405" s="8" t="str">
        <f>IFERROR(VLOOKUP(LEFT($A2405,8),POR!$A:$R,13,0),"")</f>
        <v/>
      </c>
      <c r="AB2405" s="8" t="str">
        <f>IFERROR(VLOOKUP(LEFT($A2405,8),POR!$A:$R,14,0),"")</f>
        <v/>
      </c>
      <c r="AC2405" s="8" t="str">
        <f>IFERROR(VLOOKUP(LEFT($A2405,8),POR!$A:$R,15,0),"")</f>
        <v/>
      </c>
      <c r="AD2405" s="8" t="str">
        <f>IFERROR(VLOOKUP(LEFT($A2405,8),POR!$A:$R,16,0),"")</f>
        <v/>
      </c>
      <c r="AE2405" s="8" t="str">
        <f>IFERROR(VLOOKUP(LEFT($A2405,8),POR!$A:$R,17,0),"")</f>
        <v/>
      </c>
      <c r="AF2405" s="8" t="str">
        <f>IFERROR(VLOOKUP(LEFT($A2405,8),POR!$A:$R,18,0),"")</f>
        <v/>
      </c>
      <c r="AG2405" s="36" t="str">
        <f>IFERROR(VLOOKUP(A2405,NSD!F:G,2,0),"")</f>
        <v/>
      </c>
    </row>
    <row r="2406" spans="1:33">
      <c r="A2406" s="49" t="s">
        <v>3693</v>
      </c>
      <c r="B2406" s="36" t="str">
        <f>VLOOKUP(LEFT(A2406,8),Clusters!A:C,3,0)</f>
        <v>C1</v>
      </c>
      <c r="C2406" s="36">
        <f>VLOOKUP(LEFT(A2406,8),Clusters!A:D,2,0)</f>
        <v>13</v>
      </c>
      <c r="O2406" s="36">
        <f>IFERROR(VLOOKUP(LEFT(A2406,8),'Development Priority'!A:B,2,0),"")</f>
        <v>351</v>
      </c>
      <c r="P2406" s="8" t="str">
        <f>IFERROR(VLOOKUP(LEFT($A2406,8),POR!$A:$R,2,0),"")</f>
        <v/>
      </c>
      <c r="Q2406" s="8" t="str">
        <f>IFERROR(VLOOKUP(LEFT($A2406,8),POR!$A:$R,3,0),"")</f>
        <v/>
      </c>
      <c r="R2406" s="8" t="str">
        <f>IFERROR(VLOOKUP(LEFT($A2406,8),POR!$A:$R,4,0),"")</f>
        <v/>
      </c>
      <c r="S2406" s="8" t="str">
        <f>IFERROR(VLOOKUP(LEFT($A2406,8),POR!$A:$R,5,0),"")</f>
        <v/>
      </c>
      <c r="T2406" s="8" t="str">
        <f>IFERROR(VLOOKUP(LEFT($A2406,8),POR!$A:$R,6,0),"")</f>
        <v/>
      </c>
      <c r="U2406" s="8" t="str">
        <f>IFERROR(VLOOKUP(LEFT($A2406,8),POR!$A:$R,7,0),"")</f>
        <v/>
      </c>
      <c r="V2406" s="8" t="str">
        <f>IFERROR(VLOOKUP(LEFT($A2406,8),POR!$A:$R,8,0),"")</f>
        <v/>
      </c>
      <c r="W2406" s="8" t="str">
        <f>IFERROR(VLOOKUP(LEFT($A2406,8),POR!$A:$R,9,0),"")</f>
        <v/>
      </c>
      <c r="X2406" s="8" t="str">
        <f>IFERROR(VLOOKUP(LEFT($A2406,8),POR!$A:$R,10,0),"")</f>
        <v/>
      </c>
      <c r="Y2406" s="8" t="str">
        <f>IFERROR(VLOOKUP(LEFT($A2406,8),POR!$A:$R,11,0),"")</f>
        <v/>
      </c>
      <c r="Z2406" s="8" t="str">
        <f>IFERROR(VLOOKUP(LEFT($A2406,8),POR!$A:$R,12,0),"")</f>
        <v/>
      </c>
      <c r="AA2406" s="8" t="str">
        <f>IFERROR(VLOOKUP(LEFT($A2406,8),POR!$A:$R,13,0),"")</f>
        <v/>
      </c>
      <c r="AB2406" s="8" t="str">
        <f>IFERROR(VLOOKUP(LEFT($A2406,8),POR!$A:$R,14,0),"")</f>
        <v/>
      </c>
      <c r="AC2406" s="8" t="str">
        <f>IFERROR(VLOOKUP(LEFT($A2406,8),POR!$A:$R,15,0),"")</f>
        <v/>
      </c>
      <c r="AD2406" s="8" t="str">
        <f>IFERROR(VLOOKUP(LEFT($A2406,8),POR!$A:$R,16,0),"")</f>
        <v/>
      </c>
      <c r="AE2406" s="8" t="str">
        <f>IFERROR(VLOOKUP(LEFT($A2406,8),POR!$A:$R,17,0),"")</f>
        <v/>
      </c>
      <c r="AF2406" s="8" t="str">
        <f>IFERROR(VLOOKUP(LEFT($A2406,8),POR!$A:$R,18,0),"")</f>
        <v/>
      </c>
      <c r="AG2406" s="36" t="str">
        <f>IFERROR(VLOOKUP(A2406,NSD!F:G,2,0),"")</f>
        <v/>
      </c>
    </row>
    <row r="2407" spans="1:33">
      <c r="A2407" s="49" t="s">
        <v>4909</v>
      </c>
      <c r="B2407" s="36" t="str">
        <f>VLOOKUP(LEFT(A2407,8),Clusters!A:C,3,0)</f>
        <v>C1</v>
      </c>
      <c r="C2407" s="36">
        <f>VLOOKUP(LEFT(A2407,8),Clusters!A:D,2,0)</f>
        <v>13</v>
      </c>
      <c r="O2407" s="36">
        <f>IFERROR(VLOOKUP(LEFT(A2407,8),'Development Priority'!A:B,2,0),"")</f>
        <v>351</v>
      </c>
      <c r="P2407" s="8" t="str">
        <f>IFERROR(VLOOKUP(LEFT($A2407,8),POR!$A:$R,2,0),"")</f>
        <v/>
      </c>
      <c r="Q2407" s="8" t="str">
        <f>IFERROR(VLOOKUP(LEFT($A2407,8),POR!$A:$R,3,0),"")</f>
        <v/>
      </c>
      <c r="R2407" s="8" t="str">
        <f>IFERROR(VLOOKUP(LEFT($A2407,8),POR!$A:$R,4,0),"")</f>
        <v/>
      </c>
      <c r="S2407" s="8" t="str">
        <f>IFERROR(VLOOKUP(LEFT($A2407,8),POR!$A:$R,5,0),"")</f>
        <v/>
      </c>
      <c r="T2407" s="8" t="str">
        <f>IFERROR(VLOOKUP(LEFT($A2407,8),POR!$A:$R,6,0),"")</f>
        <v/>
      </c>
      <c r="U2407" s="8" t="str">
        <f>IFERROR(VLOOKUP(LEFT($A2407,8),POR!$A:$R,7,0),"")</f>
        <v/>
      </c>
      <c r="V2407" s="8" t="str">
        <f>IFERROR(VLOOKUP(LEFT($A2407,8),POR!$A:$R,8,0),"")</f>
        <v/>
      </c>
      <c r="W2407" s="8" t="str">
        <f>IFERROR(VLOOKUP(LEFT($A2407,8),POR!$A:$R,9,0),"")</f>
        <v/>
      </c>
      <c r="X2407" s="8" t="str">
        <f>IFERROR(VLOOKUP(LEFT($A2407,8),POR!$A:$R,10,0),"")</f>
        <v/>
      </c>
      <c r="Y2407" s="8" t="str">
        <f>IFERROR(VLOOKUP(LEFT($A2407,8),POR!$A:$R,11,0),"")</f>
        <v/>
      </c>
      <c r="Z2407" s="8" t="str">
        <f>IFERROR(VLOOKUP(LEFT($A2407,8),POR!$A:$R,12,0),"")</f>
        <v/>
      </c>
      <c r="AA2407" s="8" t="str">
        <f>IFERROR(VLOOKUP(LEFT($A2407,8),POR!$A:$R,13,0),"")</f>
        <v/>
      </c>
      <c r="AB2407" s="8" t="str">
        <f>IFERROR(VLOOKUP(LEFT($A2407,8),POR!$A:$R,14,0),"")</f>
        <v/>
      </c>
      <c r="AC2407" s="8" t="str">
        <f>IFERROR(VLOOKUP(LEFT($A2407,8),POR!$A:$R,15,0),"")</f>
        <v/>
      </c>
      <c r="AD2407" s="8" t="str">
        <f>IFERROR(VLOOKUP(LEFT($A2407,8),POR!$A:$R,16,0),"")</f>
        <v/>
      </c>
      <c r="AE2407" s="8" t="str">
        <f>IFERROR(VLOOKUP(LEFT($A2407,8),POR!$A:$R,17,0),"")</f>
        <v/>
      </c>
      <c r="AF2407" s="8" t="str">
        <f>IFERROR(VLOOKUP(LEFT($A2407,8),POR!$A:$R,18,0),"")</f>
        <v/>
      </c>
      <c r="AG2407" s="36" t="str">
        <f>IFERROR(VLOOKUP(A2407,NSD!F:G,2,0),"")</f>
        <v/>
      </c>
    </row>
    <row r="2408" spans="1:33">
      <c r="A2408" s="49" t="s">
        <v>4601</v>
      </c>
      <c r="B2408" s="36" t="str">
        <f>VLOOKUP(LEFT(A2408,8),Clusters!A:C,3,0)</f>
        <v>C1</v>
      </c>
      <c r="C2408" s="36">
        <f>VLOOKUP(LEFT(A2408,8),Clusters!A:D,2,0)</f>
        <v>13</v>
      </c>
      <c r="O2408" s="36">
        <f>IFERROR(VLOOKUP(LEFT(A2408,8),'Development Priority'!A:B,2,0),"")</f>
        <v>351</v>
      </c>
      <c r="P2408" s="8" t="str">
        <f>IFERROR(VLOOKUP(LEFT($A2408,8),POR!$A:$R,2,0),"")</f>
        <v/>
      </c>
      <c r="Q2408" s="8" t="str">
        <f>IFERROR(VLOOKUP(LEFT($A2408,8),POR!$A:$R,3,0),"")</f>
        <v/>
      </c>
      <c r="R2408" s="8" t="str">
        <f>IFERROR(VLOOKUP(LEFT($A2408,8),POR!$A:$R,4,0),"")</f>
        <v/>
      </c>
      <c r="S2408" s="8" t="str">
        <f>IFERROR(VLOOKUP(LEFT($A2408,8),POR!$A:$R,5,0),"")</f>
        <v/>
      </c>
      <c r="T2408" s="8" t="str">
        <f>IFERROR(VLOOKUP(LEFT($A2408,8),POR!$A:$R,6,0),"")</f>
        <v/>
      </c>
      <c r="U2408" s="8" t="str">
        <f>IFERROR(VLOOKUP(LEFT($A2408,8),POR!$A:$R,7,0),"")</f>
        <v/>
      </c>
      <c r="V2408" s="8" t="str">
        <f>IFERROR(VLOOKUP(LEFT($A2408,8),POR!$A:$R,8,0),"")</f>
        <v/>
      </c>
      <c r="W2408" s="8" t="str">
        <f>IFERROR(VLOOKUP(LEFT($A2408,8),POR!$A:$R,9,0),"")</f>
        <v/>
      </c>
      <c r="X2408" s="8" t="str">
        <f>IFERROR(VLOOKUP(LEFT($A2408,8),POR!$A:$R,10,0),"")</f>
        <v/>
      </c>
      <c r="Y2408" s="8" t="str">
        <f>IFERROR(VLOOKUP(LEFT($A2408,8),POR!$A:$R,11,0),"")</f>
        <v/>
      </c>
      <c r="Z2408" s="8" t="str">
        <f>IFERROR(VLOOKUP(LEFT($A2408,8),POR!$A:$R,12,0),"")</f>
        <v/>
      </c>
      <c r="AA2408" s="8" t="str">
        <f>IFERROR(VLOOKUP(LEFT($A2408,8),POR!$A:$R,13,0),"")</f>
        <v/>
      </c>
      <c r="AB2408" s="8" t="str">
        <f>IFERROR(VLOOKUP(LEFT($A2408,8),POR!$A:$R,14,0),"")</f>
        <v/>
      </c>
      <c r="AC2408" s="8" t="str">
        <f>IFERROR(VLOOKUP(LEFT($A2408,8),POR!$A:$R,15,0),"")</f>
        <v/>
      </c>
      <c r="AD2408" s="8" t="str">
        <f>IFERROR(VLOOKUP(LEFT($A2408,8),POR!$A:$R,16,0),"")</f>
        <v/>
      </c>
      <c r="AE2408" s="8" t="str">
        <f>IFERROR(VLOOKUP(LEFT($A2408,8),POR!$A:$R,17,0),"")</f>
        <v/>
      </c>
      <c r="AF2408" s="8" t="str">
        <f>IFERROR(VLOOKUP(LEFT($A2408,8),POR!$A:$R,18,0),"")</f>
        <v/>
      </c>
      <c r="AG2408" s="36" t="str">
        <f>IFERROR(VLOOKUP(A2408,NSD!F:G,2,0),"")</f>
        <v/>
      </c>
    </row>
    <row r="2409" spans="1:33">
      <c r="A2409" s="49" t="s">
        <v>3689</v>
      </c>
      <c r="B2409" s="36" t="str">
        <f>VLOOKUP(LEFT(A2409,8),Clusters!A:C,3,0)</f>
        <v>C3</v>
      </c>
      <c r="C2409" s="36">
        <f>VLOOKUP(LEFT(A2409,8),Clusters!A:D,2,0)</f>
        <v>32</v>
      </c>
      <c r="O2409" s="36">
        <f>IFERROR(VLOOKUP(LEFT(A2409,8),'Development Priority'!A:B,2,0),"")</f>
        <v>182</v>
      </c>
      <c r="P2409" s="8" t="str">
        <f>IFERROR(VLOOKUP(LEFT($A2409,8),POR!$A:$R,2,0),"")</f>
        <v/>
      </c>
      <c r="Q2409" s="8" t="str">
        <f>IFERROR(VLOOKUP(LEFT($A2409,8),POR!$A:$R,3,0),"")</f>
        <v/>
      </c>
      <c r="R2409" s="8" t="str">
        <f>IFERROR(VLOOKUP(LEFT($A2409,8),POR!$A:$R,4,0),"")</f>
        <v/>
      </c>
      <c r="S2409" s="8" t="str">
        <f>IFERROR(VLOOKUP(LEFT($A2409,8),POR!$A:$R,5,0),"")</f>
        <v/>
      </c>
      <c r="T2409" s="8" t="str">
        <f>IFERROR(VLOOKUP(LEFT($A2409,8),POR!$A:$R,6,0),"")</f>
        <v/>
      </c>
      <c r="U2409" s="8" t="str">
        <f>IFERROR(VLOOKUP(LEFT($A2409,8),POR!$A:$R,7,0),"")</f>
        <v/>
      </c>
      <c r="V2409" s="8" t="str">
        <f>IFERROR(VLOOKUP(LEFT($A2409,8),POR!$A:$R,8,0),"")</f>
        <v/>
      </c>
      <c r="W2409" s="8" t="str">
        <f>IFERROR(VLOOKUP(LEFT($A2409,8),POR!$A:$R,9,0),"")</f>
        <v/>
      </c>
      <c r="X2409" s="8" t="str">
        <f>IFERROR(VLOOKUP(LEFT($A2409,8),POR!$A:$R,10,0),"")</f>
        <v/>
      </c>
      <c r="Y2409" s="8" t="str">
        <f>IFERROR(VLOOKUP(LEFT($A2409,8),POR!$A:$R,11,0),"")</f>
        <v/>
      </c>
      <c r="Z2409" s="8" t="str">
        <f>IFERROR(VLOOKUP(LEFT($A2409,8),POR!$A:$R,12,0),"")</f>
        <v/>
      </c>
      <c r="AA2409" s="8" t="str">
        <f>IFERROR(VLOOKUP(LEFT($A2409,8),POR!$A:$R,13,0),"")</f>
        <v/>
      </c>
      <c r="AB2409" s="8" t="str">
        <f>IFERROR(VLOOKUP(LEFT($A2409,8),POR!$A:$R,14,0),"")</f>
        <v/>
      </c>
      <c r="AC2409" s="8" t="str">
        <f>IFERROR(VLOOKUP(LEFT($A2409,8),POR!$A:$R,15,0),"")</f>
        <v/>
      </c>
      <c r="AD2409" s="8" t="str">
        <f>IFERROR(VLOOKUP(LEFT($A2409,8),POR!$A:$R,16,0),"")</f>
        <v/>
      </c>
      <c r="AE2409" s="8" t="str">
        <f>IFERROR(VLOOKUP(LEFT($A2409,8),POR!$A:$R,17,0),"")</f>
        <v/>
      </c>
      <c r="AF2409" s="8" t="str">
        <f>IFERROR(VLOOKUP(LEFT($A2409,8),POR!$A:$R,18,0),"")</f>
        <v/>
      </c>
      <c r="AG2409" s="36" t="str">
        <f>IFERROR(VLOOKUP(A2409,NSD!F:G,2,0),"")</f>
        <v/>
      </c>
    </row>
    <row r="2410" spans="1:33">
      <c r="A2410" s="49" t="s">
        <v>4521</v>
      </c>
      <c r="B2410" s="36" t="str">
        <f>VLOOKUP(LEFT(A2410,8),Clusters!A:C,3,0)</f>
        <v>C3</v>
      </c>
      <c r="C2410" s="36">
        <f>VLOOKUP(LEFT(A2410,8),Clusters!A:D,2,0)</f>
        <v>32</v>
      </c>
      <c r="O2410" s="36">
        <f>IFERROR(VLOOKUP(LEFT(A2410,8),'Development Priority'!A:B,2,0),"")</f>
        <v>182</v>
      </c>
      <c r="P2410" s="8" t="str">
        <f>IFERROR(VLOOKUP(LEFT($A2410,8),POR!$A:$R,2,0),"")</f>
        <v/>
      </c>
      <c r="Q2410" s="8" t="str">
        <f>IFERROR(VLOOKUP(LEFT($A2410,8),POR!$A:$R,3,0),"")</f>
        <v/>
      </c>
      <c r="R2410" s="8" t="str">
        <f>IFERROR(VLOOKUP(LEFT($A2410,8),POR!$A:$R,4,0),"")</f>
        <v/>
      </c>
      <c r="S2410" s="8" t="str">
        <f>IFERROR(VLOOKUP(LEFT($A2410,8),POR!$A:$R,5,0),"")</f>
        <v/>
      </c>
      <c r="T2410" s="8" t="str">
        <f>IFERROR(VLOOKUP(LEFT($A2410,8),POR!$A:$R,6,0),"")</f>
        <v/>
      </c>
      <c r="U2410" s="8" t="str">
        <f>IFERROR(VLOOKUP(LEFT($A2410,8),POR!$A:$R,7,0),"")</f>
        <v/>
      </c>
      <c r="V2410" s="8" t="str">
        <f>IFERROR(VLOOKUP(LEFT($A2410,8),POR!$A:$R,8,0),"")</f>
        <v/>
      </c>
      <c r="W2410" s="8" t="str">
        <f>IFERROR(VLOOKUP(LEFT($A2410,8),POR!$A:$R,9,0),"")</f>
        <v/>
      </c>
      <c r="X2410" s="8" t="str">
        <f>IFERROR(VLOOKUP(LEFT($A2410,8),POR!$A:$R,10,0),"")</f>
        <v/>
      </c>
      <c r="Y2410" s="8" t="str">
        <f>IFERROR(VLOOKUP(LEFT($A2410,8),POR!$A:$R,11,0),"")</f>
        <v/>
      </c>
      <c r="Z2410" s="8" t="str">
        <f>IFERROR(VLOOKUP(LEFT($A2410,8),POR!$A:$R,12,0),"")</f>
        <v/>
      </c>
      <c r="AA2410" s="8" t="str">
        <f>IFERROR(VLOOKUP(LEFT($A2410,8),POR!$A:$R,13,0),"")</f>
        <v/>
      </c>
      <c r="AB2410" s="8" t="str">
        <f>IFERROR(VLOOKUP(LEFT($A2410,8),POR!$A:$R,14,0),"")</f>
        <v/>
      </c>
      <c r="AC2410" s="8" t="str">
        <f>IFERROR(VLOOKUP(LEFT($A2410,8),POR!$A:$R,15,0),"")</f>
        <v/>
      </c>
      <c r="AD2410" s="8" t="str">
        <f>IFERROR(VLOOKUP(LEFT($A2410,8),POR!$A:$R,16,0),"")</f>
        <v/>
      </c>
      <c r="AE2410" s="8" t="str">
        <f>IFERROR(VLOOKUP(LEFT($A2410,8),POR!$A:$R,17,0),"")</f>
        <v/>
      </c>
      <c r="AF2410" s="8" t="str">
        <f>IFERROR(VLOOKUP(LEFT($A2410,8),POR!$A:$R,18,0),"")</f>
        <v/>
      </c>
      <c r="AG2410" s="36" t="str">
        <f>IFERROR(VLOOKUP(A2410,NSD!F:G,2,0),"")</f>
        <v/>
      </c>
    </row>
    <row r="2411" spans="1:33">
      <c r="A2411" s="49" t="s">
        <v>2182</v>
      </c>
      <c r="B2411" s="36" t="str">
        <f>VLOOKUP(LEFT(A2411,8),Clusters!A:C,3,0)</f>
        <v>C3</v>
      </c>
      <c r="C2411" s="36">
        <f>VLOOKUP(LEFT(A2411,8),Clusters!A:D,2,0)</f>
        <v>32</v>
      </c>
      <c r="O2411" s="36">
        <f>IFERROR(VLOOKUP(LEFT(A2411,8),'Development Priority'!A:B,2,0),"")</f>
        <v>182</v>
      </c>
      <c r="P2411" s="8" t="str">
        <f>IFERROR(VLOOKUP(LEFT($A2411,8),POR!$A:$R,2,0),"")</f>
        <v/>
      </c>
      <c r="Q2411" s="8" t="str">
        <f>IFERROR(VLOOKUP(LEFT($A2411,8),POR!$A:$R,3,0),"")</f>
        <v/>
      </c>
      <c r="R2411" s="8" t="str">
        <f>IFERROR(VLOOKUP(LEFT($A2411,8),POR!$A:$R,4,0),"")</f>
        <v/>
      </c>
      <c r="S2411" s="8" t="str">
        <f>IFERROR(VLOOKUP(LEFT($A2411,8),POR!$A:$R,5,0),"")</f>
        <v/>
      </c>
      <c r="T2411" s="8" t="str">
        <f>IFERROR(VLOOKUP(LEFT($A2411,8),POR!$A:$R,6,0),"")</f>
        <v/>
      </c>
      <c r="U2411" s="8" t="str">
        <f>IFERROR(VLOOKUP(LEFT($A2411,8),POR!$A:$R,7,0),"")</f>
        <v/>
      </c>
      <c r="V2411" s="8" t="str">
        <f>IFERROR(VLOOKUP(LEFT($A2411,8),POR!$A:$R,8,0),"")</f>
        <v/>
      </c>
      <c r="W2411" s="8" t="str">
        <f>IFERROR(VLOOKUP(LEFT($A2411,8),POR!$A:$R,9,0),"")</f>
        <v/>
      </c>
      <c r="X2411" s="8" t="str">
        <f>IFERROR(VLOOKUP(LEFT($A2411,8),POR!$A:$R,10,0),"")</f>
        <v/>
      </c>
      <c r="Y2411" s="8" t="str">
        <f>IFERROR(VLOOKUP(LEFT($A2411,8),POR!$A:$R,11,0),"")</f>
        <v/>
      </c>
      <c r="Z2411" s="8" t="str">
        <f>IFERROR(VLOOKUP(LEFT($A2411,8),POR!$A:$R,12,0),"")</f>
        <v/>
      </c>
      <c r="AA2411" s="8" t="str">
        <f>IFERROR(VLOOKUP(LEFT($A2411,8),POR!$A:$R,13,0),"")</f>
        <v/>
      </c>
      <c r="AB2411" s="8" t="str">
        <f>IFERROR(VLOOKUP(LEFT($A2411,8),POR!$A:$R,14,0),"")</f>
        <v/>
      </c>
      <c r="AC2411" s="8" t="str">
        <f>IFERROR(VLOOKUP(LEFT($A2411,8),POR!$A:$R,15,0),"")</f>
        <v/>
      </c>
      <c r="AD2411" s="8" t="str">
        <f>IFERROR(VLOOKUP(LEFT($A2411,8),POR!$A:$R,16,0),"")</f>
        <v/>
      </c>
      <c r="AE2411" s="8" t="str">
        <f>IFERROR(VLOOKUP(LEFT($A2411,8),POR!$A:$R,17,0),"")</f>
        <v/>
      </c>
      <c r="AF2411" s="8" t="str">
        <f>IFERROR(VLOOKUP(LEFT($A2411,8),POR!$A:$R,18,0),"")</f>
        <v/>
      </c>
      <c r="AG2411" s="36" t="str">
        <f>IFERROR(VLOOKUP(A2411,NSD!F:G,2,0),"")</f>
        <v/>
      </c>
    </row>
    <row r="2412" spans="1:33">
      <c r="A2412" s="49" t="s">
        <v>4925</v>
      </c>
      <c r="B2412" s="36" t="str">
        <f>VLOOKUP(LEFT(A2412,8),Clusters!A:C,3,0)</f>
        <v>C3</v>
      </c>
      <c r="C2412" s="36">
        <f>VLOOKUP(LEFT(A2412,8),Clusters!A:D,2,0)</f>
        <v>33</v>
      </c>
      <c r="O2412" s="36">
        <f>IFERROR(VLOOKUP(LEFT(A2412,8),'Development Priority'!A:B,2,0),"")</f>
        <v>398</v>
      </c>
      <c r="P2412" s="8" t="str">
        <f>IFERROR(VLOOKUP(LEFT($A2412,8),POR!$A:$R,2,0),"")</f>
        <v/>
      </c>
      <c r="Q2412" s="8" t="str">
        <f>IFERROR(VLOOKUP(LEFT($A2412,8),POR!$A:$R,3,0),"")</f>
        <v/>
      </c>
      <c r="R2412" s="8" t="str">
        <f>IFERROR(VLOOKUP(LEFT($A2412,8),POR!$A:$R,4,0),"")</f>
        <v/>
      </c>
      <c r="S2412" s="8" t="str">
        <f>IFERROR(VLOOKUP(LEFT($A2412,8),POR!$A:$R,5,0),"")</f>
        <v/>
      </c>
      <c r="T2412" s="8" t="str">
        <f>IFERROR(VLOOKUP(LEFT($A2412,8),POR!$A:$R,6,0),"")</f>
        <v/>
      </c>
      <c r="U2412" s="8" t="str">
        <f>IFERROR(VLOOKUP(LEFT($A2412,8),POR!$A:$R,7,0),"")</f>
        <v/>
      </c>
      <c r="V2412" s="8" t="str">
        <f>IFERROR(VLOOKUP(LEFT($A2412,8),POR!$A:$R,8,0),"")</f>
        <v/>
      </c>
      <c r="W2412" s="8" t="str">
        <f>IFERROR(VLOOKUP(LEFT($A2412,8),POR!$A:$R,9,0),"")</f>
        <v/>
      </c>
      <c r="X2412" s="8" t="str">
        <f>IFERROR(VLOOKUP(LEFT($A2412,8),POR!$A:$R,10,0),"")</f>
        <v/>
      </c>
      <c r="Y2412" s="8" t="str">
        <f>IFERROR(VLOOKUP(LEFT($A2412,8),POR!$A:$R,11,0),"")</f>
        <v/>
      </c>
      <c r="Z2412" s="8" t="str">
        <f>IFERROR(VLOOKUP(LEFT($A2412,8),POR!$A:$R,12,0),"")</f>
        <v/>
      </c>
      <c r="AA2412" s="8" t="str">
        <f>IFERROR(VLOOKUP(LEFT($A2412,8),POR!$A:$R,13,0),"")</f>
        <v/>
      </c>
      <c r="AB2412" s="8" t="str">
        <f>IFERROR(VLOOKUP(LEFT($A2412,8),POR!$A:$R,14,0),"")</f>
        <v/>
      </c>
      <c r="AC2412" s="8" t="str">
        <f>IFERROR(VLOOKUP(LEFT($A2412,8),POR!$A:$R,15,0),"")</f>
        <v/>
      </c>
      <c r="AD2412" s="8" t="str">
        <f>IFERROR(VLOOKUP(LEFT($A2412,8),POR!$A:$R,16,0),"")</f>
        <v/>
      </c>
      <c r="AE2412" s="8" t="str">
        <f>IFERROR(VLOOKUP(LEFT($A2412,8),POR!$A:$R,17,0),"")</f>
        <v/>
      </c>
      <c r="AF2412" s="8" t="str">
        <f>IFERROR(VLOOKUP(LEFT($A2412,8),POR!$A:$R,18,0),"")</f>
        <v/>
      </c>
      <c r="AG2412" s="36" t="str">
        <f>IFERROR(VLOOKUP(A2412,NSD!F:G,2,0),"")</f>
        <v/>
      </c>
    </row>
    <row r="2413" spans="1:33">
      <c r="A2413" s="49" t="s">
        <v>4540</v>
      </c>
      <c r="B2413" s="36" t="str">
        <f>VLOOKUP(LEFT(A2413,8),Clusters!A:C,3,0)</f>
        <v>C3</v>
      </c>
      <c r="C2413" s="36">
        <f>VLOOKUP(LEFT(A2413,8),Clusters!A:D,2,0)</f>
        <v>33</v>
      </c>
      <c r="O2413" s="36">
        <f>IFERROR(VLOOKUP(LEFT(A2413,8),'Development Priority'!A:B,2,0),"")</f>
        <v>398</v>
      </c>
      <c r="P2413" s="8" t="str">
        <f>IFERROR(VLOOKUP(LEFT($A2413,8),POR!$A:$R,2,0),"")</f>
        <v/>
      </c>
      <c r="Q2413" s="8" t="str">
        <f>IFERROR(VLOOKUP(LEFT($A2413,8),POR!$A:$R,3,0),"")</f>
        <v/>
      </c>
      <c r="R2413" s="8" t="str">
        <f>IFERROR(VLOOKUP(LEFT($A2413,8),POR!$A:$R,4,0),"")</f>
        <v/>
      </c>
      <c r="S2413" s="8" t="str">
        <f>IFERROR(VLOOKUP(LEFT($A2413,8),POR!$A:$R,5,0),"")</f>
        <v/>
      </c>
      <c r="T2413" s="8" t="str">
        <f>IFERROR(VLOOKUP(LEFT($A2413,8),POR!$A:$R,6,0),"")</f>
        <v/>
      </c>
      <c r="U2413" s="8" t="str">
        <f>IFERROR(VLOOKUP(LEFT($A2413,8),POR!$A:$R,7,0),"")</f>
        <v/>
      </c>
      <c r="V2413" s="8" t="str">
        <f>IFERROR(VLOOKUP(LEFT($A2413,8),POR!$A:$R,8,0),"")</f>
        <v/>
      </c>
      <c r="W2413" s="8" t="str">
        <f>IFERROR(VLOOKUP(LEFT($A2413,8),POR!$A:$R,9,0),"")</f>
        <v/>
      </c>
      <c r="X2413" s="8" t="str">
        <f>IFERROR(VLOOKUP(LEFT($A2413,8),POR!$A:$R,10,0),"")</f>
        <v/>
      </c>
      <c r="Y2413" s="8" t="str">
        <f>IFERROR(VLOOKUP(LEFT($A2413,8),POR!$A:$R,11,0),"")</f>
        <v/>
      </c>
      <c r="Z2413" s="8" t="str">
        <f>IFERROR(VLOOKUP(LEFT($A2413,8),POR!$A:$R,12,0),"")</f>
        <v/>
      </c>
      <c r="AA2413" s="8" t="str">
        <f>IFERROR(VLOOKUP(LEFT($A2413,8),POR!$A:$R,13,0),"")</f>
        <v/>
      </c>
      <c r="AB2413" s="8" t="str">
        <f>IFERROR(VLOOKUP(LEFT($A2413,8),POR!$A:$R,14,0),"")</f>
        <v/>
      </c>
      <c r="AC2413" s="8" t="str">
        <f>IFERROR(VLOOKUP(LEFT($A2413,8),POR!$A:$R,15,0),"")</f>
        <v/>
      </c>
      <c r="AD2413" s="8" t="str">
        <f>IFERROR(VLOOKUP(LEFT($A2413,8),POR!$A:$R,16,0),"")</f>
        <v/>
      </c>
      <c r="AE2413" s="8" t="str">
        <f>IFERROR(VLOOKUP(LEFT($A2413,8),POR!$A:$R,17,0),"")</f>
        <v/>
      </c>
      <c r="AF2413" s="8" t="str">
        <f>IFERROR(VLOOKUP(LEFT($A2413,8),POR!$A:$R,18,0),"")</f>
        <v/>
      </c>
      <c r="AG2413" s="36" t="str">
        <f>IFERROR(VLOOKUP(A2413,NSD!F:G,2,0),"")</f>
        <v/>
      </c>
    </row>
    <row r="2414" spans="1:33" ht="45">
      <c r="A2414" s="49" t="s">
        <v>4325</v>
      </c>
      <c r="B2414" s="36" t="str">
        <f>VLOOKUP(LEFT(A2414,8),Clusters!A:C,3,0)</f>
        <v>C3</v>
      </c>
      <c r="C2414" s="36">
        <f>VLOOKUP(LEFT(A2414,8),Clusters!A:D,2,0)</f>
        <v>33</v>
      </c>
      <c r="E2414" t="s">
        <v>1594</v>
      </c>
      <c r="I2414" s="38" t="s">
        <v>5330</v>
      </c>
      <c r="J2414" s="50">
        <v>42821</v>
      </c>
      <c r="K2414" s="9" t="s">
        <v>5379</v>
      </c>
      <c r="L2414" s="9" t="s">
        <v>1595</v>
      </c>
      <c r="M2414" t="s">
        <v>5334</v>
      </c>
      <c r="N2414" s="9" t="s">
        <v>5260</v>
      </c>
      <c r="O2414" s="36">
        <f>IFERROR(VLOOKUP(LEFT(A2414,8),'Development Priority'!A:B,2,0),"")</f>
        <v>398</v>
      </c>
      <c r="P2414" s="8" t="str">
        <f>IFERROR(VLOOKUP(LEFT($A2414,8),POR!$A:$R,2,0),"")</f>
        <v/>
      </c>
      <c r="Q2414" s="8" t="str">
        <f>IFERROR(VLOOKUP(LEFT($A2414,8),POR!$A:$R,3,0),"")</f>
        <v/>
      </c>
      <c r="R2414" s="8" t="str">
        <f>IFERROR(VLOOKUP(LEFT($A2414,8),POR!$A:$R,4,0),"")</f>
        <v/>
      </c>
      <c r="S2414" s="8" t="str">
        <f>IFERROR(VLOOKUP(LEFT($A2414,8),POR!$A:$R,5,0),"")</f>
        <v/>
      </c>
      <c r="T2414" s="8" t="str">
        <f>IFERROR(VLOOKUP(LEFT($A2414,8),POR!$A:$R,6,0),"")</f>
        <v/>
      </c>
      <c r="U2414" s="8" t="str">
        <f>IFERROR(VLOOKUP(LEFT($A2414,8),POR!$A:$R,7,0),"")</f>
        <v/>
      </c>
      <c r="V2414" s="8" t="str">
        <f>IFERROR(VLOOKUP(LEFT($A2414,8),POR!$A:$R,8,0),"")</f>
        <v/>
      </c>
      <c r="W2414" s="8" t="str">
        <f>IFERROR(VLOOKUP(LEFT($A2414,8),POR!$A:$R,9,0),"")</f>
        <v/>
      </c>
      <c r="X2414" s="8" t="str">
        <f>IFERROR(VLOOKUP(LEFT($A2414,8),POR!$A:$R,10,0),"")</f>
        <v/>
      </c>
      <c r="Y2414" s="8" t="str">
        <f>IFERROR(VLOOKUP(LEFT($A2414,8),POR!$A:$R,11,0),"")</f>
        <v/>
      </c>
      <c r="Z2414" s="8" t="str">
        <f>IFERROR(VLOOKUP(LEFT($A2414,8),POR!$A:$R,12,0),"")</f>
        <v/>
      </c>
      <c r="AA2414" s="8" t="str">
        <f>IFERROR(VLOOKUP(LEFT($A2414,8),POR!$A:$R,13,0),"")</f>
        <v/>
      </c>
      <c r="AB2414" s="8" t="str">
        <f>IFERROR(VLOOKUP(LEFT($A2414,8),POR!$A:$R,14,0),"")</f>
        <v/>
      </c>
      <c r="AC2414" s="8" t="str">
        <f>IFERROR(VLOOKUP(LEFT($A2414,8),POR!$A:$R,15,0),"")</f>
        <v/>
      </c>
      <c r="AD2414" s="8" t="str">
        <f>IFERROR(VLOOKUP(LEFT($A2414,8),POR!$A:$R,16,0),"")</f>
        <v/>
      </c>
      <c r="AE2414" s="8" t="str">
        <f>IFERROR(VLOOKUP(LEFT($A2414,8),POR!$A:$R,17,0),"")</f>
        <v/>
      </c>
      <c r="AF2414" s="8" t="str">
        <f>IFERROR(VLOOKUP(LEFT($A2414,8),POR!$A:$R,18,0),"")</f>
        <v/>
      </c>
      <c r="AG2414" s="36" t="str">
        <f>IFERROR(VLOOKUP(A2414,NSD!F:G,2,0),"")</f>
        <v/>
      </c>
    </row>
    <row r="2415" spans="1:33">
      <c r="A2415" s="49" t="s">
        <v>4430</v>
      </c>
      <c r="B2415" s="36" t="str">
        <f>VLOOKUP(LEFT(A2415,8),Clusters!A:C,3,0)</f>
        <v>C3</v>
      </c>
      <c r="C2415" s="36">
        <f>VLOOKUP(LEFT(A2415,8),Clusters!A:D,2,0)</f>
        <v>33</v>
      </c>
      <c r="O2415" s="36">
        <f>IFERROR(VLOOKUP(LEFT(A2415,8),'Development Priority'!A:B,2,0),"")</f>
        <v>550</v>
      </c>
      <c r="P2415" s="8" t="str">
        <f>IFERROR(VLOOKUP(LEFT($A2415,8),POR!$A:$R,2,0),"")</f>
        <v/>
      </c>
      <c r="Q2415" s="8" t="str">
        <f>IFERROR(VLOOKUP(LEFT($A2415,8),POR!$A:$R,3,0),"")</f>
        <v/>
      </c>
      <c r="R2415" s="8" t="str">
        <f>IFERROR(VLOOKUP(LEFT($A2415,8),POR!$A:$R,4,0),"")</f>
        <v/>
      </c>
      <c r="S2415" s="8" t="str">
        <f>IFERROR(VLOOKUP(LEFT($A2415,8),POR!$A:$R,5,0),"")</f>
        <v/>
      </c>
      <c r="T2415" s="8" t="str">
        <f>IFERROR(VLOOKUP(LEFT($A2415,8),POR!$A:$R,6,0),"")</f>
        <v/>
      </c>
      <c r="U2415" s="8" t="str">
        <f>IFERROR(VLOOKUP(LEFT($A2415,8),POR!$A:$R,7,0),"")</f>
        <v/>
      </c>
      <c r="V2415" s="8" t="str">
        <f>IFERROR(VLOOKUP(LEFT($A2415,8),POR!$A:$R,8,0),"")</f>
        <v/>
      </c>
      <c r="W2415" s="8" t="str">
        <f>IFERROR(VLOOKUP(LEFT($A2415,8),POR!$A:$R,9,0),"")</f>
        <v/>
      </c>
      <c r="X2415" s="8" t="str">
        <f>IFERROR(VLOOKUP(LEFT($A2415,8),POR!$A:$R,10,0),"")</f>
        <v/>
      </c>
      <c r="Y2415" s="8" t="str">
        <f>IFERROR(VLOOKUP(LEFT($A2415,8),POR!$A:$R,11,0),"")</f>
        <v/>
      </c>
      <c r="Z2415" s="8" t="str">
        <f>IFERROR(VLOOKUP(LEFT($A2415,8),POR!$A:$R,12,0),"")</f>
        <v/>
      </c>
      <c r="AA2415" s="8" t="str">
        <f>IFERROR(VLOOKUP(LEFT($A2415,8),POR!$A:$R,13,0),"")</f>
        <v/>
      </c>
      <c r="AB2415" s="8" t="str">
        <f>IFERROR(VLOOKUP(LEFT($A2415,8),POR!$A:$R,14,0),"")</f>
        <v/>
      </c>
      <c r="AC2415" s="8" t="str">
        <f>IFERROR(VLOOKUP(LEFT($A2415,8),POR!$A:$R,15,0),"")</f>
        <v/>
      </c>
      <c r="AD2415" s="8" t="str">
        <f>IFERROR(VLOOKUP(LEFT($A2415,8),POR!$A:$R,16,0),"")</f>
        <v/>
      </c>
      <c r="AE2415" s="8" t="str">
        <f>IFERROR(VLOOKUP(LEFT($A2415,8),POR!$A:$R,17,0),"")</f>
        <v/>
      </c>
      <c r="AF2415" s="8" t="str">
        <f>IFERROR(VLOOKUP(LEFT($A2415,8),POR!$A:$R,18,0),"")</f>
        <v/>
      </c>
      <c r="AG2415" s="36" t="str">
        <f>IFERROR(VLOOKUP(A2415,NSD!F:G,2,0),"")</f>
        <v/>
      </c>
    </row>
    <row r="2416" spans="1:33">
      <c r="A2416" s="49" t="s">
        <v>2055</v>
      </c>
      <c r="B2416" s="36" t="str">
        <f>VLOOKUP(LEFT(A2416,8),Clusters!A:C,3,0)</f>
        <v>C3</v>
      </c>
      <c r="C2416" s="36">
        <f>VLOOKUP(LEFT(A2416,8),Clusters!A:D,2,0)</f>
        <v>33</v>
      </c>
      <c r="O2416" s="36">
        <f>IFERROR(VLOOKUP(LEFT(A2416,8),'Development Priority'!A:B,2,0),"")</f>
        <v>550</v>
      </c>
      <c r="P2416" s="8" t="str">
        <f>IFERROR(VLOOKUP(LEFT($A2416,8),POR!$A:$R,2,0),"")</f>
        <v/>
      </c>
      <c r="Q2416" s="8" t="str">
        <f>IFERROR(VLOOKUP(LEFT($A2416,8),POR!$A:$R,3,0),"")</f>
        <v/>
      </c>
      <c r="R2416" s="8" t="str">
        <f>IFERROR(VLOOKUP(LEFT($A2416,8),POR!$A:$R,4,0),"")</f>
        <v/>
      </c>
      <c r="S2416" s="8" t="str">
        <f>IFERROR(VLOOKUP(LEFT($A2416,8),POR!$A:$R,5,0),"")</f>
        <v/>
      </c>
      <c r="T2416" s="8" t="str">
        <f>IFERROR(VLOOKUP(LEFT($A2416,8),POR!$A:$R,6,0),"")</f>
        <v/>
      </c>
      <c r="U2416" s="8" t="str">
        <f>IFERROR(VLOOKUP(LEFT($A2416,8),POR!$A:$R,7,0),"")</f>
        <v/>
      </c>
      <c r="V2416" s="8" t="str">
        <f>IFERROR(VLOOKUP(LEFT($A2416,8),POR!$A:$R,8,0),"")</f>
        <v/>
      </c>
      <c r="W2416" s="8" t="str">
        <f>IFERROR(VLOOKUP(LEFT($A2416,8),POR!$A:$R,9,0),"")</f>
        <v/>
      </c>
      <c r="X2416" s="8" t="str">
        <f>IFERROR(VLOOKUP(LEFT($A2416,8),POR!$A:$R,10,0),"")</f>
        <v/>
      </c>
      <c r="Y2416" s="8" t="str">
        <f>IFERROR(VLOOKUP(LEFT($A2416,8),POR!$A:$R,11,0),"")</f>
        <v/>
      </c>
      <c r="Z2416" s="8" t="str">
        <f>IFERROR(VLOOKUP(LEFT($A2416,8),POR!$A:$R,12,0),"")</f>
        <v/>
      </c>
      <c r="AA2416" s="8" t="str">
        <f>IFERROR(VLOOKUP(LEFT($A2416,8),POR!$A:$R,13,0),"")</f>
        <v/>
      </c>
      <c r="AB2416" s="8" t="str">
        <f>IFERROR(VLOOKUP(LEFT($A2416,8),POR!$A:$R,14,0),"")</f>
        <v/>
      </c>
      <c r="AC2416" s="8" t="str">
        <f>IFERROR(VLOOKUP(LEFT($A2416,8),POR!$A:$R,15,0),"")</f>
        <v/>
      </c>
      <c r="AD2416" s="8" t="str">
        <f>IFERROR(VLOOKUP(LEFT($A2416,8),POR!$A:$R,16,0),"")</f>
        <v/>
      </c>
      <c r="AE2416" s="8" t="str">
        <f>IFERROR(VLOOKUP(LEFT($A2416,8),POR!$A:$R,17,0),"")</f>
        <v/>
      </c>
      <c r="AF2416" s="8" t="str">
        <f>IFERROR(VLOOKUP(LEFT($A2416,8),POR!$A:$R,18,0),"")</f>
        <v/>
      </c>
      <c r="AG2416" s="36" t="str">
        <f>IFERROR(VLOOKUP(A2416,NSD!F:G,2,0),"")</f>
        <v/>
      </c>
    </row>
    <row r="2417" spans="1:33">
      <c r="A2417" s="49" t="s">
        <v>2143</v>
      </c>
      <c r="B2417" s="36" t="str">
        <f>VLOOKUP(LEFT(A2417,8),Clusters!A:C,3,0)</f>
        <v>C3</v>
      </c>
      <c r="C2417" s="36">
        <f>VLOOKUP(LEFT(A2417,8),Clusters!A:D,2,0)</f>
        <v>33</v>
      </c>
      <c r="O2417" s="36">
        <f>IFERROR(VLOOKUP(LEFT(A2417,8),'Development Priority'!A:B,2,0),"")</f>
        <v>550</v>
      </c>
      <c r="P2417" s="8" t="str">
        <f>IFERROR(VLOOKUP(LEFT($A2417,8),POR!$A:$R,2,0),"")</f>
        <v/>
      </c>
      <c r="Q2417" s="8" t="str">
        <f>IFERROR(VLOOKUP(LEFT($A2417,8),POR!$A:$R,3,0),"")</f>
        <v/>
      </c>
      <c r="R2417" s="8" t="str">
        <f>IFERROR(VLOOKUP(LEFT($A2417,8),POR!$A:$R,4,0),"")</f>
        <v/>
      </c>
      <c r="S2417" s="8" t="str">
        <f>IFERROR(VLOOKUP(LEFT($A2417,8),POR!$A:$R,5,0),"")</f>
        <v/>
      </c>
      <c r="T2417" s="8" t="str">
        <f>IFERROR(VLOOKUP(LEFT($A2417,8),POR!$A:$R,6,0),"")</f>
        <v/>
      </c>
      <c r="U2417" s="8" t="str">
        <f>IFERROR(VLOOKUP(LEFT($A2417,8),POR!$A:$R,7,0),"")</f>
        <v/>
      </c>
      <c r="V2417" s="8" t="str">
        <f>IFERROR(VLOOKUP(LEFT($A2417,8),POR!$A:$R,8,0),"")</f>
        <v/>
      </c>
      <c r="W2417" s="8" t="str">
        <f>IFERROR(VLOOKUP(LEFT($A2417,8),POR!$A:$R,9,0),"")</f>
        <v/>
      </c>
      <c r="X2417" s="8" t="str">
        <f>IFERROR(VLOOKUP(LEFT($A2417,8),POR!$A:$R,10,0),"")</f>
        <v/>
      </c>
      <c r="Y2417" s="8" t="str">
        <f>IFERROR(VLOOKUP(LEFT($A2417,8),POR!$A:$R,11,0),"")</f>
        <v/>
      </c>
      <c r="Z2417" s="8" t="str">
        <f>IFERROR(VLOOKUP(LEFT($A2417,8),POR!$A:$R,12,0),"")</f>
        <v/>
      </c>
      <c r="AA2417" s="8" t="str">
        <f>IFERROR(VLOOKUP(LEFT($A2417,8),POR!$A:$R,13,0),"")</f>
        <v/>
      </c>
      <c r="AB2417" s="8" t="str">
        <f>IFERROR(VLOOKUP(LEFT($A2417,8),POR!$A:$R,14,0),"")</f>
        <v/>
      </c>
      <c r="AC2417" s="8" t="str">
        <f>IFERROR(VLOOKUP(LEFT($A2417,8),POR!$A:$R,15,0),"")</f>
        <v/>
      </c>
      <c r="AD2417" s="8" t="str">
        <f>IFERROR(VLOOKUP(LEFT($A2417,8),POR!$A:$R,16,0),"")</f>
        <v/>
      </c>
      <c r="AE2417" s="8" t="str">
        <f>IFERROR(VLOOKUP(LEFT($A2417,8),POR!$A:$R,17,0),"")</f>
        <v/>
      </c>
      <c r="AF2417" s="8" t="str">
        <f>IFERROR(VLOOKUP(LEFT($A2417,8),POR!$A:$R,18,0),"")</f>
        <v/>
      </c>
      <c r="AG2417" s="36" t="str">
        <f>IFERROR(VLOOKUP(A2417,NSD!F:G,2,0),"")</f>
        <v/>
      </c>
    </row>
    <row r="2418" spans="1:33">
      <c r="A2418" s="49" t="s">
        <v>4569</v>
      </c>
      <c r="B2418" s="36" t="str">
        <f>VLOOKUP(LEFT(A2418,8),Clusters!A:C,3,0)</f>
        <v>C3</v>
      </c>
      <c r="C2418" s="36">
        <f>VLOOKUP(LEFT(A2418,8),Clusters!A:D,2,0)</f>
        <v>33</v>
      </c>
      <c r="O2418" s="36">
        <f>IFERROR(VLOOKUP(LEFT(A2418,8),'Development Priority'!A:B,2,0),"")</f>
        <v>169</v>
      </c>
      <c r="P2418" s="8" t="str">
        <f>IFERROR(VLOOKUP(LEFT($A2418,8),POR!$A:$R,2,0),"")</f>
        <v/>
      </c>
      <c r="Q2418" s="8" t="str">
        <f>IFERROR(VLOOKUP(LEFT($A2418,8),POR!$A:$R,3,0),"")</f>
        <v/>
      </c>
      <c r="R2418" s="8" t="str">
        <f>IFERROR(VLOOKUP(LEFT($A2418,8),POR!$A:$R,4,0),"")</f>
        <v/>
      </c>
      <c r="S2418" s="8" t="str">
        <f>IFERROR(VLOOKUP(LEFT($A2418,8),POR!$A:$R,5,0),"")</f>
        <v/>
      </c>
      <c r="T2418" s="8">
        <f>IFERROR(VLOOKUP(LEFT($A2418,8),POR!$A:$R,6,0),"")</f>
        <v>42788.666666666701</v>
      </c>
      <c r="U2418" s="8" t="str">
        <f>IFERROR(VLOOKUP(LEFT($A2418,8),POR!$A:$R,7,0),"")</f>
        <v/>
      </c>
      <c r="V2418" s="8">
        <f>IFERROR(VLOOKUP(LEFT($A2418,8),POR!$A:$R,8,0),"")</f>
        <v>42789</v>
      </c>
      <c r="W2418" s="8" t="str">
        <f>IFERROR(VLOOKUP(LEFT($A2418,8),POR!$A:$R,9,0),"")</f>
        <v/>
      </c>
      <c r="X2418" s="8" t="str">
        <f>IFERROR(VLOOKUP(LEFT($A2418,8),POR!$A:$R,10,0),"")</f>
        <v/>
      </c>
      <c r="Y2418" s="8" t="str">
        <f>IFERROR(VLOOKUP(LEFT($A2418,8),POR!$A:$R,11,0),"")</f>
        <v/>
      </c>
      <c r="Z2418" s="8" t="str">
        <f>IFERROR(VLOOKUP(LEFT($A2418,8),POR!$A:$R,12,0),"")</f>
        <v/>
      </c>
      <c r="AA2418" s="8" t="str">
        <f>IFERROR(VLOOKUP(LEFT($A2418,8),POR!$A:$R,13,0),"")</f>
        <v/>
      </c>
      <c r="AB2418" s="8" t="str">
        <f>IFERROR(VLOOKUP(LEFT($A2418,8),POR!$A:$R,14,0),"")</f>
        <v/>
      </c>
      <c r="AC2418" s="8" t="str">
        <f>IFERROR(VLOOKUP(LEFT($A2418,8),POR!$A:$R,15,0),"")</f>
        <v/>
      </c>
      <c r="AD2418" s="8" t="str">
        <f>IFERROR(VLOOKUP(LEFT($A2418,8),POR!$A:$R,16,0),"")</f>
        <v/>
      </c>
      <c r="AE2418" s="8" t="str">
        <f>IFERROR(VLOOKUP(LEFT($A2418,8),POR!$A:$R,17,0),"")</f>
        <v/>
      </c>
      <c r="AF2418" s="8" t="str">
        <f>IFERROR(VLOOKUP(LEFT($A2418,8),POR!$A:$R,18,0),"")</f>
        <v/>
      </c>
      <c r="AG2418" s="36" t="str">
        <f>IFERROR(VLOOKUP(A2418,NSD!F:G,2,0),"")</f>
        <v/>
      </c>
    </row>
    <row r="2419" spans="1:33">
      <c r="A2419" s="49" t="s">
        <v>2178</v>
      </c>
      <c r="B2419" s="36" t="str">
        <f>VLOOKUP(LEFT(A2419,8),Clusters!A:C,3,0)</f>
        <v>C3</v>
      </c>
      <c r="C2419" s="36">
        <f>VLOOKUP(LEFT(A2419,8),Clusters!A:D,2,0)</f>
        <v>33</v>
      </c>
      <c r="O2419" s="36">
        <f>IFERROR(VLOOKUP(LEFT(A2419,8),'Development Priority'!A:B,2,0),"")</f>
        <v>169</v>
      </c>
      <c r="P2419" s="8" t="str">
        <f>IFERROR(VLOOKUP(LEFT($A2419,8),POR!$A:$R,2,0),"")</f>
        <v/>
      </c>
      <c r="Q2419" s="8" t="str">
        <f>IFERROR(VLOOKUP(LEFT($A2419,8),POR!$A:$R,3,0),"")</f>
        <v/>
      </c>
      <c r="R2419" s="8" t="str">
        <f>IFERROR(VLOOKUP(LEFT($A2419,8),POR!$A:$R,4,0),"")</f>
        <v/>
      </c>
      <c r="S2419" s="8" t="str">
        <f>IFERROR(VLOOKUP(LEFT($A2419,8),POR!$A:$R,5,0),"")</f>
        <v/>
      </c>
      <c r="T2419" s="8">
        <f>IFERROR(VLOOKUP(LEFT($A2419,8),POR!$A:$R,6,0),"")</f>
        <v>42788.666666666701</v>
      </c>
      <c r="U2419" s="8" t="str">
        <f>IFERROR(VLOOKUP(LEFT($A2419,8),POR!$A:$R,7,0),"")</f>
        <v/>
      </c>
      <c r="V2419" s="8">
        <f>IFERROR(VLOOKUP(LEFT($A2419,8),POR!$A:$R,8,0),"")</f>
        <v>42789</v>
      </c>
      <c r="W2419" s="8" t="str">
        <f>IFERROR(VLOOKUP(LEFT($A2419,8),POR!$A:$R,9,0),"")</f>
        <v/>
      </c>
      <c r="X2419" s="8" t="str">
        <f>IFERROR(VLOOKUP(LEFT($A2419,8),POR!$A:$R,10,0),"")</f>
        <v/>
      </c>
      <c r="Y2419" s="8" t="str">
        <f>IFERROR(VLOOKUP(LEFT($A2419,8),POR!$A:$R,11,0),"")</f>
        <v/>
      </c>
      <c r="Z2419" s="8" t="str">
        <f>IFERROR(VLOOKUP(LEFT($A2419,8),POR!$A:$R,12,0),"")</f>
        <v/>
      </c>
      <c r="AA2419" s="8" t="str">
        <f>IFERROR(VLOOKUP(LEFT($A2419,8),POR!$A:$R,13,0),"")</f>
        <v/>
      </c>
      <c r="AB2419" s="8" t="str">
        <f>IFERROR(VLOOKUP(LEFT($A2419,8),POR!$A:$R,14,0),"")</f>
        <v/>
      </c>
      <c r="AC2419" s="8" t="str">
        <f>IFERROR(VLOOKUP(LEFT($A2419,8),POR!$A:$R,15,0),"")</f>
        <v/>
      </c>
      <c r="AD2419" s="8" t="str">
        <f>IFERROR(VLOOKUP(LEFT($A2419,8),POR!$A:$R,16,0),"")</f>
        <v/>
      </c>
      <c r="AE2419" s="8" t="str">
        <f>IFERROR(VLOOKUP(LEFT($A2419,8),POR!$A:$R,17,0),"")</f>
        <v/>
      </c>
      <c r="AF2419" s="8" t="str">
        <f>IFERROR(VLOOKUP(LEFT($A2419,8),POR!$A:$R,18,0),"")</f>
        <v/>
      </c>
      <c r="AG2419" s="36" t="str">
        <f>IFERROR(VLOOKUP(A2419,NSD!F:G,2,0),"")</f>
        <v/>
      </c>
    </row>
    <row r="2420" spans="1:33">
      <c r="A2420" s="49" t="s">
        <v>3982</v>
      </c>
      <c r="B2420" s="36" t="str">
        <f>VLOOKUP(LEFT(A2420,8),Clusters!A:C,3,0)</f>
        <v>C3</v>
      </c>
      <c r="C2420" s="36">
        <f>VLOOKUP(LEFT(A2420,8),Clusters!A:D,2,0)</f>
        <v>33</v>
      </c>
      <c r="O2420" s="36">
        <f>IFERROR(VLOOKUP(LEFT(A2420,8),'Development Priority'!A:B,2,0),"")</f>
        <v>169</v>
      </c>
      <c r="P2420" s="8" t="str">
        <f>IFERROR(VLOOKUP(LEFT($A2420,8),POR!$A:$R,2,0),"")</f>
        <v/>
      </c>
      <c r="Q2420" s="8" t="str">
        <f>IFERROR(VLOOKUP(LEFT($A2420,8),POR!$A:$R,3,0),"")</f>
        <v/>
      </c>
      <c r="R2420" s="8" t="str">
        <f>IFERROR(VLOOKUP(LEFT($A2420,8),POR!$A:$R,4,0),"")</f>
        <v/>
      </c>
      <c r="S2420" s="8" t="str">
        <f>IFERROR(VLOOKUP(LEFT($A2420,8),POR!$A:$R,5,0),"")</f>
        <v/>
      </c>
      <c r="T2420" s="8">
        <f>IFERROR(VLOOKUP(LEFT($A2420,8),POR!$A:$R,6,0),"")</f>
        <v>42788.666666666701</v>
      </c>
      <c r="U2420" s="8" t="str">
        <f>IFERROR(VLOOKUP(LEFT($A2420,8),POR!$A:$R,7,0),"")</f>
        <v/>
      </c>
      <c r="V2420" s="8">
        <f>IFERROR(VLOOKUP(LEFT($A2420,8),POR!$A:$R,8,0),"")</f>
        <v>42789</v>
      </c>
      <c r="W2420" s="8" t="str">
        <f>IFERROR(VLOOKUP(LEFT($A2420,8),POR!$A:$R,9,0),"")</f>
        <v/>
      </c>
      <c r="X2420" s="8" t="str">
        <f>IFERROR(VLOOKUP(LEFT($A2420,8),POR!$A:$R,10,0),"")</f>
        <v/>
      </c>
      <c r="Y2420" s="8" t="str">
        <f>IFERROR(VLOOKUP(LEFT($A2420,8),POR!$A:$R,11,0),"")</f>
        <v/>
      </c>
      <c r="Z2420" s="8" t="str">
        <f>IFERROR(VLOOKUP(LEFT($A2420,8),POR!$A:$R,12,0),"")</f>
        <v/>
      </c>
      <c r="AA2420" s="8" t="str">
        <f>IFERROR(VLOOKUP(LEFT($A2420,8),POR!$A:$R,13,0),"")</f>
        <v/>
      </c>
      <c r="AB2420" s="8" t="str">
        <f>IFERROR(VLOOKUP(LEFT($A2420,8),POR!$A:$R,14,0),"")</f>
        <v/>
      </c>
      <c r="AC2420" s="8" t="str">
        <f>IFERROR(VLOOKUP(LEFT($A2420,8),POR!$A:$R,15,0),"")</f>
        <v/>
      </c>
      <c r="AD2420" s="8" t="str">
        <f>IFERROR(VLOOKUP(LEFT($A2420,8),POR!$A:$R,16,0),"")</f>
        <v/>
      </c>
      <c r="AE2420" s="8" t="str">
        <f>IFERROR(VLOOKUP(LEFT($A2420,8),POR!$A:$R,17,0),"")</f>
        <v/>
      </c>
      <c r="AF2420" s="8" t="str">
        <f>IFERROR(VLOOKUP(LEFT($A2420,8),POR!$A:$R,18,0),"")</f>
        <v/>
      </c>
      <c r="AG2420" s="36" t="str">
        <f>IFERROR(VLOOKUP(A2420,NSD!F:G,2,0),"")</f>
        <v/>
      </c>
    </row>
    <row r="2421" spans="1:33">
      <c r="A2421" s="49" t="s">
        <v>2167</v>
      </c>
      <c r="B2421" s="36" t="str">
        <f>VLOOKUP(LEFT(A2421,8),Clusters!A:C,3,0)</f>
        <v>C3</v>
      </c>
      <c r="C2421" s="36">
        <f>VLOOKUP(LEFT(A2421,8),Clusters!A:D,2,0)</f>
        <v>33</v>
      </c>
      <c r="O2421" s="36">
        <f>IFERROR(VLOOKUP(LEFT(A2421,8),'Development Priority'!A:B,2,0),"")</f>
        <v>463</v>
      </c>
      <c r="P2421" s="8" t="str">
        <f>IFERROR(VLOOKUP(LEFT($A2421,8),POR!$A:$R,2,0),"")</f>
        <v/>
      </c>
      <c r="Q2421" s="8" t="str">
        <f>IFERROR(VLOOKUP(LEFT($A2421,8),POR!$A:$R,3,0),"")</f>
        <v/>
      </c>
      <c r="R2421" s="8" t="str">
        <f>IFERROR(VLOOKUP(LEFT($A2421,8),POR!$A:$R,4,0),"")</f>
        <v/>
      </c>
      <c r="S2421" s="8" t="str">
        <f>IFERROR(VLOOKUP(LEFT($A2421,8),POR!$A:$R,5,0),"")</f>
        <v/>
      </c>
      <c r="T2421" s="8" t="str">
        <f>IFERROR(VLOOKUP(LEFT($A2421,8),POR!$A:$R,6,0),"")</f>
        <v/>
      </c>
      <c r="U2421" s="8" t="str">
        <f>IFERROR(VLOOKUP(LEFT($A2421,8),POR!$A:$R,7,0),"")</f>
        <v/>
      </c>
      <c r="V2421" s="8" t="str">
        <f>IFERROR(VLOOKUP(LEFT($A2421,8),POR!$A:$R,8,0),"")</f>
        <v/>
      </c>
      <c r="W2421" s="8" t="str">
        <f>IFERROR(VLOOKUP(LEFT($A2421,8),POR!$A:$R,9,0),"")</f>
        <v/>
      </c>
      <c r="X2421" s="8" t="str">
        <f>IFERROR(VLOOKUP(LEFT($A2421,8),POR!$A:$R,10,0),"")</f>
        <v/>
      </c>
      <c r="Y2421" s="8" t="str">
        <f>IFERROR(VLOOKUP(LEFT($A2421,8),POR!$A:$R,11,0),"")</f>
        <v/>
      </c>
      <c r="Z2421" s="8" t="str">
        <f>IFERROR(VLOOKUP(LEFT($A2421,8),POR!$A:$R,12,0),"")</f>
        <v/>
      </c>
      <c r="AA2421" s="8" t="str">
        <f>IFERROR(VLOOKUP(LEFT($A2421,8),POR!$A:$R,13,0),"")</f>
        <v/>
      </c>
      <c r="AB2421" s="8" t="str">
        <f>IFERROR(VLOOKUP(LEFT($A2421,8),POR!$A:$R,14,0),"")</f>
        <v/>
      </c>
      <c r="AC2421" s="8" t="str">
        <f>IFERROR(VLOOKUP(LEFT($A2421,8),POR!$A:$R,15,0),"")</f>
        <v/>
      </c>
      <c r="AD2421" s="8" t="str">
        <f>IFERROR(VLOOKUP(LEFT($A2421,8),POR!$A:$R,16,0),"")</f>
        <v/>
      </c>
      <c r="AE2421" s="8" t="str">
        <f>IFERROR(VLOOKUP(LEFT($A2421,8),POR!$A:$R,17,0),"")</f>
        <v/>
      </c>
      <c r="AF2421" s="8" t="str">
        <f>IFERROR(VLOOKUP(LEFT($A2421,8),POR!$A:$R,18,0),"")</f>
        <v/>
      </c>
      <c r="AG2421" s="36" t="str">
        <f>IFERROR(VLOOKUP(A2421,NSD!F:G,2,0),"")</f>
        <v/>
      </c>
    </row>
    <row r="2422" spans="1:33">
      <c r="A2422" s="49" t="s">
        <v>4497</v>
      </c>
      <c r="B2422" s="36" t="str">
        <f>VLOOKUP(LEFT(A2422,8),Clusters!A:C,3,0)</f>
        <v>C3</v>
      </c>
      <c r="C2422" s="36">
        <f>VLOOKUP(LEFT(A2422,8),Clusters!A:D,2,0)</f>
        <v>33</v>
      </c>
      <c r="O2422" s="36">
        <f>IFERROR(VLOOKUP(LEFT(A2422,8),'Development Priority'!A:B,2,0),"")</f>
        <v>463</v>
      </c>
      <c r="P2422" s="8" t="str">
        <f>IFERROR(VLOOKUP(LEFT($A2422,8),POR!$A:$R,2,0),"")</f>
        <v/>
      </c>
      <c r="Q2422" s="8" t="str">
        <f>IFERROR(VLOOKUP(LEFT($A2422,8),POR!$A:$R,3,0),"")</f>
        <v/>
      </c>
      <c r="R2422" s="8" t="str">
        <f>IFERROR(VLOOKUP(LEFT($A2422,8),POR!$A:$R,4,0),"")</f>
        <v/>
      </c>
      <c r="S2422" s="8" t="str">
        <f>IFERROR(VLOOKUP(LEFT($A2422,8),POR!$A:$R,5,0),"")</f>
        <v/>
      </c>
      <c r="T2422" s="8" t="str">
        <f>IFERROR(VLOOKUP(LEFT($A2422,8),POR!$A:$R,6,0),"")</f>
        <v/>
      </c>
      <c r="U2422" s="8" t="str">
        <f>IFERROR(VLOOKUP(LEFT($A2422,8),POR!$A:$R,7,0),"")</f>
        <v/>
      </c>
      <c r="V2422" s="8" t="str">
        <f>IFERROR(VLOOKUP(LEFT($A2422,8),POR!$A:$R,8,0),"")</f>
        <v/>
      </c>
      <c r="W2422" s="8" t="str">
        <f>IFERROR(VLOOKUP(LEFT($A2422,8),POR!$A:$R,9,0),"")</f>
        <v/>
      </c>
      <c r="X2422" s="8" t="str">
        <f>IFERROR(VLOOKUP(LEFT($A2422,8),POR!$A:$R,10,0),"")</f>
        <v/>
      </c>
      <c r="Y2422" s="8" t="str">
        <f>IFERROR(VLOOKUP(LEFT($A2422,8),POR!$A:$R,11,0),"")</f>
        <v/>
      </c>
      <c r="Z2422" s="8" t="str">
        <f>IFERROR(VLOOKUP(LEFT($A2422,8),POR!$A:$R,12,0),"")</f>
        <v/>
      </c>
      <c r="AA2422" s="8" t="str">
        <f>IFERROR(VLOOKUP(LEFT($A2422,8),POR!$A:$R,13,0),"")</f>
        <v/>
      </c>
      <c r="AB2422" s="8" t="str">
        <f>IFERROR(VLOOKUP(LEFT($A2422,8),POR!$A:$R,14,0),"")</f>
        <v/>
      </c>
      <c r="AC2422" s="8" t="str">
        <f>IFERROR(VLOOKUP(LEFT($A2422,8),POR!$A:$R,15,0),"")</f>
        <v/>
      </c>
      <c r="AD2422" s="8" t="str">
        <f>IFERROR(VLOOKUP(LEFT($A2422,8),POR!$A:$R,16,0),"")</f>
        <v/>
      </c>
      <c r="AE2422" s="8" t="str">
        <f>IFERROR(VLOOKUP(LEFT($A2422,8),POR!$A:$R,17,0),"")</f>
        <v/>
      </c>
      <c r="AF2422" s="8" t="str">
        <f>IFERROR(VLOOKUP(LEFT($A2422,8),POR!$A:$R,18,0),"")</f>
        <v/>
      </c>
      <c r="AG2422" s="36" t="str">
        <f>IFERROR(VLOOKUP(A2422,NSD!F:G,2,0),"")</f>
        <v/>
      </c>
    </row>
    <row r="2423" spans="1:33">
      <c r="A2423" s="49" t="s">
        <v>4313</v>
      </c>
      <c r="B2423" s="36" t="str">
        <f>VLOOKUP(LEFT(A2423,8),Clusters!A:C,3,0)</f>
        <v>C3</v>
      </c>
      <c r="C2423" s="36">
        <f>VLOOKUP(LEFT(A2423,8),Clusters!A:D,2,0)</f>
        <v>33</v>
      </c>
      <c r="O2423" s="36">
        <f>IFERROR(VLOOKUP(LEFT(A2423,8),'Development Priority'!A:B,2,0),"")</f>
        <v>463</v>
      </c>
      <c r="P2423" s="8" t="str">
        <f>IFERROR(VLOOKUP(LEFT($A2423,8),POR!$A:$R,2,0),"")</f>
        <v/>
      </c>
      <c r="Q2423" s="8" t="str">
        <f>IFERROR(VLOOKUP(LEFT($A2423,8),POR!$A:$R,3,0),"")</f>
        <v/>
      </c>
      <c r="R2423" s="8" t="str">
        <f>IFERROR(VLOOKUP(LEFT($A2423,8),POR!$A:$R,4,0),"")</f>
        <v/>
      </c>
      <c r="S2423" s="8" t="str">
        <f>IFERROR(VLOOKUP(LEFT($A2423,8),POR!$A:$R,5,0),"")</f>
        <v/>
      </c>
      <c r="T2423" s="8" t="str">
        <f>IFERROR(VLOOKUP(LEFT($A2423,8),POR!$A:$R,6,0),"")</f>
        <v/>
      </c>
      <c r="U2423" s="8" t="str">
        <f>IFERROR(VLOOKUP(LEFT($A2423,8),POR!$A:$R,7,0),"")</f>
        <v/>
      </c>
      <c r="V2423" s="8" t="str">
        <f>IFERROR(VLOOKUP(LEFT($A2423,8),POR!$A:$R,8,0),"")</f>
        <v/>
      </c>
      <c r="W2423" s="8" t="str">
        <f>IFERROR(VLOOKUP(LEFT($A2423,8),POR!$A:$R,9,0),"")</f>
        <v/>
      </c>
      <c r="X2423" s="8" t="str">
        <f>IFERROR(VLOOKUP(LEFT($A2423,8),POR!$A:$R,10,0),"")</f>
        <v/>
      </c>
      <c r="Y2423" s="8" t="str">
        <f>IFERROR(VLOOKUP(LEFT($A2423,8),POR!$A:$R,11,0),"")</f>
        <v/>
      </c>
      <c r="Z2423" s="8" t="str">
        <f>IFERROR(VLOOKUP(LEFT($A2423,8),POR!$A:$R,12,0),"")</f>
        <v/>
      </c>
      <c r="AA2423" s="8" t="str">
        <f>IFERROR(VLOOKUP(LEFT($A2423,8),POR!$A:$R,13,0),"")</f>
        <v/>
      </c>
      <c r="AB2423" s="8" t="str">
        <f>IFERROR(VLOOKUP(LEFT($A2423,8),POR!$A:$R,14,0),"")</f>
        <v/>
      </c>
      <c r="AC2423" s="8" t="str">
        <f>IFERROR(VLOOKUP(LEFT($A2423,8),POR!$A:$R,15,0),"")</f>
        <v/>
      </c>
      <c r="AD2423" s="8" t="str">
        <f>IFERROR(VLOOKUP(LEFT($A2423,8),POR!$A:$R,16,0),"")</f>
        <v/>
      </c>
      <c r="AE2423" s="8" t="str">
        <f>IFERROR(VLOOKUP(LEFT($A2423,8),POR!$A:$R,17,0),"")</f>
        <v/>
      </c>
      <c r="AF2423" s="8" t="str">
        <f>IFERROR(VLOOKUP(LEFT($A2423,8),POR!$A:$R,18,0),"")</f>
        <v/>
      </c>
      <c r="AG2423" s="36" t="str">
        <f>IFERROR(VLOOKUP(A2423,NSD!F:G,2,0),"")</f>
        <v/>
      </c>
    </row>
    <row r="2424" spans="1:33">
      <c r="A2424" s="49" t="s">
        <v>4776</v>
      </c>
      <c r="B2424" s="36" t="str">
        <f>VLOOKUP(LEFT(A2424,8),Clusters!A:C,3,0)</f>
        <v>C3</v>
      </c>
      <c r="C2424" s="36">
        <f>VLOOKUP(LEFT(A2424,8),Clusters!A:D,2,0)</f>
        <v>34</v>
      </c>
      <c r="O2424" s="36">
        <f>IFERROR(VLOOKUP(LEFT(A2424,8),'Development Priority'!A:B,2,0),"")</f>
        <v>875</v>
      </c>
      <c r="P2424" s="8" t="str">
        <f>IFERROR(VLOOKUP(LEFT($A2424,8),POR!$A:$R,2,0),"")</f>
        <v/>
      </c>
      <c r="Q2424" s="8" t="str">
        <f>IFERROR(VLOOKUP(LEFT($A2424,8),POR!$A:$R,3,0),"")</f>
        <v/>
      </c>
      <c r="R2424" s="8" t="str">
        <f>IFERROR(VLOOKUP(LEFT($A2424,8),POR!$A:$R,4,0),"")</f>
        <v/>
      </c>
      <c r="S2424" s="8" t="str">
        <f>IFERROR(VLOOKUP(LEFT($A2424,8),POR!$A:$R,5,0),"")</f>
        <v/>
      </c>
      <c r="T2424" s="8" t="str">
        <f>IFERROR(VLOOKUP(LEFT($A2424,8),POR!$A:$R,6,0),"")</f>
        <v/>
      </c>
      <c r="U2424" s="8" t="str">
        <f>IFERROR(VLOOKUP(LEFT($A2424,8),POR!$A:$R,7,0),"")</f>
        <v/>
      </c>
      <c r="V2424" s="8">
        <f>IFERROR(VLOOKUP(LEFT($A2424,8),POR!$A:$R,8,0),"")</f>
        <v>42828</v>
      </c>
      <c r="W2424" s="8" t="str">
        <f>IFERROR(VLOOKUP(LEFT($A2424,8),POR!$A:$R,9,0),"")</f>
        <v/>
      </c>
      <c r="X2424" s="8" t="str">
        <f>IFERROR(VLOOKUP(LEFT($A2424,8),POR!$A:$R,10,0),"")</f>
        <v/>
      </c>
      <c r="Y2424" s="8" t="str">
        <f>IFERROR(VLOOKUP(LEFT($A2424,8),POR!$A:$R,11,0),"")</f>
        <v/>
      </c>
      <c r="Z2424" s="8" t="str">
        <f>IFERROR(VLOOKUP(LEFT($A2424,8),POR!$A:$R,12,0),"")</f>
        <v/>
      </c>
      <c r="AA2424" s="8" t="str">
        <f>IFERROR(VLOOKUP(LEFT($A2424,8),POR!$A:$R,13,0),"")</f>
        <v/>
      </c>
      <c r="AB2424" s="8" t="str">
        <f>IFERROR(VLOOKUP(LEFT($A2424,8),POR!$A:$R,14,0),"")</f>
        <v/>
      </c>
      <c r="AC2424" s="8" t="str">
        <f>IFERROR(VLOOKUP(LEFT($A2424,8),POR!$A:$R,15,0),"")</f>
        <v/>
      </c>
      <c r="AD2424" s="8" t="str">
        <f>IFERROR(VLOOKUP(LEFT($A2424,8),POR!$A:$R,16,0),"")</f>
        <v/>
      </c>
      <c r="AE2424" s="8" t="str">
        <f>IFERROR(VLOOKUP(LEFT($A2424,8),POR!$A:$R,17,0),"")</f>
        <v/>
      </c>
      <c r="AF2424" s="8" t="str">
        <f>IFERROR(VLOOKUP(LEFT($A2424,8),POR!$A:$R,18,0),"")</f>
        <v/>
      </c>
      <c r="AG2424" s="36" t="str">
        <f>IFERROR(VLOOKUP(A2424,NSD!F:G,2,0),"")</f>
        <v/>
      </c>
    </row>
    <row r="2425" spans="1:33">
      <c r="A2425" s="49" t="s">
        <v>3903</v>
      </c>
      <c r="B2425" s="36" t="str">
        <f>VLOOKUP(LEFT(A2425,8),Clusters!A:C,3,0)</f>
        <v>C3</v>
      </c>
      <c r="C2425" s="36">
        <f>VLOOKUP(LEFT(A2425,8),Clusters!A:D,2,0)</f>
        <v>34</v>
      </c>
      <c r="O2425" s="36">
        <f>IFERROR(VLOOKUP(LEFT(A2425,8),'Development Priority'!A:B,2,0),"")</f>
        <v>875</v>
      </c>
      <c r="P2425" s="8" t="str">
        <f>IFERROR(VLOOKUP(LEFT($A2425,8),POR!$A:$R,2,0),"")</f>
        <v/>
      </c>
      <c r="Q2425" s="8" t="str">
        <f>IFERROR(VLOOKUP(LEFT($A2425,8),POR!$A:$R,3,0),"")</f>
        <v/>
      </c>
      <c r="R2425" s="8" t="str">
        <f>IFERROR(VLOOKUP(LEFT($A2425,8),POR!$A:$R,4,0),"")</f>
        <v/>
      </c>
      <c r="S2425" s="8" t="str">
        <f>IFERROR(VLOOKUP(LEFT($A2425,8),POR!$A:$R,5,0),"")</f>
        <v/>
      </c>
      <c r="T2425" s="8" t="str">
        <f>IFERROR(VLOOKUP(LEFT($A2425,8),POR!$A:$R,6,0),"")</f>
        <v/>
      </c>
      <c r="U2425" s="8" t="str">
        <f>IFERROR(VLOOKUP(LEFT($A2425,8),POR!$A:$R,7,0),"")</f>
        <v/>
      </c>
      <c r="V2425" s="8">
        <f>IFERROR(VLOOKUP(LEFT($A2425,8),POR!$A:$R,8,0),"")</f>
        <v>42828</v>
      </c>
      <c r="W2425" s="8" t="str">
        <f>IFERROR(VLOOKUP(LEFT($A2425,8),POR!$A:$R,9,0),"")</f>
        <v/>
      </c>
      <c r="X2425" s="8" t="str">
        <f>IFERROR(VLOOKUP(LEFT($A2425,8),POR!$A:$R,10,0),"")</f>
        <v/>
      </c>
      <c r="Y2425" s="8" t="str">
        <f>IFERROR(VLOOKUP(LEFT($A2425,8),POR!$A:$R,11,0),"")</f>
        <v/>
      </c>
      <c r="Z2425" s="8" t="str">
        <f>IFERROR(VLOOKUP(LEFT($A2425,8),POR!$A:$R,12,0),"")</f>
        <v/>
      </c>
      <c r="AA2425" s="8" t="str">
        <f>IFERROR(VLOOKUP(LEFT($A2425,8),POR!$A:$R,13,0),"")</f>
        <v/>
      </c>
      <c r="AB2425" s="8" t="str">
        <f>IFERROR(VLOOKUP(LEFT($A2425,8),POR!$A:$R,14,0),"")</f>
        <v/>
      </c>
      <c r="AC2425" s="8" t="str">
        <f>IFERROR(VLOOKUP(LEFT($A2425,8),POR!$A:$R,15,0),"")</f>
        <v/>
      </c>
      <c r="AD2425" s="8" t="str">
        <f>IFERROR(VLOOKUP(LEFT($A2425,8),POR!$A:$R,16,0),"")</f>
        <v/>
      </c>
      <c r="AE2425" s="8" t="str">
        <f>IFERROR(VLOOKUP(LEFT($A2425,8),POR!$A:$R,17,0),"")</f>
        <v/>
      </c>
      <c r="AF2425" s="8" t="str">
        <f>IFERROR(VLOOKUP(LEFT($A2425,8),POR!$A:$R,18,0),"")</f>
        <v/>
      </c>
      <c r="AG2425" s="36" t="str">
        <f>IFERROR(VLOOKUP(A2425,NSD!F:G,2,0),"")</f>
        <v/>
      </c>
    </row>
    <row r="2426" spans="1:33">
      <c r="A2426" s="49" t="s">
        <v>4130</v>
      </c>
      <c r="B2426" s="36" t="str">
        <f>VLOOKUP(LEFT(A2426,8),Clusters!A:C,3,0)</f>
        <v>C3</v>
      </c>
      <c r="C2426" s="36">
        <f>VLOOKUP(LEFT(A2426,8),Clusters!A:D,2,0)</f>
        <v>34</v>
      </c>
      <c r="O2426" s="36">
        <f>IFERROR(VLOOKUP(LEFT(A2426,8),'Development Priority'!A:B,2,0),"")</f>
        <v>875</v>
      </c>
      <c r="P2426" s="8" t="str">
        <f>IFERROR(VLOOKUP(LEFT($A2426,8),POR!$A:$R,2,0),"")</f>
        <v/>
      </c>
      <c r="Q2426" s="8" t="str">
        <f>IFERROR(VLOOKUP(LEFT($A2426,8),POR!$A:$R,3,0),"")</f>
        <v/>
      </c>
      <c r="R2426" s="8" t="str">
        <f>IFERROR(VLOOKUP(LEFT($A2426,8),POR!$A:$R,4,0),"")</f>
        <v/>
      </c>
      <c r="S2426" s="8" t="str">
        <f>IFERROR(VLOOKUP(LEFT($A2426,8),POR!$A:$R,5,0),"")</f>
        <v/>
      </c>
      <c r="T2426" s="8" t="str">
        <f>IFERROR(VLOOKUP(LEFT($A2426,8),POR!$A:$R,6,0),"")</f>
        <v/>
      </c>
      <c r="U2426" s="8" t="str">
        <f>IFERROR(VLOOKUP(LEFT($A2426,8),POR!$A:$R,7,0),"")</f>
        <v/>
      </c>
      <c r="V2426" s="8">
        <f>IFERROR(VLOOKUP(LEFT($A2426,8),POR!$A:$R,8,0),"")</f>
        <v>42828</v>
      </c>
      <c r="W2426" s="8" t="str">
        <f>IFERROR(VLOOKUP(LEFT($A2426,8),POR!$A:$R,9,0),"")</f>
        <v/>
      </c>
      <c r="X2426" s="8" t="str">
        <f>IFERROR(VLOOKUP(LEFT($A2426,8),POR!$A:$R,10,0),"")</f>
        <v/>
      </c>
      <c r="Y2426" s="8" t="str">
        <f>IFERROR(VLOOKUP(LEFT($A2426,8),POR!$A:$R,11,0),"")</f>
        <v/>
      </c>
      <c r="Z2426" s="8" t="str">
        <f>IFERROR(VLOOKUP(LEFT($A2426,8),POR!$A:$R,12,0),"")</f>
        <v/>
      </c>
      <c r="AA2426" s="8" t="str">
        <f>IFERROR(VLOOKUP(LEFT($A2426,8),POR!$A:$R,13,0),"")</f>
        <v/>
      </c>
      <c r="AB2426" s="8" t="str">
        <f>IFERROR(VLOOKUP(LEFT($A2426,8),POR!$A:$R,14,0),"")</f>
        <v/>
      </c>
      <c r="AC2426" s="8" t="str">
        <f>IFERROR(VLOOKUP(LEFT($A2426,8),POR!$A:$R,15,0),"")</f>
        <v/>
      </c>
      <c r="AD2426" s="8" t="str">
        <f>IFERROR(VLOOKUP(LEFT($A2426,8),POR!$A:$R,16,0),"")</f>
        <v/>
      </c>
      <c r="AE2426" s="8" t="str">
        <f>IFERROR(VLOOKUP(LEFT($A2426,8),POR!$A:$R,17,0),"")</f>
        <v/>
      </c>
      <c r="AF2426" s="8" t="str">
        <f>IFERROR(VLOOKUP(LEFT($A2426,8),POR!$A:$R,18,0),"")</f>
        <v/>
      </c>
      <c r="AG2426" s="36" t="str">
        <f>IFERROR(VLOOKUP(A2426,NSD!F:G,2,0),"")</f>
        <v/>
      </c>
    </row>
    <row r="2427" spans="1:33">
      <c r="A2427" s="49" t="s">
        <v>2657</v>
      </c>
      <c r="B2427" s="36" t="str">
        <f>VLOOKUP(LEFT(A2427,8),Clusters!A:C,3,0)</f>
        <v>C6</v>
      </c>
      <c r="C2427" s="36">
        <f>VLOOKUP(LEFT(A2427,8),Clusters!A:D,2,0)</f>
        <v>63</v>
      </c>
      <c r="O2427" s="36">
        <f>IFERROR(VLOOKUP(LEFT(A2427,8),'Development Priority'!A:B,2,0),"")</f>
        <v>477</v>
      </c>
      <c r="P2427" s="8" t="str">
        <f>IFERROR(VLOOKUP(LEFT($A2427,8),POR!$A:$R,2,0),"")</f>
        <v/>
      </c>
      <c r="Q2427" s="8" t="str">
        <f>IFERROR(VLOOKUP(LEFT($A2427,8),POR!$A:$R,3,0),"")</f>
        <v/>
      </c>
      <c r="R2427" s="8" t="str">
        <f>IFERROR(VLOOKUP(LEFT($A2427,8),POR!$A:$R,4,0),"")</f>
        <v/>
      </c>
      <c r="S2427" s="8" t="str">
        <f>IFERROR(VLOOKUP(LEFT($A2427,8),POR!$A:$R,5,0),"")</f>
        <v/>
      </c>
      <c r="T2427" s="8" t="str">
        <f>IFERROR(VLOOKUP(LEFT($A2427,8),POR!$A:$R,6,0),"")</f>
        <v/>
      </c>
      <c r="U2427" s="8" t="str">
        <f>IFERROR(VLOOKUP(LEFT($A2427,8),POR!$A:$R,7,0),"")</f>
        <v/>
      </c>
      <c r="V2427" s="8" t="str">
        <f>IFERROR(VLOOKUP(LEFT($A2427,8),POR!$A:$R,8,0),"")</f>
        <v/>
      </c>
      <c r="W2427" s="8" t="str">
        <f>IFERROR(VLOOKUP(LEFT($A2427,8),POR!$A:$R,9,0),"")</f>
        <v/>
      </c>
      <c r="X2427" s="8" t="str">
        <f>IFERROR(VLOOKUP(LEFT($A2427,8),POR!$A:$R,10,0),"")</f>
        <v/>
      </c>
      <c r="Y2427" s="8" t="str">
        <f>IFERROR(VLOOKUP(LEFT($A2427,8),POR!$A:$R,11,0),"")</f>
        <v/>
      </c>
      <c r="Z2427" s="8" t="str">
        <f>IFERROR(VLOOKUP(LEFT($A2427,8),POR!$A:$R,12,0),"")</f>
        <v/>
      </c>
      <c r="AA2427" s="8" t="str">
        <f>IFERROR(VLOOKUP(LEFT($A2427,8),POR!$A:$R,13,0),"")</f>
        <v/>
      </c>
      <c r="AB2427" s="8" t="str">
        <f>IFERROR(VLOOKUP(LEFT($A2427,8),POR!$A:$R,14,0),"")</f>
        <v/>
      </c>
      <c r="AC2427" s="8" t="str">
        <f>IFERROR(VLOOKUP(LEFT($A2427,8),POR!$A:$R,15,0),"")</f>
        <v/>
      </c>
      <c r="AD2427" s="8" t="str">
        <f>IFERROR(VLOOKUP(LEFT($A2427,8),POR!$A:$R,16,0),"")</f>
        <v/>
      </c>
      <c r="AE2427" s="8" t="str">
        <f>IFERROR(VLOOKUP(LEFT($A2427,8),POR!$A:$R,17,0),"")</f>
        <v/>
      </c>
      <c r="AF2427" s="8" t="str">
        <f>IFERROR(VLOOKUP(LEFT($A2427,8),POR!$A:$R,18,0),"")</f>
        <v/>
      </c>
      <c r="AG2427" s="36" t="str">
        <f>IFERROR(VLOOKUP(A2427,NSD!F:G,2,0),"")</f>
        <v/>
      </c>
    </row>
    <row r="2428" spans="1:33">
      <c r="A2428" s="49" t="s">
        <v>3763</v>
      </c>
      <c r="B2428" s="36" t="str">
        <f>VLOOKUP(LEFT(A2428,8),Clusters!A:C,3,0)</f>
        <v>C6</v>
      </c>
      <c r="C2428" s="36">
        <f>VLOOKUP(LEFT(A2428,8),Clusters!A:D,2,0)</f>
        <v>63</v>
      </c>
      <c r="O2428" s="36">
        <f>IFERROR(VLOOKUP(LEFT(A2428,8),'Development Priority'!A:B,2,0),"")</f>
        <v>477</v>
      </c>
      <c r="P2428" s="8" t="str">
        <f>IFERROR(VLOOKUP(LEFT($A2428,8),POR!$A:$R,2,0),"")</f>
        <v/>
      </c>
      <c r="Q2428" s="8" t="str">
        <f>IFERROR(VLOOKUP(LEFT($A2428,8),POR!$A:$R,3,0),"")</f>
        <v/>
      </c>
      <c r="R2428" s="8" t="str">
        <f>IFERROR(VLOOKUP(LEFT($A2428,8),POR!$A:$R,4,0),"")</f>
        <v/>
      </c>
      <c r="S2428" s="8" t="str">
        <f>IFERROR(VLOOKUP(LEFT($A2428,8),POR!$A:$R,5,0),"")</f>
        <v/>
      </c>
      <c r="T2428" s="8" t="str">
        <f>IFERROR(VLOOKUP(LEFT($A2428,8),POR!$A:$R,6,0),"")</f>
        <v/>
      </c>
      <c r="U2428" s="8" t="str">
        <f>IFERROR(VLOOKUP(LEFT($A2428,8),POR!$A:$R,7,0),"")</f>
        <v/>
      </c>
      <c r="V2428" s="8" t="str">
        <f>IFERROR(VLOOKUP(LEFT($A2428,8),POR!$A:$R,8,0),"")</f>
        <v/>
      </c>
      <c r="W2428" s="8" t="str">
        <f>IFERROR(VLOOKUP(LEFT($A2428,8),POR!$A:$R,9,0),"")</f>
        <v/>
      </c>
      <c r="X2428" s="8" t="str">
        <f>IFERROR(VLOOKUP(LEFT($A2428,8),POR!$A:$R,10,0),"")</f>
        <v/>
      </c>
      <c r="Y2428" s="8" t="str">
        <f>IFERROR(VLOOKUP(LEFT($A2428,8),POR!$A:$R,11,0),"")</f>
        <v/>
      </c>
      <c r="Z2428" s="8" t="str">
        <f>IFERROR(VLOOKUP(LEFT($A2428,8),POR!$A:$R,12,0),"")</f>
        <v/>
      </c>
      <c r="AA2428" s="8" t="str">
        <f>IFERROR(VLOOKUP(LEFT($A2428,8),POR!$A:$R,13,0),"")</f>
        <v/>
      </c>
      <c r="AB2428" s="8" t="str">
        <f>IFERROR(VLOOKUP(LEFT($A2428,8),POR!$A:$R,14,0),"")</f>
        <v/>
      </c>
      <c r="AC2428" s="8" t="str">
        <f>IFERROR(VLOOKUP(LEFT($A2428,8),POR!$A:$R,15,0),"")</f>
        <v/>
      </c>
      <c r="AD2428" s="8" t="str">
        <f>IFERROR(VLOOKUP(LEFT($A2428,8),POR!$A:$R,16,0),"")</f>
        <v/>
      </c>
      <c r="AE2428" s="8" t="str">
        <f>IFERROR(VLOOKUP(LEFT($A2428,8),POR!$A:$R,17,0),"")</f>
        <v/>
      </c>
      <c r="AF2428" s="8" t="str">
        <f>IFERROR(VLOOKUP(LEFT($A2428,8),POR!$A:$R,18,0),"")</f>
        <v/>
      </c>
      <c r="AG2428" s="36" t="str">
        <f>IFERROR(VLOOKUP(A2428,NSD!F:G,2,0),"")</f>
        <v/>
      </c>
    </row>
    <row r="2429" spans="1:33">
      <c r="A2429" s="49" t="s">
        <v>3932</v>
      </c>
      <c r="B2429" s="36" t="str">
        <f>VLOOKUP(LEFT(A2429,8),Clusters!A:C,3,0)</f>
        <v>C6</v>
      </c>
      <c r="C2429" s="36">
        <f>VLOOKUP(LEFT(A2429,8),Clusters!A:D,2,0)</f>
        <v>63</v>
      </c>
      <c r="O2429" s="36">
        <f>IFERROR(VLOOKUP(LEFT(A2429,8),'Development Priority'!A:B,2,0),"")</f>
        <v>477</v>
      </c>
      <c r="P2429" s="8" t="str">
        <f>IFERROR(VLOOKUP(LEFT($A2429,8),POR!$A:$R,2,0),"")</f>
        <v/>
      </c>
      <c r="Q2429" s="8" t="str">
        <f>IFERROR(VLOOKUP(LEFT($A2429,8),POR!$A:$R,3,0),"")</f>
        <v/>
      </c>
      <c r="R2429" s="8" t="str">
        <f>IFERROR(VLOOKUP(LEFT($A2429,8),POR!$A:$R,4,0),"")</f>
        <v/>
      </c>
      <c r="S2429" s="8" t="str">
        <f>IFERROR(VLOOKUP(LEFT($A2429,8),POR!$A:$R,5,0),"")</f>
        <v/>
      </c>
      <c r="T2429" s="8" t="str">
        <f>IFERROR(VLOOKUP(LEFT($A2429,8),POR!$A:$R,6,0),"")</f>
        <v/>
      </c>
      <c r="U2429" s="8" t="str">
        <f>IFERROR(VLOOKUP(LEFT($A2429,8),POR!$A:$R,7,0),"")</f>
        <v/>
      </c>
      <c r="V2429" s="8" t="str">
        <f>IFERROR(VLOOKUP(LEFT($A2429,8),POR!$A:$R,8,0),"")</f>
        <v/>
      </c>
      <c r="W2429" s="8" t="str">
        <f>IFERROR(VLOOKUP(LEFT($A2429,8),POR!$A:$R,9,0),"")</f>
        <v/>
      </c>
      <c r="X2429" s="8" t="str">
        <f>IFERROR(VLOOKUP(LEFT($A2429,8),POR!$A:$R,10,0),"")</f>
        <v/>
      </c>
      <c r="Y2429" s="8" t="str">
        <f>IFERROR(VLOOKUP(LEFT($A2429,8),POR!$A:$R,11,0),"")</f>
        <v/>
      </c>
      <c r="Z2429" s="8" t="str">
        <f>IFERROR(VLOOKUP(LEFT($A2429,8),POR!$A:$R,12,0),"")</f>
        <v/>
      </c>
      <c r="AA2429" s="8" t="str">
        <f>IFERROR(VLOOKUP(LEFT($A2429,8),POR!$A:$R,13,0),"")</f>
        <v/>
      </c>
      <c r="AB2429" s="8" t="str">
        <f>IFERROR(VLOOKUP(LEFT($A2429,8),POR!$A:$R,14,0),"")</f>
        <v/>
      </c>
      <c r="AC2429" s="8" t="str">
        <f>IFERROR(VLOOKUP(LEFT($A2429,8),POR!$A:$R,15,0),"")</f>
        <v/>
      </c>
      <c r="AD2429" s="8" t="str">
        <f>IFERROR(VLOOKUP(LEFT($A2429,8),POR!$A:$R,16,0),"")</f>
        <v/>
      </c>
      <c r="AE2429" s="8" t="str">
        <f>IFERROR(VLOOKUP(LEFT($A2429,8),POR!$A:$R,17,0),"")</f>
        <v/>
      </c>
      <c r="AF2429" s="8" t="str">
        <f>IFERROR(VLOOKUP(LEFT($A2429,8),POR!$A:$R,18,0),"")</f>
        <v/>
      </c>
      <c r="AG2429" s="36" t="str">
        <f>IFERROR(VLOOKUP(A2429,NSD!F:G,2,0),"")</f>
        <v/>
      </c>
    </row>
    <row r="2430" spans="1:33">
      <c r="A2430" s="49" t="s">
        <v>3942</v>
      </c>
      <c r="B2430" s="36" t="str">
        <f>VLOOKUP(LEFT(A2430,8),Clusters!A:C,3,0)</f>
        <v>C6</v>
      </c>
      <c r="C2430" s="36">
        <f>VLOOKUP(LEFT(A2430,8),Clusters!A:D,2,0)</f>
        <v>63</v>
      </c>
      <c r="H2430" s="42" t="s">
        <v>1594</v>
      </c>
      <c r="I2430" s="38" t="s">
        <v>5233</v>
      </c>
      <c r="J2430" s="50">
        <v>42811</v>
      </c>
      <c r="K2430" s="9" t="s">
        <v>5234</v>
      </c>
      <c r="L2430" s="9" t="s">
        <v>1595</v>
      </c>
      <c r="M2430" t="s">
        <v>5235</v>
      </c>
      <c r="O2430" s="36">
        <f>IFERROR(VLOOKUP(LEFT(A2430,8),'Development Priority'!A:B,2,0),"")</f>
        <v>150</v>
      </c>
      <c r="P2430" s="8" t="str">
        <f>IFERROR(VLOOKUP(LEFT($A2430,8),POR!$A:$R,2,0),"")</f>
        <v/>
      </c>
      <c r="Q2430" s="8" t="str">
        <f>IFERROR(VLOOKUP(LEFT($A2430,8),POR!$A:$R,3,0),"")</f>
        <v/>
      </c>
      <c r="R2430" s="8" t="str">
        <f>IFERROR(VLOOKUP(LEFT($A2430,8),POR!$A:$R,4,0),"")</f>
        <v/>
      </c>
      <c r="S2430" s="8" t="str">
        <f>IFERROR(VLOOKUP(LEFT($A2430,8),POR!$A:$R,5,0),"")</f>
        <v/>
      </c>
      <c r="T2430" s="8">
        <f>IFERROR(VLOOKUP(LEFT($A2430,8),POR!$A:$R,6,0),"")</f>
        <v>43434.666666666701</v>
      </c>
      <c r="U2430" s="8" t="str">
        <f>IFERROR(VLOOKUP(LEFT($A2430,8),POR!$A:$R,7,0),"")</f>
        <v/>
      </c>
      <c r="V2430" s="8" t="str">
        <f>IFERROR(VLOOKUP(LEFT($A2430,8),POR!$A:$R,8,0),"")</f>
        <v/>
      </c>
      <c r="W2430" s="8" t="str">
        <f>IFERROR(VLOOKUP(LEFT($A2430,8),POR!$A:$R,9,0),"")</f>
        <v/>
      </c>
      <c r="X2430" s="8" t="str">
        <f>IFERROR(VLOOKUP(LEFT($A2430,8),POR!$A:$R,10,0),"")</f>
        <v/>
      </c>
      <c r="Y2430" s="8" t="str">
        <f>IFERROR(VLOOKUP(LEFT($A2430,8),POR!$A:$R,11,0),"")</f>
        <v/>
      </c>
      <c r="Z2430" s="8" t="str">
        <f>IFERROR(VLOOKUP(LEFT($A2430,8),POR!$A:$R,12,0),"")</f>
        <v/>
      </c>
      <c r="AA2430" s="8" t="str">
        <f>IFERROR(VLOOKUP(LEFT($A2430,8),POR!$A:$R,13,0),"")</f>
        <v/>
      </c>
      <c r="AB2430" s="8" t="str">
        <f>IFERROR(VLOOKUP(LEFT($A2430,8),POR!$A:$R,14,0),"")</f>
        <v/>
      </c>
      <c r="AC2430" s="8">
        <f>IFERROR(VLOOKUP(LEFT($A2430,8),POR!$A:$R,15,0),"")</f>
        <v>43434.666666666701</v>
      </c>
      <c r="AD2430" s="8" t="str">
        <f>IFERROR(VLOOKUP(LEFT($A2430,8),POR!$A:$R,16,0),"")</f>
        <v/>
      </c>
      <c r="AE2430" s="8" t="str">
        <f>IFERROR(VLOOKUP(LEFT($A2430,8),POR!$A:$R,17,0),"")</f>
        <v/>
      </c>
      <c r="AF2430" s="8" t="str">
        <f>IFERROR(VLOOKUP(LEFT($A2430,8),POR!$A:$R,18,0),"")</f>
        <v/>
      </c>
      <c r="AG2430" s="36" t="str">
        <f>IFERROR(VLOOKUP(A2430,NSD!F:G,2,0),"")</f>
        <v/>
      </c>
    </row>
    <row r="2431" spans="1:33">
      <c r="A2431" s="49" t="s">
        <v>5087</v>
      </c>
      <c r="B2431" s="36" t="str">
        <f>VLOOKUP(LEFT(A2431,8),Clusters!A:C,3,0)</f>
        <v>C6</v>
      </c>
      <c r="C2431" s="36">
        <f>VLOOKUP(LEFT(A2431,8),Clusters!A:D,2,0)</f>
        <v>63</v>
      </c>
      <c r="H2431" s="42" t="s">
        <v>1594</v>
      </c>
      <c r="I2431" s="38" t="s">
        <v>5233</v>
      </c>
      <c r="J2431" s="50">
        <v>42811</v>
      </c>
      <c r="K2431" s="9" t="s">
        <v>5234</v>
      </c>
      <c r="L2431" s="9" t="s">
        <v>1595</v>
      </c>
      <c r="M2431" t="s">
        <v>5235</v>
      </c>
      <c r="O2431" s="36">
        <f>IFERROR(VLOOKUP(LEFT(A2431,8),'Development Priority'!A:B,2,0),"")</f>
        <v>150</v>
      </c>
      <c r="P2431" s="8" t="str">
        <f>IFERROR(VLOOKUP(LEFT($A2431,8),POR!$A:$R,2,0),"")</f>
        <v/>
      </c>
      <c r="Q2431" s="8" t="str">
        <f>IFERROR(VLOOKUP(LEFT($A2431,8),POR!$A:$R,3,0),"")</f>
        <v/>
      </c>
      <c r="R2431" s="8" t="str">
        <f>IFERROR(VLOOKUP(LEFT($A2431,8),POR!$A:$R,4,0),"")</f>
        <v/>
      </c>
      <c r="S2431" s="8" t="str">
        <f>IFERROR(VLOOKUP(LEFT($A2431,8),POR!$A:$R,5,0),"")</f>
        <v/>
      </c>
      <c r="T2431" s="8">
        <f>IFERROR(VLOOKUP(LEFT($A2431,8),POR!$A:$R,6,0),"")</f>
        <v>43434.666666666701</v>
      </c>
      <c r="U2431" s="8" t="str">
        <f>IFERROR(VLOOKUP(LEFT($A2431,8),POR!$A:$R,7,0),"")</f>
        <v/>
      </c>
      <c r="V2431" s="8" t="str">
        <f>IFERROR(VLOOKUP(LEFT($A2431,8),POR!$A:$R,8,0),"")</f>
        <v/>
      </c>
      <c r="W2431" s="8" t="str">
        <f>IFERROR(VLOOKUP(LEFT($A2431,8),POR!$A:$R,9,0),"")</f>
        <v/>
      </c>
      <c r="X2431" s="8" t="str">
        <f>IFERROR(VLOOKUP(LEFT($A2431,8),POR!$A:$R,10,0),"")</f>
        <v/>
      </c>
      <c r="Y2431" s="8" t="str">
        <f>IFERROR(VLOOKUP(LEFT($A2431,8),POR!$A:$R,11,0),"")</f>
        <v/>
      </c>
      <c r="Z2431" s="8" t="str">
        <f>IFERROR(VLOOKUP(LEFT($A2431,8),POR!$A:$R,12,0),"")</f>
        <v/>
      </c>
      <c r="AA2431" s="8" t="str">
        <f>IFERROR(VLOOKUP(LEFT($A2431,8),POR!$A:$R,13,0),"")</f>
        <v/>
      </c>
      <c r="AB2431" s="8" t="str">
        <f>IFERROR(VLOOKUP(LEFT($A2431,8),POR!$A:$R,14,0),"")</f>
        <v/>
      </c>
      <c r="AC2431" s="8">
        <f>IFERROR(VLOOKUP(LEFT($A2431,8),POR!$A:$R,15,0),"")</f>
        <v>43434.666666666701</v>
      </c>
      <c r="AD2431" s="8" t="str">
        <f>IFERROR(VLOOKUP(LEFT($A2431,8),POR!$A:$R,16,0),"")</f>
        <v/>
      </c>
      <c r="AE2431" s="8" t="str">
        <f>IFERROR(VLOOKUP(LEFT($A2431,8),POR!$A:$R,17,0),"")</f>
        <v/>
      </c>
      <c r="AF2431" s="8" t="str">
        <f>IFERROR(VLOOKUP(LEFT($A2431,8),POR!$A:$R,18,0),"")</f>
        <v/>
      </c>
      <c r="AG2431" s="36" t="str">
        <f>IFERROR(VLOOKUP(A2431,NSD!F:G,2,0),"")</f>
        <v/>
      </c>
    </row>
    <row r="2432" spans="1:33">
      <c r="A2432" s="49" t="s">
        <v>3694</v>
      </c>
      <c r="B2432" s="36" t="str">
        <f>VLOOKUP(LEFT(A2432,8),Clusters!A:C,3,0)</f>
        <v>C6</v>
      </c>
      <c r="C2432" s="36">
        <f>VLOOKUP(LEFT(A2432,8),Clusters!A:D,2,0)</f>
        <v>63</v>
      </c>
      <c r="H2432" s="42" t="s">
        <v>1594</v>
      </c>
      <c r="I2432" s="38" t="s">
        <v>5233</v>
      </c>
      <c r="J2432" s="50">
        <v>42811</v>
      </c>
      <c r="K2432" s="9" t="s">
        <v>5234</v>
      </c>
      <c r="L2432" s="9" t="s">
        <v>1595</v>
      </c>
      <c r="M2432" t="s">
        <v>5235</v>
      </c>
      <c r="O2432" s="36">
        <f>IFERROR(VLOOKUP(LEFT(A2432,8),'Development Priority'!A:B,2,0),"")</f>
        <v>150</v>
      </c>
      <c r="P2432" s="8" t="str">
        <f>IFERROR(VLOOKUP(LEFT($A2432,8),POR!$A:$R,2,0),"")</f>
        <v/>
      </c>
      <c r="Q2432" s="8" t="str">
        <f>IFERROR(VLOOKUP(LEFT($A2432,8),POR!$A:$R,3,0),"")</f>
        <v/>
      </c>
      <c r="R2432" s="8" t="str">
        <f>IFERROR(VLOOKUP(LEFT($A2432,8),POR!$A:$R,4,0),"")</f>
        <v/>
      </c>
      <c r="S2432" s="8" t="str">
        <f>IFERROR(VLOOKUP(LEFT($A2432,8),POR!$A:$R,5,0),"")</f>
        <v/>
      </c>
      <c r="T2432" s="8">
        <f>IFERROR(VLOOKUP(LEFT($A2432,8),POR!$A:$R,6,0),"")</f>
        <v>43434.666666666701</v>
      </c>
      <c r="U2432" s="8" t="str">
        <f>IFERROR(VLOOKUP(LEFT($A2432,8),POR!$A:$R,7,0),"")</f>
        <v/>
      </c>
      <c r="V2432" s="8" t="str">
        <f>IFERROR(VLOOKUP(LEFT($A2432,8),POR!$A:$R,8,0),"")</f>
        <v/>
      </c>
      <c r="W2432" s="8" t="str">
        <f>IFERROR(VLOOKUP(LEFT($A2432,8),POR!$A:$R,9,0),"")</f>
        <v/>
      </c>
      <c r="X2432" s="8" t="str">
        <f>IFERROR(VLOOKUP(LEFT($A2432,8),POR!$A:$R,10,0),"")</f>
        <v/>
      </c>
      <c r="Y2432" s="8" t="str">
        <f>IFERROR(VLOOKUP(LEFT($A2432,8),POR!$A:$R,11,0),"")</f>
        <v/>
      </c>
      <c r="Z2432" s="8" t="str">
        <f>IFERROR(VLOOKUP(LEFT($A2432,8),POR!$A:$R,12,0),"")</f>
        <v/>
      </c>
      <c r="AA2432" s="8" t="str">
        <f>IFERROR(VLOOKUP(LEFT($A2432,8),POR!$A:$R,13,0),"")</f>
        <v/>
      </c>
      <c r="AB2432" s="8" t="str">
        <f>IFERROR(VLOOKUP(LEFT($A2432,8),POR!$A:$R,14,0),"")</f>
        <v/>
      </c>
      <c r="AC2432" s="8">
        <f>IFERROR(VLOOKUP(LEFT($A2432,8),POR!$A:$R,15,0),"")</f>
        <v>43434.666666666701</v>
      </c>
      <c r="AD2432" s="8" t="str">
        <f>IFERROR(VLOOKUP(LEFT($A2432,8),POR!$A:$R,16,0),"")</f>
        <v/>
      </c>
      <c r="AE2432" s="8" t="str">
        <f>IFERROR(VLOOKUP(LEFT($A2432,8),POR!$A:$R,17,0),"")</f>
        <v/>
      </c>
      <c r="AF2432" s="8" t="str">
        <f>IFERROR(VLOOKUP(LEFT($A2432,8),POR!$A:$R,18,0),"")</f>
        <v/>
      </c>
      <c r="AG2432" s="36" t="str">
        <f>IFERROR(VLOOKUP(A2432,NSD!F:G,2,0),"")</f>
        <v/>
      </c>
    </row>
    <row r="2433" spans="1:33">
      <c r="A2433" s="49" t="s">
        <v>3864</v>
      </c>
      <c r="B2433" s="36" t="str">
        <f>VLOOKUP(LEFT(A2433,8),Clusters!A:C,3,0)</f>
        <v>C6</v>
      </c>
      <c r="C2433" s="36">
        <f>VLOOKUP(LEFT(A2433,8),Clusters!A:D,2,0)</f>
        <v>64</v>
      </c>
      <c r="O2433" s="36">
        <f>IFERROR(VLOOKUP(LEFT(A2433,8),'Development Priority'!A:B,2,0),"")</f>
        <v>57</v>
      </c>
      <c r="P2433" s="8" t="str">
        <f>IFERROR(VLOOKUP(LEFT($A2433,8),POR!$A:$R,2,0),"")</f>
        <v/>
      </c>
      <c r="Q2433" s="8" t="str">
        <f>IFERROR(VLOOKUP(LEFT($A2433,8),POR!$A:$R,3,0),"")</f>
        <v/>
      </c>
      <c r="R2433" s="8" t="str">
        <f>IFERROR(VLOOKUP(LEFT($A2433,8),POR!$A:$R,4,0),"")</f>
        <v/>
      </c>
      <c r="S2433" s="8" t="str">
        <f>IFERROR(VLOOKUP(LEFT($A2433,8),POR!$A:$R,5,0),"")</f>
        <v/>
      </c>
      <c r="T2433" s="8">
        <f>IFERROR(VLOOKUP(LEFT($A2433,8),POR!$A:$R,6,0),"")</f>
        <v>42837.708333333299</v>
      </c>
      <c r="U2433" s="8" t="str">
        <f>IFERROR(VLOOKUP(LEFT($A2433,8),POR!$A:$R,7,0),"")</f>
        <v/>
      </c>
      <c r="V2433" s="8">
        <f>IFERROR(VLOOKUP(LEFT($A2433,8),POR!$A:$R,8,0),"")</f>
        <v>42838</v>
      </c>
      <c r="W2433" s="8" t="str">
        <f>IFERROR(VLOOKUP(LEFT($A2433,8),POR!$A:$R,9,0),"")</f>
        <v/>
      </c>
      <c r="X2433" s="8" t="str">
        <f>IFERROR(VLOOKUP(LEFT($A2433,8),POR!$A:$R,10,0),"")</f>
        <v/>
      </c>
      <c r="Y2433" s="8" t="str">
        <f>IFERROR(VLOOKUP(LEFT($A2433,8),POR!$A:$R,11,0),"")</f>
        <v/>
      </c>
      <c r="Z2433" s="8" t="str">
        <f>IFERROR(VLOOKUP(LEFT($A2433,8),POR!$A:$R,12,0),"")</f>
        <v/>
      </c>
      <c r="AA2433" s="8" t="str">
        <f>IFERROR(VLOOKUP(LEFT($A2433,8),POR!$A:$R,13,0),"")</f>
        <v/>
      </c>
      <c r="AB2433" s="8" t="str">
        <f>IFERROR(VLOOKUP(LEFT($A2433,8),POR!$A:$R,14,0),"")</f>
        <v/>
      </c>
      <c r="AC2433" s="8">
        <f>IFERROR(VLOOKUP(LEFT($A2433,8),POR!$A:$R,15,0),"")</f>
        <v>42838</v>
      </c>
      <c r="AD2433" s="8" t="str">
        <f>IFERROR(VLOOKUP(LEFT($A2433,8),POR!$A:$R,16,0),"")</f>
        <v/>
      </c>
      <c r="AE2433" s="8" t="str">
        <f>IFERROR(VLOOKUP(LEFT($A2433,8),POR!$A:$R,17,0),"")</f>
        <v/>
      </c>
      <c r="AF2433" s="8" t="str">
        <f>IFERROR(VLOOKUP(LEFT($A2433,8),POR!$A:$R,18,0),"")</f>
        <v/>
      </c>
      <c r="AG2433" s="36" t="str">
        <f>IFERROR(VLOOKUP(A2433,NSD!F:G,2,0),"")</f>
        <v/>
      </c>
    </row>
    <row r="2434" spans="1:33">
      <c r="A2434" s="49" t="s">
        <v>4411</v>
      </c>
      <c r="B2434" s="36" t="str">
        <f>VLOOKUP(LEFT(A2434,8),Clusters!A:C,3,0)</f>
        <v>C6</v>
      </c>
      <c r="C2434" s="36">
        <f>VLOOKUP(LEFT(A2434,8),Clusters!A:D,2,0)</f>
        <v>64</v>
      </c>
      <c r="O2434" s="36">
        <f>IFERROR(VLOOKUP(LEFT(A2434,8),'Development Priority'!A:B,2,0),"")</f>
        <v>57</v>
      </c>
      <c r="P2434" s="8" t="str">
        <f>IFERROR(VLOOKUP(LEFT($A2434,8),POR!$A:$R,2,0),"")</f>
        <v/>
      </c>
      <c r="Q2434" s="8" t="str">
        <f>IFERROR(VLOOKUP(LEFT($A2434,8),POR!$A:$R,3,0),"")</f>
        <v/>
      </c>
      <c r="R2434" s="8" t="str">
        <f>IFERROR(VLOOKUP(LEFT($A2434,8),POR!$A:$R,4,0),"")</f>
        <v/>
      </c>
      <c r="S2434" s="8" t="str">
        <f>IFERROR(VLOOKUP(LEFT($A2434,8),POR!$A:$R,5,0),"")</f>
        <v/>
      </c>
      <c r="T2434" s="8">
        <f>IFERROR(VLOOKUP(LEFT($A2434,8),POR!$A:$R,6,0),"")</f>
        <v>42837.708333333299</v>
      </c>
      <c r="U2434" s="8" t="str">
        <f>IFERROR(VLOOKUP(LEFT($A2434,8),POR!$A:$R,7,0),"")</f>
        <v/>
      </c>
      <c r="V2434" s="8">
        <f>IFERROR(VLOOKUP(LEFT($A2434,8),POR!$A:$R,8,0),"")</f>
        <v>42838</v>
      </c>
      <c r="W2434" s="8" t="str">
        <f>IFERROR(VLOOKUP(LEFT($A2434,8),POR!$A:$R,9,0),"")</f>
        <v/>
      </c>
      <c r="X2434" s="8" t="str">
        <f>IFERROR(VLOOKUP(LEFT($A2434,8),POR!$A:$R,10,0),"")</f>
        <v/>
      </c>
      <c r="Y2434" s="8" t="str">
        <f>IFERROR(VLOOKUP(LEFT($A2434,8),POR!$A:$R,11,0),"")</f>
        <v/>
      </c>
      <c r="Z2434" s="8" t="str">
        <f>IFERROR(VLOOKUP(LEFT($A2434,8),POR!$A:$R,12,0),"")</f>
        <v/>
      </c>
      <c r="AA2434" s="8" t="str">
        <f>IFERROR(VLOOKUP(LEFT($A2434,8),POR!$A:$R,13,0),"")</f>
        <v/>
      </c>
      <c r="AB2434" s="8" t="str">
        <f>IFERROR(VLOOKUP(LEFT($A2434,8),POR!$A:$R,14,0),"")</f>
        <v/>
      </c>
      <c r="AC2434" s="8">
        <f>IFERROR(VLOOKUP(LEFT($A2434,8),POR!$A:$R,15,0),"")</f>
        <v>42838</v>
      </c>
      <c r="AD2434" s="8" t="str">
        <f>IFERROR(VLOOKUP(LEFT($A2434,8),POR!$A:$R,16,0),"")</f>
        <v/>
      </c>
      <c r="AE2434" s="8" t="str">
        <f>IFERROR(VLOOKUP(LEFT($A2434,8),POR!$A:$R,17,0),"")</f>
        <v/>
      </c>
      <c r="AF2434" s="8" t="str">
        <f>IFERROR(VLOOKUP(LEFT($A2434,8),POR!$A:$R,18,0),"")</f>
        <v/>
      </c>
      <c r="AG2434" s="36" t="str">
        <f>IFERROR(VLOOKUP(A2434,NSD!F:G,2,0),"")</f>
        <v/>
      </c>
    </row>
    <row r="2435" spans="1:33">
      <c r="A2435" s="49" t="s">
        <v>4232</v>
      </c>
      <c r="B2435" s="36" t="str">
        <f>VLOOKUP(LEFT(A2435,8),Clusters!A:C,3,0)</f>
        <v>C6</v>
      </c>
      <c r="C2435" s="36">
        <f>VLOOKUP(LEFT(A2435,8),Clusters!A:D,2,0)</f>
        <v>63</v>
      </c>
      <c r="O2435" s="36">
        <f>IFERROR(VLOOKUP(LEFT(A2435,8),'Development Priority'!A:B,2,0),"")</f>
        <v>198</v>
      </c>
      <c r="P2435" s="8" t="str">
        <f>IFERROR(VLOOKUP(LEFT($A2435,8),POR!$A:$R,2,0),"")</f>
        <v/>
      </c>
      <c r="Q2435" s="8" t="str">
        <f>IFERROR(VLOOKUP(LEFT($A2435,8),POR!$A:$R,3,0),"")</f>
        <v/>
      </c>
      <c r="R2435" s="8" t="str">
        <f>IFERROR(VLOOKUP(LEFT($A2435,8),POR!$A:$R,4,0),"")</f>
        <v/>
      </c>
      <c r="S2435" s="8" t="str">
        <f>IFERROR(VLOOKUP(LEFT($A2435,8),POR!$A:$R,5,0),"")</f>
        <v/>
      </c>
      <c r="T2435" s="8">
        <f>IFERROR(VLOOKUP(LEFT($A2435,8),POR!$A:$R,6,0),"")</f>
        <v>42766.666666666701</v>
      </c>
      <c r="U2435" s="8" t="str">
        <f>IFERROR(VLOOKUP(LEFT($A2435,8),POR!$A:$R,7,0),"")</f>
        <v/>
      </c>
      <c r="V2435" s="8" t="str">
        <f>IFERROR(VLOOKUP(LEFT($A2435,8),POR!$A:$R,8,0),"")</f>
        <v/>
      </c>
      <c r="W2435" s="8" t="str">
        <f>IFERROR(VLOOKUP(LEFT($A2435,8),POR!$A:$R,9,0),"")</f>
        <v/>
      </c>
      <c r="X2435" s="8" t="str">
        <f>IFERROR(VLOOKUP(LEFT($A2435,8),POR!$A:$R,10,0),"")</f>
        <v/>
      </c>
      <c r="Y2435" s="8" t="str">
        <f>IFERROR(VLOOKUP(LEFT($A2435,8),POR!$A:$R,11,0),"")</f>
        <v/>
      </c>
      <c r="Z2435" s="8" t="str">
        <f>IFERROR(VLOOKUP(LEFT($A2435,8),POR!$A:$R,12,0),"")</f>
        <v/>
      </c>
      <c r="AA2435" s="8" t="str">
        <f>IFERROR(VLOOKUP(LEFT($A2435,8),POR!$A:$R,13,0),"")</f>
        <v/>
      </c>
      <c r="AB2435" s="8" t="str">
        <f>IFERROR(VLOOKUP(LEFT($A2435,8),POR!$A:$R,14,0),"")</f>
        <v/>
      </c>
      <c r="AC2435" s="8" t="str">
        <f>IFERROR(VLOOKUP(LEFT($A2435,8),POR!$A:$R,15,0),"")</f>
        <v/>
      </c>
      <c r="AD2435" s="8" t="str">
        <f>IFERROR(VLOOKUP(LEFT($A2435,8),POR!$A:$R,16,0),"")</f>
        <v/>
      </c>
      <c r="AE2435" s="8" t="str">
        <f>IFERROR(VLOOKUP(LEFT($A2435,8),POR!$A:$R,17,0),"")</f>
        <v/>
      </c>
      <c r="AF2435" s="8" t="str">
        <f>IFERROR(VLOOKUP(LEFT($A2435,8),POR!$A:$R,18,0),"")</f>
        <v/>
      </c>
      <c r="AG2435" s="36" t="str">
        <f>IFERROR(VLOOKUP(A2435,NSD!F:G,2,0),"")</f>
        <v/>
      </c>
    </row>
    <row r="2436" spans="1:33">
      <c r="A2436" s="49" t="s">
        <v>3795</v>
      </c>
      <c r="B2436" s="36" t="str">
        <f>VLOOKUP(LEFT(A2436,8),Clusters!A:C,3,0)</f>
        <v>C6</v>
      </c>
      <c r="C2436" s="36">
        <f>VLOOKUP(LEFT(A2436,8),Clusters!A:D,2,0)</f>
        <v>63</v>
      </c>
      <c r="O2436" s="36">
        <f>IFERROR(VLOOKUP(LEFT(A2436,8),'Development Priority'!A:B,2,0),"")</f>
        <v>198</v>
      </c>
      <c r="P2436" s="8" t="str">
        <f>IFERROR(VLOOKUP(LEFT($A2436,8),POR!$A:$R,2,0),"")</f>
        <v/>
      </c>
      <c r="Q2436" s="8" t="str">
        <f>IFERROR(VLOOKUP(LEFT($A2436,8),POR!$A:$R,3,0),"")</f>
        <v/>
      </c>
      <c r="R2436" s="8" t="str">
        <f>IFERROR(VLOOKUP(LEFT($A2436,8),POR!$A:$R,4,0),"")</f>
        <v/>
      </c>
      <c r="S2436" s="8" t="str">
        <f>IFERROR(VLOOKUP(LEFT($A2436,8),POR!$A:$R,5,0),"")</f>
        <v/>
      </c>
      <c r="T2436" s="8">
        <f>IFERROR(VLOOKUP(LEFT($A2436,8),POR!$A:$R,6,0),"")</f>
        <v>42766.666666666701</v>
      </c>
      <c r="U2436" s="8" t="str">
        <f>IFERROR(VLOOKUP(LEFT($A2436,8),POR!$A:$R,7,0),"")</f>
        <v/>
      </c>
      <c r="V2436" s="8" t="str">
        <f>IFERROR(VLOOKUP(LEFT($A2436,8),POR!$A:$R,8,0),"")</f>
        <v/>
      </c>
      <c r="W2436" s="8" t="str">
        <f>IFERROR(VLOOKUP(LEFT($A2436,8),POR!$A:$R,9,0),"")</f>
        <v/>
      </c>
      <c r="X2436" s="8" t="str">
        <f>IFERROR(VLOOKUP(LEFT($A2436,8),POR!$A:$R,10,0),"")</f>
        <v/>
      </c>
      <c r="Y2436" s="8" t="str">
        <f>IFERROR(VLOOKUP(LEFT($A2436,8),POR!$A:$R,11,0),"")</f>
        <v/>
      </c>
      <c r="Z2436" s="8" t="str">
        <f>IFERROR(VLOOKUP(LEFT($A2436,8),POR!$A:$R,12,0),"")</f>
        <v/>
      </c>
      <c r="AA2436" s="8" t="str">
        <f>IFERROR(VLOOKUP(LEFT($A2436,8),POR!$A:$R,13,0),"")</f>
        <v/>
      </c>
      <c r="AB2436" s="8" t="str">
        <f>IFERROR(VLOOKUP(LEFT($A2436,8),POR!$A:$R,14,0),"")</f>
        <v/>
      </c>
      <c r="AC2436" s="8" t="str">
        <f>IFERROR(VLOOKUP(LEFT($A2436,8),POR!$A:$R,15,0),"")</f>
        <v/>
      </c>
      <c r="AD2436" s="8" t="str">
        <f>IFERROR(VLOOKUP(LEFT($A2436,8),POR!$A:$R,16,0),"")</f>
        <v/>
      </c>
      <c r="AE2436" s="8" t="str">
        <f>IFERROR(VLOOKUP(LEFT($A2436,8),POR!$A:$R,17,0),"")</f>
        <v/>
      </c>
      <c r="AF2436" s="8" t="str">
        <f>IFERROR(VLOOKUP(LEFT($A2436,8),POR!$A:$R,18,0),"")</f>
        <v/>
      </c>
      <c r="AG2436" s="36" t="str">
        <f>IFERROR(VLOOKUP(A2436,NSD!F:G,2,0),"")</f>
        <v/>
      </c>
    </row>
    <row r="2437" spans="1:33">
      <c r="A2437" s="49" t="s">
        <v>2533</v>
      </c>
      <c r="B2437" s="36" t="str">
        <f>VLOOKUP(LEFT(A2437,8),Clusters!A:C,3,0)</f>
        <v>C6</v>
      </c>
      <c r="C2437" s="36">
        <f>VLOOKUP(LEFT(A2437,8),Clusters!A:D,2,0)</f>
        <v>63</v>
      </c>
      <c r="O2437" s="36">
        <f>IFERROR(VLOOKUP(LEFT(A2437,8),'Development Priority'!A:B,2,0),"")</f>
        <v>198</v>
      </c>
      <c r="P2437" s="8" t="str">
        <f>IFERROR(VLOOKUP(LEFT($A2437,8),POR!$A:$R,2,0),"")</f>
        <v/>
      </c>
      <c r="Q2437" s="8" t="str">
        <f>IFERROR(VLOOKUP(LEFT($A2437,8),POR!$A:$R,3,0),"")</f>
        <v/>
      </c>
      <c r="R2437" s="8" t="str">
        <f>IFERROR(VLOOKUP(LEFT($A2437,8),POR!$A:$R,4,0),"")</f>
        <v/>
      </c>
      <c r="S2437" s="8" t="str">
        <f>IFERROR(VLOOKUP(LEFT($A2437,8),POR!$A:$R,5,0),"")</f>
        <v/>
      </c>
      <c r="T2437" s="8">
        <f>IFERROR(VLOOKUP(LEFT($A2437,8),POR!$A:$R,6,0),"")</f>
        <v>42766.666666666701</v>
      </c>
      <c r="U2437" s="8" t="str">
        <f>IFERROR(VLOOKUP(LEFT($A2437,8),POR!$A:$R,7,0),"")</f>
        <v/>
      </c>
      <c r="V2437" s="8" t="str">
        <f>IFERROR(VLOOKUP(LEFT($A2437,8),POR!$A:$R,8,0),"")</f>
        <v/>
      </c>
      <c r="W2437" s="8" t="str">
        <f>IFERROR(VLOOKUP(LEFT($A2437,8),POR!$A:$R,9,0),"")</f>
        <v/>
      </c>
      <c r="X2437" s="8" t="str">
        <f>IFERROR(VLOOKUP(LEFT($A2437,8),POR!$A:$R,10,0),"")</f>
        <v/>
      </c>
      <c r="Y2437" s="8" t="str">
        <f>IFERROR(VLOOKUP(LEFT($A2437,8),POR!$A:$R,11,0),"")</f>
        <v/>
      </c>
      <c r="Z2437" s="8" t="str">
        <f>IFERROR(VLOOKUP(LEFT($A2437,8),POR!$A:$R,12,0),"")</f>
        <v/>
      </c>
      <c r="AA2437" s="8" t="str">
        <f>IFERROR(VLOOKUP(LEFT($A2437,8),POR!$A:$R,13,0),"")</f>
        <v/>
      </c>
      <c r="AB2437" s="8" t="str">
        <f>IFERROR(VLOOKUP(LEFT($A2437,8),POR!$A:$R,14,0),"")</f>
        <v/>
      </c>
      <c r="AC2437" s="8" t="str">
        <f>IFERROR(VLOOKUP(LEFT($A2437,8),POR!$A:$R,15,0),"")</f>
        <v/>
      </c>
      <c r="AD2437" s="8" t="str">
        <f>IFERROR(VLOOKUP(LEFT($A2437,8),POR!$A:$R,16,0),"")</f>
        <v/>
      </c>
      <c r="AE2437" s="8" t="str">
        <f>IFERROR(VLOOKUP(LEFT($A2437,8),POR!$A:$R,17,0),"")</f>
        <v/>
      </c>
      <c r="AF2437" s="8" t="str">
        <f>IFERROR(VLOOKUP(LEFT($A2437,8),POR!$A:$R,18,0),"")</f>
        <v/>
      </c>
      <c r="AG2437" s="36" t="str">
        <f>IFERROR(VLOOKUP(A2437,NSD!F:G,2,0),"")</f>
        <v/>
      </c>
    </row>
    <row r="2438" spans="1:33">
      <c r="A2438" s="49" t="s">
        <v>3810</v>
      </c>
      <c r="B2438" s="36" t="str">
        <f>VLOOKUP(LEFT(A2438,8),Clusters!A:C,3,0)</f>
        <v>C6</v>
      </c>
      <c r="C2438" s="36">
        <f>VLOOKUP(LEFT(A2438,8),Clusters!A:D,2,0)</f>
        <v>62</v>
      </c>
      <c r="O2438" s="36">
        <f>IFERROR(VLOOKUP(LEFT(A2438,8),'Development Priority'!A:B,2,0),"")</f>
        <v>777</v>
      </c>
      <c r="P2438" s="8" t="str">
        <f>IFERROR(VLOOKUP(LEFT($A2438,8),POR!$A:$R,2,0),"")</f>
        <v/>
      </c>
      <c r="Q2438" s="8" t="str">
        <f>IFERROR(VLOOKUP(LEFT($A2438,8),POR!$A:$R,3,0),"")</f>
        <v/>
      </c>
      <c r="R2438" s="8" t="str">
        <f>IFERROR(VLOOKUP(LEFT($A2438,8),POR!$A:$R,4,0),"")</f>
        <v/>
      </c>
      <c r="S2438" s="8" t="str">
        <f>IFERROR(VLOOKUP(LEFT($A2438,8),POR!$A:$R,5,0),"")</f>
        <v/>
      </c>
      <c r="T2438" s="8" t="str">
        <f>IFERROR(VLOOKUP(LEFT($A2438,8),POR!$A:$R,6,0),"")</f>
        <v/>
      </c>
      <c r="U2438" s="8" t="str">
        <f>IFERROR(VLOOKUP(LEFT($A2438,8),POR!$A:$R,7,0),"")</f>
        <v/>
      </c>
      <c r="V2438" s="8" t="str">
        <f>IFERROR(VLOOKUP(LEFT($A2438,8),POR!$A:$R,8,0),"")</f>
        <v/>
      </c>
      <c r="W2438" s="8" t="str">
        <f>IFERROR(VLOOKUP(LEFT($A2438,8),POR!$A:$R,9,0),"")</f>
        <v/>
      </c>
      <c r="X2438" s="8" t="str">
        <f>IFERROR(VLOOKUP(LEFT($A2438,8),POR!$A:$R,10,0),"")</f>
        <v/>
      </c>
      <c r="Y2438" s="8" t="str">
        <f>IFERROR(VLOOKUP(LEFT($A2438,8),POR!$A:$R,11,0),"")</f>
        <v/>
      </c>
      <c r="Z2438" s="8" t="str">
        <f>IFERROR(VLOOKUP(LEFT($A2438,8),POR!$A:$R,12,0),"")</f>
        <v/>
      </c>
      <c r="AA2438" s="8" t="str">
        <f>IFERROR(VLOOKUP(LEFT($A2438,8),POR!$A:$R,13,0),"")</f>
        <v/>
      </c>
      <c r="AB2438" s="8" t="str">
        <f>IFERROR(VLOOKUP(LEFT($A2438,8),POR!$A:$R,14,0),"")</f>
        <v/>
      </c>
      <c r="AC2438" s="8" t="str">
        <f>IFERROR(VLOOKUP(LEFT($A2438,8),POR!$A:$R,15,0),"")</f>
        <v/>
      </c>
      <c r="AD2438" s="8" t="str">
        <f>IFERROR(VLOOKUP(LEFT($A2438,8),POR!$A:$R,16,0),"")</f>
        <v/>
      </c>
      <c r="AE2438" s="8" t="str">
        <f>IFERROR(VLOOKUP(LEFT($A2438,8),POR!$A:$R,17,0),"")</f>
        <v/>
      </c>
      <c r="AF2438" s="8" t="str">
        <f>IFERROR(VLOOKUP(LEFT($A2438,8),POR!$A:$R,18,0),"")</f>
        <v/>
      </c>
      <c r="AG2438" s="36" t="str">
        <f>IFERROR(VLOOKUP(A2438,NSD!F:G,2,0),"")</f>
        <v/>
      </c>
    </row>
    <row r="2439" spans="1:33">
      <c r="A2439" s="49" t="s">
        <v>2807</v>
      </c>
      <c r="B2439" s="36" t="str">
        <f>VLOOKUP(LEFT(A2439,8),Clusters!A:C,3,0)</f>
        <v>C6</v>
      </c>
      <c r="C2439" s="36">
        <f>VLOOKUP(LEFT(A2439,8),Clusters!A:D,2,0)</f>
        <v>62</v>
      </c>
      <c r="O2439" s="36">
        <f>IFERROR(VLOOKUP(LEFT(A2439,8),'Development Priority'!A:B,2,0),"")</f>
        <v>777</v>
      </c>
      <c r="P2439" s="8" t="str">
        <f>IFERROR(VLOOKUP(LEFT($A2439,8),POR!$A:$R,2,0),"")</f>
        <v/>
      </c>
      <c r="Q2439" s="8" t="str">
        <f>IFERROR(VLOOKUP(LEFT($A2439,8),POR!$A:$R,3,0),"")</f>
        <v/>
      </c>
      <c r="R2439" s="8" t="str">
        <f>IFERROR(VLOOKUP(LEFT($A2439,8),POR!$A:$R,4,0),"")</f>
        <v/>
      </c>
      <c r="S2439" s="8" t="str">
        <f>IFERROR(VLOOKUP(LEFT($A2439,8),POR!$A:$R,5,0),"")</f>
        <v/>
      </c>
      <c r="T2439" s="8" t="str">
        <f>IFERROR(VLOOKUP(LEFT($A2439,8),POR!$A:$R,6,0),"")</f>
        <v/>
      </c>
      <c r="U2439" s="8" t="str">
        <f>IFERROR(VLOOKUP(LEFT($A2439,8),POR!$A:$R,7,0),"")</f>
        <v/>
      </c>
      <c r="V2439" s="8" t="str">
        <f>IFERROR(VLOOKUP(LEFT($A2439,8),POR!$A:$R,8,0),"")</f>
        <v/>
      </c>
      <c r="W2439" s="8" t="str">
        <f>IFERROR(VLOOKUP(LEFT($A2439,8),POR!$A:$R,9,0),"")</f>
        <v/>
      </c>
      <c r="X2439" s="8" t="str">
        <f>IFERROR(VLOOKUP(LEFT($A2439,8),POR!$A:$R,10,0),"")</f>
        <v/>
      </c>
      <c r="Y2439" s="8" t="str">
        <f>IFERROR(VLOOKUP(LEFT($A2439,8),POR!$A:$R,11,0),"")</f>
        <v/>
      </c>
      <c r="Z2439" s="8" t="str">
        <f>IFERROR(VLOOKUP(LEFT($A2439,8),POR!$A:$R,12,0),"")</f>
        <v/>
      </c>
      <c r="AA2439" s="8" t="str">
        <f>IFERROR(VLOOKUP(LEFT($A2439,8),POR!$A:$R,13,0),"")</f>
        <v/>
      </c>
      <c r="AB2439" s="8" t="str">
        <f>IFERROR(VLOOKUP(LEFT($A2439,8),POR!$A:$R,14,0),"")</f>
        <v/>
      </c>
      <c r="AC2439" s="8" t="str">
        <f>IFERROR(VLOOKUP(LEFT($A2439,8),POR!$A:$R,15,0),"")</f>
        <v/>
      </c>
      <c r="AD2439" s="8" t="str">
        <f>IFERROR(VLOOKUP(LEFT($A2439,8),POR!$A:$R,16,0),"")</f>
        <v/>
      </c>
      <c r="AE2439" s="8" t="str">
        <f>IFERROR(VLOOKUP(LEFT($A2439,8),POR!$A:$R,17,0),"")</f>
        <v/>
      </c>
      <c r="AF2439" s="8" t="str">
        <f>IFERROR(VLOOKUP(LEFT($A2439,8),POR!$A:$R,18,0),"")</f>
        <v/>
      </c>
      <c r="AG2439" s="36" t="str">
        <f>IFERROR(VLOOKUP(A2439,NSD!F:G,2,0),"")</f>
        <v/>
      </c>
    </row>
    <row r="2440" spans="1:33">
      <c r="A2440" s="49" t="s">
        <v>3971</v>
      </c>
      <c r="B2440" s="36" t="str">
        <f>VLOOKUP(LEFT(A2440,8),Clusters!A:C,3,0)</f>
        <v>C6</v>
      </c>
      <c r="C2440" s="36">
        <f>VLOOKUP(LEFT(A2440,8),Clusters!A:D,2,0)</f>
        <v>62</v>
      </c>
      <c r="O2440" s="36">
        <f>IFERROR(VLOOKUP(LEFT(A2440,8),'Development Priority'!A:B,2,0),"")</f>
        <v>777</v>
      </c>
      <c r="P2440" s="8" t="str">
        <f>IFERROR(VLOOKUP(LEFT($A2440,8),POR!$A:$R,2,0),"")</f>
        <v/>
      </c>
      <c r="Q2440" s="8" t="str">
        <f>IFERROR(VLOOKUP(LEFT($A2440,8),POR!$A:$R,3,0),"")</f>
        <v/>
      </c>
      <c r="R2440" s="8" t="str">
        <f>IFERROR(VLOOKUP(LEFT($A2440,8),POR!$A:$R,4,0),"")</f>
        <v/>
      </c>
      <c r="S2440" s="8" t="str">
        <f>IFERROR(VLOOKUP(LEFT($A2440,8),POR!$A:$R,5,0),"")</f>
        <v/>
      </c>
      <c r="T2440" s="8" t="str">
        <f>IFERROR(VLOOKUP(LEFT($A2440,8),POR!$A:$R,6,0),"")</f>
        <v/>
      </c>
      <c r="U2440" s="8" t="str">
        <f>IFERROR(VLOOKUP(LEFT($A2440,8),POR!$A:$R,7,0),"")</f>
        <v/>
      </c>
      <c r="V2440" s="8" t="str">
        <f>IFERROR(VLOOKUP(LEFT($A2440,8),POR!$A:$R,8,0),"")</f>
        <v/>
      </c>
      <c r="W2440" s="8" t="str">
        <f>IFERROR(VLOOKUP(LEFT($A2440,8),POR!$A:$R,9,0),"")</f>
        <v/>
      </c>
      <c r="X2440" s="8" t="str">
        <f>IFERROR(VLOOKUP(LEFT($A2440,8),POR!$A:$R,10,0),"")</f>
        <v/>
      </c>
      <c r="Y2440" s="8" t="str">
        <f>IFERROR(VLOOKUP(LEFT($A2440,8),POR!$A:$R,11,0),"")</f>
        <v/>
      </c>
      <c r="Z2440" s="8" t="str">
        <f>IFERROR(VLOOKUP(LEFT($A2440,8),POR!$A:$R,12,0),"")</f>
        <v/>
      </c>
      <c r="AA2440" s="8" t="str">
        <f>IFERROR(VLOOKUP(LEFT($A2440,8),POR!$A:$R,13,0),"")</f>
        <v/>
      </c>
      <c r="AB2440" s="8" t="str">
        <f>IFERROR(VLOOKUP(LEFT($A2440,8),POR!$A:$R,14,0),"")</f>
        <v/>
      </c>
      <c r="AC2440" s="8" t="str">
        <f>IFERROR(VLOOKUP(LEFT($A2440,8),POR!$A:$R,15,0),"")</f>
        <v/>
      </c>
      <c r="AD2440" s="8" t="str">
        <f>IFERROR(VLOOKUP(LEFT($A2440,8),POR!$A:$R,16,0),"")</f>
        <v/>
      </c>
      <c r="AE2440" s="8" t="str">
        <f>IFERROR(VLOOKUP(LEFT($A2440,8),POR!$A:$R,17,0),"")</f>
        <v/>
      </c>
      <c r="AF2440" s="8" t="str">
        <f>IFERROR(VLOOKUP(LEFT($A2440,8),POR!$A:$R,18,0),"")</f>
        <v/>
      </c>
      <c r="AG2440" s="36" t="str">
        <f>IFERROR(VLOOKUP(A2440,NSD!F:G,2,0),"")</f>
        <v/>
      </c>
    </row>
    <row r="2441" spans="1:33">
      <c r="A2441" s="49" t="s">
        <v>4346</v>
      </c>
      <c r="B2441" s="36" t="str">
        <f>VLOOKUP(LEFT(A2441,8),Clusters!A:C,3,0)</f>
        <v>C6</v>
      </c>
      <c r="C2441" s="36">
        <f>VLOOKUP(LEFT(A2441,8),Clusters!A:D,2,0)</f>
        <v>64</v>
      </c>
      <c r="O2441" s="36">
        <f>IFERROR(VLOOKUP(LEFT(A2441,8),'Development Priority'!A:B,2,0),"")</f>
        <v>335</v>
      </c>
      <c r="P2441" s="8" t="str">
        <f>IFERROR(VLOOKUP(LEFT($A2441,8),POR!$A:$R,2,0),"")</f>
        <v/>
      </c>
      <c r="Q2441" s="8" t="str">
        <f>IFERROR(VLOOKUP(LEFT($A2441,8),POR!$A:$R,3,0),"")</f>
        <v/>
      </c>
      <c r="R2441" s="8" t="str">
        <f>IFERROR(VLOOKUP(LEFT($A2441,8),POR!$A:$R,4,0),"")</f>
        <v/>
      </c>
      <c r="S2441" s="8" t="str">
        <f>IFERROR(VLOOKUP(LEFT($A2441,8),POR!$A:$R,5,0),"")</f>
        <v/>
      </c>
      <c r="T2441" s="8" t="str">
        <f>IFERROR(VLOOKUP(LEFT($A2441,8),POR!$A:$R,6,0),"")</f>
        <v/>
      </c>
      <c r="U2441" s="8" t="str">
        <f>IFERROR(VLOOKUP(LEFT($A2441,8),POR!$A:$R,7,0),"")</f>
        <v/>
      </c>
      <c r="V2441" s="8" t="str">
        <f>IFERROR(VLOOKUP(LEFT($A2441,8),POR!$A:$R,8,0),"")</f>
        <v/>
      </c>
      <c r="W2441" s="8" t="str">
        <f>IFERROR(VLOOKUP(LEFT($A2441,8),POR!$A:$R,9,0),"")</f>
        <v/>
      </c>
      <c r="X2441" s="8" t="str">
        <f>IFERROR(VLOOKUP(LEFT($A2441,8),POR!$A:$R,10,0),"")</f>
        <v/>
      </c>
      <c r="Y2441" s="8" t="str">
        <f>IFERROR(VLOOKUP(LEFT($A2441,8),POR!$A:$R,11,0),"")</f>
        <v/>
      </c>
      <c r="Z2441" s="8" t="str">
        <f>IFERROR(VLOOKUP(LEFT($A2441,8),POR!$A:$R,12,0),"")</f>
        <v/>
      </c>
      <c r="AA2441" s="8" t="str">
        <f>IFERROR(VLOOKUP(LEFT($A2441,8),POR!$A:$R,13,0),"")</f>
        <v/>
      </c>
      <c r="AB2441" s="8" t="str">
        <f>IFERROR(VLOOKUP(LEFT($A2441,8),POR!$A:$R,14,0),"")</f>
        <v/>
      </c>
      <c r="AC2441" s="8" t="str">
        <f>IFERROR(VLOOKUP(LEFT($A2441,8),POR!$A:$R,15,0),"")</f>
        <v/>
      </c>
      <c r="AD2441" s="8" t="str">
        <f>IFERROR(VLOOKUP(LEFT($A2441,8),POR!$A:$R,16,0),"")</f>
        <v/>
      </c>
      <c r="AE2441" s="8" t="str">
        <f>IFERROR(VLOOKUP(LEFT($A2441,8),POR!$A:$R,17,0),"")</f>
        <v/>
      </c>
      <c r="AF2441" s="8" t="str">
        <f>IFERROR(VLOOKUP(LEFT($A2441,8),POR!$A:$R,18,0),"")</f>
        <v/>
      </c>
      <c r="AG2441" s="36" t="str">
        <f>IFERROR(VLOOKUP(A2441,NSD!F:G,2,0),"")</f>
        <v/>
      </c>
    </row>
    <row r="2442" spans="1:33">
      <c r="A2442" s="49" t="s">
        <v>3249</v>
      </c>
      <c r="B2442" s="36" t="str">
        <f>VLOOKUP(LEFT(A2442,8),Clusters!A:C,3,0)</f>
        <v>C6</v>
      </c>
      <c r="C2442" s="36">
        <f>VLOOKUP(LEFT(A2442,8),Clusters!A:D,2,0)</f>
        <v>64</v>
      </c>
      <c r="O2442" s="36">
        <f>IFERROR(VLOOKUP(LEFT(A2442,8),'Development Priority'!A:B,2,0),"")</f>
        <v>335</v>
      </c>
      <c r="P2442" s="8" t="str">
        <f>IFERROR(VLOOKUP(LEFT($A2442,8),POR!$A:$R,2,0),"")</f>
        <v/>
      </c>
      <c r="Q2442" s="8" t="str">
        <f>IFERROR(VLOOKUP(LEFT($A2442,8),POR!$A:$R,3,0),"")</f>
        <v/>
      </c>
      <c r="R2442" s="8" t="str">
        <f>IFERROR(VLOOKUP(LEFT($A2442,8),POR!$A:$R,4,0),"")</f>
        <v/>
      </c>
      <c r="S2442" s="8" t="str">
        <f>IFERROR(VLOOKUP(LEFT($A2442,8),POR!$A:$R,5,0),"")</f>
        <v/>
      </c>
      <c r="T2442" s="8" t="str">
        <f>IFERROR(VLOOKUP(LEFT($A2442,8),POR!$A:$R,6,0),"")</f>
        <v/>
      </c>
      <c r="U2442" s="8" t="str">
        <f>IFERROR(VLOOKUP(LEFT($A2442,8),POR!$A:$R,7,0),"")</f>
        <v/>
      </c>
      <c r="V2442" s="8" t="str">
        <f>IFERROR(VLOOKUP(LEFT($A2442,8),POR!$A:$R,8,0),"")</f>
        <v/>
      </c>
      <c r="W2442" s="8" t="str">
        <f>IFERROR(VLOOKUP(LEFT($A2442,8),POR!$A:$R,9,0),"")</f>
        <v/>
      </c>
      <c r="X2442" s="8" t="str">
        <f>IFERROR(VLOOKUP(LEFT($A2442,8),POR!$A:$R,10,0),"")</f>
        <v/>
      </c>
      <c r="Y2442" s="8" t="str">
        <f>IFERROR(VLOOKUP(LEFT($A2442,8),POR!$A:$R,11,0),"")</f>
        <v/>
      </c>
      <c r="Z2442" s="8" t="str">
        <f>IFERROR(VLOOKUP(LEFT($A2442,8),POR!$A:$R,12,0),"")</f>
        <v/>
      </c>
      <c r="AA2442" s="8" t="str">
        <f>IFERROR(VLOOKUP(LEFT($A2442,8),POR!$A:$R,13,0),"")</f>
        <v/>
      </c>
      <c r="AB2442" s="8" t="str">
        <f>IFERROR(VLOOKUP(LEFT($A2442,8),POR!$A:$R,14,0),"")</f>
        <v/>
      </c>
      <c r="AC2442" s="8" t="str">
        <f>IFERROR(VLOOKUP(LEFT($A2442,8),POR!$A:$R,15,0),"")</f>
        <v/>
      </c>
      <c r="AD2442" s="8" t="str">
        <f>IFERROR(VLOOKUP(LEFT($A2442,8),POR!$A:$R,16,0),"")</f>
        <v/>
      </c>
      <c r="AE2442" s="8" t="str">
        <f>IFERROR(VLOOKUP(LEFT($A2442,8),POR!$A:$R,17,0),"")</f>
        <v/>
      </c>
      <c r="AF2442" s="8" t="str">
        <f>IFERROR(VLOOKUP(LEFT($A2442,8),POR!$A:$R,18,0),"")</f>
        <v/>
      </c>
      <c r="AG2442" s="36" t="str">
        <f>IFERROR(VLOOKUP(A2442,NSD!F:G,2,0),"")</f>
        <v/>
      </c>
    </row>
    <row r="2443" spans="1:33">
      <c r="A2443" s="49" t="s">
        <v>4767</v>
      </c>
      <c r="B2443" s="36" t="str">
        <f>VLOOKUP(LEFT(A2443,8),Clusters!A:C,3,0)</f>
        <v>C6</v>
      </c>
      <c r="C2443" s="36">
        <f>VLOOKUP(LEFT(A2443,8),Clusters!A:D,2,0)</f>
        <v>64</v>
      </c>
      <c r="O2443" s="36">
        <f>IFERROR(VLOOKUP(LEFT(A2443,8),'Development Priority'!A:B,2,0),"")</f>
        <v>335</v>
      </c>
      <c r="P2443" s="8" t="str">
        <f>IFERROR(VLOOKUP(LEFT($A2443,8),POR!$A:$R,2,0),"")</f>
        <v/>
      </c>
      <c r="Q2443" s="8" t="str">
        <f>IFERROR(VLOOKUP(LEFT($A2443,8),POR!$A:$R,3,0),"")</f>
        <v/>
      </c>
      <c r="R2443" s="8" t="str">
        <f>IFERROR(VLOOKUP(LEFT($A2443,8),POR!$A:$R,4,0),"")</f>
        <v/>
      </c>
      <c r="S2443" s="8" t="str">
        <f>IFERROR(VLOOKUP(LEFT($A2443,8),POR!$A:$R,5,0),"")</f>
        <v/>
      </c>
      <c r="T2443" s="8" t="str">
        <f>IFERROR(VLOOKUP(LEFT($A2443,8),POR!$A:$R,6,0),"")</f>
        <v/>
      </c>
      <c r="U2443" s="8" t="str">
        <f>IFERROR(VLOOKUP(LEFT($A2443,8),POR!$A:$R,7,0),"")</f>
        <v/>
      </c>
      <c r="V2443" s="8" t="str">
        <f>IFERROR(VLOOKUP(LEFT($A2443,8),POR!$A:$R,8,0),"")</f>
        <v/>
      </c>
      <c r="W2443" s="8" t="str">
        <f>IFERROR(VLOOKUP(LEFT($A2443,8),POR!$A:$R,9,0),"")</f>
        <v/>
      </c>
      <c r="X2443" s="8" t="str">
        <f>IFERROR(VLOOKUP(LEFT($A2443,8),POR!$A:$R,10,0),"")</f>
        <v/>
      </c>
      <c r="Y2443" s="8" t="str">
        <f>IFERROR(VLOOKUP(LEFT($A2443,8),POR!$A:$R,11,0),"")</f>
        <v/>
      </c>
      <c r="Z2443" s="8" t="str">
        <f>IFERROR(VLOOKUP(LEFT($A2443,8),POR!$A:$R,12,0),"")</f>
        <v/>
      </c>
      <c r="AA2443" s="8" t="str">
        <f>IFERROR(VLOOKUP(LEFT($A2443,8),POR!$A:$R,13,0),"")</f>
        <v/>
      </c>
      <c r="AB2443" s="8" t="str">
        <f>IFERROR(VLOOKUP(LEFT($A2443,8),POR!$A:$R,14,0),"")</f>
        <v/>
      </c>
      <c r="AC2443" s="8" t="str">
        <f>IFERROR(VLOOKUP(LEFT($A2443,8),POR!$A:$R,15,0),"")</f>
        <v/>
      </c>
      <c r="AD2443" s="8" t="str">
        <f>IFERROR(VLOOKUP(LEFT($A2443,8),POR!$A:$R,16,0),"")</f>
        <v/>
      </c>
      <c r="AE2443" s="8" t="str">
        <f>IFERROR(VLOOKUP(LEFT($A2443,8),POR!$A:$R,17,0),"")</f>
        <v/>
      </c>
      <c r="AF2443" s="8" t="str">
        <f>IFERROR(VLOOKUP(LEFT($A2443,8),POR!$A:$R,18,0),"")</f>
        <v/>
      </c>
      <c r="AG2443" s="36" t="str">
        <f>IFERROR(VLOOKUP(A2443,NSD!F:G,2,0),"")</f>
        <v/>
      </c>
    </row>
    <row r="2444" spans="1:33">
      <c r="A2444" s="49" t="s">
        <v>2674</v>
      </c>
      <c r="B2444" s="36" t="str">
        <f>VLOOKUP(LEFT(A2444,8),Clusters!A:C,3,0)</f>
        <v>C6</v>
      </c>
      <c r="C2444" s="36">
        <f>VLOOKUP(LEFT(A2444,8),Clusters!A:D,2,0)</f>
        <v>64</v>
      </c>
      <c r="O2444" s="36">
        <f>IFERROR(VLOOKUP(LEFT(A2444,8),'Development Priority'!A:B,2,0),"")</f>
        <v>312</v>
      </c>
      <c r="P2444" s="8" t="str">
        <f>IFERROR(VLOOKUP(LEFT($A2444,8),POR!$A:$R,2,0),"")</f>
        <v/>
      </c>
      <c r="Q2444" s="8" t="str">
        <f>IFERROR(VLOOKUP(LEFT($A2444,8),POR!$A:$R,3,0),"")</f>
        <v/>
      </c>
      <c r="R2444" s="8" t="str">
        <f>IFERROR(VLOOKUP(LEFT($A2444,8),POR!$A:$R,4,0),"")</f>
        <v/>
      </c>
      <c r="S2444" s="8" t="str">
        <f>IFERROR(VLOOKUP(LEFT($A2444,8),POR!$A:$R,5,0),"")</f>
        <v/>
      </c>
      <c r="T2444" s="8">
        <f>IFERROR(VLOOKUP(LEFT($A2444,8),POR!$A:$R,6,0),"")</f>
        <v>42766.666666666701</v>
      </c>
      <c r="U2444" s="8" t="str">
        <f>IFERROR(VLOOKUP(LEFT($A2444,8),POR!$A:$R,7,0),"")</f>
        <v/>
      </c>
      <c r="V2444" s="8" t="str">
        <f>IFERROR(VLOOKUP(LEFT($A2444,8),POR!$A:$R,8,0),"")</f>
        <v/>
      </c>
      <c r="W2444" s="8" t="str">
        <f>IFERROR(VLOOKUP(LEFT($A2444,8),POR!$A:$R,9,0),"")</f>
        <v/>
      </c>
      <c r="X2444" s="8" t="str">
        <f>IFERROR(VLOOKUP(LEFT($A2444,8),POR!$A:$R,10,0),"")</f>
        <v/>
      </c>
      <c r="Y2444" s="8" t="str">
        <f>IFERROR(VLOOKUP(LEFT($A2444,8),POR!$A:$R,11,0),"")</f>
        <v/>
      </c>
      <c r="Z2444" s="8" t="str">
        <f>IFERROR(VLOOKUP(LEFT($A2444,8),POR!$A:$R,12,0),"")</f>
        <v/>
      </c>
      <c r="AA2444" s="8" t="str">
        <f>IFERROR(VLOOKUP(LEFT($A2444,8),POR!$A:$R,13,0),"")</f>
        <v/>
      </c>
      <c r="AB2444" s="8" t="str">
        <f>IFERROR(VLOOKUP(LEFT($A2444,8),POR!$A:$R,14,0),"")</f>
        <v/>
      </c>
      <c r="AC2444" s="8" t="str">
        <f>IFERROR(VLOOKUP(LEFT($A2444,8),POR!$A:$R,15,0),"")</f>
        <v/>
      </c>
      <c r="AD2444" s="8" t="str">
        <f>IFERROR(VLOOKUP(LEFT($A2444,8),POR!$A:$R,16,0),"")</f>
        <v/>
      </c>
      <c r="AE2444" s="8" t="str">
        <f>IFERROR(VLOOKUP(LEFT($A2444,8),POR!$A:$R,17,0),"")</f>
        <v/>
      </c>
      <c r="AF2444" s="8" t="str">
        <f>IFERROR(VLOOKUP(LEFT($A2444,8),POR!$A:$R,18,0),"")</f>
        <v/>
      </c>
      <c r="AG2444" s="36" t="str">
        <f>IFERROR(VLOOKUP(A2444,NSD!F:G,2,0),"")</f>
        <v/>
      </c>
    </row>
    <row r="2445" spans="1:33">
      <c r="A2445" s="49" t="s">
        <v>3826</v>
      </c>
      <c r="B2445" s="36" t="str">
        <f>VLOOKUP(LEFT(A2445,8),Clusters!A:C,3,0)</f>
        <v>C6</v>
      </c>
      <c r="C2445" s="36">
        <f>VLOOKUP(LEFT(A2445,8),Clusters!A:D,2,0)</f>
        <v>64</v>
      </c>
      <c r="O2445" s="36">
        <f>IFERROR(VLOOKUP(LEFT(A2445,8),'Development Priority'!A:B,2,0),"")</f>
        <v>312</v>
      </c>
      <c r="P2445" s="8" t="str">
        <f>IFERROR(VLOOKUP(LEFT($A2445,8),POR!$A:$R,2,0),"")</f>
        <v/>
      </c>
      <c r="Q2445" s="8" t="str">
        <f>IFERROR(VLOOKUP(LEFT($A2445,8),POR!$A:$R,3,0),"")</f>
        <v/>
      </c>
      <c r="R2445" s="8" t="str">
        <f>IFERROR(VLOOKUP(LEFT($A2445,8),POR!$A:$R,4,0),"")</f>
        <v/>
      </c>
      <c r="S2445" s="8" t="str">
        <f>IFERROR(VLOOKUP(LEFT($A2445,8),POR!$A:$R,5,0),"")</f>
        <v/>
      </c>
      <c r="T2445" s="8">
        <f>IFERROR(VLOOKUP(LEFT($A2445,8),POR!$A:$R,6,0),"")</f>
        <v>42766.666666666701</v>
      </c>
      <c r="U2445" s="8" t="str">
        <f>IFERROR(VLOOKUP(LEFT($A2445,8),POR!$A:$R,7,0),"")</f>
        <v/>
      </c>
      <c r="V2445" s="8" t="str">
        <f>IFERROR(VLOOKUP(LEFT($A2445,8),POR!$A:$R,8,0),"")</f>
        <v/>
      </c>
      <c r="W2445" s="8" t="str">
        <f>IFERROR(VLOOKUP(LEFT($A2445,8),POR!$A:$R,9,0),"")</f>
        <v/>
      </c>
      <c r="X2445" s="8" t="str">
        <f>IFERROR(VLOOKUP(LEFT($A2445,8),POR!$A:$R,10,0),"")</f>
        <v/>
      </c>
      <c r="Y2445" s="8" t="str">
        <f>IFERROR(VLOOKUP(LEFT($A2445,8),POR!$A:$R,11,0),"")</f>
        <v/>
      </c>
      <c r="Z2445" s="8" t="str">
        <f>IFERROR(VLOOKUP(LEFT($A2445,8),POR!$A:$R,12,0),"")</f>
        <v/>
      </c>
      <c r="AA2445" s="8" t="str">
        <f>IFERROR(VLOOKUP(LEFT($A2445,8),POR!$A:$R,13,0),"")</f>
        <v/>
      </c>
      <c r="AB2445" s="8" t="str">
        <f>IFERROR(VLOOKUP(LEFT($A2445,8),POR!$A:$R,14,0),"")</f>
        <v/>
      </c>
      <c r="AC2445" s="8" t="str">
        <f>IFERROR(VLOOKUP(LEFT($A2445,8),POR!$A:$R,15,0),"")</f>
        <v/>
      </c>
      <c r="AD2445" s="8" t="str">
        <f>IFERROR(VLOOKUP(LEFT($A2445,8),POR!$A:$R,16,0),"")</f>
        <v/>
      </c>
      <c r="AE2445" s="8" t="str">
        <f>IFERROR(VLOOKUP(LEFT($A2445,8),POR!$A:$R,17,0),"")</f>
        <v/>
      </c>
      <c r="AF2445" s="8" t="str">
        <f>IFERROR(VLOOKUP(LEFT($A2445,8),POR!$A:$R,18,0),"")</f>
        <v/>
      </c>
      <c r="AG2445" s="36" t="str">
        <f>IFERROR(VLOOKUP(A2445,NSD!F:G,2,0),"")</f>
        <v/>
      </c>
    </row>
    <row r="2446" spans="1:33">
      <c r="A2446" s="49" t="s">
        <v>4804</v>
      </c>
      <c r="B2446" s="36" t="str">
        <f>VLOOKUP(LEFT(A2446,8),Clusters!A:C,3,0)</f>
        <v>C6</v>
      </c>
      <c r="C2446" s="36">
        <f>VLOOKUP(LEFT(A2446,8),Clusters!A:D,2,0)</f>
        <v>64</v>
      </c>
      <c r="O2446" s="36">
        <f>IFERROR(VLOOKUP(LEFT(A2446,8),'Development Priority'!A:B,2,0),"")</f>
        <v>312</v>
      </c>
      <c r="P2446" s="8" t="str">
        <f>IFERROR(VLOOKUP(LEFT($A2446,8),POR!$A:$R,2,0),"")</f>
        <v/>
      </c>
      <c r="Q2446" s="8" t="str">
        <f>IFERROR(VLOOKUP(LEFT($A2446,8),POR!$A:$R,3,0),"")</f>
        <v/>
      </c>
      <c r="R2446" s="8" t="str">
        <f>IFERROR(VLOOKUP(LEFT($A2446,8),POR!$A:$R,4,0),"")</f>
        <v/>
      </c>
      <c r="S2446" s="8" t="str">
        <f>IFERROR(VLOOKUP(LEFT($A2446,8),POR!$A:$R,5,0),"")</f>
        <v/>
      </c>
      <c r="T2446" s="8">
        <f>IFERROR(VLOOKUP(LEFT($A2446,8),POR!$A:$R,6,0),"")</f>
        <v>42766.666666666701</v>
      </c>
      <c r="U2446" s="8" t="str">
        <f>IFERROR(VLOOKUP(LEFT($A2446,8),POR!$A:$R,7,0),"")</f>
        <v/>
      </c>
      <c r="V2446" s="8" t="str">
        <f>IFERROR(VLOOKUP(LEFT($A2446,8),POR!$A:$R,8,0),"")</f>
        <v/>
      </c>
      <c r="W2446" s="8" t="str">
        <f>IFERROR(VLOOKUP(LEFT($A2446,8),POR!$A:$R,9,0),"")</f>
        <v/>
      </c>
      <c r="X2446" s="8" t="str">
        <f>IFERROR(VLOOKUP(LEFT($A2446,8),POR!$A:$R,10,0),"")</f>
        <v/>
      </c>
      <c r="Y2446" s="8" t="str">
        <f>IFERROR(VLOOKUP(LEFT($A2446,8),POR!$A:$R,11,0),"")</f>
        <v/>
      </c>
      <c r="Z2446" s="8" t="str">
        <f>IFERROR(VLOOKUP(LEFT($A2446,8),POR!$A:$R,12,0),"")</f>
        <v/>
      </c>
      <c r="AA2446" s="8" t="str">
        <f>IFERROR(VLOOKUP(LEFT($A2446,8),POR!$A:$R,13,0),"")</f>
        <v/>
      </c>
      <c r="AB2446" s="8" t="str">
        <f>IFERROR(VLOOKUP(LEFT($A2446,8),POR!$A:$R,14,0),"")</f>
        <v/>
      </c>
      <c r="AC2446" s="8" t="str">
        <f>IFERROR(VLOOKUP(LEFT($A2446,8),POR!$A:$R,15,0),"")</f>
        <v/>
      </c>
      <c r="AD2446" s="8" t="str">
        <f>IFERROR(VLOOKUP(LEFT($A2446,8),POR!$A:$R,16,0),"")</f>
        <v/>
      </c>
      <c r="AE2446" s="8" t="str">
        <f>IFERROR(VLOOKUP(LEFT($A2446,8),POR!$A:$R,17,0),"")</f>
        <v/>
      </c>
      <c r="AF2446" s="8" t="str">
        <f>IFERROR(VLOOKUP(LEFT($A2446,8),POR!$A:$R,18,0),"")</f>
        <v/>
      </c>
      <c r="AG2446" s="36" t="str">
        <f>IFERROR(VLOOKUP(A2446,NSD!F:G,2,0),"")</f>
        <v/>
      </c>
    </row>
    <row r="2447" spans="1:33">
      <c r="A2447" s="49" t="s">
        <v>4612</v>
      </c>
      <c r="B2447" s="36" t="str">
        <f>VLOOKUP(LEFT(A2447,8),Clusters!A:C,3,0)</f>
        <v>C6</v>
      </c>
      <c r="C2447" s="36">
        <f>VLOOKUP(LEFT(A2447,8),Clusters!A:D,2,0)</f>
        <v>61</v>
      </c>
      <c r="O2447" s="36">
        <f>IFERROR(VLOOKUP(LEFT(A2447,8),'Development Priority'!A:B,2,0),"")</f>
        <v>376</v>
      </c>
      <c r="P2447" s="8" t="str">
        <f>IFERROR(VLOOKUP(LEFT($A2447,8),POR!$A:$R,2,0),"")</f>
        <v/>
      </c>
      <c r="Q2447" s="8" t="str">
        <f>IFERROR(VLOOKUP(LEFT($A2447,8),POR!$A:$R,3,0),"")</f>
        <v/>
      </c>
      <c r="R2447" s="8" t="str">
        <f>IFERROR(VLOOKUP(LEFT($A2447,8),POR!$A:$R,4,0),"")</f>
        <v/>
      </c>
      <c r="S2447" s="8" t="str">
        <f>IFERROR(VLOOKUP(LEFT($A2447,8),POR!$A:$R,5,0),"")</f>
        <v/>
      </c>
      <c r="T2447" s="8">
        <f>IFERROR(VLOOKUP(LEFT($A2447,8),POR!$A:$R,6,0),"")</f>
        <v>42859.708333333299</v>
      </c>
      <c r="U2447" s="8" t="str">
        <f>IFERROR(VLOOKUP(LEFT($A2447,8),POR!$A:$R,7,0),"")</f>
        <v/>
      </c>
      <c r="V2447" s="8" t="str">
        <f>IFERROR(VLOOKUP(LEFT($A2447,8),POR!$A:$R,8,0),"")</f>
        <v/>
      </c>
      <c r="W2447" s="8" t="str">
        <f>IFERROR(VLOOKUP(LEFT($A2447,8),POR!$A:$R,9,0),"")</f>
        <v/>
      </c>
      <c r="X2447" s="8" t="str">
        <f>IFERROR(VLOOKUP(LEFT($A2447,8),POR!$A:$R,10,0),"")</f>
        <v/>
      </c>
      <c r="Y2447" s="8" t="str">
        <f>IFERROR(VLOOKUP(LEFT($A2447,8),POR!$A:$R,11,0),"")</f>
        <v/>
      </c>
      <c r="Z2447" s="8" t="str">
        <f>IFERROR(VLOOKUP(LEFT($A2447,8),POR!$A:$R,12,0),"")</f>
        <v/>
      </c>
      <c r="AA2447" s="8" t="str">
        <f>IFERROR(VLOOKUP(LEFT($A2447,8),POR!$A:$R,13,0),"")</f>
        <v/>
      </c>
      <c r="AB2447" s="8" t="str">
        <f>IFERROR(VLOOKUP(LEFT($A2447,8),POR!$A:$R,14,0),"")</f>
        <v/>
      </c>
      <c r="AC2447" s="8" t="str">
        <f>IFERROR(VLOOKUP(LEFT($A2447,8),POR!$A:$R,15,0),"")</f>
        <v/>
      </c>
      <c r="AD2447" s="8" t="str">
        <f>IFERROR(VLOOKUP(LEFT($A2447,8),POR!$A:$R,16,0),"")</f>
        <v/>
      </c>
      <c r="AE2447" s="8" t="str">
        <f>IFERROR(VLOOKUP(LEFT($A2447,8),POR!$A:$R,17,0),"")</f>
        <v/>
      </c>
      <c r="AF2447" s="8" t="str">
        <f>IFERROR(VLOOKUP(LEFT($A2447,8),POR!$A:$R,18,0),"")</f>
        <v/>
      </c>
      <c r="AG2447" s="36" t="str">
        <f>IFERROR(VLOOKUP(A2447,NSD!F:G,2,0),"")</f>
        <v/>
      </c>
    </row>
    <row r="2448" spans="1:33">
      <c r="A2448" s="49" t="s">
        <v>3080</v>
      </c>
      <c r="B2448" s="36" t="str">
        <f>VLOOKUP(LEFT(A2448,8),Clusters!A:C,3,0)</f>
        <v>C6</v>
      </c>
      <c r="C2448" s="36">
        <f>VLOOKUP(LEFT(A2448,8),Clusters!A:D,2,0)</f>
        <v>61</v>
      </c>
      <c r="O2448" s="36">
        <f>IFERROR(VLOOKUP(LEFT(A2448,8),'Development Priority'!A:B,2,0),"")</f>
        <v>376</v>
      </c>
      <c r="P2448" s="8" t="str">
        <f>IFERROR(VLOOKUP(LEFT($A2448,8),POR!$A:$R,2,0),"")</f>
        <v/>
      </c>
      <c r="Q2448" s="8" t="str">
        <f>IFERROR(VLOOKUP(LEFT($A2448,8),POR!$A:$R,3,0),"")</f>
        <v/>
      </c>
      <c r="R2448" s="8" t="str">
        <f>IFERROR(VLOOKUP(LEFT($A2448,8),POR!$A:$R,4,0),"")</f>
        <v/>
      </c>
      <c r="S2448" s="8" t="str">
        <f>IFERROR(VLOOKUP(LEFT($A2448,8),POR!$A:$R,5,0),"")</f>
        <v/>
      </c>
      <c r="T2448" s="8">
        <f>IFERROR(VLOOKUP(LEFT($A2448,8),POR!$A:$R,6,0),"")</f>
        <v>42859.708333333299</v>
      </c>
      <c r="U2448" s="8" t="str">
        <f>IFERROR(VLOOKUP(LEFT($A2448,8),POR!$A:$R,7,0),"")</f>
        <v/>
      </c>
      <c r="V2448" s="8" t="str">
        <f>IFERROR(VLOOKUP(LEFT($A2448,8),POR!$A:$R,8,0),"")</f>
        <v/>
      </c>
      <c r="W2448" s="8" t="str">
        <f>IFERROR(VLOOKUP(LEFT($A2448,8),POR!$A:$R,9,0),"")</f>
        <v/>
      </c>
      <c r="X2448" s="8" t="str">
        <f>IFERROR(VLOOKUP(LEFT($A2448,8),POR!$A:$R,10,0),"")</f>
        <v/>
      </c>
      <c r="Y2448" s="8" t="str">
        <f>IFERROR(VLOOKUP(LEFT($A2448,8),POR!$A:$R,11,0),"")</f>
        <v/>
      </c>
      <c r="Z2448" s="8" t="str">
        <f>IFERROR(VLOOKUP(LEFT($A2448,8),POR!$A:$R,12,0),"")</f>
        <v/>
      </c>
      <c r="AA2448" s="8" t="str">
        <f>IFERROR(VLOOKUP(LEFT($A2448,8),POR!$A:$R,13,0),"")</f>
        <v/>
      </c>
      <c r="AB2448" s="8" t="str">
        <f>IFERROR(VLOOKUP(LEFT($A2448,8),POR!$A:$R,14,0),"")</f>
        <v/>
      </c>
      <c r="AC2448" s="8" t="str">
        <f>IFERROR(VLOOKUP(LEFT($A2448,8),POR!$A:$R,15,0),"")</f>
        <v/>
      </c>
      <c r="AD2448" s="8" t="str">
        <f>IFERROR(VLOOKUP(LEFT($A2448,8),POR!$A:$R,16,0),"")</f>
        <v/>
      </c>
      <c r="AE2448" s="8" t="str">
        <f>IFERROR(VLOOKUP(LEFT($A2448,8),POR!$A:$R,17,0),"")</f>
        <v/>
      </c>
      <c r="AF2448" s="8" t="str">
        <f>IFERROR(VLOOKUP(LEFT($A2448,8),POR!$A:$R,18,0),"")</f>
        <v/>
      </c>
      <c r="AG2448" s="36" t="str">
        <f>IFERROR(VLOOKUP(A2448,NSD!F:G,2,0),"")</f>
        <v/>
      </c>
    </row>
    <row r="2449" spans="1:33">
      <c r="A2449" s="49" t="s">
        <v>2791</v>
      </c>
      <c r="B2449" s="36" t="str">
        <f>VLOOKUP(LEFT(A2449,8),Clusters!A:C,3,0)</f>
        <v>C6</v>
      </c>
      <c r="C2449" s="36">
        <f>VLOOKUP(LEFT(A2449,8),Clusters!A:D,2,0)</f>
        <v>61</v>
      </c>
      <c r="O2449" s="36">
        <f>IFERROR(VLOOKUP(LEFT(A2449,8),'Development Priority'!A:B,2,0),"")</f>
        <v>376</v>
      </c>
      <c r="P2449" s="8" t="str">
        <f>IFERROR(VLOOKUP(LEFT($A2449,8),POR!$A:$R,2,0),"")</f>
        <v/>
      </c>
      <c r="Q2449" s="8" t="str">
        <f>IFERROR(VLOOKUP(LEFT($A2449,8),POR!$A:$R,3,0),"")</f>
        <v/>
      </c>
      <c r="R2449" s="8" t="str">
        <f>IFERROR(VLOOKUP(LEFT($A2449,8),POR!$A:$R,4,0),"")</f>
        <v/>
      </c>
      <c r="S2449" s="8" t="str">
        <f>IFERROR(VLOOKUP(LEFT($A2449,8),POR!$A:$R,5,0),"")</f>
        <v/>
      </c>
      <c r="T2449" s="8">
        <f>IFERROR(VLOOKUP(LEFT($A2449,8),POR!$A:$R,6,0),"")</f>
        <v>42859.708333333299</v>
      </c>
      <c r="U2449" s="8" t="str">
        <f>IFERROR(VLOOKUP(LEFT($A2449,8),POR!$A:$R,7,0),"")</f>
        <v/>
      </c>
      <c r="V2449" s="8" t="str">
        <f>IFERROR(VLOOKUP(LEFT($A2449,8),POR!$A:$R,8,0),"")</f>
        <v/>
      </c>
      <c r="W2449" s="8" t="str">
        <f>IFERROR(VLOOKUP(LEFT($A2449,8),POR!$A:$R,9,0),"")</f>
        <v/>
      </c>
      <c r="X2449" s="8" t="str">
        <f>IFERROR(VLOOKUP(LEFT($A2449,8),POR!$A:$R,10,0),"")</f>
        <v/>
      </c>
      <c r="Y2449" s="8" t="str">
        <f>IFERROR(VLOOKUP(LEFT($A2449,8),POR!$A:$R,11,0),"")</f>
        <v/>
      </c>
      <c r="Z2449" s="8" t="str">
        <f>IFERROR(VLOOKUP(LEFT($A2449,8),POR!$A:$R,12,0),"")</f>
        <v/>
      </c>
      <c r="AA2449" s="8" t="str">
        <f>IFERROR(VLOOKUP(LEFT($A2449,8),POR!$A:$R,13,0),"")</f>
        <v/>
      </c>
      <c r="AB2449" s="8" t="str">
        <f>IFERROR(VLOOKUP(LEFT($A2449,8),POR!$A:$R,14,0),"")</f>
        <v/>
      </c>
      <c r="AC2449" s="8" t="str">
        <f>IFERROR(VLOOKUP(LEFT($A2449,8),POR!$A:$R,15,0),"")</f>
        <v/>
      </c>
      <c r="AD2449" s="8" t="str">
        <f>IFERROR(VLOOKUP(LEFT($A2449,8),POR!$A:$R,16,0),"")</f>
        <v/>
      </c>
      <c r="AE2449" s="8" t="str">
        <f>IFERROR(VLOOKUP(LEFT($A2449,8),POR!$A:$R,17,0),"")</f>
        <v/>
      </c>
      <c r="AF2449" s="8" t="str">
        <f>IFERROR(VLOOKUP(LEFT($A2449,8),POR!$A:$R,18,0),"")</f>
        <v/>
      </c>
      <c r="AG2449" s="36" t="str">
        <f>IFERROR(VLOOKUP(A2449,NSD!F:G,2,0),"")</f>
        <v/>
      </c>
    </row>
    <row r="2450" spans="1:33">
      <c r="A2450" s="49" t="s">
        <v>3809</v>
      </c>
      <c r="B2450" s="36" t="str">
        <f>VLOOKUP(LEFT(A2450,8),Clusters!A:C,3,0)</f>
        <v>C6</v>
      </c>
      <c r="C2450" s="36">
        <f>VLOOKUP(LEFT(A2450,8),Clusters!A:D,2,0)</f>
        <v>61</v>
      </c>
      <c r="O2450" s="36">
        <f>IFERROR(VLOOKUP(LEFT(A2450,8),'Development Priority'!A:B,2,0),"")</f>
        <v>283</v>
      </c>
      <c r="P2450" s="8" t="str">
        <f>IFERROR(VLOOKUP(LEFT($A2450,8),POR!$A:$R,2,0),"")</f>
        <v/>
      </c>
      <c r="Q2450" s="8" t="str">
        <f>IFERROR(VLOOKUP(LEFT($A2450,8),POR!$A:$R,3,0),"")</f>
        <v/>
      </c>
      <c r="R2450" s="8" t="str">
        <f>IFERROR(VLOOKUP(LEFT($A2450,8),POR!$A:$R,4,0),"")</f>
        <v/>
      </c>
      <c r="S2450" s="8" t="str">
        <f>IFERROR(VLOOKUP(LEFT($A2450,8),POR!$A:$R,5,0),"")</f>
        <v/>
      </c>
      <c r="T2450" s="8">
        <f>IFERROR(VLOOKUP(LEFT($A2450,8),POR!$A:$R,6,0),"")</f>
        <v>43098.666666666701</v>
      </c>
      <c r="U2450" s="8" t="str">
        <f>IFERROR(VLOOKUP(LEFT($A2450,8),POR!$A:$R,7,0),"")</f>
        <v/>
      </c>
      <c r="V2450" s="8" t="str">
        <f>IFERROR(VLOOKUP(LEFT($A2450,8),POR!$A:$R,8,0),"")</f>
        <v/>
      </c>
      <c r="W2450" s="8" t="str">
        <f>IFERROR(VLOOKUP(LEFT($A2450,8),POR!$A:$R,9,0),"")</f>
        <v/>
      </c>
      <c r="X2450" s="8" t="str">
        <f>IFERROR(VLOOKUP(LEFT($A2450,8),POR!$A:$R,10,0),"")</f>
        <v/>
      </c>
      <c r="Y2450" s="8" t="str">
        <f>IFERROR(VLOOKUP(LEFT($A2450,8),POR!$A:$R,11,0),"")</f>
        <v/>
      </c>
      <c r="Z2450" s="8" t="str">
        <f>IFERROR(VLOOKUP(LEFT($A2450,8),POR!$A:$R,12,0),"")</f>
        <v/>
      </c>
      <c r="AA2450" s="8" t="str">
        <f>IFERROR(VLOOKUP(LEFT($A2450,8),POR!$A:$R,13,0),"")</f>
        <v/>
      </c>
      <c r="AB2450" s="8" t="str">
        <f>IFERROR(VLOOKUP(LEFT($A2450,8),POR!$A:$R,14,0),"")</f>
        <v/>
      </c>
      <c r="AC2450" s="8" t="str">
        <f>IFERROR(VLOOKUP(LEFT($A2450,8),POR!$A:$R,15,0),"")</f>
        <v/>
      </c>
      <c r="AD2450" s="8" t="str">
        <f>IFERROR(VLOOKUP(LEFT($A2450,8),POR!$A:$R,16,0),"")</f>
        <v/>
      </c>
      <c r="AE2450" s="8" t="str">
        <f>IFERROR(VLOOKUP(LEFT($A2450,8),POR!$A:$R,17,0),"")</f>
        <v/>
      </c>
      <c r="AF2450" s="8" t="str">
        <f>IFERROR(VLOOKUP(LEFT($A2450,8),POR!$A:$R,18,0),"")</f>
        <v/>
      </c>
      <c r="AG2450" s="36" t="str">
        <f>IFERROR(VLOOKUP(A2450,NSD!F:G,2,0),"")</f>
        <v/>
      </c>
    </row>
    <row r="2451" spans="1:33">
      <c r="A2451" s="49" t="s">
        <v>4516</v>
      </c>
      <c r="B2451" s="36" t="str">
        <f>VLOOKUP(LEFT(A2451,8),Clusters!A:C,3,0)</f>
        <v>C6</v>
      </c>
      <c r="C2451" s="36">
        <f>VLOOKUP(LEFT(A2451,8),Clusters!A:D,2,0)</f>
        <v>61</v>
      </c>
      <c r="O2451" s="36">
        <f>IFERROR(VLOOKUP(LEFT(A2451,8),'Development Priority'!A:B,2,0),"")</f>
        <v>283</v>
      </c>
      <c r="P2451" s="8" t="str">
        <f>IFERROR(VLOOKUP(LEFT($A2451,8),POR!$A:$R,2,0),"")</f>
        <v/>
      </c>
      <c r="Q2451" s="8" t="str">
        <f>IFERROR(VLOOKUP(LEFT($A2451,8),POR!$A:$R,3,0),"")</f>
        <v/>
      </c>
      <c r="R2451" s="8" t="str">
        <f>IFERROR(VLOOKUP(LEFT($A2451,8),POR!$A:$R,4,0),"")</f>
        <v/>
      </c>
      <c r="S2451" s="8" t="str">
        <f>IFERROR(VLOOKUP(LEFT($A2451,8),POR!$A:$R,5,0),"")</f>
        <v/>
      </c>
      <c r="T2451" s="8">
        <f>IFERROR(VLOOKUP(LEFT($A2451,8),POR!$A:$R,6,0),"")</f>
        <v>43098.666666666701</v>
      </c>
      <c r="U2451" s="8" t="str">
        <f>IFERROR(VLOOKUP(LEFT($A2451,8),POR!$A:$R,7,0),"")</f>
        <v/>
      </c>
      <c r="V2451" s="8" t="str">
        <f>IFERROR(VLOOKUP(LEFT($A2451,8),POR!$A:$R,8,0),"")</f>
        <v/>
      </c>
      <c r="W2451" s="8" t="str">
        <f>IFERROR(VLOOKUP(LEFT($A2451,8),POR!$A:$R,9,0),"")</f>
        <v/>
      </c>
      <c r="X2451" s="8" t="str">
        <f>IFERROR(VLOOKUP(LEFT($A2451,8),POR!$A:$R,10,0),"")</f>
        <v/>
      </c>
      <c r="Y2451" s="8" t="str">
        <f>IFERROR(VLOOKUP(LEFT($A2451,8),POR!$A:$R,11,0),"")</f>
        <v/>
      </c>
      <c r="Z2451" s="8" t="str">
        <f>IFERROR(VLOOKUP(LEFT($A2451,8),POR!$A:$R,12,0),"")</f>
        <v/>
      </c>
      <c r="AA2451" s="8" t="str">
        <f>IFERROR(VLOOKUP(LEFT($A2451,8),POR!$A:$R,13,0),"")</f>
        <v/>
      </c>
      <c r="AB2451" s="8" t="str">
        <f>IFERROR(VLOOKUP(LEFT($A2451,8),POR!$A:$R,14,0),"")</f>
        <v/>
      </c>
      <c r="AC2451" s="8" t="str">
        <f>IFERROR(VLOOKUP(LEFT($A2451,8),POR!$A:$R,15,0),"")</f>
        <v/>
      </c>
      <c r="AD2451" s="8" t="str">
        <f>IFERROR(VLOOKUP(LEFT($A2451,8),POR!$A:$R,16,0),"")</f>
        <v/>
      </c>
      <c r="AE2451" s="8" t="str">
        <f>IFERROR(VLOOKUP(LEFT($A2451,8),POR!$A:$R,17,0),"")</f>
        <v/>
      </c>
      <c r="AF2451" s="8" t="str">
        <f>IFERROR(VLOOKUP(LEFT($A2451,8),POR!$A:$R,18,0),"")</f>
        <v/>
      </c>
      <c r="AG2451" s="36" t="str">
        <f>IFERROR(VLOOKUP(A2451,NSD!F:G,2,0),"")</f>
        <v/>
      </c>
    </row>
    <row r="2452" spans="1:33">
      <c r="A2452" s="49" t="s">
        <v>4366</v>
      </c>
      <c r="B2452" s="36" t="str">
        <f>VLOOKUP(LEFT(A2452,8),Clusters!A:C,3,0)</f>
        <v>C6</v>
      </c>
      <c r="C2452" s="36">
        <f>VLOOKUP(LEFT(A2452,8),Clusters!A:D,2,0)</f>
        <v>61</v>
      </c>
      <c r="O2452" s="36">
        <f>IFERROR(VLOOKUP(LEFT(A2452,8),'Development Priority'!A:B,2,0),"")</f>
        <v>283</v>
      </c>
      <c r="P2452" s="8" t="str">
        <f>IFERROR(VLOOKUP(LEFT($A2452,8),POR!$A:$R,2,0),"")</f>
        <v/>
      </c>
      <c r="Q2452" s="8" t="str">
        <f>IFERROR(VLOOKUP(LEFT($A2452,8),POR!$A:$R,3,0),"")</f>
        <v/>
      </c>
      <c r="R2452" s="8" t="str">
        <f>IFERROR(VLOOKUP(LEFT($A2452,8),POR!$A:$R,4,0),"")</f>
        <v/>
      </c>
      <c r="S2452" s="8" t="str">
        <f>IFERROR(VLOOKUP(LEFT($A2452,8),POR!$A:$R,5,0),"")</f>
        <v/>
      </c>
      <c r="T2452" s="8">
        <f>IFERROR(VLOOKUP(LEFT($A2452,8),POR!$A:$R,6,0),"")</f>
        <v>43098.666666666701</v>
      </c>
      <c r="U2452" s="8" t="str">
        <f>IFERROR(VLOOKUP(LEFT($A2452,8),POR!$A:$R,7,0),"")</f>
        <v/>
      </c>
      <c r="V2452" s="8" t="str">
        <f>IFERROR(VLOOKUP(LEFT($A2452,8),POR!$A:$R,8,0),"")</f>
        <v/>
      </c>
      <c r="W2452" s="8" t="str">
        <f>IFERROR(VLOOKUP(LEFT($A2452,8),POR!$A:$R,9,0),"")</f>
        <v/>
      </c>
      <c r="X2452" s="8" t="str">
        <f>IFERROR(VLOOKUP(LEFT($A2452,8),POR!$A:$R,10,0),"")</f>
        <v/>
      </c>
      <c r="Y2452" s="8" t="str">
        <f>IFERROR(VLOOKUP(LEFT($A2452,8),POR!$A:$R,11,0),"")</f>
        <v/>
      </c>
      <c r="Z2452" s="8" t="str">
        <f>IFERROR(VLOOKUP(LEFT($A2452,8),POR!$A:$R,12,0),"")</f>
        <v/>
      </c>
      <c r="AA2452" s="8" t="str">
        <f>IFERROR(VLOOKUP(LEFT($A2452,8),POR!$A:$R,13,0),"")</f>
        <v/>
      </c>
      <c r="AB2452" s="8" t="str">
        <f>IFERROR(VLOOKUP(LEFT($A2452,8),POR!$A:$R,14,0),"")</f>
        <v/>
      </c>
      <c r="AC2452" s="8" t="str">
        <f>IFERROR(VLOOKUP(LEFT($A2452,8),POR!$A:$R,15,0),"")</f>
        <v/>
      </c>
      <c r="AD2452" s="8" t="str">
        <f>IFERROR(VLOOKUP(LEFT($A2452,8),POR!$A:$R,16,0),"")</f>
        <v/>
      </c>
      <c r="AE2452" s="8" t="str">
        <f>IFERROR(VLOOKUP(LEFT($A2452,8),POR!$A:$R,17,0),"")</f>
        <v/>
      </c>
      <c r="AF2452" s="8" t="str">
        <f>IFERROR(VLOOKUP(LEFT($A2452,8),POR!$A:$R,18,0),"")</f>
        <v/>
      </c>
      <c r="AG2452" s="36" t="str">
        <f>IFERROR(VLOOKUP(A2452,NSD!F:G,2,0),"")</f>
        <v/>
      </c>
    </row>
    <row r="2453" spans="1:33">
      <c r="A2453" s="49" t="s">
        <v>4352</v>
      </c>
      <c r="B2453" s="36" t="str">
        <f>VLOOKUP(LEFT(A2453,8),Clusters!A:C,3,0)</f>
        <v>C6</v>
      </c>
      <c r="C2453" s="36">
        <f>VLOOKUP(LEFT(A2453,8),Clusters!A:D,2,0)</f>
        <v>64</v>
      </c>
      <c r="O2453" s="36">
        <f>IFERROR(VLOOKUP(LEFT(A2453,8),'Development Priority'!A:B,2,0),"")</f>
        <v>411</v>
      </c>
      <c r="P2453" s="8" t="str">
        <f>IFERROR(VLOOKUP(LEFT($A2453,8),POR!$A:$R,2,0),"")</f>
        <v/>
      </c>
      <c r="Q2453" s="8" t="str">
        <f>IFERROR(VLOOKUP(LEFT($A2453,8),POR!$A:$R,3,0),"")</f>
        <v/>
      </c>
      <c r="R2453" s="8" t="str">
        <f>IFERROR(VLOOKUP(LEFT($A2453,8),POR!$A:$R,4,0),"")</f>
        <v/>
      </c>
      <c r="S2453" s="8" t="str">
        <f>IFERROR(VLOOKUP(LEFT($A2453,8),POR!$A:$R,5,0),"")</f>
        <v/>
      </c>
      <c r="T2453" s="8">
        <f>IFERROR(VLOOKUP(LEFT($A2453,8),POR!$A:$R,6,0),"")</f>
        <v>42766.666666666701</v>
      </c>
      <c r="U2453" s="8" t="str">
        <f>IFERROR(VLOOKUP(LEFT($A2453,8),POR!$A:$R,7,0),"")</f>
        <v/>
      </c>
      <c r="V2453" s="8" t="str">
        <f>IFERROR(VLOOKUP(LEFT($A2453,8),POR!$A:$R,8,0),"")</f>
        <v/>
      </c>
      <c r="W2453" s="8" t="str">
        <f>IFERROR(VLOOKUP(LEFT($A2453,8),POR!$A:$R,9,0),"")</f>
        <v/>
      </c>
      <c r="X2453" s="8" t="str">
        <f>IFERROR(VLOOKUP(LEFT($A2453,8),POR!$A:$R,10,0),"")</f>
        <v/>
      </c>
      <c r="Y2453" s="8" t="str">
        <f>IFERROR(VLOOKUP(LEFT($A2453,8),POR!$A:$R,11,0),"")</f>
        <v/>
      </c>
      <c r="Z2453" s="8" t="str">
        <f>IFERROR(VLOOKUP(LEFT($A2453,8),POR!$A:$R,12,0),"")</f>
        <v/>
      </c>
      <c r="AA2453" s="8" t="str">
        <f>IFERROR(VLOOKUP(LEFT($A2453,8),POR!$A:$R,13,0),"")</f>
        <v/>
      </c>
      <c r="AB2453" s="8" t="str">
        <f>IFERROR(VLOOKUP(LEFT($A2453,8),POR!$A:$R,14,0),"")</f>
        <v/>
      </c>
      <c r="AC2453" s="8" t="str">
        <f>IFERROR(VLOOKUP(LEFT($A2453,8),POR!$A:$R,15,0),"")</f>
        <v/>
      </c>
      <c r="AD2453" s="8" t="str">
        <f>IFERROR(VLOOKUP(LEFT($A2453,8),POR!$A:$R,16,0),"")</f>
        <v/>
      </c>
      <c r="AE2453" s="8" t="str">
        <f>IFERROR(VLOOKUP(LEFT($A2453,8),POR!$A:$R,17,0),"")</f>
        <v/>
      </c>
      <c r="AF2453" s="8" t="str">
        <f>IFERROR(VLOOKUP(LEFT($A2453,8),POR!$A:$R,18,0),"")</f>
        <v/>
      </c>
      <c r="AG2453" s="36" t="str">
        <f>IFERROR(VLOOKUP(A2453,NSD!F:G,2,0),"")</f>
        <v/>
      </c>
    </row>
    <row r="2454" spans="1:33">
      <c r="A2454" s="49" t="s">
        <v>3086</v>
      </c>
      <c r="B2454" s="36" t="str">
        <f>VLOOKUP(LEFT(A2454,8),Clusters!A:C,3,0)</f>
        <v>C6</v>
      </c>
      <c r="C2454" s="36">
        <f>VLOOKUP(LEFT(A2454,8),Clusters!A:D,2,0)</f>
        <v>64</v>
      </c>
      <c r="O2454" s="36">
        <f>IFERROR(VLOOKUP(LEFT(A2454,8),'Development Priority'!A:B,2,0),"")</f>
        <v>411</v>
      </c>
      <c r="P2454" s="8" t="str">
        <f>IFERROR(VLOOKUP(LEFT($A2454,8),POR!$A:$R,2,0),"")</f>
        <v/>
      </c>
      <c r="Q2454" s="8" t="str">
        <f>IFERROR(VLOOKUP(LEFT($A2454,8),POR!$A:$R,3,0),"")</f>
        <v/>
      </c>
      <c r="R2454" s="8" t="str">
        <f>IFERROR(VLOOKUP(LEFT($A2454,8),POR!$A:$R,4,0),"")</f>
        <v/>
      </c>
      <c r="S2454" s="8" t="str">
        <f>IFERROR(VLOOKUP(LEFT($A2454,8),POR!$A:$R,5,0),"")</f>
        <v/>
      </c>
      <c r="T2454" s="8">
        <f>IFERROR(VLOOKUP(LEFT($A2454,8),POR!$A:$R,6,0),"")</f>
        <v>42766.666666666701</v>
      </c>
      <c r="U2454" s="8" t="str">
        <f>IFERROR(VLOOKUP(LEFT($A2454,8),POR!$A:$R,7,0),"")</f>
        <v/>
      </c>
      <c r="V2454" s="8" t="str">
        <f>IFERROR(VLOOKUP(LEFT($A2454,8),POR!$A:$R,8,0),"")</f>
        <v/>
      </c>
      <c r="W2454" s="8" t="str">
        <f>IFERROR(VLOOKUP(LEFT($A2454,8),POR!$A:$R,9,0),"")</f>
        <v/>
      </c>
      <c r="X2454" s="8" t="str">
        <f>IFERROR(VLOOKUP(LEFT($A2454,8),POR!$A:$R,10,0),"")</f>
        <v/>
      </c>
      <c r="Y2454" s="8" t="str">
        <f>IFERROR(VLOOKUP(LEFT($A2454,8),POR!$A:$R,11,0),"")</f>
        <v/>
      </c>
      <c r="Z2454" s="8" t="str">
        <f>IFERROR(VLOOKUP(LEFT($A2454,8),POR!$A:$R,12,0),"")</f>
        <v/>
      </c>
      <c r="AA2454" s="8" t="str">
        <f>IFERROR(VLOOKUP(LEFT($A2454,8),POR!$A:$R,13,0),"")</f>
        <v/>
      </c>
      <c r="AB2454" s="8" t="str">
        <f>IFERROR(VLOOKUP(LEFT($A2454,8),POR!$A:$R,14,0),"")</f>
        <v/>
      </c>
      <c r="AC2454" s="8" t="str">
        <f>IFERROR(VLOOKUP(LEFT($A2454,8),POR!$A:$R,15,0),"")</f>
        <v/>
      </c>
      <c r="AD2454" s="8" t="str">
        <f>IFERROR(VLOOKUP(LEFT($A2454,8),POR!$A:$R,16,0),"")</f>
        <v/>
      </c>
      <c r="AE2454" s="8" t="str">
        <f>IFERROR(VLOOKUP(LEFT($A2454,8),POR!$A:$R,17,0),"")</f>
        <v/>
      </c>
      <c r="AF2454" s="8" t="str">
        <f>IFERROR(VLOOKUP(LEFT($A2454,8),POR!$A:$R,18,0),"")</f>
        <v/>
      </c>
      <c r="AG2454" s="36" t="str">
        <f>IFERROR(VLOOKUP(A2454,NSD!F:G,2,0),"")</f>
        <v/>
      </c>
    </row>
    <row r="2455" spans="1:33">
      <c r="A2455" s="49" t="s">
        <v>3609</v>
      </c>
      <c r="B2455" s="36" t="str">
        <f>VLOOKUP(LEFT(A2455,8),Clusters!A:C,3,0)</f>
        <v>C6</v>
      </c>
      <c r="C2455" s="36">
        <f>VLOOKUP(LEFT(A2455,8),Clusters!A:D,2,0)</f>
        <v>64</v>
      </c>
      <c r="O2455" s="36">
        <f>IFERROR(VLOOKUP(LEFT(A2455,8),'Development Priority'!A:B,2,0),"")</f>
        <v>411</v>
      </c>
      <c r="P2455" s="8" t="str">
        <f>IFERROR(VLOOKUP(LEFT($A2455,8),POR!$A:$R,2,0),"")</f>
        <v/>
      </c>
      <c r="Q2455" s="8" t="str">
        <f>IFERROR(VLOOKUP(LEFT($A2455,8),POR!$A:$R,3,0),"")</f>
        <v/>
      </c>
      <c r="R2455" s="8" t="str">
        <f>IFERROR(VLOOKUP(LEFT($A2455,8),POR!$A:$R,4,0),"")</f>
        <v/>
      </c>
      <c r="S2455" s="8" t="str">
        <f>IFERROR(VLOOKUP(LEFT($A2455,8),POR!$A:$R,5,0),"")</f>
        <v/>
      </c>
      <c r="T2455" s="8">
        <f>IFERROR(VLOOKUP(LEFT($A2455,8),POR!$A:$R,6,0),"")</f>
        <v>42766.666666666701</v>
      </c>
      <c r="U2455" s="8" t="str">
        <f>IFERROR(VLOOKUP(LEFT($A2455,8),POR!$A:$R,7,0),"")</f>
        <v/>
      </c>
      <c r="V2455" s="8" t="str">
        <f>IFERROR(VLOOKUP(LEFT($A2455,8),POR!$A:$R,8,0),"")</f>
        <v/>
      </c>
      <c r="W2455" s="8" t="str">
        <f>IFERROR(VLOOKUP(LEFT($A2455,8),POR!$A:$R,9,0),"")</f>
        <v/>
      </c>
      <c r="X2455" s="8" t="str">
        <f>IFERROR(VLOOKUP(LEFT($A2455,8),POR!$A:$R,10,0),"")</f>
        <v/>
      </c>
      <c r="Y2455" s="8" t="str">
        <f>IFERROR(VLOOKUP(LEFT($A2455,8),POR!$A:$R,11,0),"")</f>
        <v/>
      </c>
      <c r="Z2455" s="8" t="str">
        <f>IFERROR(VLOOKUP(LEFT($A2455,8),POR!$A:$R,12,0),"")</f>
        <v/>
      </c>
      <c r="AA2455" s="8" t="str">
        <f>IFERROR(VLOOKUP(LEFT($A2455,8),POR!$A:$R,13,0),"")</f>
        <v/>
      </c>
      <c r="AB2455" s="8" t="str">
        <f>IFERROR(VLOOKUP(LEFT($A2455,8),POR!$A:$R,14,0),"")</f>
        <v/>
      </c>
      <c r="AC2455" s="8" t="str">
        <f>IFERROR(VLOOKUP(LEFT($A2455,8),POR!$A:$R,15,0),"")</f>
        <v/>
      </c>
      <c r="AD2455" s="8" t="str">
        <f>IFERROR(VLOOKUP(LEFT($A2455,8),POR!$A:$R,16,0),"")</f>
        <v/>
      </c>
      <c r="AE2455" s="8" t="str">
        <f>IFERROR(VLOOKUP(LEFT($A2455,8),POR!$A:$R,17,0),"")</f>
        <v/>
      </c>
      <c r="AF2455" s="8" t="str">
        <f>IFERROR(VLOOKUP(LEFT($A2455,8),POR!$A:$R,18,0),"")</f>
        <v/>
      </c>
      <c r="AG2455" s="36" t="str">
        <f>IFERROR(VLOOKUP(A2455,NSD!F:G,2,0),"")</f>
        <v/>
      </c>
    </row>
    <row r="2456" spans="1:33">
      <c r="A2456" s="49" t="s">
        <v>4228</v>
      </c>
      <c r="B2456" s="36" t="str">
        <f>VLOOKUP(LEFT(A2456,8),Clusters!A:C,3,0)</f>
        <v>C6</v>
      </c>
      <c r="C2456" s="36">
        <f>VLOOKUP(LEFT(A2456,8),Clusters!A:D,2,0)</f>
        <v>61</v>
      </c>
      <c r="O2456" s="36">
        <f>IFERROR(VLOOKUP(LEFT(A2456,8),'Development Priority'!A:B,2,0),"")</f>
        <v>35</v>
      </c>
      <c r="P2456" s="8" t="str">
        <f>IFERROR(VLOOKUP(LEFT($A2456,8),POR!$A:$R,2,0),"")</f>
        <v/>
      </c>
      <c r="Q2456" s="8" t="str">
        <f>IFERROR(VLOOKUP(LEFT($A2456,8),POR!$A:$R,3,0),"")</f>
        <v/>
      </c>
      <c r="R2456" s="8" t="str">
        <f>IFERROR(VLOOKUP(LEFT($A2456,8),POR!$A:$R,4,0),"")</f>
        <v/>
      </c>
      <c r="S2456" s="8" t="str">
        <f>IFERROR(VLOOKUP(LEFT($A2456,8),POR!$A:$R,5,0),"")</f>
        <v/>
      </c>
      <c r="T2456" s="8">
        <f>IFERROR(VLOOKUP(LEFT($A2456,8),POR!$A:$R,6,0),"")</f>
        <v>42897.708333333299</v>
      </c>
      <c r="U2456" s="8" t="str">
        <f>IFERROR(VLOOKUP(LEFT($A2456,8),POR!$A:$R,7,0),"")</f>
        <v/>
      </c>
      <c r="V2456" s="8">
        <f>IFERROR(VLOOKUP(LEFT($A2456,8),POR!$A:$R,8,0),"")</f>
        <v>42899</v>
      </c>
      <c r="W2456" s="8" t="str">
        <f>IFERROR(VLOOKUP(LEFT($A2456,8),POR!$A:$R,9,0),"")</f>
        <v/>
      </c>
      <c r="X2456" s="8" t="str">
        <f>IFERROR(VLOOKUP(LEFT($A2456,8),POR!$A:$R,10,0),"")</f>
        <v/>
      </c>
      <c r="Y2456" s="8" t="str">
        <f>IFERROR(VLOOKUP(LEFT($A2456,8),POR!$A:$R,11,0),"")</f>
        <v/>
      </c>
      <c r="Z2456" s="8" t="str">
        <f>IFERROR(VLOOKUP(LEFT($A2456,8),POR!$A:$R,12,0),"")</f>
        <v/>
      </c>
      <c r="AA2456" s="8" t="str">
        <f>IFERROR(VLOOKUP(LEFT($A2456,8),POR!$A:$R,13,0),"")</f>
        <v/>
      </c>
      <c r="AB2456" s="8" t="str">
        <f>IFERROR(VLOOKUP(LEFT($A2456,8),POR!$A:$R,14,0),"")</f>
        <v/>
      </c>
      <c r="AC2456" s="8">
        <f>IFERROR(VLOOKUP(LEFT($A2456,8),POR!$A:$R,15,0),"")</f>
        <v>42933</v>
      </c>
      <c r="AD2456" s="8" t="str">
        <f>IFERROR(VLOOKUP(LEFT($A2456,8),POR!$A:$R,16,0),"")</f>
        <v/>
      </c>
      <c r="AE2456" s="8" t="str">
        <f>IFERROR(VLOOKUP(LEFT($A2456,8),POR!$A:$R,17,0),"")</f>
        <v/>
      </c>
      <c r="AF2456" s="8" t="str">
        <f>IFERROR(VLOOKUP(LEFT($A2456,8),POR!$A:$R,18,0),"")</f>
        <v/>
      </c>
      <c r="AG2456" s="36" t="str">
        <f>IFERROR(VLOOKUP(A2456,NSD!F:G,2,0),"")</f>
        <v/>
      </c>
    </row>
    <row r="2457" spans="1:33">
      <c r="A2457" s="49" t="s">
        <v>2133</v>
      </c>
      <c r="B2457" s="36" t="str">
        <f>VLOOKUP(LEFT(A2457,8),Clusters!A:C,3,0)</f>
        <v>C6</v>
      </c>
      <c r="C2457" s="36">
        <f>VLOOKUP(LEFT(A2457,8),Clusters!A:D,2,0)</f>
        <v>61</v>
      </c>
      <c r="O2457" s="36">
        <f>IFERROR(VLOOKUP(LEFT(A2457,8),'Development Priority'!A:B,2,0),"")</f>
        <v>35</v>
      </c>
      <c r="P2457" s="8" t="str">
        <f>IFERROR(VLOOKUP(LEFT($A2457,8),POR!$A:$R,2,0),"")</f>
        <v/>
      </c>
      <c r="Q2457" s="8" t="str">
        <f>IFERROR(VLOOKUP(LEFT($A2457,8),POR!$A:$R,3,0),"")</f>
        <v/>
      </c>
      <c r="R2457" s="8" t="str">
        <f>IFERROR(VLOOKUP(LEFT($A2457,8),POR!$A:$R,4,0),"")</f>
        <v/>
      </c>
      <c r="S2457" s="8" t="str">
        <f>IFERROR(VLOOKUP(LEFT($A2457,8),POR!$A:$R,5,0),"")</f>
        <v/>
      </c>
      <c r="T2457" s="8">
        <f>IFERROR(VLOOKUP(LEFT($A2457,8),POR!$A:$R,6,0),"")</f>
        <v>42897.708333333299</v>
      </c>
      <c r="U2457" s="8" t="str">
        <f>IFERROR(VLOOKUP(LEFT($A2457,8),POR!$A:$R,7,0),"")</f>
        <v/>
      </c>
      <c r="V2457" s="8">
        <f>IFERROR(VLOOKUP(LEFT($A2457,8),POR!$A:$R,8,0),"")</f>
        <v>42899</v>
      </c>
      <c r="W2457" s="8" t="str">
        <f>IFERROR(VLOOKUP(LEFT($A2457,8),POR!$A:$R,9,0),"")</f>
        <v/>
      </c>
      <c r="X2457" s="8" t="str">
        <f>IFERROR(VLOOKUP(LEFT($A2457,8),POR!$A:$R,10,0),"")</f>
        <v/>
      </c>
      <c r="Y2457" s="8" t="str">
        <f>IFERROR(VLOOKUP(LEFT($A2457,8),POR!$A:$R,11,0),"")</f>
        <v/>
      </c>
      <c r="Z2457" s="8" t="str">
        <f>IFERROR(VLOOKUP(LEFT($A2457,8),POR!$A:$R,12,0),"")</f>
        <v/>
      </c>
      <c r="AA2457" s="8" t="str">
        <f>IFERROR(VLOOKUP(LEFT($A2457,8),POR!$A:$R,13,0),"")</f>
        <v/>
      </c>
      <c r="AB2457" s="8" t="str">
        <f>IFERROR(VLOOKUP(LEFT($A2457,8),POR!$A:$R,14,0),"")</f>
        <v/>
      </c>
      <c r="AC2457" s="8">
        <f>IFERROR(VLOOKUP(LEFT($A2457,8),POR!$A:$R,15,0),"")</f>
        <v>42933</v>
      </c>
      <c r="AD2457" s="8" t="str">
        <f>IFERROR(VLOOKUP(LEFT($A2457,8),POR!$A:$R,16,0),"")</f>
        <v/>
      </c>
      <c r="AE2457" s="8" t="str">
        <f>IFERROR(VLOOKUP(LEFT($A2457,8),POR!$A:$R,17,0),"")</f>
        <v/>
      </c>
      <c r="AF2457" s="8" t="str">
        <f>IFERROR(VLOOKUP(LEFT($A2457,8),POR!$A:$R,18,0),"")</f>
        <v/>
      </c>
      <c r="AG2457" s="36" t="str">
        <f>IFERROR(VLOOKUP(A2457,NSD!F:G,2,0),"")</f>
        <v/>
      </c>
    </row>
    <row r="2458" spans="1:33">
      <c r="A2458" s="49" t="s">
        <v>2080</v>
      </c>
      <c r="B2458" s="36" t="str">
        <f>VLOOKUP(LEFT(A2458,8),Clusters!A:C,3,0)</f>
        <v>C6</v>
      </c>
      <c r="C2458" s="36">
        <f>VLOOKUP(LEFT(A2458,8),Clusters!A:D,2,0)</f>
        <v>61</v>
      </c>
      <c r="O2458" s="36">
        <f>IFERROR(VLOOKUP(LEFT(A2458,8),'Development Priority'!A:B,2,0),"")</f>
        <v>35</v>
      </c>
      <c r="P2458" s="8" t="str">
        <f>IFERROR(VLOOKUP(LEFT($A2458,8),POR!$A:$R,2,0),"")</f>
        <v/>
      </c>
      <c r="Q2458" s="8" t="str">
        <f>IFERROR(VLOOKUP(LEFT($A2458,8),POR!$A:$R,3,0),"")</f>
        <v/>
      </c>
      <c r="R2458" s="8" t="str">
        <f>IFERROR(VLOOKUP(LEFT($A2458,8),POR!$A:$R,4,0),"")</f>
        <v/>
      </c>
      <c r="S2458" s="8" t="str">
        <f>IFERROR(VLOOKUP(LEFT($A2458,8),POR!$A:$R,5,0),"")</f>
        <v/>
      </c>
      <c r="T2458" s="8">
        <f>IFERROR(VLOOKUP(LEFT($A2458,8),POR!$A:$R,6,0),"")</f>
        <v>42897.708333333299</v>
      </c>
      <c r="U2458" s="8" t="str">
        <f>IFERROR(VLOOKUP(LEFT($A2458,8),POR!$A:$R,7,0),"")</f>
        <v/>
      </c>
      <c r="V2458" s="8">
        <f>IFERROR(VLOOKUP(LEFT($A2458,8),POR!$A:$R,8,0),"")</f>
        <v>42899</v>
      </c>
      <c r="W2458" s="8" t="str">
        <f>IFERROR(VLOOKUP(LEFT($A2458,8),POR!$A:$R,9,0),"")</f>
        <v/>
      </c>
      <c r="X2458" s="8" t="str">
        <f>IFERROR(VLOOKUP(LEFT($A2458,8),POR!$A:$R,10,0),"")</f>
        <v/>
      </c>
      <c r="Y2458" s="8" t="str">
        <f>IFERROR(VLOOKUP(LEFT($A2458,8),POR!$A:$R,11,0),"")</f>
        <v/>
      </c>
      <c r="Z2458" s="8" t="str">
        <f>IFERROR(VLOOKUP(LEFT($A2458,8),POR!$A:$R,12,0),"")</f>
        <v/>
      </c>
      <c r="AA2458" s="8" t="str">
        <f>IFERROR(VLOOKUP(LEFT($A2458,8),POR!$A:$R,13,0),"")</f>
        <v/>
      </c>
      <c r="AB2458" s="8" t="str">
        <f>IFERROR(VLOOKUP(LEFT($A2458,8),POR!$A:$R,14,0),"")</f>
        <v/>
      </c>
      <c r="AC2458" s="8">
        <f>IFERROR(VLOOKUP(LEFT($A2458,8),POR!$A:$R,15,0),"")</f>
        <v>42933</v>
      </c>
      <c r="AD2458" s="8" t="str">
        <f>IFERROR(VLOOKUP(LEFT($A2458,8),POR!$A:$R,16,0),"")</f>
        <v/>
      </c>
      <c r="AE2458" s="8" t="str">
        <f>IFERROR(VLOOKUP(LEFT($A2458,8),POR!$A:$R,17,0),"")</f>
        <v/>
      </c>
      <c r="AF2458" s="8" t="str">
        <f>IFERROR(VLOOKUP(LEFT($A2458,8),POR!$A:$R,18,0),"")</f>
        <v/>
      </c>
      <c r="AG2458" s="36" t="str">
        <f>IFERROR(VLOOKUP(A2458,NSD!F:G,2,0),"")</f>
        <v/>
      </c>
    </row>
    <row r="2459" spans="1:33">
      <c r="A2459" s="49" t="s">
        <v>2904</v>
      </c>
      <c r="B2459" s="36" t="str">
        <f>VLOOKUP(LEFT(A2459,8),Clusters!A:C,3,0)</f>
        <v>C6</v>
      </c>
      <c r="C2459" s="36">
        <f>VLOOKUP(LEFT(A2459,8),Clusters!A:D,2,0)</f>
        <v>61</v>
      </c>
      <c r="O2459" s="36">
        <f>IFERROR(VLOOKUP(LEFT(A2459,8),'Development Priority'!A:B,2,0),"")</f>
        <v>576</v>
      </c>
      <c r="P2459" s="8" t="str">
        <f>IFERROR(VLOOKUP(LEFT($A2459,8),POR!$A:$R,2,0),"")</f>
        <v/>
      </c>
      <c r="Q2459" s="8" t="str">
        <f>IFERROR(VLOOKUP(LEFT($A2459,8),POR!$A:$R,3,0),"")</f>
        <v/>
      </c>
      <c r="R2459" s="8" t="str">
        <f>IFERROR(VLOOKUP(LEFT($A2459,8),POR!$A:$R,4,0),"")</f>
        <v/>
      </c>
      <c r="S2459" s="8" t="str">
        <f>IFERROR(VLOOKUP(LEFT($A2459,8),POR!$A:$R,5,0),"")</f>
        <v/>
      </c>
      <c r="T2459" s="8" t="str">
        <f>IFERROR(VLOOKUP(LEFT($A2459,8),POR!$A:$R,6,0),"")</f>
        <v/>
      </c>
      <c r="U2459" s="8" t="str">
        <f>IFERROR(VLOOKUP(LEFT($A2459,8),POR!$A:$R,7,0),"")</f>
        <v/>
      </c>
      <c r="V2459" s="8" t="str">
        <f>IFERROR(VLOOKUP(LEFT($A2459,8),POR!$A:$R,8,0),"")</f>
        <v/>
      </c>
      <c r="W2459" s="8" t="str">
        <f>IFERROR(VLOOKUP(LEFT($A2459,8),POR!$A:$R,9,0),"")</f>
        <v/>
      </c>
      <c r="X2459" s="8" t="str">
        <f>IFERROR(VLOOKUP(LEFT($A2459,8),POR!$A:$R,10,0),"")</f>
        <v/>
      </c>
      <c r="Y2459" s="8" t="str">
        <f>IFERROR(VLOOKUP(LEFT($A2459,8),POR!$A:$R,11,0),"")</f>
        <v/>
      </c>
      <c r="Z2459" s="8" t="str">
        <f>IFERROR(VLOOKUP(LEFT($A2459,8),POR!$A:$R,12,0),"")</f>
        <v/>
      </c>
      <c r="AA2459" s="8" t="str">
        <f>IFERROR(VLOOKUP(LEFT($A2459,8),POR!$A:$R,13,0),"")</f>
        <v/>
      </c>
      <c r="AB2459" s="8" t="str">
        <f>IFERROR(VLOOKUP(LEFT($A2459,8),POR!$A:$R,14,0),"")</f>
        <v/>
      </c>
      <c r="AC2459" s="8" t="str">
        <f>IFERROR(VLOOKUP(LEFT($A2459,8),POR!$A:$R,15,0),"")</f>
        <v/>
      </c>
      <c r="AD2459" s="8" t="str">
        <f>IFERROR(VLOOKUP(LEFT($A2459,8),POR!$A:$R,16,0),"")</f>
        <v/>
      </c>
      <c r="AE2459" s="8" t="str">
        <f>IFERROR(VLOOKUP(LEFT($A2459,8),POR!$A:$R,17,0),"")</f>
        <v/>
      </c>
      <c r="AF2459" s="8" t="str">
        <f>IFERROR(VLOOKUP(LEFT($A2459,8),POR!$A:$R,18,0),"")</f>
        <v/>
      </c>
      <c r="AG2459" s="36" t="str">
        <f>IFERROR(VLOOKUP(A2459,NSD!F:G,2,0),"")</f>
        <v/>
      </c>
    </row>
    <row r="2460" spans="1:33">
      <c r="A2460" s="49" t="s">
        <v>3343</v>
      </c>
      <c r="B2460" s="36" t="str">
        <f>VLOOKUP(LEFT(A2460,8),Clusters!A:C,3,0)</f>
        <v>C6</v>
      </c>
      <c r="C2460" s="36">
        <f>VLOOKUP(LEFT(A2460,8),Clusters!A:D,2,0)</f>
        <v>61</v>
      </c>
      <c r="O2460" s="36">
        <f>IFERROR(VLOOKUP(LEFT(A2460,8),'Development Priority'!A:B,2,0),"")</f>
        <v>576</v>
      </c>
      <c r="P2460" s="8" t="str">
        <f>IFERROR(VLOOKUP(LEFT($A2460,8),POR!$A:$R,2,0),"")</f>
        <v/>
      </c>
      <c r="Q2460" s="8" t="str">
        <f>IFERROR(VLOOKUP(LEFT($A2460,8),POR!$A:$R,3,0),"")</f>
        <v/>
      </c>
      <c r="R2460" s="8" t="str">
        <f>IFERROR(VLOOKUP(LEFT($A2460,8),POR!$A:$R,4,0),"")</f>
        <v/>
      </c>
      <c r="S2460" s="8" t="str">
        <f>IFERROR(VLOOKUP(LEFT($A2460,8),POR!$A:$R,5,0),"")</f>
        <v/>
      </c>
      <c r="T2460" s="8" t="str">
        <f>IFERROR(VLOOKUP(LEFT($A2460,8),POR!$A:$R,6,0),"")</f>
        <v/>
      </c>
      <c r="U2460" s="8" t="str">
        <f>IFERROR(VLOOKUP(LEFT($A2460,8),POR!$A:$R,7,0),"")</f>
        <v/>
      </c>
      <c r="V2460" s="8" t="str">
        <f>IFERROR(VLOOKUP(LEFT($A2460,8),POR!$A:$R,8,0),"")</f>
        <v/>
      </c>
      <c r="W2460" s="8" t="str">
        <f>IFERROR(VLOOKUP(LEFT($A2460,8),POR!$A:$R,9,0),"")</f>
        <v/>
      </c>
      <c r="X2460" s="8" t="str">
        <f>IFERROR(VLOOKUP(LEFT($A2460,8),POR!$A:$R,10,0),"")</f>
        <v/>
      </c>
      <c r="Y2460" s="8" t="str">
        <f>IFERROR(VLOOKUP(LEFT($A2460,8),POR!$A:$R,11,0),"")</f>
        <v/>
      </c>
      <c r="Z2460" s="8" t="str">
        <f>IFERROR(VLOOKUP(LEFT($A2460,8),POR!$A:$R,12,0),"")</f>
        <v/>
      </c>
      <c r="AA2460" s="8" t="str">
        <f>IFERROR(VLOOKUP(LEFT($A2460,8),POR!$A:$R,13,0),"")</f>
        <v/>
      </c>
      <c r="AB2460" s="8" t="str">
        <f>IFERROR(VLOOKUP(LEFT($A2460,8),POR!$A:$R,14,0),"")</f>
        <v/>
      </c>
      <c r="AC2460" s="8" t="str">
        <f>IFERROR(VLOOKUP(LEFT($A2460,8),POR!$A:$R,15,0),"")</f>
        <v/>
      </c>
      <c r="AD2460" s="8" t="str">
        <f>IFERROR(VLOOKUP(LEFT($A2460,8),POR!$A:$R,16,0),"")</f>
        <v/>
      </c>
      <c r="AE2460" s="8" t="str">
        <f>IFERROR(VLOOKUP(LEFT($A2460,8),POR!$A:$R,17,0),"")</f>
        <v/>
      </c>
      <c r="AF2460" s="8" t="str">
        <f>IFERROR(VLOOKUP(LEFT($A2460,8),POR!$A:$R,18,0),"")</f>
        <v/>
      </c>
      <c r="AG2460" s="36" t="str">
        <f>IFERROR(VLOOKUP(A2460,NSD!F:G,2,0),"")</f>
        <v/>
      </c>
    </row>
    <row r="2461" spans="1:33">
      <c r="A2461" s="49" t="s">
        <v>2344</v>
      </c>
      <c r="B2461" s="36" t="str">
        <f>VLOOKUP(LEFT(A2461,8),Clusters!A:C,3,0)</f>
        <v>C6</v>
      </c>
      <c r="C2461" s="36">
        <f>VLOOKUP(LEFT(A2461,8),Clusters!A:D,2,0)</f>
        <v>61</v>
      </c>
      <c r="O2461" s="36">
        <f>IFERROR(VLOOKUP(LEFT(A2461,8),'Development Priority'!A:B,2,0),"")</f>
        <v>576</v>
      </c>
      <c r="P2461" s="8" t="str">
        <f>IFERROR(VLOOKUP(LEFT($A2461,8),POR!$A:$R,2,0),"")</f>
        <v/>
      </c>
      <c r="Q2461" s="8" t="str">
        <f>IFERROR(VLOOKUP(LEFT($A2461,8),POR!$A:$R,3,0),"")</f>
        <v/>
      </c>
      <c r="R2461" s="8" t="str">
        <f>IFERROR(VLOOKUP(LEFT($A2461,8),POR!$A:$R,4,0),"")</f>
        <v/>
      </c>
      <c r="S2461" s="8" t="str">
        <f>IFERROR(VLOOKUP(LEFT($A2461,8),POR!$A:$R,5,0),"")</f>
        <v/>
      </c>
      <c r="T2461" s="8" t="str">
        <f>IFERROR(VLOOKUP(LEFT($A2461,8),POR!$A:$R,6,0),"")</f>
        <v/>
      </c>
      <c r="U2461" s="8" t="str">
        <f>IFERROR(VLOOKUP(LEFT($A2461,8),POR!$A:$R,7,0),"")</f>
        <v/>
      </c>
      <c r="V2461" s="8" t="str">
        <f>IFERROR(VLOOKUP(LEFT($A2461,8),POR!$A:$R,8,0),"")</f>
        <v/>
      </c>
      <c r="W2461" s="8" t="str">
        <f>IFERROR(VLOOKUP(LEFT($A2461,8),POR!$A:$R,9,0),"")</f>
        <v/>
      </c>
      <c r="X2461" s="8" t="str">
        <f>IFERROR(VLOOKUP(LEFT($A2461,8),POR!$A:$R,10,0),"")</f>
        <v/>
      </c>
      <c r="Y2461" s="8" t="str">
        <f>IFERROR(VLOOKUP(LEFT($A2461,8),POR!$A:$R,11,0),"")</f>
        <v/>
      </c>
      <c r="Z2461" s="8" t="str">
        <f>IFERROR(VLOOKUP(LEFT($A2461,8),POR!$A:$R,12,0),"")</f>
        <v/>
      </c>
      <c r="AA2461" s="8" t="str">
        <f>IFERROR(VLOOKUP(LEFT($A2461,8),POR!$A:$R,13,0),"")</f>
        <v/>
      </c>
      <c r="AB2461" s="8" t="str">
        <f>IFERROR(VLOOKUP(LEFT($A2461,8),POR!$A:$R,14,0),"")</f>
        <v/>
      </c>
      <c r="AC2461" s="8" t="str">
        <f>IFERROR(VLOOKUP(LEFT($A2461,8),POR!$A:$R,15,0),"")</f>
        <v/>
      </c>
      <c r="AD2461" s="8" t="str">
        <f>IFERROR(VLOOKUP(LEFT($A2461,8),POR!$A:$R,16,0),"")</f>
        <v/>
      </c>
      <c r="AE2461" s="8" t="str">
        <f>IFERROR(VLOOKUP(LEFT($A2461,8),POR!$A:$R,17,0),"")</f>
        <v/>
      </c>
      <c r="AF2461" s="8" t="str">
        <f>IFERROR(VLOOKUP(LEFT($A2461,8),POR!$A:$R,18,0),"")</f>
        <v/>
      </c>
      <c r="AG2461" s="36" t="str">
        <f>IFERROR(VLOOKUP(A2461,NSD!F:G,2,0),"")</f>
        <v/>
      </c>
    </row>
    <row r="2462" spans="1:33">
      <c r="A2462" s="49" t="s">
        <v>3995</v>
      </c>
      <c r="B2462" s="36" t="str">
        <f>VLOOKUP(LEFT(A2462,8),Clusters!A:C,3,0)</f>
        <v>C6</v>
      </c>
      <c r="C2462" s="36">
        <f>VLOOKUP(LEFT(A2462,8),Clusters!A:D,2,0)</f>
        <v>62</v>
      </c>
      <c r="O2462" s="36">
        <f>IFERROR(VLOOKUP(LEFT(A2462,8),'Development Priority'!A:B,2,0),"")</f>
        <v>318</v>
      </c>
      <c r="P2462" s="8" t="str">
        <f>IFERROR(VLOOKUP(LEFT($A2462,8),POR!$A:$R,2,0),"")</f>
        <v/>
      </c>
      <c r="Q2462" s="8" t="str">
        <f>IFERROR(VLOOKUP(LEFT($A2462,8),POR!$A:$R,3,0),"")</f>
        <v/>
      </c>
      <c r="R2462" s="8" t="str">
        <f>IFERROR(VLOOKUP(LEFT($A2462,8),POR!$A:$R,4,0),"")</f>
        <v/>
      </c>
      <c r="S2462" s="8" t="str">
        <f>IFERROR(VLOOKUP(LEFT($A2462,8),POR!$A:$R,5,0),"")</f>
        <v/>
      </c>
      <c r="T2462" s="8" t="str">
        <f>IFERROR(VLOOKUP(LEFT($A2462,8),POR!$A:$R,6,0),"")</f>
        <v/>
      </c>
      <c r="U2462" s="8" t="str">
        <f>IFERROR(VLOOKUP(LEFT($A2462,8),POR!$A:$R,7,0),"")</f>
        <v/>
      </c>
      <c r="V2462" s="8" t="str">
        <f>IFERROR(VLOOKUP(LEFT($A2462,8),POR!$A:$R,8,0),"")</f>
        <v/>
      </c>
      <c r="W2462" s="8" t="str">
        <f>IFERROR(VLOOKUP(LEFT($A2462,8),POR!$A:$R,9,0),"")</f>
        <v/>
      </c>
      <c r="X2462" s="8" t="str">
        <f>IFERROR(VLOOKUP(LEFT($A2462,8),POR!$A:$R,10,0),"")</f>
        <v/>
      </c>
      <c r="Y2462" s="8" t="str">
        <f>IFERROR(VLOOKUP(LEFT($A2462,8),POR!$A:$R,11,0),"")</f>
        <v/>
      </c>
      <c r="Z2462" s="8" t="str">
        <f>IFERROR(VLOOKUP(LEFT($A2462,8),POR!$A:$R,12,0),"")</f>
        <v/>
      </c>
      <c r="AA2462" s="8" t="str">
        <f>IFERROR(VLOOKUP(LEFT($A2462,8),POR!$A:$R,13,0),"")</f>
        <v/>
      </c>
      <c r="AB2462" s="8" t="str">
        <f>IFERROR(VLOOKUP(LEFT($A2462,8),POR!$A:$R,14,0),"")</f>
        <v/>
      </c>
      <c r="AC2462" s="8" t="str">
        <f>IFERROR(VLOOKUP(LEFT($A2462,8),POR!$A:$R,15,0),"")</f>
        <v/>
      </c>
      <c r="AD2462" s="8" t="str">
        <f>IFERROR(VLOOKUP(LEFT($A2462,8),POR!$A:$R,16,0),"")</f>
        <v/>
      </c>
      <c r="AE2462" s="8" t="str">
        <f>IFERROR(VLOOKUP(LEFT($A2462,8),POR!$A:$R,17,0),"")</f>
        <v/>
      </c>
      <c r="AF2462" s="8" t="str">
        <f>IFERROR(VLOOKUP(LEFT($A2462,8),POR!$A:$R,18,0),"")</f>
        <v/>
      </c>
      <c r="AG2462" s="36" t="str">
        <f>IFERROR(VLOOKUP(A2462,NSD!F:G,2,0),"")</f>
        <v/>
      </c>
    </row>
    <row r="2463" spans="1:33">
      <c r="A2463" s="49" t="s">
        <v>4899</v>
      </c>
      <c r="B2463" s="36" t="str">
        <f>VLOOKUP(LEFT(A2463,8),Clusters!A:C,3,0)</f>
        <v>C6</v>
      </c>
      <c r="C2463" s="36">
        <f>VLOOKUP(LEFT(A2463,8),Clusters!A:D,2,0)</f>
        <v>62</v>
      </c>
      <c r="O2463" s="36">
        <f>IFERROR(VLOOKUP(LEFT(A2463,8),'Development Priority'!A:B,2,0),"")</f>
        <v>318</v>
      </c>
      <c r="P2463" s="8" t="str">
        <f>IFERROR(VLOOKUP(LEFT($A2463,8),POR!$A:$R,2,0),"")</f>
        <v/>
      </c>
      <c r="Q2463" s="8" t="str">
        <f>IFERROR(VLOOKUP(LEFT($A2463,8),POR!$A:$R,3,0),"")</f>
        <v/>
      </c>
      <c r="R2463" s="8" t="str">
        <f>IFERROR(VLOOKUP(LEFT($A2463,8),POR!$A:$R,4,0),"")</f>
        <v/>
      </c>
      <c r="S2463" s="8" t="str">
        <f>IFERROR(VLOOKUP(LEFT($A2463,8),POR!$A:$R,5,0),"")</f>
        <v/>
      </c>
      <c r="T2463" s="8" t="str">
        <f>IFERROR(VLOOKUP(LEFT($A2463,8),POR!$A:$R,6,0),"")</f>
        <v/>
      </c>
      <c r="U2463" s="8" t="str">
        <f>IFERROR(VLOOKUP(LEFT($A2463,8),POR!$A:$R,7,0),"")</f>
        <v/>
      </c>
      <c r="V2463" s="8" t="str">
        <f>IFERROR(VLOOKUP(LEFT($A2463,8),POR!$A:$R,8,0),"")</f>
        <v/>
      </c>
      <c r="W2463" s="8" t="str">
        <f>IFERROR(VLOOKUP(LEFT($A2463,8),POR!$A:$R,9,0),"")</f>
        <v/>
      </c>
      <c r="X2463" s="8" t="str">
        <f>IFERROR(VLOOKUP(LEFT($A2463,8),POR!$A:$R,10,0),"")</f>
        <v/>
      </c>
      <c r="Y2463" s="8" t="str">
        <f>IFERROR(VLOOKUP(LEFT($A2463,8),POR!$A:$R,11,0),"")</f>
        <v/>
      </c>
      <c r="Z2463" s="8" t="str">
        <f>IFERROR(VLOOKUP(LEFT($A2463,8),POR!$A:$R,12,0),"")</f>
        <v/>
      </c>
      <c r="AA2463" s="8" t="str">
        <f>IFERROR(VLOOKUP(LEFT($A2463,8),POR!$A:$R,13,0),"")</f>
        <v/>
      </c>
      <c r="AB2463" s="8" t="str">
        <f>IFERROR(VLOOKUP(LEFT($A2463,8),POR!$A:$R,14,0),"")</f>
        <v/>
      </c>
      <c r="AC2463" s="8" t="str">
        <f>IFERROR(VLOOKUP(LEFT($A2463,8),POR!$A:$R,15,0),"")</f>
        <v/>
      </c>
      <c r="AD2463" s="8" t="str">
        <f>IFERROR(VLOOKUP(LEFT($A2463,8),POR!$A:$R,16,0),"")</f>
        <v/>
      </c>
      <c r="AE2463" s="8" t="str">
        <f>IFERROR(VLOOKUP(LEFT($A2463,8),POR!$A:$R,17,0),"")</f>
        <v/>
      </c>
      <c r="AF2463" s="8" t="str">
        <f>IFERROR(VLOOKUP(LEFT($A2463,8),POR!$A:$R,18,0),"")</f>
        <v/>
      </c>
      <c r="AG2463" s="36" t="str">
        <f>IFERROR(VLOOKUP(A2463,NSD!F:G,2,0),"")</f>
        <v/>
      </c>
    </row>
    <row r="2464" spans="1:33">
      <c r="A2464" s="49" t="s">
        <v>3616</v>
      </c>
      <c r="B2464" s="36" t="str">
        <f>VLOOKUP(LEFT(A2464,8),Clusters!A:C,3,0)</f>
        <v>C6</v>
      </c>
      <c r="C2464" s="36">
        <f>VLOOKUP(LEFT(A2464,8),Clusters!A:D,2,0)</f>
        <v>62</v>
      </c>
      <c r="O2464" s="36">
        <f>IFERROR(VLOOKUP(LEFT(A2464,8),'Development Priority'!A:B,2,0),"")</f>
        <v>318</v>
      </c>
      <c r="P2464" s="8" t="str">
        <f>IFERROR(VLOOKUP(LEFT($A2464,8),POR!$A:$R,2,0),"")</f>
        <v/>
      </c>
      <c r="Q2464" s="8" t="str">
        <f>IFERROR(VLOOKUP(LEFT($A2464,8),POR!$A:$R,3,0),"")</f>
        <v/>
      </c>
      <c r="R2464" s="8" t="str">
        <f>IFERROR(VLOOKUP(LEFT($A2464,8),POR!$A:$R,4,0),"")</f>
        <v/>
      </c>
      <c r="S2464" s="8" t="str">
        <f>IFERROR(VLOOKUP(LEFT($A2464,8),POR!$A:$R,5,0),"")</f>
        <v/>
      </c>
      <c r="T2464" s="8" t="str">
        <f>IFERROR(VLOOKUP(LEFT($A2464,8),POR!$A:$R,6,0),"")</f>
        <v/>
      </c>
      <c r="U2464" s="8" t="str">
        <f>IFERROR(VLOOKUP(LEFT($A2464,8),POR!$A:$R,7,0),"")</f>
        <v/>
      </c>
      <c r="V2464" s="8" t="str">
        <f>IFERROR(VLOOKUP(LEFT($A2464,8),POR!$A:$R,8,0),"")</f>
        <v/>
      </c>
      <c r="W2464" s="8" t="str">
        <f>IFERROR(VLOOKUP(LEFT($A2464,8),POR!$A:$R,9,0),"")</f>
        <v/>
      </c>
      <c r="X2464" s="8" t="str">
        <f>IFERROR(VLOOKUP(LEFT($A2464,8),POR!$A:$R,10,0),"")</f>
        <v/>
      </c>
      <c r="Y2464" s="8" t="str">
        <f>IFERROR(VLOOKUP(LEFT($A2464,8),POR!$A:$R,11,0),"")</f>
        <v/>
      </c>
      <c r="Z2464" s="8" t="str">
        <f>IFERROR(VLOOKUP(LEFT($A2464,8),POR!$A:$R,12,0),"")</f>
        <v/>
      </c>
      <c r="AA2464" s="8" t="str">
        <f>IFERROR(VLOOKUP(LEFT($A2464,8),POR!$A:$R,13,0),"")</f>
        <v/>
      </c>
      <c r="AB2464" s="8" t="str">
        <f>IFERROR(VLOOKUP(LEFT($A2464,8),POR!$A:$R,14,0),"")</f>
        <v/>
      </c>
      <c r="AC2464" s="8" t="str">
        <f>IFERROR(VLOOKUP(LEFT($A2464,8),POR!$A:$R,15,0),"")</f>
        <v/>
      </c>
      <c r="AD2464" s="8" t="str">
        <f>IFERROR(VLOOKUP(LEFT($A2464,8),POR!$A:$R,16,0),"")</f>
        <v/>
      </c>
      <c r="AE2464" s="8" t="str">
        <f>IFERROR(VLOOKUP(LEFT($A2464,8),POR!$A:$R,17,0),"")</f>
        <v/>
      </c>
      <c r="AF2464" s="8" t="str">
        <f>IFERROR(VLOOKUP(LEFT($A2464,8),POR!$A:$R,18,0),"")</f>
        <v/>
      </c>
      <c r="AG2464" s="36" t="str">
        <f>IFERROR(VLOOKUP(A2464,NSD!F:G,2,0),"")</f>
        <v/>
      </c>
    </row>
    <row r="2465" spans="1:33">
      <c r="A2465" s="49" t="s">
        <v>2981</v>
      </c>
      <c r="B2465" s="36" t="str">
        <f>VLOOKUP(LEFT(A2465,8),Clusters!A:C,3,0)</f>
        <v>C6</v>
      </c>
      <c r="C2465" s="36">
        <f>VLOOKUP(LEFT(A2465,8),Clusters!A:D,2,0)</f>
        <v>63</v>
      </c>
      <c r="O2465" s="36">
        <f>IFERROR(VLOOKUP(LEFT(A2465,8),'Development Priority'!A:B,2,0),"")</f>
        <v>334</v>
      </c>
      <c r="P2465" s="8" t="str">
        <f>IFERROR(VLOOKUP(LEFT($A2465,8),POR!$A:$R,2,0),"")</f>
        <v/>
      </c>
      <c r="Q2465" s="8" t="str">
        <f>IFERROR(VLOOKUP(LEFT($A2465,8),POR!$A:$R,3,0),"")</f>
        <v/>
      </c>
      <c r="R2465" s="8" t="str">
        <f>IFERROR(VLOOKUP(LEFT($A2465,8),POR!$A:$R,4,0),"")</f>
        <v/>
      </c>
      <c r="S2465" s="8" t="str">
        <f>IFERROR(VLOOKUP(LEFT($A2465,8),POR!$A:$R,5,0),"")</f>
        <v/>
      </c>
      <c r="T2465" s="8">
        <f>IFERROR(VLOOKUP(LEFT($A2465,8),POR!$A:$R,6,0),"")</f>
        <v>42766.666666666701</v>
      </c>
      <c r="U2465" s="8" t="str">
        <f>IFERROR(VLOOKUP(LEFT($A2465,8),POR!$A:$R,7,0),"")</f>
        <v/>
      </c>
      <c r="V2465" s="8" t="str">
        <f>IFERROR(VLOOKUP(LEFT($A2465,8),POR!$A:$R,8,0),"")</f>
        <v/>
      </c>
      <c r="W2465" s="8" t="str">
        <f>IFERROR(VLOOKUP(LEFT($A2465,8),POR!$A:$R,9,0),"")</f>
        <v/>
      </c>
      <c r="X2465" s="8" t="str">
        <f>IFERROR(VLOOKUP(LEFT($A2465,8),POR!$A:$R,10,0),"")</f>
        <v/>
      </c>
      <c r="Y2465" s="8" t="str">
        <f>IFERROR(VLOOKUP(LEFT($A2465,8),POR!$A:$R,11,0),"")</f>
        <v/>
      </c>
      <c r="Z2465" s="8" t="str">
        <f>IFERROR(VLOOKUP(LEFT($A2465,8),POR!$A:$R,12,0),"")</f>
        <v/>
      </c>
      <c r="AA2465" s="8" t="str">
        <f>IFERROR(VLOOKUP(LEFT($A2465,8),POR!$A:$R,13,0),"")</f>
        <v/>
      </c>
      <c r="AB2465" s="8" t="str">
        <f>IFERROR(VLOOKUP(LEFT($A2465,8),POR!$A:$R,14,0),"")</f>
        <v/>
      </c>
      <c r="AC2465" s="8" t="str">
        <f>IFERROR(VLOOKUP(LEFT($A2465,8),POR!$A:$R,15,0),"")</f>
        <v/>
      </c>
      <c r="AD2465" s="8" t="str">
        <f>IFERROR(VLOOKUP(LEFT($A2465,8),POR!$A:$R,16,0),"")</f>
        <v/>
      </c>
      <c r="AE2465" s="8" t="str">
        <f>IFERROR(VLOOKUP(LEFT($A2465,8),POR!$A:$R,17,0),"")</f>
        <v/>
      </c>
      <c r="AF2465" s="8" t="str">
        <f>IFERROR(VLOOKUP(LEFT($A2465,8),POR!$A:$R,18,0),"")</f>
        <v/>
      </c>
      <c r="AG2465" s="36" t="str">
        <f>IFERROR(VLOOKUP(A2465,NSD!F:G,2,0),"")</f>
        <v/>
      </c>
    </row>
    <row r="2466" spans="1:33">
      <c r="A2466" s="49" t="s">
        <v>4829</v>
      </c>
      <c r="B2466" s="36" t="str">
        <f>VLOOKUP(LEFT(A2466,8),Clusters!A:C,3,0)</f>
        <v>C6</v>
      </c>
      <c r="C2466" s="36">
        <f>VLOOKUP(LEFT(A2466,8),Clusters!A:D,2,0)</f>
        <v>63</v>
      </c>
      <c r="O2466" s="36">
        <f>IFERROR(VLOOKUP(LEFT(A2466,8),'Development Priority'!A:B,2,0),"")</f>
        <v>334</v>
      </c>
      <c r="P2466" s="8" t="str">
        <f>IFERROR(VLOOKUP(LEFT($A2466,8),POR!$A:$R,2,0),"")</f>
        <v/>
      </c>
      <c r="Q2466" s="8" t="str">
        <f>IFERROR(VLOOKUP(LEFT($A2466,8),POR!$A:$R,3,0),"")</f>
        <v/>
      </c>
      <c r="R2466" s="8" t="str">
        <f>IFERROR(VLOOKUP(LEFT($A2466,8),POR!$A:$R,4,0),"")</f>
        <v/>
      </c>
      <c r="S2466" s="8" t="str">
        <f>IFERROR(VLOOKUP(LEFT($A2466,8),POR!$A:$R,5,0),"")</f>
        <v/>
      </c>
      <c r="T2466" s="8">
        <f>IFERROR(VLOOKUP(LEFT($A2466,8),POR!$A:$R,6,0),"")</f>
        <v>42766.666666666701</v>
      </c>
      <c r="U2466" s="8" t="str">
        <f>IFERROR(VLOOKUP(LEFT($A2466,8),POR!$A:$R,7,0),"")</f>
        <v/>
      </c>
      <c r="V2466" s="8" t="str">
        <f>IFERROR(VLOOKUP(LEFT($A2466,8),POR!$A:$R,8,0),"")</f>
        <v/>
      </c>
      <c r="W2466" s="8" t="str">
        <f>IFERROR(VLOOKUP(LEFT($A2466,8),POR!$A:$R,9,0),"")</f>
        <v/>
      </c>
      <c r="X2466" s="8" t="str">
        <f>IFERROR(VLOOKUP(LEFT($A2466,8),POR!$A:$R,10,0),"")</f>
        <v/>
      </c>
      <c r="Y2466" s="8" t="str">
        <f>IFERROR(VLOOKUP(LEFT($A2466,8),POR!$A:$R,11,0),"")</f>
        <v/>
      </c>
      <c r="Z2466" s="8" t="str">
        <f>IFERROR(VLOOKUP(LEFT($A2466,8),POR!$A:$R,12,0),"")</f>
        <v/>
      </c>
      <c r="AA2466" s="8" t="str">
        <f>IFERROR(VLOOKUP(LEFT($A2466,8),POR!$A:$R,13,0),"")</f>
        <v/>
      </c>
      <c r="AB2466" s="8" t="str">
        <f>IFERROR(VLOOKUP(LEFT($A2466,8),POR!$A:$R,14,0),"")</f>
        <v/>
      </c>
      <c r="AC2466" s="8" t="str">
        <f>IFERROR(VLOOKUP(LEFT($A2466,8),POR!$A:$R,15,0),"")</f>
        <v/>
      </c>
      <c r="AD2466" s="8" t="str">
        <f>IFERROR(VLOOKUP(LEFT($A2466,8),POR!$A:$R,16,0),"")</f>
        <v/>
      </c>
      <c r="AE2466" s="8" t="str">
        <f>IFERROR(VLOOKUP(LEFT($A2466,8),POR!$A:$R,17,0),"")</f>
        <v/>
      </c>
      <c r="AF2466" s="8" t="str">
        <f>IFERROR(VLOOKUP(LEFT($A2466,8),POR!$A:$R,18,0),"")</f>
        <v/>
      </c>
      <c r="AG2466" s="36" t="str">
        <f>IFERROR(VLOOKUP(A2466,NSD!F:G,2,0),"")</f>
        <v/>
      </c>
    </row>
    <row r="2467" spans="1:33">
      <c r="A2467" s="49" t="s">
        <v>2330</v>
      </c>
      <c r="B2467" s="36" t="str">
        <f>VLOOKUP(LEFT(A2467,8),Clusters!A:C,3,0)</f>
        <v>C6</v>
      </c>
      <c r="C2467" s="36">
        <f>VLOOKUP(LEFT(A2467,8),Clusters!A:D,2,0)</f>
        <v>63</v>
      </c>
      <c r="O2467" s="36">
        <f>IFERROR(VLOOKUP(LEFT(A2467,8),'Development Priority'!A:B,2,0),"")</f>
        <v>602</v>
      </c>
      <c r="P2467" s="8" t="str">
        <f>IFERROR(VLOOKUP(LEFT($A2467,8),POR!$A:$R,2,0),"")</f>
        <v/>
      </c>
      <c r="Q2467" s="8" t="str">
        <f>IFERROR(VLOOKUP(LEFT($A2467,8),POR!$A:$R,3,0),"")</f>
        <v/>
      </c>
      <c r="R2467" s="8" t="str">
        <f>IFERROR(VLOOKUP(LEFT($A2467,8),POR!$A:$R,4,0),"")</f>
        <v/>
      </c>
      <c r="S2467" s="8" t="str">
        <f>IFERROR(VLOOKUP(LEFT($A2467,8),POR!$A:$R,5,0),"")</f>
        <v/>
      </c>
      <c r="T2467" s="8">
        <f>IFERROR(VLOOKUP(LEFT($A2467,8),POR!$A:$R,6,0),"")</f>
        <v>42863.708333333299</v>
      </c>
      <c r="U2467" s="8" t="str">
        <f>IFERROR(VLOOKUP(LEFT($A2467,8),POR!$A:$R,7,0),"")</f>
        <v/>
      </c>
      <c r="V2467" s="8">
        <f>IFERROR(VLOOKUP(LEFT($A2467,8),POR!$A:$R,8,0),"")</f>
        <v>42864</v>
      </c>
      <c r="W2467" s="8" t="str">
        <f>IFERROR(VLOOKUP(LEFT($A2467,8),POR!$A:$R,9,0),"")</f>
        <v/>
      </c>
      <c r="X2467" s="8" t="str">
        <f>IFERROR(VLOOKUP(LEFT($A2467,8),POR!$A:$R,10,0),"")</f>
        <v/>
      </c>
      <c r="Y2467" s="8" t="str">
        <f>IFERROR(VLOOKUP(LEFT($A2467,8),POR!$A:$R,11,0),"")</f>
        <v/>
      </c>
      <c r="Z2467" s="8" t="str">
        <f>IFERROR(VLOOKUP(LEFT($A2467,8),POR!$A:$R,12,0),"")</f>
        <v/>
      </c>
      <c r="AA2467" s="8" t="str">
        <f>IFERROR(VLOOKUP(LEFT($A2467,8),POR!$A:$R,13,0),"")</f>
        <v/>
      </c>
      <c r="AB2467" s="8" t="str">
        <f>IFERROR(VLOOKUP(LEFT($A2467,8),POR!$A:$R,14,0),"")</f>
        <v/>
      </c>
      <c r="AC2467" s="8" t="str">
        <f>IFERROR(VLOOKUP(LEFT($A2467,8),POR!$A:$R,15,0),"")</f>
        <v/>
      </c>
      <c r="AD2467" s="8" t="str">
        <f>IFERROR(VLOOKUP(LEFT($A2467,8),POR!$A:$R,16,0),"")</f>
        <v/>
      </c>
      <c r="AE2467" s="8" t="str">
        <f>IFERROR(VLOOKUP(LEFT($A2467,8),POR!$A:$R,17,0),"")</f>
        <v/>
      </c>
      <c r="AF2467" s="8" t="str">
        <f>IFERROR(VLOOKUP(LEFT($A2467,8),POR!$A:$R,18,0),"")</f>
        <v/>
      </c>
      <c r="AG2467" s="36" t="str">
        <f>IFERROR(VLOOKUP(A2467,NSD!F:G,2,0),"")</f>
        <v/>
      </c>
    </row>
    <row r="2468" spans="1:33">
      <c r="A2468" s="49" t="s">
        <v>4139</v>
      </c>
      <c r="B2468" s="36" t="str">
        <f>VLOOKUP(LEFT(A2468,8),Clusters!A:C,3,0)</f>
        <v>C6</v>
      </c>
      <c r="C2468" s="36">
        <f>VLOOKUP(LEFT(A2468,8),Clusters!A:D,2,0)</f>
        <v>63</v>
      </c>
      <c r="O2468" s="36">
        <f>IFERROR(VLOOKUP(LEFT(A2468,8),'Development Priority'!A:B,2,0),"")</f>
        <v>602</v>
      </c>
      <c r="P2468" s="8" t="str">
        <f>IFERROR(VLOOKUP(LEFT($A2468,8),POR!$A:$R,2,0),"")</f>
        <v/>
      </c>
      <c r="Q2468" s="8" t="str">
        <f>IFERROR(VLOOKUP(LEFT($A2468,8),POR!$A:$R,3,0),"")</f>
        <v/>
      </c>
      <c r="R2468" s="8" t="str">
        <f>IFERROR(VLOOKUP(LEFT($A2468,8),POR!$A:$R,4,0),"")</f>
        <v/>
      </c>
      <c r="S2468" s="8" t="str">
        <f>IFERROR(VLOOKUP(LEFT($A2468,8),POR!$A:$R,5,0),"")</f>
        <v/>
      </c>
      <c r="T2468" s="8">
        <f>IFERROR(VLOOKUP(LEFT($A2468,8),POR!$A:$R,6,0),"")</f>
        <v>42863.708333333299</v>
      </c>
      <c r="U2468" s="8" t="str">
        <f>IFERROR(VLOOKUP(LEFT($A2468,8),POR!$A:$R,7,0),"")</f>
        <v/>
      </c>
      <c r="V2468" s="8">
        <f>IFERROR(VLOOKUP(LEFT($A2468,8),POR!$A:$R,8,0),"")</f>
        <v>42864</v>
      </c>
      <c r="W2468" s="8" t="str">
        <f>IFERROR(VLOOKUP(LEFT($A2468,8),POR!$A:$R,9,0),"")</f>
        <v/>
      </c>
      <c r="X2468" s="8" t="str">
        <f>IFERROR(VLOOKUP(LEFT($A2468,8),POR!$A:$R,10,0),"")</f>
        <v/>
      </c>
      <c r="Y2468" s="8" t="str">
        <f>IFERROR(VLOOKUP(LEFT($A2468,8),POR!$A:$R,11,0),"")</f>
        <v/>
      </c>
      <c r="Z2468" s="8" t="str">
        <f>IFERROR(VLOOKUP(LEFT($A2468,8),POR!$A:$R,12,0),"")</f>
        <v/>
      </c>
      <c r="AA2468" s="8" t="str">
        <f>IFERROR(VLOOKUP(LEFT($A2468,8),POR!$A:$R,13,0),"")</f>
        <v/>
      </c>
      <c r="AB2468" s="8" t="str">
        <f>IFERROR(VLOOKUP(LEFT($A2468,8),POR!$A:$R,14,0),"")</f>
        <v/>
      </c>
      <c r="AC2468" s="8" t="str">
        <f>IFERROR(VLOOKUP(LEFT($A2468,8),POR!$A:$R,15,0),"")</f>
        <v/>
      </c>
      <c r="AD2468" s="8" t="str">
        <f>IFERROR(VLOOKUP(LEFT($A2468,8),POR!$A:$R,16,0),"")</f>
        <v/>
      </c>
      <c r="AE2468" s="8" t="str">
        <f>IFERROR(VLOOKUP(LEFT($A2468,8),POR!$A:$R,17,0),"")</f>
        <v/>
      </c>
      <c r="AF2468" s="8" t="str">
        <f>IFERROR(VLOOKUP(LEFT($A2468,8),POR!$A:$R,18,0),"")</f>
        <v/>
      </c>
      <c r="AG2468" s="36" t="str">
        <f>IFERROR(VLOOKUP(A2468,NSD!F:G,2,0),"")</f>
        <v/>
      </c>
    </row>
    <row r="2469" spans="1:33">
      <c r="A2469" s="49" t="s">
        <v>2750</v>
      </c>
      <c r="B2469" s="36" t="str">
        <f>VLOOKUP(LEFT(A2469,8),Clusters!A:C,3,0)</f>
        <v>C6</v>
      </c>
      <c r="C2469" s="36">
        <f>VLOOKUP(LEFT(A2469,8),Clusters!A:D,2,0)</f>
        <v>63</v>
      </c>
      <c r="O2469" s="36">
        <f>IFERROR(VLOOKUP(LEFT(A2469,8),'Development Priority'!A:B,2,0),"")</f>
        <v>602</v>
      </c>
      <c r="P2469" s="8" t="str">
        <f>IFERROR(VLOOKUP(LEFT($A2469,8),POR!$A:$R,2,0),"")</f>
        <v/>
      </c>
      <c r="Q2469" s="8" t="str">
        <f>IFERROR(VLOOKUP(LEFT($A2469,8),POR!$A:$R,3,0),"")</f>
        <v/>
      </c>
      <c r="R2469" s="8" t="str">
        <f>IFERROR(VLOOKUP(LEFT($A2469,8),POR!$A:$R,4,0),"")</f>
        <v/>
      </c>
      <c r="S2469" s="8" t="str">
        <f>IFERROR(VLOOKUP(LEFT($A2469,8),POR!$A:$R,5,0),"")</f>
        <v/>
      </c>
      <c r="T2469" s="8">
        <f>IFERROR(VLOOKUP(LEFT($A2469,8),POR!$A:$R,6,0),"")</f>
        <v>42863.708333333299</v>
      </c>
      <c r="U2469" s="8" t="str">
        <f>IFERROR(VLOOKUP(LEFT($A2469,8),POR!$A:$R,7,0),"")</f>
        <v/>
      </c>
      <c r="V2469" s="8">
        <f>IFERROR(VLOOKUP(LEFT($A2469,8),POR!$A:$R,8,0),"")</f>
        <v>42864</v>
      </c>
      <c r="W2469" s="8" t="str">
        <f>IFERROR(VLOOKUP(LEFT($A2469,8),POR!$A:$R,9,0),"")</f>
        <v/>
      </c>
      <c r="X2469" s="8" t="str">
        <f>IFERROR(VLOOKUP(LEFT($A2469,8),POR!$A:$R,10,0),"")</f>
        <v/>
      </c>
      <c r="Y2469" s="8" t="str">
        <f>IFERROR(VLOOKUP(LEFT($A2469,8),POR!$A:$R,11,0),"")</f>
        <v/>
      </c>
      <c r="Z2469" s="8" t="str">
        <f>IFERROR(VLOOKUP(LEFT($A2469,8),POR!$A:$R,12,0),"")</f>
        <v/>
      </c>
      <c r="AA2469" s="8" t="str">
        <f>IFERROR(VLOOKUP(LEFT($A2469,8),POR!$A:$R,13,0),"")</f>
        <v/>
      </c>
      <c r="AB2469" s="8" t="str">
        <f>IFERROR(VLOOKUP(LEFT($A2469,8),POR!$A:$R,14,0),"")</f>
        <v/>
      </c>
      <c r="AC2469" s="8" t="str">
        <f>IFERROR(VLOOKUP(LEFT($A2469,8),POR!$A:$R,15,0),"")</f>
        <v/>
      </c>
      <c r="AD2469" s="8" t="str">
        <f>IFERROR(VLOOKUP(LEFT($A2469,8),POR!$A:$R,16,0),"")</f>
        <v/>
      </c>
      <c r="AE2469" s="8" t="str">
        <f>IFERROR(VLOOKUP(LEFT($A2469,8),POR!$A:$R,17,0),"")</f>
        <v/>
      </c>
      <c r="AF2469" s="8" t="str">
        <f>IFERROR(VLOOKUP(LEFT($A2469,8),POR!$A:$R,18,0),"")</f>
        <v/>
      </c>
      <c r="AG2469" s="36" t="str">
        <f>IFERROR(VLOOKUP(A2469,NSD!F:G,2,0),"")</f>
        <v/>
      </c>
    </row>
    <row r="2470" spans="1:33">
      <c r="A2470" s="49" t="s">
        <v>3572</v>
      </c>
      <c r="B2470" s="36" t="str">
        <f>VLOOKUP(LEFT(A2470,8),Clusters!A:C,3,0)</f>
        <v>C6</v>
      </c>
      <c r="C2470" s="36">
        <f>VLOOKUP(LEFT(A2470,8),Clusters!A:D,2,0)</f>
        <v>61</v>
      </c>
      <c r="O2470" s="36">
        <f>IFERROR(VLOOKUP(LEFT(A2470,8),'Development Priority'!A:B,2,0),"")</f>
        <v>412</v>
      </c>
      <c r="P2470" s="8" t="str">
        <f>IFERROR(VLOOKUP(LEFT($A2470,8),POR!$A:$R,2,0),"")</f>
        <v/>
      </c>
      <c r="Q2470" s="8" t="str">
        <f>IFERROR(VLOOKUP(LEFT($A2470,8),POR!$A:$R,3,0),"")</f>
        <v/>
      </c>
      <c r="R2470" s="8" t="str">
        <f>IFERROR(VLOOKUP(LEFT($A2470,8),POR!$A:$R,4,0),"")</f>
        <v/>
      </c>
      <c r="S2470" s="8" t="str">
        <f>IFERROR(VLOOKUP(LEFT($A2470,8),POR!$A:$R,5,0),"")</f>
        <v/>
      </c>
      <c r="T2470" s="8" t="str">
        <f>IFERROR(VLOOKUP(LEFT($A2470,8),POR!$A:$R,6,0),"")</f>
        <v/>
      </c>
      <c r="U2470" s="8" t="str">
        <f>IFERROR(VLOOKUP(LEFT($A2470,8),POR!$A:$R,7,0),"")</f>
        <v/>
      </c>
      <c r="V2470" s="8" t="str">
        <f>IFERROR(VLOOKUP(LEFT($A2470,8),POR!$A:$R,8,0),"")</f>
        <v/>
      </c>
      <c r="W2470" s="8" t="str">
        <f>IFERROR(VLOOKUP(LEFT($A2470,8),POR!$A:$R,9,0),"")</f>
        <v/>
      </c>
      <c r="X2470" s="8" t="str">
        <f>IFERROR(VLOOKUP(LEFT($A2470,8),POR!$A:$R,10,0),"")</f>
        <v/>
      </c>
      <c r="Y2470" s="8" t="str">
        <f>IFERROR(VLOOKUP(LEFT($A2470,8),POR!$A:$R,11,0),"")</f>
        <v/>
      </c>
      <c r="Z2470" s="8" t="str">
        <f>IFERROR(VLOOKUP(LEFT($A2470,8),POR!$A:$R,12,0),"")</f>
        <v/>
      </c>
      <c r="AA2470" s="8" t="str">
        <f>IFERROR(VLOOKUP(LEFT($A2470,8),POR!$A:$R,13,0),"")</f>
        <v/>
      </c>
      <c r="AB2470" s="8" t="str">
        <f>IFERROR(VLOOKUP(LEFT($A2470,8),POR!$A:$R,14,0),"")</f>
        <v/>
      </c>
      <c r="AC2470" s="8" t="str">
        <f>IFERROR(VLOOKUP(LEFT($A2470,8),POR!$A:$R,15,0),"")</f>
        <v/>
      </c>
      <c r="AD2470" s="8" t="str">
        <f>IFERROR(VLOOKUP(LEFT($A2470,8),POR!$A:$R,16,0),"")</f>
        <v/>
      </c>
      <c r="AE2470" s="8" t="str">
        <f>IFERROR(VLOOKUP(LEFT($A2470,8),POR!$A:$R,17,0),"")</f>
        <v/>
      </c>
      <c r="AF2470" s="8" t="str">
        <f>IFERROR(VLOOKUP(LEFT($A2470,8),POR!$A:$R,18,0),"")</f>
        <v/>
      </c>
      <c r="AG2470" s="36" t="str">
        <f>IFERROR(VLOOKUP(A2470,NSD!F:G,2,0),"")</f>
        <v/>
      </c>
    </row>
    <row r="2471" spans="1:33">
      <c r="A2471" s="49" t="s">
        <v>3476</v>
      </c>
      <c r="B2471" s="36" t="str">
        <f>VLOOKUP(LEFT(A2471,8),Clusters!A:C,3,0)</f>
        <v>C6</v>
      </c>
      <c r="C2471" s="36">
        <f>VLOOKUP(LEFT(A2471,8),Clusters!A:D,2,0)</f>
        <v>61</v>
      </c>
      <c r="O2471" s="36">
        <f>IFERROR(VLOOKUP(LEFT(A2471,8),'Development Priority'!A:B,2,0),"")</f>
        <v>412</v>
      </c>
      <c r="P2471" s="8" t="str">
        <f>IFERROR(VLOOKUP(LEFT($A2471,8),POR!$A:$R,2,0),"")</f>
        <v/>
      </c>
      <c r="Q2471" s="8" t="str">
        <f>IFERROR(VLOOKUP(LEFT($A2471,8),POR!$A:$R,3,0),"")</f>
        <v/>
      </c>
      <c r="R2471" s="8" t="str">
        <f>IFERROR(VLOOKUP(LEFT($A2471,8),POR!$A:$R,4,0),"")</f>
        <v/>
      </c>
      <c r="S2471" s="8" t="str">
        <f>IFERROR(VLOOKUP(LEFT($A2471,8),POR!$A:$R,5,0),"")</f>
        <v/>
      </c>
      <c r="T2471" s="8" t="str">
        <f>IFERROR(VLOOKUP(LEFT($A2471,8),POR!$A:$R,6,0),"")</f>
        <v/>
      </c>
      <c r="U2471" s="8" t="str">
        <f>IFERROR(VLOOKUP(LEFT($A2471,8),POR!$A:$R,7,0),"")</f>
        <v/>
      </c>
      <c r="V2471" s="8" t="str">
        <f>IFERROR(VLOOKUP(LEFT($A2471,8),POR!$A:$R,8,0),"")</f>
        <v/>
      </c>
      <c r="W2471" s="8" t="str">
        <f>IFERROR(VLOOKUP(LEFT($A2471,8),POR!$A:$R,9,0),"")</f>
        <v/>
      </c>
      <c r="X2471" s="8" t="str">
        <f>IFERROR(VLOOKUP(LEFT($A2471,8),POR!$A:$R,10,0),"")</f>
        <v/>
      </c>
      <c r="Y2471" s="8" t="str">
        <f>IFERROR(VLOOKUP(LEFT($A2471,8),POR!$A:$R,11,0),"")</f>
        <v/>
      </c>
      <c r="Z2471" s="8" t="str">
        <f>IFERROR(VLOOKUP(LEFT($A2471,8),POR!$A:$R,12,0),"")</f>
        <v/>
      </c>
      <c r="AA2471" s="8" t="str">
        <f>IFERROR(VLOOKUP(LEFT($A2471,8),POR!$A:$R,13,0),"")</f>
        <v/>
      </c>
      <c r="AB2471" s="8" t="str">
        <f>IFERROR(VLOOKUP(LEFT($A2471,8),POR!$A:$R,14,0),"")</f>
        <v/>
      </c>
      <c r="AC2471" s="8" t="str">
        <f>IFERROR(VLOOKUP(LEFT($A2471,8),POR!$A:$R,15,0),"")</f>
        <v/>
      </c>
      <c r="AD2471" s="8" t="str">
        <f>IFERROR(VLOOKUP(LEFT($A2471,8),POR!$A:$R,16,0),"")</f>
        <v/>
      </c>
      <c r="AE2471" s="8" t="str">
        <f>IFERROR(VLOOKUP(LEFT($A2471,8),POR!$A:$R,17,0),"")</f>
        <v/>
      </c>
      <c r="AF2471" s="8" t="str">
        <f>IFERROR(VLOOKUP(LEFT($A2471,8),POR!$A:$R,18,0),"")</f>
        <v/>
      </c>
      <c r="AG2471" s="36" t="str">
        <f>IFERROR(VLOOKUP(A2471,NSD!F:G,2,0),"")</f>
        <v/>
      </c>
    </row>
    <row r="2472" spans="1:33">
      <c r="A2472" s="49" t="s">
        <v>4146</v>
      </c>
      <c r="B2472" s="36" t="str">
        <f>VLOOKUP(LEFT(A2472,8),Clusters!A:C,3,0)</f>
        <v>C6</v>
      </c>
      <c r="C2472" s="36">
        <f>VLOOKUP(LEFT(A2472,8),Clusters!A:D,2,0)</f>
        <v>61</v>
      </c>
      <c r="O2472" s="36">
        <f>IFERROR(VLOOKUP(LEFT(A2472,8),'Development Priority'!A:B,2,0),"")</f>
        <v>412</v>
      </c>
      <c r="P2472" s="8" t="str">
        <f>IFERROR(VLOOKUP(LEFT($A2472,8),POR!$A:$R,2,0),"")</f>
        <v/>
      </c>
      <c r="Q2472" s="8" t="str">
        <f>IFERROR(VLOOKUP(LEFT($A2472,8),POR!$A:$R,3,0),"")</f>
        <v/>
      </c>
      <c r="R2472" s="8" t="str">
        <f>IFERROR(VLOOKUP(LEFT($A2472,8),POR!$A:$R,4,0),"")</f>
        <v/>
      </c>
      <c r="S2472" s="8" t="str">
        <f>IFERROR(VLOOKUP(LEFT($A2472,8),POR!$A:$R,5,0),"")</f>
        <v/>
      </c>
      <c r="T2472" s="8" t="str">
        <f>IFERROR(VLOOKUP(LEFT($A2472,8),POR!$A:$R,6,0),"")</f>
        <v/>
      </c>
      <c r="U2472" s="8" t="str">
        <f>IFERROR(VLOOKUP(LEFT($A2472,8),POR!$A:$R,7,0),"")</f>
        <v/>
      </c>
      <c r="V2472" s="8" t="str">
        <f>IFERROR(VLOOKUP(LEFT($A2472,8),POR!$A:$R,8,0),"")</f>
        <v/>
      </c>
      <c r="W2472" s="8" t="str">
        <f>IFERROR(VLOOKUP(LEFT($A2472,8),POR!$A:$R,9,0),"")</f>
        <v/>
      </c>
      <c r="X2472" s="8" t="str">
        <f>IFERROR(VLOOKUP(LEFT($A2472,8),POR!$A:$R,10,0),"")</f>
        <v/>
      </c>
      <c r="Y2472" s="8" t="str">
        <f>IFERROR(VLOOKUP(LEFT($A2472,8),POR!$A:$R,11,0),"")</f>
        <v/>
      </c>
      <c r="Z2472" s="8" t="str">
        <f>IFERROR(VLOOKUP(LEFT($A2472,8),POR!$A:$R,12,0),"")</f>
        <v/>
      </c>
      <c r="AA2472" s="8" t="str">
        <f>IFERROR(VLOOKUP(LEFT($A2472,8),POR!$A:$R,13,0),"")</f>
        <v/>
      </c>
      <c r="AB2472" s="8" t="str">
        <f>IFERROR(VLOOKUP(LEFT($A2472,8),POR!$A:$R,14,0),"")</f>
        <v/>
      </c>
      <c r="AC2472" s="8" t="str">
        <f>IFERROR(VLOOKUP(LEFT($A2472,8),POR!$A:$R,15,0),"")</f>
        <v/>
      </c>
      <c r="AD2472" s="8" t="str">
        <f>IFERROR(VLOOKUP(LEFT($A2472,8),POR!$A:$R,16,0),"")</f>
        <v/>
      </c>
      <c r="AE2472" s="8" t="str">
        <f>IFERROR(VLOOKUP(LEFT($A2472,8),POR!$A:$R,17,0),"")</f>
        <v/>
      </c>
      <c r="AF2472" s="8" t="str">
        <f>IFERROR(VLOOKUP(LEFT($A2472,8),POR!$A:$R,18,0),"")</f>
        <v/>
      </c>
      <c r="AG2472" s="36" t="str">
        <f>IFERROR(VLOOKUP(A2472,NSD!F:G,2,0),"")</f>
        <v/>
      </c>
    </row>
    <row r="2473" spans="1:33">
      <c r="A2473" s="49" t="s">
        <v>3753</v>
      </c>
      <c r="B2473" s="36" t="str">
        <f>VLOOKUP(LEFT(A2473,8),Clusters!A:C,3,0)</f>
        <v>C6</v>
      </c>
      <c r="C2473" s="36">
        <f>VLOOKUP(LEFT(A2473,8),Clusters!A:D,2,0)</f>
        <v>62</v>
      </c>
      <c r="O2473" s="36">
        <f>IFERROR(VLOOKUP(LEFT(A2473,8),'Development Priority'!A:B,2,0),"")</f>
        <v>106</v>
      </c>
      <c r="P2473" s="8" t="str">
        <f>IFERROR(VLOOKUP(LEFT($A2473,8),POR!$A:$R,2,0),"")</f>
        <v/>
      </c>
      <c r="Q2473" s="8" t="str">
        <f>IFERROR(VLOOKUP(LEFT($A2473,8),POR!$A:$R,3,0),"")</f>
        <v/>
      </c>
      <c r="R2473" s="8" t="str">
        <f>IFERROR(VLOOKUP(LEFT($A2473,8),POR!$A:$R,4,0),"")</f>
        <v/>
      </c>
      <c r="S2473" s="8" t="str">
        <f>IFERROR(VLOOKUP(LEFT($A2473,8),POR!$A:$R,5,0),"")</f>
        <v/>
      </c>
      <c r="T2473" s="8">
        <f>IFERROR(VLOOKUP(LEFT($A2473,8),POR!$A:$R,6,0),"")</f>
        <v>42781.666666666701</v>
      </c>
      <c r="U2473" s="8" t="str">
        <f>IFERROR(VLOOKUP(LEFT($A2473,8),POR!$A:$R,7,0),"")</f>
        <v/>
      </c>
      <c r="V2473" s="8">
        <f>IFERROR(VLOOKUP(LEFT($A2473,8),POR!$A:$R,8,0),"")</f>
        <v>42782</v>
      </c>
      <c r="W2473" s="8" t="str">
        <f>IFERROR(VLOOKUP(LEFT($A2473,8),POR!$A:$R,9,0),"")</f>
        <v/>
      </c>
      <c r="X2473" s="8" t="str">
        <f>IFERROR(VLOOKUP(LEFT($A2473,8),POR!$A:$R,10,0),"")</f>
        <v/>
      </c>
      <c r="Y2473" s="8" t="str">
        <f>IFERROR(VLOOKUP(LEFT($A2473,8),POR!$A:$R,11,0),"")</f>
        <v/>
      </c>
      <c r="Z2473" s="8" t="str">
        <f>IFERROR(VLOOKUP(LEFT($A2473,8),POR!$A:$R,12,0),"")</f>
        <v/>
      </c>
      <c r="AA2473" s="8" t="str">
        <f>IFERROR(VLOOKUP(LEFT($A2473,8),POR!$A:$R,13,0),"")</f>
        <v/>
      </c>
      <c r="AB2473" s="8" t="str">
        <f>IFERROR(VLOOKUP(LEFT($A2473,8),POR!$A:$R,14,0),"")</f>
        <v/>
      </c>
      <c r="AC2473" s="8">
        <f>IFERROR(VLOOKUP(LEFT($A2473,8),POR!$A:$R,15,0),"")</f>
        <v>42816</v>
      </c>
      <c r="AD2473" s="8" t="str">
        <f>IFERROR(VLOOKUP(LEFT($A2473,8),POR!$A:$R,16,0),"")</f>
        <v/>
      </c>
      <c r="AE2473" s="8" t="str">
        <f>IFERROR(VLOOKUP(LEFT($A2473,8),POR!$A:$R,17,0),"")</f>
        <v/>
      </c>
      <c r="AF2473" s="8" t="str">
        <f>IFERROR(VLOOKUP(LEFT($A2473,8),POR!$A:$R,18,0),"")</f>
        <v/>
      </c>
      <c r="AG2473" s="36" t="str">
        <f>IFERROR(VLOOKUP(A2473,NSD!F:G,2,0),"")</f>
        <v/>
      </c>
    </row>
    <row r="2474" spans="1:33">
      <c r="A2474" s="49" t="s">
        <v>5086</v>
      </c>
      <c r="B2474" s="36" t="str">
        <f>VLOOKUP(LEFT(A2474,8),Clusters!A:C,3,0)</f>
        <v>C6</v>
      </c>
      <c r="C2474" s="36">
        <f>VLOOKUP(LEFT(A2474,8),Clusters!A:D,2,0)</f>
        <v>61</v>
      </c>
      <c r="O2474" s="36">
        <f>IFERROR(VLOOKUP(LEFT(A2474,8),'Development Priority'!A:B,2,0),"")</f>
        <v>483</v>
      </c>
      <c r="P2474" s="8" t="str">
        <f>IFERROR(VLOOKUP(LEFT($A2474,8),POR!$A:$R,2,0),"")</f>
        <v/>
      </c>
      <c r="Q2474" s="8" t="str">
        <f>IFERROR(VLOOKUP(LEFT($A2474,8),POR!$A:$R,3,0),"")</f>
        <v/>
      </c>
      <c r="R2474" s="8" t="str">
        <f>IFERROR(VLOOKUP(LEFT($A2474,8),POR!$A:$R,4,0),"")</f>
        <v/>
      </c>
      <c r="S2474" s="8" t="str">
        <f>IFERROR(VLOOKUP(LEFT($A2474,8),POR!$A:$R,5,0),"")</f>
        <v/>
      </c>
      <c r="T2474" s="8">
        <f>IFERROR(VLOOKUP(LEFT($A2474,8),POR!$A:$R,6,0),"")</f>
        <v>42837.708333333299</v>
      </c>
      <c r="U2474" s="8" t="str">
        <f>IFERROR(VLOOKUP(LEFT($A2474,8),POR!$A:$R,7,0),"")</f>
        <v/>
      </c>
      <c r="V2474" s="8">
        <f>IFERROR(VLOOKUP(LEFT($A2474,8),POR!$A:$R,8,0),"")</f>
        <v>42838</v>
      </c>
      <c r="W2474" s="8" t="str">
        <f>IFERROR(VLOOKUP(LEFT($A2474,8),POR!$A:$R,9,0),"")</f>
        <v/>
      </c>
      <c r="X2474" s="8" t="str">
        <f>IFERROR(VLOOKUP(LEFT($A2474,8),POR!$A:$R,10,0),"")</f>
        <v/>
      </c>
      <c r="Y2474" s="8" t="str">
        <f>IFERROR(VLOOKUP(LEFT($A2474,8),POR!$A:$R,11,0),"")</f>
        <v/>
      </c>
      <c r="Z2474" s="8" t="str">
        <f>IFERROR(VLOOKUP(LEFT($A2474,8),POR!$A:$R,12,0),"")</f>
        <v/>
      </c>
      <c r="AA2474" s="8" t="str">
        <f>IFERROR(VLOOKUP(LEFT($A2474,8),POR!$A:$R,13,0),"")</f>
        <v/>
      </c>
      <c r="AB2474" s="8" t="str">
        <f>IFERROR(VLOOKUP(LEFT($A2474,8),POR!$A:$R,14,0),"")</f>
        <v/>
      </c>
      <c r="AC2474" s="8" t="str">
        <f>IFERROR(VLOOKUP(LEFT($A2474,8),POR!$A:$R,15,0),"")</f>
        <v/>
      </c>
      <c r="AD2474" s="8" t="str">
        <f>IFERROR(VLOOKUP(LEFT($A2474,8),POR!$A:$R,16,0),"")</f>
        <v/>
      </c>
      <c r="AE2474" s="8" t="str">
        <f>IFERROR(VLOOKUP(LEFT($A2474,8),POR!$A:$R,17,0),"")</f>
        <v/>
      </c>
      <c r="AF2474" s="8" t="str">
        <f>IFERROR(VLOOKUP(LEFT($A2474,8),POR!$A:$R,18,0),"")</f>
        <v/>
      </c>
      <c r="AG2474" s="36" t="str">
        <f>IFERROR(VLOOKUP(A2474,NSD!F:G,2,0),"")</f>
        <v/>
      </c>
    </row>
    <row r="2475" spans="1:33">
      <c r="A2475" s="49" t="s">
        <v>2867</v>
      </c>
      <c r="B2475" s="36" t="str">
        <f>VLOOKUP(LEFT(A2475,8),Clusters!A:C,3,0)</f>
        <v>C6</v>
      </c>
      <c r="C2475" s="36">
        <f>VLOOKUP(LEFT(A2475,8),Clusters!A:D,2,0)</f>
        <v>61</v>
      </c>
      <c r="O2475" s="36">
        <f>IFERROR(VLOOKUP(LEFT(A2475,8),'Development Priority'!A:B,2,0),"")</f>
        <v>483</v>
      </c>
      <c r="P2475" s="8" t="str">
        <f>IFERROR(VLOOKUP(LEFT($A2475,8),POR!$A:$R,2,0),"")</f>
        <v/>
      </c>
      <c r="Q2475" s="8" t="str">
        <f>IFERROR(VLOOKUP(LEFT($A2475,8),POR!$A:$R,3,0),"")</f>
        <v/>
      </c>
      <c r="R2475" s="8" t="str">
        <f>IFERROR(VLOOKUP(LEFT($A2475,8),POR!$A:$R,4,0),"")</f>
        <v/>
      </c>
      <c r="S2475" s="8" t="str">
        <f>IFERROR(VLOOKUP(LEFT($A2475,8),POR!$A:$R,5,0),"")</f>
        <v/>
      </c>
      <c r="T2475" s="8">
        <f>IFERROR(VLOOKUP(LEFT($A2475,8),POR!$A:$R,6,0),"")</f>
        <v>42837.708333333299</v>
      </c>
      <c r="U2475" s="8" t="str">
        <f>IFERROR(VLOOKUP(LEFT($A2475,8),POR!$A:$R,7,0),"")</f>
        <v/>
      </c>
      <c r="V2475" s="8">
        <f>IFERROR(VLOOKUP(LEFT($A2475,8),POR!$A:$R,8,0),"")</f>
        <v>42838</v>
      </c>
      <c r="W2475" s="8" t="str">
        <f>IFERROR(VLOOKUP(LEFT($A2475,8),POR!$A:$R,9,0),"")</f>
        <v/>
      </c>
      <c r="X2475" s="8" t="str">
        <f>IFERROR(VLOOKUP(LEFT($A2475,8),POR!$A:$R,10,0),"")</f>
        <v/>
      </c>
      <c r="Y2475" s="8" t="str">
        <f>IFERROR(VLOOKUP(LEFT($A2475,8),POR!$A:$R,11,0),"")</f>
        <v/>
      </c>
      <c r="Z2475" s="8" t="str">
        <f>IFERROR(VLOOKUP(LEFT($A2475,8),POR!$A:$R,12,0),"")</f>
        <v/>
      </c>
      <c r="AA2475" s="8" t="str">
        <f>IFERROR(VLOOKUP(LEFT($A2475,8),POR!$A:$R,13,0),"")</f>
        <v/>
      </c>
      <c r="AB2475" s="8" t="str">
        <f>IFERROR(VLOOKUP(LEFT($A2475,8),POR!$A:$R,14,0),"")</f>
        <v/>
      </c>
      <c r="AC2475" s="8" t="str">
        <f>IFERROR(VLOOKUP(LEFT($A2475,8),POR!$A:$R,15,0),"")</f>
        <v/>
      </c>
      <c r="AD2475" s="8" t="str">
        <f>IFERROR(VLOOKUP(LEFT($A2475,8),POR!$A:$R,16,0),"")</f>
        <v/>
      </c>
      <c r="AE2475" s="8" t="str">
        <f>IFERROR(VLOOKUP(LEFT($A2475,8),POR!$A:$R,17,0),"")</f>
        <v/>
      </c>
      <c r="AF2475" s="8" t="str">
        <f>IFERROR(VLOOKUP(LEFT($A2475,8),POR!$A:$R,18,0),"")</f>
        <v/>
      </c>
      <c r="AG2475" s="36" t="str">
        <f>IFERROR(VLOOKUP(A2475,NSD!F:G,2,0),"")</f>
        <v/>
      </c>
    </row>
    <row r="2476" spans="1:33">
      <c r="A2476" s="49" t="s">
        <v>3525</v>
      </c>
      <c r="B2476" s="36" t="str">
        <f>VLOOKUP(LEFT(A2476,8),Clusters!A:C,3,0)</f>
        <v>C6</v>
      </c>
      <c r="C2476" s="36">
        <f>VLOOKUP(LEFT(A2476,8),Clusters!A:D,2,0)</f>
        <v>61</v>
      </c>
      <c r="O2476" s="36">
        <f>IFERROR(VLOOKUP(LEFT(A2476,8),'Development Priority'!A:B,2,0),"")</f>
        <v>483</v>
      </c>
      <c r="P2476" s="8" t="str">
        <f>IFERROR(VLOOKUP(LEFT($A2476,8),POR!$A:$R,2,0),"")</f>
        <v/>
      </c>
      <c r="Q2476" s="8" t="str">
        <f>IFERROR(VLOOKUP(LEFT($A2476,8),POR!$A:$R,3,0),"")</f>
        <v/>
      </c>
      <c r="R2476" s="8" t="str">
        <f>IFERROR(VLOOKUP(LEFT($A2476,8),POR!$A:$R,4,0),"")</f>
        <v/>
      </c>
      <c r="S2476" s="8" t="str">
        <f>IFERROR(VLOOKUP(LEFT($A2476,8),POR!$A:$R,5,0),"")</f>
        <v/>
      </c>
      <c r="T2476" s="8">
        <f>IFERROR(VLOOKUP(LEFT($A2476,8),POR!$A:$R,6,0),"")</f>
        <v>42837.708333333299</v>
      </c>
      <c r="U2476" s="8" t="str">
        <f>IFERROR(VLOOKUP(LEFT($A2476,8),POR!$A:$R,7,0),"")</f>
        <v/>
      </c>
      <c r="V2476" s="8">
        <f>IFERROR(VLOOKUP(LEFT($A2476,8),POR!$A:$R,8,0),"")</f>
        <v>42838</v>
      </c>
      <c r="W2476" s="8" t="str">
        <f>IFERROR(VLOOKUP(LEFT($A2476,8),POR!$A:$R,9,0),"")</f>
        <v/>
      </c>
      <c r="X2476" s="8" t="str">
        <f>IFERROR(VLOOKUP(LEFT($A2476,8),POR!$A:$R,10,0),"")</f>
        <v/>
      </c>
      <c r="Y2476" s="8" t="str">
        <f>IFERROR(VLOOKUP(LEFT($A2476,8),POR!$A:$R,11,0),"")</f>
        <v/>
      </c>
      <c r="Z2476" s="8" t="str">
        <f>IFERROR(VLOOKUP(LEFT($A2476,8),POR!$A:$R,12,0),"")</f>
        <v/>
      </c>
      <c r="AA2476" s="8" t="str">
        <f>IFERROR(VLOOKUP(LEFT($A2476,8),POR!$A:$R,13,0),"")</f>
        <v/>
      </c>
      <c r="AB2476" s="8" t="str">
        <f>IFERROR(VLOOKUP(LEFT($A2476,8),POR!$A:$R,14,0),"")</f>
        <v/>
      </c>
      <c r="AC2476" s="8" t="str">
        <f>IFERROR(VLOOKUP(LEFT($A2476,8),POR!$A:$R,15,0),"")</f>
        <v/>
      </c>
      <c r="AD2476" s="8" t="str">
        <f>IFERROR(VLOOKUP(LEFT($A2476,8),POR!$A:$R,16,0),"")</f>
        <v/>
      </c>
      <c r="AE2476" s="8" t="str">
        <f>IFERROR(VLOOKUP(LEFT($A2476,8),POR!$A:$R,17,0),"")</f>
        <v/>
      </c>
      <c r="AF2476" s="8" t="str">
        <f>IFERROR(VLOOKUP(LEFT($A2476,8),POR!$A:$R,18,0),"")</f>
        <v/>
      </c>
      <c r="AG2476" s="36" t="str">
        <f>IFERROR(VLOOKUP(A2476,NSD!F:G,2,0),"")</f>
        <v/>
      </c>
    </row>
    <row r="2477" spans="1:33">
      <c r="A2477" s="49" t="s">
        <v>3010</v>
      </c>
      <c r="B2477" s="36" t="str">
        <f>VLOOKUP(LEFT(A2477,8),Clusters!A:C,3,0)</f>
        <v>C6</v>
      </c>
      <c r="C2477" s="36">
        <f>VLOOKUP(LEFT(A2477,8),Clusters!A:D,2,0)</f>
        <v>61</v>
      </c>
      <c r="O2477" s="36">
        <f>IFERROR(VLOOKUP(LEFT(A2477,8),'Development Priority'!A:B,2,0),"")</f>
        <v>726</v>
      </c>
      <c r="P2477" s="8" t="str">
        <f>IFERROR(VLOOKUP(LEFT($A2477,8),POR!$A:$R,2,0),"")</f>
        <v/>
      </c>
      <c r="Q2477" s="8" t="str">
        <f>IFERROR(VLOOKUP(LEFT($A2477,8),POR!$A:$R,3,0),"")</f>
        <v/>
      </c>
      <c r="R2477" s="8" t="str">
        <f>IFERROR(VLOOKUP(LEFT($A2477,8),POR!$A:$R,4,0),"")</f>
        <v/>
      </c>
      <c r="S2477" s="8" t="str">
        <f>IFERROR(VLOOKUP(LEFT($A2477,8),POR!$A:$R,5,0),"")</f>
        <v/>
      </c>
      <c r="T2477" s="8">
        <f>IFERROR(VLOOKUP(LEFT($A2477,8),POR!$A:$R,6,0),"")</f>
        <v>42766.666666666701</v>
      </c>
      <c r="U2477" s="8" t="str">
        <f>IFERROR(VLOOKUP(LEFT($A2477,8),POR!$A:$R,7,0),"")</f>
        <v/>
      </c>
      <c r="V2477" s="8">
        <f>IFERROR(VLOOKUP(LEFT($A2477,8),POR!$A:$R,8,0),"")</f>
        <v>42748</v>
      </c>
      <c r="W2477" s="8" t="str">
        <f>IFERROR(VLOOKUP(LEFT($A2477,8),POR!$A:$R,9,0),"")</f>
        <v/>
      </c>
      <c r="X2477" s="8" t="str">
        <f>IFERROR(VLOOKUP(LEFT($A2477,8),POR!$A:$R,10,0),"")</f>
        <v/>
      </c>
      <c r="Y2477" s="8" t="str">
        <f>IFERROR(VLOOKUP(LEFT($A2477,8),POR!$A:$R,11,0),"")</f>
        <v/>
      </c>
      <c r="Z2477" s="8" t="str">
        <f>IFERROR(VLOOKUP(LEFT($A2477,8),POR!$A:$R,12,0),"")</f>
        <v/>
      </c>
      <c r="AA2477" s="8" t="str">
        <f>IFERROR(VLOOKUP(LEFT($A2477,8),POR!$A:$R,13,0),"")</f>
        <v/>
      </c>
      <c r="AB2477" s="8" t="str">
        <f>IFERROR(VLOOKUP(LEFT($A2477,8),POR!$A:$R,14,0),"")</f>
        <v/>
      </c>
      <c r="AC2477" s="8" t="str">
        <f>IFERROR(VLOOKUP(LEFT($A2477,8),POR!$A:$R,15,0),"")</f>
        <v/>
      </c>
      <c r="AD2477" s="8" t="str">
        <f>IFERROR(VLOOKUP(LEFT($A2477,8),POR!$A:$R,16,0),"")</f>
        <v/>
      </c>
      <c r="AE2477" s="8" t="str">
        <f>IFERROR(VLOOKUP(LEFT($A2477,8),POR!$A:$R,17,0),"")</f>
        <v/>
      </c>
      <c r="AF2477" s="8" t="str">
        <f>IFERROR(VLOOKUP(LEFT($A2477,8),POR!$A:$R,18,0),"")</f>
        <v/>
      </c>
      <c r="AG2477" s="36" t="str">
        <f>IFERROR(VLOOKUP(A2477,NSD!F:G,2,0),"")</f>
        <v/>
      </c>
    </row>
    <row r="2478" spans="1:33">
      <c r="A2478" s="49" t="s">
        <v>3136</v>
      </c>
      <c r="B2478" s="36" t="str">
        <f>VLOOKUP(LEFT(A2478,8),Clusters!A:C,3,0)</f>
        <v>C6</v>
      </c>
      <c r="C2478" s="36">
        <f>VLOOKUP(LEFT(A2478,8),Clusters!A:D,2,0)</f>
        <v>61</v>
      </c>
      <c r="O2478" s="36">
        <f>IFERROR(VLOOKUP(LEFT(A2478,8),'Development Priority'!A:B,2,0),"")</f>
        <v>726</v>
      </c>
      <c r="P2478" s="8" t="str">
        <f>IFERROR(VLOOKUP(LEFT($A2478,8),POR!$A:$R,2,0),"")</f>
        <v/>
      </c>
      <c r="Q2478" s="8" t="str">
        <f>IFERROR(VLOOKUP(LEFT($A2478,8),POR!$A:$R,3,0),"")</f>
        <v/>
      </c>
      <c r="R2478" s="8" t="str">
        <f>IFERROR(VLOOKUP(LEFT($A2478,8),POR!$A:$R,4,0),"")</f>
        <v/>
      </c>
      <c r="S2478" s="8" t="str">
        <f>IFERROR(VLOOKUP(LEFT($A2478,8),POR!$A:$R,5,0),"")</f>
        <v/>
      </c>
      <c r="T2478" s="8">
        <f>IFERROR(VLOOKUP(LEFT($A2478,8),POR!$A:$R,6,0),"")</f>
        <v>42766.666666666701</v>
      </c>
      <c r="U2478" s="8" t="str">
        <f>IFERROR(VLOOKUP(LEFT($A2478,8),POR!$A:$R,7,0),"")</f>
        <v/>
      </c>
      <c r="V2478" s="8">
        <f>IFERROR(VLOOKUP(LEFT($A2478,8),POR!$A:$R,8,0),"")</f>
        <v>42748</v>
      </c>
      <c r="W2478" s="8" t="str">
        <f>IFERROR(VLOOKUP(LEFT($A2478,8),POR!$A:$R,9,0),"")</f>
        <v/>
      </c>
      <c r="X2478" s="8" t="str">
        <f>IFERROR(VLOOKUP(LEFT($A2478,8),POR!$A:$R,10,0),"")</f>
        <v/>
      </c>
      <c r="Y2478" s="8" t="str">
        <f>IFERROR(VLOOKUP(LEFT($A2478,8),POR!$A:$R,11,0),"")</f>
        <v/>
      </c>
      <c r="Z2478" s="8" t="str">
        <f>IFERROR(VLOOKUP(LEFT($A2478,8),POR!$A:$R,12,0),"")</f>
        <v/>
      </c>
      <c r="AA2478" s="8" t="str">
        <f>IFERROR(VLOOKUP(LEFT($A2478,8),POR!$A:$R,13,0),"")</f>
        <v/>
      </c>
      <c r="AB2478" s="8" t="str">
        <f>IFERROR(VLOOKUP(LEFT($A2478,8),POR!$A:$R,14,0),"")</f>
        <v/>
      </c>
      <c r="AC2478" s="8" t="str">
        <f>IFERROR(VLOOKUP(LEFT($A2478,8),POR!$A:$R,15,0),"")</f>
        <v/>
      </c>
      <c r="AD2478" s="8" t="str">
        <f>IFERROR(VLOOKUP(LEFT($A2478,8),POR!$A:$R,16,0),"")</f>
        <v/>
      </c>
      <c r="AE2478" s="8" t="str">
        <f>IFERROR(VLOOKUP(LEFT($A2478,8),POR!$A:$R,17,0),"")</f>
        <v/>
      </c>
      <c r="AF2478" s="8" t="str">
        <f>IFERROR(VLOOKUP(LEFT($A2478,8),POR!$A:$R,18,0),"")</f>
        <v/>
      </c>
      <c r="AG2478" s="36" t="str">
        <f>IFERROR(VLOOKUP(A2478,NSD!F:G,2,0),"")</f>
        <v/>
      </c>
    </row>
    <row r="2479" spans="1:33">
      <c r="A2479" s="49" t="s">
        <v>4985</v>
      </c>
      <c r="B2479" s="36" t="str">
        <f>VLOOKUP(LEFT(A2479,8),Clusters!A:C,3,0)</f>
        <v>C6</v>
      </c>
      <c r="C2479" s="36">
        <f>VLOOKUP(LEFT(A2479,8),Clusters!A:D,2,0)</f>
        <v>61</v>
      </c>
      <c r="O2479" s="36">
        <f>IFERROR(VLOOKUP(LEFT(A2479,8),'Development Priority'!A:B,2,0),"")</f>
        <v>726</v>
      </c>
      <c r="P2479" s="8" t="str">
        <f>IFERROR(VLOOKUP(LEFT($A2479,8),POR!$A:$R,2,0),"")</f>
        <v/>
      </c>
      <c r="Q2479" s="8" t="str">
        <f>IFERROR(VLOOKUP(LEFT($A2479,8),POR!$A:$R,3,0),"")</f>
        <v/>
      </c>
      <c r="R2479" s="8" t="str">
        <f>IFERROR(VLOOKUP(LEFT($A2479,8),POR!$A:$R,4,0),"")</f>
        <v/>
      </c>
      <c r="S2479" s="8" t="str">
        <f>IFERROR(VLOOKUP(LEFT($A2479,8),POR!$A:$R,5,0),"")</f>
        <v/>
      </c>
      <c r="T2479" s="8">
        <f>IFERROR(VLOOKUP(LEFT($A2479,8),POR!$A:$R,6,0),"")</f>
        <v>42766.666666666701</v>
      </c>
      <c r="U2479" s="8" t="str">
        <f>IFERROR(VLOOKUP(LEFT($A2479,8),POR!$A:$R,7,0),"")</f>
        <v/>
      </c>
      <c r="V2479" s="8">
        <f>IFERROR(VLOOKUP(LEFT($A2479,8),POR!$A:$R,8,0),"")</f>
        <v>42748</v>
      </c>
      <c r="W2479" s="8" t="str">
        <f>IFERROR(VLOOKUP(LEFT($A2479,8),POR!$A:$R,9,0),"")</f>
        <v/>
      </c>
      <c r="X2479" s="8" t="str">
        <f>IFERROR(VLOOKUP(LEFT($A2479,8),POR!$A:$R,10,0),"")</f>
        <v/>
      </c>
      <c r="Y2479" s="8" t="str">
        <f>IFERROR(VLOOKUP(LEFT($A2479,8),POR!$A:$R,11,0),"")</f>
        <v/>
      </c>
      <c r="Z2479" s="8" t="str">
        <f>IFERROR(VLOOKUP(LEFT($A2479,8),POR!$A:$R,12,0),"")</f>
        <v/>
      </c>
      <c r="AA2479" s="8" t="str">
        <f>IFERROR(VLOOKUP(LEFT($A2479,8),POR!$A:$R,13,0),"")</f>
        <v/>
      </c>
      <c r="AB2479" s="8" t="str">
        <f>IFERROR(VLOOKUP(LEFT($A2479,8),POR!$A:$R,14,0),"")</f>
        <v/>
      </c>
      <c r="AC2479" s="8" t="str">
        <f>IFERROR(VLOOKUP(LEFT($A2479,8),POR!$A:$R,15,0),"")</f>
        <v/>
      </c>
      <c r="AD2479" s="8" t="str">
        <f>IFERROR(VLOOKUP(LEFT($A2479,8),POR!$A:$R,16,0),"")</f>
        <v/>
      </c>
      <c r="AE2479" s="8" t="str">
        <f>IFERROR(VLOOKUP(LEFT($A2479,8),POR!$A:$R,17,0),"")</f>
        <v/>
      </c>
      <c r="AF2479" s="8" t="str">
        <f>IFERROR(VLOOKUP(LEFT($A2479,8),POR!$A:$R,18,0),"")</f>
        <v/>
      </c>
      <c r="AG2479" s="36" t="str">
        <f>IFERROR(VLOOKUP(A2479,NSD!F:G,2,0),"")</f>
        <v/>
      </c>
    </row>
    <row r="2480" spans="1:33">
      <c r="A2480" s="49" t="s">
        <v>3948</v>
      </c>
      <c r="B2480" s="36" t="str">
        <f>VLOOKUP(LEFT(A2480,8),Clusters!A:C,3,0)</f>
        <v>C6</v>
      </c>
      <c r="C2480" s="36">
        <f>VLOOKUP(LEFT(A2480,8),Clusters!A:D,2,0)</f>
        <v>61</v>
      </c>
      <c r="O2480" s="36">
        <f>IFERROR(VLOOKUP(LEFT(A2480,8),'Development Priority'!A:B,2,0),"")</f>
        <v>31</v>
      </c>
      <c r="P2480" s="8" t="str">
        <f>IFERROR(VLOOKUP(LEFT($A2480,8),POR!$A:$R,2,0),"")</f>
        <v/>
      </c>
      <c r="Q2480" s="8" t="str">
        <f>IFERROR(VLOOKUP(LEFT($A2480,8),POR!$A:$R,3,0),"")</f>
        <v/>
      </c>
      <c r="R2480" s="8" t="str">
        <f>IFERROR(VLOOKUP(LEFT($A2480,8),POR!$A:$R,4,0),"")</f>
        <v/>
      </c>
      <c r="S2480" s="8" t="str">
        <f>IFERROR(VLOOKUP(LEFT($A2480,8),POR!$A:$R,5,0),"")</f>
        <v/>
      </c>
      <c r="T2480" s="8" t="str">
        <f>IFERROR(VLOOKUP(LEFT($A2480,8),POR!$A:$R,6,0),"")</f>
        <v/>
      </c>
      <c r="U2480" s="8" t="str">
        <f>IFERROR(VLOOKUP(LEFT($A2480,8),POR!$A:$R,7,0),"")</f>
        <v/>
      </c>
      <c r="V2480" s="8" t="str">
        <f>IFERROR(VLOOKUP(LEFT($A2480,8),POR!$A:$R,8,0),"")</f>
        <v/>
      </c>
      <c r="W2480" s="8" t="str">
        <f>IFERROR(VLOOKUP(LEFT($A2480,8),POR!$A:$R,9,0),"")</f>
        <v/>
      </c>
      <c r="X2480" s="8" t="str">
        <f>IFERROR(VLOOKUP(LEFT($A2480,8),POR!$A:$R,10,0),"")</f>
        <v/>
      </c>
      <c r="Y2480" s="8" t="str">
        <f>IFERROR(VLOOKUP(LEFT($A2480,8),POR!$A:$R,11,0),"")</f>
        <v/>
      </c>
      <c r="Z2480" s="8" t="str">
        <f>IFERROR(VLOOKUP(LEFT($A2480,8),POR!$A:$R,12,0),"")</f>
        <v/>
      </c>
      <c r="AA2480" s="8" t="str">
        <f>IFERROR(VLOOKUP(LEFT($A2480,8),POR!$A:$R,13,0),"")</f>
        <v/>
      </c>
      <c r="AB2480" s="8" t="str">
        <f>IFERROR(VLOOKUP(LEFT($A2480,8),POR!$A:$R,14,0),"")</f>
        <v/>
      </c>
      <c r="AC2480" s="8" t="str">
        <f>IFERROR(VLOOKUP(LEFT($A2480,8),POR!$A:$R,15,0),"")</f>
        <v/>
      </c>
      <c r="AD2480" s="8" t="str">
        <f>IFERROR(VLOOKUP(LEFT($A2480,8),POR!$A:$R,16,0),"")</f>
        <v/>
      </c>
      <c r="AE2480" s="8" t="str">
        <f>IFERROR(VLOOKUP(LEFT($A2480,8),POR!$A:$R,17,0),"")</f>
        <v/>
      </c>
      <c r="AF2480" s="8" t="str">
        <f>IFERROR(VLOOKUP(LEFT($A2480,8),POR!$A:$R,18,0),"")</f>
        <v/>
      </c>
      <c r="AG2480" s="36" t="str">
        <f>IFERROR(VLOOKUP(A2480,NSD!F:G,2,0),"")</f>
        <v/>
      </c>
    </row>
    <row r="2481" spans="1:33">
      <c r="A2481" s="49" t="s">
        <v>5097</v>
      </c>
      <c r="B2481" s="36" t="str">
        <f>VLOOKUP(LEFT(A2481,8),Clusters!A:C,3,0)</f>
        <v>C6</v>
      </c>
      <c r="C2481" s="36">
        <f>VLOOKUP(LEFT(A2481,8),Clusters!A:D,2,0)</f>
        <v>61</v>
      </c>
      <c r="O2481" s="36">
        <f>IFERROR(VLOOKUP(LEFT(A2481,8),'Development Priority'!A:B,2,0),"")</f>
        <v>31</v>
      </c>
      <c r="P2481" s="8" t="str">
        <f>IFERROR(VLOOKUP(LEFT($A2481,8),POR!$A:$R,2,0),"")</f>
        <v/>
      </c>
      <c r="Q2481" s="8" t="str">
        <f>IFERROR(VLOOKUP(LEFT($A2481,8),POR!$A:$R,3,0),"")</f>
        <v/>
      </c>
      <c r="R2481" s="8" t="str">
        <f>IFERROR(VLOOKUP(LEFT($A2481,8),POR!$A:$R,4,0),"")</f>
        <v/>
      </c>
      <c r="S2481" s="8" t="str">
        <f>IFERROR(VLOOKUP(LEFT($A2481,8),POR!$A:$R,5,0),"")</f>
        <v/>
      </c>
      <c r="T2481" s="8" t="str">
        <f>IFERROR(VLOOKUP(LEFT($A2481,8),POR!$A:$R,6,0),"")</f>
        <v/>
      </c>
      <c r="U2481" s="8" t="str">
        <f>IFERROR(VLOOKUP(LEFT($A2481,8),POR!$A:$R,7,0),"")</f>
        <v/>
      </c>
      <c r="V2481" s="8" t="str">
        <f>IFERROR(VLOOKUP(LEFT($A2481,8),POR!$A:$R,8,0),"")</f>
        <v/>
      </c>
      <c r="W2481" s="8" t="str">
        <f>IFERROR(VLOOKUP(LEFT($A2481,8),POR!$A:$R,9,0),"")</f>
        <v/>
      </c>
      <c r="X2481" s="8" t="str">
        <f>IFERROR(VLOOKUP(LEFT($A2481,8),POR!$A:$R,10,0),"")</f>
        <v/>
      </c>
      <c r="Y2481" s="8" t="str">
        <f>IFERROR(VLOOKUP(LEFT($A2481,8),POR!$A:$R,11,0),"")</f>
        <v/>
      </c>
      <c r="Z2481" s="8" t="str">
        <f>IFERROR(VLOOKUP(LEFT($A2481,8),POR!$A:$R,12,0),"")</f>
        <v/>
      </c>
      <c r="AA2481" s="8" t="str">
        <f>IFERROR(VLOOKUP(LEFT($A2481,8),POR!$A:$R,13,0),"")</f>
        <v/>
      </c>
      <c r="AB2481" s="8" t="str">
        <f>IFERROR(VLOOKUP(LEFT($A2481,8),POR!$A:$R,14,0),"")</f>
        <v/>
      </c>
      <c r="AC2481" s="8" t="str">
        <f>IFERROR(VLOOKUP(LEFT($A2481,8),POR!$A:$R,15,0),"")</f>
        <v/>
      </c>
      <c r="AD2481" s="8" t="str">
        <f>IFERROR(VLOOKUP(LEFT($A2481,8),POR!$A:$R,16,0),"")</f>
        <v/>
      </c>
      <c r="AE2481" s="8" t="str">
        <f>IFERROR(VLOOKUP(LEFT($A2481,8),POR!$A:$R,17,0),"")</f>
        <v/>
      </c>
      <c r="AF2481" s="8" t="str">
        <f>IFERROR(VLOOKUP(LEFT($A2481,8),POR!$A:$R,18,0),"")</f>
        <v/>
      </c>
      <c r="AG2481" s="36" t="str">
        <f>IFERROR(VLOOKUP(A2481,NSD!F:G,2,0),"")</f>
        <v/>
      </c>
    </row>
    <row r="2482" spans="1:33">
      <c r="A2482" s="49" t="s">
        <v>4772</v>
      </c>
      <c r="B2482" s="36" t="str">
        <f>VLOOKUP(LEFT(A2482,8),Clusters!A:C,3,0)</f>
        <v>C6</v>
      </c>
      <c r="C2482" s="36">
        <f>VLOOKUP(LEFT(A2482,8),Clusters!A:D,2,0)</f>
        <v>63</v>
      </c>
      <c r="O2482" s="36">
        <f>IFERROR(VLOOKUP(LEFT(A2482,8),'Development Priority'!A:B,2,0),"")</f>
        <v>682</v>
      </c>
      <c r="P2482" s="8" t="str">
        <f>IFERROR(VLOOKUP(LEFT($A2482,8),POR!$A:$R,2,0),"")</f>
        <v/>
      </c>
      <c r="Q2482" s="8" t="str">
        <f>IFERROR(VLOOKUP(LEFT($A2482,8),POR!$A:$R,3,0),"")</f>
        <v/>
      </c>
      <c r="R2482" s="8" t="str">
        <f>IFERROR(VLOOKUP(LEFT($A2482,8),POR!$A:$R,4,0),"")</f>
        <v/>
      </c>
      <c r="S2482" s="8" t="str">
        <f>IFERROR(VLOOKUP(LEFT($A2482,8),POR!$A:$R,5,0),"")</f>
        <v/>
      </c>
      <c r="T2482" s="8" t="str">
        <f>IFERROR(VLOOKUP(LEFT($A2482,8),POR!$A:$R,6,0),"")</f>
        <v/>
      </c>
      <c r="U2482" s="8" t="str">
        <f>IFERROR(VLOOKUP(LEFT($A2482,8),POR!$A:$R,7,0),"")</f>
        <v/>
      </c>
      <c r="V2482" s="8" t="str">
        <f>IFERROR(VLOOKUP(LEFT($A2482,8),POR!$A:$R,8,0),"")</f>
        <v/>
      </c>
      <c r="W2482" s="8" t="str">
        <f>IFERROR(VLOOKUP(LEFT($A2482,8),POR!$A:$R,9,0),"")</f>
        <v/>
      </c>
      <c r="X2482" s="8" t="str">
        <f>IFERROR(VLOOKUP(LEFT($A2482,8),POR!$A:$R,10,0),"")</f>
        <v/>
      </c>
      <c r="Y2482" s="8" t="str">
        <f>IFERROR(VLOOKUP(LEFT($A2482,8),POR!$A:$R,11,0),"")</f>
        <v/>
      </c>
      <c r="Z2482" s="8" t="str">
        <f>IFERROR(VLOOKUP(LEFT($A2482,8),POR!$A:$R,12,0),"")</f>
        <v/>
      </c>
      <c r="AA2482" s="8" t="str">
        <f>IFERROR(VLOOKUP(LEFT($A2482,8),POR!$A:$R,13,0),"")</f>
        <v/>
      </c>
      <c r="AB2482" s="8" t="str">
        <f>IFERROR(VLOOKUP(LEFT($A2482,8),POR!$A:$R,14,0),"")</f>
        <v/>
      </c>
      <c r="AC2482" s="8" t="str">
        <f>IFERROR(VLOOKUP(LEFT($A2482,8),POR!$A:$R,15,0),"")</f>
        <v/>
      </c>
      <c r="AD2482" s="8" t="str">
        <f>IFERROR(VLOOKUP(LEFT($A2482,8),POR!$A:$R,16,0),"")</f>
        <v/>
      </c>
      <c r="AE2482" s="8" t="str">
        <f>IFERROR(VLOOKUP(LEFT($A2482,8),POR!$A:$R,17,0),"")</f>
        <v/>
      </c>
      <c r="AF2482" s="8" t="str">
        <f>IFERROR(VLOOKUP(LEFT($A2482,8),POR!$A:$R,18,0),"")</f>
        <v/>
      </c>
      <c r="AG2482" s="36" t="str">
        <f>IFERROR(VLOOKUP(A2482,NSD!F:G,2,0),"")</f>
        <v/>
      </c>
    </row>
    <row r="2483" spans="1:33">
      <c r="A2483" s="49" t="s">
        <v>4566</v>
      </c>
      <c r="B2483" s="36" t="str">
        <f>VLOOKUP(LEFT(A2483,8),Clusters!A:C,3,0)</f>
        <v>C6</v>
      </c>
      <c r="C2483" s="36">
        <f>VLOOKUP(LEFT(A2483,8),Clusters!A:D,2,0)</f>
        <v>63</v>
      </c>
      <c r="O2483" s="36">
        <f>IFERROR(VLOOKUP(LEFT(A2483,8),'Development Priority'!A:B,2,0),"")</f>
        <v>682</v>
      </c>
      <c r="P2483" s="8" t="str">
        <f>IFERROR(VLOOKUP(LEFT($A2483,8),POR!$A:$R,2,0),"")</f>
        <v/>
      </c>
      <c r="Q2483" s="8" t="str">
        <f>IFERROR(VLOOKUP(LEFT($A2483,8),POR!$A:$R,3,0),"")</f>
        <v/>
      </c>
      <c r="R2483" s="8" t="str">
        <f>IFERROR(VLOOKUP(LEFT($A2483,8),POR!$A:$R,4,0),"")</f>
        <v/>
      </c>
      <c r="S2483" s="8" t="str">
        <f>IFERROR(VLOOKUP(LEFT($A2483,8),POR!$A:$R,5,0),"")</f>
        <v/>
      </c>
      <c r="T2483" s="8" t="str">
        <f>IFERROR(VLOOKUP(LEFT($A2483,8),POR!$A:$R,6,0),"")</f>
        <v/>
      </c>
      <c r="U2483" s="8" t="str">
        <f>IFERROR(VLOOKUP(LEFT($A2483,8),POR!$A:$R,7,0),"")</f>
        <v/>
      </c>
      <c r="V2483" s="8" t="str">
        <f>IFERROR(VLOOKUP(LEFT($A2483,8),POR!$A:$R,8,0),"")</f>
        <v/>
      </c>
      <c r="W2483" s="8" t="str">
        <f>IFERROR(VLOOKUP(LEFT($A2483,8),POR!$A:$R,9,0),"")</f>
        <v/>
      </c>
      <c r="X2483" s="8" t="str">
        <f>IFERROR(VLOOKUP(LEFT($A2483,8),POR!$A:$R,10,0),"")</f>
        <v/>
      </c>
      <c r="Y2483" s="8" t="str">
        <f>IFERROR(VLOOKUP(LEFT($A2483,8),POR!$A:$R,11,0),"")</f>
        <v/>
      </c>
      <c r="Z2483" s="8" t="str">
        <f>IFERROR(VLOOKUP(LEFT($A2483,8),POR!$A:$R,12,0),"")</f>
        <v/>
      </c>
      <c r="AA2483" s="8" t="str">
        <f>IFERROR(VLOOKUP(LEFT($A2483,8),POR!$A:$R,13,0),"")</f>
        <v/>
      </c>
      <c r="AB2483" s="8" t="str">
        <f>IFERROR(VLOOKUP(LEFT($A2483,8),POR!$A:$R,14,0),"")</f>
        <v/>
      </c>
      <c r="AC2483" s="8" t="str">
        <f>IFERROR(VLOOKUP(LEFT($A2483,8),POR!$A:$R,15,0),"")</f>
        <v/>
      </c>
      <c r="AD2483" s="8" t="str">
        <f>IFERROR(VLOOKUP(LEFT($A2483,8),POR!$A:$R,16,0),"")</f>
        <v/>
      </c>
      <c r="AE2483" s="8" t="str">
        <f>IFERROR(VLOOKUP(LEFT($A2483,8),POR!$A:$R,17,0),"")</f>
        <v/>
      </c>
      <c r="AF2483" s="8" t="str">
        <f>IFERROR(VLOOKUP(LEFT($A2483,8),POR!$A:$R,18,0),"")</f>
        <v/>
      </c>
      <c r="AG2483" s="36" t="str">
        <f>IFERROR(VLOOKUP(A2483,NSD!F:G,2,0),"")</f>
        <v/>
      </c>
    </row>
    <row r="2484" spans="1:33">
      <c r="A2484" s="49" t="s">
        <v>3266</v>
      </c>
      <c r="B2484" s="36" t="str">
        <f>VLOOKUP(LEFT(A2484,8),Clusters!A:C,3,0)</f>
        <v>C6</v>
      </c>
      <c r="C2484" s="36">
        <f>VLOOKUP(LEFT(A2484,8),Clusters!A:D,2,0)</f>
        <v>63</v>
      </c>
      <c r="O2484" s="36">
        <f>IFERROR(VLOOKUP(LEFT(A2484,8),'Development Priority'!A:B,2,0),"")</f>
        <v>682</v>
      </c>
      <c r="P2484" s="8" t="str">
        <f>IFERROR(VLOOKUP(LEFT($A2484,8),POR!$A:$R,2,0),"")</f>
        <v/>
      </c>
      <c r="Q2484" s="8" t="str">
        <f>IFERROR(VLOOKUP(LEFT($A2484,8),POR!$A:$R,3,0),"")</f>
        <v/>
      </c>
      <c r="R2484" s="8" t="str">
        <f>IFERROR(VLOOKUP(LEFT($A2484,8),POR!$A:$R,4,0),"")</f>
        <v/>
      </c>
      <c r="S2484" s="8" t="str">
        <f>IFERROR(VLOOKUP(LEFT($A2484,8),POR!$A:$R,5,0),"")</f>
        <v/>
      </c>
      <c r="T2484" s="8" t="str">
        <f>IFERROR(VLOOKUP(LEFT($A2484,8),POR!$A:$R,6,0),"")</f>
        <v/>
      </c>
      <c r="U2484" s="8" t="str">
        <f>IFERROR(VLOOKUP(LEFT($A2484,8),POR!$A:$R,7,0),"")</f>
        <v/>
      </c>
      <c r="V2484" s="8" t="str">
        <f>IFERROR(VLOOKUP(LEFT($A2484,8),POR!$A:$R,8,0),"")</f>
        <v/>
      </c>
      <c r="W2484" s="8" t="str">
        <f>IFERROR(VLOOKUP(LEFT($A2484,8),POR!$A:$R,9,0),"")</f>
        <v/>
      </c>
      <c r="X2484" s="8" t="str">
        <f>IFERROR(VLOOKUP(LEFT($A2484,8),POR!$A:$R,10,0),"")</f>
        <v/>
      </c>
      <c r="Y2484" s="8" t="str">
        <f>IFERROR(VLOOKUP(LEFT($A2484,8),POR!$A:$R,11,0),"")</f>
        <v/>
      </c>
      <c r="Z2484" s="8" t="str">
        <f>IFERROR(VLOOKUP(LEFT($A2484,8),POR!$A:$R,12,0),"")</f>
        <v/>
      </c>
      <c r="AA2484" s="8" t="str">
        <f>IFERROR(VLOOKUP(LEFT($A2484,8),POR!$A:$R,13,0),"")</f>
        <v/>
      </c>
      <c r="AB2484" s="8" t="str">
        <f>IFERROR(VLOOKUP(LEFT($A2484,8),POR!$A:$R,14,0),"")</f>
        <v/>
      </c>
      <c r="AC2484" s="8" t="str">
        <f>IFERROR(VLOOKUP(LEFT($A2484,8),POR!$A:$R,15,0),"")</f>
        <v/>
      </c>
      <c r="AD2484" s="8" t="str">
        <f>IFERROR(VLOOKUP(LEFT($A2484,8),POR!$A:$R,16,0),"")</f>
        <v/>
      </c>
      <c r="AE2484" s="8" t="str">
        <f>IFERROR(VLOOKUP(LEFT($A2484,8),POR!$A:$R,17,0),"")</f>
        <v/>
      </c>
      <c r="AF2484" s="8" t="str">
        <f>IFERROR(VLOOKUP(LEFT($A2484,8),POR!$A:$R,18,0),"")</f>
        <v/>
      </c>
      <c r="AG2484" s="36" t="str">
        <f>IFERROR(VLOOKUP(A2484,NSD!F:G,2,0),"")</f>
        <v/>
      </c>
    </row>
    <row r="2485" spans="1:33">
      <c r="A2485" s="49" t="s">
        <v>2679</v>
      </c>
      <c r="B2485" s="36" t="str">
        <f>VLOOKUP(LEFT(A2485,8),Clusters!A:C,3,0)</f>
        <v>C6</v>
      </c>
      <c r="C2485" s="36">
        <f>VLOOKUP(LEFT(A2485,8),Clusters!A:D,2,0)</f>
        <v>62</v>
      </c>
      <c r="O2485" s="36">
        <f>IFERROR(VLOOKUP(LEFT(A2485,8),'Development Priority'!A:B,2,0),"")</f>
        <v>299</v>
      </c>
      <c r="P2485" s="8" t="str">
        <f>IFERROR(VLOOKUP(LEFT($A2485,8),POR!$A:$R,2,0),"")</f>
        <v/>
      </c>
      <c r="Q2485" s="8" t="str">
        <f>IFERROR(VLOOKUP(LEFT($A2485,8),POR!$A:$R,3,0),"")</f>
        <v/>
      </c>
      <c r="R2485" s="8" t="str">
        <f>IFERROR(VLOOKUP(LEFT($A2485,8),POR!$A:$R,4,0),"")</f>
        <v/>
      </c>
      <c r="S2485" s="8" t="str">
        <f>IFERROR(VLOOKUP(LEFT($A2485,8),POR!$A:$R,5,0),"")</f>
        <v/>
      </c>
      <c r="T2485" s="8">
        <f>IFERROR(VLOOKUP(LEFT($A2485,8),POR!$A:$R,6,0),"")</f>
        <v>42788.666666666701</v>
      </c>
      <c r="U2485" s="8" t="str">
        <f>IFERROR(VLOOKUP(LEFT($A2485,8),POR!$A:$R,7,0),"")</f>
        <v/>
      </c>
      <c r="V2485" s="8" t="str">
        <f>IFERROR(VLOOKUP(LEFT($A2485,8),POR!$A:$R,8,0),"")</f>
        <v/>
      </c>
      <c r="W2485" s="8" t="str">
        <f>IFERROR(VLOOKUP(LEFT($A2485,8),POR!$A:$R,9,0),"")</f>
        <v/>
      </c>
      <c r="X2485" s="8" t="str">
        <f>IFERROR(VLOOKUP(LEFT($A2485,8),POR!$A:$R,10,0),"")</f>
        <v/>
      </c>
      <c r="Y2485" s="8" t="str">
        <f>IFERROR(VLOOKUP(LEFT($A2485,8),POR!$A:$R,11,0),"")</f>
        <v/>
      </c>
      <c r="Z2485" s="8" t="str">
        <f>IFERROR(VLOOKUP(LEFT($A2485,8),POR!$A:$R,12,0),"")</f>
        <v/>
      </c>
      <c r="AA2485" s="8" t="str">
        <f>IFERROR(VLOOKUP(LEFT($A2485,8),POR!$A:$R,13,0),"")</f>
        <v/>
      </c>
      <c r="AB2485" s="8" t="str">
        <f>IFERROR(VLOOKUP(LEFT($A2485,8),POR!$A:$R,14,0),"")</f>
        <v/>
      </c>
      <c r="AC2485" s="8" t="str">
        <f>IFERROR(VLOOKUP(LEFT($A2485,8),POR!$A:$R,15,0),"")</f>
        <v/>
      </c>
      <c r="AD2485" s="8" t="str">
        <f>IFERROR(VLOOKUP(LEFT($A2485,8),POR!$A:$R,16,0),"")</f>
        <v/>
      </c>
      <c r="AE2485" s="8" t="str">
        <f>IFERROR(VLOOKUP(LEFT($A2485,8),POR!$A:$R,17,0),"")</f>
        <v/>
      </c>
      <c r="AF2485" s="8" t="str">
        <f>IFERROR(VLOOKUP(LEFT($A2485,8),POR!$A:$R,18,0),"")</f>
        <v/>
      </c>
      <c r="AG2485" s="36" t="str">
        <f>IFERROR(VLOOKUP(A2485,NSD!F:G,2,0),"")</f>
        <v/>
      </c>
    </row>
    <row r="2486" spans="1:33">
      <c r="A2486" s="49" t="s">
        <v>3085</v>
      </c>
      <c r="B2486" s="36" t="str">
        <f>VLOOKUP(LEFT(A2486,8),Clusters!A:C,3,0)</f>
        <v>C6</v>
      </c>
      <c r="C2486" s="36">
        <f>VLOOKUP(LEFT(A2486,8),Clusters!A:D,2,0)</f>
        <v>62</v>
      </c>
      <c r="O2486" s="36">
        <f>IFERROR(VLOOKUP(LEFT(A2486,8),'Development Priority'!A:B,2,0),"")</f>
        <v>299</v>
      </c>
      <c r="P2486" s="8" t="str">
        <f>IFERROR(VLOOKUP(LEFT($A2486,8),POR!$A:$R,2,0),"")</f>
        <v/>
      </c>
      <c r="Q2486" s="8" t="str">
        <f>IFERROR(VLOOKUP(LEFT($A2486,8),POR!$A:$R,3,0),"")</f>
        <v/>
      </c>
      <c r="R2486" s="8" t="str">
        <f>IFERROR(VLOOKUP(LEFT($A2486,8),POR!$A:$R,4,0),"")</f>
        <v/>
      </c>
      <c r="S2486" s="8" t="str">
        <f>IFERROR(VLOOKUP(LEFT($A2486,8),POR!$A:$R,5,0),"")</f>
        <v/>
      </c>
      <c r="T2486" s="8">
        <f>IFERROR(VLOOKUP(LEFT($A2486,8),POR!$A:$R,6,0),"")</f>
        <v>42788.666666666701</v>
      </c>
      <c r="U2486" s="8" t="str">
        <f>IFERROR(VLOOKUP(LEFT($A2486,8),POR!$A:$R,7,0),"")</f>
        <v/>
      </c>
      <c r="V2486" s="8" t="str">
        <f>IFERROR(VLOOKUP(LEFT($A2486,8),POR!$A:$R,8,0),"")</f>
        <v/>
      </c>
      <c r="W2486" s="8" t="str">
        <f>IFERROR(VLOOKUP(LEFT($A2486,8),POR!$A:$R,9,0),"")</f>
        <v/>
      </c>
      <c r="X2486" s="8" t="str">
        <f>IFERROR(VLOOKUP(LEFT($A2486,8),POR!$A:$R,10,0),"")</f>
        <v/>
      </c>
      <c r="Y2486" s="8" t="str">
        <f>IFERROR(VLOOKUP(LEFT($A2486,8),POR!$A:$R,11,0),"")</f>
        <v/>
      </c>
      <c r="Z2486" s="8" t="str">
        <f>IFERROR(VLOOKUP(LEFT($A2486,8),POR!$A:$R,12,0),"")</f>
        <v/>
      </c>
      <c r="AA2486" s="8" t="str">
        <f>IFERROR(VLOOKUP(LEFT($A2486,8),POR!$A:$R,13,0),"")</f>
        <v/>
      </c>
      <c r="AB2486" s="8" t="str">
        <f>IFERROR(VLOOKUP(LEFT($A2486,8),POR!$A:$R,14,0),"")</f>
        <v/>
      </c>
      <c r="AC2486" s="8" t="str">
        <f>IFERROR(VLOOKUP(LEFT($A2486,8),POR!$A:$R,15,0),"")</f>
        <v/>
      </c>
      <c r="AD2486" s="8" t="str">
        <f>IFERROR(VLOOKUP(LEFT($A2486,8),POR!$A:$R,16,0),"")</f>
        <v/>
      </c>
      <c r="AE2486" s="8" t="str">
        <f>IFERROR(VLOOKUP(LEFT($A2486,8),POR!$A:$R,17,0),"")</f>
        <v/>
      </c>
      <c r="AF2486" s="8" t="str">
        <f>IFERROR(VLOOKUP(LEFT($A2486,8),POR!$A:$R,18,0),"")</f>
        <v/>
      </c>
      <c r="AG2486" s="36" t="str">
        <f>IFERROR(VLOOKUP(A2486,NSD!F:G,2,0),"")</f>
        <v/>
      </c>
    </row>
    <row r="2487" spans="1:33">
      <c r="A2487" s="49" t="s">
        <v>4152</v>
      </c>
      <c r="B2487" s="36" t="str">
        <f>VLOOKUP(LEFT(A2487,8),Clusters!A:C,3,0)</f>
        <v>C6</v>
      </c>
      <c r="C2487" s="36">
        <f>VLOOKUP(LEFT(A2487,8),Clusters!A:D,2,0)</f>
        <v>62</v>
      </c>
      <c r="O2487" s="36">
        <f>IFERROR(VLOOKUP(LEFT(A2487,8),'Development Priority'!A:B,2,0),"")</f>
        <v>299</v>
      </c>
      <c r="P2487" s="8" t="str">
        <f>IFERROR(VLOOKUP(LEFT($A2487,8),POR!$A:$R,2,0),"")</f>
        <v/>
      </c>
      <c r="Q2487" s="8" t="str">
        <f>IFERROR(VLOOKUP(LEFT($A2487,8),POR!$A:$R,3,0),"")</f>
        <v/>
      </c>
      <c r="R2487" s="8" t="str">
        <f>IFERROR(VLOOKUP(LEFT($A2487,8),POR!$A:$R,4,0),"")</f>
        <v/>
      </c>
      <c r="S2487" s="8" t="str">
        <f>IFERROR(VLOOKUP(LEFT($A2487,8),POR!$A:$R,5,0),"")</f>
        <v/>
      </c>
      <c r="T2487" s="8">
        <f>IFERROR(VLOOKUP(LEFT($A2487,8),POR!$A:$R,6,0),"")</f>
        <v>42788.666666666701</v>
      </c>
      <c r="U2487" s="8" t="str">
        <f>IFERROR(VLOOKUP(LEFT($A2487,8),POR!$A:$R,7,0),"")</f>
        <v/>
      </c>
      <c r="V2487" s="8" t="str">
        <f>IFERROR(VLOOKUP(LEFT($A2487,8),POR!$A:$R,8,0),"")</f>
        <v/>
      </c>
      <c r="W2487" s="8" t="str">
        <f>IFERROR(VLOOKUP(LEFT($A2487,8),POR!$A:$R,9,0),"")</f>
        <v/>
      </c>
      <c r="X2487" s="8" t="str">
        <f>IFERROR(VLOOKUP(LEFT($A2487,8),POR!$A:$R,10,0),"")</f>
        <v/>
      </c>
      <c r="Y2487" s="8" t="str">
        <f>IFERROR(VLOOKUP(LEFT($A2487,8),POR!$A:$R,11,0),"")</f>
        <v/>
      </c>
      <c r="Z2487" s="8" t="str">
        <f>IFERROR(VLOOKUP(LEFT($A2487,8),POR!$A:$R,12,0),"")</f>
        <v/>
      </c>
      <c r="AA2487" s="8" t="str">
        <f>IFERROR(VLOOKUP(LEFT($A2487,8),POR!$A:$R,13,0),"")</f>
        <v/>
      </c>
      <c r="AB2487" s="8" t="str">
        <f>IFERROR(VLOOKUP(LEFT($A2487,8),POR!$A:$R,14,0),"")</f>
        <v/>
      </c>
      <c r="AC2487" s="8" t="str">
        <f>IFERROR(VLOOKUP(LEFT($A2487,8),POR!$A:$R,15,0),"")</f>
        <v/>
      </c>
      <c r="AD2487" s="8" t="str">
        <f>IFERROR(VLOOKUP(LEFT($A2487,8),POR!$A:$R,16,0),"")</f>
        <v/>
      </c>
      <c r="AE2487" s="8" t="str">
        <f>IFERROR(VLOOKUP(LEFT($A2487,8),POR!$A:$R,17,0),"")</f>
        <v/>
      </c>
      <c r="AF2487" s="8" t="str">
        <f>IFERROR(VLOOKUP(LEFT($A2487,8),POR!$A:$R,18,0),"")</f>
        <v/>
      </c>
      <c r="AG2487" s="36" t="str">
        <f>IFERROR(VLOOKUP(A2487,NSD!F:G,2,0),"")</f>
        <v/>
      </c>
    </row>
    <row r="2488" spans="1:33">
      <c r="A2488" s="49" t="s">
        <v>4034</v>
      </c>
      <c r="B2488" s="36" t="str">
        <f>VLOOKUP(LEFT(A2488,8),Clusters!A:C,3,0)</f>
        <v>C6</v>
      </c>
      <c r="C2488" s="36">
        <f>VLOOKUP(LEFT(A2488,8),Clusters!A:D,2,0)</f>
        <v>64</v>
      </c>
      <c r="O2488" s="36" t="str">
        <f>IFERROR(VLOOKUP(LEFT(A2488,8),'Development Priority'!A:B,2,0),"")</f>
        <v/>
      </c>
      <c r="P2488" s="8" t="str">
        <f>IFERROR(VLOOKUP(LEFT($A2488,8),POR!$A:$R,2,0),"")</f>
        <v/>
      </c>
      <c r="Q2488" s="8" t="str">
        <f>IFERROR(VLOOKUP(LEFT($A2488,8),POR!$A:$R,3,0),"")</f>
        <v/>
      </c>
      <c r="R2488" s="8" t="str">
        <f>IFERROR(VLOOKUP(LEFT($A2488,8),POR!$A:$R,4,0),"")</f>
        <v/>
      </c>
      <c r="S2488" s="8" t="str">
        <f>IFERROR(VLOOKUP(LEFT($A2488,8),POR!$A:$R,5,0),"")</f>
        <v/>
      </c>
      <c r="T2488" s="8" t="str">
        <f>IFERROR(VLOOKUP(LEFT($A2488,8),POR!$A:$R,6,0),"")</f>
        <v/>
      </c>
      <c r="U2488" s="8" t="str">
        <f>IFERROR(VLOOKUP(LEFT($A2488,8),POR!$A:$R,7,0),"")</f>
        <v/>
      </c>
      <c r="V2488" s="8" t="str">
        <f>IFERROR(VLOOKUP(LEFT($A2488,8),POR!$A:$R,8,0),"")</f>
        <v/>
      </c>
      <c r="W2488" s="8" t="str">
        <f>IFERROR(VLOOKUP(LEFT($A2488,8),POR!$A:$R,9,0),"")</f>
        <v/>
      </c>
      <c r="X2488" s="8" t="str">
        <f>IFERROR(VLOOKUP(LEFT($A2488,8),POR!$A:$R,10,0),"")</f>
        <v/>
      </c>
      <c r="Y2488" s="8" t="str">
        <f>IFERROR(VLOOKUP(LEFT($A2488,8),POR!$A:$R,11,0),"")</f>
        <v/>
      </c>
      <c r="Z2488" s="8" t="str">
        <f>IFERROR(VLOOKUP(LEFT($A2488,8),POR!$A:$R,12,0),"")</f>
        <v/>
      </c>
      <c r="AA2488" s="8" t="str">
        <f>IFERROR(VLOOKUP(LEFT($A2488,8),POR!$A:$R,13,0),"")</f>
        <v/>
      </c>
      <c r="AB2488" s="8" t="str">
        <f>IFERROR(VLOOKUP(LEFT($A2488,8),POR!$A:$R,14,0),"")</f>
        <v/>
      </c>
      <c r="AC2488" s="8" t="str">
        <f>IFERROR(VLOOKUP(LEFT($A2488,8),POR!$A:$R,15,0),"")</f>
        <v/>
      </c>
      <c r="AD2488" s="8" t="str">
        <f>IFERROR(VLOOKUP(LEFT($A2488,8),POR!$A:$R,16,0),"")</f>
        <v/>
      </c>
      <c r="AE2488" s="8" t="str">
        <f>IFERROR(VLOOKUP(LEFT($A2488,8),POR!$A:$R,17,0),"")</f>
        <v/>
      </c>
      <c r="AF2488" s="8" t="str">
        <f>IFERROR(VLOOKUP(LEFT($A2488,8),POR!$A:$R,18,0),"")</f>
        <v/>
      </c>
      <c r="AG2488" s="36" t="str">
        <f>IFERROR(VLOOKUP(A2488,NSD!F:G,2,0),"")</f>
        <v/>
      </c>
    </row>
    <row r="2489" spans="1:33">
      <c r="A2489" s="49" t="s">
        <v>4035</v>
      </c>
      <c r="B2489" s="36" t="str">
        <f>VLOOKUP(LEFT(A2489,8),Clusters!A:C,3,0)</f>
        <v>C6</v>
      </c>
      <c r="C2489" s="36">
        <f>VLOOKUP(LEFT(A2489,8),Clusters!A:D,2,0)</f>
        <v>64</v>
      </c>
      <c r="O2489" s="36" t="str">
        <f>IFERROR(VLOOKUP(LEFT(A2489,8),'Development Priority'!A:B,2,0),"")</f>
        <v/>
      </c>
      <c r="P2489" s="8" t="str">
        <f>IFERROR(VLOOKUP(LEFT($A2489,8),POR!$A:$R,2,0),"")</f>
        <v/>
      </c>
      <c r="Q2489" s="8" t="str">
        <f>IFERROR(VLOOKUP(LEFT($A2489,8),POR!$A:$R,3,0),"")</f>
        <v/>
      </c>
      <c r="R2489" s="8" t="str">
        <f>IFERROR(VLOOKUP(LEFT($A2489,8),POR!$A:$R,4,0),"")</f>
        <v/>
      </c>
      <c r="S2489" s="8" t="str">
        <f>IFERROR(VLOOKUP(LEFT($A2489,8),POR!$A:$R,5,0),"")</f>
        <v/>
      </c>
      <c r="T2489" s="8" t="str">
        <f>IFERROR(VLOOKUP(LEFT($A2489,8),POR!$A:$R,6,0),"")</f>
        <v/>
      </c>
      <c r="U2489" s="8" t="str">
        <f>IFERROR(VLOOKUP(LEFT($A2489,8),POR!$A:$R,7,0),"")</f>
        <v/>
      </c>
      <c r="V2489" s="8" t="str">
        <f>IFERROR(VLOOKUP(LEFT($A2489,8),POR!$A:$R,8,0),"")</f>
        <v/>
      </c>
      <c r="W2489" s="8" t="str">
        <f>IFERROR(VLOOKUP(LEFT($A2489,8),POR!$A:$R,9,0),"")</f>
        <v/>
      </c>
      <c r="X2489" s="8" t="str">
        <f>IFERROR(VLOOKUP(LEFT($A2489,8),POR!$A:$R,10,0),"")</f>
        <v/>
      </c>
      <c r="Y2489" s="8" t="str">
        <f>IFERROR(VLOOKUP(LEFT($A2489,8),POR!$A:$R,11,0),"")</f>
        <v/>
      </c>
      <c r="Z2489" s="8" t="str">
        <f>IFERROR(VLOOKUP(LEFT($A2489,8),POR!$A:$R,12,0),"")</f>
        <v/>
      </c>
      <c r="AA2489" s="8" t="str">
        <f>IFERROR(VLOOKUP(LEFT($A2489,8),POR!$A:$R,13,0),"")</f>
        <v/>
      </c>
      <c r="AB2489" s="8" t="str">
        <f>IFERROR(VLOOKUP(LEFT($A2489,8),POR!$A:$R,14,0),"")</f>
        <v/>
      </c>
      <c r="AC2489" s="8" t="str">
        <f>IFERROR(VLOOKUP(LEFT($A2489,8),POR!$A:$R,15,0),"")</f>
        <v/>
      </c>
      <c r="AD2489" s="8" t="str">
        <f>IFERROR(VLOOKUP(LEFT($A2489,8),POR!$A:$R,16,0),"")</f>
        <v/>
      </c>
      <c r="AE2489" s="8" t="str">
        <f>IFERROR(VLOOKUP(LEFT($A2489,8),POR!$A:$R,17,0),"")</f>
        <v/>
      </c>
      <c r="AF2489" s="8" t="str">
        <f>IFERROR(VLOOKUP(LEFT($A2489,8),POR!$A:$R,18,0),"")</f>
        <v/>
      </c>
      <c r="AG2489" s="36" t="str">
        <f>IFERROR(VLOOKUP(A2489,NSD!F:G,2,0),"")</f>
        <v/>
      </c>
    </row>
    <row r="2490" spans="1:33">
      <c r="A2490" s="49" t="s">
        <v>4036</v>
      </c>
      <c r="B2490" s="36" t="str">
        <f>VLOOKUP(LEFT(A2490,8),Clusters!A:C,3,0)</f>
        <v>C6</v>
      </c>
      <c r="C2490" s="36">
        <f>VLOOKUP(LEFT(A2490,8),Clusters!A:D,2,0)</f>
        <v>64</v>
      </c>
      <c r="O2490" s="36" t="str">
        <f>IFERROR(VLOOKUP(LEFT(A2490,8),'Development Priority'!A:B,2,0),"")</f>
        <v/>
      </c>
      <c r="P2490" s="8" t="str">
        <f>IFERROR(VLOOKUP(LEFT($A2490,8),POR!$A:$R,2,0),"")</f>
        <v/>
      </c>
      <c r="Q2490" s="8" t="str">
        <f>IFERROR(VLOOKUP(LEFT($A2490,8),POR!$A:$R,3,0),"")</f>
        <v/>
      </c>
      <c r="R2490" s="8" t="str">
        <f>IFERROR(VLOOKUP(LEFT($A2490,8),POR!$A:$R,4,0),"")</f>
        <v/>
      </c>
      <c r="S2490" s="8" t="str">
        <f>IFERROR(VLOOKUP(LEFT($A2490,8),POR!$A:$R,5,0),"")</f>
        <v/>
      </c>
      <c r="T2490" s="8" t="str">
        <f>IFERROR(VLOOKUP(LEFT($A2490,8),POR!$A:$R,6,0),"")</f>
        <v/>
      </c>
      <c r="U2490" s="8" t="str">
        <f>IFERROR(VLOOKUP(LEFT($A2490,8),POR!$A:$R,7,0),"")</f>
        <v/>
      </c>
      <c r="V2490" s="8" t="str">
        <f>IFERROR(VLOOKUP(LEFT($A2490,8),POR!$A:$R,8,0),"")</f>
        <v/>
      </c>
      <c r="W2490" s="8" t="str">
        <f>IFERROR(VLOOKUP(LEFT($A2490,8),POR!$A:$R,9,0),"")</f>
        <v/>
      </c>
      <c r="X2490" s="8" t="str">
        <f>IFERROR(VLOOKUP(LEFT($A2490,8),POR!$A:$R,10,0),"")</f>
        <v/>
      </c>
      <c r="Y2490" s="8" t="str">
        <f>IFERROR(VLOOKUP(LEFT($A2490,8),POR!$A:$R,11,0),"")</f>
        <v/>
      </c>
      <c r="Z2490" s="8" t="str">
        <f>IFERROR(VLOOKUP(LEFT($A2490,8),POR!$A:$R,12,0),"")</f>
        <v/>
      </c>
      <c r="AA2490" s="8" t="str">
        <f>IFERROR(VLOOKUP(LEFT($A2490,8),POR!$A:$R,13,0),"")</f>
        <v/>
      </c>
      <c r="AB2490" s="8" t="str">
        <f>IFERROR(VLOOKUP(LEFT($A2490,8),POR!$A:$R,14,0),"")</f>
        <v/>
      </c>
      <c r="AC2490" s="8" t="str">
        <f>IFERROR(VLOOKUP(LEFT($A2490,8),POR!$A:$R,15,0),"")</f>
        <v/>
      </c>
      <c r="AD2490" s="8" t="str">
        <f>IFERROR(VLOOKUP(LEFT($A2490,8),POR!$A:$R,16,0),"")</f>
        <v/>
      </c>
      <c r="AE2490" s="8" t="str">
        <f>IFERROR(VLOOKUP(LEFT($A2490,8),POR!$A:$R,17,0),"")</f>
        <v/>
      </c>
      <c r="AF2490" s="8" t="str">
        <f>IFERROR(VLOOKUP(LEFT($A2490,8),POR!$A:$R,18,0),"")</f>
        <v/>
      </c>
      <c r="AG2490" s="36" t="str">
        <f>IFERROR(VLOOKUP(A2490,NSD!F:G,2,0),"")</f>
        <v/>
      </c>
    </row>
    <row r="2491" spans="1:33">
      <c r="A2491" s="49" t="s">
        <v>3027</v>
      </c>
      <c r="B2491" s="36" t="str">
        <f>VLOOKUP(LEFT(A2491,8),Clusters!A:C,3,0)</f>
        <v>C6</v>
      </c>
      <c r="C2491" s="36">
        <f>VLOOKUP(LEFT(A2491,8),Clusters!A:D,2,0)</f>
        <v>62</v>
      </c>
      <c r="O2491" s="36">
        <f>IFERROR(VLOOKUP(LEFT(A2491,8),'Development Priority'!A:B,2,0),"")</f>
        <v>718</v>
      </c>
      <c r="P2491" s="8" t="str">
        <f>IFERROR(VLOOKUP(LEFT($A2491,8),POR!$A:$R,2,0),"")</f>
        <v/>
      </c>
      <c r="Q2491" s="8" t="str">
        <f>IFERROR(VLOOKUP(LEFT($A2491,8),POR!$A:$R,3,0),"")</f>
        <v/>
      </c>
      <c r="R2491" s="8" t="str">
        <f>IFERROR(VLOOKUP(LEFT($A2491,8),POR!$A:$R,4,0),"")</f>
        <v/>
      </c>
      <c r="S2491" s="8" t="str">
        <f>IFERROR(VLOOKUP(LEFT($A2491,8),POR!$A:$R,5,0),"")</f>
        <v/>
      </c>
      <c r="T2491" s="8" t="str">
        <f>IFERROR(VLOOKUP(LEFT($A2491,8),POR!$A:$R,6,0),"")</f>
        <v/>
      </c>
      <c r="U2491" s="8" t="str">
        <f>IFERROR(VLOOKUP(LEFT($A2491,8),POR!$A:$R,7,0),"")</f>
        <v/>
      </c>
      <c r="V2491" s="8" t="str">
        <f>IFERROR(VLOOKUP(LEFT($A2491,8),POR!$A:$R,8,0),"")</f>
        <v/>
      </c>
      <c r="W2491" s="8" t="str">
        <f>IFERROR(VLOOKUP(LEFT($A2491,8),POR!$A:$R,9,0),"")</f>
        <v/>
      </c>
      <c r="X2491" s="8" t="str">
        <f>IFERROR(VLOOKUP(LEFT($A2491,8),POR!$A:$R,10,0),"")</f>
        <v/>
      </c>
      <c r="Y2491" s="8" t="str">
        <f>IFERROR(VLOOKUP(LEFT($A2491,8),POR!$A:$R,11,0),"")</f>
        <v/>
      </c>
      <c r="Z2491" s="8" t="str">
        <f>IFERROR(VLOOKUP(LEFT($A2491,8),POR!$A:$R,12,0),"")</f>
        <v/>
      </c>
      <c r="AA2491" s="8" t="str">
        <f>IFERROR(VLOOKUP(LEFT($A2491,8),POR!$A:$R,13,0),"")</f>
        <v/>
      </c>
      <c r="AB2491" s="8" t="str">
        <f>IFERROR(VLOOKUP(LEFT($A2491,8),POR!$A:$R,14,0),"")</f>
        <v/>
      </c>
      <c r="AC2491" s="8" t="str">
        <f>IFERROR(VLOOKUP(LEFT($A2491,8),POR!$A:$R,15,0),"")</f>
        <v/>
      </c>
      <c r="AD2491" s="8" t="str">
        <f>IFERROR(VLOOKUP(LEFT($A2491,8),POR!$A:$R,16,0),"")</f>
        <v/>
      </c>
      <c r="AE2491" s="8" t="str">
        <f>IFERROR(VLOOKUP(LEFT($A2491,8),POR!$A:$R,17,0),"")</f>
        <v/>
      </c>
      <c r="AF2491" s="8" t="str">
        <f>IFERROR(VLOOKUP(LEFT($A2491,8),POR!$A:$R,18,0),"")</f>
        <v/>
      </c>
      <c r="AG2491" s="36" t="str">
        <f>IFERROR(VLOOKUP(A2491,NSD!F:G,2,0),"")</f>
        <v/>
      </c>
    </row>
    <row r="2492" spans="1:33">
      <c r="A2492" s="49" t="s">
        <v>3872</v>
      </c>
      <c r="B2492" s="36" t="str">
        <f>VLOOKUP(LEFT(A2492,8),Clusters!A:C,3,0)</f>
        <v>C6</v>
      </c>
      <c r="C2492" s="36">
        <f>VLOOKUP(LEFT(A2492,8),Clusters!A:D,2,0)</f>
        <v>62</v>
      </c>
      <c r="O2492" s="36">
        <f>IFERROR(VLOOKUP(LEFT(A2492,8),'Development Priority'!A:B,2,0),"")</f>
        <v>718</v>
      </c>
      <c r="P2492" s="8" t="str">
        <f>IFERROR(VLOOKUP(LEFT($A2492,8),POR!$A:$R,2,0),"")</f>
        <v/>
      </c>
      <c r="Q2492" s="8" t="str">
        <f>IFERROR(VLOOKUP(LEFT($A2492,8),POR!$A:$R,3,0),"")</f>
        <v/>
      </c>
      <c r="R2492" s="8" t="str">
        <f>IFERROR(VLOOKUP(LEFT($A2492,8),POR!$A:$R,4,0),"")</f>
        <v/>
      </c>
      <c r="S2492" s="8" t="str">
        <f>IFERROR(VLOOKUP(LEFT($A2492,8),POR!$A:$R,5,0),"")</f>
        <v/>
      </c>
      <c r="T2492" s="8" t="str">
        <f>IFERROR(VLOOKUP(LEFT($A2492,8),POR!$A:$R,6,0),"")</f>
        <v/>
      </c>
      <c r="U2492" s="8" t="str">
        <f>IFERROR(VLOOKUP(LEFT($A2492,8),POR!$A:$R,7,0),"")</f>
        <v/>
      </c>
      <c r="V2492" s="8" t="str">
        <f>IFERROR(VLOOKUP(LEFT($A2492,8),POR!$A:$R,8,0),"")</f>
        <v/>
      </c>
      <c r="W2492" s="8" t="str">
        <f>IFERROR(VLOOKUP(LEFT($A2492,8),POR!$A:$R,9,0),"")</f>
        <v/>
      </c>
      <c r="X2492" s="8" t="str">
        <f>IFERROR(VLOOKUP(LEFT($A2492,8),POR!$A:$R,10,0),"")</f>
        <v/>
      </c>
      <c r="Y2492" s="8" t="str">
        <f>IFERROR(VLOOKUP(LEFT($A2492,8),POR!$A:$R,11,0),"")</f>
        <v/>
      </c>
      <c r="Z2492" s="8" t="str">
        <f>IFERROR(VLOOKUP(LEFT($A2492,8),POR!$A:$R,12,0),"")</f>
        <v/>
      </c>
      <c r="AA2492" s="8" t="str">
        <f>IFERROR(VLOOKUP(LEFT($A2492,8),POR!$A:$R,13,0),"")</f>
        <v/>
      </c>
      <c r="AB2492" s="8" t="str">
        <f>IFERROR(VLOOKUP(LEFT($A2492,8),POR!$A:$R,14,0),"")</f>
        <v/>
      </c>
      <c r="AC2492" s="8" t="str">
        <f>IFERROR(VLOOKUP(LEFT($A2492,8),POR!$A:$R,15,0),"")</f>
        <v/>
      </c>
      <c r="AD2492" s="8" t="str">
        <f>IFERROR(VLOOKUP(LEFT($A2492,8),POR!$A:$R,16,0),"")</f>
        <v/>
      </c>
      <c r="AE2492" s="8" t="str">
        <f>IFERROR(VLOOKUP(LEFT($A2492,8),POR!$A:$R,17,0),"")</f>
        <v/>
      </c>
      <c r="AF2492" s="8" t="str">
        <f>IFERROR(VLOOKUP(LEFT($A2492,8),POR!$A:$R,18,0),"")</f>
        <v/>
      </c>
      <c r="AG2492" s="36" t="str">
        <f>IFERROR(VLOOKUP(A2492,NSD!F:G,2,0),"")</f>
        <v/>
      </c>
    </row>
    <row r="2493" spans="1:33">
      <c r="A2493" s="49" t="s">
        <v>3368</v>
      </c>
      <c r="B2493" s="36" t="str">
        <f>VLOOKUP(LEFT(A2493,8),Clusters!A:C,3,0)</f>
        <v>C6</v>
      </c>
      <c r="C2493" s="36">
        <f>VLOOKUP(LEFT(A2493,8),Clusters!A:D,2,0)</f>
        <v>62</v>
      </c>
      <c r="O2493" s="36">
        <f>IFERROR(VLOOKUP(LEFT(A2493,8),'Development Priority'!A:B,2,0),"")</f>
        <v>718</v>
      </c>
      <c r="P2493" s="8" t="str">
        <f>IFERROR(VLOOKUP(LEFT($A2493,8),POR!$A:$R,2,0),"")</f>
        <v/>
      </c>
      <c r="Q2493" s="8" t="str">
        <f>IFERROR(VLOOKUP(LEFT($A2493,8),POR!$A:$R,3,0),"")</f>
        <v/>
      </c>
      <c r="R2493" s="8" t="str">
        <f>IFERROR(VLOOKUP(LEFT($A2493,8),POR!$A:$R,4,0),"")</f>
        <v/>
      </c>
      <c r="S2493" s="8" t="str">
        <f>IFERROR(VLOOKUP(LEFT($A2493,8),POR!$A:$R,5,0),"")</f>
        <v/>
      </c>
      <c r="T2493" s="8" t="str">
        <f>IFERROR(VLOOKUP(LEFT($A2493,8),POR!$A:$R,6,0),"")</f>
        <v/>
      </c>
      <c r="U2493" s="8" t="str">
        <f>IFERROR(VLOOKUP(LEFT($A2493,8),POR!$A:$R,7,0),"")</f>
        <v/>
      </c>
      <c r="V2493" s="8" t="str">
        <f>IFERROR(VLOOKUP(LEFT($A2493,8),POR!$A:$R,8,0),"")</f>
        <v/>
      </c>
      <c r="W2493" s="8" t="str">
        <f>IFERROR(VLOOKUP(LEFT($A2493,8),POR!$A:$R,9,0),"")</f>
        <v/>
      </c>
      <c r="X2493" s="8" t="str">
        <f>IFERROR(VLOOKUP(LEFT($A2493,8),POR!$A:$R,10,0),"")</f>
        <v/>
      </c>
      <c r="Y2493" s="8" t="str">
        <f>IFERROR(VLOOKUP(LEFT($A2493,8),POR!$A:$R,11,0),"")</f>
        <v/>
      </c>
      <c r="Z2493" s="8" t="str">
        <f>IFERROR(VLOOKUP(LEFT($A2493,8),POR!$A:$R,12,0),"")</f>
        <v/>
      </c>
      <c r="AA2493" s="8" t="str">
        <f>IFERROR(VLOOKUP(LEFT($A2493,8),POR!$A:$R,13,0),"")</f>
        <v/>
      </c>
      <c r="AB2493" s="8" t="str">
        <f>IFERROR(VLOOKUP(LEFT($A2493,8),POR!$A:$R,14,0),"")</f>
        <v/>
      </c>
      <c r="AC2493" s="8" t="str">
        <f>IFERROR(VLOOKUP(LEFT($A2493,8),POR!$A:$R,15,0),"")</f>
        <v/>
      </c>
      <c r="AD2493" s="8" t="str">
        <f>IFERROR(VLOOKUP(LEFT($A2493,8),POR!$A:$R,16,0),"")</f>
        <v/>
      </c>
      <c r="AE2493" s="8" t="str">
        <f>IFERROR(VLOOKUP(LEFT($A2493,8),POR!$A:$R,17,0),"")</f>
        <v/>
      </c>
      <c r="AF2493" s="8" t="str">
        <f>IFERROR(VLOOKUP(LEFT($A2493,8),POR!$A:$R,18,0),"")</f>
        <v/>
      </c>
      <c r="AG2493" s="36" t="str">
        <f>IFERROR(VLOOKUP(A2493,NSD!F:G,2,0),"")</f>
        <v/>
      </c>
    </row>
    <row r="2494" spans="1:33">
      <c r="A2494" s="49" t="s">
        <v>3779</v>
      </c>
      <c r="B2494" s="36" t="str">
        <f>VLOOKUP(LEFT(A2494,8),Clusters!A:C,3,0)</f>
        <v>C6</v>
      </c>
      <c r="C2494" s="36">
        <f>VLOOKUP(LEFT(A2494,8),Clusters!A:D,2,0)</f>
        <v>64</v>
      </c>
      <c r="O2494" s="36">
        <f>IFERROR(VLOOKUP(LEFT(A2494,8),'Development Priority'!A:B,2,0),"")</f>
        <v>359</v>
      </c>
      <c r="P2494" s="8" t="str">
        <f>IFERROR(VLOOKUP(LEFT($A2494,8),POR!$A:$R,2,0),"")</f>
        <v/>
      </c>
      <c r="Q2494" s="8" t="str">
        <f>IFERROR(VLOOKUP(LEFT($A2494,8),POR!$A:$R,3,0),"")</f>
        <v/>
      </c>
      <c r="R2494" s="8" t="str">
        <f>IFERROR(VLOOKUP(LEFT($A2494,8),POR!$A:$R,4,0),"")</f>
        <v/>
      </c>
      <c r="S2494" s="8" t="str">
        <f>IFERROR(VLOOKUP(LEFT($A2494,8),POR!$A:$R,5,0),"")</f>
        <v/>
      </c>
      <c r="T2494" s="8">
        <f>IFERROR(VLOOKUP(LEFT($A2494,8),POR!$A:$R,6,0),"")</f>
        <v>42863.708333333299</v>
      </c>
      <c r="U2494" s="8" t="str">
        <f>IFERROR(VLOOKUP(LEFT($A2494,8),POR!$A:$R,7,0),"")</f>
        <v/>
      </c>
      <c r="V2494" s="8">
        <f>IFERROR(VLOOKUP(LEFT($A2494,8),POR!$A:$R,8,0),"")</f>
        <v>42864</v>
      </c>
      <c r="W2494" s="8" t="str">
        <f>IFERROR(VLOOKUP(LEFT($A2494,8),POR!$A:$R,9,0),"")</f>
        <v/>
      </c>
      <c r="X2494" s="8" t="str">
        <f>IFERROR(VLOOKUP(LEFT($A2494,8),POR!$A:$R,10,0),"")</f>
        <v/>
      </c>
      <c r="Y2494" s="8" t="str">
        <f>IFERROR(VLOOKUP(LEFT($A2494,8),POR!$A:$R,11,0),"")</f>
        <v/>
      </c>
      <c r="Z2494" s="8" t="str">
        <f>IFERROR(VLOOKUP(LEFT($A2494,8),POR!$A:$R,12,0),"")</f>
        <v/>
      </c>
      <c r="AA2494" s="8" t="str">
        <f>IFERROR(VLOOKUP(LEFT($A2494,8),POR!$A:$R,13,0),"")</f>
        <v/>
      </c>
      <c r="AB2494" s="8" t="str">
        <f>IFERROR(VLOOKUP(LEFT($A2494,8),POR!$A:$R,14,0),"")</f>
        <v/>
      </c>
      <c r="AC2494" s="8" t="str">
        <f>IFERROR(VLOOKUP(LEFT($A2494,8),POR!$A:$R,15,0),"")</f>
        <v/>
      </c>
      <c r="AD2494" s="8" t="str">
        <f>IFERROR(VLOOKUP(LEFT($A2494,8),POR!$A:$R,16,0),"")</f>
        <v/>
      </c>
      <c r="AE2494" s="8" t="str">
        <f>IFERROR(VLOOKUP(LEFT($A2494,8),POR!$A:$R,17,0),"")</f>
        <v/>
      </c>
      <c r="AF2494" s="8" t="str">
        <f>IFERROR(VLOOKUP(LEFT($A2494,8),POR!$A:$R,18,0),"")</f>
        <v/>
      </c>
      <c r="AG2494" s="36" t="str">
        <f>IFERROR(VLOOKUP(A2494,NSD!F:G,2,0),"")</f>
        <v/>
      </c>
    </row>
    <row r="2495" spans="1:33">
      <c r="A2495" s="49" t="s">
        <v>4215</v>
      </c>
      <c r="B2495" s="36" t="str">
        <f>VLOOKUP(LEFT(A2495,8),Clusters!A:C,3,0)</f>
        <v>C6</v>
      </c>
      <c r="C2495" s="36">
        <f>VLOOKUP(LEFT(A2495,8),Clusters!A:D,2,0)</f>
        <v>64</v>
      </c>
      <c r="O2495" s="36">
        <f>IFERROR(VLOOKUP(LEFT(A2495,8),'Development Priority'!A:B,2,0),"")</f>
        <v>359</v>
      </c>
      <c r="P2495" s="8" t="str">
        <f>IFERROR(VLOOKUP(LEFT($A2495,8),POR!$A:$R,2,0),"")</f>
        <v/>
      </c>
      <c r="Q2495" s="8" t="str">
        <f>IFERROR(VLOOKUP(LEFT($A2495,8),POR!$A:$R,3,0),"")</f>
        <v/>
      </c>
      <c r="R2495" s="8" t="str">
        <f>IFERROR(VLOOKUP(LEFT($A2495,8),POR!$A:$R,4,0),"")</f>
        <v/>
      </c>
      <c r="S2495" s="8" t="str">
        <f>IFERROR(VLOOKUP(LEFT($A2495,8),POR!$A:$R,5,0),"")</f>
        <v/>
      </c>
      <c r="T2495" s="8">
        <f>IFERROR(VLOOKUP(LEFT($A2495,8),POR!$A:$R,6,0),"")</f>
        <v>42863.708333333299</v>
      </c>
      <c r="U2495" s="8" t="str">
        <f>IFERROR(VLOOKUP(LEFT($A2495,8),POR!$A:$R,7,0),"")</f>
        <v/>
      </c>
      <c r="V2495" s="8">
        <f>IFERROR(VLOOKUP(LEFT($A2495,8),POR!$A:$R,8,0),"")</f>
        <v>42864</v>
      </c>
      <c r="W2495" s="8" t="str">
        <f>IFERROR(VLOOKUP(LEFT($A2495,8),POR!$A:$R,9,0),"")</f>
        <v/>
      </c>
      <c r="X2495" s="8" t="str">
        <f>IFERROR(VLOOKUP(LEFT($A2495,8),POR!$A:$R,10,0),"")</f>
        <v/>
      </c>
      <c r="Y2495" s="8" t="str">
        <f>IFERROR(VLOOKUP(LEFT($A2495,8),POR!$A:$R,11,0),"")</f>
        <v/>
      </c>
      <c r="Z2495" s="8" t="str">
        <f>IFERROR(VLOOKUP(LEFT($A2495,8),POR!$A:$R,12,0),"")</f>
        <v/>
      </c>
      <c r="AA2495" s="8" t="str">
        <f>IFERROR(VLOOKUP(LEFT($A2495,8),POR!$A:$R,13,0),"")</f>
        <v/>
      </c>
      <c r="AB2495" s="8" t="str">
        <f>IFERROR(VLOOKUP(LEFT($A2495,8),POR!$A:$R,14,0),"")</f>
        <v/>
      </c>
      <c r="AC2495" s="8" t="str">
        <f>IFERROR(VLOOKUP(LEFT($A2495,8),POR!$A:$R,15,0),"")</f>
        <v/>
      </c>
      <c r="AD2495" s="8" t="str">
        <f>IFERROR(VLOOKUP(LEFT($A2495,8),POR!$A:$R,16,0),"")</f>
        <v/>
      </c>
      <c r="AE2495" s="8" t="str">
        <f>IFERROR(VLOOKUP(LEFT($A2495,8),POR!$A:$R,17,0),"")</f>
        <v/>
      </c>
      <c r="AF2495" s="8" t="str">
        <f>IFERROR(VLOOKUP(LEFT($A2495,8),POR!$A:$R,18,0),"")</f>
        <v/>
      </c>
      <c r="AG2495" s="36" t="str">
        <f>IFERROR(VLOOKUP(A2495,NSD!F:G,2,0),"")</f>
        <v/>
      </c>
    </row>
    <row r="2496" spans="1:33">
      <c r="A2496" s="49" t="s">
        <v>2550</v>
      </c>
      <c r="B2496" s="36" t="str">
        <f>VLOOKUP(LEFT(A2496,8),Clusters!A:C,3,0)</f>
        <v>C6</v>
      </c>
      <c r="C2496" s="36">
        <f>VLOOKUP(LEFT(A2496,8),Clusters!A:D,2,0)</f>
        <v>64</v>
      </c>
      <c r="O2496" s="36">
        <f>IFERROR(VLOOKUP(LEFT(A2496,8),'Development Priority'!A:B,2,0),"")</f>
        <v>359</v>
      </c>
      <c r="P2496" s="8" t="str">
        <f>IFERROR(VLOOKUP(LEFT($A2496,8),POR!$A:$R,2,0),"")</f>
        <v/>
      </c>
      <c r="Q2496" s="8" t="str">
        <f>IFERROR(VLOOKUP(LEFT($A2496,8),POR!$A:$R,3,0),"")</f>
        <v/>
      </c>
      <c r="R2496" s="8" t="str">
        <f>IFERROR(VLOOKUP(LEFT($A2496,8),POR!$A:$R,4,0),"")</f>
        <v/>
      </c>
      <c r="S2496" s="8" t="str">
        <f>IFERROR(VLOOKUP(LEFT($A2496,8),POR!$A:$R,5,0),"")</f>
        <v/>
      </c>
      <c r="T2496" s="8">
        <f>IFERROR(VLOOKUP(LEFT($A2496,8),POR!$A:$R,6,0),"")</f>
        <v>42863.708333333299</v>
      </c>
      <c r="U2496" s="8" t="str">
        <f>IFERROR(VLOOKUP(LEFT($A2496,8),POR!$A:$R,7,0),"")</f>
        <v/>
      </c>
      <c r="V2496" s="8">
        <f>IFERROR(VLOOKUP(LEFT($A2496,8),POR!$A:$R,8,0),"")</f>
        <v>42864</v>
      </c>
      <c r="W2496" s="8" t="str">
        <f>IFERROR(VLOOKUP(LEFT($A2496,8),POR!$A:$R,9,0),"")</f>
        <v/>
      </c>
      <c r="X2496" s="8" t="str">
        <f>IFERROR(VLOOKUP(LEFT($A2496,8),POR!$A:$R,10,0),"")</f>
        <v/>
      </c>
      <c r="Y2496" s="8" t="str">
        <f>IFERROR(VLOOKUP(LEFT($A2496,8),POR!$A:$R,11,0),"")</f>
        <v/>
      </c>
      <c r="Z2496" s="8" t="str">
        <f>IFERROR(VLOOKUP(LEFT($A2496,8),POR!$A:$R,12,0),"")</f>
        <v/>
      </c>
      <c r="AA2496" s="8" t="str">
        <f>IFERROR(VLOOKUP(LEFT($A2496,8),POR!$A:$R,13,0),"")</f>
        <v/>
      </c>
      <c r="AB2496" s="8" t="str">
        <f>IFERROR(VLOOKUP(LEFT($A2496,8),POR!$A:$R,14,0),"")</f>
        <v/>
      </c>
      <c r="AC2496" s="8" t="str">
        <f>IFERROR(VLOOKUP(LEFT($A2496,8),POR!$A:$R,15,0),"")</f>
        <v/>
      </c>
      <c r="AD2496" s="8" t="str">
        <f>IFERROR(VLOOKUP(LEFT($A2496,8),POR!$A:$R,16,0),"")</f>
        <v/>
      </c>
      <c r="AE2496" s="8" t="str">
        <f>IFERROR(VLOOKUP(LEFT($A2496,8),POR!$A:$R,17,0),"")</f>
        <v/>
      </c>
      <c r="AF2496" s="8" t="str">
        <f>IFERROR(VLOOKUP(LEFT($A2496,8),POR!$A:$R,18,0),"")</f>
        <v/>
      </c>
      <c r="AG2496" s="36" t="str">
        <f>IFERROR(VLOOKUP(A2496,NSD!F:G,2,0),"")</f>
        <v/>
      </c>
    </row>
    <row r="2497" spans="1:33">
      <c r="A2497" s="49" t="s">
        <v>2494</v>
      </c>
      <c r="B2497" s="36" t="str">
        <f>VLOOKUP(LEFT(A2497,8),Clusters!A:C,3,0)</f>
        <v>C6</v>
      </c>
      <c r="C2497" s="36">
        <f>VLOOKUP(LEFT(A2497,8),Clusters!A:D,2,0)</f>
        <v>64</v>
      </c>
      <c r="O2497" s="36">
        <f>IFERROR(VLOOKUP(LEFT(A2497,8),'Development Priority'!A:B,2,0),"")</f>
        <v>359</v>
      </c>
      <c r="P2497" s="8" t="str">
        <f>IFERROR(VLOOKUP(LEFT($A2497,8),POR!$A:$R,2,0),"")</f>
        <v/>
      </c>
      <c r="Q2497" s="8" t="str">
        <f>IFERROR(VLOOKUP(LEFT($A2497,8),POR!$A:$R,3,0),"")</f>
        <v/>
      </c>
      <c r="R2497" s="8" t="str">
        <f>IFERROR(VLOOKUP(LEFT($A2497,8),POR!$A:$R,4,0),"")</f>
        <v/>
      </c>
      <c r="S2497" s="8" t="str">
        <f>IFERROR(VLOOKUP(LEFT($A2497,8),POR!$A:$R,5,0),"")</f>
        <v/>
      </c>
      <c r="T2497" s="8">
        <f>IFERROR(VLOOKUP(LEFT($A2497,8),POR!$A:$R,6,0),"")</f>
        <v>42863.708333333299</v>
      </c>
      <c r="U2497" s="8" t="str">
        <f>IFERROR(VLOOKUP(LEFT($A2497,8),POR!$A:$R,7,0),"")</f>
        <v/>
      </c>
      <c r="V2497" s="8">
        <f>IFERROR(VLOOKUP(LEFT($A2497,8),POR!$A:$R,8,0),"")</f>
        <v>42864</v>
      </c>
      <c r="W2497" s="8" t="str">
        <f>IFERROR(VLOOKUP(LEFT($A2497,8),POR!$A:$R,9,0),"")</f>
        <v/>
      </c>
      <c r="X2497" s="8" t="str">
        <f>IFERROR(VLOOKUP(LEFT($A2497,8),POR!$A:$R,10,0),"")</f>
        <v/>
      </c>
      <c r="Y2497" s="8" t="str">
        <f>IFERROR(VLOOKUP(LEFT($A2497,8),POR!$A:$R,11,0),"")</f>
        <v/>
      </c>
      <c r="Z2497" s="8" t="str">
        <f>IFERROR(VLOOKUP(LEFT($A2497,8),POR!$A:$R,12,0),"")</f>
        <v/>
      </c>
      <c r="AA2497" s="8" t="str">
        <f>IFERROR(VLOOKUP(LEFT($A2497,8),POR!$A:$R,13,0),"")</f>
        <v/>
      </c>
      <c r="AB2497" s="8" t="str">
        <f>IFERROR(VLOOKUP(LEFT($A2497,8),POR!$A:$R,14,0),"")</f>
        <v/>
      </c>
      <c r="AC2497" s="8" t="str">
        <f>IFERROR(VLOOKUP(LEFT($A2497,8),POR!$A:$R,15,0),"")</f>
        <v/>
      </c>
      <c r="AD2497" s="8" t="str">
        <f>IFERROR(VLOOKUP(LEFT($A2497,8),POR!$A:$R,16,0),"")</f>
        <v/>
      </c>
      <c r="AE2497" s="8" t="str">
        <f>IFERROR(VLOOKUP(LEFT($A2497,8),POR!$A:$R,17,0),"")</f>
        <v/>
      </c>
      <c r="AF2497" s="8" t="str">
        <f>IFERROR(VLOOKUP(LEFT($A2497,8),POR!$A:$R,18,0),"")</f>
        <v/>
      </c>
      <c r="AG2497" s="36" t="str">
        <f>IFERROR(VLOOKUP(A2497,NSD!F:G,2,0),"")</f>
        <v/>
      </c>
    </row>
    <row r="2498" spans="1:33">
      <c r="A2498" s="49" t="s">
        <v>3441</v>
      </c>
      <c r="B2498" s="36" t="str">
        <f>VLOOKUP(LEFT(A2498,8),Clusters!A:C,3,0)</f>
        <v>C6</v>
      </c>
      <c r="C2498" s="36">
        <f>VLOOKUP(LEFT(A2498,8),Clusters!A:D,2,0)</f>
        <v>63</v>
      </c>
      <c r="O2498" s="36">
        <f>IFERROR(VLOOKUP(LEFT(A2498,8),'Development Priority'!A:B,2,0),"")</f>
        <v>212</v>
      </c>
      <c r="P2498" s="8" t="str">
        <f>IFERROR(VLOOKUP(LEFT($A2498,8),POR!$A:$R,2,0),"")</f>
        <v/>
      </c>
      <c r="Q2498" s="8" t="str">
        <f>IFERROR(VLOOKUP(LEFT($A2498,8),POR!$A:$R,3,0),"")</f>
        <v/>
      </c>
      <c r="R2498" s="8" t="str">
        <f>IFERROR(VLOOKUP(LEFT($A2498,8),POR!$A:$R,4,0),"")</f>
        <v/>
      </c>
      <c r="S2498" s="8" t="str">
        <f>IFERROR(VLOOKUP(LEFT($A2498,8),POR!$A:$R,5,0),"")</f>
        <v/>
      </c>
      <c r="T2498" s="8">
        <f>IFERROR(VLOOKUP(LEFT($A2498,8),POR!$A:$R,6,0),"")</f>
        <v>42869.708333333299</v>
      </c>
      <c r="U2498" s="8" t="str">
        <f>IFERROR(VLOOKUP(LEFT($A2498,8),POR!$A:$R,7,0),"")</f>
        <v/>
      </c>
      <c r="V2498" s="8">
        <f>IFERROR(VLOOKUP(LEFT($A2498,8),POR!$A:$R,8,0),"")</f>
        <v>42872</v>
      </c>
      <c r="W2498" s="8" t="str">
        <f>IFERROR(VLOOKUP(LEFT($A2498,8),POR!$A:$R,9,0),"")</f>
        <v/>
      </c>
      <c r="X2498" s="8" t="str">
        <f>IFERROR(VLOOKUP(LEFT($A2498,8),POR!$A:$R,10,0),"")</f>
        <v/>
      </c>
      <c r="Y2498" s="8" t="str">
        <f>IFERROR(VLOOKUP(LEFT($A2498,8),POR!$A:$R,11,0),"")</f>
        <v/>
      </c>
      <c r="Z2498" s="8" t="str">
        <f>IFERROR(VLOOKUP(LEFT($A2498,8),POR!$A:$R,12,0),"")</f>
        <v/>
      </c>
      <c r="AA2498" s="8" t="str">
        <f>IFERROR(VLOOKUP(LEFT($A2498,8),POR!$A:$R,13,0),"")</f>
        <v/>
      </c>
      <c r="AB2498" s="8" t="str">
        <f>IFERROR(VLOOKUP(LEFT($A2498,8),POR!$A:$R,14,0),"")</f>
        <v/>
      </c>
      <c r="AC2498" s="8">
        <f>IFERROR(VLOOKUP(LEFT($A2498,8),POR!$A:$R,15,0),"")</f>
        <v>42887</v>
      </c>
      <c r="AD2498" s="8" t="str">
        <f>IFERROR(VLOOKUP(LEFT($A2498,8),POR!$A:$R,16,0),"")</f>
        <v/>
      </c>
      <c r="AE2498" s="8" t="str">
        <f>IFERROR(VLOOKUP(LEFT($A2498,8),POR!$A:$R,17,0),"")</f>
        <v/>
      </c>
      <c r="AF2498" s="8" t="str">
        <f>IFERROR(VLOOKUP(LEFT($A2498,8),POR!$A:$R,18,0),"")</f>
        <v/>
      </c>
      <c r="AG2498" s="36" t="str">
        <f>IFERROR(VLOOKUP(A2498,NSD!F:G,2,0),"")</f>
        <v/>
      </c>
    </row>
    <row r="2499" spans="1:33">
      <c r="A2499" s="49" t="s">
        <v>3548</v>
      </c>
      <c r="B2499" s="36" t="str">
        <f>VLOOKUP(LEFT(A2499,8),Clusters!A:C,3,0)</f>
        <v>C6</v>
      </c>
      <c r="C2499" s="36">
        <f>VLOOKUP(LEFT(A2499,8),Clusters!A:D,2,0)</f>
        <v>63</v>
      </c>
      <c r="O2499" s="36">
        <f>IFERROR(VLOOKUP(LEFT(A2499,8),'Development Priority'!A:B,2,0),"")</f>
        <v>212</v>
      </c>
      <c r="P2499" s="8" t="str">
        <f>IFERROR(VLOOKUP(LEFT($A2499,8),POR!$A:$R,2,0),"")</f>
        <v/>
      </c>
      <c r="Q2499" s="8" t="str">
        <f>IFERROR(VLOOKUP(LEFT($A2499,8),POR!$A:$R,3,0),"")</f>
        <v/>
      </c>
      <c r="R2499" s="8" t="str">
        <f>IFERROR(VLOOKUP(LEFT($A2499,8),POR!$A:$R,4,0),"")</f>
        <v/>
      </c>
      <c r="S2499" s="8" t="str">
        <f>IFERROR(VLOOKUP(LEFT($A2499,8),POR!$A:$R,5,0),"")</f>
        <v/>
      </c>
      <c r="T2499" s="8">
        <f>IFERROR(VLOOKUP(LEFT($A2499,8),POR!$A:$R,6,0),"")</f>
        <v>42869.708333333299</v>
      </c>
      <c r="U2499" s="8" t="str">
        <f>IFERROR(VLOOKUP(LEFT($A2499,8),POR!$A:$R,7,0),"")</f>
        <v/>
      </c>
      <c r="V2499" s="8">
        <f>IFERROR(VLOOKUP(LEFT($A2499,8),POR!$A:$R,8,0),"")</f>
        <v>42872</v>
      </c>
      <c r="W2499" s="8" t="str">
        <f>IFERROR(VLOOKUP(LEFT($A2499,8),POR!$A:$R,9,0),"")</f>
        <v/>
      </c>
      <c r="X2499" s="8" t="str">
        <f>IFERROR(VLOOKUP(LEFT($A2499,8),POR!$A:$R,10,0),"")</f>
        <v/>
      </c>
      <c r="Y2499" s="8" t="str">
        <f>IFERROR(VLOOKUP(LEFT($A2499,8),POR!$A:$R,11,0),"")</f>
        <v/>
      </c>
      <c r="Z2499" s="8" t="str">
        <f>IFERROR(VLOOKUP(LEFT($A2499,8),POR!$A:$R,12,0),"")</f>
        <v/>
      </c>
      <c r="AA2499" s="8" t="str">
        <f>IFERROR(VLOOKUP(LEFT($A2499,8),POR!$A:$R,13,0),"")</f>
        <v/>
      </c>
      <c r="AB2499" s="8" t="str">
        <f>IFERROR(VLOOKUP(LEFT($A2499,8),POR!$A:$R,14,0),"")</f>
        <v/>
      </c>
      <c r="AC2499" s="8">
        <f>IFERROR(VLOOKUP(LEFT($A2499,8),POR!$A:$R,15,0),"")</f>
        <v>42887</v>
      </c>
      <c r="AD2499" s="8" t="str">
        <f>IFERROR(VLOOKUP(LEFT($A2499,8),POR!$A:$R,16,0),"")</f>
        <v/>
      </c>
      <c r="AE2499" s="8" t="str">
        <f>IFERROR(VLOOKUP(LEFT($A2499,8),POR!$A:$R,17,0),"")</f>
        <v/>
      </c>
      <c r="AF2499" s="8" t="str">
        <f>IFERROR(VLOOKUP(LEFT($A2499,8),POR!$A:$R,18,0),"")</f>
        <v/>
      </c>
      <c r="AG2499" s="36" t="str">
        <f>IFERROR(VLOOKUP(A2499,NSD!F:G,2,0),"")</f>
        <v/>
      </c>
    </row>
    <row r="2500" spans="1:33">
      <c r="A2500" s="49" t="s">
        <v>3315</v>
      </c>
      <c r="B2500" s="36" t="str">
        <f>VLOOKUP(LEFT(A2500,8),Clusters!A:C,3,0)</f>
        <v>C6</v>
      </c>
      <c r="C2500" s="36">
        <f>VLOOKUP(LEFT(A2500,8),Clusters!A:D,2,0)</f>
        <v>63</v>
      </c>
      <c r="O2500" s="36">
        <f>IFERROR(VLOOKUP(LEFT(A2500,8),'Development Priority'!A:B,2,0),"")</f>
        <v>212</v>
      </c>
      <c r="P2500" s="8" t="str">
        <f>IFERROR(VLOOKUP(LEFT($A2500,8),POR!$A:$R,2,0),"")</f>
        <v/>
      </c>
      <c r="Q2500" s="8" t="str">
        <f>IFERROR(VLOOKUP(LEFT($A2500,8),POR!$A:$R,3,0),"")</f>
        <v/>
      </c>
      <c r="R2500" s="8" t="str">
        <f>IFERROR(VLOOKUP(LEFT($A2500,8),POR!$A:$R,4,0),"")</f>
        <v/>
      </c>
      <c r="S2500" s="8" t="str">
        <f>IFERROR(VLOOKUP(LEFT($A2500,8),POR!$A:$R,5,0),"")</f>
        <v/>
      </c>
      <c r="T2500" s="8">
        <f>IFERROR(VLOOKUP(LEFT($A2500,8),POR!$A:$R,6,0),"")</f>
        <v>42869.708333333299</v>
      </c>
      <c r="U2500" s="8" t="str">
        <f>IFERROR(VLOOKUP(LEFT($A2500,8),POR!$A:$R,7,0),"")</f>
        <v/>
      </c>
      <c r="V2500" s="8">
        <f>IFERROR(VLOOKUP(LEFT($A2500,8),POR!$A:$R,8,0),"")</f>
        <v>42872</v>
      </c>
      <c r="W2500" s="8" t="str">
        <f>IFERROR(VLOOKUP(LEFT($A2500,8),POR!$A:$R,9,0),"")</f>
        <v/>
      </c>
      <c r="X2500" s="8" t="str">
        <f>IFERROR(VLOOKUP(LEFT($A2500,8),POR!$A:$R,10,0),"")</f>
        <v/>
      </c>
      <c r="Y2500" s="8" t="str">
        <f>IFERROR(VLOOKUP(LEFT($A2500,8),POR!$A:$R,11,0),"")</f>
        <v/>
      </c>
      <c r="Z2500" s="8" t="str">
        <f>IFERROR(VLOOKUP(LEFT($A2500,8),POR!$A:$R,12,0),"")</f>
        <v/>
      </c>
      <c r="AA2500" s="8" t="str">
        <f>IFERROR(VLOOKUP(LEFT($A2500,8),POR!$A:$R,13,0),"")</f>
        <v/>
      </c>
      <c r="AB2500" s="8" t="str">
        <f>IFERROR(VLOOKUP(LEFT($A2500,8),POR!$A:$R,14,0),"")</f>
        <v/>
      </c>
      <c r="AC2500" s="8">
        <f>IFERROR(VLOOKUP(LEFT($A2500,8),POR!$A:$R,15,0),"")</f>
        <v>42887</v>
      </c>
      <c r="AD2500" s="8" t="str">
        <f>IFERROR(VLOOKUP(LEFT($A2500,8),POR!$A:$R,16,0),"")</f>
        <v/>
      </c>
      <c r="AE2500" s="8" t="str">
        <f>IFERROR(VLOOKUP(LEFT($A2500,8),POR!$A:$R,17,0),"")</f>
        <v/>
      </c>
      <c r="AF2500" s="8" t="str">
        <f>IFERROR(VLOOKUP(LEFT($A2500,8),POR!$A:$R,18,0),"")</f>
        <v/>
      </c>
      <c r="AG2500" s="36" t="str">
        <f>IFERROR(VLOOKUP(A2500,NSD!F:G,2,0),"")</f>
        <v/>
      </c>
    </row>
    <row r="2501" spans="1:33">
      <c r="A2501" s="49" t="s">
        <v>4329</v>
      </c>
      <c r="B2501" s="36" t="str">
        <f>VLOOKUP(LEFT(A2501,8),Clusters!A:C,3,0)</f>
        <v>C6</v>
      </c>
      <c r="C2501" s="36">
        <f>VLOOKUP(LEFT(A2501,8),Clusters!A:D,2,0)</f>
        <v>61</v>
      </c>
      <c r="O2501" s="36">
        <f>IFERROR(VLOOKUP(LEFT(A2501,8),'Development Priority'!A:B,2,0),"")</f>
        <v>498</v>
      </c>
      <c r="P2501" s="8" t="str">
        <f>IFERROR(VLOOKUP(LEFT($A2501,8),POR!$A:$R,2,0),"")</f>
        <v/>
      </c>
      <c r="Q2501" s="8" t="str">
        <f>IFERROR(VLOOKUP(LEFT($A2501,8),POR!$A:$R,3,0),"")</f>
        <v/>
      </c>
      <c r="R2501" s="8" t="str">
        <f>IFERROR(VLOOKUP(LEFT($A2501,8),POR!$A:$R,4,0),"")</f>
        <v/>
      </c>
      <c r="S2501" s="8" t="str">
        <f>IFERROR(VLOOKUP(LEFT($A2501,8),POR!$A:$R,5,0),"")</f>
        <v/>
      </c>
      <c r="T2501" s="8" t="str">
        <f>IFERROR(VLOOKUP(LEFT($A2501,8),POR!$A:$R,6,0),"")</f>
        <v/>
      </c>
      <c r="U2501" s="8" t="str">
        <f>IFERROR(VLOOKUP(LEFT($A2501,8),POR!$A:$R,7,0),"")</f>
        <v/>
      </c>
      <c r="V2501" s="8" t="str">
        <f>IFERROR(VLOOKUP(LEFT($A2501,8),POR!$A:$R,8,0),"")</f>
        <v/>
      </c>
      <c r="W2501" s="8" t="str">
        <f>IFERROR(VLOOKUP(LEFT($A2501,8),POR!$A:$R,9,0),"")</f>
        <v/>
      </c>
      <c r="X2501" s="8" t="str">
        <f>IFERROR(VLOOKUP(LEFT($A2501,8),POR!$A:$R,10,0),"")</f>
        <v/>
      </c>
      <c r="Y2501" s="8" t="str">
        <f>IFERROR(VLOOKUP(LEFT($A2501,8),POR!$A:$R,11,0),"")</f>
        <v/>
      </c>
      <c r="Z2501" s="8" t="str">
        <f>IFERROR(VLOOKUP(LEFT($A2501,8),POR!$A:$R,12,0),"")</f>
        <v/>
      </c>
      <c r="AA2501" s="8" t="str">
        <f>IFERROR(VLOOKUP(LEFT($A2501,8),POR!$A:$R,13,0),"")</f>
        <v/>
      </c>
      <c r="AB2501" s="8" t="str">
        <f>IFERROR(VLOOKUP(LEFT($A2501,8),POR!$A:$R,14,0),"")</f>
        <v/>
      </c>
      <c r="AC2501" s="8" t="str">
        <f>IFERROR(VLOOKUP(LEFT($A2501,8),POR!$A:$R,15,0),"")</f>
        <v/>
      </c>
      <c r="AD2501" s="8" t="str">
        <f>IFERROR(VLOOKUP(LEFT($A2501,8),POR!$A:$R,16,0),"")</f>
        <v/>
      </c>
      <c r="AE2501" s="8" t="str">
        <f>IFERROR(VLOOKUP(LEFT($A2501,8),POR!$A:$R,17,0),"")</f>
        <v/>
      </c>
      <c r="AF2501" s="8" t="str">
        <f>IFERROR(VLOOKUP(LEFT($A2501,8),POR!$A:$R,18,0),"")</f>
        <v/>
      </c>
      <c r="AG2501" s="36" t="str">
        <f>IFERROR(VLOOKUP(A2501,NSD!F:G,2,0),"")</f>
        <v/>
      </c>
    </row>
    <row r="2502" spans="1:33">
      <c r="A2502" s="49" t="s">
        <v>2816</v>
      </c>
      <c r="B2502" s="36" t="str">
        <f>VLOOKUP(LEFT(A2502,8),Clusters!A:C,3,0)</f>
        <v>C6</v>
      </c>
      <c r="C2502" s="36">
        <f>VLOOKUP(LEFT(A2502,8),Clusters!A:D,2,0)</f>
        <v>61</v>
      </c>
      <c r="O2502" s="36">
        <f>IFERROR(VLOOKUP(LEFT(A2502,8),'Development Priority'!A:B,2,0),"")</f>
        <v>498</v>
      </c>
      <c r="P2502" s="8" t="str">
        <f>IFERROR(VLOOKUP(LEFT($A2502,8),POR!$A:$R,2,0),"")</f>
        <v/>
      </c>
      <c r="Q2502" s="8" t="str">
        <f>IFERROR(VLOOKUP(LEFT($A2502,8),POR!$A:$R,3,0),"")</f>
        <v/>
      </c>
      <c r="R2502" s="8" t="str">
        <f>IFERROR(VLOOKUP(LEFT($A2502,8),POR!$A:$R,4,0),"")</f>
        <v/>
      </c>
      <c r="S2502" s="8" t="str">
        <f>IFERROR(VLOOKUP(LEFT($A2502,8),POR!$A:$R,5,0),"")</f>
        <v/>
      </c>
      <c r="T2502" s="8" t="str">
        <f>IFERROR(VLOOKUP(LEFT($A2502,8),POR!$A:$R,6,0),"")</f>
        <v/>
      </c>
      <c r="U2502" s="8" t="str">
        <f>IFERROR(VLOOKUP(LEFT($A2502,8),POR!$A:$R,7,0),"")</f>
        <v/>
      </c>
      <c r="V2502" s="8" t="str">
        <f>IFERROR(VLOOKUP(LEFT($A2502,8),POR!$A:$R,8,0),"")</f>
        <v/>
      </c>
      <c r="W2502" s="8" t="str">
        <f>IFERROR(VLOOKUP(LEFT($A2502,8),POR!$A:$R,9,0),"")</f>
        <v/>
      </c>
      <c r="X2502" s="8" t="str">
        <f>IFERROR(VLOOKUP(LEFT($A2502,8),POR!$A:$R,10,0),"")</f>
        <v/>
      </c>
      <c r="Y2502" s="8" t="str">
        <f>IFERROR(VLOOKUP(LEFT($A2502,8),POR!$A:$R,11,0),"")</f>
        <v/>
      </c>
      <c r="Z2502" s="8" t="str">
        <f>IFERROR(VLOOKUP(LEFT($A2502,8),POR!$A:$R,12,0),"")</f>
        <v/>
      </c>
      <c r="AA2502" s="8" t="str">
        <f>IFERROR(VLOOKUP(LEFT($A2502,8),POR!$A:$R,13,0),"")</f>
        <v/>
      </c>
      <c r="AB2502" s="8" t="str">
        <f>IFERROR(VLOOKUP(LEFT($A2502,8),POR!$A:$R,14,0),"")</f>
        <v/>
      </c>
      <c r="AC2502" s="8" t="str">
        <f>IFERROR(VLOOKUP(LEFT($A2502,8),POR!$A:$R,15,0),"")</f>
        <v/>
      </c>
      <c r="AD2502" s="8" t="str">
        <f>IFERROR(VLOOKUP(LEFT($A2502,8),POR!$A:$R,16,0),"")</f>
        <v/>
      </c>
      <c r="AE2502" s="8" t="str">
        <f>IFERROR(VLOOKUP(LEFT($A2502,8),POR!$A:$R,17,0),"")</f>
        <v/>
      </c>
      <c r="AF2502" s="8" t="str">
        <f>IFERROR(VLOOKUP(LEFT($A2502,8),POR!$A:$R,18,0),"")</f>
        <v/>
      </c>
      <c r="AG2502" s="36" t="str">
        <f>IFERROR(VLOOKUP(A2502,NSD!F:G,2,0),"")</f>
        <v/>
      </c>
    </row>
    <row r="2503" spans="1:33">
      <c r="A2503" s="49" t="s">
        <v>4785</v>
      </c>
      <c r="B2503" s="36" t="str">
        <f>VLOOKUP(LEFT(A2503,8),Clusters!A:C,3,0)</f>
        <v>C6</v>
      </c>
      <c r="C2503" s="36">
        <f>VLOOKUP(LEFT(A2503,8),Clusters!A:D,2,0)</f>
        <v>61</v>
      </c>
      <c r="O2503" s="36">
        <f>IFERROR(VLOOKUP(LEFT(A2503,8),'Development Priority'!A:B,2,0),"")</f>
        <v>498</v>
      </c>
      <c r="P2503" s="8" t="str">
        <f>IFERROR(VLOOKUP(LEFT($A2503,8),POR!$A:$R,2,0),"")</f>
        <v/>
      </c>
      <c r="Q2503" s="8" t="str">
        <f>IFERROR(VLOOKUP(LEFT($A2503,8),POR!$A:$R,3,0),"")</f>
        <v/>
      </c>
      <c r="R2503" s="8" t="str">
        <f>IFERROR(VLOOKUP(LEFT($A2503,8),POR!$A:$R,4,0),"")</f>
        <v/>
      </c>
      <c r="S2503" s="8" t="str">
        <f>IFERROR(VLOOKUP(LEFT($A2503,8),POR!$A:$R,5,0),"")</f>
        <v/>
      </c>
      <c r="T2503" s="8" t="str">
        <f>IFERROR(VLOOKUP(LEFT($A2503,8),POR!$A:$R,6,0),"")</f>
        <v/>
      </c>
      <c r="U2503" s="8" t="str">
        <f>IFERROR(VLOOKUP(LEFT($A2503,8),POR!$A:$R,7,0),"")</f>
        <v/>
      </c>
      <c r="V2503" s="8" t="str">
        <f>IFERROR(VLOOKUP(LEFT($A2503,8),POR!$A:$R,8,0),"")</f>
        <v/>
      </c>
      <c r="W2503" s="8" t="str">
        <f>IFERROR(VLOOKUP(LEFT($A2503,8),POR!$A:$R,9,0),"")</f>
        <v/>
      </c>
      <c r="X2503" s="8" t="str">
        <f>IFERROR(VLOOKUP(LEFT($A2503,8),POR!$A:$R,10,0),"")</f>
        <v/>
      </c>
      <c r="Y2503" s="8" t="str">
        <f>IFERROR(VLOOKUP(LEFT($A2503,8),POR!$A:$R,11,0),"")</f>
        <v/>
      </c>
      <c r="Z2503" s="8" t="str">
        <f>IFERROR(VLOOKUP(LEFT($A2503,8),POR!$A:$R,12,0),"")</f>
        <v/>
      </c>
      <c r="AA2503" s="8" t="str">
        <f>IFERROR(VLOOKUP(LEFT($A2503,8),POR!$A:$R,13,0),"")</f>
        <v/>
      </c>
      <c r="AB2503" s="8" t="str">
        <f>IFERROR(VLOOKUP(LEFT($A2503,8),POR!$A:$R,14,0),"")</f>
        <v/>
      </c>
      <c r="AC2503" s="8" t="str">
        <f>IFERROR(VLOOKUP(LEFT($A2503,8),POR!$A:$R,15,0),"")</f>
        <v/>
      </c>
      <c r="AD2503" s="8" t="str">
        <f>IFERROR(VLOOKUP(LEFT($A2503,8),POR!$A:$R,16,0),"")</f>
        <v/>
      </c>
      <c r="AE2503" s="8" t="str">
        <f>IFERROR(VLOOKUP(LEFT($A2503,8),POR!$A:$R,17,0),"")</f>
        <v/>
      </c>
      <c r="AF2503" s="8" t="str">
        <f>IFERROR(VLOOKUP(LEFT($A2503,8),POR!$A:$R,18,0),"")</f>
        <v/>
      </c>
      <c r="AG2503" s="36" t="str">
        <f>IFERROR(VLOOKUP(A2503,NSD!F:G,2,0),"")</f>
        <v/>
      </c>
    </row>
    <row r="2504" spans="1:33">
      <c r="A2504" s="49" t="s">
        <v>2782</v>
      </c>
      <c r="B2504" s="36" t="str">
        <f>VLOOKUP(LEFT(A2504,8),Clusters!A:C,3,0)</f>
        <v>C6</v>
      </c>
      <c r="C2504" s="36">
        <f>VLOOKUP(LEFT(A2504,8),Clusters!A:D,2,0)</f>
        <v>64</v>
      </c>
      <c r="O2504" s="36">
        <f>IFERROR(VLOOKUP(LEFT(A2504,8),'Development Priority'!A:B,2,0),"")</f>
        <v>153</v>
      </c>
      <c r="P2504" s="8" t="str">
        <f>IFERROR(VLOOKUP(LEFT($A2504,8),POR!$A:$R,2,0),"")</f>
        <v/>
      </c>
      <c r="Q2504" s="8" t="str">
        <f>IFERROR(VLOOKUP(LEFT($A2504,8),POR!$A:$R,3,0),"")</f>
        <v/>
      </c>
      <c r="R2504" s="8" t="str">
        <f>IFERROR(VLOOKUP(LEFT($A2504,8),POR!$A:$R,4,0),"")</f>
        <v/>
      </c>
      <c r="S2504" s="8" t="str">
        <f>IFERROR(VLOOKUP(LEFT($A2504,8),POR!$A:$R,5,0),"")</f>
        <v/>
      </c>
      <c r="T2504" s="8">
        <f>IFERROR(VLOOKUP(LEFT($A2504,8),POR!$A:$R,6,0),"")</f>
        <v>42788.666666666701</v>
      </c>
      <c r="U2504" s="8" t="str">
        <f>IFERROR(VLOOKUP(LEFT($A2504,8),POR!$A:$R,7,0),"")</f>
        <v/>
      </c>
      <c r="V2504" s="8" t="str">
        <f>IFERROR(VLOOKUP(LEFT($A2504,8),POR!$A:$R,8,0),"")</f>
        <v/>
      </c>
      <c r="W2504" s="8" t="str">
        <f>IFERROR(VLOOKUP(LEFT($A2504,8),POR!$A:$R,9,0),"")</f>
        <v/>
      </c>
      <c r="X2504" s="8" t="str">
        <f>IFERROR(VLOOKUP(LEFT($A2504,8),POR!$A:$R,10,0),"")</f>
        <v/>
      </c>
      <c r="Y2504" s="8" t="str">
        <f>IFERROR(VLOOKUP(LEFT($A2504,8),POR!$A:$R,11,0),"")</f>
        <v/>
      </c>
      <c r="Z2504" s="8" t="str">
        <f>IFERROR(VLOOKUP(LEFT($A2504,8),POR!$A:$R,12,0),"")</f>
        <v/>
      </c>
      <c r="AA2504" s="8" t="str">
        <f>IFERROR(VLOOKUP(LEFT($A2504,8),POR!$A:$R,13,0),"")</f>
        <v/>
      </c>
      <c r="AB2504" s="8" t="str">
        <f>IFERROR(VLOOKUP(LEFT($A2504,8),POR!$A:$R,14,0),"")</f>
        <v/>
      </c>
      <c r="AC2504" s="8" t="str">
        <f>IFERROR(VLOOKUP(LEFT($A2504,8),POR!$A:$R,15,0),"")</f>
        <v/>
      </c>
      <c r="AD2504" s="8" t="str">
        <f>IFERROR(VLOOKUP(LEFT($A2504,8),POR!$A:$R,16,0),"")</f>
        <v/>
      </c>
      <c r="AE2504" s="8" t="str">
        <f>IFERROR(VLOOKUP(LEFT($A2504,8),POR!$A:$R,17,0),"")</f>
        <v/>
      </c>
      <c r="AF2504" s="8" t="str">
        <f>IFERROR(VLOOKUP(LEFT($A2504,8),POR!$A:$R,18,0),"")</f>
        <v/>
      </c>
      <c r="AG2504" s="36" t="str">
        <f>IFERROR(VLOOKUP(A2504,NSD!F:G,2,0),"")</f>
        <v/>
      </c>
    </row>
    <row r="2505" spans="1:33">
      <c r="A2505" s="49" t="s">
        <v>2544</v>
      </c>
      <c r="B2505" s="36" t="str">
        <f>VLOOKUP(LEFT(A2505,8),Clusters!A:C,3,0)</f>
        <v>C6</v>
      </c>
      <c r="C2505" s="36">
        <f>VLOOKUP(LEFT(A2505,8),Clusters!A:D,2,0)</f>
        <v>64</v>
      </c>
      <c r="O2505" s="36">
        <f>IFERROR(VLOOKUP(LEFT(A2505,8),'Development Priority'!A:B,2,0),"")</f>
        <v>153</v>
      </c>
      <c r="P2505" s="8" t="str">
        <f>IFERROR(VLOOKUP(LEFT($A2505,8),POR!$A:$R,2,0),"")</f>
        <v/>
      </c>
      <c r="Q2505" s="8" t="str">
        <f>IFERROR(VLOOKUP(LEFT($A2505,8),POR!$A:$R,3,0),"")</f>
        <v/>
      </c>
      <c r="R2505" s="8" t="str">
        <f>IFERROR(VLOOKUP(LEFT($A2505,8),POR!$A:$R,4,0),"")</f>
        <v/>
      </c>
      <c r="S2505" s="8" t="str">
        <f>IFERROR(VLOOKUP(LEFT($A2505,8),POR!$A:$R,5,0),"")</f>
        <v/>
      </c>
      <c r="T2505" s="8">
        <f>IFERROR(VLOOKUP(LEFT($A2505,8),POR!$A:$R,6,0),"")</f>
        <v>42788.666666666701</v>
      </c>
      <c r="U2505" s="8" t="str">
        <f>IFERROR(VLOOKUP(LEFT($A2505,8),POR!$A:$R,7,0),"")</f>
        <v/>
      </c>
      <c r="V2505" s="8" t="str">
        <f>IFERROR(VLOOKUP(LEFT($A2505,8),POR!$A:$R,8,0),"")</f>
        <v/>
      </c>
      <c r="W2505" s="8" t="str">
        <f>IFERROR(VLOOKUP(LEFT($A2505,8),POR!$A:$R,9,0),"")</f>
        <v/>
      </c>
      <c r="X2505" s="8" t="str">
        <f>IFERROR(VLOOKUP(LEFT($A2505,8),POR!$A:$R,10,0),"")</f>
        <v/>
      </c>
      <c r="Y2505" s="8" t="str">
        <f>IFERROR(VLOOKUP(LEFT($A2505,8),POR!$A:$R,11,0),"")</f>
        <v/>
      </c>
      <c r="Z2505" s="8" t="str">
        <f>IFERROR(VLOOKUP(LEFT($A2505,8),POR!$A:$R,12,0),"")</f>
        <v/>
      </c>
      <c r="AA2505" s="8" t="str">
        <f>IFERROR(VLOOKUP(LEFT($A2505,8),POR!$A:$R,13,0),"")</f>
        <v/>
      </c>
      <c r="AB2505" s="8" t="str">
        <f>IFERROR(VLOOKUP(LEFT($A2505,8),POR!$A:$R,14,0),"")</f>
        <v/>
      </c>
      <c r="AC2505" s="8" t="str">
        <f>IFERROR(VLOOKUP(LEFT($A2505,8),POR!$A:$R,15,0),"")</f>
        <v/>
      </c>
      <c r="AD2505" s="8" t="str">
        <f>IFERROR(VLOOKUP(LEFT($A2505,8),POR!$A:$R,16,0),"")</f>
        <v/>
      </c>
      <c r="AE2505" s="8" t="str">
        <f>IFERROR(VLOOKUP(LEFT($A2505,8),POR!$A:$R,17,0),"")</f>
        <v/>
      </c>
      <c r="AF2505" s="8" t="str">
        <f>IFERROR(VLOOKUP(LEFT($A2505,8),POR!$A:$R,18,0),"")</f>
        <v/>
      </c>
      <c r="AG2505" s="36" t="str">
        <f>IFERROR(VLOOKUP(A2505,NSD!F:G,2,0),"")</f>
        <v/>
      </c>
    </row>
    <row r="2506" spans="1:33">
      <c r="A2506" s="49" t="s">
        <v>2297</v>
      </c>
      <c r="B2506" s="36" t="str">
        <f>VLOOKUP(LEFT(A2506,8),Clusters!A:C,3,0)</f>
        <v>C6</v>
      </c>
      <c r="C2506" s="36">
        <f>VLOOKUP(LEFT(A2506,8),Clusters!A:D,2,0)</f>
        <v>64</v>
      </c>
      <c r="O2506" s="36">
        <f>IFERROR(VLOOKUP(LEFT(A2506,8),'Development Priority'!A:B,2,0),"")</f>
        <v>153</v>
      </c>
      <c r="P2506" s="8" t="str">
        <f>IFERROR(VLOOKUP(LEFT($A2506,8),POR!$A:$R,2,0),"")</f>
        <v/>
      </c>
      <c r="Q2506" s="8" t="str">
        <f>IFERROR(VLOOKUP(LEFT($A2506,8),POR!$A:$R,3,0),"")</f>
        <v/>
      </c>
      <c r="R2506" s="8" t="str">
        <f>IFERROR(VLOOKUP(LEFT($A2506,8),POR!$A:$R,4,0),"")</f>
        <v/>
      </c>
      <c r="S2506" s="8" t="str">
        <f>IFERROR(VLOOKUP(LEFT($A2506,8),POR!$A:$R,5,0),"")</f>
        <v/>
      </c>
      <c r="T2506" s="8">
        <f>IFERROR(VLOOKUP(LEFT($A2506,8),POR!$A:$R,6,0),"")</f>
        <v>42788.666666666701</v>
      </c>
      <c r="U2506" s="8" t="str">
        <f>IFERROR(VLOOKUP(LEFT($A2506,8),POR!$A:$R,7,0),"")</f>
        <v/>
      </c>
      <c r="V2506" s="8" t="str">
        <f>IFERROR(VLOOKUP(LEFT($A2506,8),POR!$A:$R,8,0),"")</f>
        <v/>
      </c>
      <c r="W2506" s="8" t="str">
        <f>IFERROR(VLOOKUP(LEFT($A2506,8),POR!$A:$R,9,0),"")</f>
        <v/>
      </c>
      <c r="X2506" s="8" t="str">
        <f>IFERROR(VLOOKUP(LEFT($A2506,8),POR!$A:$R,10,0),"")</f>
        <v/>
      </c>
      <c r="Y2506" s="8" t="str">
        <f>IFERROR(VLOOKUP(LEFT($A2506,8),POR!$A:$R,11,0),"")</f>
        <v/>
      </c>
      <c r="Z2506" s="8" t="str">
        <f>IFERROR(VLOOKUP(LEFT($A2506,8),POR!$A:$R,12,0),"")</f>
        <v/>
      </c>
      <c r="AA2506" s="8" t="str">
        <f>IFERROR(VLOOKUP(LEFT($A2506,8),POR!$A:$R,13,0),"")</f>
        <v/>
      </c>
      <c r="AB2506" s="8" t="str">
        <f>IFERROR(VLOOKUP(LEFT($A2506,8),POR!$A:$R,14,0),"")</f>
        <v/>
      </c>
      <c r="AC2506" s="8" t="str">
        <f>IFERROR(VLOOKUP(LEFT($A2506,8),POR!$A:$R,15,0),"")</f>
        <v/>
      </c>
      <c r="AD2506" s="8" t="str">
        <f>IFERROR(VLOOKUP(LEFT($A2506,8),POR!$A:$R,16,0),"")</f>
        <v/>
      </c>
      <c r="AE2506" s="8" t="str">
        <f>IFERROR(VLOOKUP(LEFT($A2506,8),POR!$A:$R,17,0),"")</f>
        <v/>
      </c>
      <c r="AF2506" s="8" t="str">
        <f>IFERROR(VLOOKUP(LEFT($A2506,8),POR!$A:$R,18,0),"")</f>
        <v/>
      </c>
      <c r="AG2506" s="36" t="str">
        <f>IFERROR(VLOOKUP(A2506,NSD!F:G,2,0),"")</f>
        <v/>
      </c>
    </row>
    <row r="2507" spans="1:33">
      <c r="A2507" s="49" t="s">
        <v>3791</v>
      </c>
      <c r="B2507" s="36" t="str">
        <f>VLOOKUP(LEFT(A2507,8),Clusters!A:C,3,0)</f>
        <v>C6</v>
      </c>
      <c r="C2507" s="36">
        <f>VLOOKUP(LEFT(A2507,8),Clusters!A:D,2,0)</f>
        <v>63</v>
      </c>
      <c r="O2507" s="36">
        <f>IFERROR(VLOOKUP(LEFT(A2507,8),'Development Priority'!A:B,2,0),"")</f>
        <v>627</v>
      </c>
      <c r="P2507" s="8" t="str">
        <f>IFERROR(VLOOKUP(LEFT($A2507,8),POR!$A:$R,2,0),"")</f>
        <v/>
      </c>
      <c r="Q2507" s="8" t="str">
        <f>IFERROR(VLOOKUP(LEFT($A2507,8),POR!$A:$R,3,0),"")</f>
        <v/>
      </c>
      <c r="R2507" s="8" t="str">
        <f>IFERROR(VLOOKUP(LEFT($A2507,8),POR!$A:$R,4,0),"")</f>
        <v/>
      </c>
      <c r="S2507" s="8" t="str">
        <f>IFERROR(VLOOKUP(LEFT($A2507,8),POR!$A:$R,5,0),"")</f>
        <v/>
      </c>
      <c r="T2507" s="8" t="str">
        <f>IFERROR(VLOOKUP(LEFT($A2507,8),POR!$A:$R,6,0),"")</f>
        <v/>
      </c>
      <c r="U2507" s="8" t="str">
        <f>IFERROR(VLOOKUP(LEFT($A2507,8),POR!$A:$R,7,0),"")</f>
        <v/>
      </c>
      <c r="V2507" s="8">
        <f>IFERROR(VLOOKUP(LEFT($A2507,8),POR!$A:$R,8,0),"")</f>
        <v>42789</v>
      </c>
      <c r="W2507" s="8" t="str">
        <f>IFERROR(VLOOKUP(LEFT($A2507,8),POR!$A:$R,9,0),"")</f>
        <v/>
      </c>
      <c r="X2507" s="8" t="str">
        <f>IFERROR(VLOOKUP(LEFT($A2507,8),POR!$A:$R,10,0),"")</f>
        <v/>
      </c>
      <c r="Y2507" s="8" t="str">
        <f>IFERROR(VLOOKUP(LEFT($A2507,8),POR!$A:$R,11,0),"")</f>
        <v/>
      </c>
      <c r="Z2507" s="8" t="str">
        <f>IFERROR(VLOOKUP(LEFT($A2507,8),POR!$A:$R,12,0),"")</f>
        <v/>
      </c>
      <c r="AA2507" s="8" t="str">
        <f>IFERROR(VLOOKUP(LEFT($A2507,8),POR!$A:$R,13,0),"")</f>
        <v/>
      </c>
      <c r="AB2507" s="8" t="str">
        <f>IFERROR(VLOOKUP(LEFT($A2507,8),POR!$A:$R,14,0),"")</f>
        <v/>
      </c>
      <c r="AC2507" s="8" t="str">
        <f>IFERROR(VLOOKUP(LEFT($A2507,8),POR!$A:$R,15,0),"")</f>
        <v/>
      </c>
      <c r="AD2507" s="8" t="str">
        <f>IFERROR(VLOOKUP(LEFT($A2507,8),POR!$A:$R,16,0),"")</f>
        <v/>
      </c>
      <c r="AE2507" s="8" t="str">
        <f>IFERROR(VLOOKUP(LEFT($A2507,8),POR!$A:$R,17,0),"")</f>
        <v/>
      </c>
      <c r="AF2507" s="8" t="str">
        <f>IFERROR(VLOOKUP(LEFT($A2507,8),POR!$A:$R,18,0),"")</f>
        <v/>
      </c>
      <c r="AG2507" s="36" t="str">
        <f>IFERROR(VLOOKUP(A2507,NSD!F:G,2,0),"")</f>
        <v/>
      </c>
    </row>
    <row r="2508" spans="1:33">
      <c r="A2508" s="49" t="s">
        <v>3630</v>
      </c>
      <c r="B2508" s="36" t="str">
        <f>VLOOKUP(LEFT(A2508,8),Clusters!A:C,3,0)</f>
        <v>C6</v>
      </c>
      <c r="C2508" s="36">
        <f>VLOOKUP(LEFT(A2508,8),Clusters!A:D,2,0)</f>
        <v>63</v>
      </c>
      <c r="O2508" s="36">
        <f>IFERROR(VLOOKUP(LEFT(A2508,8),'Development Priority'!A:B,2,0),"")</f>
        <v>627</v>
      </c>
      <c r="P2508" s="8" t="str">
        <f>IFERROR(VLOOKUP(LEFT($A2508,8),POR!$A:$R,2,0),"")</f>
        <v/>
      </c>
      <c r="Q2508" s="8" t="str">
        <f>IFERROR(VLOOKUP(LEFT($A2508,8),POR!$A:$R,3,0),"")</f>
        <v/>
      </c>
      <c r="R2508" s="8" t="str">
        <f>IFERROR(VLOOKUP(LEFT($A2508,8),POR!$A:$R,4,0),"")</f>
        <v/>
      </c>
      <c r="S2508" s="8" t="str">
        <f>IFERROR(VLOOKUP(LEFT($A2508,8),POR!$A:$R,5,0),"")</f>
        <v/>
      </c>
      <c r="T2508" s="8" t="str">
        <f>IFERROR(VLOOKUP(LEFT($A2508,8),POR!$A:$R,6,0),"")</f>
        <v/>
      </c>
      <c r="U2508" s="8" t="str">
        <f>IFERROR(VLOOKUP(LEFT($A2508,8),POR!$A:$R,7,0),"")</f>
        <v/>
      </c>
      <c r="V2508" s="8">
        <f>IFERROR(VLOOKUP(LEFT($A2508,8),POR!$A:$R,8,0),"")</f>
        <v>42789</v>
      </c>
      <c r="W2508" s="8" t="str">
        <f>IFERROR(VLOOKUP(LEFT($A2508,8),POR!$A:$R,9,0),"")</f>
        <v/>
      </c>
      <c r="X2508" s="8" t="str">
        <f>IFERROR(VLOOKUP(LEFT($A2508,8),POR!$A:$R,10,0),"")</f>
        <v/>
      </c>
      <c r="Y2508" s="8" t="str">
        <f>IFERROR(VLOOKUP(LEFT($A2508,8),POR!$A:$R,11,0),"")</f>
        <v/>
      </c>
      <c r="Z2508" s="8" t="str">
        <f>IFERROR(VLOOKUP(LEFT($A2508,8),POR!$A:$R,12,0),"")</f>
        <v/>
      </c>
      <c r="AA2508" s="8" t="str">
        <f>IFERROR(VLOOKUP(LEFT($A2508,8),POR!$A:$R,13,0),"")</f>
        <v/>
      </c>
      <c r="AB2508" s="8" t="str">
        <f>IFERROR(VLOOKUP(LEFT($A2508,8),POR!$A:$R,14,0),"")</f>
        <v/>
      </c>
      <c r="AC2508" s="8" t="str">
        <f>IFERROR(VLOOKUP(LEFT($A2508,8),POR!$A:$R,15,0),"")</f>
        <v/>
      </c>
      <c r="AD2508" s="8" t="str">
        <f>IFERROR(VLOOKUP(LEFT($A2508,8),POR!$A:$R,16,0),"")</f>
        <v/>
      </c>
      <c r="AE2508" s="8" t="str">
        <f>IFERROR(VLOOKUP(LEFT($A2508,8),POR!$A:$R,17,0),"")</f>
        <v/>
      </c>
      <c r="AF2508" s="8" t="str">
        <f>IFERROR(VLOOKUP(LEFT($A2508,8),POR!$A:$R,18,0),"")</f>
        <v/>
      </c>
      <c r="AG2508" s="36" t="str">
        <f>IFERROR(VLOOKUP(A2508,NSD!F:G,2,0),"")</f>
        <v/>
      </c>
    </row>
    <row r="2509" spans="1:33">
      <c r="A2509" s="49" t="s">
        <v>3808</v>
      </c>
      <c r="B2509" s="36" t="str">
        <f>VLOOKUP(LEFT(A2509,8),Clusters!A:C,3,0)</f>
        <v>C6</v>
      </c>
      <c r="C2509" s="36">
        <f>VLOOKUP(LEFT(A2509,8),Clusters!A:D,2,0)</f>
        <v>63</v>
      </c>
      <c r="O2509" s="36">
        <f>IFERROR(VLOOKUP(LEFT(A2509,8),'Development Priority'!A:B,2,0),"")</f>
        <v>627</v>
      </c>
      <c r="P2509" s="8" t="str">
        <f>IFERROR(VLOOKUP(LEFT($A2509,8),POR!$A:$R,2,0),"")</f>
        <v/>
      </c>
      <c r="Q2509" s="8" t="str">
        <f>IFERROR(VLOOKUP(LEFT($A2509,8),POR!$A:$R,3,0),"")</f>
        <v/>
      </c>
      <c r="R2509" s="8" t="str">
        <f>IFERROR(VLOOKUP(LEFT($A2509,8),POR!$A:$R,4,0),"")</f>
        <v/>
      </c>
      <c r="S2509" s="8" t="str">
        <f>IFERROR(VLOOKUP(LEFT($A2509,8),POR!$A:$R,5,0),"")</f>
        <v/>
      </c>
      <c r="T2509" s="8" t="str">
        <f>IFERROR(VLOOKUP(LEFT($A2509,8),POR!$A:$R,6,0),"")</f>
        <v/>
      </c>
      <c r="U2509" s="8" t="str">
        <f>IFERROR(VLOOKUP(LEFT($A2509,8),POR!$A:$R,7,0),"")</f>
        <v/>
      </c>
      <c r="V2509" s="8">
        <f>IFERROR(VLOOKUP(LEFT($A2509,8),POR!$A:$R,8,0),"")</f>
        <v>42789</v>
      </c>
      <c r="W2509" s="8" t="str">
        <f>IFERROR(VLOOKUP(LEFT($A2509,8),POR!$A:$R,9,0),"")</f>
        <v/>
      </c>
      <c r="X2509" s="8" t="str">
        <f>IFERROR(VLOOKUP(LEFT($A2509,8),POR!$A:$R,10,0),"")</f>
        <v/>
      </c>
      <c r="Y2509" s="8" t="str">
        <f>IFERROR(VLOOKUP(LEFT($A2509,8),POR!$A:$R,11,0),"")</f>
        <v/>
      </c>
      <c r="Z2509" s="8" t="str">
        <f>IFERROR(VLOOKUP(LEFT($A2509,8),POR!$A:$R,12,0),"")</f>
        <v/>
      </c>
      <c r="AA2509" s="8" t="str">
        <f>IFERROR(VLOOKUP(LEFT($A2509,8),POR!$A:$R,13,0),"")</f>
        <v/>
      </c>
      <c r="AB2509" s="8" t="str">
        <f>IFERROR(VLOOKUP(LEFT($A2509,8),POR!$A:$R,14,0),"")</f>
        <v/>
      </c>
      <c r="AC2509" s="8" t="str">
        <f>IFERROR(VLOOKUP(LEFT($A2509,8),POR!$A:$R,15,0),"")</f>
        <v/>
      </c>
      <c r="AD2509" s="8" t="str">
        <f>IFERROR(VLOOKUP(LEFT($A2509,8),POR!$A:$R,16,0),"")</f>
        <v/>
      </c>
      <c r="AE2509" s="8" t="str">
        <f>IFERROR(VLOOKUP(LEFT($A2509,8),POR!$A:$R,17,0),"")</f>
        <v/>
      </c>
      <c r="AF2509" s="8" t="str">
        <f>IFERROR(VLOOKUP(LEFT($A2509,8),POR!$A:$R,18,0),"")</f>
        <v/>
      </c>
      <c r="AG2509" s="36" t="str">
        <f>IFERROR(VLOOKUP(A2509,NSD!F:G,2,0),"")</f>
        <v/>
      </c>
    </row>
    <row r="2510" spans="1:33">
      <c r="A2510" s="49" t="s">
        <v>2151</v>
      </c>
      <c r="B2510" s="36" t="str">
        <f>VLOOKUP(LEFT(A2510,8),Clusters!A:C,3,0)</f>
        <v>C6</v>
      </c>
      <c r="C2510" s="36">
        <f>VLOOKUP(LEFT(A2510,8),Clusters!A:D,2,0)</f>
        <v>63</v>
      </c>
      <c r="O2510" s="36">
        <f>IFERROR(VLOOKUP(LEFT(A2510,8),'Development Priority'!A:B,2,0),"")</f>
        <v>649</v>
      </c>
      <c r="P2510" s="8" t="str">
        <f>IFERROR(VLOOKUP(LEFT($A2510,8),POR!$A:$R,2,0),"")</f>
        <v/>
      </c>
      <c r="Q2510" s="8" t="str">
        <f>IFERROR(VLOOKUP(LEFT($A2510,8),POR!$A:$R,3,0),"")</f>
        <v/>
      </c>
      <c r="R2510" s="8" t="str">
        <f>IFERROR(VLOOKUP(LEFT($A2510,8),POR!$A:$R,4,0),"")</f>
        <v/>
      </c>
      <c r="S2510" s="8" t="str">
        <f>IFERROR(VLOOKUP(LEFT($A2510,8),POR!$A:$R,5,0),"")</f>
        <v/>
      </c>
      <c r="T2510" s="8" t="str">
        <f>IFERROR(VLOOKUP(LEFT($A2510,8),POR!$A:$R,6,0),"")</f>
        <v/>
      </c>
      <c r="U2510" s="8" t="str">
        <f>IFERROR(VLOOKUP(LEFT($A2510,8),POR!$A:$R,7,0),"")</f>
        <v/>
      </c>
      <c r="V2510" s="8">
        <f>IFERROR(VLOOKUP(LEFT($A2510,8),POR!$A:$R,8,0),"")</f>
        <v>42842</v>
      </c>
      <c r="W2510" s="8" t="str">
        <f>IFERROR(VLOOKUP(LEFT($A2510,8),POR!$A:$R,9,0),"")</f>
        <v/>
      </c>
      <c r="X2510" s="8" t="str">
        <f>IFERROR(VLOOKUP(LEFT($A2510,8),POR!$A:$R,10,0),"")</f>
        <v/>
      </c>
      <c r="Y2510" s="8" t="str">
        <f>IFERROR(VLOOKUP(LEFT($A2510,8),POR!$A:$R,11,0),"")</f>
        <v/>
      </c>
      <c r="Z2510" s="8" t="str">
        <f>IFERROR(VLOOKUP(LEFT($A2510,8),POR!$A:$R,12,0),"")</f>
        <v/>
      </c>
      <c r="AA2510" s="8" t="str">
        <f>IFERROR(VLOOKUP(LEFT($A2510,8),POR!$A:$R,13,0),"")</f>
        <v/>
      </c>
      <c r="AB2510" s="8" t="str">
        <f>IFERROR(VLOOKUP(LEFT($A2510,8),POR!$A:$R,14,0),"")</f>
        <v/>
      </c>
      <c r="AC2510" s="8" t="str">
        <f>IFERROR(VLOOKUP(LEFT($A2510,8),POR!$A:$R,15,0),"")</f>
        <v/>
      </c>
      <c r="AD2510" s="8" t="str">
        <f>IFERROR(VLOOKUP(LEFT($A2510,8),POR!$A:$R,16,0),"")</f>
        <v/>
      </c>
      <c r="AE2510" s="8" t="str">
        <f>IFERROR(VLOOKUP(LEFT($A2510,8),POR!$A:$R,17,0),"")</f>
        <v/>
      </c>
      <c r="AF2510" s="8" t="str">
        <f>IFERROR(VLOOKUP(LEFT($A2510,8),POR!$A:$R,18,0),"")</f>
        <v/>
      </c>
      <c r="AG2510" s="36" t="str">
        <f>IFERROR(VLOOKUP(A2510,NSD!F:G,2,0),"")</f>
        <v/>
      </c>
    </row>
    <row r="2511" spans="1:33">
      <c r="A2511" s="49" t="s">
        <v>4684</v>
      </c>
      <c r="B2511" s="36" t="str">
        <f>VLOOKUP(LEFT(A2511,8),Clusters!A:C,3,0)</f>
        <v>C6</v>
      </c>
      <c r="C2511" s="36">
        <f>VLOOKUP(LEFT(A2511,8),Clusters!A:D,2,0)</f>
        <v>63</v>
      </c>
      <c r="O2511" s="36">
        <f>IFERROR(VLOOKUP(LEFT(A2511,8),'Development Priority'!A:B,2,0),"")</f>
        <v>649</v>
      </c>
      <c r="P2511" s="8" t="str">
        <f>IFERROR(VLOOKUP(LEFT($A2511,8),POR!$A:$R,2,0),"")</f>
        <v/>
      </c>
      <c r="Q2511" s="8" t="str">
        <f>IFERROR(VLOOKUP(LEFT($A2511,8),POR!$A:$R,3,0),"")</f>
        <v/>
      </c>
      <c r="R2511" s="8" t="str">
        <f>IFERROR(VLOOKUP(LEFT($A2511,8),POR!$A:$R,4,0),"")</f>
        <v/>
      </c>
      <c r="S2511" s="8" t="str">
        <f>IFERROR(VLOOKUP(LEFT($A2511,8),POR!$A:$R,5,0),"")</f>
        <v/>
      </c>
      <c r="T2511" s="8" t="str">
        <f>IFERROR(VLOOKUP(LEFT($A2511,8),POR!$A:$R,6,0),"")</f>
        <v/>
      </c>
      <c r="U2511" s="8" t="str">
        <f>IFERROR(VLOOKUP(LEFT($A2511,8),POR!$A:$R,7,0),"")</f>
        <v/>
      </c>
      <c r="V2511" s="8">
        <f>IFERROR(VLOOKUP(LEFT($A2511,8),POR!$A:$R,8,0),"")</f>
        <v>42842</v>
      </c>
      <c r="W2511" s="8" t="str">
        <f>IFERROR(VLOOKUP(LEFT($A2511,8),POR!$A:$R,9,0),"")</f>
        <v/>
      </c>
      <c r="X2511" s="8" t="str">
        <f>IFERROR(VLOOKUP(LEFT($A2511,8),POR!$A:$R,10,0),"")</f>
        <v/>
      </c>
      <c r="Y2511" s="8" t="str">
        <f>IFERROR(VLOOKUP(LEFT($A2511,8),POR!$A:$R,11,0),"")</f>
        <v/>
      </c>
      <c r="Z2511" s="8" t="str">
        <f>IFERROR(VLOOKUP(LEFT($A2511,8),POR!$A:$R,12,0),"")</f>
        <v/>
      </c>
      <c r="AA2511" s="8" t="str">
        <f>IFERROR(VLOOKUP(LEFT($A2511,8),POR!$A:$R,13,0),"")</f>
        <v/>
      </c>
      <c r="AB2511" s="8" t="str">
        <f>IFERROR(VLOOKUP(LEFT($A2511,8),POR!$A:$R,14,0),"")</f>
        <v/>
      </c>
      <c r="AC2511" s="8" t="str">
        <f>IFERROR(VLOOKUP(LEFT($A2511,8),POR!$A:$R,15,0),"")</f>
        <v/>
      </c>
      <c r="AD2511" s="8" t="str">
        <f>IFERROR(VLOOKUP(LEFT($A2511,8),POR!$A:$R,16,0),"")</f>
        <v/>
      </c>
      <c r="AE2511" s="8" t="str">
        <f>IFERROR(VLOOKUP(LEFT($A2511,8),POR!$A:$R,17,0),"")</f>
        <v/>
      </c>
      <c r="AF2511" s="8" t="str">
        <f>IFERROR(VLOOKUP(LEFT($A2511,8),POR!$A:$R,18,0),"")</f>
        <v/>
      </c>
      <c r="AG2511" s="36" t="str">
        <f>IFERROR(VLOOKUP(A2511,NSD!F:G,2,0),"")</f>
        <v/>
      </c>
    </row>
    <row r="2512" spans="1:33">
      <c r="A2512" s="49" t="s">
        <v>4509</v>
      </c>
      <c r="B2512" s="36" t="str">
        <f>VLOOKUP(LEFT(A2512,8),Clusters!A:C,3,0)</f>
        <v>C6</v>
      </c>
      <c r="C2512" s="36">
        <f>VLOOKUP(LEFT(A2512,8),Clusters!A:D,2,0)</f>
        <v>63</v>
      </c>
      <c r="O2512" s="36">
        <f>IFERROR(VLOOKUP(LEFT(A2512,8),'Development Priority'!A:B,2,0),"")</f>
        <v>649</v>
      </c>
      <c r="P2512" s="8" t="str">
        <f>IFERROR(VLOOKUP(LEFT($A2512,8),POR!$A:$R,2,0),"")</f>
        <v/>
      </c>
      <c r="Q2512" s="8" t="str">
        <f>IFERROR(VLOOKUP(LEFT($A2512,8),POR!$A:$R,3,0),"")</f>
        <v/>
      </c>
      <c r="R2512" s="8" t="str">
        <f>IFERROR(VLOOKUP(LEFT($A2512,8),POR!$A:$R,4,0),"")</f>
        <v/>
      </c>
      <c r="S2512" s="8" t="str">
        <f>IFERROR(VLOOKUP(LEFT($A2512,8),POR!$A:$R,5,0),"")</f>
        <v/>
      </c>
      <c r="T2512" s="8" t="str">
        <f>IFERROR(VLOOKUP(LEFT($A2512,8),POR!$A:$R,6,0),"")</f>
        <v/>
      </c>
      <c r="U2512" s="8" t="str">
        <f>IFERROR(VLOOKUP(LEFT($A2512,8),POR!$A:$R,7,0),"")</f>
        <v/>
      </c>
      <c r="V2512" s="8">
        <f>IFERROR(VLOOKUP(LEFT($A2512,8),POR!$A:$R,8,0),"")</f>
        <v>42842</v>
      </c>
      <c r="W2512" s="8" t="str">
        <f>IFERROR(VLOOKUP(LEFT($A2512,8),POR!$A:$R,9,0),"")</f>
        <v/>
      </c>
      <c r="X2512" s="8" t="str">
        <f>IFERROR(VLOOKUP(LEFT($A2512,8),POR!$A:$R,10,0),"")</f>
        <v/>
      </c>
      <c r="Y2512" s="8" t="str">
        <f>IFERROR(VLOOKUP(LEFT($A2512,8),POR!$A:$R,11,0),"")</f>
        <v/>
      </c>
      <c r="Z2512" s="8" t="str">
        <f>IFERROR(VLOOKUP(LEFT($A2512,8),POR!$A:$R,12,0),"")</f>
        <v/>
      </c>
      <c r="AA2512" s="8" t="str">
        <f>IFERROR(VLOOKUP(LEFT($A2512,8),POR!$A:$R,13,0),"")</f>
        <v/>
      </c>
      <c r="AB2512" s="8" t="str">
        <f>IFERROR(VLOOKUP(LEFT($A2512,8),POR!$A:$R,14,0),"")</f>
        <v/>
      </c>
      <c r="AC2512" s="8" t="str">
        <f>IFERROR(VLOOKUP(LEFT($A2512,8),POR!$A:$R,15,0),"")</f>
        <v/>
      </c>
      <c r="AD2512" s="8" t="str">
        <f>IFERROR(VLOOKUP(LEFT($A2512,8),POR!$A:$R,16,0),"")</f>
        <v/>
      </c>
      <c r="AE2512" s="8" t="str">
        <f>IFERROR(VLOOKUP(LEFT($A2512,8),POR!$A:$R,17,0),"")</f>
        <v/>
      </c>
      <c r="AF2512" s="8" t="str">
        <f>IFERROR(VLOOKUP(LEFT($A2512,8),POR!$A:$R,18,0),"")</f>
        <v/>
      </c>
      <c r="AG2512" s="36" t="str">
        <f>IFERROR(VLOOKUP(A2512,NSD!F:G,2,0),"")</f>
        <v/>
      </c>
    </row>
    <row r="2513" spans="1:33">
      <c r="A2513" s="49" t="s">
        <v>2731</v>
      </c>
      <c r="B2513" s="36" t="str">
        <f>VLOOKUP(LEFT(A2513,8),Clusters!A:C,3,0)</f>
        <v>C6</v>
      </c>
      <c r="C2513" s="36">
        <f>VLOOKUP(LEFT(A2513,8),Clusters!A:D,2,0)</f>
        <v>63</v>
      </c>
      <c r="O2513" s="36">
        <f>IFERROR(VLOOKUP(LEFT(A2513,8),'Development Priority'!A:B,2,0),"")</f>
        <v>565</v>
      </c>
      <c r="P2513" s="8" t="str">
        <f>IFERROR(VLOOKUP(LEFT($A2513,8),POR!$A:$R,2,0),"")</f>
        <v/>
      </c>
      <c r="Q2513" s="8" t="str">
        <f>IFERROR(VLOOKUP(LEFT($A2513,8),POR!$A:$R,3,0),"")</f>
        <v/>
      </c>
      <c r="R2513" s="8" t="str">
        <f>IFERROR(VLOOKUP(LEFT($A2513,8),POR!$A:$R,4,0),"")</f>
        <v/>
      </c>
      <c r="S2513" s="8" t="str">
        <f>IFERROR(VLOOKUP(LEFT($A2513,8),POR!$A:$R,5,0),"")</f>
        <v/>
      </c>
      <c r="T2513" s="8" t="str">
        <f>IFERROR(VLOOKUP(LEFT($A2513,8),POR!$A:$R,6,0),"")</f>
        <v/>
      </c>
      <c r="U2513" s="8" t="str">
        <f>IFERROR(VLOOKUP(LEFT($A2513,8),POR!$A:$R,7,0),"")</f>
        <v/>
      </c>
      <c r="V2513" s="8" t="str">
        <f>IFERROR(VLOOKUP(LEFT($A2513,8),POR!$A:$R,8,0),"")</f>
        <v/>
      </c>
      <c r="W2513" s="8" t="str">
        <f>IFERROR(VLOOKUP(LEFT($A2513,8),POR!$A:$R,9,0),"")</f>
        <v/>
      </c>
      <c r="X2513" s="8" t="str">
        <f>IFERROR(VLOOKUP(LEFT($A2513,8),POR!$A:$R,10,0),"")</f>
        <v/>
      </c>
      <c r="Y2513" s="8" t="str">
        <f>IFERROR(VLOOKUP(LEFT($A2513,8),POR!$A:$R,11,0),"")</f>
        <v/>
      </c>
      <c r="Z2513" s="8" t="str">
        <f>IFERROR(VLOOKUP(LEFT($A2513,8),POR!$A:$R,12,0),"")</f>
        <v/>
      </c>
      <c r="AA2513" s="8" t="str">
        <f>IFERROR(VLOOKUP(LEFT($A2513,8),POR!$A:$R,13,0),"")</f>
        <v/>
      </c>
      <c r="AB2513" s="8" t="str">
        <f>IFERROR(VLOOKUP(LEFT($A2513,8),POR!$A:$R,14,0),"")</f>
        <v/>
      </c>
      <c r="AC2513" s="8" t="str">
        <f>IFERROR(VLOOKUP(LEFT($A2513,8),POR!$A:$R,15,0),"")</f>
        <v/>
      </c>
      <c r="AD2513" s="8" t="str">
        <f>IFERROR(VLOOKUP(LEFT($A2513,8),POR!$A:$R,16,0),"")</f>
        <v/>
      </c>
      <c r="AE2513" s="8" t="str">
        <f>IFERROR(VLOOKUP(LEFT($A2513,8),POR!$A:$R,17,0),"")</f>
        <v/>
      </c>
      <c r="AF2513" s="8" t="str">
        <f>IFERROR(VLOOKUP(LEFT($A2513,8),POR!$A:$R,18,0),"")</f>
        <v/>
      </c>
      <c r="AG2513" s="36" t="str">
        <f>IFERROR(VLOOKUP(A2513,NSD!F:G,2,0),"")</f>
        <v/>
      </c>
    </row>
    <row r="2514" spans="1:33">
      <c r="A2514" s="49" t="s">
        <v>4223</v>
      </c>
      <c r="B2514" s="36" t="str">
        <f>VLOOKUP(LEFT(A2514,8),Clusters!A:C,3,0)</f>
        <v>C6</v>
      </c>
      <c r="C2514" s="36">
        <f>VLOOKUP(LEFT(A2514,8),Clusters!A:D,2,0)</f>
        <v>63</v>
      </c>
      <c r="O2514" s="36">
        <f>IFERROR(VLOOKUP(LEFT(A2514,8),'Development Priority'!A:B,2,0),"")</f>
        <v>565</v>
      </c>
      <c r="P2514" s="8" t="str">
        <f>IFERROR(VLOOKUP(LEFT($A2514,8),POR!$A:$R,2,0),"")</f>
        <v/>
      </c>
      <c r="Q2514" s="8" t="str">
        <f>IFERROR(VLOOKUP(LEFT($A2514,8),POR!$A:$R,3,0),"")</f>
        <v/>
      </c>
      <c r="R2514" s="8" t="str">
        <f>IFERROR(VLOOKUP(LEFT($A2514,8),POR!$A:$R,4,0),"")</f>
        <v/>
      </c>
      <c r="S2514" s="8" t="str">
        <f>IFERROR(VLOOKUP(LEFT($A2514,8),POR!$A:$R,5,0),"")</f>
        <v/>
      </c>
      <c r="T2514" s="8" t="str">
        <f>IFERROR(VLOOKUP(LEFT($A2514,8),POR!$A:$R,6,0),"")</f>
        <v/>
      </c>
      <c r="U2514" s="8" t="str">
        <f>IFERROR(VLOOKUP(LEFT($A2514,8),POR!$A:$R,7,0),"")</f>
        <v/>
      </c>
      <c r="V2514" s="8" t="str">
        <f>IFERROR(VLOOKUP(LEFT($A2514,8),POR!$A:$R,8,0),"")</f>
        <v/>
      </c>
      <c r="W2514" s="8" t="str">
        <f>IFERROR(VLOOKUP(LEFT($A2514,8),POR!$A:$R,9,0),"")</f>
        <v/>
      </c>
      <c r="X2514" s="8" t="str">
        <f>IFERROR(VLOOKUP(LEFT($A2514,8),POR!$A:$R,10,0),"")</f>
        <v/>
      </c>
      <c r="Y2514" s="8" t="str">
        <f>IFERROR(VLOOKUP(LEFT($A2514,8),POR!$A:$R,11,0),"")</f>
        <v/>
      </c>
      <c r="Z2514" s="8" t="str">
        <f>IFERROR(VLOOKUP(LEFT($A2514,8),POR!$A:$R,12,0),"")</f>
        <v/>
      </c>
      <c r="AA2514" s="8" t="str">
        <f>IFERROR(VLOOKUP(LEFT($A2514,8),POR!$A:$R,13,0),"")</f>
        <v/>
      </c>
      <c r="AB2514" s="8" t="str">
        <f>IFERROR(VLOOKUP(LEFT($A2514,8),POR!$A:$R,14,0),"")</f>
        <v/>
      </c>
      <c r="AC2514" s="8" t="str">
        <f>IFERROR(VLOOKUP(LEFT($A2514,8),POR!$A:$R,15,0),"")</f>
        <v/>
      </c>
      <c r="AD2514" s="8" t="str">
        <f>IFERROR(VLOOKUP(LEFT($A2514,8),POR!$A:$R,16,0),"")</f>
        <v/>
      </c>
      <c r="AE2514" s="8" t="str">
        <f>IFERROR(VLOOKUP(LEFT($A2514,8),POR!$A:$R,17,0),"")</f>
        <v/>
      </c>
      <c r="AF2514" s="8" t="str">
        <f>IFERROR(VLOOKUP(LEFT($A2514,8),POR!$A:$R,18,0),"")</f>
        <v/>
      </c>
      <c r="AG2514" s="36" t="str">
        <f>IFERROR(VLOOKUP(A2514,NSD!F:G,2,0),"")</f>
        <v/>
      </c>
    </row>
    <row r="2515" spans="1:33">
      <c r="A2515" s="49" t="s">
        <v>2369</v>
      </c>
      <c r="B2515" s="36" t="str">
        <f>VLOOKUP(LEFT(A2515,8),Clusters!A:C,3,0)</f>
        <v>C6</v>
      </c>
      <c r="C2515" s="36">
        <f>VLOOKUP(LEFT(A2515,8),Clusters!A:D,2,0)</f>
        <v>63</v>
      </c>
      <c r="O2515" s="36">
        <f>IFERROR(VLOOKUP(LEFT(A2515,8),'Development Priority'!A:B,2,0),"")</f>
        <v>565</v>
      </c>
      <c r="P2515" s="8" t="str">
        <f>IFERROR(VLOOKUP(LEFT($A2515,8),POR!$A:$R,2,0),"")</f>
        <v/>
      </c>
      <c r="Q2515" s="8" t="str">
        <f>IFERROR(VLOOKUP(LEFT($A2515,8),POR!$A:$R,3,0),"")</f>
        <v/>
      </c>
      <c r="R2515" s="8" t="str">
        <f>IFERROR(VLOOKUP(LEFT($A2515,8),POR!$A:$R,4,0),"")</f>
        <v/>
      </c>
      <c r="S2515" s="8" t="str">
        <f>IFERROR(VLOOKUP(LEFT($A2515,8),POR!$A:$R,5,0),"")</f>
        <v/>
      </c>
      <c r="T2515" s="8" t="str">
        <f>IFERROR(VLOOKUP(LEFT($A2515,8),POR!$A:$R,6,0),"")</f>
        <v/>
      </c>
      <c r="U2515" s="8" t="str">
        <f>IFERROR(VLOOKUP(LEFT($A2515,8),POR!$A:$R,7,0),"")</f>
        <v/>
      </c>
      <c r="V2515" s="8" t="str">
        <f>IFERROR(VLOOKUP(LEFT($A2515,8),POR!$A:$R,8,0),"")</f>
        <v/>
      </c>
      <c r="W2515" s="8" t="str">
        <f>IFERROR(VLOOKUP(LEFT($A2515,8),POR!$A:$R,9,0),"")</f>
        <v/>
      </c>
      <c r="X2515" s="8" t="str">
        <f>IFERROR(VLOOKUP(LEFT($A2515,8),POR!$A:$R,10,0),"")</f>
        <v/>
      </c>
      <c r="Y2515" s="8" t="str">
        <f>IFERROR(VLOOKUP(LEFT($A2515,8),POR!$A:$R,11,0),"")</f>
        <v/>
      </c>
      <c r="Z2515" s="8" t="str">
        <f>IFERROR(VLOOKUP(LEFT($A2515,8),POR!$A:$R,12,0),"")</f>
        <v/>
      </c>
      <c r="AA2515" s="8" t="str">
        <f>IFERROR(VLOOKUP(LEFT($A2515,8),POR!$A:$R,13,0),"")</f>
        <v/>
      </c>
      <c r="AB2515" s="8" t="str">
        <f>IFERROR(VLOOKUP(LEFT($A2515,8),POR!$A:$R,14,0),"")</f>
        <v/>
      </c>
      <c r="AC2515" s="8" t="str">
        <f>IFERROR(VLOOKUP(LEFT($A2515,8),POR!$A:$R,15,0),"")</f>
        <v/>
      </c>
      <c r="AD2515" s="8" t="str">
        <f>IFERROR(VLOOKUP(LEFT($A2515,8),POR!$A:$R,16,0),"")</f>
        <v/>
      </c>
      <c r="AE2515" s="8" t="str">
        <f>IFERROR(VLOOKUP(LEFT($A2515,8),POR!$A:$R,17,0),"")</f>
        <v/>
      </c>
      <c r="AF2515" s="8" t="str">
        <f>IFERROR(VLOOKUP(LEFT($A2515,8),POR!$A:$R,18,0),"")</f>
        <v/>
      </c>
      <c r="AG2515" s="36" t="str">
        <f>IFERROR(VLOOKUP(A2515,NSD!F:G,2,0),"")</f>
        <v/>
      </c>
    </row>
    <row r="2516" spans="1:33">
      <c r="A2516" s="49" t="s">
        <v>3680</v>
      </c>
      <c r="B2516" s="36" t="str">
        <f>VLOOKUP(LEFT(A2516,8),Clusters!A:C,3,0)</f>
        <v>C6</v>
      </c>
      <c r="C2516" s="36">
        <f>VLOOKUP(LEFT(A2516,8),Clusters!A:D,2,0)</f>
        <v>65</v>
      </c>
      <c r="O2516" s="36">
        <f>IFERROR(VLOOKUP(LEFT(A2516,8),'Development Priority'!A:B,2,0),"")</f>
        <v>154</v>
      </c>
      <c r="P2516" s="8" t="str">
        <f>IFERROR(VLOOKUP(LEFT($A2516,8),POR!$A:$R,2,0),"")</f>
        <v/>
      </c>
      <c r="Q2516" s="8" t="str">
        <f>IFERROR(VLOOKUP(LEFT($A2516,8),POR!$A:$R,3,0),"")</f>
        <v/>
      </c>
      <c r="R2516" s="8" t="str">
        <f>IFERROR(VLOOKUP(LEFT($A2516,8),POR!$A:$R,4,0),"")</f>
        <v/>
      </c>
      <c r="S2516" s="8" t="str">
        <f>IFERROR(VLOOKUP(LEFT($A2516,8),POR!$A:$R,5,0),"")</f>
        <v/>
      </c>
      <c r="T2516" s="8">
        <f>IFERROR(VLOOKUP(LEFT($A2516,8),POR!$A:$R,6,0),"")</f>
        <v>42788.666666666701</v>
      </c>
      <c r="U2516" s="8" t="str">
        <f>IFERROR(VLOOKUP(LEFT($A2516,8),POR!$A:$R,7,0),"")</f>
        <v/>
      </c>
      <c r="V2516" s="8" t="str">
        <f>IFERROR(VLOOKUP(LEFT($A2516,8),POR!$A:$R,8,0),"")</f>
        <v/>
      </c>
      <c r="W2516" s="8" t="str">
        <f>IFERROR(VLOOKUP(LEFT($A2516,8),POR!$A:$R,9,0),"")</f>
        <v/>
      </c>
      <c r="X2516" s="8" t="str">
        <f>IFERROR(VLOOKUP(LEFT($A2516,8),POR!$A:$R,10,0),"")</f>
        <v/>
      </c>
      <c r="Y2516" s="8" t="str">
        <f>IFERROR(VLOOKUP(LEFT($A2516,8),POR!$A:$R,11,0),"")</f>
        <v/>
      </c>
      <c r="Z2516" s="8" t="str">
        <f>IFERROR(VLOOKUP(LEFT($A2516,8),POR!$A:$R,12,0),"")</f>
        <v/>
      </c>
      <c r="AA2516" s="8" t="str">
        <f>IFERROR(VLOOKUP(LEFT($A2516,8),POR!$A:$R,13,0),"")</f>
        <v/>
      </c>
      <c r="AB2516" s="8" t="str">
        <f>IFERROR(VLOOKUP(LEFT($A2516,8),POR!$A:$R,14,0),"")</f>
        <v/>
      </c>
      <c r="AC2516" s="8" t="str">
        <f>IFERROR(VLOOKUP(LEFT($A2516,8),POR!$A:$R,15,0),"")</f>
        <v/>
      </c>
      <c r="AD2516" s="8" t="str">
        <f>IFERROR(VLOOKUP(LEFT($A2516,8),POR!$A:$R,16,0),"")</f>
        <v/>
      </c>
      <c r="AE2516" s="8" t="str">
        <f>IFERROR(VLOOKUP(LEFT($A2516,8),POR!$A:$R,17,0),"")</f>
        <v/>
      </c>
      <c r="AF2516" s="8" t="str">
        <f>IFERROR(VLOOKUP(LEFT($A2516,8),POR!$A:$R,18,0),"")</f>
        <v/>
      </c>
      <c r="AG2516" s="36" t="str">
        <f>IFERROR(VLOOKUP(A2516,NSD!F:G,2,0),"")</f>
        <v/>
      </c>
    </row>
    <row r="2517" spans="1:33">
      <c r="A2517" s="49" t="s">
        <v>3342</v>
      </c>
      <c r="B2517" s="36" t="str">
        <f>VLOOKUP(LEFT(A2517,8),Clusters!A:C,3,0)</f>
        <v>C6</v>
      </c>
      <c r="C2517" s="36">
        <f>VLOOKUP(LEFT(A2517,8),Clusters!A:D,2,0)</f>
        <v>65</v>
      </c>
      <c r="O2517" s="36">
        <f>IFERROR(VLOOKUP(LEFT(A2517,8),'Development Priority'!A:B,2,0),"")</f>
        <v>154</v>
      </c>
      <c r="P2517" s="8" t="str">
        <f>IFERROR(VLOOKUP(LEFT($A2517,8),POR!$A:$R,2,0),"")</f>
        <v/>
      </c>
      <c r="Q2517" s="8" t="str">
        <f>IFERROR(VLOOKUP(LEFT($A2517,8),POR!$A:$R,3,0),"")</f>
        <v/>
      </c>
      <c r="R2517" s="8" t="str">
        <f>IFERROR(VLOOKUP(LEFT($A2517,8),POR!$A:$R,4,0),"")</f>
        <v/>
      </c>
      <c r="S2517" s="8" t="str">
        <f>IFERROR(VLOOKUP(LEFT($A2517,8),POR!$A:$R,5,0),"")</f>
        <v/>
      </c>
      <c r="T2517" s="8">
        <f>IFERROR(VLOOKUP(LEFT($A2517,8),POR!$A:$R,6,0),"")</f>
        <v>42788.666666666701</v>
      </c>
      <c r="U2517" s="8" t="str">
        <f>IFERROR(VLOOKUP(LEFT($A2517,8),POR!$A:$R,7,0),"")</f>
        <v/>
      </c>
      <c r="V2517" s="8" t="str">
        <f>IFERROR(VLOOKUP(LEFT($A2517,8),POR!$A:$R,8,0),"")</f>
        <v/>
      </c>
      <c r="W2517" s="8" t="str">
        <f>IFERROR(VLOOKUP(LEFT($A2517,8),POR!$A:$R,9,0),"")</f>
        <v/>
      </c>
      <c r="X2517" s="8" t="str">
        <f>IFERROR(VLOOKUP(LEFT($A2517,8),POR!$A:$R,10,0),"")</f>
        <v/>
      </c>
      <c r="Y2517" s="8" t="str">
        <f>IFERROR(VLOOKUP(LEFT($A2517,8),POR!$A:$R,11,0),"")</f>
        <v/>
      </c>
      <c r="Z2517" s="8" t="str">
        <f>IFERROR(VLOOKUP(LEFT($A2517,8),POR!$A:$R,12,0),"")</f>
        <v/>
      </c>
      <c r="AA2517" s="8" t="str">
        <f>IFERROR(VLOOKUP(LEFT($A2517,8),POR!$A:$R,13,0),"")</f>
        <v/>
      </c>
      <c r="AB2517" s="8" t="str">
        <f>IFERROR(VLOOKUP(LEFT($A2517,8),POR!$A:$R,14,0),"")</f>
        <v/>
      </c>
      <c r="AC2517" s="8" t="str">
        <f>IFERROR(VLOOKUP(LEFT($A2517,8),POR!$A:$R,15,0),"")</f>
        <v/>
      </c>
      <c r="AD2517" s="8" t="str">
        <f>IFERROR(VLOOKUP(LEFT($A2517,8),POR!$A:$R,16,0),"")</f>
        <v/>
      </c>
      <c r="AE2517" s="8" t="str">
        <f>IFERROR(VLOOKUP(LEFT($A2517,8),POR!$A:$R,17,0),"")</f>
        <v/>
      </c>
      <c r="AF2517" s="8" t="str">
        <f>IFERROR(VLOOKUP(LEFT($A2517,8),POR!$A:$R,18,0),"")</f>
        <v/>
      </c>
      <c r="AG2517" s="36" t="str">
        <f>IFERROR(VLOOKUP(A2517,NSD!F:G,2,0),"")</f>
        <v/>
      </c>
    </row>
    <row r="2518" spans="1:33">
      <c r="A2518" s="49" t="s">
        <v>3391</v>
      </c>
      <c r="B2518" s="36" t="str">
        <f>VLOOKUP(LEFT(A2518,8),Clusters!A:C,3,0)</f>
        <v>C6</v>
      </c>
      <c r="C2518" s="36">
        <f>VLOOKUP(LEFT(A2518,8),Clusters!A:D,2,0)</f>
        <v>65</v>
      </c>
      <c r="O2518" s="36">
        <f>IFERROR(VLOOKUP(LEFT(A2518,8),'Development Priority'!A:B,2,0),"")</f>
        <v>154</v>
      </c>
      <c r="P2518" s="8" t="str">
        <f>IFERROR(VLOOKUP(LEFT($A2518,8),POR!$A:$R,2,0),"")</f>
        <v/>
      </c>
      <c r="Q2518" s="8" t="str">
        <f>IFERROR(VLOOKUP(LEFT($A2518,8),POR!$A:$R,3,0),"")</f>
        <v/>
      </c>
      <c r="R2518" s="8" t="str">
        <f>IFERROR(VLOOKUP(LEFT($A2518,8),POR!$A:$R,4,0),"")</f>
        <v/>
      </c>
      <c r="S2518" s="8" t="str">
        <f>IFERROR(VLOOKUP(LEFT($A2518,8),POR!$A:$R,5,0),"")</f>
        <v/>
      </c>
      <c r="T2518" s="8">
        <f>IFERROR(VLOOKUP(LEFT($A2518,8),POR!$A:$R,6,0),"")</f>
        <v>42788.666666666701</v>
      </c>
      <c r="U2518" s="8" t="str">
        <f>IFERROR(VLOOKUP(LEFT($A2518,8),POR!$A:$R,7,0),"")</f>
        <v/>
      </c>
      <c r="V2518" s="8" t="str">
        <f>IFERROR(VLOOKUP(LEFT($A2518,8),POR!$A:$R,8,0),"")</f>
        <v/>
      </c>
      <c r="W2518" s="8" t="str">
        <f>IFERROR(VLOOKUP(LEFT($A2518,8),POR!$A:$R,9,0),"")</f>
        <v/>
      </c>
      <c r="X2518" s="8" t="str">
        <f>IFERROR(VLOOKUP(LEFT($A2518,8),POR!$A:$R,10,0),"")</f>
        <v/>
      </c>
      <c r="Y2518" s="8" t="str">
        <f>IFERROR(VLOOKUP(LEFT($A2518,8),POR!$A:$R,11,0),"")</f>
        <v/>
      </c>
      <c r="Z2518" s="8" t="str">
        <f>IFERROR(VLOOKUP(LEFT($A2518,8),POR!$A:$R,12,0),"")</f>
        <v/>
      </c>
      <c r="AA2518" s="8" t="str">
        <f>IFERROR(VLOOKUP(LEFT($A2518,8),POR!$A:$R,13,0),"")</f>
        <v/>
      </c>
      <c r="AB2518" s="8" t="str">
        <f>IFERROR(VLOOKUP(LEFT($A2518,8),POR!$A:$R,14,0),"")</f>
        <v/>
      </c>
      <c r="AC2518" s="8" t="str">
        <f>IFERROR(VLOOKUP(LEFT($A2518,8),POR!$A:$R,15,0),"")</f>
        <v/>
      </c>
      <c r="AD2518" s="8" t="str">
        <f>IFERROR(VLOOKUP(LEFT($A2518,8),POR!$A:$R,16,0),"")</f>
        <v/>
      </c>
      <c r="AE2518" s="8" t="str">
        <f>IFERROR(VLOOKUP(LEFT($A2518,8),POR!$A:$R,17,0),"")</f>
        <v/>
      </c>
      <c r="AF2518" s="8" t="str">
        <f>IFERROR(VLOOKUP(LEFT($A2518,8),POR!$A:$R,18,0),"")</f>
        <v/>
      </c>
      <c r="AG2518" s="36" t="str">
        <f>IFERROR(VLOOKUP(A2518,NSD!F:G,2,0),"")</f>
        <v/>
      </c>
    </row>
    <row r="2519" spans="1:33">
      <c r="A2519" s="49" t="s">
        <v>3769</v>
      </c>
      <c r="B2519" s="36" t="str">
        <f>VLOOKUP(LEFT(A2519,8),Clusters!A:C,3,0)</f>
        <v>C6</v>
      </c>
      <c r="C2519" s="36">
        <f>VLOOKUP(LEFT(A2519,8),Clusters!A:D,2,0)</f>
        <v>63</v>
      </c>
      <c r="O2519" s="36">
        <f>IFERROR(VLOOKUP(LEFT(A2519,8),'Development Priority'!A:B,2,0),"")</f>
        <v>192</v>
      </c>
      <c r="P2519" s="8" t="str">
        <f>IFERROR(VLOOKUP(LEFT($A2519,8),POR!$A:$R,2,0),"")</f>
        <v/>
      </c>
      <c r="Q2519" s="8" t="str">
        <f>IFERROR(VLOOKUP(LEFT($A2519,8),POR!$A:$R,3,0),"")</f>
        <v/>
      </c>
      <c r="R2519" s="8" t="str">
        <f>IFERROR(VLOOKUP(LEFT($A2519,8),POR!$A:$R,4,0),"")</f>
        <v/>
      </c>
      <c r="S2519" s="8" t="str">
        <f>IFERROR(VLOOKUP(LEFT($A2519,8),POR!$A:$R,5,0),"")</f>
        <v/>
      </c>
      <c r="T2519" s="8">
        <f>IFERROR(VLOOKUP(LEFT($A2519,8),POR!$A:$R,6,0),"")</f>
        <v>42990.708333333299</v>
      </c>
      <c r="U2519" s="8" t="str">
        <f>IFERROR(VLOOKUP(LEFT($A2519,8),POR!$A:$R,7,0),"")</f>
        <v/>
      </c>
      <c r="V2519" s="8" t="str">
        <f>IFERROR(VLOOKUP(LEFT($A2519,8),POR!$A:$R,8,0),"")</f>
        <v/>
      </c>
      <c r="W2519" s="8" t="str">
        <f>IFERROR(VLOOKUP(LEFT($A2519,8),POR!$A:$R,9,0),"")</f>
        <v/>
      </c>
      <c r="X2519" s="8" t="str">
        <f>IFERROR(VLOOKUP(LEFT($A2519,8),POR!$A:$R,10,0),"")</f>
        <v/>
      </c>
      <c r="Y2519" s="8" t="str">
        <f>IFERROR(VLOOKUP(LEFT($A2519,8),POR!$A:$R,11,0),"")</f>
        <v/>
      </c>
      <c r="Z2519" s="8" t="str">
        <f>IFERROR(VLOOKUP(LEFT($A2519,8),POR!$A:$R,12,0),"")</f>
        <v/>
      </c>
      <c r="AA2519" s="8" t="str">
        <f>IFERROR(VLOOKUP(LEFT($A2519,8),POR!$A:$R,13,0),"")</f>
        <v/>
      </c>
      <c r="AB2519" s="8" t="str">
        <f>IFERROR(VLOOKUP(LEFT($A2519,8),POR!$A:$R,14,0),"")</f>
        <v/>
      </c>
      <c r="AC2519" s="8" t="str">
        <f>IFERROR(VLOOKUP(LEFT($A2519,8),POR!$A:$R,15,0),"")</f>
        <v/>
      </c>
      <c r="AD2519" s="8" t="str">
        <f>IFERROR(VLOOKUP(LEFT($A2519,8),POR!$A:$R,16,0),"")</f>
        <v/>
      </c>
      <c r="AE2519" s="8" t="str">
        <f>IFERROR(VLOOKUP(LEFT($A2519,8),POR!$A:$R,17,0),"")</f>
        <v/>
      </c>
      <c r="AF2519" s="8" t="str">
        <f>IFERROR(VLOOKUP(LEFT($A2519,8),POR!$A:$R,18,0),"")</f>
        <v/>
      </c>
      <c r="AG2519" s="36" t="str">
        <f>IFERROR(VLOOKUP(A2519,NSD!F:G,2,0),"")</f>
        <v/>
      </c>
    </row>
    <row r="2520" spans="1:33" ht="30">
      <c r="A2520" s="49" t="s">
        <v>4631</v>
      </c>
      <c r="B2520" s="36" t="str">
        <f>VLOOKUP(LEFT(A2520,8),Clusters!A:C,3,0)</f>
        <v>C6</v>
      </c>
      <c r="C2520" s="36">
        <f>VLOOKUP(LEFT(A2520,8),Clusters!A:D,2,0)</f>
        <v>63</v>
      </c>
      <c r="H2520" s="42" t="s">
        <v>1594</v>
      </c>
      <c r="I2520" s="53" t="s">
        <v>5236</v>
      </c>
      <c r="J2520" s="28">
        <v>42811</v>
      </c>
      <c r="K2520" s="10" t="s">
        <v>5237</v>
      </c>
      <c r="L2520" s="54" t="s">
        <v>1594</v>
      </c>
      <c r="M2520" s="54" t="s">
        <v>1592</v>
      </c>
      <c r="O2520" s="36">
        <f>IFERROR(VLOOKUP(LEFT(A2520,8),'Development Priority'!A:B,2,0),"")</f>
        <v>192</v>
      </c>
      <c r="P2520" s="8" t="str">
        <f>IFERROR(VLOOKUP(LEFT($A2520,8),POR!$A:$R,2,0),"")</f>
        <v/>
      </c>
      <c r="Q2520" s="8" t="str">
        <f>IFERROR(VLOOKUP(LEFT($A2520,8),POR!$A:$R,3,0),"")</f>
        <v/>
      </c>
      <c r="R2520" s="8" t="str">
        <f>IFERROR(VLOOKUP(LEFT($A2520,8),POR!$A:$R,4,0),"")</f>
        <v/>
      </c>
      <c r="S2520" s="8" t="str">
        <f>IFERROR(VLOOKUP(LEFT($A2520,8),POR!$A:$R,5,0),"")</f>
        <v/>
      </c>
      <c r="T2520" s="8">
        <f>IFERROR(VLOOKUP(LEFT($A2520,8),POR!$A:$R,6,0),"")</f>
        <v>42990.708333333299</v>
      </c>
      <c r="U2520" s="8" t="str">
        <f>IFERROR(VLOOKUP(LEFT($A2520,8),POR!$A:$R,7,0),"")</f>
        <v/>
      </c>
      <c r="V2520" s="8" t="str">
        <f>IFERROR(VLOOKUP(LEFT($A2520,8),POR!$A:$R,8,0),"")</f>
        <v/>
      </c>
      <c r="W2520" s="8" t="str">
        <f>IFERROR(VLOOKUP(LEFT($A2520,8),POR!$A:$R,9,0),"")</f>
        <v/>
      </c>
      <c r="X2520" s="8" t="str">
        <f>IFERROR(VLOOKUP(LEFT($A2520,8),POR!$A:$R,10,0),"")</f>
        <v/>
      </c>
      <c r="Y2520" s="8" t="str">
        <f>IFERROR(VLOOKUP(LEFT($A2520,8),POR!$A:$R,11,0),"")</f>
        <v/>
      </c>
      <c r="Z2520" s="8" t="str">
        <f>IFERROR(VLOOKUP(LEFT($A2520,8),POR!$A:$R,12,0),"")</f>
        <v/>
      </c>
      <c r="AA2520" s="8" t="str">
        <f>IFERROR(VLOOKUP(LEFT($A2520,8),POR!$A:$R,13,0),"")</f>
        <v/>
      </c>
      <c r="AB2520" s="8" t="str">
        <f>IFERROR(VLOOKUP(LEFT($A2520,8),POR!$A:$R,14,0),"")</f>
        <v/>
      </c>
      <c r="AC2520" s="8" t="str">
        <f>IFERROR(VLOOKUP(LEFT($A2520,8),POR!$A:$R,15,0),"")</f>
        <v/>
      </c>
      <c r="AD2520" s="8" t="str">
        <f>IFERROR(VLOOKUP(LEFT($A2520,8),POR!$A:$R,16,0),"")</f>
        <v/>
      </c>
      <c r="AE2520" s="8" t="str">
        <f>IFERROR(VLOOKUP(LEFT($A2520,8),POR!$A:$R,17,0),"")</f>
        <v/>
      </c>
      <c r="AF2520" s="8" t="str">
        <f>IFERROR(VLOOKUP(LEFT($A2520,8),POR!$A:$R,18,0),"")</f>
        <v/>
      </c>
      <c r="AG2520" s="36" t="str">
        <f>IFERROR(VLOOKUP(A2520,NSD!F:G,2,0),"")</f>
        <v/>
      </c>
    </row>
    <row r="2521" spans="1:33">
      <c r="A2521" s="49" t="s">
        <v>4633</v>
      </c>
      <c r="B2521" s="36" t="str">
        <f>VLOOKUP(LEFT(A2521,8),Clusters!A:C,3,0)</f>
        <v>C6</v>
      </c>
      <c r="C2521" s="36">
        <f>VLOOKUP(LEFT(A2521,8),Clusters!A:D,2,0)</f>
        <v>63</v>
      </c>
      <c r="O2521" s="36">
        <f>IFERROR(VLOOKUP(LEFT(A2521,8),'Development Priority'!A:B,2,0),"")</f>
        <v>597</v>
      </c>
      <c r="P2521" s="8" t="str">
        <f>IFERROR(VLOOKUP(LEFT($A2521,8),POR!$A:$R,2,0),"")</f>
        <v/>
      </c>
      <c r="Q2521" s="8" t="str">
        <f>IFERROR(VLOOKUP(LEFT($A2521,8),POR!$A:$R,3,0),"")</f>
        <v/>
      </c>
      <c r="R2521" s="8" t="str">
        <f>IFERROR(VLOOKUP(LEFT($A2521,8),POR!$A:$R,4,0),"")</f>
        <v/>
      </c>
      <c r="S2521" s="8" t="str">
        <f>IFERROR(VLOOKUP(LEFT($A2521,8),POR!$A:$R,5,0),"")</f>
        <v/>
      </c>
      <c r="T2521" s="8" t="str">
        <f>IFERROR(VLOOKUP(LEFT($A2521,8),POR!$A:$R,6,0),"")</f>
        <v/>
      </c>
      <c r="U2521" s="8" t="str">
        <f>IFERROR(VLOOKUP(LEFT($A2521,8),POR!$A:$R,7,0),"")</f>
        <v/>
      </c>
      <c r="V2521" s="8" t="str">
        <f>IFERROR(VLOOKUP(LEFT($A2521,8),POR!$A:$R,8,0),"")</f>
        <v/>
      </c>
      <c r="W2521" s="8" t="str">
        <f>IFERROR(VLOOKUP(LEFT($A2521,8),POR!$A:$R,9,0),"")</f>
        <v/>
      </c>
      <c r="X2521" s="8" t="str">
        <f>IFERROR(VLOOKUP(LEFT($A2521,8),POR!$A:$R,10,0),"")</f>
        <v/>
      </c>
      <c r="Y2521" s="8" t="str">
        <f>IFERROR(VLOOKUP(LEFT($A2521,8),POR!$A:$R,11,0),"")</f>
        <v/>
      </c>
      <c r="Z2521" s="8" t="str">
        <f>IFERROR(VLOOKUP(LEFT($A2521,8),POR!$A:$R,12,0),"")</f>
        <v/>
      </c>
      <c r="AA2521" s="8" t="str">
        <f>IFERROR(VLOOKUP(LEFT($A2521,8),POR!$A:$R,13,0),"")</f>
        <v/>
      </c>
      <c r="AB2521" s="8" t="str">
        <f>IFERROR(VLOOKUP(LEFT($A2521,8),POR!$A:$R,14,0),"")</f>
        <v/>
      </c>
      <c r="AC2521" s="8" t="str">
        <f>IFERROR(VLOOKUP(LEFT($A2521,8),POR!$A:$R,15,0),"")</f>
        <v/>
      </c>
      <c r="AD2521" s="8" t="str">
        <f>IFERROR(VLOOKUP(LEFT($A2521,8),POR!$A:$R,16,0),"")</f>
        <v/>
      </c>
      <c r="AE2521" s="8" t="str">
        <f>IFERROR(VLOOKUP(LEFT($A2521,8),POR!$A:$R,17,0),"")</f>
        <v/>
      </c>
      <c r="AF2521" s="8" t="str">
        <f>IFERROR(VLOOKUP(LEFT($A2521,8),POR!$A:$R,18,0),"")</f>
        <v/>
      </c>
      <c r="AG2521" s="36" t="str">
        <f>IFERROR(VLOOKUP(A2521,NSD!F:G,2,0),"")</f>
        <v/>
      </c>
    </row>
    <row r="2522" spans="1:33">
      <c r="A2522" s="49" t="s">
        <v>4195</v>
      </c>
      <c r="B2522" s="36" t="str">
        <f>VLOOKUP(LEFT(A2522,8),Clusters!A:C,3,0)</f>
        <v>C6</v>
      </c>
      <c r="C2522" s="36">
        <f>VLOOKUP(LEFT(A2522,8),Clusters!A:D,2,0)</f>
        <v>63</v>
      </c>
      <c r="O2522" s="36">
        <f>IFERROR(VLOOKUP(LEFT(A2522,8),'Development Priority'!A:B,2,0),"")</f>
        <v>597</v>
      </c>
      <c r="P2522" s="8" t="str">
        <f>IFERROR(VLOOKUP(LEFT($A2522,8),POR!$A:$R,2,0),"")</f>
        <v/>
      </c>
      <c r="Q2522" s="8" t="str">
        <f>IFERROR(VLOOKUP(LEFT($A2522,8),POR!$A:$R,3,0),"")</f>
        <v/>
      </c>
      <c r="R2522" s="8" t="str">
        <f>IFERROR(VLOOKUP(LEFT($A2522,8),POR!$A:$R,4,0),"")</f>
        <v/>
      </c>
      <c r="S2522" s="8" t="str">
        <f>IFERROR(VLOOKUP(LEFT($A2522,8),POR!$A:$R,5,0),"")</f>
        <v/>
      </c>
      <c r="T2522" s="8" t="str">
        <f>IFERROR(VLOOKUP(LEFT($A2522,8),POR!$A:$R,6,0),"")</f>
        <v/>
      </c>
      <c r="U2522" s="8" t="str">
        <f>IFERROR(VLOOKUP(LEFT($A2522,8),POR!$A:$R,7,0),"")</f>
        <v/>
      </c>
      <c r="V2522" s="8" t="str">
        <f>IFERROR(VLOOKUP(LEFT($A2522,8),POR!$A:$R,8,0),"")</f>
        <v/>
      </c>
      <c r="W2522" s="8" t="str">
        <f>IFERROR(VLOOKUP(LEFT($A2522,8),POR!$A:$R,9,0),"")</f>
        <v/>
      </c>
      <c r="X2522" s="8" t="str">
        <f>IFERROR(VLOOKUP(LEFT($A2522,8),POR!$A:$R,10,0),"")</f>
        <v/>
      </c>
      <c r="Y2522" s="8" t="str">
        <f>IFERROR(VLOOKUP(LEFT($A2522,8),POR!$A:$R,11,0),"")</f>
        <v/>
      </c>
      <c r="Z2522" s="8" t="str">
        <f>IFERROR(VLOOKUP(LEFT($A2522,8),POR!$A:$R,12,0),"")</f>
        <v/>
      </c>
      <c r="AA2522" s="8" t="str">
        <f>IFERROR(VLOOKUP(LEFT($A2522,8),POR!$A:$R,13,0),"")</f>
        <v/>
      </c>
      <c r="AB2522" s="8" t="str">
        <f>IFERROR(VLOOKUP(LEFT($A2522,8),POR!$A:$R,14,0),"")</f>
        <v/>
      </c>
      <c r="AC2522" s="8" t="str">
        <f>IFERROR(VLOOKUP(LEFT($A2522,8),POR!$A:$R,15,0),"")</f>
        <v/>
      </c>
      <c r="AD2522" s="8" t="str">
        <f>IFERROR(VLOOKUP(LEFT($A2522,8),POR!$A:$R,16,0),"")</f>
        <v/>
      </c>
      <c r="AE2522" s="8" t="str">
        <f>IFERROR(VLOOKUP(LEFT($A2522,8),POR!$A:$R,17,0),"")</f>
        <v/>
      </c>
      <c r="AF2522" s="8" t="str">
        <f>IFERROR(VLOOKUP(LEFT($A2522,8),POR!$A:$R,18,0),"")</f>
        <v/>
      </c>
      <c r="AG2522" s="36" t="str">
        <f>IFERROR(VLOOKUP(A2522,NSD!F:G,2,0),"")</f>
        <v/>
      </c>
    </row>
    <row r="2523" spans="1:33">
      <c r="A2523" s="49" t="s">
        <v>4917</v>
      </c>
      <c r="B2523" s="36" t="str">
        <f>VLOOKUP(LEFT(A2523,8),Clusters!A:C,3,0)</f>
        <v>C6</v>
      </c>
      <c r="C2523" s="36">
        <f>VLOOKUP(LEFT(A2523,8),Clusters!A:D,2,0)</f>
        <v>63</v>
      </c>
      <c r="O2523" s="36">
        <f>IFERROR(VLOOKUP(LEFT(A2523,8),'Development Priority'!A:B,2,0),"")</f>
        <v>597</v>
      </c>
      <c r="P2523" s="8" t="str">
        <f>IFERROR(VLOOKUP(LEFT($A2523,8),POR!$A:$R,2,0),"")</f>
        <v/>
      </c>
      <c r="Q2523" s="8" t="str">
        <f>IFERROR(VLOOKUP(LEFT($A2523,8),POR!$A:$R,3,0),"")</f>
        <v/>
      </c>
      <c r="R2523" s="8" t="str">
        <f>IFERROR(VLOOKUP(LEFT($A2523,8),POR!$A:$R,4,0),"")</f>
        <v/>
      </c>
      <c r="S2523" s="8" t="str">
        <f>IFERROR(VLOOKUP(LEFT($A2523,8),POR!$A:$R,5,0),"")</f>
        <v/>
      </c>
      <c r="T2523" s="8" t="str">
        <f>IFERROR(VLOOKUP(LEFT($A2523,8),POR!$A:$R,6,0),"")</f>
        <v/>
      </c>
      <c r="U2523" s="8" t="str">
        <f>IFERROR(VLOOKUP(LEFT($A2523,8),POR!$A:$R,7,0),"")</f>
        <v/>
      </c>
      <c r="V2523" s="8" t="str">
        <f>IFERROR(VLOOKUP(LEFT($A2523,8),POR!$A:$R,8,0),"")</f>
        <v/>
      </c>
      <c r="W2523" s="8" t="str">
        <f>IFERROR(VLOOKUP(LEFT($A2523,8),POR!$A:$R,9,0),"")</f>
        <v/>
      </c>
      <c r="X2523" s="8" t="str">
        <f>IFERROR(VLOOKUP(LEFT($A2523,8),POR!$A:$R,10,0),"")</f>
        <v/>
      </c>
      <c r="Y2523" s="8" t="str">
        <f>IFERROR(VLOOKUP(LEFT($A2523,8),POR!$A:$R,11,0),"")</f>
        <v/>
      </c>
      <c r="Z2523" s="8" t="str">
        <f>IFERROR(VLOOKUP(LEFT($A2523,8),POR!$A:$R,12,0),"")</f>
        <v/>
      </c>
      <c r="AA2523" s="8" t="str">
        <f>IFERROR(VLOOKUP(LEFT($A2523,8),POR!$A:$R,13,0),"")</f>
        <v/>
      </c>
      <c r="AB2523" s="8" t="str">
        <f>IFERROR(VLOOKUP(LEFT($A2523,8),POR!$A:$R,14,0),"")</f>
        <v/>
      </c>
      <c r="AC2523" s="8" t="str">
        <f>IFERROR(VLOOKUP(LEFT($A2523,8),POR!$A:$R,15,0),"")</f>
        <v/>
      </c>
      <c r="AD2523" s="8" t="str">
        <f>IFERROR(VLOOKUP(LEFT($A2523,8),POR!$A:$R,16,0),"")</f>
        <v/>
      </c>
      <c r="AE2523" s="8" t="str">
        <f>IFERROR(VLOOKUP(LEFT($A2523,8),POR!$A:$R,17,0),"")</f>
        <v/>
      </c>
      <c r="AF2523" s="8" t="str">
        <f>IFERROR(VLOOKUP(LEFT($A2523,8),POR!$A:$R,18,0),"")</f>
        <v/>
      </c>
      <c r="AG2523" s="36" t="str">
        <f>IFERROR(VLOOKUP(A2523,NSD!F:G,2,0),"")</f>
        <v/>
      </c>
    </row>
    <row r="2524" spans="1:33">
      <c r="A2524" s="49" t="s">
        <v>3407</v>
      </c>
      <c r="B2524" s="36" t="str">
        <f>VLOOKUP(LEFT(A2524,8),Clusters!A:C,3,0)</f>
        <v>C6</v>
      </c>
      <c r="C2524" s="36">
        <f>VLOOKUP(LEFT(A2524,8),Clusters!A:D,2,0)</f>
        <v>61</v>
      </c>
      <c r="O2524" s="36">
        <f>IFERROR(VLOOKUP(LEFT(A2524,8),'Development Priority'!A:B,2,0),"")</f>
        <v>504</v>
      </c>
      <c r="P2524" s="8" t="str">
        <f>IFERROR(VLOOKUP(LEFT($A2524,8),POR!$A:$R,2,0),"")</f>
        <v/>
      </c>
      <c r="Q2524" s="8" t="str">
        <f>IFERROR(VLOOKUP(LEFT($A2524,8),POR!$A:$R,3,0),"")</f>
        <v/>
      </c>
      <c r="R2524" s="8" t="str">
        <f>IFERROR(VLOOKUP(LEFT($A2524,8),POR!$A:$R,4,0),"")</f>
        <v/>
      </c>
      <c r="S2524" s="8" t="str">
        <f>IFERROR(VLOOKUP(LEFT($A2524,8),POR!$A:$R,5,0),"")</f>
        <v/>
      </c>
      <c r="T2524" s="8" t="str">
        <f>IFERROR(VLOOKUP(LEFT($A2524,8),POR!$A:$R,6,0),"")</f>
        <v/>
      </c>
      <c r="U2524" s="8" t="str">
        <f>IFERROR(VLOOKUP(LEFT($A2524,8),POR!$A:$R,7,0),"")</f>
        <v/>
      </c>
      <c r="V2524" s="8" t="str">
        <f>IFERROR(VLOOKUP(LEFT($A2524,8),POR!$A:$R,8,0),"")</f>
        <v/>
      </c>
      <c r="W2524" s="8" t="str">
        <f>IFERROR(VLOOKUP(LEFT($A2524,8),POR!$A:$R,9,0),"")</f>
        <v/>
      </c>
      <c r="X2524" s="8" t="str">
        <f>IFERROR(VLOOKUP(LEFT($A2524,8),POR!$A:$R,10,0),"")</f>
        <v/>
      </c>
      <c r="Y2524" s="8" t="str">
        <f>IFERROR(VLOOKUP(LEFT($A2524,8),POR!$A:$R,11,0),"")</f>
        <v/>
      </c>
      <c r="Z2524" s="8" t="str">
        <f>IFERROR(VLOOKUP(LEFT($A2524,8),POR!$A:$R,12,0),"")</f>
        <v/>
      </c>
      <c r="AA2524" s="8" t="str">
        <f>IFERROR(VLOOKUP(LEFT($A2524,8),POR!$A:$R,13,0),"")</f>
        <v/>
      </c>
      <c r="AB2524" s="8" t="str">
        <f>IFERROR(VLOOKUP(LEFT($A2524,8),POR!$A:$R,14,0),"")</f>
        <v/>
      </c>
      <c r="AC2524" s="8" t="str">
        <f>IFERROR(VLOOKUP(LEFT($A2524,8),POR!$A:$R,15,0),"")</f>
        <v/>
      </c>
      <c r="AD2524" s="8" t="str">
        <f>IFERROR(VLOOKUP(LEFT($A2524,8),POR!$A:$R,16,0),"")</f>
        <v/>
      </c>
      <c r="AE2524" s="8" t="str">
        <f>IFERROR(VLOOKUP(LEFT($A2524,8),POR!$A:$R,17,0),"")</f>
        <v/>
      </c>
      <c r="AF2524" s="8" t="str">
        <f>IFERROR(VLOOKUP(LEFT($A2524,8),POR!$A:$R,18,0),"")</f>
        <v/>
      </c>
      <c r="AG2524" s="36" t="str">
        <f>IFERROR(VLOOKUP(A2524,NSD!F:G,2,0),"")</f>
        <v/>
      </c>
    </row>
    <row r="2525" spans="1:33">
      <c r="A2525" s="49" t="s">
        <v>2693</v>
      </c>
      <c r="B2525" s="36" t="str">
        <f>VLOOKUP(LEFT(A2525,8),Clusters!A:C,3,0)</f>
        <v>C6</v>
      </c>
      <c r="C2525" s="36">
        <f>VLOOKUP(LEFT(A2525,8),Clusters!A:D,2,0)</f>
        <v>61</v>
      </c>
      <c r="O2525" s="36">
        <f>IFERROR(VLOOKUP(LEFT(A2525,8),'Development Priority'!A:B,2,0),"")</f>
        <v>504</v>
      </c>
      <c r="P2525" s="8" t="str">
        <f>IFERROR(VLOOKUP(LEFT($A2525,8),POR!$A:$R,2,0),"")</f>
        <v/>
      </c>
      <c r="Q2525" s="8" t="str">
        <f>IFERROR(VLOOKUP(LEFT($A2525,8),POR!$A:$R,3,0),"")</f>
        <v/>
      </c>
      <c r="R2525" s="8" t="str">
        <f>IFERROR(VLOOKUP(LEFT($A2525,8),POR!$A:$R,4,0),"")</f>
        <v/>
      </c>
      <c r="S2525" s="8" t="str">
        <f>IFERROR(VLOOKUP(LEFT($A2525,8),POR!$A:$R,5,0),"")</f>
        <v/>
      </c>
      <c r="T2525" s="8" t="str">
        <f>IFERROR(VLOOKUP(LEFT($A2525,8),POR!$A:$R,6,0),"")</f>
        <v/>
      </c>
      <c r="U2525" s="8" t="str">
        <f>IFERROR(VLOOKUP(LEFT($A2525,8),POR!$A:$R,7,0),"")</f>
        <v/>
      </c>
      <c r="V2525" s="8" t="str">
        <f>IFERROR(VLOOKUP(LEFT($A2525,8),POR!$A:$R,8,0),"")</f>
        <v/>
      </c>
      <c r="W2525" s="8" t="str">
        <f>IFERROR(VLOOKUP(LEFT($A2525,8),POR!$A:$R,9,0),"")</f>
        <v/>
      </c>
      <c r="X2525" s="8" t="str">
        <f>IFERROR(VLOOKUP(LEFT($A2525,8),POR!$A:$R,10,0),"")</f>
        <v/>
      </c>
      <c r="Y2525" s="8" t="str">
        <f>IFERROR(VLOOKUP(LEFT($A2525,8),POR!$A:$R,11,0),"")</f>
        <v/>
      </c>
      <c r="Z2525" s="8" t="str">
        <f>IFERROR(VLOOKUP(LEFT($A2525,8),POR!$A:$R,12,0),"")</f>
        <v/>
      </c>
      <c r="AA2525" s="8" t="str">
        <f>IFERROR(VLOOKUP(LEFT($A2525,8),POR!$A:$R,13,0),"")</f>
        <v/>
      </c>
      <c r="AB2525" s="8" t="str">
        <f>IFERROR(VLOOKUP(LEFT($A2525,8),POR!$A:$R,14,0),"")</f>
        <v/>
      </c>
      <c r="AC2525" s="8" t="str">
        <f>IFERROR(VLOOKUP(LEFT($A2525,8),POR!$A:$R,15,0),"")</f>
        <v/>
      </c>
      <c r="AD2525" s="8" t="str">
        <f>IFERROR(VLOOKUP(LEFT($A2525,8),POR!$A:$R,16,0),"")</f>
        <v/>
      </c>
      <c r="AE2525" s="8" t="str">
        <f>IFERROR(VLOOKUP(LEFT($A2525,8),POR!$A:$R,17,0),"")</f>
        <v/>
      </c>
      <c r="AF2525" s="8" t="str">
        <f>IFERROR(VLOOKUP(LEFT($A2525,8),POR!$A:$R,18,0),"")</f>
        <v/>
      </c>
      <c r="AG2525" s="36" t="str">
        <f>IFERROR(VLOOKUP(A2525,NSD!F:G,2,0),"")</f>
        <v/>
      </c>
    </row>
    <row r="2526" spans="1:33">
      <c r="A2526" s="49" t="s">
        <v>3916</v>
      </c>
      <c r="B2526" s="36" t="str">
        <f>VLOOKUP(LEFT(A2526,8),Clusters!A:C,3,0)</f>
        <v>C6</v>
      </c>
      <c r="C2526" s="36">
        <f>VLOOKUP(LEFT(A2526,8),Clusters!A:D,2,0)</f>
        <v>61</v>
      </c>
      <c r="O2526" s="36">
        <f>IFERROR(VLOOKUP(LEFT(A2526,8),'Development Priority'!A:B,2,0),"")</f>
        <v>504</v>
      </c>
      <c r="P2526" s="8" t="str">
        <f>IFERROR(VLOOKUP(LEFT($A2526,8),POR!$A:$R,2,0),"")</f>
        <v/>
      </c>
      <c r="Q2526" s="8" t="str">
        <f>IFERROR(VLOOKUP(LEFT($A2526,8),POR!$A:$R,3,0),"")</f>
        <v/>
      </c>
      <c r="R2526" s="8" t="str">
        <f>IFERROR(VLOOKUP(LEFT($A2526,8),POR!$A:$R,4,0),"")</f>
        <v/>
      </c>
      <c r="S2526" s="8" t="str">
        <f>IFERROR(VLOOKUP(LEFT($A2526,8),POR!$A:$R,5,0),"")</f>
        <v/>
      </c>
      <c r="T2526" s="8" t="str">
        <f>IFERROR(VLOOKUP(LEFT($A2526,8),POR!$A:$R,6,0),"")</f>
        <v/>
      </c>
      <c r="U2526" s="8" t="str">
        <f>IFERROR(VLOOKUP(LEFT($A2526,8),POR!$A:$R,7,0),"")</f>
        <v/>
      </c>
      <c r="V2526" s="8" t="str">
        <f>IFERROR(VLOOKUP(LEFT($A2526,8),POR!$A:$R,8,0),"")</f>
        <v/>
      </c>
      <c r="W2526" s="8" t="str">
        <f>IFERROR(VLOOKUP(LEFT($A2526,8),POR!$A:$R,9,0),"")</f>
        <v/>
      </c>
      <c r="X2526" s="8" t="str">
        <f>IFERROR(VLOOKUP(LEFT($A2526,8),POR!$A:$R,10,0),"")</f>
        <v/>
      </c>
      <c r="Y2526" s="8" t="str">
        <f>IFERROR(VLOOKUP(LEFT($A2526,8),POR!$A:$R,11,0),"")</f>
        <v/>
      </c>
      <c r="Z2526" s="8" t="str">
        <f>IFERROR(VLOOKUP(LEFT($A2526,8),POR!$A:$R,12,0),"")</f>
        <v/>
      </c>
      <c r="AA2526" s="8" t="str">
        <f>IFERROR(VLOOKUP(LEFT($A2526,8),POR!$A:$R,13,0),"")</f>
        <v/>
      </c>
      <c r="AB2526" s="8" t="str">
        <f>IFERROR(VLOOKUP(LEFT($A2526,8),POR!$A:$R,14,0),"")</f>
        <v/>
      </c>
      <c r="AC2526" s="8" t="str">
        <f>IFERROR(VLOOKUP(LEFT($A2526,8),POR!$A:$R,15,0),"")</f>
        <v/>
      </c>
      <c r="AD2526" s="8" t="str">
        <f>IFERROR(VLOOKUP(LEFT($A2526,8),POR!$A:$R,16,0),"")</f>
        <v/>
      </c>
      <c r="AE2526" s="8" t="str">
        <f>IFERROR(VLOOKUP(LEFT($A2526,8),POR!$A:$R,17,0),"")</f>
        <v/>
      </c>
      <c r="AF2526" s="8" t="str">
        <f>IFERROR(VLOOKUP(LEFT($A2526,8),POR!$A:$R,18,0),"")</f>
        <v/>
      </c>
      <c r="AG2526" s="36" t="str">
        <f>IFERROR(VLOOKUP(A2526,NSD!F:G,2,0),"")</f>
        <v/>
      </c>
    </row>
    <row r="2527" spans="1:33">
      <c r="A2527" s="49" t="s">
        <v>2852</v>
      </c>
      <c r="B2527" s="36" t="str">
        <f>VLOOKUP(LEFT(A2527,8),Clusters!A:C,3,0)</f>
        <v>C5</v>
      </c>
      <c r="C2527" s="36">
        <f>VLOOKUP(LEFT(A2527,8),Clusters!A:D,2,0)</f>
        <v>54</v>
      </c>
      <c r="O2527" s="36">
        <f>IFERROR(VLOOKUP(LEFT(A2527,8),'Development Priority'!A:B,2,0),"")</f>
        <v>998</v>
      </c>
      <c r="P2527" s="8" t="str">
        <f>IFERROR(VLOOKUP(LEFT($A2527,8),POR!$A:$R,2,0),"")</f>
        <v/>
      </c>
      <c r="Q2527" s="8" t="str">
        <f>IFERROR(VLOOKUP(LEFT($A2527,8),POR!$A:$R,3,0),"")</f>
        <v/>
      </c>
      <c r="R2527" s="8" t="str">
        <f>IFERROR(VLOOKUP(LEFT($A2527,8),POR!$A:$R,4,0),"")</f>
        <v/>
      </c>
      <c r="S2527" s="8" t="str">
        <f>IFERROR(VLOOKUP(LEFT($A2527,8),POR!$A:$R,5,0),"")</f>
        <v/>
      </c>
      <c r="T2527" s="8" t="str">
        <f>IFERROR(VLOOKUP(LEFT($A2527,8),POR!$A:$R,6,0),"")</f>
        <v/>
      </c>
      <c r="U2527" s="8" t="str">
        <f>IFERROR(VLOOKUP(LEFT($A2527,8),POR!$A:$R,7,0),"")</f>
        <v/>
      </c>
      <c r="V2527" s="8">
        <f>IFERROR(VLOOKUP(LEFT($A2527,8),POR!$A:$R,8,0),"")</f>
        <v>42775</v>
      </c>
      <c r="W2527" s="8" t="str">
        <f>IFERROR(VLOOKUP(LEFT($A2527,8),POR!$A:$R,9,0),"")</f>
        <v/>
      </c>
      <c r="X2527" s="8" t="str">
        <f>IFERROR(VLOOKUP(LEFT($A2527,8),POR!$A:$R,10,0),"")</f>
        <v/>
      </c>
      <c r="Y2527" s="8" t="str">
        <f>IFERROR(VLOOKUP(LEFT($A2527,8),POR!$A:$R,11,0),"")</f>
        <v/>
      </c>
      <c r="Z2527" s="8" t="str">
        <f>IFERROR(VLOOKUP(LEFT($A2527,8),POR!$A:$R,12,0),"")</f>
        <v/>
      </c>
      <c r="AA2527" s="8" t="str">
        <f>IFERROR(VLOOKUP(LEFT($A2527,8),POR!$A:$R,13,0),"")</f>
        <v/>
      </c>
      <c r="AB2527" s="8" t="str">
        <f>IFERROR(VLOOKUP(LEFT($A2527,8),POR!$A:$R,14,0),"")</f>
        <v/>
      </c>
      <c r="AC2527" s="8" t="str">
        <f>IFERROR(VLOOKUP(LEFT($A2527,8),POR!$A:$R,15,0),"")</f>
        <v/>
      </c>
      <c r="AD2527" s="8" t="str">
        <f>IFERROR(VLOOKUP(LEFT($A2527,8),POR!$A:$R,16,0),"")</f>
        <v/>
      </c>
      <c r="AE2527" s="8" t="str">
        <f>IFERROR(VLOOKUP(LEFT($A2527,8),POR!$A:$R,17,0),"")</f>
        <v/>
      </c>
      <c r="AF2527" s="8" t="str">
        <f>IFERROR(VLOOKUP(LEFT($A2527,8),POR!$A:$R,18,0),"")</f>
        <v/>
      </c>
      <c r="AG2527" s="36" t="str">
        <f>IFERROR(VLOOKUP(A2527,NSD!F:G,2,0),"")</f>
        <v/>
      </c>
    </row>
    <row r="2528" spans="1:33">
      <c r="A2528" s="49" t="s">
        <v>2956</v>
      </c>
      <c r="B2528" s="36" t="str">
        <f>VLOOKUP(LEFT(A2528,8),Clusters!A:C,3,0)</f>
        <v>C5</v>
      </c>
      <c r="C2528" s="36">
        <f>VLOOKUP(LEFT(A2528,8),Clusters!A:D,2,0)</f>
        <v>54</v>
      </c>
      <c r="O2528" s="36">
        <f>IFERROR(VLOOKUP(LEFT(A2528,8),'Development Priority'!A:B,2,0),"")</f>
        <v>998</v>
      </c>
      <c r="P2528" s="8" t="str">
        <f>IFERROR(VLOOKUP(LEFT($A2528,8),POR!$A:$R,2,0),"")</f>
        <v/>
      </c>
      <c r="Q2528" s="8" t="str">
        <f>IFERROR(VLOOKUP(LEFT($A2528,8),POR!$A:$R,3,0),"")</f>
        <v/>
      </c>
      <c r="R2528" s="8" t="str">
        <f>IFERROR(VLOOKUP(LEFT($A2528,8),POR!$A:$R,4,0),"")</f>
        <v/>
      </c>
      <c r="S2528" s="8" t="str">
        <f>IFERROR(VLOOKUP(LEFT($A2528,8),POR!$A:$R,5,0),"")</f>
        <v/>
      </c>
      <c r="T2528" s="8" t="str">
        <f>IFERROR(VLOOKUP(LEFT($A2528,8),POR!$A:$R,6,0),"")</f>
        <v/>
      </c>
      <c r="U2528" s="8" t="str">
        <f>IFERROR(VLOOKUP(LEFT($A2528,8),POR!$A:$R,7,0),"")</f>
        <v/>
      </c>
      <c r="V2528" s="8">
        <f>IFERROR(VLOOKUP(LEFT($A2528,8),POR!$A:$R,8,0),"")</f>
        <v>42775</v>
      </c>
      <c r="W2528" s="8" t="str">
        <f>IFERROR(VLOOKUP(LEFT($A2528,8),POR!$A:$R,9,0),"")</f>
        <v/>
      </c>
      <c r="X2528" s="8" t="str">
        <f>IFERROR(VLOOKUP(LEFT($A2528,8),POR!$A:$R,10,0),"")</f>
        <v/>
      </c>
      <c r="Y2528" s="8" t="str">
        <f>IFERROR(VLOOKUP(LEFT($A2528,8),POR!$A:$R,11,0),"")</f>
        <v/>
      </c>
      <c r="Z2528" s="8" t="str">
        <f>IFERROR(VLOOKUP(LEFT($A2528,8),POR!$A:$R,12,0),"")</f>
        <v/>
      </c>
      <c r="AA2528" s="8" t="str">
        <f>IFERROR(VLOOKUP(LEFT($A2528,8),POR!$A:$R,13,0),"")</f>
        <v/>
      </c>
      <c r="AB2528" s="8" t="str">
        <f>IFERROR(VLOOKUP(LEFT($A2528,8),POR!$A:$R,14,0),"")</f>
        <v/>
      </c>
      <c r="AC2528" s="8" t="str">
        <f>IFERROR(VLOOKUP(LEFT($A2528,8),POR!$A:$R,15,0),"")</f>
        <v/>
      </c>
      <c r="AD2528" s="8" t="str">
        <f>IFERROR(VLOOKUP(LEFT($A2528,8),POR!$A:$R,16,0),"")</f>
        <v/>
      </c>
      <c r="AE2528" s="8" t="str">
        <f>IFERROR(VLOOKUP(LEFT($A2528,8),POR!$A:$R,17,0),"")</f>
        <v/>
      </c>
      <c r="AF2528" s="8" t="str">
        <f>IFERROR(VLOOKUP(LEFT($A2528,8),POR!$A:$R,18,0),"")</f>
        <v/>
      </c>
      <c r="AG2528" s="36" t="str">
        <f>IFERROR(VLOOKUP(A2528,NSD!F:G,2,0),"")</f>
        <v/>
      </c>
    </row>
    <row r="2529" spans="1:33">
      <c r="A2529" s="49" t="s">
        <v>2936</v>
      </c>
      <c r="B2529" s="36" t="str">
        <f>VLOOKUP(LEFT(A2529,8),Clusters!A:C,3,0)</f>
        <v>C5</v>
      </c>
      <c r="C2529" s="36">
        <f>VLOOKUP(LEFT(A2529,8),Clusters!A:D,2,0)</f>
        <v>54</v>
      </c>
      <c r="O2529" s="36">
        <f>IFERROR(VLOOKUP(LEFT(A2529,8),'Development Priority'!A:B,2,0),"")</f>
        <v>998</v>
      </c>
      <c r="P2529" s="8" t="str">
        <f>IFERROR(VLOOKUP(LEFT($A2529,8),POR!$A:$R,2,0),"")</f>
        <v/>
      </c>
      <c r="Q2529" s="8" t="str">
        <f>IFERROR(VLOOKUP(LEFT($A2529,8),POR!$A:$R,3,0),"")</f>
        <v/>
      </c>
      <c r="R2529" s="8" t="str">
        <f>IFERROR(VLOOKUP(LEFT($A2529,8),POR!$A:$R,4,0),"")</f>
        <v/>
      </c>
      <c r="S2529" s="8" t="str">
        <f>IFERROR(VLOOKUP(LEFT($A2529,8),POR!$A:$R,5,0),"")</f>
        <v/>
      </c>
      <c r="T2529" s="8" t="str">
        <f>IFERROR(VLOOKUP(LEFT($A2529,8),POR!$A:$R,6,0),"")</f>
        <v/>
      </c>
      <c r="U2529" s="8" t="str">
        <f>IFERROR(VLOOKUP(LEFT($A2529,8),POR!$A:$R,7,0),"")</f>
        <v/>
      </c>
      <c r="V2529" s="8">
        <f>IFERROR(VLOOKUP(LEFT($A2529,8),POR!$A:$R,8,0),"")</f>
        <v>42775</v>
      </c>
      <c r="W2529" s="8" t="str">
        <f>IFERROR(VLOOKUP(LEFT($A2529,8),POR!$A:$R,9,0),"")</f>
        <v/>
      </c>
      <c r="X2529" s="8" t="str">
        <f>IFERROR(VLOOKUP(LEFT($A2529,8),POR!$A:$R,10,0),"")</f>
        <v/>
      </c>
      <c r="Y2529" s="8" t="str">
        <f>IFERROR(VLOOKUP(LEFT($A2529,8),POR!$A:$R,11,0),"")</f>
        <v/>
      </c>
      <c r="Z2529" s="8" t="str">
        <f>IFERROR(VLOOKUP(LEFT($A2529,8),POR!$A:$R,12,0),"")</f>
        <v/>
      </c>
      <c r="AA2529" s="8" t="str">
        <f>IFERROR(VLOOKUP(LEFT($A2529,8),POR!$A:$R,13,0),"")</f>
        <v/>
      </c>
      <c r="AB2529" s="8" t="str">
        <f>IFERROR(VLOOKUP(LEFT($A2529,8),POR!$A:$R,14,0),"")</f>
        <v/>
      </c>
      <c r="AC2529" s="8" t="str">
        <f>IFERROR(VLOOKUP(LEFT($A2529,8),POR!$A:$R,15,0),"")</f>
        <v/>
      </c>
      <c r="AD2529" s="8" t="str">
        <f>IFERROR(VLOOKUP(LEFT($A2529,8),POR!$A:$R,16,0),"")</f>
        <v/>
      </c>
      <c r="AE2529" s="8" t="str">
        <f>IFERROR(VLOOKUP(LEFT($A2529,8),POR!$A:$R,17,0),"")</f>
        <v/>
      </c>
      <c r="AF2529" s="8" t="str">
        <f>IFERROR(VLOOKUP(LEFT($A2529,8),POR!$A:$R,18,0),"")</f>
        <v/>
      </c>
      <c r="AG2529" s="36" t="str">
        <f>IFERROR(VLOOKUP(A2529,NSD!F:G,2,0),"")</f>
        <v/>
      </c>
    </row>
    <row r="2530" spans="1:33">
      <c r="A2530" s="49" t="s">
        <v>5104</v>
      </c>
      <c r="B2530" s="36" t="str">
        <f>VLOOKUP(LEFT(A2530,8),Clusters!A:C,3,0)</f>
        <v>C5</v>
      </c>
      <c r="C2530" s="36">
        <f>VLOOKUP(LEFT(A2530,8),Clusters!A:D,2,0)</f>
        <v>54</v>
      </c>
      <c r="O2530" s="36">
        <f>IFERROR(VLOOKUP(LEFT(A2530,8),'Development Priority'!A:B,2,0),"")</f>
        <v>998</v>
      </c>
      <c r="P2530" s="8" t="str">
        <f>IFERROR(VLOOKUP(LEFT($A2530,8),POR!$A:$R,2,0),"")</f>
        <v/>
      </c>
      <c r="Q2530" s="8" t="str">
        <f>IFERROR(VLOOKUP(LEFT($A2530,8),POR!$A:$R,3,0),"")</f>
        <v/>
      </c>
      <c r="R2530" s="8" t="str">
        <f>IFERROR(VLOOKUP(LEFT($A2530,8),POR!$A:$R,4,0),"")</f>
        <v/>
      </c>
      <c r="S2530" s="8" t="str">
        <f>IFERROR(VLOOKUP(LEFT($A2530,8),POR!$A:$R,5,0),"")</f>
        <v/>
      </c>
      <c r="T2530" s="8" t="str">
        <f>IFERROR(VLOOKUP(LEFT($A2530,8),POR!$A:$R,6,0),"")</f>
        <v/>
      </c>
      <c r="U2530" s="8" t="str">
        <f>IFERROR(VLOOKUP(LEFT($A2530,8),POR!$A:$R,7,0),"")</f>
        <v/>
      </c>
      <c r="V2530" s="8">
        <f>IFERROR(VLOOKUP(LEFT($A2530,8),POR!$A:$R,8,0),"")</f>
        <v>42775</v>
      </c>
      <c r="W2530" s="8" t="str">
        <f>IFERROR(VLOOKUP(LEFT($A2530,8),POR!$A:$R,9,0),"")</f>
        <v/>
      </c>
      <c r="X2530" s="8" t="str">
        <f>IFERROR(VLOOKUP(LEFT($A2530,8),POR!$A:$R,10,0),"")</f>
        <v/>
      </c>
      <c r="Y2530" s="8" t="str">
        <f>IFERROR(VLOOKUP(LEFT($A2530,8),POR!$A:$R,11,0),"")</f>
        <v/>
      </c>
      <c r="Z2530" s="8" t="str">
        <f>IFERROR(VLOOKUP(LEFT($A2530,8),POR!$A:$R,12,0),"")</f>
        <v/>
      </c>
      <c r="AA2530" s="8" t="str">
        <f>IFERROR(VLOOKUP(LEFT($A2530,8),POR!$A:$R,13,0),"")</f>
        <v/>
      </c>
      <c r="AB2530" s="8" t="str">
        <f>IFERROR(VLOOKUP(LEFT($A2530,8),POR!$A:$R,14,0),"")</f>
        <v/>
      </c>
      <c r="AC2530" s="8" t="str">
        <f>IFERROR(VLOOKUP(LEFT($A2530,8),POR!$A:$R,15,0),"")</f>
        <v/>
      </c>
      <c r="AD2530" s="8" t="str">
        <f>IFERROR(VLOOKUP(LEFT($A2530,8),POR!$A:$R,16,0),"")</f>
        <v/>
      </c>
      <c r="AE2530" s="8" t="str">
        <f>IFERROR(VLOOKUP(LEFT($A2530,8),POR!$A:$R,17,0),"")</f>
        <v/>
      </c>
      <c r="AF2530" s="8" t="str">
        <f>IFERROR(VLOOKUP(LEFT($A2530,8),POR!$A:$R,18,0),"")</f>
        <v/>
      </c>
      <c r="AG2530" s="36" t="str">
        <f>IFERROR(VLOOKUP(A2530,NSD!F:G,2,0),"")</f>
        <v/>
      </c>
    </row>
    <row r="2531" spans="1:33">
      <c r="A2531" s="49" t="s">
        <v>5027</v>
      </c>
      <c r="B2531" s="36" t="str">
        <f>VLOOKUP(LEFT(A2531,8),Clusters!A:C,3,0)</f>
        <v>C6</v>
      </c>
      <c r="C2531" s="36">
        <f>VLOOKUP(LEFT(A2531,8),Clusters!A:D,2,0)</f>
        <v>63</v>
      </c>
      <c r="O2531" s="36">
        <f>IFERROR(VLOOKUP(LEFT(A2531,8),'Development Priority'!A:B,2,0),"")</f>
        <v>626</v>
      </c>
      <c r="P2531" s="8" t="str">
        <f>IFERROR(VLOOKUP(LEFT($A2531,8),POR!$A:$R,2,0),"")</f>
        <v/>
      </c>
      <c r="Q2531" s="8" t="str">
        <f>IFERROR(VLOOKUP(LEFT($A2531,8),POR!$A:$R,3,0),"")</f>
        <v/>
      </c>
      <c r="R2531" s="8" t="str">
        <f>IFERROR(VLOOKUP(LEFT($A2531,8),POR!$A:$R,4,0),"")</f>
        <v/>
      </c>
      <c r="S2531" s="8" t="str">
        <f>IFERROR(VLOOKUP(LEFT($A2531,8),POR!$A:$R,5,0),"")</f>
        <v/>
      </c>
      <c r="T2531" s="8" t="str">
        <f>IFERROR(VLOOKUP(LEFT($A2531,8),POR!$A:$R,6,0),"")</f>
        <v/>
      </c>
      <c r="U2531" s="8" t="str">
        <f>IFERROR(VLOOKUP(LEFT($A2531,8),POR!$A:$R,7,0),"")</f>
        <v/>
      </c>
      <c r="V2531" s="8" t="str">
        <f>IFERROR(VLOOKUP(LEFT($A2531,8),POR!$A:$R,8,0),"")</f>
        <v/>
      </c>
      <c r="W2531" s="8" t="str">
        <f>IFERROR(VLOOKUP(LEFT($A2531,8),POR!$A:$R,9,0),"")</f>
        <v/>
      </c>
      <c r="X2531" s="8" t="str">
        <f>IFERROR(VLOOKUP(LEFT($A2531,8),POR!$A:$R,10,0),"")</f>
        <v/>
      </c>
      <c r="Y2531" s="8" t="str">
        <f>IFERROR(VLOOKUP(LEFT($A2531,8),POR!$A:$R,11,0),"")</f>
        <v/>
      </c>
      <c r="Z2531" s="8" t="str">
        <f>IFERROR(VLOOKUP(LEFT($A2531,8),POR!$A:$R,12,0),"")</f>
        <v/>
      </c>
      <c r="AA2531" s="8" t="str">
        <f>IFERROR(VLOOKUP(LEFT($A2531,8),POR!$A:$R,13,0),"")</f>
        <v/>
      </c>
      <c r="AB2531" s="8" t="str">
        <f>IFERROR(VLOOKUP(LEFT($A2531,8),POR!$A:$R,14,0),"")</f>
        <v/>
      </c>
      <c r="AC2531" s="8" t="str">
        <f>IFERROR(VLOOKUP(LEFT($A2531,8),POR!$A:$R,15,0),"")</f>
        <v/>
      </c>
      <c r="AD2531" s="8" t="str">
        <f>IFERROR(VLOOKUP(LEFT($A2531,8),POR!$A:$R,16,0),"")</f>
        <v/>
      </c>
      <c r="AE2531" s="8" t="str">
        <f>IFERROR(VLOOKUP(LEFT($A2531,8),POR!$A:$R,17,0),"")</f>
        <v/>
      </c>
      <c r="AF2531" s="8" t="str">
        <f>IFERROR(VLOOKUP(LEFT($A2531,8),POR!$A:$R,18,0),"")</f>
        <v/>
      </c>
      <c r="AG2531" s="36" t="str">
        <f>IFERROR(VLOOKUP(A2531,NSD!F:G,2,0),"")</f>
        <v/>
      </c>
    </row>
    <row r="2532" spans="1:33">
      <c r="A2532" s="49" t="s">
        <v>3244</v>
      </c>
      <c r="B2532" s="36" t="str">
        <f>VLOOKUP(LEFT(A2532,8),Clusters!A:C,3,0)</f>
        <v>C6</v>
      </c>
      <c r="C2532" s="36">
        <f>VLOOKUP(LEFT(A2532,8),Clusters!A:D,2,0)</f>
        <v>63</v>
      </c>
      <c r="O2532" s="36">
        <f>IFERROR(VLOOKUP(LEFT(A2532,8),'Development Priority'!A:B,2,0),"")</f>
        <v>626</v>
      </c>
      <c r="P2532" s="8" t="str">
        <f>IFERROR(VLOOKUP(LEFT($A2532,8),POR!$A:$R,2,0),"")</f>
        <v/>
      </c>
      <c r="Q2532" s="8" t="str">
        <f>IFERROR(VLOOKUP(LEFT($A2532,8),POR!$A:$R,3,0),"")</f>
        <v/>
      </c>
      <c r="R2532" s="8" t="str">
        <f>IFERROR(VLOOKUP(LEFT($A2532,8),POR!$A:$R,4,0),"")</f>
        <v/>
      </c>
      <c r="S2532" s="8" t="str">
        <f>IFERROR(VLOOKUP(LEFT($A2532,8),POR!$A:$R,5,0),"")</f>
        <v/>
      </c>
      <c r="T2532" s="8" t="str">
        <f>IFERROR(VLOOKUP(LEFT($A2532,8),POR!$A:$R,6,0),"")</f>
        <v/>
      </c>
      <c r="U2532" s="8" t="str">
        <f>IFERROR(VLOOKUP(LEFT($A2532,8),POR!$A:$R,7,0),"")</f>
        <v/>
      </c>
      <c r="V2532" s="8" t="str">
        <f>IFERROR(VLOOKUP(LEFT($A2532,8),POR!$A:$R,8,0),"")</f>
        <v/>
      </c>
      <c r="W2532" s="8" t="str">
        <f>IFERROR(VLOOKUP(LEFT($A2532,8),POR!$A:$R,9,0),"")</f>
        <v/>
      </c>
      <c r="X2532" s="8" t="str">
        <f>IFERROR(VLOOKUP(LEFT($A2532,8),POR!$A:$R,10,0),"")</f>
        <v/>
      </c>
      <c r="Y2532" s="8" t="str">
        <f>IFERROR(VLOOKUP(LEFT($A2532,8),POR!$A:$R,11,0),"")</f>
        <v/>
      </c>
      <c r="Z2532" s="8" t="str">
        <f>IFERROR(VLOOKUP(LEFT($A2532,8),POR!$A:$R,12,0),"")</f>
        <v/>
      </c>
      <c r="AA2532" s="8" t="str">
        <f>IFERROR(VLOOKUP(LEFT($A2532,8),POR!$A:$R,13,0),"")</f>
        <v/>
      </c>
      <c r="AB2532" s="8" t="str">
        <f>IFERROR(VLOOKUP(LEFT($A2532,8),POR!$A:$R,14,0),"")</f>
        <v/>
      </c>
      <c r="AC2532" s="8" t="str">
        <f>IFERROR(VLOOKUP(LEFT($A2532,8),POR!$A:$R,15,0),"")</f>
        <v/>
      </c>
      <c r="AD2532" s="8" t="str">
        <f>IFERROR(VLOOKUP(LEFT($A2532,8),POR!$A:$R,16,0),"")</f>
        <v/>
      </c>
      <c r="AE2532" s="8" t="str">
        <f>IFERROR(VLOOKUP(LEFT($A2532,8),POR!$A:$R,17,0),"")</f>
        <v/>
      </c>
      <c r="AF2532" s="8" t="str">
        <f>IFERROR(VLOOKUP(LEFT($A2532,8),POR!$A:$R,18,0),"")</f>
        <v/>
      </c>
      <c r="AG2532" s="36" t="str">
        <f>IFERROR(VLOOKUP(A2532,NSD!F:G,2,0),"")</f>
        <v/>
      </c>
    </row>
    <row r="2533" spans="1:33">
      <c r="A2533" s="49" t="s">
        <v>4644</v>
      </c>
      <c r="B2533" s="36" t="str">
        <f>VLOOKUP(LEFT(A2533,8),Clusters!A:C,3,0)</f>
        <v>C6</v>
      </c>
      <c r="C2533" s="36">
        <f>VLOOKUP(LEFT(A2533,8),Clusters!A:D,2,0)</f>
        <v>63</v>
      </c>
      <c r="O2533" s="36">
        <f>IFERROR(VLOOKUP(LEFT(A2533,8),'Development Priority'!A:B,2,0),"")</f>
        <v>626</v>
      </c>
      <c r="P2533" s="8" t="str">
        <f>IFERROR(VLOOKUP(LEFT($A2533,8),POR!$A:$R,2,0),"")</f>
        <v/>
      </c>
      <c r="Q2533" s="8" t="str">
        <f>IFERROR(VLOOKUP(LEFT($A2533,8),POR!$A:$R,3,0),"")</f>
        <v/>
      </c>
      <c r="R2533" s="8" t="str">
        <f>IFERROR(VLOOKUP(LEFT($A2533,8),POR!$A:$R,4,0),"")</f>
        <v/>
      </c>
      <c r="S2533" s="8" t="str">
        <f>IFERROR(VLOOKUP(LEFT($A2533,8),POR!$A:$R,5,0),"")</f>
        <v/>
      </c>
      <c r="T2533" s="8" t="str">
        <f>IFERROR(VLOOKUP(LEFT($A2533,8),POR!$A:$R,6,0),"")</f>
        <v/>
      </c>
      <c r="U2533" s="8" t="str">
        <f>IFERROR(VLOOKUP(LEFT($A2533,8),POR!$A:$R,7,0),"")</f>
        <v/>
      </c>
      <c r="V2533" s="8" t="str">
        <f>IFERROR(VLOOKUP(LEFT($A2533,8),POR!$A:$R,8,0),"")</f>
        <v/>
      </c>
      <c r="W2533" s="8" t="str">
        <f>IFERROR(VLOOKUP(LEFT($A2533,8),POR!$A:$R,9,0),"")</f>
        <v/>
      </c>
      <c r="X2533" s="8" t="str">
        <f>IFERROR(VLOOKUP(LEFT($A2533,8),POR!$A:$R,10,0),"")</f>
        <v/>
      </c>
      <c r="Y2533" s="8" t="str">
        <f>IFERROR(VLOOKUP(LEFT($A2533,8),POR!$A:$R,11,0),"")</f>
        <v/>
      </c>
      <c r="Z2533" s="8" t="str">
        <f>IFERROR(VLOOKUP(LEFT($A2533,8),POR!$A:$R,12,0),"")</f>
        <v/>
      </c>
      <c r="AA2533" s="8" t="str">
        <f>IFERROR(VLOOKUP(LEFT($A2533,8),POR!$A:$R,13,0),"")</f>
        <v/>
      </c>
      <c r="AB2533" s="8" t="str">
        <f>IFERROR(VLOOKUP(LEFT($A2533,8),POR!$A:$R,14,0),"")</f>
        <v/>
      </c>
      <c r="AC2533" s="8" t="str">
        <f>IFERROR(VLOOKUP(LEFT($A2533,8),POR!$A:$R,15,0),"")</f>
        <v/>
      </c>
      <c r="AD2533" s="8" t="str">
        <f>IFERROR(VLOOKUP(LEFT($A2533,8),POR!$A:$R,16,0),"")</f>
        <v/>
      </c>
      <c r="AE2533" s="8" t="str">
        <f>IFERROR(VLOOKUP(LEFT($A2533,8),POR!$A:$R,17,0),"")</f>
        <v/>
      </c>
      <c r="AF2533" s="8" t="str">
        <f>IFERROR(VLOOKUP(LEFT($A2533,8),POR!$A:$R,18,0),"")</f>
        <v/>
      </c>
      <c r="AG2533" s="36" t="str">
        <f>IFERROR(VLOOKUP(A2533,NSD!F:G,2,0),"")</f>
        <v/>
      </c>
    </row>
    <row r="2534" spans="1:33">
      <c r="A2534" s="49" t="s">
        <v>3109</v>
      </c>
      <c r="B2534" s="36" t="str">
        <f>VLOOKUP(LEFT(A2534,8),Clusters!A:C,3,0)</f>
        <v>C6</v>
      </c>
      <c r="C2534" s="36">
        <f>VLOOKUP(LEFT(A2534,8),Clusters!A:D,2,0)</f>
        <v>63</v>
      </c>
      <c r="O2534" s="36">
        <f>IFERROR(VLOOKUP(LEFT(A2534,8),'Development Priority'!A:B,2,0),"")</f>
        <v>1107</v>
      </c>
      <c r="P2534" s="8" t="str">
        <f>IFERROR(VLOOKUP(LEFT($A2534,8),POR!$A:$R,2,0),"")</f>
        <v/>
      </c>
      <c r="Q2534" s="8" t="str">
        <f>IFERROR(VLOOKUP(LEFT($A2534,8),POR!$A:$R,3,0),"")</f>
        <v/>
      </c>
      <c r="R2534" s="8">
        <f>IFERROR(VLOOKUP(LEFT($A2534,8),POR!$A:$R,4,0),"")</f>
        <v>42797</v>
      </c>
      <c r="S2534" s="8" t="str">
        <f>IFERROR(VLOOKUP(LEFT($A2534,8),POR!$A:$R,5,0),"")</f>
        <v/>
      </c>
      <c r="T2534" s="8" t="str">
        <f>IFERROR(VLOOKUP(LEFT($A2534,8),POR!$A:$R,6,0),"")</f>
        <v/>
      </c>
      <c r="U2534" s="8" t="str">
        <f>IFERROR(VLOOKUP(LEFT($A2534,8),POR!$A:$R,7,0),"")</f>
        <v/>
      </c>
      <c r="V2534" s="8" t="str">
        <f>IFERROR(VLOOKUP(LEFT($A2534,8),POR!$A:$R,8,0),"")</f>
        <v/>
      </c>
      <c r="W2534" s="8" t="str">
        <f>IFERROR(VLOOKUP(LEFT($A2534,8),POR!$A:$R,9,0),"")</f>
        <v/>
      </c>
      <c r="X2534" s="8" t="str">
        <f>IFERROR(VLOOKUP(LEFT($A2534,8),POR!$A:$R,10,0),"")</f>
        <v/>
      </c>
      <c r="Y2534" s="8" t="str">
        <f>IFERROR(VLOOKUP(LEFT($A2534,8),POR!$A:$R,11,0),"")</f>
        <v/>
      </c>
      <c r="Z2534" s="8" t="str">
        <f>IFERROR(VLOOKUP(LEFT($A2534,8),POR!$A:$R,12,0),"")</f>
        <v/>
      </c>
      <c r="AA2534" s="8" t="str">
        <f>IFERROR(VLOOKUP(LEFT($A2534,8),POR!$A:$R,13,0),"")</f>
        <v/>
      </c>
      <c r="AB2534" s="8" t="str">
        <f>IFERROR(VLOOKUP(LEFT($A2534,8),POR!$A:$R,14,0),"")</f>
        <v/>
      </c>
      <c r="AC2534" s="8" t="str">
        <f>IFERROR(VLOOKUP(LEFT($A2534,8),POR!$A:$R,15,0),"")</f>
        <v/>
      </c>
      <c r="AD2534" s="8" t="str">
        <f>IFERROR(VLOOKUP(LEFT($A2534,8),POR!$A:$R,16,0),"")</f>
        <v/>
      </c>
      <c r="AE2534" s="8" t="str">
        <f>IFERROR(VLOOKUP(LEFT($A2534,8),POR!$A:$R,17,0),"")</f>
        <v/>
      </c>
      <c r="AF2534" s="8" t="str">
        <f>IFERROR(VLOOKUP(LEFT($A2534,8),POR!$A:$R,18,0),"")</f>
        <v/>
      </c>
      <c r="AG2534" s="36" t="str">
        <f>IFERROR(VLOOKUP(A2534,NSD!F:G,2,0),"")</f>
        <v/>
      </c>
    </row>
    <row r="2535" spans="1:33">
      <c r="A2535" s="49" t="s">
        <v>4706</v>
      </c>
      <c r="B2535" s="36" t="str">
        <f>VLOOKUP(LEFT(A2535,8),Clusters!A:C,3,0)</f>
        <v>C6</v>
      </c>
      <c r="C2535" s="36">
        <f>VLOOKUP(LEFT(A2535,8),Clusters!A:D,2,0)</f>
        <v>64</v>
      </c>
      <c r="O2535" s="36">
        <f>IFERROR(VLOOKUP(LEFT(A2535,8),'Development Priority'!A:B,2,0),"")</f>
        <v>758</v>
      </c>
      <c r="P2535" s="8" t="str">
        <f>IFERROR(VLOOKUP(LEFT($A2535,8),POR!$A:$R,2,0),"")</f>
        <v/>
      </c>
      <c r="Q2535" s="8" t="str">
        <f>IFERROR(VLOOKUP(LEFT($A2535,8),POR!$A:$R,3,0),"")</f>
        <v/>
      </c>
      <c r="R2535" s="8" t="str">
        <f>IFERROR(VLOOKUP(LEFT($A2535,8),POR!$A:$R,4,0),"")</f>
        <v/>
      </c>
      <c r="S2535" s="8" t="str">
        <f>IFERROR(VLOOKUP(LEFT($A2535,8),POR!$A:$R,5,0),"")</f>
        <v/>
      </c>
      <c r="T2535" s="8" t="str">
        <f>IFERROR(VLOOKUP(LEFT($A2535,8),POR!$A:$R,6,0),"")</f>
        <v/>
      </c>
      <c r="U2535" s="8" t="str">
        <f>IFERROR(VLOOKUP(LEFT($A2535,8),POR!$A:$R,7,0),"")</f>
        <v/>
      </c>
      <c r="V2535" s="8" t="str">
        <f>IFERROR(VLOOKUP(LEFT($A2535,8),POR!$A:$R,8,0),"")</f>
        <v/>
      </c>
      <c r="W2535" s="8" t="str">
        <f>IFERROR(VLOOKUP(LEFT($A2535,8),POR!$A:$R,9,0),"")</f>
        <v/>
      </c>
      <c r="X2535" s="8" t="str">
        <f>IFERROR(VLOOKUP(LEFT($A2535,8),POR!$A:$R,10,0),"")</f>
        <v/>
      </c>
      <c r="Y2535" s="8" t="str">
        <f>IFERROR(VLOOKUP(LEFT($A2535,8),POR!$A:$R,11,0),"")</f>
        <v/>
      </c>
      <c r="Z2535" s="8" t="str">
        <f>IFERROR(VLOOKUP(LEFT($A2535,8),POR!$A:$R,12,0),"")</f>
        <v/>
      </c>
      <c r="AA2535" s="8" t="str">
        <f>IFERROR(VLOOKUP(LEFT($A2535,8),POR!$A:$R,13,0),"")</f>
        <v/>
      </c>
      <c r="AB2535" s="8" t="str">
        <f>IFERROR(VLOOKUP(LEFT($A2535,8),POR!$A:$R,14,0),"")</f>
        <v/>
      </c>
      <c r="AC2535" s="8" t="str">
        <f>IFERROR(VLOOKUP(LEFT($A2535,8),POR!$A:$R,15,0),"")</f>
        <v/>
      </c>
      <c r="AD2535" s="8" t="str">
        <f>IFERROR(VLOOKUP(LEFT($A2535,8),POR!$A:$R,16,0),"")</f>
        <v/>
      </c>
      <c r="AE2535" s="8" t="str">
        <f>IFERROR(VLOOKUP(LEFT($A2535,8),POR!$A:$R,17,0),"")</f>
        <v/>
      </c>
      <c r="AF2535" s="8" t="str">
        <f>IFERROR(VLOOKUP(LEFT($A2535,8),POR!$A:$R,18,0),"")</f>
        <v/>
      </c>
      <c r="AG2535" s="36" t="str">
        <f>IFERROR(VLOOKUP(A2535,NSD!F:G,2,0),"")</f>
        <v/>
      </c>
    </row>
    <row r="2536" spans="1:33">
      <c r="A2536" s="49" t="s">
        <v>4795</v>
      </c>
      <c r="B2536" s="36" t="str">
        <f>VLOOKUP(LEFT(A2536,8),Clusters!A:C,3,0)</f>
        <v>C6</v>
      </c>
      <c r="C2536" s="36">
        <f>VLOOKUP(LEFT(A2536,8),Clusters!A:D,2,0)</f>
        <v>64</v>
      </c>
      <c r="O2536" s="36">
        <f>IFERROR(VLOOKUP(LEFT(A2536,8),'Development Priority'!A:B,2,0),"")</f>
        <v>758</v>
      </c>
      <c r="P2536" s="8" t="str">
        <f>IFERROR(VLOOKUP(LEFT($A2536,8),POR!$A:$R,2,0),"")</f>
        <v/>
      </c>
      <c r="Q2536" s="8" t="str">
        <f>IFERROR(VLOOKUP(LEFT($A2536,8),POR!$A:$R,3,0),"")</f>
        <v/>
      </c>
      <c r="R2536" s="8" t="str">
        <f>IFERROR(VLOOKUP(LEFT($A2536,8),POR!$A:$R,4,0),"")</f>
        <v/>
      </c>
      <c r="S2536" s="8" t="str">
        <f>IFERROR(VLOOKUP(LEFT($A2536,8),POR!$A:$R,5,0),"")</f>
        <v/>
      </c>
      <c r="T2536" s="8" t="str">
        <f>IFERROR(VLOOKUP(LEFT($A2536,8),POR!$A:$R,6,0),"")</f>
        <v/>
      </c>
      <c r="U2536" s="8" t="str">
        <f>IFERROR(VLOOKUP(LEFT($A2536,8),POR!$A:$R,7,0),"")</f>
        <v/>
      </c>
      <c r="V2536" s="8" t="str">
        <f>IFERROR(VLOOKUP(LEFT($A2536,8),POR!$A:$R,8,0),"")</f>
        <v/>
      </c>
      <c r="W2536" s="8" t="str">
        <f>IFERROR(VLOOKUP(LEFT($A2536,8),POR!$A:$R,9,0),"")</f>
        <v/>
      </c>
      <c r="X2536" s="8" t="str">
        <f>IFERROR(VLOOKUP(LEFT($A2536,8),POR!$A:$R,10,0),"")</f>
        <v/>
      </c>
      <c r="Y2536" s="8" t="str">
        <f>IFERROR(VLOOKUP(LEFT($A2536,8),POR!$A:$R,11,0),"")</f>
        <v/>
      </c>
      <c r="Z2536" s="8" t="str">
        <f>IFERROR(VLOOKUP(LEFT($A2536,8),POR!$A:$R,12,0),"")</f>
        <v/>
      </c>
      <c r="AA2536" s="8" t="str">
        <f>IFERROR(VLOOKUP(LEFT($A2536,8),POR!$A:$R,13,0),"")</f>
        <v/>
      </c>
      <c r="AB2536" s="8" t="str">
        <f>IFERROR(VLOOKUP(LEFT($A2536,8),POR!$A:$R,14,0),"")</f>
        <v/>
      </c>
      <c r="AC2536" s="8" t="str">
        <f>IFERROR(VLOOKUP(LEFT($A2536,8),POR!$A:$R,15,0),"")</f>
        <v/>
      </c>
      <c r="AD2536" s="8" t="str">
        <f>IFERROR(VLOOKUP(LEFT($A2536,8),POR!$A:$R,16,0),"")</f>
        <v/>
      </c>
      <c r="AE2536" s="8" t="str">
        <f>IFERROR(VLOOKUP(LEFT($A2536,8),POR!$A:$R,17,0),"")</f>
        <v/>
      </c>
      <c r="AF2536" s="8" t="str">
        <f>IFERROR(VLOOKUP(LEFT($A2536,8),POR!$A:$R,18,0),"")</f>
        <v/>
      </c>
      <c r="AG2536" s="36" t="str">
        <f>IFERROR(VLOOKUP(A2536,NSD!F:G,2,0),"")</f>
        <v/>
      </c>
    </row>
    <row r="2537" spans="1:33">
      <c r="A2537" s="49" t="s">
        <v>2661</v>
      </c>
      <c r="B2537" s="36" t="str">
        <f>VLOOKUP(LEFT(A2537,8),Clusters!A:C,3,0)</f>
        <v>C6</v>
      </c>
      <c r="C2537" s="36">
        <f>VLOOKUP(LEFT(A2537,8),Clusters!A:D,2,0)</f>
        <v>64</v>
      </c>
      <c r="O2537" s="36">
        <f>IFERROR(VLOOKUP(LEFT(A2537,8),'Development Priority'!A:B,2,0),"")</f>
        <v>758</v>
      </c>
      <c r="P2537" s="8" t="str">
        <f>IFERROR(VLOOKUP(LEFT($A2537,8),POR!$A:$R,2,0),"")</f>
        <v/>
      </c>
      <c r="Q2537" s="8" t="str">
        <f>IFERROR(VLOOKUP(LEFT($A2537,8),POR!$A:$R,3,0),"")</f>
        <v/>
      </c>
      <c r="R2537" s="8" t="str">
        <f>IFERROR(VLOOKUP(LEFT($A2537,8),POR!$A:$R,4,0),"")</f>
        <v/>
      </c>
      <c r="S2537" s="8" t="str">
        <f>IFERROR(VLOOKUP(LEFT($A2537,8),POR!$A:$R,5,0),"")</f>
        <v/>
      </c>
      <c r="T2537" s="8" t="str">
        <f>IFERROR(VLOOKUP(LEFT($A2537,8),POR!$A:$R,6,0),"")</f>
        <v/>
      </c>
      <c r="U2537" s="8" t="str">
        <f>IFERROR(VLOOKUP(LEFT($A2537,8),POR!$A:$R,7,0),"")</f>
        <v/>
      </c>
      <c r="V2537" s="8" t="str">
        <f>IFERROR(VLOOKUP(LEFT($A2537,8),POR!$A:$R,8,0),"")</f>
        <v/>
      </c>
      <c r="W2537" s="8" t="str">
        <f>IFERROR(VLOOKUP(LEFT($A2537,8),POR!$A:$R,9,0),"")</f>
        <v/>
      </c>
      <c r="X2537" s="8" t="str">
        <f>IFERROR(VLOOKUP(LEFT($A2537,8),POR!$A:$R,10,0),"")</f>
        <v/>
      </c>
      <c r="Y2537" s="8" t="str">
        <f>IFERROR(VLOOKUP(LEFT($A2537,8),POR!$A:$R,11,0),"")</f>
        <v/>
      </c>
      <c r="Z2537" s="8" t="str">
        <f>IFERROR(VLOOKUP(LEFT($A2537,8),POR!$A:$R,12,0),"")</f>
        <v/>
      </c>
      <c r="AA2537" s="8" t="str">
        <f>IFERROR(VLOOKUP(LEFT($A2537,8),POR!$A:$R,13,0),"")</f>
        <v/>
      </c>
      <c r="AB2537" s="8" t="str">
        <f>IFERROR(VLOOKUP(LEFT($A2537,8),POR!$A:$R,14,0),"")</f>
        <v/>
      </c>
      <c r="AC2537" s="8" t="str">
        <f>IFERROR(VLOOKUP(LEFT($A2537,8),POR!$A:$R,15,0),"")</f>
        <v/>
      </c>
      <c r="AD2537" s="8" t="str">
        <f>IFERROR(VLOOKUP(LEFT($A2537,8),POR!$A:$R,16,0),"")</f>
        <v/>
      </c>
      <c r="AE2537" s="8" t="str">
        <f>IFERROR(VLOOKUP(LEFT($A2537,8),POR!$A:$R,17,0),"")</f>
        <v/>
      </c>
      <c r="AF2537" s="8" t="str">
        <f>IFERROR(VLOOKUP(LEFT($A2537,8),POR!$A:$R,18,0),"")</f>
        <v/>
      </c>
      <c r="AG2537" s="36" t="str">
        <f>IFERROR(VLOOKUP(A2537,NSD!F:G,2,0),"")</f>
        <v/>
      </c>
    </row>
    <row r="2538" spans="1:33">
      <c r="A2538" s="49" t="s">
        <v>2957</v>
      </c>
      <c r="B2538" s="36" t="str">
        <f>VLOOKUP(LEFT(A2538,8),Clusters!A:C,3,0)</f>
        <v>C6</v>
      </c>
      <c r="C2538" s="36">
        <f>VLOOKUP(LEFT(A2538,8),Clusters!A:D,2,0)</f>
        <v>64</v>
      </c>
      <c r="O2538" s="36">
        <f>IFERROR(VLOOKUP(LEFT(A2538,8),'Development Priority'!A:B,2,0),"")</f>
        <v>701</v>
      </c>
      <c r="P2538" s="8" t="str">
        <f>IFERROR(VLOOKUP(LEFT($A2538,8),POR!$A:$R,2,0),"")</f>
        <v/>
      </c>
      <c r="Q2538" s="8" t="str">
        <f>IFERROR(VLOOKUP(LEFT($A2538,8),POR!$A:$R,3,0),"")</f>
        <v/>
      </c>
      <c r="R2538" s="8" t="str">
        <f>IFERROR(VLOOKUP(LEFT($A2538,8),POR!$A:$R,4,0),"")</f>
        <v/>
      </c>
      <c r="S2538" s="8" t="str">
        <f>IFERROR(VLOOKUP(LEFT($A2538,8),POR!$A:$R,5,0),"")</f>
        <v/>
      </c>
      <c r="T2538" s="8" t="str">
        <f>IFERROR(VLOOKUP(LEFT($A2538,8),POR!$A:$R,6,0),"")</f>
        <v/>
      </c>
      <c r="U2538" s="8" t="str">
        <f>IFERROR(VLOOKUP(LEFT($A2538,8),POR!$A:$R,7,0),"")</f>
        <v/>
      </c>
      <c r="V2538" s="8" t="str">
        <f>IFERROR(VLOOKUP(LEFT($A2538,8),POR!$A:$R,8,0),"")</f>
        <v/>
      </c>
      <c r="W2538" s="8" t="str">
        <f>IFERROR(VLOOKUP(LEFT($A2538,8),POR!$A:$R,9,0),"")</f>
        <v/>
      </c>
      <c r="X2538" s="8" t="str">
        <f>IFERROR(VLOOKUP(LEFT($A2538,8),POR!$A:$R,10,0),"")</f>
        <v/>
      </c>
      <c r="Y2538" s="8" t="str">
        <f>IFERROR(VLOOKUP(LEFT($A2538,8),POR!$A:$R,11,0),"")</f>
        <v/>
      </c>
      <c r="Z2538" s="8" t="str">
        <f>IFERROR(VLOOKUP(LEFT($A2538,8),POR!$A:$R,12,0),"")</f>
        <v/>
      </c>
      <c r="AA2538" s="8" t="str">
        <f>IFERROR(VLOOKUP(LEFT($A2538,8),POR!$A:$R,13,0),"")</f>
        <v/>
      </c>
      <c r="AB2538" s="8" t="str">
        <f>IFERROR(VLOOKUP(LEFT($A2538,8),POR!$A:$R,14,0),"")</f>
        <v/>
      </c>
      <c r="AC2538" s="8" t="str">
        <f>IFERROR(VLOOKUP(LEFT($A2538,8),POR!$A:$R,15,0),"")</f>
        <v/>
      </c>
      <c r="AD2538" s="8" t="str">
        <f>IFERROR(VLOOKUP(LEFT($A2538,8),POR!$A:$R,16,0),"")</f>
        <v/>
      </c>
      <c r="AE2538" s="8" t="str">
        <f>IFERROR(VLOOKUP(LEFT($A2538,8),POR!$A:$R,17,0),"")</f>
        <v/>
      </c>
      <c r="AF2538" s="8" t="str">
        <f>IFERROR(VLOOKUP(LEFT($A2538,8),POR!$A:$R,18,0),"")</f>
        <v/>
      </c>
      <c r="AG2538" s="36" t="str">
        <f>IFERROR(VLOOKUP(A2538,NSD!F:G,2,0),"")</f>
        <v/>
      </c>
    </row>
    <row r="2539" spans="1:33">
      <c r="A2539" s="49" t="s">
        <v>4319</v>
      </c>
      <c r="B2539" s="36" t="str">
        <f>VLOOKUP(LEFT(A2539,8),Clusters!A:C,3,0)</f>
        <v>C6</v>
      </c>
      <c r="C2539" s="36">
        <f>VLOOKUP(LEFT(A2539,8),Clusters!A:D,2,0)</f>
        <v>64</v>
      </c>
      <c r="O2539" s="36">
        <f>IFERROR(VLOOKUP(LEFT(A2539,8),'Development Priority'!A:B,2,0),"")</f>
        <v>701</v>
      </c>
      <c r="P2539" s="8" t="str">
        <f>IFERROR(VLOOKUP(LEFT($A2539,8),POR!$A:$R,2,0),"")</f>
        <v/>
      </c>
      <c r="Q2539" s="8" t="str">
        <f>IFERROR(VLOOKUP(LEFT($A2539,8),POR!$A:$R,3,0),"")</f>
        <v/>
      </c>
      <c r="R2539" s="8" t="str">
        <f>IFERROR(VLOOKUP(LEFT($A2539,8),POR!$A:$R,4,0),"")</f>
        <v/>
      </c>
      <c r="S2539" s="8" t="str">
        <f>IFERROR(VLOOKUP(LEFT($A2539,8),POR!$A:$R,5,0),"")</f>
        <v/>
      </c>
      <c r="T2539" s="8" t="str">
        <f>IFERROR(VLOOKUP(LEFT($A2539,8),POR!$A:$R,6,0),"")</f>
        <v/>
      </c>
      <c r="U2539" s="8" t="str">
        <f>IFERROR(VLOOKUP(LEFT($A2539,8),POR!$A:$R,7,0),"")</f>
        <v/>
      </c>
      <c r="V2539" s="8" t="str">
        <f>IFERROR(VLOOKUP(LEFT($A2539,8),POR!$A:$R,8,0),"")</f>
        <v/>
      </c>
      <c r="W2539" s="8" t="str">
        <f>IFERROR(VLOOKUP(LEFT($A2539,8),POR!$A:$R,9,0),"")</f>
        <v/>
      </c>
      <c r="X2539" s="8" t="str">
        <f>IFERROR(VLOOKUP(LEFT($A2539,8),POR!$A:$R,10,0),"")</f>
        <v/>
      </c>
      <c r="Y2539" s="8" t="str">
        <f>IFERROR(VLOOKUP(LEFT($A2539,8),POR!$A:$R,11,0),"")</f>
        <v/>
      </c>
      <c r="Z2539" s="8" t="str">
        <f>IFERROR(VLOOKUP(LEFT($A2539,8),POR!$A:$R,12,0),"")</f>
        <v/>
      </c>
      <c r="AA2539" s="8" t="str">
        <f>IFERROR(VLOOKUP(LEFT($A2539,8),POR!$A:$R,13,0),"")</f>
        <v/>
      </c>
      <c r="AB2539" s="8" t="str">
        <f>IFERROR(VLOOKUP(LEFT($A2539,8),POR!$A:$R,14,0),"")</f>
        <v/>
      </c>
      <c r="AC2539" s="8" t="str">
        <f>IFERROR(VLOOKUP(LEFT($A2539,8),POR!$A:$R,15,0),"")</f>
        <v/>
      </c>
      <c r="AD2539" s="8" t="str">
        <f>IFERROR(VLOOKUP(LEFT($A2539,8),POR!$A:$R,16,0),"")</f>
        <v/>
      </c>
      <c r="AE2539" s="8" t="str">
        <f>IFERROR(VLOOKUP(LEFT($A2539,8),POR!$A:$R,17,0),"")</f>
        <v/>
      </c>
      <c r="AF2539" s="8" t="str">
        <f>IFERROR(VLOOKUP(LEFT($A2539,8),POR!$A:$R,18,0),"")</f>
        <v/>
      </c>
      <c r="AG2539" s="36" t="str">
        <f>IFERROR(VLOOKUP(A2539,NSD!F:G,2,0),"")</f>
        <v/>
      </c>
    </row>
    <row r="2540" spans="1:33">
      <c r="A2540" s="49" t="s">
        <v>2861</v>
      </c>
      <c r="B2540" s="36" t="str">
        <f>VLOOKUP(LEFT(A2540,8),Clusters!A:C,3,0)</f>
        <v>C6</v>
      </c>
      <c r="C2540" s="36">
        <f>VLOOKUP(LEFT(A2540,8),Clusters!A:D,2,0)</f>
        <v>64</v>
      </c>
      <c r="O2540" s="36">
        <f>IFERROR(VLOOKUP(LEFT(A2540,8),'Development Priority'!A:B,2,0),"")</f>
        <v>701</v>
      </c>
      <c r="P2540" s="8" t="str">
        <f>IFERROR(VLOOKUP(LEFT($A2540,8),POR!$A:$R,2,0),"")</f>
        <v/>
      </c>
      <c r="Q2540" s="8" t="str">
        <f>IFERROR(VLOOKUP(LEFT($A2540,8),POR!$A:$R,3,0),"")</f>
        <v/>
      </c>
      <c r="R2540" s="8" t="str">
        <f>IFERROR(VLOOKUP(LEFT($A2540,8),POR!$A:$R,4,0),"")</f>
        <v/>
      </c>
      <c r="S2540" s="8" t="str">
        <f>IFERROR(VLOOKUP(LEFT($A2540,8),POR!$A:$R,5,0),"")</f>
        <v/>
      </c>
      <c r="T2540" s="8" t="str">
        <f>IFERROR(VLOOKUP(LEFT($A2540,8),POR!$A:$R,6,0),"")</f>
        <v/>
      </c>
      <c r="U2540" s="8" t="str">
        <f>IFERROR(VLOOKUP(LEFT($A2540,8),POR!$A:$R,7,0),"")</f>
        <v/>
      </c>
      <c r="V2540" s="8" t="str">
        <f>IFERROR(VLOOKUP(LEFT($A2540,8),POR!$A:$R,8,0),"")</f>
        <v/>
      </c>
      <c r="W2540" s="8" t="str">
        <f>IFERROR(VLOOKUP(LEFT($A2540,8),POR!$A:$R,9,0),"")</f>
        <v/>
      </c>
      <c r="X2540" s="8" t="str">
        <f>IFERROR(VLOOKUP(LEFT($A2540,8),POR!$A:$R,10,0),"")</f>
        <v/>
      </c>
      <c r="Y2540" s="8" t="str">
        <f>IFERROR(VLOOKUP(LEFT($A2540,8),POR!$A:$R,11,0),"")</f>
        <v/>
      </c>
      <c r="Z2540" s="8" t="str">
        <f>IFERROR(VLOOKUP(LEFT($A2540,8),POR!$A:$R,12,0),"")</f>
        <v/>
      </c>
      <c r="AA2540" s="8" t="str">
        <f>IFERROR(VLOOKUP(LEFT($A2540,8),POR!$A:$R,13,0),"")</f>
        <v/>
      </c>
      <c r="AB2540" s="8" t="str">
        <f>IFERROR(VLOOKUP(LEFT($A2540,8),POR!$A:$R,14,0),"")</f>
        <v/>
      </c>
      <c r="AC2540" s="8" t="str">
        <f>IFERROR(VLOOKUP(LEFT($A2540,8),POR!$A:$R,15,0),"")</f>
        <v/>
      </c>
      <c r="AD2540" s="8" t="str">
        <f>IFERROR(VLOOKUP(LEFT($A2540,8),POR!$A:$R,16,0),"")</f>
        <v/>
      </c>
      <c r="AE2540" s="8" t="str">
        <f>IFERROR(VLOOKUP(LEFT($A2540,8),POR!$A:$R,17,0),"")</f>
        <v/>
      </c>
      <c r="AF2540" s="8" t="str">
        <f>IFERROR(VLOOKUP(LEFT($A2540,8),POR!$A:$R,18,0),"")</f>
        <v/>
      </c>
      <c r="AG2540" s="36" t="str">
        <f>IFERROR(VLOOKUP(A2540,NSD!F:G,2,0),"")</f>
        <v/>
      </c>
    </row>
    <row r="2541" spans="1:33">
      <c r="A2541" s="49" t="s">
        <v>3115</v>
      </c>
      <c r="B2541" s="36" t="str">
        <f>VLOOKUP(LEFT(A2541,8),Clusters!A:C,3,0)</f>
        <v>C6</v>
      </c>
      <c r="C2541" s="36">
        <f>VLOOKUP(LEFT(A2541,8),Clusters!A:D,2,0)</f>
        <v>64</v>
      </c>
      <c r="O2541" s="36">
        <f>IFERROR(VLOOKUP(LEFT(A2541,8),'Development Priority'!A:B,2,0),"")</f>
        <v>794</v>
      </c>
      <c r="P2541" s="8" t="str">
        <f>IFERROR(VLOOKUP(LEFT($A2541,8),POR!$A:$R,2,0),"")</f>
        <v/>
      </c>
      <c r="Q2541" s="8" t="str">
        <f>IFERROR(VLOOKUP(LEFT($A2541,8),POR!$A:$R,3,0),"")</f>
        <v/>
      </c>
      <c r="R2541" s="8" t="str">
        <f>IFERROR(VLOOKUP(LEFT($A2541,8),POR!$A:$R,4,0),"")</f>
        <v/>
      </c>
      <c r="S2541" s="8" t="str">
        <f>IFERROR(VLOOKUP(LEFT($A2541,8),POR!$A:$R,5,0),"")</f>
        <v/>
      </c>
      <c r="T2541" s="8" t="str">
        <f>IFERROR(VLOOKUP(LEFT($A2541,8),POR!$A:$R,6,0),"")</f>
        <v/>
      </c>
      <c r="U2541" s="8" t="str">
        <f>IFERROR(VLOOKUP(LEFT($A2541,8),POR!$A:$R,7,0),"")</f>
        <v/>
      </c>
      <c r="V2541" s="8">
        <f>IFERROR(VLOOKUP(LEFT($A2541,8),POR!$A:$R,8,0),"")</f>
        <v>42839</v>
      </c>
      <c r="W2541" s="8" t="str">
        <f>IFERROR(VLOOKUP(LEFT($A2541,8),POR!$A:$R,9,0),"")</f>
        <v/>
      </c>
      <c r="X2541" s="8" t="str">
        <f>IFERROR(VLOOKUP(LEFT($A2541,8),POR!$A:$R,10,0),"")</f>
        <v/>
      </c>
      <c r="Y2541" s="8" t="str">
        <f>IFERROR(VLOOKUP(LEFT($A2541,8),POR!$A:$R,11,0),"")</f>
        <v/>
      </c>
      <c r="Z2541" s="8" t="str">
        <f>IFERROR(VLOOKUP(LEFT($A2541,8),POR!$A:$R,12,0),"")</f>
        <v/>
      </c>
      <c r="AA2541" s="8" t="str">
        <f>IFERROR(VLOOKUP(LEFT($A2541,8),POR!$A:$R,13,0),"")</f>
        <v/>
      </c>
      <c r="AB2541" s="8" t="str">
        <f>IFERROR(VLOOKUP(LEFT($A2541,8),POR!$A:$R,14,0),"")</f>
        <v/>
      </c>
      <c r="AC2541" s="8" t="str">
        <f>IFERROR(VLOOKUP(LEFT($A2541,8),POR!$A:$R,15,0),"")</f>
        <v/>
      </c>
      <c r="AD2541" s="8" t="str">
        <f>IFERROR(VLOOKUP(LEFT($A2541,8),POR!$A:$R,16,0),"")</f>
        <v/>
      </c>
      <c r="AE2541" s="8" t="str">
        <f>IFERROR(VLOOKUP(LEFT($A2541,8),POR!$A:$R,17,0),"")</f>
        <v/>
      </c>
      <c r="AF2541" s="8" t="str">
        <f>IFERROR(VLOOKUP(LEFT($A2541,8),POR!$A:$R,18,0),"")</f>
        <v/>
      </c>
      <c r="AG2541" s="36" t="str">
        <f>IFERROR(VLOOKUP(A2541,NSD!F:G,2,0),"")</f>
        <v/>
      </c>
    </row>
    <row r="2542" spans="1:33">
      <c r="A2542" s="49" t="s">
        <v>3103</v>
      </c>
      <c r="B2542" s="36" t="str">
        <f>VLOOKUP(LEFT(A2542,8),Clusters!A:C,3,0)</f>
        <v>C6</v>
      </c>
      <c r="C2542" s="36">
        <f>VLOOKUP(LEFT(A2542,8),Clusters!A:D,2,0)</f>
        <v>64</v>
      </c>
      <c r="O2542" s="36">
        <f>IFERROR(VLOOKUP(LEFT(A2542,8),'Development Priority'!A:B,2,0),"")</f>
        <v>794</v>
      </c>
      <c r="P2542" s="8" t="str">
        <f>IFERROR(VLOOKUP(LEFT($A2542,8),POR!$A:$R,2,0),"")</f>
        <v/>
      </c>
      <c r="Q2542" s="8" t="str">
        <f>IFERROR(VLOOKUP(LEFT($A2542,8),POR!$A:$R,3,0),"")</f>
        <v/>
      </c>
      <c r="R2542" s="8" t="str">
        <f>IFERROR(VLOOKUP(LEFT($A2542,8),POR!$A:$R,4,0),"")</f>
        <v/>
      </c>
      <c r="S2542" s="8" t="str">
        <f>IFERROR(VLOOKUP(LEFT($A2542,8),POR!$A:$R,5,0),"")</f>
        <v/>
      </c>
      <c r="T2542" s="8" t="str">
        <f>IFERROR(VLOOKUP(LEFT($A2542,8),POR!$A:$R,6,0),"")</f>
        <v/>
      </c>
      <c r="U2542" s="8" t="str">
        <f>IFERROR(VLOOKUP(LEFT($A2542,8),POR!$A:$R,7,0),"")</f>
        <v/>
      </c>
      <c r="V2542" s="8">
        <f>IFERROR(VLOOKUP(LEFT($A2542,8),POR!$A:$R,8,0),"")</f>
        <v>42839</v>
      </c>
      <c r="W2542" s="8" t="str">
        <f>IFERROR(VLOOKUP(LEFT($A2542,8),POR!$A:$R,9,0),"")</f>
        <v/>
      </c>
      <c r="X2542" s="8" t="str">
        <f>IFERROR(VLOOKUP(LEFT($A2542,8),POR!$A:$R,10,0),"")</f>
        <v/>
      </c>
      <c r="Y2542" s="8" t="str">
        <f>IFERROR(VLOOKUP(LEFT($A2542,8),POR!$A:$R,11,0),"")</f>
        <v/>
      </c>
      <c r="Z2542" s="8" t="str">
        <f>IFERROR(VLOOKUP(LEFT($A2542,8),POR!$A:$R,12,0),"")</f>
        <v/>
      </c>
      <c r="AA2542" s="8" t="str">
        <f>IFERROR(VLOOKUP(LEFT($A2542,8),POR!$A:$R,13,0),"")</f>
        <v/>
      </c>
      <c r="AB2542" s="8" t="str">
        <f>IFERROR(VLOOKUP(LEFT($A2542,8),POR!$A:$R,14,0),"")</f>
        <v/>
      </c>
      <c r="AC2542" s="8" t="str">
        <f>IFERROR(VLOOKUP(LEFT($A2542,8),POR!$A:$R,15,0),"")</f>
        <v/>
      </c>
      <c r="AD2542" s="8" t="str">
        <f>IFERROR(VLOOKUP(LEFT($A2542,8),POR!$A:$R,16,0),"")</f>
        <v/>
      </c>
      <c r="AE2542" s="8" t="str">
        <f>IFERROR(VLOOKUP(LEFT($A2542,8),POR!$A:$R,17,0),"")</f>
        <v/>
      </c>
      <c r="AF2542" s="8" t="str">
        <f>IFERROR(VLOOKUP(LEFT($A2542,8),POR!$A:$R,18,0),"")</f>
        <v/>
      </c>
      <c r="AG2542" s="36" t="str">
        <f>IFERROR(VLOOKUP(A2542,NSD!F:G,2,0),"")</f>
        <v/>
      </c>
    </row>
    <row r="2543" spans="1:33">
      <c r="A2543" s="49" t="s">
        <v>4021</v>
      </c>
      <c r="B2543" s="36" t="str">
        <f>VLOOKUP(LEFT(A2543,8),Clusters!A:C,3,0)</f>
        <v>C6</v>
      </c>
      <c r="C2543" s="36">
        <f>VLOOKUP(LEFT(A2543,8),Clusters!A:D,2,0)</f>
        <v>64</v>
      </c>
      <c r="O2543" s="36">
        <f>IFERROR(VLOOKUP(LEFT(A2543,8),'Development Priority'!A:B,2,0),"")</f>
        <v>794</v>
      </c>
      <c r="P2543" s="8" t="str">
        <f>IFERROR(VLOOKUP(LEFT($A2543,8),POR!$A:$R,2,0),"")</f>
        <v/>
      </c>
      <c r="Q2543" s="8" t="str">
        <f>IFERROR(VLOOKUP(LEFT($A2543,8),POR!$A:$R,3,0),"")</f>
        <v/>
      </c>
      <c r="R2543" s="8" t="str">
        <f>IFERROR(VLOOKUP(LEFT($A2543,8),POR!$A:$R,4,0),"")</f>
        <v/>
      </c>
      <c r="S2543" s="8" t="str">
        <f>IFERROR(VLOOKUP(LEFT($A2543,8),POR!$A:$R,5,0),"")</f>
        <v/>
      </c>
      <c r="T2543" s="8" t="str">
        <f>IFERROR(VLOOKUP(LEFT($A2543,8),POR!$A:$R,6,0),"")</f>
        <v/>
      </c>
      <c r="U2543" s="8" t="str">
        <f>IFERROR(VLOOKUP(LEFT($A2543,8),POR!$A:$R,7,0),"")</f>
        <v/>
      </c>
      <c r="V2543" s="8">
        <f>IFERROR(VLOOKUP(LEFT($A2543,8),POR!$A:$R,8,0),"")</f>
        <v>42839</v>
      </c>
      <c r="W2543" s="8" t="str">
        <f>IFERROR(VLOOKUP(LEFT($A2543,8),POR!$A:$R,9,0),"")</f>
        <v/>
      </c>
      <c r="X2543" s="8" t="str">
        <f>IFERROR(VLOOKUP(LEFT($A2543,8),POR!$A:$R,10,0),"")</f>
        <v/>
      </c>
      <c r="Y2543" s="8" t="str">
        <f>IFERROR(VLOOKUP(LEFT($A2543,8),POR!$A:$R,11,0),"")</f>
        <v/>
      </c>
      <c r="Z2543" s="8" t="str">
        <f>IFERROR(VLOOKUP(LEFT($A2543,8),POR!$A:$R,12,0),"")</f>
        <v/>
      </c>
      <c r="AA2543" s="8" t="str">
        <f>IFERROR(VLOOKUP(LEFT($A2543,8),POR!$A:$R,13,0),"")</f>
        <v/>
      </c>
      <c r="AB2543" s="8" t="str">
        <f>IFERROR(VLOOKUP(LEFT($A2543,8),POR!$A:$R,14,0),"")</f>
        <v/>
      </c>
      <c r="AC2543" s="8" t="str">
        <f>IFERROR(VLOOKUP(LEFT($A2543,8),POR!$A:$R,15,0),"")</f>
        <v/>
      </c>
      <c r="AD2543" s="8" t="str">
        <f>IFERROR(VLOOKUP(LEFT($A2543,8),POR!$A:$R,16,0),"")</f>
        <v/>
      </c>
      <c r="AE2543" s="8" t="str">
        <f>IFERROR(VLOOKUP(LEFT($A2543,8),POR!$A:$R,17,0),"")</f>
        <v/>
      </c>
      <c r="AF2543" s="8" t="str">
        <f>IFERROR(VLOOKUP(LEFT($A2543,8),POR!$A:$R,18,0),"")</f>
        <v/>
      </c>
      <c r="AG2543" s="36" t="str">
        <f>IFERROR(VLOOKUP(A2543,NSD!F:G,2,0),"")</f>
        <v/>
      </c>
    </row>
    <row r="2544" spans="1:33">
      <c r="A2544" s="49" t="s">
        <v>3074</v>
      </c>
      <c r="B2544" s="36" t="str">
        <f>VLOOKUP(LEFT(A2544,8),Clusters!A:C,3,0)</f>
        <v>C6</v>
      </c>
      <c r="C2544" s="36">
        <f>VLOOKUP(LEFT(A2544,8),Clusters!A:D,2,0)</f>
        <v>61</v>
      </c>
      <c r="O2544" s="36">
        <f>IFERROR(VLOOKUP(LEFT(A2544,8),'Development Priority'!A:B,2,0),"")</f>
        <v>668</v>
      </c>
      <c r="P2544" s="8" t="str">
        <f>IFERROR(VLOOKUP(LEFT($A2544,8),POR!$A:$R,2,0),"")</f>
        <v/>
      </c>
      <c r="Q2544" s="8" t="str">
        <f>IFERROR(VLOOKUP(LEFT($A2544,8),POR!$A:$R,3,0),"")</f>
        <v/>
      </c>
      <c r="R2544" s="8" t="str">
        <f>IFERROR(VLOOKUP(LEFT($A2544,8),POR!$A:$R,4,0),"")</f>
        <v/>
      </c>
      <c r="S2544" s="8" t="str">
        <f>IFERROR(VLOOKUP(LEFT($A2544,8),POR!$A:$R,5,0),"")</f>
        <v/>
      </c>
      <c r="T2544" s="8" t="str">
        <f>IFERROR(VLOOKUP(LEFT($A2544,8),POR!$A:$R,6,0),"")</f>
        <v/>
      </c>
      <c r="U2544" s="8" t="str">
        <f>IFERROR(VLOOKUP(LEFT($A2544,8),POR!$A:$R,7,0),"")</f>
        <v/>
      </c>
      <c r="V2544" s="8" t="str">
        <f>IFERROR(VLOOKUP(LEFT($A2544,8),POR!$A:$R,8,0),"")</f>
        <v/>
      </c>
      <c r="W2544" s="8" t="str">
        <f>IFERROR(VLOOKUP(LEFT($A2544,8),POR!$A:$R,9,0),"")</f>
        <v/>
      </c>
      <c r="X2544" s="8" t="str">
        <f>IFERROR(VLOOKUP(LEFT($A2544,8),POR!$A:$R,10,0),"")</f>
        <v/>
      </c>
      <c r="Y2544" s="8" t="str">
        <f>IFERROR(VLOOKUP(LEFT($A2544,8),POR!$A:$R,11,0),"")</f>
        <v/>
      </c>
      <c r="Z2544" s="8" t="str">
        <f>IFERROR(VLOOKUP(LEFT($A2544,8),POR!$A:$R,12,0),"")</f>
        <v/>
      </c>
      <c r="AA2544" s="8" t="str">
        <f>IFERROR(VLOOKUP(LEFT($A2544,8),POR!$A:$R,13,0),"")</f>
        <v/>
      </c>
      <c r="AB2544" s="8" t="str">
        <f>IFERROR(VLOOKUP(LEFT($A2544,8),POR!$A:$R,14,0),"")</f>
        <v/>
      </c>
      <c r="AC2544" s="8" t="str">
        <f>IFERROR(VLOOKUP(LEFT($A2544,8),POR!$A:$R,15,0),"")</f>
        <v/>
      </c>
      <c r="AD2544" s="8" t="str">
        <f>IFERROR(VLOOKUP(LEFT($A2544,8),POR!$A:$R,16,0),"")</f>
        <v/>
      </c>
      <c r="AE2544" s="8" t="str">
        <f>IFERROR(VLOOKUP(LEFT($A2544,8),POR!$A:$R,17,0),"")</f>
        <v/>
      </c>
      <c r="AF2544" s="8" t="str">
        <f>IFERROR(VLOOKUP(LEFT($A2544,8),POR!$A:$R,18,0),"")</f>
        <v/>
      </c>
      <c r="AG2544" s="36" t="str">
        <f>IFERROR(VLOOKUP(A2544,NSD!F:G,2,0),"")</f>
        <v/>
      </c>
    </row>
    <row r="2545" spans="1:33">
      <c r="A2545" s="49" t="s">
        <v>2698</v>
      </c>
      <c r="B2545" s="36" t="str">
        <f>VLOOKUP(LEFT(A2545,8),Clusters!A:C,3,0)</f>
        <v>C6</v>
      </c>
      <c r="C2545" s="36">
        <f>VLOOKUP(LEFT(A2545,8),Clusters!A:D,2,0)</f>
        <v>61</v>
      </c>
      <c r="O2545" s="36">
        <f>IFERROR(VLOOKUP(LEFT(A2545,8),'Development Priority'!A:B,2,0),"")</f>
        <v>668</v>
      </c>
      <c r="P2545" s="8" t="str">
        <f>IFERROR(VLOOKUP(LEFT($A2545,8),POR!$A:$R,2,0),"")</f>
        <v/>
      </c>
      <c r="Q2545" s="8" t="str">
        <f>IFERROR(VLOOKUP(LEFT($A2545,8),POR!$A:$R,3,0),"")</f>
        <v/>
      </c>
      <c r="R2545" s="8" t="str">
        <f>IFERROR(VLOOKUP(LEFT($A2545,8),POR!$A:$R,4,0),"")</f>
        <v/>
      </c>
      <c r="S2545" s="8" t="str">
        <f>IFERROR(VLOOKUP(LEFT($A2545,8),POR!$A:$R,5,0),"")</f>
        <v/>
      </c>
      <c r="T2545" s="8" t="str">
        <f>IFERROR(VLOOKUP(LEFT($A2545,8),POR!$A:$R,6,0),"")</f>
        <v/>
      </c>
      <c r="U2545" s="8" t="str">
        <f>IFERROR(VLOOKUP(LEFT($A2545,8),POR!$A:$R,7,0),"")</f>
        <v/>
      </c>
      <c r="V2545" s="8" t="str">
        <f>IFERROR(VLOOKUP(LEFT($A2545,8),POR!$A:$R,8,0),"")</f>
        <v/>
      </c>
      <c r="W2545" s="8" t="str">
        <f>IFERROR(VLOOKUP(LEFT($A2545,8),POR!$A:$R,9,0),"")</f>
        <v/>
      </c>
      <c r="X2545" s="8" t="str">
        <f>IFERROR(VLOOKUP(LEFT($A2545,8),POR!$A:$R,10,0),"")</f>
        <v/>
      </c>
      <c r="Y2545" s="8" t="str">
        <f>IFERROR(VLOOKUP(LEFT($A2545,8),POR!$A:$R,11,0),"")</f>
        <v/>
      </c>
      <c r="Z2545" s="8" t="str">
        <f>IFERROR(VLOOKUP(LEFT($A2545,8),POR!$A:$R,12,0),"")</f>
        <v/>
      </c>
      <c r="AA2545" s="8" t="str">
        <f>IFERROR(VLOOKUP(LEFT($A2545,8),POR!$A:$R,13,0),"")</f>
        <v/>
      </c>
      <c r="AB2545" s="8" t="str">
        <f>IFERROR(VLOOKUP(LEFT($A2545,8),POR!$A:$R,14,0),"")</f>
        <v/>
      </c>
      <c r="AC2545" s="8" t="str">
        <f>IFERROR(VLOOKUP(LEFT($A2545,8),POR!$A:$R,15,0),"")</f>
        <v/>
      </c>
      <c r="AD2545" s="8" t="str">
        <f>IFERROR(VLOOKUP(LEFT($A2545,8),POR!$A:$R,16,0),"")</f>
        <v/>
      </c>
      <c r="AE2545" s="8" t="str">
        <f>IFERROR(VLOOKUP(LEFT($A2545,8),POR!$A:$R,17,0),"")</f>
        <v/>
      </c>
      <c r="AF2545" s="8" t="str">
        <f>IFERROR(VLOOKUP(LEFT($A2545,8),POR!$A:$R,18,0),"")</f>
        <v/>
      </c>
      <c r="AG2545" s="36" t="str">
        <f>IFERROR(VLOOKUP(A2545,NSD!F:G,2,0),"")</f>
        <v/>
      </c>
    </row>
    <row r="2546" spans="1:33">
      <c r="A2546" s="49" t="s">
        <v>3653</v>
      </c>
      <c r="B2546" s="36" t="str">
        <f>VLOOKUP(LEFT(A2546,8),Clusters!A:C,3,0)</f>
        <v>C6</v>
      </c>
      <c r="C2546" s="36">
        <f>VLOOKUP(LEFT(A2546,8),Clusters!A:D,2,0)</f>
        <v>61</v>
      </c>
      <c r="O2546" s="36">
        <f>IFERROR(VLOOKUP(LEFT(A2546,8),'Development Priority'!A:B,2,0),"")</f>
        <v>668</v>
      </c>
      <c r="P2546" s="8" t="str">
        <f>IFERROR(VLOOKUP(LEFT($A2546,8),POR!$A:$R,2,0),"")</f>
        <v/>
      </c>
      <c r="Q2546" s="8" t="str">
        <f>IFERROR(VLOOKUP(LEFT($A2546,8),POR!$A:$R,3,0),"")</f>
        <v/>
      </c>
      <c r="R2546" s="8" t="str">
        <f>IFERROR(VLOOKUP(LEFT($A2546,8),POR!$A:$R,4,0),"")</f>
        <v/>
      </c>
      <c r="S2546" s="8" t="str">
        <f>IFERROR(VLOOKUP(LEFT($A2546,8),POR!$A:$R,5,0),"")</f>
        <v/>
      </c>
      <c r="T2546" s="8" t="str">
        <f>IFERROR(VLOOKUP(LEFT($A2546,8),POR!$A:$R,6,0),"")</f>
        <v/>
      </c>
      <c r="U2546" s="8" t="str">
        <f>IFERROR(VLOOKUP(LEFT($A2546,8),POR!$A:$R,7,0),"")</f>
        <v/>
      </c>
      <c r="V2546" s="8" t="str">
        <f>IFERROR(VLOOKUP(LEFT($A2546,8),POR!$A:$R,8,0),"")</f>
        <v/>
      </c>
      <c r="W2546" s="8" t="str">
        <f>IFERROR(VLOOKUP(LEFT($A2546,8),POR!$A:$R,9,0),"")</f>
        <v/>
      </c>
      <c r="X2546" s="8" t="str">
        <f>IFERROR(VLOOKUP(LEFT($A2546,8),POR!$A:$R,10,0),"")</f>
        <v/>
      </c>
      <c r="Y2546" s="8" t="str">
        <f>IFERROR(VLOOKUP(LEFT($A2546,8),POR!$A:$R,11,0),"")</f>
        <v/>
      </c>
      <c r="Z2546" s="8" t="str">
        <f>IFERROR(VLOOKUP(LEFT($A2546,8),POR!$A:$R,12,0),"")</f>
        <v/>
      </c>
      <c r="AA2546" s="8" t="str">
        <f>IFERROR(VLOOKUP(LEFT($A2546,8),POR!$A:$R,13,0),"")</f>
        <v/>
      </c>
      <c r="AB2546" s="8" t="str">
        <f>IFERROR(VLOOKUP(LEFT($A2546,8),POR!$A:$R,14,0),"")</f>
        <v/>
      </c>
      <c r="AC2546" s="8" t="str">
        <f>IFERROR(VLOOKUP(LEFT($A2546,8),POR!$A:$R,15,0),"")</f>
        <v/>
      </c>
      <c r="AD2546" s="8" t="str">
        <f>IFERROR(VLOOKUP(LEFT($A2546,8),POR!$A:$R,16,0),"")</f>
        <v/>
      </c>
      <c r="AE2546" s="8" t="str">
        <f>IFERROR(VLOOKUP(LEFT($A2546,8),POR!$A:$R,17,0),"")</f>
        <v/>
      </c>
      <c r="AF2546" s="8" t="str">
        <f>IFERROR(VLOOKUP(LEFT($A2546,8),POR!$A:$R,18,0),"")</f>
        <v/>
      </c>
      <c r="AG2546" s="36" t="str">
        <f>IFERROR(VLOOKUP(A2546,NSD!F:G,2,0),"")</f>
        <v/>
      </c>
    </row>
    <row r="2547" spans="1:33">
      <c r="A2547" s="49" t="s">
        <v>2541</v>
      </c>
      <c r="B2547" s="36" t="str">
        <f>VLOOKUP(LEFT(A2547,8),Clusters!A:C,3,0)</f>
        <v>C6</v>
      </c>
      <c r="C2547" s="36">
        <f>VLOOKUP(LEFT(A2547,8),Clusters!A:D,2,0)</f>
        <v>61</v>
      </c>
      <c r="O2547" s="36">
        <f>IFERROR(VLOOKUP(LEFT(A2547,8),'Development Priority'!A:B,2,0),"")</f>
        <v>668</v>
      </c>
      <c r="P2547" s="8" t="str">
        <f>IFERROR(VLOOKUP(LEFT($A2547,8),POR!$A:$R,2,0),"")</f>
        <v/>
      </c>
      <c r="Q2547" s="8" t="str">
        <f>IFERROR(VLOOKUP(LEFT($A2547,8),POR!$A:$R,3,0),"")</f>
        <v/>
      </c>
      <c r="R2547" s="8" t="str">
        <f>IFERROR(VLOOKUP(LEFT($A2547,8),POR!$A:$R,4,0),"")</f>
        <v/>
      </c>
      <c r="S2547" s="8" t="str">
        <f>IFERROR(VLOOKUP(LEFT($A2547,8),POR!$A:$R,5,0),"")</f>
        <v/>
      </c>
      <c r="T2547" s="8" t="str">
        <f>IFERROR(VLOOKUP(LEFT($A2547,8),POR!$A:$R,6,0),"")</f>
        <v/>
      </c>
      <c r="U2547" s="8" t="str">
        <f>IFERROR(VLOOKUP(LEFT($A2547,8),POR!$A:$R,7,0),"")</f>
        <v/>
      </c>
      <c r="V2547" s="8" t="str">
        <f>IFERROR(VLOOKUP(LEFT($A2547,8),POR!$A:$R,8,0),"")</f>
        <v/>
      </c>
      <c r="W2547" s="8" t="str">
        <f>IFERROR(VLOOKUP(LEFT($A2547,8),POR!$A:$R,9,0),"")</f>
        <v/>
      </c>
      <c r="X2547" s="8" t="str">
        <f>IFERROR(VLOOKUP(LEFT($A2547,8),POR!$A:$R,10,0),"")</f>
        <v/>
      </c>
      <c r="Y2547" s="8" t="str">
        <f>IFERROR(VLOOKUP(LEFT($A2547,8),POR!$A:$R,11,0),"")</f>
        <v/>
      </c>
      <c r="Z2547" s="8" t="str">
        <f>IFERROR(VLOOKUP(LEFT($A2547,8),POR!$A:$R,12,0),"")</f>
        <v/>
      </c>
      <c r="AA2547" s="8" t="str">
        <f>IFERROR(VLOOKUP(LEFT($A2547,8),POR!$A:$R,13,0),"")</f>
        <v/>
      </c>
      <c r="AB2547" s="8" t="str">
        <f>IFERROR(VLOOKUP(LEFT($A2547,8),POR!$A:$R,14,0),"")</f>
        <v/>
      </c>
      <c r="AC2547" s="8" t="str">
        <f>IFERROR(VLOOKUP(LEFT($A2547,8),POR!$A:$R,15,0),"")</f>
        <v/>
      </c>
      <c r="AD2547" s="8" t="str">
        <f>IFERROR(VLOOKUP(LEFT($A2547,8),POR!$A:$R,16,0),"")</f>
        <v/>
      </c>
      <c r="AE2547" s="8" t="str">
        <f>IFERROR(VLOOKUP(LEFT($A2547,8),POR!$A:$R,17,0),"")</f>
        <v/>
      </c>
      <c r="AF2547" s="8" t="str">
        <f>IFERROR(VLOOKUP(LEFT($A2547,8),POR!$A:$R,18,0),"")</f>
        <v/>
      </c>
      <c r="AG2547" s="36" t="str">
        <f>IFERROR(VLOOKUP(A2547,NSD!F:G,2,0),"")</f>
        <v/>
      </c>
    </row>
    <row r="2548" spans="1:33">
      <c r="A2548" s="49" t="s">
        <v>2362</v>
      </c>
      <c r="B2548" s="36" t="str">
        <f>VLOOKUP(LEFT(A2548,8),Clusters!A:C,3,0)</f>
        <v>C6</v>
      </c>
      <c r="C2548" s="36">
        <f>VLOOKUP(LEFT(A2548,8),Clusters!A:D,2,0)</f>
        <v>61</v>
      </c>
      <c r="O2548" s="36">
        <f>IFERROR(VLOOKUP(LEFT(A2548,8),'Development Priority'!A:B,2,0),"")</f>
        <v>668</v>
      </c>
      <c r="P2548" s="8" t="str">
        <f>IFERROR(VLOOKUP(LEFT($A2548,8),POR!$A:$R,2,0),"")</f>
        <v/>
      </c>
      <c r="Q2548" s="8" t="str">
        <f>IFERROR(VLOOKUP(LEFT($A2548,8),POR!$A:$R,3,0),"")</f>
        <v/>
      </c>
      <c r="R2548" s="8" t="str">
        <f>IFERROR(VLOOKUP(LEFT($A2548,8),POR!$A:$R,4,0),"")</f>
        <v/>
      </c>
      <c r="S2548" s="8" t="str">
        <f>IFERROR(VLOOKUP(LEFT($A2548,8),POR!$A:$R,5,0),"")</f>
        <v/>
      </c>
      <c r="T2548" s="8" t="str">
        <f>IFERROR(VLOOKUP(LEFT($A2548,8),POR!$A:$R,6,0),"")</f>
        <v/>
      </c>
      <c r="U2548" s="8" t="str">
        <f>IFERROR(VLOOKUP(LEFT($A2548,8),POR!$A:$R,7,0),"")</f>
        <v/>
      </c>
      <c r="V2548" s="8" t="str">
        <f>IFERROR(VLOOKUP(LEFT($A2548,8),POR!$A:$R,8,0),"")</f>
        <v/>
      </c>
      <c r="W2548" s="8" t="str">
        <f>IFERROR(VLOOKUP(LEFT($A2548,8),POR!$A:$R,9,0),"")</f>
        <v/>
      </c>
      <c r="X2548" s="8" t="str">
        <f>IFERROR(VLOOKUP(LEFT($A2548,8),POR!$A:$R,10,0),"")</f>
        <v/>
      </c>
      <c r="Y2548" s="8" t="str">
        <f>IFERROR(VLOOKUP(LEFT($A2548,8),POR!$A:$R,11,0),"")</f>
        <v/>
      </c>
      <c r="Z2548" s="8" t="str">
        <f>IFERROR(VLOOKUP(LEFT($A2548,8),POR!$A:$R,12,0),"")</f>
        <v/>
      </c>
      <c r="AA2548" s="8" t="str">
        <f>IFERROR(VLOOKUP(LEFT($A2548,8),POR!$A:$R,13,0),"")</f>
        <v/>
      </c>
      <c r="AB2548" s="8" t="str">
        <f>IFERROR(VLOOKUP(LEFT($A2548,8),POR!$A:$R,14,0),"")</f>
        <v/>
      </c>
      <c r="AC2548" s="8" t="str">
        <f>IFERROR(VLOOKUP(LEFT($A2548,8),POR!$A:$R,15,0),"")</f>
        <v/>
      </c>
      <c r="AD2548" s="8" t="str">
        <f>IFERROR(VLOOKUP(LEFT($A2548,8),POR!$A:$R,16,0),"")</f>
        <v/>
      </c>
      <c r="AE2548" s="8" t="str">
        <f>IFERROR(VLOOKUP(LEFT($A2548,8),POR!$A:$R,17,0),"")</f>
        <v/>
      </c>
      <c r="AF2548" s="8" t="str">
        <f>IFERROR(VLOOKUP(LEFT($A2548,8),POR!$A:$R,18,0),"")</f>
        <v/>
      </c>
      <c r="AG2548" s="36" t="str">
        <f>IFERROR(VLOOKUP(A2548,NSD!F:G,2,0),"")</f>
        <v/>
      </c>
    </row>
    <row r="2549" spans="1:33">
      <c r="A2549" s="49" t="s">
        <v>4570</v>
      </c>
      <c r="B2549" s="36" t="str">
        <f>VLOOKUP(LEFT(A2549,8),Clusters!A:C,3,0)</f>
        <v>C6</v>
      </c>
      <c r="C2549" s="36">
        <f>VLOOKUP(LEFT(A2549,8),Clusters!A:D,2,0)</f>
        <v>61</v>
      </c>
      <c r="O2549" s="36">
        <f>IFERROR(VLOOKUP(LEFT(A2549,8),'Development Priority'!A:B,2,0),"")</f>
        <v>668</v>
      </c>
      <c r="P2549" s="8" t="str">
        <f>IFERROR(VLOOKUP(LEFT($A2549,8),POR!$A:$R,2,0),"")</f>
        <v/>
      </c>
      <c r="Q2549" s="8" t="str">
        <f>IFERROR(VLOOKUP(LEFT($A2549,8),POR!$A:$R,3,0),"")</f>
        <v/>
      </c>
      <c r="R2549" s="8" t="str">
        <f>IFERROR(VLOOKUP(LEFT($A2549,8),POR!$A:$R,4,0),"")</f>
        <v/>
      </c>
      <c r="S2549" s="8" t="str">
        <f>IFERROR(VLOOKUP(LEFT($A2549,8),POR!$A:$R,5,0),"")</f>
        <v/>
      </c>
      <c r="T2549" s="8" t="str">
        <f>IFERROR(VLOOKUP(LEFT($A2549,8),POR!$A:$R,6,0),"")</f>
        <v/>
      </c>
      <c r="U2549" s="8" t="str">
        <f>IFERROR(VLOOKUP(LEFT($A2549,8),POR!$A:$R,7,0),"")</f>
        <v/>
      </c>
      <c r="V2549" s="8" t="str">
        <f>IFERROR(VLOOKUP(LEFT($A2549,8),POR!$A:$R,8,0),"")</f>
        <v/>
      </c>
      <c r="W2549" s="8" t="str">
        <f>IFERROR(VLOOKUP(LEFT($A2549,8),POR!$A:$R,9,0),"")</f>
        <v/>
      </c>
      <c r="X2549" s="8" t="str">
        <f>IFERROR(VLOOKUP(LEFT($A2549,8),POR!$A:$R,10,0),"")</f>
        <v/>
      </c>
      <c r="Y2549" s="8" t="str">
        <f>IFERROR(VLOOKUP(LEFT($A2549,8),POR!$A:$R,11,0),"")</f>
        <v/>
      </c>
      <c r="Z2549" s="8" t="str">
        <f>IFERROR(VLOOKUP(LEFT($A2549,8),POR!$A:$R,12,0),"")</f>
        <v/>
      </c>
      <c r="AA2549" s="8" t="str">
        <f>IFERROR(VLOOKUP(LEFT($A2549,8),POR!$A:$R,13,0),"")</f>
        <v/>
      </c>
      <c r="AB2549" s="8" t="str">
        <f>IFERROR(VLOOKUP(LEFT($A2549,8),POR!$A:$R,14,0),"")</f>
        <v/>
      </c>
      <c r="AC2549" s="8" t="str">
        <f>IFERROR(VLOOKUP(LEFT($A2549,8),POR!$A:$R,15,0),"")</f>
        <v/>
      </c>
      <c r="AD2549" s="8" t="str">
        <f>IFERROR(VLOOKUP(LEFT($A2549,8),POR!$A:$R,16,0),"")</f>
        <v/>
      </c>
      <c r="AE2549" s="8" t="str">
        <f>IFERROR(VLOOKUP(LEFT($A2549,8),POR!$A:$R,17,0),"")</f>
        <v/>
      </c>
      <c r="AF2549" s="8" t="str">
        <f>IFERROR(VLOOKUP(LEFT($A2549,8),POR!$A:$R,18,0),"")</f>
        <v/>
      </c>
      <c r="AG2549" s="36" t="str">
        <f>IFERROR(VLOOKUP(A2549,NSD!F:G,2,0),"")</f>
        <v/>
      </c>
    </row>
    <row r="2550" spans="1:33">
      <c r="A2550" s="49" t="s">
        <v>4427</v>
      </c>
      <c r="B2550" s="36" t="str">
        <f>VLOOKUP(LEFT(A2550,8),Clusters!A:C,3,0)</f>
        <v>C3</v>
      </c>
      <c r="C2550" s="36">
        <f>VLOOKUP(LEFT(A2550,8),Clusters!A:D,2,0)</f>
        <v>33</v>
      </c>
      <c r="O2550" s="36">
        <f>IFERROR(VLOOKUP(LEFT(A2550,8),'Development Priority'!A:B,2,0),"")</f>
        <v>799</v>
      </c>
      <c r="P2550" s="8" t="str">
        <f>IFERROR(VLOOKUP(LEFT($A2550,8),POR!$A:$R,2,0),"")</f>
        <v/>
      </c>
      <c r="Q2550" s="8" t="str">
        <f>IFERROR(VLOOKUP(LEFT($A2550,8),POR!$A:$R,3,0),"")</f>
        <v/>
      </c>
      <c r="R2550" s="8" t="str">
        <f>IFERROR(VLOOKUP(LEFT($A2550,8),POR!$A:$R,4,0),"")</f>
        <v/>
      </c>
      <c r="S2550" s="8" t="str">
        <f>IFERROR(VLOOKUP(LEFT($A2550,8),POR!$A:$R,5,0),"")</f>
        <v/>
      </c>
      <c r="T2550" s="8" t="str">
        <f>IFERROR(VLOOKUP(LEFT($A2550,8),POR!$A:$R,6,0),"")</f>
        <v/>
      </c>
      <c r="U2550" s="8" t="str">
        <f>IFERROR(VLOOKUP(LEFT($A2550,8),POR!$A:$R,7,0),"")</f>
        <v/>
      </c>
      <c r="V2550" s="8" t="str">
        <f>IFERROR(VLOOKUP(LEFT($A2550,8),POR!$A:$R,8,0),"")</f>
        <v/>
      </c>
      <c r="W2550" s="8" t="str">
        <f>IFERROR(VLOOKUP(LEFT($A2550,8),POR!$A:$R,9,0),"")</f>
        <v/>
      </c>
      <c r="X2550" s="8" t="str">
        <f>IFERROR(VLOOKUP(LEFT($A2550,8),POR!$A:$R,10,0),"")</f>
        <v/>
      </c>
      <c r="Y2550" s="8" t="str">
        <f>IFERROR(VLOOKUP(LEFT($A2550,8),POR!$A:$R,11,0),"")</f>
        <v/>
      </c>
      <c r="Z2550" s="8" t="str">
        <f>IFERROR(VLOOKUP(LEFT($A2550,8),POR!$A:$R,12,0),"")</f>
        <v/>
      </c>
      <c r="AA2550" s="8" t="str">
        <f>IFERROR(VLOOKUP(LEFT($A2550,8),POR!$A:$R,13,0),"")</f>
        <v/>
      </c>
      <c r="AB2550" s="8" t="str">
        <f>IFERROR(VLOOKUP(LEFT($A2550,8),POR!$A:$R,14,0),"")</f>
        <v/>
      </c>
      <c r="AC2550" s="8" t="str">
        <f>IFERROR(VLOOKUP(LEFT($A2550,8),POR!$A:$R,15,0),"")</f>
        <v/>
      </c>
      <c r="AD2550" s="8" t="str">
        <f>IFERROR(VLOOKUP(LEFT($A2550,8),POR!$A:$R,16,0),"")</f>
        <v/>
      </c>
      <c r="AE2550" s="8" t="str">
        <f>IFERROR(VLOOKUP(LEFT($A2550,8),POR!$A:$R,17,0),"")</f>
        <v/>
      </c>
      <c r="AF2550" s="8" t="str">
        <f>IFERROR(VLOOKUP(LEFT($A2550,8),POR!$A:$R,18,0),"")</f>
        <v/>
      </c>
      <c r="AG2550" s="36" t="str">
        <f>IFERROR(VLOOKUP(A2550,NSD!F:G,2,0),"")</f>
        <v/>
      </c>
    </row>
    <row r="2551" spans="1:33">
      <c r="A2551" s="49" t="s">
        <v>2304</v>
      </c>
      <c r="B2551" s="36" t="str">
        <f>VLOOKUP(LEFT(A2551,8),Clusters!A:C,3,0)</f>
        <v>C3</v>
      </c>
      <c r="C2551" s="36">
        <f>VLOOKUP(LEFT(A2551,8),Clusters!A:D,2,0)</f>
        <v>33</v>
      </c>
      <c r="O2551" s="36">
        <f>IFERROR(VLOOKUP(LEFT(A2551,8),'Development Priority'!A:B,2,0),"")</f>
        <v>799</v>
      </c>
      <c r="P2551" s="8" t="str">
        <f>IFERROR(VLOOKUP(LEFT($A2551,8),POR!$A:$R,2,0),"")</f>
        <v/>
      </c>
      <c r="Q2551" s="8" t="str">
        <f>IFERROR(VLOOKUP(LEFT($A2551,8),POR!$A:$R,3,0),"")</f>
        <v/>
      </c>
      <c r="R2551" s="8" t="str">
        <f>IFERROR(VLOOKUP(LEFT($A2551,8),POR!$A:$R,4,0),"")</f>
        <v/>
      </c>
      <c r="S2551" s="8" t="str">
        <f>IFERROR(VLOOKUP(LEFT($A2551,8),POR!$A:$R,5,0),"")</f>
        <v/>
      </c>
      <c r="T2551" s="8" t="str">
        <f>IFERROR(VLOOKUP(LEFT($A2551,8),POR!$A:$R,6,0),"")</f>
        <v/>
      </c>
      <c r="U2551" s="8" t="str">
        <f>IFERROR(VLOOKUP(LEFT($A2551,8),POR!$A:$R,7,0),"")</f>
        <v/>
      </c>
      <c r="V2551" s="8" t="str">
        <f>IFERROR(VLOOKUP(LEFT($A2551,8),POR!$A:$R,8,0),"")</f>
        <v/>
      </c>
      <c r="W2551" s="8" t="str">
        <f>IFERROR(VLOOKUP(LEFT($A2551,8),POR!$A:$R,9,0),"")</f>
        <v/>
      </c>
      <c r="X2551" s="8" t="str">
        <f>IFERROR(VLOOKUP(LEFT($A2551,8),POR!$A:$R,10,0),"")</f>
        <v/>
      </c>
      <c r="Y2551" s="8" t="str">
        <f>IFERROR(VLOOKUP(LEFT($A2551,8),POR!$A:$R,11,0),"")</f>
        <v/>
      </c>
      <c r="Z2551" s="8" t="str">
        <f>IFERROR(VLOOKUP(LEFT($A2551,8),POR!$A:$R,12,0),"")</f>
        <v/>
      </c>
      <c r="AA2551" s="8" t="str">
        <f>IFERROR(VLOOKUP(LEFT($A2551,8),POR!$A:$R,13,0),"")</f>
        <v/>
      </c>
      <c r="AB2551" s="8" t="str">
        <f>IFERROR(VLOOKUP(LEFT($A2551,8),POR!$A:$R,14,0),"")</f>
        <v/>
      </c>
      <c r="AC2551" s="8" t="str">
        <f>IFERROR(VLOOKUP(LEFT($A2551,8),POR!$A:$R,15,0),"")</f>
        <v/>
      </c>
      <c r="AD2551" s="8" t="str">
        <f>IFERROR(VLOOKUP(LEFT($A2551,8),POR!$A:$R,16,0),"")</f>
        <v/>
      </c>
      <c r="AE2551" s="8" t="str">
        <f>IFERROR(VLOOKUP(LEFT($A2551,8),POR!$A:$R,17,0),"")</f>
        <v/>
      </c>
      <c r="AF2551" s="8" t="str">
        <f>IFERROR(VLOOKUP(LEFT($A2551,8),POR!$A:$R,18,0),"")</f>
        <v/>
      </c>
      <c r="AG2551" s="36" t="str">
        <f>IFERROR(VLOOKUP(A2551,NSD!F:G,2,0),"")</f>
        <v/>
      </c>
    </row>
    <row r="2552" spans="1:33">
      <c r="A2552" s="49" t="s">
        <v>4670</v>
      </c>
      <c r="B2552" s="36" t="str">
        <f>VLOOKUP(LEFT(A2552,8),Clusters!A:C,3,0)</f>
        <v>C3</v>
      </c>
      <c r="C2552" s="36">
        <f>VLOOKUP(LEFT(A2552,8),Clusters!A:D,2,0)</f>
        <v>33</v>
      </c>
      <c r="O2552" s="36">
        <f>IFERROR(VLOOKUP(LEFT(A2552,8),'Development Priority'!A:B,2,0),"")</f>
        <v>799</v>
      </c>
      <c r="P2552" s="8" t="str">
        <f>IFERROR(VLOOKUP(LEFT($A2552,8),POR!$A:$R,2,0),"")</f>
        <v/>
      </c>
      <c r="Q2552" s="8" t="str">
        <f>IFERROR(VLOOKUP(LEFT($A2552,8),POR!$A:$R,3,0),"")</f>
        <v/>
      </c>
      <c r="R2552" s="8" t="str">
        <f>IFERROR(VLOOKUP(LEFT($A2552,8),POR!$A:$R,4,0),"")</f>
        <v/>
      </c>
      <c r="S2552" s="8" t="str">
        <f>IFERROR(VLOOKUP(LEFT($A2552,8),POR!$A:$R,5,0),"")</f>
        <v/>
      </c>
      <c r="T2552" s="8" t="str">
        <f>IFERROR(VLOOKUP(LEFT($A2552,8),POR!$A:$R,6,0),"")</f>
        <v/>
      </c>
      <c r="U2552" s="8" t="str">
        <f>IFERROR(VLOOKUP(LEFT($A2552,8),POR!$A:$R,7,0),"")</f>
        <v/>
      </c>
      <c r="V2552" s="8" t="str">
        <f>IFERROR(VLOOKUP(LEFT($A2552,8),POR!$A:$R,8,0),"")</f>
        <v/>
      </c>
      <c r="W2552" s="8" t="str">
        <f>IFERROR(VLOOKUP(LEFT($A2552,8),POR!$A:$R,9,0),"")</f>
        <v/>
      </c>
      <c r="X2552" s="8" t="str">
        <f>IFERROR(VLOOKUP(LEFT($A2552,8),POR!$A:$R,10,0),"")</f>
        <v/>
      </c>
      <c r="Y2552" s="8" t="str">
        <f>IFERROR(VLOOKUP(LEFT($A2552,8),POR!$A:$R,11,0),"")</f>
        <v/>
      </c>
      <c r="Z2552" s="8" t="str">
        <f>IFERROR(VLOOKUP(LEFT($A2552,8),POR!$A:$R,12,0),"")</f>
        <v/>
      </c>
      <c r="AA2552" s="8" t="str">
        <f>IFERROR(VLOOKUP(LEFT($A2552,8),POR!$A:$R,13,0),"")</f>
        <v/>
      </c>
      <c r="AB2552" s="8" t="str">
        <f>IFERROR(VLOOKUP(LEFT($A2552,8),POR!$A:$R,14,0),"")</f>
        <v/>
      </c>
      <c r="AC2552" s="8" t="str">
        <f>IFERROR(VLOOKUP(LEFT($A2552,8),POR!$A:$R,15,0),"")</f>
        <v/>
      </c>
      <c r="AD2552" s="8" t="str">
        <f>IFERROR(VLOOKUP(LEFT($A2552,8),POR!$A:$R,16,0),"")</f>
        <v/>
      </c>
      <c r="AE2552" s="8" t="str">
        <f>IFERROR(VLOOKUP(LEFT($A2552,8),POR!$A:$R,17,0),"")</f>
        <v/>
      </c>
      <c r="AF2552" s="8" t="str">
        <f>IFERROR(VLOOKUP(LEFT($A2552,8),POR!$A:$R,18,0),"")</f>
        <v/>
      </c>
      <c r="AG2552" s="36" t="str">
        <f>IFERROR(VLOOKUP(A2552,NSD!F:G,2,0),"")</f>
        <v/>
      </c>
    </row>
    <row r="2553" spans="1:33">
      <c r="A2553" s="49" t="s">
        <v>3286</v>
      </c>
      <c r="B2553" s="36" t="str">
        <f>VLOOKUP(LEFT(A2553,8),Clusters!A:C,3,0)</f>
        <v>C3</v>
      </c>
      <c r="C2553" s="36">
        <f>VLOOKUP(LEFT(A2553,8),Clusters!A:D,2,0)</f>
        <v>31</v>
      </c>
      <c r="O2553" s="36">
        <f>IFERROR(VLOOKUP(LEFT(A2553,8),'Development Priority'!A:B,2,0),"")</f>
        <v>562</v>
      </c>
      <c r="P2553" s="8" t="str">
        <f>IFERROR(VLOOKUP(LEFT($A2553,8),POR!$A:$R,2,0),"")</f>
        <v/>
      </c>
      <c r="Q2553" s="8" t="str">
        <f>IFERROR(VLOOKUP(LEFT($A2553,8),POR!$A:$R,3,0),"")</f>
        <v/>
      </c>
      <c r="R2553" s="8" t="str">
        <f>IFERROR(VLOOKUP(LEFT($A2553,8),POR!$A:$R,4,0),"")</f>
        <v/>
      </c>
      <c r="S2553" s="8" t="str">
        <f>IFERROR(VLOOKUP(LEFT($A2553,8),POR!$A:$R,5,0),"")</f>
        <v/>
      </c>
      <c r="T2553" s="8" t="str">
        <f>IFERROR(VLOOKUP(LEFT($A2553,8),POR!$A:$R,6,0),"")</f>
        <v/>
      </c>
      <c r="U2553" s="8" t="str">
        <f>IFERROR(VLOOKUP(LEFT($A2553,8),POR!$A:$R,7,0),"")</f>
        <v/>
      </c>
      <c r="V2553" s="8">
        <f>IFERROR(VLOOKUP(LEFT($A2553,8),POR!$A:$R,8,0),"")</f>
        <v>42769</v>
      </c>
      <c r="W2553" s="8" t="str">
        <f>IFERROR(VLOOKUP(LEFT($A2553,8),POR!$A:$R,9,0),"")</f>
        <v/>
      </c>
      <c r="X2553" s="8" t="str">
        <f>IFERROR(VLOOKUP(LEFT($A2553,8),POR!$A:$R,10,0),"")</f>
        <v/>
      </c>
      <c r="Y2553" s="8" t="str">
        <f>IFERROR(VLOOKUP(LEFT($A2553,8),POR!$A:$R,11,0),"")</f>
        <v/>
      </c>
      <c r="Z2553" s="8" t="str">
        <f>IFERROR(VLOOKUP(LEFT($A2553,8),POR!$A:$R,12,0),"")</f>
        <v/>
      </c>
      <c r="AA2553" s="8" t="str">
        <f>IFERROR(VLOOKUP(LEFT($A2553,8),POR!$A:$R,13,0),"")</f>
        <v/>
      </c>
      <c r="AB2553" s="8" t="str">
        <f>IFERROR(VLOOKUP(LEFT($A2553,8),POR!$A:$R,14,0),"")</f>
        <v/>
      </c>
      <c r="AC2553" s="8" t="str">
        <f>IFERROR(VLOOKUP(LEFT($A2553,8),POR!$A:$R,15,0),"")</f>
        <v/>
      </c>
      <c r="AD2553" s="8" t="str">
        <f>IFERROR(VLOOKUP(LEFT($A2553,8),POR!$A:$R,16,0),"")</f>
        <v/>
      </c>
      <c r="AE2553" s="8" t="str">
        <f>IFERROR(VLOOKUP(LEFT($A2553,8),POR!$A:$R,17,0),"")</f>
        <v/>
      </c>
      <c r="AF2553" s="8" t="str">
        <f>IFERROR(VLOOKUP(LEFT($A2553,8),POR!$A:$R,18,0),"")</f>
        <v/>
      </c>
      <c r="AG2553" s="36" t="str">
        <f>IFERROR(VLOOKUP(A2553,NSD!F:G,2,0),"")</f>
        <v/>
      </c>
    </row>
    <row r="2554" spans="1:33">
      <c r="A2554" s="49" t="s">
        <v>4374</v>
      </c>
      <c r="B2554" s="36" t="str">
        <f>VLOOKUP(LEFT(A2554,8),Clusters!A:C,3,0)</f>
        <v>C3</v>
      </c>
      <c r="C2554" s="36">
        <f>VLOOKUP(LEFT(A2554,8),Clusters!A:D,2,0)</f>
        <v>31</v>
      </c>
      <c r="O2554" s="36">
        <f>IFERROR(VLOOKUP(LEFT(A2554,8),'Development Priority'!A:B,2,0),"")</f>
        <v>562</v>
      </c>
      <c r="P2554" s="8" t="str">
        <f>IFERROR(VLOOKUP(LEFT($A2554,8),POR!$A:$R,2,0),"")</f>
        <v/>
      </c>
      <c r="Q2554" s="8" t="str">
        <f>IFERROR(VLOOKUP(LEFT($A2554,8),POR!$A:$R,3,0),"")</f>
        <v/>
      </c>
      <c r="R2554" s="8" t="str">
        <f>IFERROR(VLOOKUP(LEFT($A2554,8),POR!$A:$R,4,0),"")</f>
        <v/>
      </c>
      <c r="S2554" s="8" t="str">
        <f>IFERROR(VLOOKUP(LEFT($A2554,8),POR!$A:$R,5,0),"")</f>
        <v/>
      </c>
      <c r="T2554" s="8" t="str">
        <f>IFERROR(VLOOKUP(LEFT($A2554,8),POR!$A:$R,6,0),"")</f>
        <v/>
      </c>
      <c r="U2554" s="8" t="str">
        <f>IFERROR(VLOOKUP(LEFT($A2554,8),POR!$A:$R,7,0),"")</f>
        <v/>
      </c>
      <c r="V2554" s="8">
        <f>IFERROR(VLOOKUP(LEFT($A2554,8),POR!$A:$R,8,0),"")</f>
        <v>42769</v>
      </c>
      <c r="W2554" s="8" t="str">
        <f>IFERROR(VLOOKUP(LEFT($A2554,8),POR!$A:$R,9,0),"")</f>
        <v/>
      </c>
      <c r="X2554" s="8" t="str">
        <f>IFERROR(VLOOKUP(LEFT($A2554,8),POR!$A:$R,10,0),"")</f>
        <v/>
      </c>
      <c r="Y2554" s="8" t="str">
        <f>IFERROR(VLOOKUP(LEFT($A2554,8),POR!$A:$R,11,0),"")</f>
        <v/>
      </c>
      <c r="Z2554" s="8" t="str">
        <f>IFERROR(VLOOKUP(LEFT($A2554,8),POR!$A:$R,12,0),"")</f>
        <v/>
      </c>
      <c r="AA2554" s="8" t="str">
        <f>IFERROR(VLOOKUP(LEFT($A2554,8),POR!$A:$R,13,0),"")</f>
        <v/>
      </c>
      <c r="AB2554" s="8" t="str">
        <f>IFERROR(VLOOKUP(LEFT($A2554,8),POR!$A:$R,14,0),"")</f>
        <v/>
      </c>
      <c r="AC2554" s="8" t="str">
        <f>IFERROR(VLOOKUP(LEFT($A2554,8),POR!$A:$R,15,0),"")</f>
        <v/>
      </c>
      <c r="AD2554" s="8" t="str">
        <f>IFERROR(VLOOKUP(LEFT($A2554,8),POR!$A:$R,16,0),"")</f>
        <v/>
      </c>
      <c r="AE2554" s="8" t="str">
        <f>IFERROR(VLOOKUP(LEFT($A2554,8),POR!$A:$R,17,0),"")</f>
        <v/>
      </c>
      <c r="AF2554" s="8" t="str">
        <f>IFERROR(VLOOKUP(LEFT($A2554,8),POR!$A:$R,18,0),"")</f>
        <v/>
      </c>
      <c r="AG2554" s="36" t="str">
        <f>IFERROR(VLOOKUP(A2554,NSD!F:G,2,0),"")</f>
        <v/>
      </c>
    </row>
    <row r="2555" spans="1:33">
      <c r="A2555" s="49" t="s">
        <v>4696</v>
      </c>
      <c r="B2555" s="36" t="str">
        <f>VLOOKUP(LEFT(A2555,8),Clusters!A:C,3,0)</f>
        <v>C3</v>
      </c>
      <c r="C2555" s="36">
        <f>VLOOKUP(LEFT(A2555,8),Clusters!A:D,2,0)</f>
        <v>31</v>
      </c>
      <c r="O2555" s="36">
        <f>IFERROR(VLOOKUP(LEFT(A2555,8),'Development Priority'!A:B,2,0),"")</f>
        <v>562</v>
      </c>
      <c r="P2555" s="8" t="str">
        <f>IFERROR(VLOOKUP(LEFT($A2555,8),POR!$A:$R,2,0),"")</f>
        <v/>
      </c>
      <c r="Q2555" s="8" t="str">
        <f>IFERROR(VLOOKUP(LEFT($A2555,8),POR!$A:$R,3,0),"")</f>
        <v/>
      </c>
      <c r="R2555" s="8" t="str">
        <f>IFERROR(VLOOKUP(LEFT($A2555,8),POR!$A:$R,4,0),"")</f>
        <v/>
      </c>
      <c r="S2555" s="8" t="str">
        <f>IFERROR(VLOOKUP(LEFT($A2555,8),POR!$A:$R,5,0),"")</f>
        <v/>
      </c>
      <c r="T2555" s="8" t="str">
        <f>IFERROR(VLOOKUP(LEFT($A2555,8),POR!$A:$R,6,0),"")</f>
        <v/>
      </c>
      <c r="U2555" s="8" t="str">
        <f>IFERROR(VLOOKUP(LEFT($A2555,8),POR!$A:$R,7,0),"")</f>
        <v/>
      </c>
      <c r="V2555" s="8">
        <f>IFERROR(VLOOKUP(LEFT($A2555,8),POR!$A:$R,8,0),"")</f>
        <v>42769</v>
      </c>
      <c r="W2555" s="8" t="str">
        <f>IFERROR(VLOOKUP(LEFT($A2555,8),POR!$A:$R,9,0),"")</f>
        <v/>
      </c>
      <c r="X2555" s="8" t="str">
        <f>IFERROR(VLOOKUP(LEFT($A2555,8),POR!$A:$R,10,0),"")</f>
        <v/>
      </c>
      <c r="Y2555" s="8" t="str">
        <f>IFERROR(VLOOKUP(LEFT($A2555,8),POR!$A:$R,11,0),"")</f>
        <v/>
      </c>
      <c r="Z2555" s="8" t="str">
        <f>IFERROR(VLOOKUP(LEFT($A2555,8),POR!$A:$R,12,0),"")</f>
        <v/>
      </c>
      <c r="AA2555" s="8" t="str">
        <f>IFERROR(VLOOKUP(LEFT($A2555,8),POR!$A:$R,13,0),"")</f>
        <v/>
      </c>
      <c r="AB2555" s="8" t="str">
        <f>IFERROR(VLOOKUP(LEFT($A2555,8),POR!$A:$R,14,0),"")</f>
        <v/>
      </c>
      <c r="AC2555" s="8" t="str">
        <f>IFERROR(VLOOKUP(LEFT($A2555,8),POR!$A:$R,15,0),"")</f>
        <v/>
      </c>
      <c r="AD2555" s="8" t="str">
        <f>IFERROR(VLOOKUP(LEFT($A2555,8),POR!$A:$R,16,0),"")</f>
        <v/>
      </c>
      <c r="AE2555" s="8" t="str">
        <f>IFERROR(VLOOKUP(LEFT($A2555,8),POR!$A:$R,17,0),"")</f>
        <v/>
      </c>
      <c r="AF2555" s="8" t="str">
        <f>IFERROR(VLOOKUP(LEFT($A2555,8),POR!$A:$R,18,0),"")</f>
        <v/>
      </c>
      <c r="AG2555" s="36" t="str">
        <f>IFERROR(VLOOKUP(A2555,NSD!F:G,2,0),"")</f>
        <v/>
      </c>
    </row>
    <row r="2556" spans="1:33">
      <c r="A2556" s="49" t="s">
        <v>3398</v>
      </c>
      <c r="B2556" s="36" t="str">
        <f>VLOOKUP(LEFT(A2556,8),Clusters!A:C,3,0)</f>
        <v>C4</v>
      </c>
      <c r="C2556" s="36">
        <f>VLOOKUP(LEFT(A2556,8),Clusters!A:D,2,0)</f>
        <v>45</v>
      </c>
      <c r="O2556" s="36">
        <f>IFERROR(VLOOKUP(LEFT(A2556,8),'Development Priority'!A:B,2,0),"")</f>
        <v>775</v>
      </c>
      <c r="P2556" s="8" t="str">
        <f>IFERROR(VLOOKUP(LEFT($A2556,8),POR!$A:$R,2,0),"")</f>
        <v/>
      </c>
      <c r="Q2556" s="8" t="str">
        <f>IFERROR(VLOOKUP(LEFT($A2556,8),POR!$A:$R,3,0),"")</f>
        <v/>
      </c>
      <c r="R2556" s="8" t="str">
        <f>IFERROR(VLOOKUP(LEFT($A2556,8),POR!$A:$R,4,0),"")</f>
        <v/>
      </c>
      <c r="S2556" s="8" t="str">
        <f>IFERROR(VLOOKUP(LEFT($A2556,8),POR!$A:$R,5,0),"")</f>
        <v/>
      </c>
      <c r="T2556" s="8" t="str">
        <f>IFERROR(VLOOKUP(LEFT($A2556,8),POR!$A:$R,6,0),"")</f>
        <v/>
      </c>
      <c r="U2556" s="8" t="str">
        <f>IFERROR(VLOOKUP(LEFT($A2556,8),POR!$A:$R,7,0),"")</f>
        <v/>
      </c>
      <c r="V2556" s="8" t="str">
        <f>IFERROR(VLOOKUP(LEFT($A2556,8),POR!$A:$R,8,0),"")</f>
        <v/>
      </c>
      <c r="W2556" s="8" t="str">
        <f>IFERROR(VLOOKUP(LEFT($A2556,8),POR!$A:$R,9,0),"")</f>
        <v/>
      </c>
      <c r="X2556" s="8" t="str">
        <f>IFERROR(VLOOKUP(LEFT($A2556,8),POR!$A:$R,10,0),"")</f>
        <v/>
      </c>
      <c r="Y2556" s="8" t="str">
        <f>IFERROR(VLOOKUP(LEFT($A2556,8),POR!$A:$R,11,0),"")</f>
        <v/>
      </c>
      <c r="Z2556" s="8" t="str">
        <f>IFERROR(VLOOKUP(LEFT($A2556,8),POR!$A:$R,12,0),"")</f>
        <v/>
      </c>
      <c r="AA2556" s="8" t="str">
        <f>IFERROR(VLOOKUP(LEFT($A2556,8),POR!$A:$R,13,0),"")</f>
        <v/>
      </c>
      <c r="AB2556" s="8" t="str">
        <f>IFERROR(VLOOKUP(LEFT($A2556,8),POR!$A:$R,14,0),"")</f>
        <v/>
      </c>
      <c r="AC2556" s="8" t="str">
        <f>IFERROR(VLOOKUP(LEFT($A2556,8),POR!$A:$R,15,0),"")</f>
        <v/>
      </c>
      <c r="AD2556" s="8" t="str">
        <f>IFERROR(VLOOKUP(LEFT($A2556,8),POR!$A:$R,16,0),"")</f>
        <v/>
      </c>
      <c r="AE2556" s="8" t="str">
        <f>IFERROR(VLOOKUP(LEFT($A2556,8),POR!$A:$R,17,0),"")</f>
        <v/>
      </c>
      <c r="AF2556" s="8" t="str">
        <f>IFERROR(VLOOKUP(LEFT($A2556,8),POR!$A:$R,18,0),"")</f>
        <v/>
      </c>
      <c r="AG2556" s="36" t="str">
        <f>IFERROR(VLOOKUP(A2556,NSD!F:G,2,0),"")</f>
        <v/>
      </c>
    </row>
    <row r="2557" spans="1:33">
      <c r="A2557" s="49" t="s">
        <v>3762</v>
      </c>
      <c r="B2557" s="36" t="str">
        <f>VLOOKUP(LEFT(A2557,8),Clusters!A:C,3,0)</f>
        <v>C4</v>
      </c>
      <c r="C2557" s="36">
        <f>VLOOKUP(LEFT(A2557,8),Clusters!A:D,2,0)</f>
        <v>45</v>
      </c>
      <c r="O2557" s="36">
        <f>IFERROR(VLOOKUP(LEFT(A2557,8),'Development Priority'!A:B,2,0),"")</f>
        <v>775</v>
      </c>
      <c r="P2557" s="8" t="str">
        <f>IFERROR(VLOOKUP(LEFT($A2557,8),POR!$A:$R,2,0),"")</f>
        <v/>
      </c>
      <c r="Q2557" s="8" t="str">
        <f>IFERROR(VLOOKUP(LEFT($A2557,8),POR!$A:$R,3,0),"")</f>
        <v/>
      </c>
      <c r="R2557" s="8" t="str">
        <f>IFERROR(VLOOKUP(LEFT($A2557,8),POR!$A:$R,4,0),"")</f>
        <v/>
      </c>
      <c r="S2557" s="8" t="str">
        <f>IFERROR(VLOOKUP(LEFT($A2557,8),POR!$A:$R,5,0),"")</f>
        <v/>
      </c>
      <c r="T2557" s="8" t="str">
        <f>IFERROR(VLOOKUP(LEFT($A2557,8),POR!$A:$R,6,0),"")</f>
        <v/>
      </c>
      <c r="U2557" s="8" t="str">
        <f>IFERROR(VLOOKUP(LEFT($A2557,8),POR!$A:$R,7,0),"")</f>
        <v/>
      </c>
      <c r="V2557" s="8" t="str">
        <f>IFERROR(VLOOKUP(LEFT($A2557,8),POR!$A:$R,8,0),"")</f>
        <v/>
      </c>
      <c r="W2557" s="8" t="str">
        <f>IFERROR(VLOOKUP(LEFT($A2557,8),POR!$A:$R,9,0),"")</f>
        <v/>
      </c>
      <c r="X2557" s="8" t="str">
        <f>IFERROR(VLOOKUP(LEFT($A2557,8),POR!$A:$R,10,0),"")</f>
        <v/>
      </c>
      <c r="Y2557" s="8" t="str">
        <f>IFERROR(VLOOKUP(LEFT($A2557,8),POR!$A:$R,11,0),"")</f>
        <v/>
      </c>
      <c r="Z2557" s="8" t="str">
        <f>IFERROR(VLOOKUP(LEFT($A2557,8),POR!$A:$R,12,0),"")</f>
        <v/>
      </c>
      <c r="AA2557" s="8" t="str">
        <f>IFERROR(VLOOKUP(LEFT($A2557,8),POR!$A:$R,13,0),"")</f>
        <v/>
      </c>
      <c r="AB2557" s="8" t="str">
        <f>IFERROR(VLOOKUP(LEFT($A2557,8),POR!$A:$R,14,0),"")</f>
        <v/>
      </c>
      <c r="AC2557" s="8" t="str">
        <f>IFERROR(VLOOKUP(LEFT($A2557,8),POR!$A:$R,15,0),"")</f>
        <v/>
      </c>
      <c r="AD2557" s="8" t="str">
        <f>IFERROR(VLOOKUP(LEFT($A2557,8),POR!$A:$R,16,0),"")</f>
        <v/>
      </c>
      <c r="AE2557" s="8" t="str">
        <f>IFERROR(VLOOKUP(LEFT($A2557,8),POR!$A:$R,17,0),"")</f>
        <v/>
      </c>
      <c r="AF2557" s="8" t="str">
        <f>IFERROR(VLOOKUP(LEFT($A2557,8),POR!$A:$R,18,0),"")</f>
        <v/>
      </c>
      <c r="AG2557" s="36" t="str">
        <f>IFERROR(VLOOKUP(A2557,NSD!F:G,2,0),"")</f>
        <v/>
      </c>
    </row>
    <row r="2558" spans="1:33">
      <c r="A2558" s="49" t="s">
        <v>2333</v>
      </c>
      <c r="B2558" s="36" t="str">
        <f>VLOOKUP(LEFT(A2558,8),Clusters!A:C,3,0)</f>
        <v>C4</v>
      </c>
      <c r="C2558" s="36">
        <f>VLOOKUP(LEFT(A2558,8),Clusters!A:D,2,0)</f>
        <v>45</v>
      </c>
      <c r="O2558" s="36">
        <f>IFERROR(VLOOKUP(LEFT(A2558,8),'Development Priority'!A:B,2,0),"")</f>
        <v>775</v>
      </c>
      <c r="P2558" s="8" t="str">
        <f>IFERROR(VLOOKUP(LEFT($A2558,8),POR!$A:$R,2,0),"")</f>
        <v/>
      </c>
      <c r="Q2558" s="8" t="str">
        <f>IFERROR(VLOOKUP(LEFT($A2558,8),POR!$A:$R,3,0),"")</f>
        <v/>
      </c>
      <c r="R2558" s="8" t="str">
        <f>IFERROR(VLOOKUP(LEFT($A2558,8),POR!$A:$R,4,0),"")</f>
        <v/>
      </c>
      <c r="S2558" s="8" t="str">
        <f>IFERROR(VLOOKUP(LEFT($A2558,8),POR!$A:$R,5,0),"")</f>
        <v/>
      </c>
      <c r="T2558" s="8" t="str">
        <f>IFERROR(VLOOKUP(LEFT($A2558,8),POR!$A:$R,6,0),"")</f>
        <v/>
      </c>
      <c r="U2558" s="8" t="str">
        <f>IFERROR(VLOOKUP(LEFT($A2558,8),POR!$A:$R,7,0),"")</f>
        <v/>
      </c>
      <c r="V2558" s="8" t="str">
        <f>IFERROR(VLOOKUP(LEFT($A2558,8),POR!$A:$R,8,0),"")</f>
        <v/>
      </c>
      <c r="W2558" s="8" t="str">
        <f>IFERROR(VLOOKUP(LEFT($A2558,8),POR!$A:$R,9,0),"")</f>
        <v/>
      </c>
      <c r="X2558" s="8" t="str">
        <f>IFERROR(VLOOKUP(LEFT($A2558,8),POR!$A:$R,10,0),"")</f>
        <v/>
      </c>
      <c r="Y2558" s="8" t="str">
        <f>IFERROR(VLOOKUP(LEFT($A2558,8),POR!$A:$R,11,0),"")</f>
        <v/>
      </c>
      <c r="Z2558" s="8" t="str">
        <f>IFERROR(VLOOKUP(LEFT($A2558,8),POR!$A:$R,12,0),"")</f>
        <v/>
      </c>
      <c r="AA2558" s="8" t="str">
        <f>IFERROR(VLOOKUP(LEFT($A2558,8),POR!$A:$R,13,0),"")</f>
        <v/>
      </c>
      <c r="AB2558" s="8" t="str">
        <f>IFERROR(VLOOKUP(LEFT($A2558,8),POR!$A:$R,14,0),"")</f>
        <v/>
      </c>
      <c r="AC2558" s="8" t="str">
        <f>IFERROR(VLOOKUP(LEFT($A2558,8),POR!$A:$R,15,0),"")</f>
        <v/>
      </c>
      <c r="AD2558" s="8" t="str">
        <f>IFERROR(VLOOKUP(LEFT($A2558,8),POR!$A:$R,16,0),"")</f>
        <v/>
      </c>
      <c r="AE2558" s="8" t="str">
        <f>IFERROR(VLOOKUP(LEFT($A2558,8),POR!$A:$R,17,0),"")</f>
        <v/>
      </c>
      <c r="AF2558" s="8" t="str">
        <f>IFERROR(VLOOKUP(LEFT($A2558,8),POR!$A:$R,18,0),"")</f>
        <v/>
      </c>
      <c r="AG2558" s="36" t="str">
        <f>IFERROR(VLOOKUP(A2558,NSD!F:G,2,0),"")</f>
        <v/>
      </c>
    </row>
    <row r="2559" spans="1:33">
      <c r="A2559" s="49" t="s">
        <v>4145</v>
      </c>
      <c r="B2559" s="36" t="str">
        <f>VLOOKUP(LEFT(A2559,8),Clusters!A:C,3,0)</f>
        <v>C4</v>
      </c>
      <c r="C2559" s="36">
        <f>VLOOKUP(LEFT(A2559,8),Clusters!A:D,2,0)</f>
        <v>44</v>
      </c>
      <c r="O2559" s="36">
        <f>IFERROR(VLOOKUP(LEFT(A2559,8),'Development Priority'!A:B,2,0),"")</f>
        <v>734</v>
      </c>
      <c r="P2559" s="8" t="str">
        <f>IFERROR(VLOOKUP(LEFT($A2559,8),POR!$A:$R,2,0),"")</f>
        <v/>
      </c>
      <c r="Q2559" s="8" t="str">
        <f>IFERROR(VLOOKUP(LEFT($A2559,8),POR!$A:$R,3,0),"")</f>
        <v/>
      </c>
      <c r="R2559" s="8" t="str">
        <f>IFERROR(VLOOKUP(LEFT($A2559,8),POR!$A:$R,4,0),"")</f>
        <v/>
      </c>
      <c r="S2559" s="8" t="str">
        <f>IFERROR(VLOOKUP(LEFT($A2559,8),POR!$A:$R,5,0),"")</f>
        <v/>
      </c>
      <c r="T2559" s="8" t="str">
        <f>IFERROR(VLOOKUP(LEFT($A2559,8),POR!$A:$R,6,0),"")</f>
        <v/>
      </c>
      <c r="U2559" s="8" t="str">
        <f>IFERROR(VLOOKUP(LEFT($A2559,8),POR!$A:$R,7,0),"")</f>
        <v/>
      </c>
      <c r="V2559" s="8" t="str">
        <f>IFERROR(VLOOKUP(LEFT($A2559,8),POR!$A:$R,8,0),"")</f>
        <v/>
      </c>
      <c r="W2559" s="8" t="str">
        <f>IFERROR(VLOOKUP(LEFT($A2559,8),POR!$A:$R,9,0),"")</f>
        <v/>
      </c>
      <c r="X2559" s="8" t="str">
        <f>IFERROR(VLOOKUP(LEFT($A2559,8),POR!$A:$R,10,0),"")</f>
        <v/>
      </c>
      <c r="Y2559" s="8" t="str">
        <f>IFERROR(VLOOKUP(LEFT($A2559,8),POR!$A:$R,11,0),"")</f>
        <v/>
      </c>
      <c r="Z2559" s="8" t="str">
        <f>IFERROR(VLOOKUP(LEFT($A2559,8),POR!$A:$R,12,0),"")</f>
        <v/>
      </c>
      <c r="AA2559" s="8" t="str">
        <f>IFERROR(VLOOKUP(LEFT($A2559,8),POR!$A:$R,13,0),"")</f>
        <v/>
      </c>
      <c r="AB2559" s="8" t="str">
        <f>IFERROR(VLOOKUP(LEFT($A2559,8),POR!$A:$R,14,0),"")</f>
        <v/>
      </c>
      <c r="AC2559" s="8" t="str">
        <f>IFERROR(VLOOKUP(LEFT($A2559,8),POR!$A:$R,15,0),"")</f>
        <v/>
      </c>
      <c r="AD2559" s="8" t="str">
        <f>IFERROR(VLOOKUP(LEFT($A2559,8),POR!$A:$R,16,0),"")</f>
        <v/>
      </c>
      <c r="AE2559" s="8" t="str">
        <f>IFERROR(VLOOKUP(LEFT($A2559,8),POR!$A:$R,17,0),"")</f>
        <v/>
      </c>
      <c r="AF2559" s="8" t="str">
        <f>IFERROR(VLOOKUP(LEFT($A2559,8),POR!$A:$R,18,0),"")</f>
        <v/>
      </c>
      <c r="AG2559" s="36" t="str">
        <f>IFERROR(VLOOKUP(A2559,NSD!F:G,2,0),"")</f>
        <v/>
      </c>
    </row>
    <row r="2560" spans="1:33">
      <c r="A2560" s="49" t="s">
        <v>2646</v>
      </c>
      <c r="B2560" s="36" t="str">
        <f>VLOOKUP(LEFT(A2560,8),Clusters!A:C,3,0)</f>
        <v>C4</v>
      </c>
      <c r="C2560" s="36">
        <f>VLOOKUP(LEFT(A2560,8),Clusters!A:D,2,0)</f>
        <v>44</v>
      </c>
      <c r="O2560" s="36">
        <f>IFERROR(VLOOKUP(LEFT(A2560,8),'Development Priority'!A:B,2,0),"")</f>
        <v>734</v>
      </c>
      <c r="P2560" s="8" t="str">
        <f>IFERROR(VLOOKUP(LEFT($A2560,8),POR!$A:$R,2,0),"")</f>
        <v/>
      </c>
      <c r="Q2560" s="8" t="str">
        <f>IFERROR(VLOOKUP(LEFT($A2560,8),POR!$A:$R,3,0),"")</f>
        <v/>
      </c>
      <c r="R2560" s="8" t="str">
        <f>IFERROR(VLOOKUP(LEFT($A2560,8),POR!$A:$R,4,0),"")</f>
        <v/>
      </c>
      <c r="S2560" s="8" t="str">
        <f>IFERROR(VLOOKUP(LEFT($A2560,8),POR!$A:$R,5,0),"")</f>
        <v/>
      </c>
      <c r="T2560" s="8" t="str">
        <f>IFERROR(VLOOKUP(LEFT($A2560,8),POR!$A:$R,6,0),"")</f>
        <v/>
      </c>
      <c r="U2560" s="8" t="str">
        <f>IFERROR(VLOOKUP(LEFT($A2560,8),POR!$A:$R,7,0),"")</f>
        <v/>
      </c>
      <c r="V2560" s="8" t="str">
        <f>IFERROR(VLOOKUP(LEFT($A2560,8),POR!$A:$R,8,0),"")</f>
        <v/>
      </c>
      <c r="W2560" s="8" t="str">
        <f>IFERROR(VLOOKUP(LEFT($A2560,8),POR!$A:$R,9,0),"")</f>
        <v/>
      </c>
      <c r="X2560" s="8" t="str">
        <f>IFERROR(VLOOKUP(LEFT($A2560,8),POR!$A:$R,10,0),"")</f>
        <v/>
      </c>
      <c r="Y2560" s="8" t="str">
        <f>IFERROR(VLOOKUP(LEFT($A2560,8),POR!$A:$R,11,0),"")</f>
        <v/>
      </c>
      <c r="Z2560" s="8" t="str">
        <f>IFERROR(VLOOKUP(LEFT($A2560,8),POR!$A:$R,12,0),"")</f>
        <v/>
      </c>
      <c r="AA2560" s="8" t="str">
        <f>IFERROR(VLOOKUP(LEFT($A2560,8),POR!$A:$R,13,0),"")</f>
        <v/>
      </c>
      <c r="AB2560" s="8" t="str">
        <f>IFERROR(VLOOKUP(LEFT($A2560,8),POR!$A:$R,14,0),"")</f>
        <v/>
      </c>
      <c r="AC2560" s="8" t="str">
        <f>IFERROR(VLOOKUP(LEFT($A2560,8),POR!$A:$R,15,0),"")</f>
        <v/>
      </c>
      <c r="AD2560" s="8" t="str">
        <f>IFERROR(VLOOKUP(LEFT($A2560,8),POR!$A:$R,16,0),"")</f>
        <v/>
      </c>
      <c r="AE2560" s="8" t="str">
        <f>IFERROR(VLOOKUP(LEFT($A2560,8),POR!$A:$R,17,0),"")</f>
        <v/>
      </c>
      <c r="AF2560" s="8" t="str">
        <f>IFERROR(VLOOKUP(LEFT($A2560,8),POR!$A:$R,18,0),"")</f>
        <v/>
      </c>
      <c r="AG2560" s="36" t="str">
        <f>IFERROR(VLOOKUP(A2560,NSD!F:G,2,0),"")</f>
        <v/>
      </c>
    </row>
    <row r="2561" spans="1:33">
      <c r="A2561" s="49" t="s">
        <v>4637</v>
      </c>
      <c r="B2561" s="36" t="str">
        <f>VLOOKUP(LEFT(A2561,8),Clusters!A:C,3,0)</f>
        <v>C4</v>
      </c>
      <c r="C2561" s="36">
        <f>VLOOKUP(LEFT(A2561,8),Clusters!A:D,2,0)</f>
        <v>44</v>
      </c>
      <c r="O2561" s="36">
        <f>IFERROR(VLOOKUP(LEFT(A2561,8),'Development Priority'!A:B,2,0),"")</f>
        <v>734</v>
      </c>
      <c r="P2561" s="8" t="str">
        <f>IFERROR(VLOOKUP(LEFT($A2561,8),POR!$A:$R,2,0),"")</f>
        <v/>
      </c>
      <c r="Q2561" s="8" t="str">
        <f>IFERROR(VLOOKUP(LEFT($A2561,8),POR!$A:$R,3,0),"")</f>
        <v/>
      </c>
      <c r="R2561" s="8" t="str">
        <f>IFERROR(VLOOKUP(LEFT($A2561,8),POR!$A:$R,4,0),"")</f>
        <v/>
      </c>
      <c r="S2561" s="8" t="str">
        <f>IFERROR(VLOOKUP(LEFT($A2561,8),POR!$A:$R,5,0),"")</f>
        <v/>
      </c>
      <c r="T2561" s="8" t="str">
        <f>IFERROR(VLOOKUP(LEFT($A2561,8),POR!$A:$R,6,0),"")</f>
        <v/>
      </c>
      <c r="U2561" s="8" t="str">
        <f>IFERROR(VLOOKUP(LEFT($A2561,8),POR!$A:$R,7,0),"")</f>
        <v/>
      </c>
      <c r="V2561" s="8" t="str">
        <f>IFERROR(VLOOKUP(LEFT($A2561,8),POR!$A:$R,8,0),"")</f>
        <v/>
      </c>
      <c r="W2561" s="8" t="str">
        <f>IFERROR(VLOOKUP(LEFT($A2561,8),POR!$A:$R,9,0),"")</f>
        <v/>
      </c>
      <c r="X2561" s="8" t="str">
        <f>IFERROR(VLOOKUP(LEFT($A2561,8),POR!$A:$R,10,0),"")</f>
        <v/>
      </c>
      <c r="Y2561" s="8" t="str">
        <f>IFERROR(VLOOKUP(LEFT($A2561,8),POR!$A:$R,11,0),"")</f>
        <v/>
      </c>
      <c r="Z2561" s="8" t="str">
        <f>IFERROR(VLOOKUP(LEFT($A2561,8),POR!$A:$R,12,0),"")</f>
        <v/>
      </c>
      <c r="AA2561" s="8" t="str">
        <f>IFERROR(VLOOKUP(LEFT($A2561,8),POR!$A:$R,13,0),"")</f>
        <v/>
      </c>
      <c r="AB2561" s="8" t="str">
        <f>IFERROR(VLOOKUP(LEFT($A2561,8),POR!$A:$R,14,0),"")</f>
        <v/>
      </c>
      <c r="AC2561" s="8" t="str">
        <f>IFERROR(VLOOKUP(LEFT($A2561,8),POR!$A:$R,15,0),"")</f>
        <v/>
      </c>
      <c r="AD2561" s="8" t="str">
        <f>IFERROR(VLOOKUP(LEFT($A2561,8),POR!$A:$R,16,0),"")</f>
        <v/>
      </c>
      <c r="AE2561" s="8" t="str">
        <f>IFERROR(VLOOKUP(LEFT($A2561,8),POR!$A:$R,17,0),"")</f>
        <v/>
      </c>
      <c r="AF2561" s="8" t="str">
        <f>IFERROR(VLOOKUP(LEFT($A2561,8),POR!$A:$R,18,0),"")</f>
        <v/>
      </c>
      <c r="AG2561" s="36" t="str">
        <f>IFERROR(VLOOKUP(A2561,NSD!F:G,2,0),"")</f>
        <v/>
      </c>
    </row>
    <row r="2562" spans="1:33">
      <c r="A2562" s="49" t="s">
        <v>3975</v>
      </c>
      <c r="B2562" s="36" t="str">
        <f>VLOOKUP(LEFT(A2562,8),Clusters!A:C,3,0)</f>
        <v>C4</v>
      </c>
      <c r="C2562" s="36">
        <f>VLOOKUP(LEFT(A2562,8),Clusters!A:D,2,0)</f>
        <v>44</v>
      </c>
      <c r="O2562" s="36">
        <f>IFERROR(VLOOKUP(LEFT(A2562,8),'Development Priority'!A:B,2,0),"")</f>
        <v>402</v>
      </c>
      <c r="P2562" s="8" t="str">
        <f>IFERROR(VLOOKUP(LEFT($A2562,8),POR!$A:$R,2,0),"")</f>
        <v/>
      </c>
      <c r="Q2562" s="8" t="str">
        <f>IFERROR(VLOOKUP(LEFT($A2562,8),POR!$A:$R,3,0),"")</f>
        <v/>
      </c>
      <c r="R2562" s="8" t="str">
        <f>IFERROR(VLOOKUP(LEFT($A2562,8),POR!$A:$R,4,0),"")</f>
        <v/>
      </c>
      <c r="S2562" s="8" t="str">
        <f>IFERROR(VLOOKUP(LEFT($A2562,8),POR!$A:$R,5,0),"")</f>
        <v/>
      </c>
      <c r="T2562" s="8" t="str">
        <f>IFERROR(VLOOKUP(LEFT($A2562,8),POR!$A:$R,6,0),"")</f>
        <v/>
      </c>
      <c r="U2562" s="8" t="str">
        <f>IFERROR(VLOOKUP(LEFT($A2562,8),POR!$A:$R,7,0),"")</f>
        <v/>
      </c>
      <c r="V2562" s="8" t="str">
        <f>IFERROR(VLOOKUP(LEFT($A2562,8),POR!$A:$R,8,0),"")</f>
        <v/>
      </c>
      <c r="W2562" s="8" t="str">
        <f>IFERROR(VLOOKUP(LEFT($A2562,8),POR!$A:$R,9,0),"")</f>
        <v/>
      </c>
      <c r="X2562" s="8" t="str">
        <f>IFERROR(VLOOKUP(LEFT($A2562,8),POR!$A:$R,10,0),"")</f>
        <v/>
      </c>
      <c r="Y2562" s="8" t="str">
        <f>IFERROR(VLOOKUP(LEFT($A2562,8),POR!$A:$R,11,0),"")</f>
        <v/>
      </c>
      <c r="Z2562" s="8" t="str">
        <f>IFERROR(VLOOKUP(LEFT($A2562,8),POR!$A:$R,12,0),"")</f>
        <v/>
      </c>
      <c r="AA2562" s="8" t="str">
        <f>IFERROR(VLOOKUP(LEFT($A2562,8),POR!$A:$R,13,0),"")</f>
        <v/>
      </c>
      <c r="AB2562" s="8" t="str">
        <f>IFERROR(VLOOKUP(LEFT($A2562,8),POR!$A:$R,14,0),"")</f>
        <v/>
      </c>
      <c r="AC2562" s="8" t="str">
        <f>IFERROR(VLOOKUP(LEFT($A2562,8),POR!$A:$R,15,0),"")</f>
        <v/>
      </c>
      <c r="AD2562" s="8" t="str">
        <f>IFERROR(VLOOKUP(LEFT($A2562,8),POR!$A:$R,16,0),"")</f>
        <v/>
      </c>
      <c r="AE2562" s="8" t="str">
        <f>IFERROR(VLOOKUP(LEFT($A2562,8),POR!$A:$R,17,0),"")</f>
        <v/>
      </c>
      <c r="AF2562" s="8" t="str">
        <f>IFERROR(VLOOKUP(LEFT($A2562,8),POR!$A:$R,18,0),"")</f>
        <v/>
      </c>
      <c r="AG2562" s="36" t="str">
        <f>IFERROR(VLOOKUP(A2562,NSD!F:G,2,0),"")</f>
        <v/>
      </c>
    </row>
    <row r="2563" spans="1:33">
      <c r="A2563" s="49" t="s">
        <v>3986</v>
      </c>
      <c r="B2563" s="36" t="str">
        <f>VLOOKUP(LEFT(A2563,8),Clusters!A:C,3,0)</f>
        <v>C4</v>
      </c>
      <c r="C2563" s="36">
        <f>VLOOKUP(LEFT(A2563,8),Clusters!A:D,2,0)</f>
        <v>44</v>
      </c>
      <c r="O2563" s="36">
        <f>IFERROR(VLOOKUP(LEFT(A2563,8),'Development Priority'!A:B,2,0),"")</f>
        <v>402</v>
      </c>
      <c r="P2563" s="8" t="str">
        <f>IFERROR(VLOOKUP(LEFT($A2563,8),POR!$A:$R,2,0),"")</f>
        <v/>
      </c>
      <c r="Q2563" s="8" t="str">
        <f>IFERROR(VLOOKUP(LEFT($A2563,8),POR!$A:$R,3,0),"")</f>
        <v/>
      </c>
      <c r="R2563" s="8" t="str">
        <f>IFERROR(VLOOKUP(LEFT($A2563,8),POR!$A:$R,4,0),"")</f>
        <v/>
      </c>
      <c r="S2563" s="8" t="str">
        <f>IFERROR(VLOOKUP(LEFT($A2563,8),POR!$A:$R,5,0),"")</f>
        <v/>
      </c>
      <c r="T2563" s="8" t="str">
        <f>IFERROR(VLOOKUP(LEFT($A2563,8),POR!$A:$R,6,0),"")</f>
        <v/>
      </c>
      <c r="U2563" s="8" t="str">
        <f>IFERROR(VLOOKUP(LEFT($A2563,8),POR!$A:$R,7,0),"")</f>
        <v/>
      </c>
      <c r="V2563" s="8" t="str">
        <f>IFERROR(VLOOKUP(LEFT($A2563,8),POR!$A:$R,8,0),"")</f>
        <v/>
      </c>
      <c r="W2563" s="8" t="str">
        <f>IFERROR(VLOOKUP(LEFT($A2563,8),POR!$A:$R,9,0),"")</f>
        <v/>
      </c>
      <c r="X2563" s="8" t="str">
        <f>IFERROR(VLOOKUP(LEFT($A2563,8),POR!$A:$R,10,0),"")</f>
        <v/>
      </c>
      <c r="Y2563" s="8" t="str">
        <f>IFERROR(VLOOKUP(LEFT($A2563,8),POR!$A:$R,11,0),"")</f>
        <v/>
      </c>
      <c r="Z2563" s="8" t="str">
        <f>IFERROR(VLOOKUP(LEFT($A2563,8),POR!$A:$R,12,0),"")</f>
        <v/>
      </c>
      <c r="AA2563" s="8" t="str">
        <f>IFERROR(VLOOKUP(LEFT($A2563,8),POR!$A:$R,13,0),"")</f>
        <v/>
      </c>
      <c r="AB2563" s="8" t="str">
        <f>IFERROR(VLOOKUP(LEFT($A2563,8),POR!$A:$R,14,0),"")</f>
        <v/>
      </c>
      <c r="AC2563" s="8" t="str">
        <f>IFERROR(VLOOKUP(LEFT($A2563,8),POR!$A:$R,15,0),"")</f>
        <v/>
      </c>
      <c r="AD2563" s="8" t="str">
        <f>IFERROR(VLOOKUP(LEFT($A2563,8),POR!$A:$R,16,0),"")</f>
        <v/>
      </c>
      <c r="AE2563" s="8" t="str">
        <f>IFERROR(VLOOKUP(LEFT($A2563,8),POR!$A:$R,17,0),"")</f>
        <v/>
      </c>
      <c r="AF2563" s="8" t="str">
        <f>IFERROR(VLOOKUP(LEFT($A2563,8),POR!$A:$R,18,0),"")</f>
        <v/>
      </c>
      <c r="AG2563" s="36" t="str">
        <f>IFERROR(VLOOKUP(A2563,NSD!F:G,2,0),"")</f>
        <v/>
      </c>
    </row>
    <row r="2564" spans="1:33">
      <c r="A2564" s="49" t="s">
        <v>4326</v>
      </c>
      <c r="B2564" s="36" t="str">
        <f>VLOOKUP(LEFT(A2564,8),Clusters!A:C,3,0)</f>
        <v>C4</v>
      </c>
      <c r="C2564" s="36">
        <f>VLOOKUP(LEFT(A2564,8),Clusters!A:D,2,0)</f>
        <v>44</v>
      </c>
      <c r="O2564" s="36">
        <f>IFERROR(VLOOKUP(LEFT(A2564,8),'Development Priority'!A:B,2,0),"")</f>
        <v>402</v>
      </c>
      <c r="P2564" s="8" t="str">
        <f>IFERROR(VLOOKUP(LEFT($A2564,8),POR!$A:$R,2,0),"")</f>
        <v/>
      </c>
      <c r="Q2564" s="8" t="str">
        <f>IFERROR(VLOOKUP(LEFT($A2564,8),POR!$A:$R,3,0),"")</f>
        <v/>
      </c>
      <c r="R2564" s="8" t="str">
        <f>IFERROR(VLOOKUP(LEFT($A2564,8),POR!$A:$R,4,0),"")</f>
        <v/>
      </c>
      <c r="S2564" s="8" t="str">
        <f>IFERROR(VLOOKUP(LEFT($A2564,8),POR!$A:$R,5,0),"")</f>
        <v/>
      </c>
      <c r="T2564" s="8" t="str">
        <f>IFERROR(VLOOKUP(LEFT($A2564,8),POR!$A:$R,6,0),"")</f>
        <v/>
      </c>
      <c r="U2564" s="8" t="str">
        <f>IFERROR(VLOOKUP(LEFT($A2564,8),POR!$A:$R,7,0),"")</f>
        <v/>
      </c>
      <c r="V2564" s="8" t="str">
        <f>IFERROR(VLOOKUP(LEFT($A2564,8),POR!$A:$R,8,0),"")</f>
        <v/>
      </c>
      <c r="W2564" s="8" t="str">
        <f>IFERROR(VLOOKUP(LEFT($A2564,8),POR!$A:$R,9,0),"")</f>
        <v/>
      </c>
      <c r="X2564" s="8" t="str">
        <f>IFERROR(VLOOKUP(LEFT($A2564,8),POR!$A:$R,10,0),"")</f>
        <v/>
      </c>
      <c r="Y2564" s="8" t="str">
        <f>IFERROR(VLOOKUP(LEFT($A2564,8),POR!$A:$R,11,0),"")</f>
        <v/>
      </c>
      <c r="Z2564" s="8" t="str">
        <f>IFERROR(VLOOKUP(LEFT($A2564,8),POR!$A:$R,12,0),"")</f>
        <v/>
      </c>
      <c r="AA2564" s="8" t="str">
        <f>IFERROR(VLOOKUP(LEFT($A2564,8),POR!$A:$R,13,0),"")</f>
        <v/>
      </c>
      <c r="AB2564" s="8" t="str">
        <f>IFERROR(VLOOKUP(LEFT($A2564,8),POR!$A:$R,14,0),"")</f>
        <v/>
      </c>
      <c r="AC2564" s="8" t="str">
        <f>IFERROR(VLOOKUP(LEFT($A2564,8),POR!$A:$R,15,0),"")</f>
        <v/>
      </c>
      <c r="AD2564" s="8" t="str">
        <f>IFERROR(VLOOKUP(LEFT($A2564,8),POR!$A:$R,16,0),"")</f>
        <v/>
      </c>
      <c r="AE2564" s="8" t="str">
        <f>IFERROR(VLOOKUP(LEFT($A2564,8),POR!$A:$R,17,0),"")</f>
        <v/>
      </c>
      <c r="AF2564" s="8" t="str">
        <f>IFERROR(VLOOKUP(LEFT($A2564,8),POR!$A:$R,18,0),"")</f>
        <v/>
      </c>
      <c r="AG2564" s="36" t="str">
        <f>IFERROR(VLOOKUP(A2564,NSD!F:G,2,0),"")</f>
        <v/>
      </c>
    </row>
    <row r="2565" spans="1:33">
      <c r="A2565" s="49" t="s">
        <v>2077</v>
      </c>
      <c r="B2565" s="36" t="str">
        <f>VLOOKUP(LEFT(A2565,8),Clusters!A:C,3,0)</f>
        <v>C4</v>
      </c>
      <c r="C2565" s="36">
        <f>VLOOKUP(LEFT(A2565,8),Clusters!A:D,2,0)</f>
        <v>44</v>
      </c>
      <c r="O2565" s="36">
        <f>IFERROR(VLOOKUP(LEFT(A2565,8),'Development Priority'!A:B,2,0),"")</f>
        <v>130</v>
      </c>
      <c r="P2565" s="8" t="str">
        <f>IFERROR(VLOOKUP(LEFT($A2565,8),POR!$A:$R,2,0),"")</f>
        <v/>
      </c>
      <c r="Q2565" s="8" t="str">
        <f>IFERROR(VLOOKUP(LEFT($A2565,8),POR!$A:$R,3,0),"")</f>
        <v/>
      </c>
      <c r="R2565" s="8" t="str">
        <f>IFERROR(VLOOKUP(LEFT($A2565,8),POR!$A:$R,4,0),"")</f>
        <v/>
      </c>
      <c r="S2565" s="8" t="str">
        <f>IFERROR(VLOOKUP(LEFT($A2565,8),POR!$A:$R,5,0),"")</f>
        <v/>
      </c>
      <c r="T2565" s="8">
        <f>IFERROR(VLOOKUP(LEFT($A2565,8),POR!$A:$R,6,0),"")</f>
        <v>42827.708333333299</v>
      </c>
      <c r="U2565" s="8" t="str">
        <f>IFERROR(VLOOKUP(LEFT($A2565,8),POR!$A:$R,7,0),"")</f>
        <v/>
      </c>
      <c r="V2565" s="8" t="str">
        <f>IFERROR(VLOOKUP(LEFT($A2565,8),POR!$A:$R,8,0),"")</f>
        <v/>
      </c>
      <c r="W2565" s="8" t="str">
        <f>IFERROR(VLOOKUP(LEFT($A2565,8),POR!$A:$R,9,0),"")</f>
        <v/>
      </c>
      <c r="X2565" s="8" t="str">
        <f>IFERROR(VLOOKUP(LEFT($A2565,8),POR!$A:$R,10,0),"")</f>
        <v/>
      </c>
      <c r="Y2565" s="8" t="str">
        <f>IFERROR(VLOOKUP(LEFT($A2565,8),POR!$A:$R,11,0),"")</f>
        <v/>
      </c>
      <c r="Z2565" s="8" t="str">
        <f>IFERROR(VLOOKUP(LEFT($A2565,8),POR!$A:$R,12,0),"")</f>
        <v/>
      </c>
      <c r="AA2565" s="8" t="str">
        <f>IFERROR(VLOOKUP(LEFT($A2565,8),POR!$A:$R,13,0),"")</f>
        <v/>
      </c>
      <c r="AB2565" s="8" t="str">
        <f>IFERROR(VLOOKUP(LEFT($A2565,8),POR!$A:$R,14,0),"")</f>
        <v/>
      </c>
      <c r="AC2565" s="8" t="str">
        <f>IFERROR(VLOOKUP(LEFT($A2565,8),POR!$A:$R,15,0),"")</f>
        <v/>
      </c>
      <c r="AD2565" s="8" t="str">
        <f>IFERROR(VLOOKUP(LEFT($A2565,8),POR!$A:$R,16,0),"")</f>
        <v/>
      </c>
      <c r="AE2565" s="8" t="str">
        <f>IFERROR(VLOOKUP(LEFT($A2565,8),POR!$A:$R,17,0),"")</f>
        <v/>
      </c>
      <c r="AF2565" s="8" t="str">
        <f>IFERROR(VLOOKUP(LEFT($A2565,8),POR!$A:$R,18,0),"")</f>
        <v/>
      </c>
      <c r="AG2565" s="36" t="str">
        <f>IFERROR(VLOOKUP(A2565,NSD!F:G,2,0),"")</f>
        <v/>
      </c>
    </row>
    <row r="2566" spans="1:33">
      <c r="A2566" s="49" t="s">
        <v>4178</v>
      </c>
      <c r="B2566" s="36" t="str">
        <f>VLOOKUP(LEFT(A2566,8),Clusters!A:C,3,0)</f>
        <v>C4</v>
      </c>
      <c r="C2566" s="36">
        <f>VLOOKUP(LEFT(A2566,8),Clusters!A:D,2,0)</f>
        <v>44</v>
      </c>
      <c r="O2566" s="36">
        <f>IFERROR(VLOOKUP(LEFT(A2566,8),'Development Priority'!A:B,2,0),"")</f>
        <v>130</v>
      </c>
      <c r="P2566" s="8" t="str">
        <f>IFERROR(VLOOKUP(LEFT($A2566,8),POR!$A:$R,2,0),"")</f>
        <v/>
      </c>
      <c r="Q2566" s="8" t="str">
        <f>IFERROR(VLOOKUP(LEFT($A2566,8),POR!$A:$R,3,0),"")</f>
        <v/>
      </c>
      <c r="R2566" s="8" t="str">
        <f>IFERROR(VLOOKUP(LEFT($A2566,8),POR!$A:$R,4,0),"")</f>
        <v/>
      </c>
      <c r="S2566" s="8" t="str">
        <f>IFERROR(VLOOKUP(LEFT($A2566,8),POR!$A:$R,5,0),"")</f>
        <v/>
      </c>
      <c r="T2566" s="8">
        <f>IFERROR(VLOOKUP(LEFT($A2566,8),POR!$A:$R,6,0),"")</f>
        <v>42827.708333333299</v>
      </c>
      <c r="U2566" s="8" t="str">
        <f>IFERROR(VLOOKUP(LEFT($A2566,8),POR!$A:$R,7,0),"")</f>
        <v/>
      </c>
      <c r="V2566" s="8" t="str">
        <f>IFERROR(VLOOKUP(LEFT($A2566,8),POR!$A:$R,8,0),"")</f>
        <v/>
      </c>
      <c r="W2566" s="8" t="str">
        <f>IFERROR(VLOOKUP(LEFT($A2566,8),POR!$A:$R,9,0),"")</f>
        <v/>
      </c>
      <c r="X2566" s="8" t="str">
        <f>IFERROR(VLOOKUP(LEFT($A2566,8),POR!$A:$R,10,0),"")</f>
        <v/>
      </c>
      <c r="Y2566" s="8" t="str">
        <f>IFERROR(VLOOKUP(LEFT($A2566,8),POR!$A:$R,11,0),"")</f>
        <v/>
      </c>
      <c r="Z2566" s="8" t="str">
        <f>IFERROR(VLOOKUP(LEFT($A2566,8),POR!$A:$R,12,0),"")</f>
        <v/>
      </c>
      <c r="AA2566" s="8" t="str">
        <f>IFERROR(VLOOKUP(LEFT($A2566,8),POR!$A:$R,13,0),"")</f>
        <v/>
      </c>
      <c r="AB2566" s="8" t="str">
        <f>IFERROR(VLOOKUP(LEFT($A2566,8),POR!$A:$R,14,0),"")</f>
        <v/>
      </c>
      <c r="AC2566" s="8" t="str">
        <f>IFERROR(VLOOKUP(LEFT($A2566,8),POR!$A:$R,15,0),"")</f>
        <v/>
      </c>
      <c r="AD2566" s="8" t="str">
        <f>IFERROR(VLOOKUP(LEFT($A2566,8),POR!$A:$R,16,0),"")</f>
        <v/>
      </c>
      <c r="AE2566" s="8" t="str">
        <f>IFERROR(VLOOKUP(LEFT($A2566,8),POR!$A:$R,17,0),"")</f>
        <v/>
      </c>
      <c r="AF2566" s="8" t="str">
        <f>IFERROR(VLOOKUP(LEFT($A2566,8),POR!$A:$R,18,0),"")</f>
        <v/>
      </c>
      <c r="AG2566" s="36" t="str">
        <f>IFERROR(VLOOKUP(A2566,NSD!F:G,2,0),"")</f>
        <v/>
      </c>
    </row>
    <row r="2567" spans="1:33">
      <c r="A2567" s="49" t="s">
        <v>2084</v>
      </c>
      <c r="B2567" s="36" t="str">
        <f>VLOOKUP(LEFT(A2567,8),Clusters!A:C,3,0)</f>
        <v>C4</v>
      </c>
      <c r="C2567" s="36">
        <f>VLOOKUP(LEFT(A2567,8),Clusters!A:D,2,0)</f>
        <v>44</v>
      </c>
      <c r="O2567" s="36">
        <f>IFERROR(VLOOKUP(LEFT(A2567,8),'Development Priority'!A:B,2,0),"")</f>
        <v>130</v>
      </c>
      <c r="P2567" s="8" t="str">
        <f>IFERROR(VLOOKUP(LEFT($A2567,8),POR!$A:$R,2,0),"")</f>
        <v/>
      </c>
      <c r="Q2567" s="8" t="str">
        <f>IFERROR(VLOOKUP(LEFT($A2567,8),POR!$A:$R,3,0),"")</f>
        <v/>
      </c>
      <c r="R2567" s="8" t="str">
        <f>IFERROR(VLOOKUP(LEFT($A2567,8),POR!$A:$R,4,0),"")</f>
        <v/>
      </c>
      <c r="S2567" s="8" t="str">
        <f>IFERROR(VLOOKUP(LEFT($A2567,8),POR!$A:$R,5,0),"")</f>
        <v/>
      </c>
      <c r="T2567" s="8">
        <f>IFERROR(VLOOKUP(LEFT($A2567,8),POR!$A:$R,6,0),"")</f>
        <v>42827.708333333299</v>
      </c>
      <c r="U2567" s="8" t="str">
        <f>IFERROR(VLOOKUP(LEFT($A2567,8),POR!$A:$R,7,0),"")</f>
        <v/>
      </c>
      <c r="V2567" s="8" t="str">
        <f>IFERROR(VLOOKUP(LEFT($A2567,8),POR!$A:$R,8,0),"")</f>
        <v/>
      </c>
      <c r="W2567" s="8" t="str">
        <f>IFERROR(VLOOKUP(LEFT($A2567,8),POR!$A:$R,9,0),"")</f>
        <v/>
      </c>
      <c r="X2567" s="8" t="str">
        <f>IFERROR(VLOOKUP(LEFT($A2567,8),POR!$A:$R,10,0),"")</f>
        <v/>
      </c>
      <c r="Y2567" s="8" t="str">
        <f>IFERROR(VLOOKUP(LEFT($A2567,8),POR!$A:$R,11,0),"")</f>
        <v/>
      </c>
      <c r="Z2567" s="8" t="str">
        <f>IFERROR(VLOOKUP(LEFT($A2567,8),POR!$A:$R,12,0),"")</f>
        <v/>
      </c>
      <c r="AA2567" s="8" t="str">
        <f>IFERROR(VLOOKUP(LEFT($A2567,8),POR!$A:$R,13,0),"")</f>
        <v/>
      </c>
      <c r="AB2567" s="8" t="str">
        <f>IFERROR(VLOOKUP(LEFT($A2567,8),POR!$A:$R,14,0),"")</f>
        <v/>
      </c>
      <c r="AC2567" s="8" t="str">
        <f>IFERROR(VLOOKUP(LEFT($A2567,8),POR!$A:$R,15,0),"")</f>
        <v/>
      </c>
      <c r="AD2567" s="8" t="str">
        <f>IFERROR(VLOOKUP(LEFT($A2567,8),POR!$A:$R,16,0),"")</f>
        <v/>
      </c>
      <c r="AE2567" s="8" t="str">
        <f>IFERROR(VLOOKUP(LEFT($A2567,8),POR!$A:$R,17,0),"")</f>
        <v/>
      </c>
      <c r="AF2567" s="8" t="str">
        <f>IFERROR(VLOOKUP(LEFT($A2567,8),POR!$A:$R,18,0),"")</f>
        <v/>
      </c>
      <c r="AG2567" s="36" t="str">
        <f>IFERROR(VLOOKUP(A2567,NSD!F:G,2,0),"")</f>
        <v/>
      </c>
    </row>
    <row r="2568" spans="1:33">
      <c r="A2568" s="49" t="s">
        <v>2359</v>
      </c>
      <c r="B2568" s="36" t="str">
        <f>VLOOKUP(LEFT(A2568,8),Clusters!A:C,3,0)</f>
        <v>C4</v>
      </c>
      <c r="C2568" s="36">
        <f>VLOOKUP(LEFT(A2568,8),Clusters!A:D,2,0)</f>
        <v>44</v>
      </c>
      <c r="O2568" s="36">
        <f>IFERROR(VLOOKUP(LEFT(A2568,8),'Development Priority'!A:B,2,0),"")</f>
        <v>855</v>
      </c>
      <c r="P2568" s="8" t="str">
        <f>IFERROR(VLOOKUP(LEFT($A2568,8),POR!$A:$R,2,0),"")</f>
        <v/>
      </c>
      <c r="Q2568" s="8" t="str">
        <f>IFERROR(VLOOKUP(LEFT($A2568,8),POR!$A:$R,3,0),"")</f>
        <v/>
      </c>
      <c r="R2568" s="8" t="str">
        <f>IFERROR(VLOOKUP(LEFT($A2568,8),POR!$A:$R,4,0),"")</f>
        <v/>
      </c>
      <c r="S2568" s="8" t="str">
        <f>IFERROR(VLOOKUP(LEFT($A2568,8),POR!$A:$R,5,0),"")</f>
        <v/>
      </c>
      <c r="T2568" s="8" t="str">
        <f>IFERROR(VLOOKUP(LEFT($A2568,8),POR!$A:$R,6,0),"")</f>
        <v/>
      </c>
      <c r="U2568" s="8" t="str">
        <f>IFERROR(VLOOKUP(LEFT($A2568,8),POR!$A:$R,7,0),"")</f>
        <v/>
      </c>
      <c r="V2568" s="8" t="str">
        <f>IFERROR(VLOOKUP(LEFT($A2568,8),POR!$A:$R,8,0),"")</f>
        <v/>
      </c>
      <c r="W2568" s="8" t="str">
        <f>IFERROR(VLOOKUP(LEFT($A2568,8),POR!$A:$R,9,0),"")</f>
        <v/>
      </c>
      <c r="X2568" s="8" t="str">
        <f>IFERROR(VLOOKUP(LEFT($A2568,8),POR!$A:$R,10,0),"")</f>
        <v/>
      </c>
      <c r="Y2568" s="8" t="str">
        <f>IFERROR(VLOOKUP(LEFT($A2568,8),POR!$A:$R,11,0),"")</f>
        <v/>
      </c>
      <c r="Z2568" s="8" t="str">
        <f>IFERROR(VLOOKUP(LEFT($A2568,8),POR!$A:$R,12,0),"")</f>
        <v/>
      </c>
      <c r="AA2568" s="8" t="str">
        <f>IFERROR(VLOOKUP(LEFT($A2568,8),POR!$A:$R,13,0),"")</f>
        <v/>
      </c>
      <c r="AB2568" s="8" t="str">
        <f>IFERROR(VLOOKUP(LEFT($A2568,8),POR!$A:$R,14,0),"")</f>
        <v/>
      </c>
      <c r="AC2568" s="8" t="str">
        <f>IFERROR(VLOOKUP(LEFT($A2568,8),POR!$A:$R,15,0),"")</f>
        <v/>
      </c>
      <c r="AD2568" s="8" t="str">
        <f>IFERROR(VLOOKUP(LEFT($A2568,8),POR!$A:$R,16,0),"")</f>
        <v/>
      </c>
      <c r="AE2568" s="8" t="str">
        <f>IFERROR(VLOOKUP(LEFT($A2568,8),POR!$A:$R,17,0),"")</f>
        <v/>
      </c>
      <c r="AF2568" s="8" t="str">
        <f>IFERROR(VLOOKUP(LEFT($A2568,8),POR!$A:$R,18,0),"")</f>
        <v/>
      </c>
      <c r="AG2568" s="36" t="str">
        <f>IFERROR(VLOOKUP(A2568,NSD!F:G,2,0),"")</f>
        <v/>
      </c>
    </row>
    <row r="2569" spans="1:33">
      <c r="A2569" s="49" t="s">
        <v>2610</v>
      </c>
      <c r="B2569" s="36" t="str">
        <f>VLOOKUP(LEFT(A2569,8),Clusters!A:C,3,0)</f>
        <v>C4</v>
      </c>
      <c r="C2569" s="36">
        <f>VLOOKUP(LEFT(A2569,8),Clusters!A:D,2,0)</f>
        <v>44</v>
      </c>
      <c r="O2569" s="36">
        <f>IFERROR(VLOOKUP(LEFT(A2569,8),'Development Priority'!A:B,2,0),"")</f>
        <v>855</v>
      </c>
      <c r="P2569" s="8" t="str">
        <f>IFERROR(VLOOKUP(LEFT($A2569,8),POR!$A:$R,2,0),"")</f>
        <v/>
      </c>
      <c r="Q2569" s="8" t="str">
        <f>IFERROR(VLOOKUP(LEFT($A2569,8),POR!$A:$R,3,0),"")</f>
        <v/>
      </c>
      <c r="R2569" s="8" t="str">
        <f>IFERROR(VLOOKUP(LEFT($A2569,8),POR!$A:$R,4,0),"")</f>
        <v/>
      </c>
      <c r="S2569" s="8" t="str">
        <f>IFERROR(VLOOKUP(LEFT($A2569,8),POR!$A:$R,5,0),"")</f>
        <v/>
      </c>
      <c r="T2569" s="8" t="str">
        <f>IFERROR(VLOOKUP(LEFT($A2569,8),POR!$A:$R,6,0),"")</f>
        <v/>
      </c>
      <c r="U2569" s="8" t="str">
        <f>IFERROR(VLOOKUP(LEFT($A2569,8),POR!$A:$R,7,0),"")</f>
        <v/>
      </c>
      <c r="V2569" s="8" t="str">
        <f>IFERROR(VLOOKUP(LEFT($A2569,8),POR!$A:$R,8,0),"")</f>
        <v/>
      </c>
      <c r="W2569" s="8" t="str">
        <f>IFERROR(VLOOKUP(LEFT($A2569,8),POR!$A:$R,9,0),"")</f>
        <v/>
      </c>
      <c r="X2569" s="8" t="str">
        <f>IFERROR(VLOOKUP(LEFT($A2569,8),POR!$A:$R,10,0),"")</f>
        <v/>
      </c>
      <c r="Y2569" s="8" t="str">
        <f>IFERROR(VLOOKUP(LEFT($A2569,8),POR!$A:$R,11,0),"")</f>
        <v/>
      </c>
      <c r="Z2569" s="8" t="str">
        <f>IFERROR(VLOOKUP(LEFT($A2569,8),POR!$A:$R,12,0),"")</f>
        <v/>
      </c>
      <c r="AA2569" s="8" t="str">
        <f>IFERROR(VLOOKUP(LEFT($A2569,8),POR!$A:$R,13,0),"")</f>
        <v/>
      </c>
      <c r="AB2569" s="8" t="str">
        <f>IFERROR(VLOOKUP(LEFT($A2569,8),POR!$A:$R,14,0),"")</f>
        <v/>
      </c>
      <c r="AC2569" s="8" t="str">
        <f>IFERROR(VLOOKUP(LEFT($A2569,8),POR!$A:$R,15,0),"")</f>
        <v/>
      </c>
      <c r="AD2569" s="8" t="str">
        <f>IFERROR(VLOOKUP(LEFT($A2569,8),POR!$A:$R,16,0),"")</f>
        <v/>
      </c>
      <c r="AE2569" s="8" t="str">
        <f>IFERROR(VLOOKUP(LEFT($A2569,8),POR!$A:$R,17,0),"")</f>
        <v/>
      </c>
      <c r="AF2569" s="8" t="str">
        <f>IFERROR(VLOOKUP(LEFT($A2569,8),POR!$A:$R,18,0),"")</f>
        <v/>
      </c>
      <c r="AG2569" s="36" t="str">
        <f>IFERROR(VLOOKUP(A2569,NSD!F:G,2,0),"")</f>
        <v/>
      </c>
    </row>
    <row r="2570" spans="1:33">
      <c r="A2570" s="49" t="s">
        <v>2320</v>
      </c>
      <c r="B2570" s="36" t="str">
        <f>VLOOKUP(LEFT(A2570,8),Clusters!A:C,3,0)</f>
        <v>C4</v>
      </c>
      <c r="C2570" s="36">
        <f>VLOOKUP(LEFT(A2570,8),Clusters!A:D,2,0)</f>
        <v>44</v>
      </c>
      <c r="O2570" s="36">
        <f>IFERROR(VLOOKUP(LEFT(A2570,8),'Development Priority'!A:B,2,0),"")</f>
        <v>855</v>
      </c>
      <c r="P2570" s="8" t="str">
        <f>IFERROR(VLOOKUP(LEFT($A2570,8),POR!$A:$R,2,0),"")</f>
        <v/>
      </c>
      <c r="Q2570" s="8" t="str">
        <f>IFERROR(VLOOKUP(LEFT($A2570,8),POR!$A:$R,3,0),"")</f>
        <v/>
      </c>
      <c r="R2570" s="8" t="str">
        <f>IFERROR(VLOOKUP(LEFT($A2570,8),POR!$A:$R,4,0),"")</f>
        <v/>
      </c>
      <c r="S2570" s="8" t="str">
        <f>IFERROR(VLOOKUP(LEFT($A2570,8),POR!$A:$R,5,0),"")</f>
        <v/>
      </c>
      <c r="T2570" s="8" t="str">
        <f>IFERROR(VLOOKUP(LEFT($A2570,8),POR!$A:$R,6,0),"")</f>
        <v/>
      </c>
      <c r="U2570" s="8" t="str">
        <f>IFERROR(VLOOKUP(LEFT($A2570,8),POR!$A:$R,7,0),"")</f>
        <v/>
      </c>
      <c r="V2570" s="8" t="str">
        <f>IFERROR(VLOOKUP(LEFT($A2570,8),POR!$A:$R,8,0),"")</f>
        <v/>
      </c>
      <c r="W2570" s="8" t="str">
        <f>IFERROR(VLOOKUP(LEFT($A2570,8),POR!$A:$R,9,0),"")</f>
        <v/>
      </c>
      <c r="X2570" s="8" t="str">
        <f>IFERROR(VLOOKUP(LEFT($A2570,8),POR!$A:$R,10,0),"")</f>
        <v/>
      </c>
      <c r="Y2570" s="8" t="str">
        <f>IFERROR(VLOOKUP(LEFT($A2570,8),POR!$A:$R,11,0),"")</f>
        <v/>
      </c>
      <c r="Z2570" s="8" t="str">
        <f>IFERROR(VLOOKUP(LEFT($A2570,8),POR!$A:$R,12,0),"")</f>
        <v/>
      </c>
      <c r="AA2570" s="8" t="str">
        <f>IFERROR(VLOOKUP(LEFT($A2570,8),POR!$A:$R,13,0),"")</f>
        <v/>
      </c>
      <c r="AB2570" s="8" t="str">
        <f>IFERROR(VLOOKUP(LEFT($A2570,8),POR!$A:$R,14,0),"")</f>
        <v/>
      </c>
      <c r="AC2570" s="8" t="str">
        <f>IFERROR(VLOOKUP(LEFT($A2570,8),POR!$A:$R,15,0),"")</f>
        <v/>
      </c>
      <c r="AD2570" s="8" t="str">
        <f>IFERROR(VLOOKUP(LEFT($A2570,8),POR!$A:$R,16,0),"")</f>
        <v/>
      </c>
      <c r="AE2570" s="8" t="str">
        <f>IFERROR(VLOOKUP(LEFT($A2570,8),POR!$A:$R,17,0),"")</f>
        <v/>
      </c>
      <c r="AF2570" s="8" t="str">
        <f>IFERROR(VLOOKUP(LEFT($A2570,8),POR!$A:$R,18,0),"")</f>
        <v/>
      </c>
      <c r="AG2570" s="36" t="str">
        <f>IFERROR(VLOOKUP(A2570,NSD!F:G,2,0),"")</f>
        <v/>
      </c>
    </row>
    <row r="2571" spans="1:33">
      <c r="A2571" s="49" t="s">
        <v>4264</v>
      </c>
      <c r="B2571" s="36" t="str">
        <f>VLOOKUP(LEFT(A2571,8),Clusters!A:C,3,0)</f>
        <v>C4</v>
      </c>
      <c r="C2571" s="36">
        <f>VLOOKUP(LEFT(A2571,8),Clusters!A:D,2,0)</f>
        <v>45</v>
      </c>
      <c r="O2571" s="36">
        <f>IFERROR(VLOOKUP(LEFT(A2571,8),'Development Priority'!A:B,2,0),"")</f>
        <v>709</v>
      </c>
      <c r="P2571" s="8" t="str">
        <f>IFERROR(VLOOKUP(LEFT($A2571,8),POR!$A:$R,2,0),"")</f>
        <v/>
      </c>
      <c r="Q2571" s="8" t="str">
        <f>IFERROR(VLOOKUP(LEFT($A2571,8),POR!$A:$R,3,0),"")</f>
        <v/>
      </c>
      <c r="R2571" s="8" t="str">
        <f>IFERROR(VLOOKUP(LEFT($A2571,8),POR!$A:$R,4,0),"")</f>
        <v/>
      </c>
      <c r="S2571" s="8" t="str">
        <f>IFERROR(VLOOKUP(LEFT($A2571,8),POR!$A:$R,5,0),"")</f>
        <v/>
      </c>
      <c r="T2571" s="8" t="str">
        <f>IFERROR(VLOOKUP(LEFT($A2571,8),POR!$A:$R,6,0),"")</f>
        <v/>
      </c>
      <c r="U2571" s="8" t="str">
        <f>IFERROR(VLOOKUP(LEFT($A2571,8),POR!$A:$R,7,0),"")</f>
        <v/>
      </c>
      <c r="V2571" s="8" t="str">
        <f>IFERROR(VLOOKUP(LEFT($A2571,8),POR!$A:$R,8,0),"")</f>
        <v/>
      </c>
      <c r="W2571" s="8" t="str">
        <f>IFERROR(VLOOKUP(LEFT($A2571,8),POR!$A:$R,9,0),"")</f>
        <v/>
      </c>
      <c r="X2571" s="8" t="str">
        <f>IFERROR(VLOOKUP(LEFT($A2571,8),POR!$A:$R,10,0),"")</f>
        <v/>
      </c>
      <c r="Y2571" s="8" t="str">
        <f>IFERROR(VLOOKUP(LEFT($A2571,8),POR!$A:$R,11,0),"")</f>
        <v/>
      </c>
      <c r="Z2571" s="8" t="str">
        <f>IFERROR(VLOOKUP(LEFT($A2571,8),POR!$A:$R,12,0),"")</f>
        <v/>
      </c>
      <c r="AA2571" s="8" t="str">
        <f>IFERROR(VLOOKUP(LEFT($A2571,8),POR!$A:$R,13,0),"")</f>
        <v/>
      </c>
      <c r="AB2571" s="8" t="str">
        <f>IFERROR(VLOOKUP(LEFT($A2571,8),POR!$A:$R,14,0),"")</f>
        <v/>
      </c>
      <c r="AC2571" s="8" t="str">
        <f>IFERROR(VLOOKUP(LEFT($A2571,8),POR!$A:$R,15,0),"")</f>
        <v/>
      </c>
      <c r="AD2571" s="8" t="str">
        <f>IFERROR(VLOOKUP(LEFT($A2571,8),POR!$A:$R,16,0),"")</f>
        <v/>
      </c>
      <c r="AE2571" s="8" t="str">
        <f>IFERROR(VLOOKUP(LEFT($A2571,8),POR!$A:$R,17,0),"")</f>
        <v/>
      </c>
      <c r="AF2571" s="8" t="str">
        <f>IFERROR(VLOOKUP(LEFT($A2571,8),POR!$A:$R,18,0),"")</f>
        <v/>
      </c>
      <c r="AG2571" s="36" t="str">
        <f>IFERROR(VLOOKUP(A2571,NSD!F:G,2,0),"")</f>
        <v/>
      </c>
    </row>
    <row r="2572" spans="1:33">
      <c r="A2572" s="49" t="s">
        <v>4252</v>
      </c>
      <c r="B2572" s="36" t="str">
        <f>VLOOKUP(LEFT(A2572,8),Clusters!A:C,3,0)</f>
        <v>C4</v>
      </c>
      <c r="C2572" s="36">
        <f>VLOOKUP(LEFT(A2572,8),Clusters!A:D,2,0)</f>
        <v>45</v>
      </c>
      <c r="O2572" s="36">
        <f>IFERROR(VLOOKUP(LEFT(A2572,8),'Development Priority'!A:B,2,0),"")</f>
        <v>709</v>
      </c>
      <c r="P2572" s="8" t="str">
        <f>IFERROR(VLOOKUP(LEFT($A2572,8),POR!$A:$R,2,0),"")</f>
        <v/>
      </c>
      <c r="Q2572" s="8" t="str">
        <f>IFERROR(VLOOKUP(LEFT($A2572,8),POR!$A:$R,3,0),"")</f>
        <v/>
      </c>
      <c r="R2572" s="8" t="str">
        <f>IFERROR(VLOOKUP(LEFT($A2572,8),POR!$A:$R,4,0),"")</f>
        <v/>
      </c>
      <c r="S2572" s="8" t="str">
        <f>IFERROR(VLOOKUP(LEFT($A2572,8),POR!$A:$R,5,0),"")</f>
        <v/>
      </c>
      <c r="T2572" s="8" t="str">
        <f>IFERROR(VLOOKUP(LEFT($A2572,8),POR!$A:$R,6,0),"")</f>
        <v/>
      </c>
      <c r="U2572" s="8" t="str">
        <f>IFERROR(VLOOKUP(LEFT($A2572,8),POR!$A:$R,7,0),"")</f>
        <v/>
      </c>
      <c r="V2572" s="8" t="str">
        <f>IFERROR(VLOOKUP(LEFT($A2572,8),POR!$A:$R,8,0),"")</f>
        <v/>
      </c>
      <c r="W2572" s="8" t="str">
        <f>IFERROR(VLOOKUP(LEFT($A2572,8),POR!$A:$R,9,0),"")</f>
        <v/>
      </c>
      <c r="X2572" s="8" t="str">
        <f>IFERROR(VLOOKUP(LEFT($A2572,8),POR!$A:$R,10,0),"")</f>
        <v/>
      </c>
      <c r="Y2572" s="8" t="str">
        <f>IFERROR(VLOOKUP(LEFT($A2572,8),POR!$A:$R,11,0),"")</f>
        <v/>
      </c>
      <c r="Z2572" s="8" t="str">
        <f>IFERROR(VLOOKUP(LEFT($A2572,8),POR!$A:$R,12,0),"")</f>
        <v/>
      </c>
      <c r="AA2572" s="8" t="str">
        <f>IFERROR(VLOOKUP(LEFT($A2572,8),POR!$A:$R,13,0),"")</f>
        <v/>
      </c>
      <c r="AB2572" s="8" t="str">
        <f>IFERROR(VLOOKUP(LEFT($A2572,8),POR!$A:$R,14,0),"")</f>
        <v/>
      </c>
      <c r="AC2572" s="8" t="str">
        <f>IFERROR(VLOOKUP(LEFT($A2572,8),POR!$A:$R,15,0),"")</f>
        <v/>
      </c>
      <c r="AD2572" s="8" t="str">
        <f>IFERROR(VLOOKUP(LEFT($A2572,8),POR!$A:$R,16,0),"")</f>
        <v/>
      </c>
      <c r="AE2572" s="8" t="str">
        <f>IFERROR(VLOOKUP(LEFT($A2572,8),POR!$A:$R,17,0),"")</f>
        <v/>
      </c>
      <c r="AF2572" s="8" t="str">
        <f>IFERROR(VLOOKUP(LEFT($A2572,8),POR!$A:$R,18,0),"")</f>
        <v/>
      </c>
      <c r="AG2572" s="36" t="str">
        <f>IFERROR(VLOOKUP(A2572,NSD!F:G,2,0),"")</f>
        <v/>
      </c>
    </row>
    <row r="2573" spans="1:33">
      <c r="A2573" s="49" t="s">
        <v>4749</v>
      </c>
      <c r="B2573" s="36" t="str">
        <f>VLOOKUP(LEFT(A2573,8),Clusters!A:C,3,0)</f>
        <v>C4</v>
      </c>
      <c r="C2573" s="36">
        <f>VLOOKUP(LEFT(A2573,8),Clusters!A:D,2,0)</f>
        <v>45</v>
      </c>
      <c r="O2573" s="36">
        <f>IFERROR(VLOOKUP(LEFT(A2573,8),'Development Priority'!A:B,2,0),"")</f>
        <v>709</v>
      </c>
      <c r="P2573" s="8" t="str">
        <f>IFERROR(VLOOKUP(LEFT($A2573,8),POR!$A:$R,2,0),"")</f>
        <v/>
      </c>
      <c r="Q2573" s="8" t="str">
        <f>IFERROR(VLOOKUP(LEFT($A2573,8),POR!$A:$R,3,0),"")</f>
        <v/>
      </c>
      <c r="R2573" s="8" t="str">
        <f>IFERROR(VLOOKUP(LEFT($A2573,8),POR!$A:$R,4,0),"")</f>
        <v/>
      </c>
      <c r="S2573" s="8" t="str">
        <f>IFERROR(VLOOKUP(LEFT($A2573,8),POR!$A:$R,5,0),"")</f>
        <v/>
      </c>
      <c r="T2573" s="8" t="str">
        <f>IFERROR(VLOOKUP(LEFT($A2573,8),POR!$A:$R,6,0),"")</f>
        <v/>
      </c>
      <c r="U2573" s="8" t="str">
        <f>IFERROR(VLOOKUP(LEFT($A2573,8),POR!$A:$R,7,0),"")</f>
        <v/>
      </c>
      <c r="V2573" s="8" t="str">
        <f>IFERROR(VLOOKUP(LEFT($A2573,8),POR!$A:$R,8,0),"")</f>
        <v/>
      </c>
      <c r="W2573" s="8" t="str">
        <f>IFERROR(VLOOKUP(LEFT($A2573,8),POR!$A:$R,9,0),"")</f>
        <v/>
      </c>
      <c r="X2573" s="8" t="str">
        <f>IFERROR(VLOOKUP(LEFT($A2573,8),POR!$A:$R,10,0),"")</f>
        <v/>
      </c>
      <c r="Y2573" s="8" t="str">
        <f>IFERROR(VLOOKUP(LEFT($A2573,8),POR!$A:$R,11,0),"")</f>
        <v/>
      </c>
      <c r="Z2573" s="8" t="str">
        <f>IFERROR(VLOOKUP(LEFT($A2573,8),POR!$A:$R,12,0),"")</f>
        <v/>
      </c>
      <c r="AA2573" s="8" t="str">
        <f>IFERROR(VLOOKUP(LEFT($A2573,8),POR!$A:$R,13,0),"")</f>
        <v/>
      </c>
      <c r="AB2573" s="8" t="str">
        <f>IFERROR(VLOOKUP(LEFT($A2573,8),POR!$A:$R,14,0),"")</f>
        <v/>
      </c>
      <c r="AC2573" s="8" t="str">
        <f>IFERROR(VLOOKUP(LEFT($A2573,8),POR!$A:$R,15,0),"")</f>
        <v/>
      </c>
      <c r="AD2573" s="8" t="str">
        <f>IFERROR(VLOOKUP(LEFT($A2573,8),POR!$A:$R,16,0),"")</f>
        <v/>
      </c>
      <c r="AE2573" s="8" t="str">
        <f>IFERROR(VLOOKUP(LEFT($A2573,8),POR!$A:$R,17,0),"")</f>
        <v/>
      </c>
      <c r="AF2573" s="8" t="str">
        <f>IFERROR(VLOOKUP(LEFT($A2573,8),POR!$A:$R,18,0),"")</f>
        <v/>
      </c>
      <c r="AG2573" s="36" t="str">
        <f>IFERROR(VLOOKUP(A2573,NSD!F:G,2,0),"")</f>
        <v/>
      </c>
    </row>
    <row r="2574" spans="1:33">
      <c r="A2574" s="49" t="s">
        <v>2174</v>
      </c>
      <c r="B2574" s="36" t="str">
        <f>VLOOKUP(LEFT(A2574,8),Clusters!A:C,3,0)</f>
        <v>C3</v>
      </c>
      <c r="C2574" s="36">
        <f>VLOOKUP(LEFT(A2574,8),Clusters!A:D,2,0)</f>
        <v>33</v>
      </c>
      <c r="O2574" s="36">
        <f>IFERROR(VLOOKUP(LEFT(A2574,8),'Development Priority'!A:B,2,0),"")</f>
        <v>776</v>
      </c>
      <c r="P2574" s="8" t="str">
        <f>IFERROR(VLOOKUP(LEFT($A2574,8),POR!$A:$R,2,0),"")</f>
        <v/>
      </c>
      <c r="Q2574" s="8" t="str">
        <f>IFERROR(VLOOKUP(LEFT($A2574,8),POR!$A:$R,3,0),"")</f>
        <v/>
      </c>
      <c r="R2574" s="8" t="str">
        <f>IFERROR(VLOOKUP(LEFT($A2574,8),POR!$A:$R,4,0),"")</f>
        <v/>
      </c>
      <c r="S2574" s="8" t="str">
        <f>IFERROR(VLOOKUP(LEFT($A2574,8),POR!$A:$R,5,0),"")</f>
        <v/>
      </c>
      <c r="T2574" s="8" t="str">
        <f>IFERROR(VLOOKUP(LEFT($A2574,8),POR!$A:$R,6,0),"")</f>
        <v/>
      </c>
      <c r="U2574" s="8" t="str">
        <f>IFERROR(VLOOKUP(LEFT($A2574,8),POR!$A:$R,7,0),"")</f>
        <v/>
      </c>
      <c r="V2574" s="8" t="str">
        <f>IFERROR(VLOOKUP(LEFT($A2574,8),POR!$A:$R,8,0),"")</f>
        <v/>
      </c>
      <c r="W2574" s="8" t="str">
        <f>IFERROR(VLOOKUP(LEFT($A2574,8),POR!$A:$R,9,0),"")</f>
        <v/>
      </c>
      <c r="X2574" s="8" t="str">
        <f>IFERROR(VLOOKUP(LEFT($A2574,8),POR!$A:$R,10,0),"")</f>
        <v/>
      </c>
      <c r="Y2574" s="8" t="str">
        <f>IFERROR(VLOOKUP(LEFT($A2574,8),POR!$A:$R,11,0),"")</f>
        <v/>
      </c>
      <c r="Z2574" s="8" t="str">
        <f>IFERROR(VLOOKUP(LEFT($A2574,8),POR!$A:$R,12,0),"")</f>
        <v/>
      </c>
      <c r="AA2574" s="8" t="str">
        <f>IFERROR(VLOOKUP(LEFT($A2574,8),POR!$A:$R,13,0),"")</f>
        <v/>
      </c>
      <c r="AB2574" s="8" t="str">
        <f>IFERROR(VLOOKUP(LEFT($A2574,8),POR!$A:$R,14,0),"")</f>
        <v/>
      </c>
      <c r="AC2574" s="8" t="str">
        <f>IFERROR(VLOOKUP(LEFT($A2574,8),POR!$A:$R,15,0),"")</f>
        <v/>
      </c>
      <c r="AD2574" s="8" t="str">
        <f>IFERROR(VLOOKUP(LEFT($A2574,8),POR!$A:$R,16,0),"")</f>
        <v/>
      </c>
      <c r="AE2574" s="8" t="str">
        <f>IFERROR(VLOOKUP(LEFT($A2574,8),POR!$A:$R,17,0),"")</f>
        <v/>
      </c>
      <c r="AF2574" s="8" t="str">
        <f>IFERROR(VLOOKUP(LEFT($A2574,8),POR!$A:$R,18,0),"")</f>
        <v/>
      </c>
      <c r="AG2574" s="36" t="str">
        <f>IFERROR(VLOOKUP(A2574,NSD!F:G,2,0),"")</f>
        <v/>
      </c>
    </row>
    <row r="2575" spans="1:33">
      <c r="A2575" s="49" t="s">
        <v>3360</v>
      </c>
      <c r="B2575" s="36" t="str">
        <f>VLOOKUP(LEFT(A2575,8),Clusters!A:C,3,0)</f>
        <v>C3</v>
      </c>
      <c r="C2575" s="36">
        <f>VLOOKUP(LEFT(A2575,8),Clusters!A:D,2,0)</f>
        <v>33</v>
      </c>
      <c r="O2575" s="36">
        <f>IFERROR(VLOOKUP(LEFT(A2575,8),'Development Priority'!A:B,2,0),"")</f>
        <v>776</v>
      </c>
      <c r="P2575" s="8" t="str">
        <f>IFERROR(VLOOKUP(LEFT($A2575,8),POR!$A:$R,2,0),"")</f>
        <v/>
      </c>
      <c r="Q2575" s="8" t="str">
        <f>IFERROR(VLOOKUP(LEFT($A2575,8),POR!$A:$R,3,0),"")</f>
        <v/>
      </c>
      <c r="R2575" s="8" t="str">
        <f>IFERROR(VLOOKUP(LEFT($A2575,8),POR!$A:$R,4,0),"")</f>
        <v/>
      </c>
      <c r="S2575" s="8" t="str">
        <f>IFERROR(VLOOKUP(LEFT($A2575,8),POR!$A:$R,5,0),"")</f>
        <v/>
      </c>
      <c r="T2575" s="8" t="str">
        <f>IFERROR(VLOOKUP(LEFT($A2575,8),POR!$A:$R,6,0),"")</f>
        <v/>
      </c>
      <c r="U2575" s="8" t="str">
        <f>IFERROR(VLOOKUP(LEFT($A2575,8),POR!$A:$R,7,0),"")</f>
        <v/>
      </c>
      <c r="V2575" s="8" t="str">
        <f>IFERROR(VLOOKUP(LEFT($A2575,8),POR!$A:$R,8,0),"")</f>
        <v/>
      </c>
      <c r="W2575" s="8" t="str">
        <f>IFERROR(VLOOKUP(LEFT($A2575,8),POR!$A:$R,9,0),"")</f>
        <v/>
      </c>
      <c r="X2575" s="8" t="str">
        <f>IFERROR(VLOOKUP(LEFT($A2575,8),POR!$A:$R,10,0),"")</f>
        <v/>
      </c>
      <c r="Y2575" s="8" t="str">
        <f>IFERROR(VLOOKUP(LEFT($A2575,8),POR!$A:$R,11,0),"")</f>
        <v/>
      </c>
      <c r="Z2575" s="8" t="str">
        <f>IFERROR(VLOOKUP(LEFT($A2575,8),POR!$A:$R,12,0),"")</f>
        <v/>
      </c>
      <c r="AA2575" s="8" t="str">
        <f>IFERROR(VLOOKUP(LEFT($A2575,8),POR!$A:$R,13,0),"")</f>
        <v/>
      </c>
      <c r="AB2575" s="8" t="str">
        <f>IFERROR(VLOOKUP(LEFT($A2575,8),POR!$A:$R,14,0),"")</f>
        <v/>
      </c>
      <c r="AC2575" s="8" t="str">
        <f>IFERROR(VLOOKUP(LEFT($A2575,8),POR!$A:$R,15,0),"")</f>
        <v/>
      </c>
      <c r="AD2575" s="8" t="str">
        <f>IFERROR(VLOOKUP(LEFT($A2575,8),POR!$A:$R,16,0),"")</f>
        <v/>
      </c>
      <c r="AE2575" s="8" t="str">
        <f>IFERROR(VLOOKUP(LEFT($A2575,8),POR!$A:$R,17,0),"")</f>
        <v/>
      </c>
      <c r="AF2575" s="8" t="str">
        <f>IFERROR(VLOOKUP(LEFT($A2575,8),POR!$A:$R,18,0),"")</f>
        <v/>
      </c>
      <c r="AG2575" s="36" t="str">
        <f>IFERROR(VLOOKUP(A2575,NSD!F:G,2,0),"")</f>
        <v/>
      </c>
    </row>
    <row r="2576" spans="1:33">
      <c r="A2576" s="49" t="s">
        <v>2113</v>
      </c>
      <c r="B2576" s="36" t="str">
        <f>VLOOKUP(LEFT(A2576,8),Clusters!A:C,3,0)</f>
        <v>C3</v>
      </c>
      <c r="C2576" s="36">
        <f>VLOOKUP(LEFT(A2576,8),Clusters!A:D,2,0)</f>
        <v>33</v>
      </c>
      <c r="O2576" s="36">
        <f>IFERROR(VLOOKUP(LEFT(A2576,8),'Development Priority'!A:B,2,0),"")</f>
        <v>776</v>
      </c>
      <c r="P2576" s="8" t="str">
        <f>IFERROR(VLOOKUP(LEFT($A2576,8),POR!$A:$R,2,0),"")</f>
        <v/>
      </c>
      <c r="Q2576" s="8" t="str">
        <f>IFERROR(VLOOKUP(LEFT($A2576,8),POR!$A:$R,3,0),"")</f>
        <v/>
      </c>
      <c r="R2576" s="8" t="str">
        <f>IFERROR(VLOOKUP(LEFT($A2576,8),POR!$A:$R,4,0),"")</f>
        <v/>
      </c>
      <c r="S2576" s="8" t="str">
        <f>IFERROR(VLOOKUP(LEFT($A2576,8),POR!$A:$R,5,0),"")</f>
        <v/>
      </c>
      <c r="T2576" s="8" t="str">
        <f>IFERROR(VLOOKUP(LEFT($A2576,8),POR!$A:$R,6,0),"")</f>
        <v/>
      </c>
      <c r="U2576" s="8" t="str">
        <f>IFERROR(VLOOKUP(LEFT($A2576,8),POR!$A:$R,7,0),"")</f>
        <v/>
      </c>
      <c r="V2576" s="8" t="str">
        <f>IFERROR(VLOOKUP(LEFT($A2576,8),POR!$A:$R,8,0),"")</f>
        <v/>
      </c>
      <c r="W2576" s="8" t="str">
        <f>IFERROR(VLOOKUP(LEFT($A2576,8),POR!$A:$R,9,0),"")</f>
        <v/>
      </c>
      <c r="X2576" s="8" t="str">
        <f>IFERROR(VLOOKUP(LEFT($A2576,8),POR!$A:$R,10,0),"")</f>
        <v/>
      </c>
      <c r="Y2576" s="8" t="str">
        <f>IFERROR(VLOOKUP(LEFT($A2576,8),POR!$A:$R,11,0),"")</f>
        <v/>
      </c>
      <c r="Z2576" s="8" t="str">
        <f>IFERROR(VLOOKUP(LEFT($A2576,8),POR!$A:$R,12,0),"")</f>
        <v/>
      </c>
      <c r="AA2576" s="8" t="str">
        <f>IFERROR(VLOOKUP(LEFT($A2576,8),POR!$A:$R,13,0),"")</f>
        <v/>
      </c>
      <c r="AB2576" s="8" t="str">
        <f>IFERROR(VLOOKUP(LEFT($A2576,8),POR!$A:$R,14,0),"")</f>
        <v/>
      </c>
      <c r="AC2576" s="8" t="str">
        <f>IFERROR(VLOOKUP(LEFT($A2576,8),POR!$A:$R,15,0),"")</f>
        <v/>
      </c>
      <c r="AD2576" s="8" t="str">
        <f>IFERROR(VLOOKUP(LEFT($A2576,8),POR!$A:$R,16,0),"")</f>
        <v/>
      </c>
      <c r="AE2576" s="8" t="str">
        <f>IFERROR(VLOOKUP(LEFT($A2576,8),POR!$A:$R,17,0),"")</f>
        <v/>
      </c>
      <c r="AF2576" s="8" t="str">
        <f>IFERROR(VLOOKUP(LEFT($A2576,8),POR!$A:$R,18,0),"")</f>
        <v/>
      </c>
      <c r="AG2576" s="36" t="str">
        <f>IFERROR(VLOOKUP(A2576,NSD!F:G,2,0),"")</f>
        <v/>
      </c>
    </row>
    <row r="2577" spans="1:33">
      <c r="A2577" s="49" t="s">
        <v>4200</v>
      </c>
      <c r="B2577" s="36" t="str">
        <f>VLOOKUP(LEFT(A2577,8),Clusters!A:C,3,0)</f>
        <v>C3</v>
      </c>
      <c r="C2577" s="36">
        <f>VLOOKUP(LEFT(A2577,8),Clusters!A:D,2,0)</f>
        <v>31</v>
      </c>
      <c r="O2577" s="36">
        <f>IFERROR(VLOOKUP(LEFT(A2577,8),'Development Priority'!A:B,2,0),"")</f>
        <v>379</v>
      </c>
      <c r="P2577" s="8" t="str">
        <f>IFERROR(VLOOKUP(LEFT($A2577,8),POR!$A:$R,2,0),"")</f>
        <v/>
      </c>
      <c r="Q2577" s="8" t="str">
        <f>IFERROR(VLOOKUP(LEFT($A2577,8),POR!$A:$R,3,0),"")</f>
        <v/>
      </c>
      <c r="R2577" s="8" t="str">
        <f>IFERROR(VLOOKUP(LEFT($A2577,8),POR!$A:$R,4,0),"")</f>
        <v/>
      </c>
      <c r="S2577" s="8" t="str">
        <f>IFERROR(VLOOKUP(LEFT($A2577,8),POR!$A:$R,5,0),"")</f>
        <v/>
      </c>
      <c r="T2577" s="8" t="str">
        <f>IFERROR(VLOOKUP(LEFT($A2577,8),POR!$A:$R,6,0),"")</f>
        <v/>
      </c>
      <c r="U2577" s="8" t="str">
        <f>IFERROR(VLOOKUP(LEFT($A2577,8),POR!$A:$R,7,0),"")</f>
        <v/>
      </c>
      <c r="V2577" s="8" t="str">
        <f>IFERROR(VLOOKUP(LEFT($A2577,8),POR!$A:$R,8,0),"")</f>
        <v/>
      </c>
      <c r="W2577" s="8" t="str">
        <f>IFERROR(VLOOKUP(LEFT($A2577,8),POR!$A:$R,9,0),"")</f>
        <v/>
      </c>
      <c r="X2577" s="8" t="str">
        <f>IFERROR(VLOOKUP(LEFT($A2577,8),POR!$A:$R,10,0),"")</f>
        <v/>
      </c>
      <c r="Y2577" s="8" t="str">
        <f>IFERROR(VLOOKUP(LEFT($A2577,8),POR!$A:$R,11,0),"")</f>
        <v/>
      </c>
      <c r="Z2577" s="8" t="str">
        <f>IFERROR(VLOOKUP(LEFT($A2577,8),POR!$A:$R,12,0),"")</f>
        <v/>
      </c>
      <c r="AA2577" s="8" t="str">
        <f>IFERROR(VLOOKUP(LEFT($A2577,8),POR!$A:$R,13,0),"")</f>
        <v/>
      </c>
      <c r="AB2577" s="8" t="str">
        <f>IFERROR(VLOOKUP(LEFT($A2577,8),POR!$A:$R,14,0),"")</f>
        <v/>
      </c>
      <c r="AC2577" s="8" t="str">
        <f>IFERROR(VLOOKUP(LEFT($A2577,8),POR!$A:$R,15,0),"")</f>
        <v/>
      </c>
      <c r="AD2577" s="8" t="str">
        <f>IFERROR(VLOOKUP(LEFT($A2577,8),POR!$A:$R,16,0),"")</f>
        <v/>
      </c>
      <c r="AE2577" s="8" t="str">
        <f>IFERROR(VLOOKUP(LEFT($A2577,8),POR!$A:$R,17,0),"")</f>
        <v/>
      </c>
      <c r="AF2577" s="8" t="str">
        <f>IFERROR(VLOOKUP(LEFT($A2577,8),POR!$A:$R,18,0),"")</f>
        <v/>
      </c>
      <c r="AG2577" s="36" t="str">
        <f>IFERROR(VLOOKUP(A2577,NSD!F:G,2,0),"")</f>
        <v/>
      </c>
    </row>
    <row r="2578" spans="1:33">
      <c r="A2578" s="49" t="s">
        <v>4201</v>
      </c>
      <c r="B2578" s="36" t="str">
        <f>VLOOKUP(LEFT(A2578,8),Clusters!A:C,3,0)</f>
        <v>C3</v>
      </c>
      <c r="C2578" s="36">
        <f>VLOOKUP(LEFT(A2578,8),Clusters!A:D,2,0)</f>
        <v>31</v>
      </c>
      <c r="O2578" s="36">
        <f>IFERROR(VLOOKUP(LEFT(A2578,8),'Development Priority'!A:B,2,0),"")</f>
        <v>379</v>
      </c>
      <c r="P2578" s="8" t="str">
        <f>IFERROR(VLOOKUP(LEFT($A2578,8),POR!$A:$R,2,0),"")</f>
        <v/>
      </c>
      <c r="Q2578" s="8" t="str">
        <f>IFERROR(VLOOKUP(LEFT($A2578,8),POR!$A:$R,3,0),"")</f>
        <v/>
      </c>
      <c r="R2578" s="8" t="str">
        <f>IFERROR(VLOOKUP(LEFT($A2578,8),POR!$A:$R,4,0),"")</f>
        <v/>
      </c>
      <c r="S2578" s="8" t="str">
        <f>IFERROR(VLOOKUP(LEFT($A2578,8),POR!$A:$R,5,0),"")</f>
        <v/>
      </c>
      <c r="T2578" s="8" t="str">
        <f>IFERROR(VLOOKUP(LEFT($A2578,8),POR!$A:$R,6,0),"")</f>
        <v/>
      </c>
      <c r="U2578" s="8" t="str">
        <f>IFERROR(VLOOKUP(LEFT($A2578,8),POR!$A:$R,7,0),"")</f>
        <v/>
      </c>
      <c r="V2578" s="8" t="str">
        <f>IFERROR(VLOOKUP(LEFT($A2578,8),POR!$A:$R,8,0),"")</f>
        <v/>
      </c>
      <c r="W2578" s="8" t="str">
        <f>IFERROR(VLOOKUP(LEFT($A2578,8),POR!$A:$R,9,0),"")</f>
        <v/>
      </c>
      <c r="X2578" s="8" t="str">
        <f>IFERROR(VLOOKUP(LEFT($A2578,8),POR!$A:$R,10,0),"")</f>
        <v/>
      </c>
      <c r="Y2578" s="8" t="str">
        <f>IFERROR(VLOOKUP(LEFT($A2578,8),POR!$A:$R,11,0),"")</f>
        <v/>
      </c>
      <c r="Z2578" s="8" t="str">
        <f>IFERROR(VLOOKUP(LEFT($A2578,8),POR!$A:$R,12,0),"")</f>
        <v/>
      </c>
      <c r="AA2578" s="8" t="str">
        <f>IFERROR(VLOOKUP(LEFT($A2578,8),POR!$A:$R,13,0),"")</f>
        <v/>
      </c>
      <c r="AB2578" s="8" t="str">
        <f>IFERROR(VLOOKUP(LEFT($A2578,8),POR!$A:$R,14,0),"")</f>
        <v/>
      </c>
      <c r="AC2578" s="8" t="str">
        <f>IFERROR(VLOOKUP(LEFT($A2578,8),POR!$A:$R,15,0),"")</f>
        <v/>
      </c>
      <c r="AD2578" s="8" t="str">
        <f>IFERROR(VLOOKUP(LEFT($A2578,8),POR!$A:$R,16,0),"")</f>
        <v/>
      </c>
      <c r="AE2578" s="8" t="str">
        <f>IFERROR(VLOOKUP(LEFT($A2578,8),POR!$A:$R,17,0),"")</f>
        <v/>
      </c>
      <c r="AF2578" s="8" t="str">
        <f>IFERROR(VLOOKUP(LEFT($A2578,8),POR!$A:$R,18,0),"")</f>
        <v/>
      </c>
      <c r="AG2578" s="36" t="str">
        <f>IFERROR(VLOOKUP(A2578,NSD!F:G,2,0),"")</f>
        <v/>
      </c>
    </row>
    <row r="2579" spans="1:33">
      <c r="A2579" s="49" t="s">
        <v>2186</v>
      </c>
      <c r="B2579" s="36" t="str">
        <f>VLOOKUP(LEFT(A2579,8),Clusters!A:C,3,0)</f>
        <v>C3</v>
      </c>
      <c r="C2579" s="36">
        <f>VLOOKUP(LEFT(A2579,8),Clusters!A:D,2,0)</f>
        <v>31</v>
      </c>
      <c r="O2579" s="36">
        <f>IFERROR(VLOOKUP(LEFT(A2579,8),'Development Priority'!A:B,2,0),"")</f>
        <v>379</v>
      </c>
      <c r="P2579" s="8" t="str">
        <f>IFERROR(VLOOKUP(LEFT($A2579,8),POR!$A:$R,2,0),"")</f>
        <v/>
      </c>
      <c r="Q2579" s="8" t="str">
        <f>IFERROR(VLOOKUP(LEFT($A2579,8),POR!$A:$R,3,0),"")</f>
        <v/>
      </c>
      <c r="R2579" s="8" t="str">
        <f>IFERROR(VLOOKUP(LEFT($A2579,8),POR!$A:$R,4,0),"")</f>
        <v/>
      </c>
      <c r="S2579" s="8" t="str">
        <f>IFERROR(VLOOKUP(LEFT($A2579,8),POR!$A:$R,5,0),"")</f>
        <v/>
      </c>
      <c r="T2579" s="8" t="str">
        <f>IFERROR(VLOOKUP(LEFT($A2579,8),POR!$A:$R,6,0),"")</f>
        <v/>
      </c>
      <c r="U2579" s="8" t="str">
        <f>IFERROR(VLOOKUP(LEFT($A2579,8),POR!$A:$R,7,0),"")</f>
        <v/>
      </c>
      <c r="V2579" s="8" t="str">
        <f>IFERROR(VLOOKUP(LEFT($A2579,8),POR!$A:$R,8,0),"")</f>
        <v/>
      </c>
      <c r="W2579" s="8" t="str">
        <f>IFERROR(VLOOKUP(LEFT($A2579,8),POR!$A:$R,9,0),"")</f>
        <v/>
      </c>
      <c r="X2579" s="8" t="str">
        <f>IFERROR(VLOOKUP(LEFT($A2579,8),POR!$A:$R,10,0),"")</f>
        <v/>
      </c>
      <c r="Y2579" s="8" t="str">
        <f>IFERROR(VLOOKUP(LEFT($A2579,8),POR!$A:$R,11,0),"")</f>
        <v/>
      </c>
      <c r="Z2579" s="8" t="str">
        <f>IFERROR(VLOOKUP(LEFT($A2579,8),POR!$A:$R,12,0),"")</f>
        <v/>
      </c>
      <c r="AA2579" s="8" t="str">
        <f>IFERROR(VLOOKUP(LEFT($A2579,8),POR!$A:$R,13,0),"")</f>
        <v/>
      </c>
      <c r="AB2579" s="8" t="str">
        <f>IFERROR(VLOOKUP(LEFT($A2579,8),POR!$A:$R,14,0),"")</f>
        <v/>
      </c>
      <c r="AC2579" s="8" t="str">
        <f>IFERROR(VLOOKUP(LEFT($A2579,8),POR!$A:$R,15,0),"")</f>
        <v/>
      </c>
      <c r="AD2579" s="8" t="str">
        <f>IFERROR(VLOOKUP(LEFT($A2579,8),POR!$A:$R,16,0),"")</f>
        <v/>
      </c>
      <c r="AE2579" s="8" t="str">
        <f>IFERROR(VLOOKUP(LEFT($A2579,8),POR!$A:$R,17,0),"")</f>
        <v/>
      </c>
      <c r="AF2579" s="8" t="str">
        <f>IFERROR(VLOOKUP(LEFT($A2579,8),POR!$A:$R,18,0),"")</f>
        <v/>
      </c>
      <c r="AG2579" s="36" t="str">
        <f>IFERROR(VLOOKUP(A2579,NSD!F:G,2,0),"")</f>
        <v/>
      </c>
    </row>
    <row r="2580" spans="1:33">
      <c r="A2580" s="49" t="s">
        <v>4341</v>
      </c>
      <c r="B2580" s="36" t="str">
        <f>VLOOKUP(LEFT(A2580,8),Clusters!A:C,3,0)</f>
        <v>C3</v>
      </c>
      <c r="C2580" s="36">
        <f>VLOOKUP(LEFT(A2580,8),Clusters!A:D,2,0)</f>
        <v>33</v>
      </c>
      <c r="O2580" s="36">
        <f>IFERROR(VLOOKUP(LEFT(A2580,8),'Development Priority'!A:B,2,0),"")</f>
        <v>526</v>
      </c>
      <c r="P2580" s="8" t="str">
        <f>IFERROR(VLOOKUP(LEFT($A2580,8),POR!$A:$R,2,0),"")</f>
        <v/>
      </c>
      <c r="Q2580" s="8" t="str">
        <f>IFERROR(VLOOKUP(LEFT($A2580,8),POR!$A:$R,3,0),"")</f>
        <v/>
      </c>
      <c r="R2580" s="8" t="str">
        <f>IFERROR(VLOOKUP(LEFT($A2580,8),POR!$A:$R,4,0),"")</f>
        <v/>
      </c>
      <c r="S2580" s="8" t="str">
        <f>IFERROR(VLOOKUP(LEFT($A2580,8),POR!$A:$R,5,0),"")</f>
        <v/>
      </c>
      <c r="T2580" s="8" t="str">
        <f>IFERROR(VLOOKUP(LEFT($A2580,8),POR!$A:$R,6,0),"")</f>
        <v/>
      </c>
      <c r="U2580" s="8" t="str">
        <f>IFERROR(VLOOKUP(LEFT($A2580,8),POR!$A:$R,7,0),"")</f>
        <v/>
      </c>
      <c r="V2580" s="8" t="str">
        <f>IFERROR(VLOOKUP(LEFT($A2580,8),POR!$A:$R,8,0),"")</f>
        <v/>
      </c>
      <c r="W2580" s="8" t="str">
        <f>IFERROR(VLOOKUP(LEFT($A2580,8),POR!$A:$R,9,0),"")</f>
        <v/>
      </c>
      <c r="X2580" s="8" t="str">
        <f>IFERROR(VLOOKUP(LEFT($A2580,8),POR!$A:$R,10,0),"")</f>
        <v/>
      </c>
      <c r="Y2580" s="8" t="str">
        <f>IFERROR(VLOOKUP(LEFT($A2580,8),POR!$A:$R,11,0),"")</f>
        <v/>
      </c>
      <c r="Z2580" s="8" t="str">
        <f>IFERROR(VLOOKUP(LEFT($A2580,8),POR!$A:$R,12,0),"")</f>
        <v/>
      </c>
      <c r="AA2580" s="8" t="str">
        <f>IFERROR(VLOOKUP(LEFT($A2580,8),POR!$A:$R,13,0),"")</f>
        <v/>
      </c>
      <c r="AB2580" s="8" t="str">
        <f>IFERROR(VLOOKUP(LEFT($A2580,8),POR!$A:$R,14,0),"")</f>
        <v/>
      </c>
      <c r="AC2580" s="8" t="str">
        <f>IFERROR(VLOOKUP(LEFT($A2580,8),POR!$A:$R,15,0),"")</f>
        <v/>
      </c>
      <c r="AD2580" s="8" t="str">
        <f>IFERROR(VLOOKUP(LEFT($A2580,8),POR!$A:$R,16,0),"")</f>
        <v/>
      </c>
      <c r="AE2580" s="8" t="str">
        <f>IFERROR(VLOOKUP(LEFT($A2580,8),POR!$A:$R,17,0),"")</f>
        <v/>
      </c>
      <c r="AF2580" s="8" t="str">
        <f>IFERROR(VLOOKUP(LEFT($A2580,8),POR!$A:$R,18,0),"")</f>
        <v/>
      </c>
      <c r="AG2580" s="36" t="str">
        <f>IFERROR(VLOOKUP(A2580,NSD!F:G,2,0),"")</f>
        <v/>
      </c>
    </row>
    <row r="2581" spans="1:33">
      <c r="A2581" s="49" t="s">
        <v>4246</v>
      </c>
      <c r="B2581" s="36" t="str">
        <f>VLOOKUP(LEFT(A2581,8),Clusters!A:C,3,0)</f>
        <v>C3</v>
      </c>
      <c r="C2581" s="36">
        <f>VLOOKUP(LEFT(A2581,8),Clusters!A:D,2,0)</f>
        <v>33</v>
      </c>
      <c r="O2581" s="36">
        <f>IFERROR(VLOOKUP(LEFT(A2581,8),'Development Priority'!A:B,2,0),"")</f>
        <v>526</v>
      </c>
      <c r="P2581" s="8" t="str">
        <f>IFERROR(VLOOKUP(LEFT($A2581,8),POR!$A:$R,2,0),"")</f>
        <v/>
      </c>
      <c r="Q2581" s="8" t="str">
        <f>IFERROR(VLOOKUP(LEFT($A2581,8),POR!$A:$R,3,0),"")</f>
        <v/>
      </c>
      <c r="R2581" s="8" t="str">
        <f>IFERROR(VLOOKUP(LEFT($A2581,8),POR!$A:$R,4,0),"")</f>
        <v/>
      </c>
      <c r="S2581" s="8" t="str">
        <f>IFERROR(VLOOKUP(LEFT($A2581,8),POR!$A:$R,5,0),"")</f>
        <v/>
      </c>
      <c r="T2581" s="8" t="str">
        <f>IFERROR(VLOOKUP(LEFT($A2581,8),POR!$A:$R,6,0),"")</f>
        <v/>
      </c>
      <c r="U2581" s="8" t="str">
        <f>IFERROR(VLOOKUP(LEFT($A2581,8),POR!$A:$R,7,0),"")</f>
        <v/>
      </c>
      <c r="V2581" s="8" t="str">
        <f>IFERROR(VLOOKUP(LEFT($A2581,8),POR!$A:$R,8,0),"")</f>
        <v/>
      </c>
      <c r="W2581" s="8" t="str">
        <f>IFERROR(VLOOKUP(LEFT($A2581,8),POR!$A:$R,9,0),"")</f>
        <v/>
      </c>
      <c r="X2581" s="8" t="str">
        <f>IFERROR(VLOOKUP(LEFT($A2581,8),POR!$A:$R,10,0),"")</f>
        <v/>
      </c>
      <c r="Y2581" s="8" t="str">
        <f>IFERROR(VLOOKUP(LEFT($A2581,8),POR!$A:$R,11,0),"")</f>
        <v/>
      </c>
      <c r="Z2581" s="8" t="str">
        <f>IFERROR(VLOOKUP(LEFT($A2581,8),POR!$A:$R,12,0),"")</f>
        <v/>
      </c>
      <c r="AA2581" s="8" t="str">
        <f>IFERROR(VLOOKUP(LEFT($A2581,8),POR!$A:$R,13,0),"")</f>
        <v/>
      </c>
      <c r="AB2581" s="8" t="str">
        <f>IFERROR(VLOOKUP(LEFT($A2581,8),POR!$A:$R,14,0),"")</f>
        <v/>
      </c>
      <c r="AC2581" s="8" t="str">
        <f>IFERROR(VLOOKUP(LEFT($A2581,8),POR!$A:$R,15,0),"")</f>
        <v/>
      </c>
      <c r="AD2581" s="8" t="str">
        <f>IFERROR(VLOOKUP(LEFT($A2581,8),POR!$A:$R,16,0),"")</f>
        <v/>
      </c>
      <c r="AE2581" s="8" t="str">
        <f>IFERROR(VLOOKUP(LEFT($A2581,8),POR!$A:$R,17,0),"")</f>
        <v/>
      </c>
      <c r="AF2581" s="8" t="str">
        <f>IFERROR(VLOOKUP(LEFT($A2581,8),POR!$A:$R,18,0),"")</f>
        <v/>
      </c>
      <c r="AG2581" s="36" t="str">
        <f>IFERROR(VLOOKUP(A2581,NSD!F:G,2,0),"")</f>
        <v/>
      </c>
    </row>
    <row r="2582" spans="1:33">
      <c r="A2582" s="49" t="s">
        <v>4435</v>
      </c>
      <c r="B2582" s="36" t="str">
        <f>VLOOKUP(LEFT(A2582,8),Clusters!A:C,3,0)</f>
        <v>C3</v>
      </c>
      <c r="C2582" s="36">
        <f>VLOOKUP(LEFT(A2582,8),Clusters!A:D,2,0)</f>
        <v>33</v>
      </c>
      <c r="O2582" s="36">
        <f>IFERROR(VLOOKUP(LEFT(A2582,8),'Development Priority'!A:B,2,0),"")</f>
        <v>526</v>
      </c>
      <c r="P2582" s="8" t="str">
        <f>IFERROR(VLOOKUP(LEFT($A2582,8),POR!$A:$R,2,0),"")</f>
        <v/>
      </c>
      <c r="Q2582" s="8" t="str">
        <f>IFERROR(VLOOKUP(LEFT($A2582,8),POR!$A:$R,3,0),"")</f>
        <v/>
      </c>
      <c r="R2582" s="8" t="str">
        <f>IFERROR(VLOOKUP(LEFT($A2582,8),POR!$A:$R,4,0),"")</f>
        <v/>
      </c>
      <c r="S2582" s="8" t="str">
        <f>IFERROR(VLOOKUP(LEFT($A2582,8),POR!$A:$R,5,0),"")</f>
        <v/>
      </c>
      <c r="T2582" s="8" t="str">
        <f>IFERROR(VLOOKUP(LEFT($A2582,8),POR!$A:$R,6,0),"")</f>
        <v/>
      </c>
      <c r="U2582" s="8" t="str">
        <f>IFERROR(VLOOKUP(LEFT($A2582,8),POR!$A:$R,7,0),"")</f>
        <v/>
      </c>
      <c r="V2582" s="8" t="str">
        <f>IFERROR(VLOOKUP(LEFT($A2582,8),POR!$A:$R,8,0),"")</f>
        <v/>
      </c>
      <c r="W2582" s="8" t="str">
        <f>IFERROR(VLOOKUP(LEFT($A2582,8),POR!$A:$R,9,0),"")</f>
        <v/>
      </c>
      <c r="X2582" s="8" t="str">
        <f>IFERROR(VLOOKUP(LEFT($A2582,8),POR!$A:$R,10,0),"")</f>
        <v/>
      </c>
      <c r="Y2582" s="8" t="str">
        <f>IFERROR(VLOOKUP(LEFT($A2582,8),POR!$A:$R,11,0),"")</f>
        <v/>
      </c>
      <c r="Z2582" s="8" t="str">
        <f>IFERROR(VLOOKUP(LEFT($A2582,8),POR!$A:$R,12,0),"")</f>
        <v/>
      </c>
      <c r="AA2582" s="8" t="str">
        <f>IFERROR(VLOOKUP(LEFT($A2582,8),POR!$A:$R,13,0),"")</f>
        <v/>
      </c>
      <c r="AB2582" s="8" t="str">
        <f>IFERROR(VLOOKUP(LEFT($A2582,8),POR!$A:$R,14,0),"")</f>
        <v/>
      </c>
      <c r="AC2582" s="8" t="str">
        <f>IFERROR(VLOOKUP(LEFT($A2582,8),POR!$A:$R,15,0),"")</f>
        <v/>
      </c>
      <c r="AD2582" s="8" t="str">
        <f>IFERROR(VLOOKUP(LEFT($A2582,8),POR!$A:$R,16,0),"")</f>
        <v/>
      </c>
      <c r="AE2582" s="8" t="str">
        <f>IFERROR(VLOOKUP(LEFT($A2582,8),POR!$A:$R,17,0),"")</f>
        <v/>
      </c>
      <c r="AF2582" s="8" t="str">
        <f>IFERROR(VLOOKUP(LEFT($A2582,8),POR!$A:$R,18,0),"")</f>
        <v/>
      </c>
      <c r="AG2582" s="36" t="str">
        <f>IFERROR(VLOOKUP(A2582,NSD!F:G,2,0),"")</f>
        <v/>
      </c>
    </row>
    <row r="2583" spans="1:33">
      <c r="A2583" s="49" t="s">
        <v>4161</v>
      </c>
      <c r="B2583" s="36" t="str">
        <f>VLOOKUP(LEFT(A2583,8),Clusters!A:C,3,0)</f>
        <v>C3</v>
      </c>
      <c r="C2583" s="36">
        <f>VLOOKUP(LEFT(A2583,8),Clusters!A:D,2,0)</f>
        <v>31</v>
      </c>
      <c r="O2583" s="36">
        <f>IFERROR(VLOOKUP(LEFT(A2583,8),'Development Priority'!A:B,2,0),"")</f>
        <v>307</v>
      </c>
      <c r="P2583" s="8" t="str">
        <f>IFERROR(VLOOKUP(LEFT($A2583,8),POR!$A:$R,2,0),"")</f>
        <v/>
      </c>
      <c r="Q2583" s="8" t="str">
        <f>IFERROR(VLOOKUP(LEFT($A2583,8),POR!$A:$R,3,0),"")</f>
        <v/>
      </c>
      <c r="R2583" s="8" t="str">
        <f>IFERROR(VLOOKUP(LEFT($A2583,8),POR!$A:$R,4,0),"")</f>
        <v/>
      </c>
      <c r="S2583" s="8" t="str">
        <f>IFERROR(VLOOKUP(LEFT($A2583,8),POR!$A:$R,5,0),"")</f>
        <v/>
      </c>
      <c r="T2583" s="8" t="str">
        <f>IFERROR(VLOOKUP(LEFT($A2583,8),POR!$A:$R,6,0),"")</f>
        <v/>
      </c>
      <c r="U2583" s="8" t="str">
        <f>IFERROR(VLOOKUP(LEFT($A2583,8),POR!$A:$R,7,0),"")</f>
        <v/>
      </c>
      <c r="V2583" s="8">
        <f>IFERROR(VLOOKUP(LEFT($A2583,8),POR!$A:$R,8,0),"")</f>
        <v>42837</v>
      </c>
      <c r="W2583" s="8" t="str">
        <f>IFERROR(VLOOKUP(LEFT($A2583,8),POR!$A:$R,9,0),"")</f>
        <v/>
      </c>
      <c r="X2583" s="8" t="str">
        <f>IFERROR(VLOOKUP(LEFT($A2583,8),POR!$A:$R,10,0),"")</f>
        <v/>
      </c>
      <c r="Y2583" s="8" t="str">
        <f>IFERROR(VLOOKUP(LEFT($A2583,8),POR!$A:$R,11,0),"")</f>
        <v/>
      </c>
      <c r="Z2583" s="8" t="str">
        <f>IFERROR(VLOOKUP(LEFT($A2583,8),POR!$A:$R,12,0),"")</f>
        <v/>
      </c>
      <c r="AA2583" s="8" t="str">
        <f>IFERROR(VLOOKUP(LEFT($A2583,8),POR!$A:$R,13,0),"")</f>
        <v/>
      </c>
      <c r="AB2583" s="8" t="str">
        <f>IFERROR(VLOOKUP(LEFT($A2583,8),POR!$A:$R,14,0),"")</f>
        <v/>
      </c>
      <c r="AC2583" s="8" t="str">
        <f>IFERROR(VLOOKUP(LEFT($A2583,8),POR!$A:$R,15,0),"")</f>
        <v/>
      </c>
      <c r="AD2583" s="8" t="str">
        <f>IFERROR(VLOOKUP(LEFT($A2583,8),POR!$A:$R,16,0),"")</f>
        <v/>
      </c>
      <c r="AE2583" s="8" t="str">
        <f>IFERROR(VLOOKUP(LEFT($A2583,8),POR!$A:$R,17,0),"")</f>
        <v/>
      </c>
      <c r="AF2583" s="8" t="str">
        <f>IFERROR(VLOOKUP(LEFT($A2583,8),POR!$A:$R,18,0),"")</f>
        <v/>
      </c>
      <c r="AG2583" s="36" t="str">
        <f>IFERROR(VLOOKUP(A2583,NSD!F:G,2,0),"")</f>
        <v/>
      </c>
    </row>
    <row r="2584" spans="1:33">
      <c r="A2584" s="49" t="s">
        <v>4510</v>
      </c>
      <c r="B2584" s="36" t="str">
        <f>VLOOKUP(LEFT(A2584,8),Clusters!A:C,3,0)</f>
        <v>C3</v>
      </c>
      <c r="C2584" s="36">
        <f>VLOOKUP(LEFT(A2584,8),Clusters!A:D,2,0)</f>
        <v>31</v>
      </c>
      <c r="O2584" s="36">
        <f>IFERROR(VLOOKUP(LEFT(A2584,8),'Development Priority'!A:B,2,0),"")</f>
        <v>307</v>
      </c>
      <c r="P2584" s="8" t="str">
        <f>IFERROR(VLOOKUP(LEFT($A2584,8),POR!$A:$R,2,0),"")</f>
        <v/>
      </c>
      <c r="Q2584" s="8" t="str">
        <f>IFERROR(VLOOKUP(LEFT($A2584,8),POR!$A:$R,3,0),"")</f>
        <v/>
      </c>
      <c r="R2584" s="8" t="str">
        <f>IFERROR(VLOOKUP(LEFT($A2584,8),POR!$A:$R,4,0),"")</f>
        <v/>
      </c>
      <c r="S2584" s="8" t="str">
        <f>IFERROR(VLOOKUP(LEFT($A2584,8),POR!$A:$R,5,0),"")</f>
        <v/>
      </c>
      <c r="T2584" s="8" t="str">
        <f>IFERROR(VLOOKUP(LEFT($A2584,8),POR!$A:$R,6,0),"")</f>
        <v/>
      </c>
      <c r="U2584" s="8" t="str">
        <f>IFERROR(VLOOKUP(LEFT($A2584,8),POR!$A:$R,7,0),"")</f>
        <v/>
      </c>
      <c r="V2584" s="8">
        <f>IFERROR(VLOOKUP(LEFT($A2584,8),POR!$A:$R,8,0),"")</f>
        <v>42837</v>
      </c>
      <c r="W2584" s="8" t="str">
        <f>IFERROR(VLOOKUP(LEFT($A2584,8),POR!$A:$R,9,0),"")</f>
        <v/>
      </c>
      <c r="X2584" s="8" t="str">
        <f>IFERROR(VLOOKUP(LEFT($A2584,8),POR!$A:$R,10,0),"")</f>
        <v/>
      </c>
      <c r="Y2584" s="8" t="str">
        <f>IFERROR(VLOOKUP(LEFT($A2584,8),POR!$A:$R,11,0),"")</f>
        <v/>
      </c>
      <c r="Z2584" s="8" t="str">
        <f>IFERROR(VLOOKUP(LEFT($A2584,8),POR!$A:$R,12,0),"")</f>
        <v/>
      </c>
      <c r="AA2584" s="8" t="str">
        <f>IFERROR(VLOOKUP(LEFT($A2584,8),POR!$A:$R,13,0),"")</f>
        <v/>
      </c>
      <c r="AB2584" s="8" t="str">
        <f>IFERROR(VLOOKUP(LEFT($A2584,8),POR!$A:$R,14,0),"")</f>
        <v/>
      </c>
      <c r="AC2584" s="8" t="str">
        <f>IFERROR(VLOOKUP(LEFT($A2584,8),POR!$A:$R,15,0),"")</f>
        <v/>
      </c>
      <c r="AD2584" s="8" t="str">
        <f>IFERROR(VLOOKUP(LEFT($A2584,8),POR!$A:$R,16,0),"")</f>
        <v/>
      </c>
      <c r="AE2584" s="8" t="str">
        <f>IFERROR(VLOOKUP(LEFT($A2584,8),POR!$A:$R,17,0),"")</f>
        <v/>
      </c>
      <c r="AF2584" s="8" t="str">
        <f>IFERROR(VLOOKUP(LEFT($A2584,8),POR!$A:$R,18,0),"")</f>
        <v/>
      </c>
      <c r="AG2584" s="36" t="str">
        <f>IFERROR(VLOOKUP(A2584,NSD!F:G,2,0),"")</f>
        <v/>
      </c>
    </row>
    <row r="2585" spans="1:33">
      <c r="A2585" s="49" t="s">
        <v>4184</v>
      </c>
      <c r="B2585" s="36" t="str">
        <f>VLOOKUP(LEFT(A2585,8),Clusters!A:C,3,0)</f>
        <v>C3</v>
      </c>
      <c r="C2585" s="36">
        <f>VLOOKUP(LEFT(A2585,8),Clusters!A:D,2,0)</f>
        <v>31</v>
      </c>
      <c r="O2585" s="36">
        <f>IFERROR(VLOOKUP(LEFT(A2585,8),'Development Priority'!A:B,2,0),"")</f>
        <v>307</v>
      </c>
      <c r="P2585" s="8" t="str">
        <f>IFERROR(VLOOKUP(LEFT($A2585,8),POR!$A:$R,2,0),"")</f>
        <v/>
      </c>
      <c r="Q2585" s="8" t="str">
        <f>IFERROR(VLOOKUP(LEFT($A2585,8),POR!$A:$R,3,0),"")</f>
        <v/>
      </c>
      <c r="R2585" s="8" t="str">
        <f>IFERROR(VLOOKUP(LEFT($A2585,8),POR!$A:$R,4,0),"")</f>
        <v/>
      </c>
      <c r="S2585" s="8" t="str">
        <f>IFERROR(VLOOKUP(LEFT($A2585,8),POR!$A:$R,5,0),"")</f>
        <v/>
      </c>
      <c r="T2585" s="8" t="str">
        <f>IFERROR(VLOOKUP(LEFT($A2585,8),POR!$A:$R,6,0),"")</f>
        <v/>
      </c>
      <c r="U2585" s="8" t="str">
        <f>IFERROR(VLOOKUP(LEFT($A2585,8),POR!$A:$R,7,0),"")</f>
        <v/>
      </c>
      <c r="V2585" s="8">
        <f>IFERROR(VLOOKUP(LEFT($A2585,8),POR!$A:$R,8,0),"")</f>
        <v>42837</v>
      </c>
      <c r="W2585" s="8" t="str">
        <f>IFERROR(VLOOKUP(LEFT($A2585,8),POR!$A:$R,9,0),"")</f>
        <v/>
      </c>
      <c r="X2585" s="8" t="str">
        <f>IFERROR(VLOOKUP(LEFT($A2585,8),POR!$A:$R,10,0),"")</f>
        <v/>
      </c>
      <c r="Y2585" s="8" t="str">
        <f>IFERROR(VLOOKUP(LEFT($A2585,8),POR!$A:$R,11,0),"")</f>
        <v/>
      </c>
      <c r="Z2585" s="8" t="str">
        <f>IFERROR(VLOOKUP(LEFT($A2585,8),POR!$A:$R,12,0),"")</f>
        <v/>
      </c>
      <c r="AA2585" s="8" t="str">
        <f>IFERROR(VLOOKUP(LEFT($A2585,8),POR!$A:$R,13,0),"")</f>
        <v/>
      </c>
      <c r="AB2585" s="8" t="str">
        <f>IFERROR(VLOOKUP(LEFT($A2585,8),POR!$A:$R,14,0),"")</f>
        <v/>
      </c>
      <c r="AC2585" s="8" t="str">
        <f>IFERROR(VLOOKUP(LEFT($A2585,8),POR!$A:$R,15,0),"")</f>
        <v/>
      </c>
      <c r="AD2585" s="8" t="str">
        <f>IFERROR(VLOOKUP(LEFT($A2585,8),POR!$A:$R,16,0),"")</f>
        <v/>
      </c>
      <c r="AE2585" s="8" t="str">
        <f>IFERROR(VLOOKUP(LEFT($A2585,8),POR!$A:$R,17,0),"")</f>
        <v/>
      </c>
      <c r="AF2585" s="8" t="str">
        <f>IFERROR(VLOOKUP(LEFT($A2585,8),POR!$A:$R,18,0),"")</f>
        <v/>
      </c>
      <c r="AG2585" s="36" t="str">
        <f>IFERROR(VLOOKUP(A2585,NSD!F:G,2,0),"")</f>
        <v/>
      </c>
    </row>
    <row r="2586" spans="1:33">
      <c r="A2586" s="49" t="s">
        <v>2127</v>
      </c>
      <c r="B2586" s="36" t="str">
        <f>VLOOKUP(LEFT(A2586,8),Clusters!A:C,3,0)</f>
        <v>C3</v>
      </c>
      <c r="C2586" s="36">
        <f>VLOOKUP(LEFT(A2586,8),Clusters!A:D,2,0)</f>
        <v>31</v>
      </c>
      <c r="O2586" s="36">
        <f>IFERROR(VLOOKUP(LEFT(A2586,8),'Development Priority'!A:B,2,0),"")</f>
        <v>792</v>
      </c>
      <c r="P2586" s="8" t="str">
        <f>IFERROR(VLOOKUP(LEFT($A2586,8),POR!$A:$R,2,0),"")</f>
        <v/>
      </c>
      <c r="Q2586" s="8" t="str">
        <f>IFERROR(VLOOKUP(LEFT($A2586,8),POR!$A:$R,3,0),"")</f>
        <v/>
      </c>
      <c r="R2586" s="8" t="str">
        <f>IFERROR(VLOOKUP(LEFT($A2586,8),POR!$A:$R,4,0),"")</f>
        <v/>
      </c>
      <c r="S2586" s="8" t="str">
        <f>IFERROR(VLOOKUP(LEFT($A2586,8),POR!$A:$R,5,0),"")</f>
        <v/>
      </c>
      <c r="T2586" s="8" t="str">
        <f>IFERROR(VLOOKUP(LEFT($A2586,8),POR!$A:$R,6,0),"")</f>
        <v/>
      </c>
      <c r="U2586" s="8" t="str">
        <f>IFERROR(VLOOKUP(LEFT($A2586,8),POR!$A:$R,7,0),"")</f>
        <v/>
      </c>
      <c r="V2586" s="8" t="str">
        <f>IFERROR(VLOOKUP(LEFT($A2586,8),POR!$A:$R,8,0),"")</f>
        <v/>
      </c>
      <c r="W2586" s="8" t="str">
        <f>IFERROR(VLOOKUP(LEFT($A2586,8),POR!$A:$R,9,0),"")</f>
        <v/>
      </c>
      <c r="X2586" s="8" t="str">
        <f>IFERROR(VLOOKUP(LEFT($A2586,8),POR!$A:$R,10,0),"")</f>
        <v/>
      </c>
      <c r="Y2586" s="8" t="str">
        <f>IFERROR(VLOOKUP(LEFT($A2586,8),POR!$A:$R,11,0),"")</f>
        <v/>
      </c>
      <c r="Z2586" s="8" t="str">
        <f>IFERROR(VLOOKUP(LEFT($A2586,8),POR!$A:$R,12,0),"")</f>
        <v/>
      </c>
      <c r="AA2586" s="8" t="str">
        <f>IFERROR(VLOOKUP(LEFT($A2586,8),POR!$A:$R,13,0),"")</f>
        <v/>
      </c>
      <c r="AB2586" s="8" t="str">
        <f>IFERROR(VLOOKUP(LEFT($A2586,8),POR!$A:$R,14,0),"")</f>
        <v/>
      </c>
      <c r="AC2586" s="8" t="str">
        <f>IFERROR(VLOOKUP(LEFT($A2586,8),POR!$A:$R,15,0),"")</f>
        <v/>
      </c>
      <c r="AD2586" s="8" t="str">
        <f>IFERROR(VLOOKUP(LEFT($A2586,8),POR!$A:$R,16,0),"")</f>
        <v/>
      </c>
      <c r="AE2586" s="8" t="str">
        <f>IFERROR(VLOOKUP(LEFT($A2586,8),POR!$A:$R,17,0),"")</f>
        <v/>
      </c>
      <c r="AF2586" s="8" t="str">
        <f>IFERROR(VLOOKUP(LEFT($A2586,8),POR!$A:$R,18,0),"")</f>
        <v/>
      </c>
      <c r="AG2586" s="36" t="str">
        <f>IFERROR(VLOOKUP(A2586,NSD!F:G,2,0),"")</f>
        <v/>
      </c>
    </row>
    <row r="2587" spans="1:33">
      <c r="A2587" s="49" t="s">
        <v>4027</v>
      </c>
      <c r="B2587" s="36" t="str">
        <f>VLOOKUP(LEFT(A2587,8),Clusters!A:C,3,0)</f>
        <v>C3</v>
      </c>
      <c r="C2587" s="36">
        <f>VLOOKUP(LEFT(A2587,8),Clusters!A:D,2,0)</f>
        <v>31</v>
      </c>
      <c r="O2587" s="36">
        <f>IFERROR(VLOOKUP(LEFT(A2587,8),'Development Priority'!A:B,2,0),"")</f>
        <v>792</v>
      </c>
      <c r="P2587" s="8" t="str">
        <f>IFERROR(VLOOKUP(LEFT($A2587,8),POR!$A:$R,2,0),"")</f>
        <v/>
      </c>
      <c r="Q2587" s="8" t="str">
        <f>IFERROR(VLOOKUP(LEFT($A2587,8),POR!$A:$R,3,0),"")</f>
        <v/>
      </c>
      <c r="R2587" s="8" t="str">
        <f>IFERROR(VLOOKUP(LEFT($A2587,8),POR!$A:$R,4,0),"")</f>
        <v/>
      </c>
      <c r="S2587" s="8" t="str">
        <f>IFERROR(VLOOKUP(LEFT($A2587,8),POR!$A:$R,5,0),"")</f>
        <v/>
      </c>
      <c r="T2587" s="8" t="str">
        <f>IFERROR(VLOOKUP(LEFT($A2587,8),POR!$A:$R,6,0),"")</f>
        <v/>
      </c>
      <c r="U2587" s="8" t="str">
        <f>IFERROR(VLOOKUP(LEFT($A2587,8),POR!$A:$R,7,0),"")</f>
        <v/>
      </c>
      <c r="V2587" s="8" t="str">
        <f>IFERROR(VLOOKUP(LEFT($A2587,8),POR!$A:$R,8,0),"")</f>
        <v/>
      </c>
      <c r="W2587" s="8" t="str">
        <f>IFERROR(VLOOKUP(LEFT($A2587,8),POR!$A:$R,9,0),"")</f>
        <v/>
      </c>
      <c r="X2587" s="8" t="str">
        <f>IFERROR(VLOOKUP(LEFT($A2587,8),POR!$A:$R,10,0),"")</f>
        <v/>
      </c>
      <c r="Y2587" s="8" t="str">
        <f>IFERROR(VLOOKUP(LEFT($A2587,8),POR!$A:$R,11,0),"")</f>
        <v/>
      </c>
      <c r="Z2587" s="8" t="str">
        <f>IFERROR(VLOOKUP(LEFT($A2587,8),POR!$A:$R,12,0),"")</f>
        <v/>
      </c>
      <c r="AA2587" s="8" t="str">
        <f>IFERROR(VLOOKUP(LEFT($A2587,8),POR!$A:$R,13,0),"")</f>
        <v/>
      </c>
      <c r="AB2587" s="8" t="str">
        <f>IFERROR(VLOOKUP(LEFT($A2587,8),POR!$A:$R,14,0),"")</f>
        <v/>
      </c>
      <c r="AC2587" s="8" t="str">
        <f>IFERROR(VLOOKUP(LEFT($A2587,8),POR!$A:$R,15,0),"")</f>
        <v/>
      </c>
      <c r="AD2587" s="8" t="str">
        <f>IFERROR(VLOOKUP(LEFT($A2587,8),POR!$A:$R,16,0),"")</f>
        <v/>
      </c>
      <c r="AE2587" s="8" t="str">
        <f>IFERROR(VLOOKUP(LEFT($A2587,8),POR!$A:$R,17,0),"")</f>
        <v/>
      </c>
      <c r="AF2587" s="8" t="str">
        <f>IFERROR(VLOOKUP(LEFT($A2587,8),POR!$A:$R,18,0),"")</f>
        <v/>
      </c>
      <c r="AG2587" s="36" t="str">
        <f>IFERROR(VLOOKUP(A2587,NSD!F:G,2,0),"")</f>
        <v/>
      </c>
    </row>
    <row r="2588" spans="1:33">
      <c r="A2588" s="49" t="s">
        <v>3568</v>
      </c>
      <c r="B2588" s="36" t="str">
        <f>VLOOKUP(LEFT(A2588,8),Clusters!A:C,3,0)</f>
        <v>C3</v>
      </c>
      <c r="C2588" s="36">
        <f>VLOOKUP(LEFT(A2588,8),Clusters!A:D,2,0)</f>
        <v>31</v>
      </c>
      <c r="O2588" s="36">
        <f>IFERROR(VLOOKUP(LEFT(A2588,8),'Development Priority'!A:B,2,0),"")</f>
        <v>792</v>
      </c>
      <c r="P2588" s="8" t="str">
        <f>IFERROR(VLOOKUP(LEFT($A2588,8),POR!$A:$R,2,0),"")</f>
        <v/>
      </c>
      <c r="Q2588" s="8" t="str">
        <f>IFERROR(VLOOKUP(LEFT($A2588,8),POR!$A:$R,3,0),"")</f>
        <v/>
      </c>
      <c r="R2588" s="8" t="str">
        <f>IFERROR(VLOOKUP(LEFT($A2588,8),POR!$A:$R,4,0),"")</f>
        <v/>
      </c>
      <c r="S2588" s="8" t="str">
        <f>IFERROR(VLOOKUP(LEFT($A2588,8),POR!$A:$R,5,0),"")</f>
        <v/>
      </c>
      <c r="T2588" s="8" t="str">
        <f>IFERROR(VLOOKUP(LEFT($A2588,8),POR!$A:$R,6,0),"")</f>
        <v/>
      </c>
      <c r="U2588" s="8" t="str">
        <f>IFERROR(VLOOKUP(LEFT($A2588,8),POR!$A:$R,7,0),"")</f>
        <v/>
      </c>
      <c r="V2588" s="8" t="str">
        <f>IFERROR(VLOOKUP(LEFT($A2588,8),POR!$A:$R,8,0),"")</f>
        <v/>
      </c>
      <c r="W2588" s="8" t="str">
        <f>IFERROR(VLOOKUP(LEFT($A2588,8),POR!$A:$R,9,0),"")</f>
        <v/>
      </c>
      <c r="X2588" s="8" t="str">
        <f>IFERROR(VLOOKUP(LEFT($A2588,8),POR!$A:$R,10,0),"")</f>
        <v/>
      </c>
      <c r="Y2588" s="8" t="str">
        <f>IFERROR(VLOOKUP(LEFT($A2588,8),POR!$A:$R,11,0),"")</f>
        <v/>
      </c>
      <c r="Z2588" s="8" t="str">
        <f>IFERROR(VLOOKUP(LEFT($A2588,8),POR!$A:$R,12,0),"")</f>
        <v/>
      </c>
      <c r="AA2588" s="8" t="str">
        <f>IFERROR(VLOOKUP(LEFT($A2588,8),POR!$A:$R,13,0),"")</f>
        <v/>
      </c>
      <c r="AB2588" s="8" t="str">
        <f>IFERROR(VLOOKUP(LEFT($A2588,8),POR!$A:$R,14,0),"")</f>
        <v/>
      </c>
      <c r="AC2588" s="8" t="str">
        <f>IFERROR(VLOOKUP(LEFT($A2588,8),POR!$A:$R,15,0),"")</f>
        <v/>
      </c>
      <c r="AD2588" s="8" t="str">
        <f>IFERROR(VLOOKUP(LEFT($A2588,8),POR!$A:$R,16,0),"")</f>
        <v/>
      </c>
      <c r="AE2588" s="8" t="str">
        <f>IFERROR(VLOOKUP(LEFT($A2588,8),POR!$A:$R,17,0),"")</f>
        <v/>
      </c>
      <c r="AF2588" s="8" t="str">
        <f>IFERROR(VLOOKUP(LEFT($A2588,8),POR!$A:$R,18,0),"")</f>
        <v/>
      </c>
      <c r="AG2588" s="36" t="str">
        <f>IFERROR(VLOOKUP(A2588,NSD!F:G,2,0),"")</f>
        <v/>
      </c>
    </row>
    <row r="2589" spans="1:33">
      <c r="A2589" s="49" t="s">
        <v>3955</v>
      </c>
      <c r="B2589" s="36" t="str">
        <f>VLOOKUP(LEFT(A2589,8),Clusters!A:C,3,0)</f>
        <v>C3</v>
      </c>
      <c r="C2589" s="36">
        <f>VLOOKUP(LEFT(A2589,8),Clusters!A:D,2,0)</f>
        <v>31</v>
      </c>
      <c r="O2589" s="36">
        <f>IFERROR(VLOOKUP(LEFT(A2589,8),'Development Priority'!A:B,2,0),"")</f>
        <v>525</v>
      </c>
      <c r="P2589" s="8" t="str">
        <f>IFERROR(VLOOKUP(LEFT($A2589,8),POR!$A:$R,2,0),"")</f>
        <v/>
      </c>
      <c r="Q2589" s="8" t="str">
        <f>IFERROR(VLOOKUP(LEFT($A2589,8),POR!$A:$R,3,0),"")</f>
        <v/>
      </c>
      <c r="R2589" s="8" t="str">
        <f>IFERROR(VLOOKUP(LEFT($A2589,8),POR!$A:$R,4,0),"")</f>
        <v/>
      </c>
      <c r="S2589" s="8" t="str">
        <f>IFERROR(VLOOKUP(LEFT($A2589,8),POR!$A:$R,5,0),"")</f>
        <v/>
      </c>
      <c r="T2589" s="8" t="str">
        <f>IFERROR(VLOOKUP(LEFT($A2589,8),POR!$A:$R,6,0),"")</f>
        <v/>
      </c>
      <c r="U2589" s="8" t="str">
        <f>IFERROR(VLOOKUP(LEFT($A2589,8),POR!$A:$R,7,0),"")</f>
        <v/>
      </c>
      <c r="V2589" s="8">
        <f>IFERROR(VLOOKUP(LEFT($A2589,8),POR!$A:$R,8,0),"")</f>
        <v>42880</v>
      </c>
      <c r="W2589" s="8" t="str">
        <f>IFERROR(VLOOKUP(LEFT($A2589,8),POR!$A:$R,9,0),"")</f>
        <v/>
      </c>
      <c r="X2589" s="8" t="str">
        <f>IFERROR(VLOOKUP(LEFT($A2589,8),POR!$A:$R,10,0),"")</f>
        <v/>
      </c>
      <c r="Y2589" s="8" t="str">
        <f>IFERROR(VLOOKUP(LEFT($A2589,8),POR!$A:$R,11,0),"")</f>
        <v/>
      </c>
      <c r="Z2589" s="8" t="str">
        <f>IFERROR(VLOOKUP(LEFT($A2589,8),POR!$A:$R,12,0),"")</f>
        <v/>
      </c>
      <c r="AA2589" s="8" t="str">
        <f>IFERROR(VLOOKUP(LEFT($A2589,8),POR!$A:$R,13,0),"")</f>
        <v/>
      </c>
      <c r="AB2589" s="8" t="str">
        <f>IFERROR(VLOOKUP(LEFT($A2589,8),POR!$A:$R,14,0),"")</f>
        <v/>
      </c>
      <c r="AC2589" s="8" t="str">
        <f>IFERROR(VLOOKUP(LEFT($A2589,8),POR!$A:$R,15,0),"")</f>
        <v/>
      </c>
      <c r="AD2589" s="8" t="str">
        <f>IFERROR(VLOOKUP(LEFT($A2589,8),POR!$A:$R,16,0),"")</f>
        <v/>
      </c>
      <c r="AE2589" s="8" t="str">
        <f>IFERROR(VLOOKUP(LEFT($A2589,8),POR!$A:$R,17,0),"")</f>
        <v/>
      </c>
      <c r="AF2589" s="8" t="str">
        <f>IFERROR(VLOOKUP(LEFT($A2589,8),POR!$A:$R,18,0),"")</f>
        <v/>
      </c>
      <c r="AG2589" s="36" t="str">
        <f>IFERROR(VLOOKUP(A2589,NSD!F:G,2,0),"")</f>
        <v/>
      </c>
    </row>
    <row r="2590" spans="1:33">
      <c r="A2590" s="49" t="s">
        <v>2364</v>
      </c>
      <c r="B2590" s="36" t="str">
        <f>VLOOKUP(LEFT(A2590,8),Clusters!A:C,3,0)</f>
        <v>C3</v>
      </c>
      <c r="C2590" s="36">
        <f>VLOOKUP(LEFT(A2590,8),Clusters!A:D,2,0)</f>
        <v>31</v>
      </c>
      <c r="O2590" s="36">
        <f>IFERROR(VLOOKUP(LEFT(A2590,8),'Development Priority'!A:B,2,0),"")</f>
        <v>525</v>
      </c>
      <c r="P2590" s="8" t="str">
        <f>IFERROR(VLOOKUP(LEFT($A2590,8),POR!$A:$R,2,0),"")</f>
        <v/>
      </c>
      <c r="Q2590" s="8" t="str">
        <f>IFERROR(VLOOKUP(LEFT($A2590,8),POR!$A:$R,3,0),"")</f>
        <v/>
      </c>
      <c r="R2590" s="8" t="str">
        <f>IFERROR(VLOOKUP(LEFT($A2590,8),POR!$A:$R,4,0),"")</f>
        <v/>
      </c>
      <c r="S2590" s="8" t="str">
        <f>IFERROR(VLOOKUP(LEFT($A2590,8),POR!$A:$R,5,0),"")</f>
        <v/>
      </c>
      <c r="T2590" s="8" t="str">
        <f>IFERROR(VLOOKUP(LEFT($A2590,8),POR!$A:$R,6,0),"")</f>
        <v/>
      </c>
      <c r="U2590" s="8" t="str">
        <f>IFERROR(VLOOKUP(LEFT($A2590,8),POR!$A:$R,7,0),"")</f>
        <v/>
      </c>
      <c r="V2590" s="8">
        <f>IFERROR(VLOOKUP(LEFT($A2590,8),POR!$A:$R,8,0),"")</f>
        <v>42880</v>
      </c>
      <c r="W2590" s="8" t="str">
        <f>IFERROR(VLOOKUP(LEFT($A2590,8),POR!$A:$R,9,0),"")</f>
        <v/>
      </c>
      <c r="X2590" s="8" t="str">
        <f>IFERROR(VLOOKUP(LEFT($A2590,8),POR!$A:$R,10,0),"")</f>
        <v/>
      </c>
      <c r="Y2590" s="8" t="str">
        <f>IFERROR(VLOOKUP(LEFT($A2590,8),POR!$A:$R,11,0),"")</f>
        <v/>
      </c>
      <c r="Z2590" s="8" t="str">
        <f>IFERROR(VLOOKUP(LEFT($A2590,8),POR!$A:$R,12,0),"")</f>
        <v/>
      </c>
      <c r="AA2590" s="8" t="str">
        <f>IFERROR(VLOOKUP(LEFT($A2590,8),POR!$A:$R,13,0),"")</f>
        <v/>
      </c>
      <c r="AB2590" s="8" t="str">
        <f>IFERROR(VLOOKUP(LEFT($A2590,8),POR!$A:$R,14,0),"")</f>
        <v/>
      </c>
      <c r="AC2590" s="8" t="str">
        <f>IFERROR(VLOOKUP(LEFT($A2590,8),POR!$A:$R,15,0),"")</f>
        <v/>
      </c>
      <c r="AD2590" s="8" t="str">
        <f>IFERROR(VLOOKUP(LEFT($A2590,8),POR!$A:$R,16,0),"")</f>
        <v/>
      </c>
      <c r="AE2590" s="8" t="str">
        <f>IFERROR(VLOOKUP(LEFT($A2590,8),POR!$A:$R,17,0),"")</f>
        <v/>
      </c>
      <c r="AF2590" s="8" t="str">
        <f>IFERROR(VLOOKUP(LEFT($A2590,8),POR!$A:$R,18,0),"")</f>
        <v/>
      </c>
      <c r="AG2590" s="36" t="str">
        <f>IFERROR(VLOOKUP(A2590,NSD!F:G,2,0),"")</f>
        <v/>
      </c>
    </row>
    <row r="2591" spans="1:33">
      <c r="A2591" s="49" t="s">
        <v>2510</v>
      </c>
      <c r="B2591" s="36" t="str">
        <f>VLOOKUP(LEFT(A2591,8),Clusters!A:C,3,0)</f>
        <v>C3</v>
      </c>
      <c r="C2591" s="36">
        <f>VLOOKUP(LEFT(A2591,8),Clusters!A:D,2,0)</f>
        <v>31</v>
      </c>
      <c r="O2591" s="36">
        <f>IFERROR(VLOOKUP(LEFT(A2591,8),'Development Priority'!A:B,2,0),"")</f>
        <v>525</v>
      </c>
      <c r="P2591" s="8" t="str">
        <f>IFERROR(VLOOKUP(LEFT($A2591,8),POR!$A:$R,2,0),"")</f>
        <v/>
      </c>
      <c r="Q2591" s="8" t="str">
        <f>IFERROR(VLOOKUP(LEFT($A2591,8),POR!$A:$R,3,0),"")</f>
        <v/>
      </c>
      <c r="R2591" s="8" t="str">
        <f>IFERROR(VLOOKUP(LEFT($A2591,8),POR!$A:$R,4,0),"")</f>
        <v/>
      </c>
      <c r="S2591" s="8" t="str">
        <f>IFERROR(VLOOKUP(LEFT($A2591,8),POR!$A:$R,5,0),"")</f>
        <v/>
      </c>
      <c r="T2591" s="8" t="str">
        <f>IFERROR(VLOOKUP(LEFT($A2591,8),POR!$A:$R,6,0),"")</f>
        <v/>
      </c>
      <c r="U2591" s="8" t="str">
        <f>IFERROR(VLOOKUP(LEFT($A2591,8),POR!$A:$R,7,0),"")</f>
        <v/>
      </c>
      <c r="V2591" s="8">
        <f>IFERROR(VLOOKUP(LEFT($A2591,8),POR!$A:$R,8,0),"")</f>
        <v>42880</v>
      </c>
      <c r="W2591" s="8" t="str">
        <f>IFERROR(VLOOKUP(LEFT($A2591,8),POR!$A:$R,9,0),"")</f>
        <v/>
      </c>
      <c r="X2591" s="8" t="str">
        <f>IFERROR(VLOOKUP(LEFT($A2591,8),POR!$A:$R,10,0),"")</f>
        <v/>
      </c>
      <c r="Y2591" s="8" t="str">
        <f>IFERROR(VLOOKUP(LEFT($A2591,8),POR!$A:$R,11,0),"")</f>
        <v/>
      </c>
      <c r="Z2591" s="8" t="str">
        <f>IFERROR(VLOOKUP(LEFT($A2591,8),POR!$A:$R,12,0),"")</f>
        <v/>
      </c>
      <c r="AA2591" s="8" t="str">
        <f>IFERROR(VLOOKUP(LEFT($A2591,8),POR!$A:$R,13,0),"")</f>
        <v/>
      </c>
      <c r="AB2591" s="8" t="str">
        <f>IFERROR(VLOOKUP(LEFT($A2591,8),POR!$A:$R,14,0),"")</f>
        <v/>
      </c>
      <c r="AC2591" s="8" t="str">
        <f>IFERROR(VLOOKUP(LEFT($A2591,8),POR!$A:$R,15,0),"")</f>
        <v/>
      </c>
      <c r="AD2591" s="8" t="str">
        <f>IFERROR(VLOOKUP(LEFT($A2591,8),POR!$A:$R,16,0),"")</f>
        <v/>
      </c>
      <c r="AE2591" s="8" t="str">
        <f>IFERROR(VLOOKUP(LEFT($A2591,8),POR!$A:$R,17,0),"")</f>
        <v/>
      </c>
      <c r="AF2591" s="8" t="str">
        <f>IFERROR(VLOOKUP(LEFT($A2591,8),POR!$A:$R,18,0),"")</f>
        <v/>
      </c>
      <c r="AG2591" s="36" t="str">
        <f>IFERROR(VLOOKUP(A2591,NSD!F:G,2,0),"")</f>
        <v/>
      </c>
    </row>
    <row r="2592" spans="1:33">
      <c r="A2592" s="49" t="s">
        <v>4164</v>
      </c>
      <c r="B2592" s="36" t="str">
        <f>VLOOKUP(LEFT(A2592,8),Clusters!A:C,3,0)</f>
        <v>C3</v>
      </c>
      <c r="C2592" s="36">
        <f>VLOOKUP(LEFT(A2592,8),Clusters!A:D,2,0)</f>
        <v>33</v>
      </c>
      <c r="O2592" s="36">
        <f>IFERROR(VLOOKUP(LEFT(A2592,8),'Development Priority'!A:B,2,0),"")</f>
        <v>711</v>
      </c>
      <c r="P2592" s="8" t="str">
        <f>IFERROR(VLOOKUP(LEFT($A2592,8),POR!$A:$R,2,0),"")</f>
        <v/>
      </c>
      <c r="Q2592" s="8" t="str">
        <f>IFERROR(VLOOKUP(LEFT($A2592,8),POR!$A:$R,3,0),"")</f>
        <v/>
      </c>
      <c r="R2592" s="8" t="str">
        <f>IFERROR(VLOOKUP(LEFT($A2592,8),POR!$A:$R,4,0),"")</f>
        <v/>
      </c>
      <c r="S2592" s="8" t="str">
        <f>IFERROR(VLOOKUP(LEFT($A2592,8),POR!$A:$R,5,0),"")</f>
        <v/>
      </c>
      <c r="T2592" s="8" t="str">
        <f>IFERROR(VLOOKUP(LEFT($A2592,8),POR!$A:$R,6,0),"")</f>
        <v/>
      </c>
      <c r="U2592" s="8" t="str">
        <f>IFERROR(VLOOKUP(LEFT($A2592,8),POR!$A:$R,7,0),"")</f>
        <v/>
      </c>
      <c r="V2592" s="8" t="str">
        <f>IFERROR(VLOOKUP(LEFT($A2592,8),POR!$A:$R,8,0),"")</f>
        <v/>
      </c>
      <c r="W2592" s="8" t="str">
        <f>IFERROR(VLOOKUP(LEFT($A2592,8),POR!$A:$R,9,0),"")</f>
        <v/>
      </c>
      <c r="X2592" s="8" t="str">
        <f>IFERROR(VLOOKUP(LEFT($A2592,8),POR!$A:$R,10,0),"")</f>
        <v/>
      </c>
      <c r="Y2592" s="8" t="str">
        <f>IFERROR(VLOOKUP(LEFT($A2592,8),POR!$A:$R,11,0),"")</f>
        <v/>
      </c>
      <c r="Z2592" s="8" t="str">
        <f>IFERROR(VLOOKUP(LEFT($A2592,8),POR!$A:$R,12,0),"")</f>
        <v/>
      </c>
      <c r="AA2592" s="8" t="str">
        <f>IFERROR(VLOOKUP(LEFT($A2592,8),POR!$A:$R,13,0),"")</f>
        <v/>
      </c>
      <c r="AB2592" s="8" t="str">
        <f>IFERROR(VLOOKUP(LEFT($A2592,8),POR!$A:$R,14,0),"")</f>
        <v/>
      </c>
      <c r="AC2592" s="8" t="str">
        <f>IFERROR(VLOOKUP(LEFT($A2592,8),POR!$A:$R,15,0),"")</f>
        <v/>
      </c>
      <c r="AD2592" s="8" t="str">
        <f>IFERROR(VLOOKUP(LEFT($A2592,8),POR!$A:$R,16,0),"")</f>
        <v/>
      </c>
      <c r="AE2592" s="8" t="str">
        <f>IFERROR(VLOOKUP(LEFT($A2592,8),POR!$A:$R,17,0),"")</f>
        <v/>
      </c>
      <c r="AF2592" s="8" t="str">
        <f>IFERROR(VLOOKUP(LEFT($A2592,8),POR!$A:$R,18,0),"")</f>
        <v/>
      </c>
      <c r="AG2592" s="36" t="str">
        <f>IFERROR(VLOOKUP(A2592,NSD!F:G,2,0),"")</f>
        <v/>
      </c>
    </row>
    <row r="2593" spans="1:33">
      <c r="A2593" s="49" t="s">
        <v>4190</v>
      </c>
      <c r="B2593" s="36" t="str">
        <f>VLOOKUP(LEFT(A2593,8),Clusters!A:C,3,0)</f>
        <v>C3</v>
      </c>
      <c r="C2593" s="36">
        <f>VLOOKUP(LEFT(A2593,8),Clusters!A:D,2,0)</f>
        <v>33</v>
      </c>
      <c r="O2593" s="36">
        <f>IFERROR(VLOOKUP(LEFT(A2593,8),'Development Priority'!A:B,2,0),"")</f>
        <v>711</v>
      </c>
      <c r="P2593" s="8" t="str">
        <f>IFERROR(VLOOKUP(LEFT($A2593,8),POR!$A:$R,2,0),"")</f>
        <v/>
      </c>
      <c r="Q2593" s="8" t="str">
        <f>IFERROR(VLOOKUP(LEFT($A2593,8),POR!$A:$R,3,0),"")</f>
        <v/>
      </c>
      <c r="R2593" s="8" t="str">
        <f>IFERROR(VLOOKUP(LEFT($A2593,8),POR!$A:$R,4,0),"")</f>
        <v/>
      </c>
      <c r="S2593" s="8" t="str">
        <f>IFERROR(VLOOKUP(LEFT($A2593,8),POR!$A:$R,5,0),"")</f>
        <v/>
      </c>
      <c r="T2593" s="8" t="str">
        <f>IFERROR(VLOOKUP(LEFT($A2593,8),POR!$A:$R,6,0),"")</f>
        <v/>
      </c>
      <c r="U2593" s="8" t="str">
        <f>IFERROR(VLOOKUP(LEFT($A2593,8),POR!$A:$R,7,0),"")</f>
        <v/>
      </c>
      <c r="V2593" s="8" t="str">
        <f>IFERROR(VLOOKUP(LEFT($A2593,8),POR!$A:$R,8,0),"")</f>
        <v/>
      </c>
      <c r="W2593" s="8" t="str">
        <f>IFERROR(VLOOKUP(LEFT($A2593,8),POR!$A:$R,9,0),"")</f>
        <v/>
      </c>
      <c r="X2593" s="8" t="str">
        <f>IFERROR(VLOOKUP(LEFT($A2593,8),POR!$A:$R,10,0),"")</f>
        <v/>
      </c>
      <c r="Y2593" s="8" t="str">
        <f>IFERROR(VLOOKUP(LEFT($A2593,8),POR!$A:$R,11,0),"")</f>
        <v/>
      </c>
      <c r="Z2593" s="8" t="str">
        <f>IFERROR(VLOOKUP(LEFT($A2593,8),POR!$A:$R,12,0),"")</f>
        <v/>
      </c>
      <c r="AA2593" s="8" t="str">
        <f>IFERROR(VLOOKUP(LEFT($A2593,8),POR!$A:$R,13,0),"")</f>
        <v/>
      </c>
      <c r="AB2593" s="8" t="str">
        <f>IFERROR(VLOOKUP(LEFT($A2593,8),POR!$A:$R,14,0),"")</f>
        <v/>
      </c>
      <c r="AC2593" s="8" t="str">
        <f>IFERROR(VLOOKUP(LEFT($A2593,8),POR!$A:$R,15,0),"")</f>
        <v/>
      </c>
      <c r="AD2593" s="8" t="str">
        <f>IFERROR(VLOOKUP(LEFT($A2593,8),POR!$A:$R,16,0),"")</f>
        <v/>
      </c>
      <c r="AE2593" s="8" t="str">
        <f>IFERROR(VLOOKUP(LEFT($A2593,8),POR!$A:$R,17,0),"")</f>
        <v/>
      </c>
      <c r="AF2593" s="8" t="str">
        <f>IFERROR(VLOOKUP(LEFT($A2593,8),POR!$A:$R,18,0),"")</f>
        <v/>
      </c>
      <c r="AG2593" s="36" t="str">
        <f>IFERROR(VLOOKUP(A2593,NSD!F:G,2,0),"")</f>
        <v/>
      </c>
    </row>
    <row r="2594" spans="1:33">
      <c r="A2594" s="49" t="s">
        <v>4588</v>
      </c>
      <c r="B2594" s="36" t="str">
        <f>VLOOKUP(LEFT(A2594,8),Clusters!A:C,3,0)</f>
        <v>C2</v>
      </c>
      <c r="C2594" s="36">
        <f>VLOOKUP(LEFT(A2594,8),Clusters!A:D,2,0)</f>
        <v>22</v>
      </c>
      <c r="O2594" s="36">
        <f>IFERROR(VLOOKUP(LEFT(A2594,8),'Development Priority'!A:B,2,0),"")</f>
        <v>408</v>
      </c>
      <c r="P2594" s="8" t="str">
        <f>IFERROR(VLOOKUP(LEFT($A2594,8),POR!$A:$R,2,0),"")</f>
        <v/>
      </c>
      <c r="Q2594" s="8" t="str">
        <f>IFERROR(VLOOKUP(LEFT($A2594,8),POR!$A:$R,3,0),"")</f>
        <v/>
      </c>
      <c r="R2594" s="8" t="str">
        <f>IFERROR(VLOOKUP(LEFT($A2594,8),POR!$A:$R,4,0),"")</f>
        <v/>
      </c>
      <c r="S2594" s="8" t="str">
        <f>IFERROR(VLOOKUP(LEFT($A2594,8),POR!$A:$R,5,0),"")</f>
        <v/>
      </c>
      <c r="T2594" s="8" t="str">
        <f>IFERROR(VLOOKUP(LEFT($A2594,8),POR!$A:$R,6,0),"")</f>
        <v/>
      </c>
      <c r="U2594" s="8" t="str">
        <f>IFERROR(VLOOKUP(LEFT($A2594,8),POR!$A:$R,7,0),"")</f>
        <v/>
      </c>
      <c r="V2594" s="8" t="str">
        <f>IFERROR(VLOOKUP(LEFT($A2594,8),POR!$A:$R,8,0),"")</f>
        <v/>
      </c>
      <c r="W2594" s="8" t="str">
        <f>IFERROR(VLOOKUP(LEFT($A2594,8),POR!$A:$R,9,0),"")</f>
        <v/>
      </c>
      <c r="X2594" s="8" t="str">
        <f>IFERROR(VLOOKUP(LEFT($A2594,8),POR!$A:$R,10,0),"")</f>
        <v/>
      </c>
      <c r="Y2594" s="8" t="str">
        <f>IFERROR(VLOOKUP(LEFT($A2594,8),POR!$A:$R,11,0),"")</f>
        <v/>
      </c>
      <c r="Z2594" s="8" t="str">
        <f>IFERROR(VLOOKUP(LEFT($A2594,8),POR!$A:$R,12,0),"")</f>
        <v/>
      </c>
      <c r="AA2594" s="8" t="str">
        <f>IFERROR(VLOOKUP(LEFT($A2594,8),POR!$A:$R,13,0),"")</f>
        <v/>
      </c>
      <c r="AB2594" s="8" t="str">
        <f>IFERROR(VLOOKUP(LEFT($A2594,8),POR!$A:$R,14,0),"")</f>
        <v/>
      </c>
      <c r="AC2594" s="8" t="str">
        <f>IFERROR(VLOOKUP(LEFT($A2594,8),POR!$A:$R,15,0),"")</f>
        <v/>
      </c>
      <c r="AD2594" s="8" t="str">
        <f>IFERROR(VLOOKUP(LEFT($A2594,8),POR!$A:$R,16,0),"")</f>
        <v/>
      </c>
      <c r="AE2594" s="8" t="str">
        <f>IFERROR(VLOOKUP(LEFT($A2594,8),POR!$A:$R,17,0),"")</f>
        <v/>
      </c>
      <c r="AF2594" s="8" t="str">
        <f>IFERROR(VLOOKUP(LEFT($A2594,8),POR!$A:$R,18,0),"")</f>
        <v/>
      </c>
      <c r="AG2594" s="36" t="str">
        <f>IFERROR(VLOOKUP(A2594,NSD!F:G,2,0),"")</f>
        <v/>
      </c>
    </row>
    <row r="2595" spans="1:33">
      <c r="A2595" s="49" t="s">
        <v>2664</v>
      </c>
      <c r="B2595" s="36" t="str">
        <f>VLOOKUP(LEFT(A2595,8),Clusters!A:C,3,0)</f>
        <v>C2</v>
      </c>
      <c r="C2595" s="36">
        <f>VLOOKUP(LEFT(A2595,8),Clusters!A:D,2,0)</f>
        <v>22</v>
      </c>
      <c r="O2595" s="36">
        <f>IFERROR(VLOOKUP(LEFT(A2595,8),'Development Priority'!A:B,2,0),"")</f>
        <v>408</v>
      </c>
      <c r="P2595" s="8" t="str">
        <f>IFERROR(VLOOKUP(LEFT($A2595,8),POR!$A:$R,2,0),"")</f>
        <v/>
      </c>
      <c r="Q2595" s="8" t="str">
        <f>IFERROR(VLOOKUP(LEFT($A2595,8),POR!$A:$R,3,0),"")</f>
        <v/>
      </c>
      <c r="R2595" s="8" t="str">
        <f>IFERROR(VLOOKUP(LEFT($A2595,8),POR!$A:$R,4,0),"")</f>
        <v/>
      </c>
      <c r="S2595" s="8" t="str">
        <f>IFERROR(VLOOKUP(LEFT($A2595,8),POR!$A:$R,5,0),"")</f>
        <v/>
      </c>
      <c r="T2595" s="8" t="str">
        <f>IFERROR(VLOOKUP(LEFT($A2595,8),POR!$A:$R,6,0),"")</f>
        <v/>
      </c>
      <c r="U2595" s="8" t="str">
        <f>IFERROR(VLOOKUP(LEFT($A2595,8),POR!$A:$R,7,0),"")</f>
        <v/>
      </c>
      <c r="V2595" s="8" t="str">
        <f>IFERROR(VLOOKUP(LEFT($A2595,8),POR!$A:$R,8,0),"")</f>
        <v/>
      </c>
      <c r="W2595" s="8" t="str">
        <f>IFERROR(VLOOKUP(LEFT($A2595,8),POR!$A:$R,9,0),"")</f>
        <v/>
      </c>
      <c r="X2595" s="8" t="str">
        <f>IFERROR(VLOOKUP(LEFT($A2595,8),POR!$A:$R,10,0),"")</f>
        <v/>
      </c>
      <c r="Y2595" s="8" t="str">
        <f>IFERROR(VLOOKUP(LEFT($A2595,8),POR!$A:$R,11,0),"")</f>
        <v/>
      </c>
      <c r="Z2595" s="8" t="str">
        <f>IFERROR(VLOOKUP(LEFT($A2595,8),POR!$A:$R,12,0),"")</f>
        <v/>
      </c>
      <c r="AA2595" s="8" t="str">
        <f>IFERROR(VLOOKUP(LEFT($A2595,8),POR!$A:$R,13,0),"")</f>
        <v/>
      </c>
      <c r="AB2595" s="8" t="str">
        <f>IFERROR(VLOOKUP(LEFT($A2595,8),POR!$A:$R,14,0),"")</f>
        <v/>
      </c>
      <c r="AC2595" s="8" t="str">
        <f>IFERROR(VLOOKUP(LEFT($A2595,8),POR!$A:$R,15,0),"")</f>
        <v/>
      </c>
      <c r="AD2595" s="8" t="str">
        <f>IFERROR(VLOOKUP(LEFT($A2595,8),POR!$A:$R,16,0),"")</f>
        <v/>
      </c>
      <c r="AE2595" s="8" t="str">
        <f>IFERROR(VLOOKUP(LEFT($A2595,8),POR!$A:$R,17,0),"")</f>
        <v/>
      </c>
      <c r="AF2595" s="8" t="str">
        <f>IFERROR(VLOOKUP(LEFT($A2595,8),POR!$A:$R,18,0),"")</f>
        <v/>
      </c>
      <c r="AG2595" s="36" t="str">
        <f>IFERROR(VLOOKUP(A2595,NSD!F:G,2,0),"")</f>
        <v/>
      </c>
    </row>
    <row r="2596" spans="1:33">
      <c r="A2596" s="49" t="s">
        <v>4442</v>
      </c>
      <c r="B2596" s="36" t="str">
        <f>VLOOKUP(LEFT(A2596,8),Clusters!A:C,3,0)</f>
        <v>C2</v>
      </c>
      <c r="C2596" s="36">
        <f>VLOOKUP(LEFT(A2596,8),Clusters!A:D,2,0)</f>
        <v>22</v>
      </c>
      <c r="O2596" s="36">
        <f>IFERROR(VLOOKUP(LEFT(A2596,8),'Development Priority'!A:B,2,0),"")</f>
        <v>408</v>
      </c>
      <c r="P2596" s="8" t="str">
        <f>IFERROR(VLOOKUP(LEFT($A2596,8),POR!$A:$R,2,0),"")</f>
        <v/>
      </c>
      <c r="Q2596" s="8" t="str">
        <f>IFERROR(VLOOKUP(LEFT($A2596,8),POR!$A:$R,3,0),"")</f>
        <v/>
      </c>
      <c r="R2596" s="8" t="str">
        <f>IFERROR(VLOOKUP(LEFT($A2596,8),POR!$A:$R,4,0),"")</f>
        <v/>
      </c>
      <c r="S2596" s="8" t="str">
        <f>IFERROR(VLOOKUP(LEFT($A2596,8),POR!$A:$R,5,0),"")</f>
        <v/>
      </c>
      <c r="T2596" s="8" t="str">
        <f>IFERROR(VLOOKUP(LEFT($A2596,8),POR!$A:$R,6,0),"")</f>
        <v/>
      </c>
      <c r="U2596" s="8" t="str">
        <f>IFERROR(VLOOKUP(LEFT($A2596,8),POR!$A:$R,7,0),"")</f>
        <v/>
      </c>
      <c r="V2596" s="8" t="str">
        <f>IFERROR(VLOOKUP(LEFT($A2596,8),POR!$A:$R,8,0),"")</f>
        <v/>
      </c>
      <c r="W2596" s="8" t="str">
        <f>IFERROR(VLOOKUP(LEFT($A2596,8),POR!$A:$R,9,0),"")</f>
        <v/>
      </c>
      <c r="X2596" s="8" t="str">
        <f>IFERROR(VLOOKUP(LEFT($A2596,8),POR!$A:$R,10,0),"")</f>
        <v/>
      </c>
      <c r="Y2596" s="8" t="str">
        <f>IFERROR(VLOOKUP(LEFT($A2596,8),POR!$A:$R,11,0),"")</f>
        <v/>
      </c>
      <c r="Z2596" s="8" t="str">
        <f>IFERROR(VLOOKUP(LEFT($A2596,8),POR!$A:$R,12,0),"")</f>
        <v/>
      </c>
      <c r="AA2596" s="8" t="str">
        <f>IFERROR(VLOOKUP(LEFT($A2596,8),POR!$A:$R,13,0),"")</f>
        <v/>
      </c>
      <c r="AB2596" s="8" t="str">
        <f>IFERROR(VLOOKUP(LEFT($A2596,8),POR!$A:$R,14,0),"")</f>
        <v/>
      </c>
      <c r="AC2596" s="8" t="str">
        <f>IFERROR(VLOOKUP(LEFT($A2596,8),POR!$A:$R,15,0),"")</f>
        <v/>
      </c>
      <c r="AD2596" s="8" t="str">
        <f>IFERROR(VLOOKUP(LEFT($A2596,8),POR!$A:$R,16,0),"")</f>
        <v/>
      </c>
      <c r="AE2596" s="8" t="str">
        <f>IFERROR(VLOOKUP(LEFT($A2596,8),POR!$A:$R,17,0),"")</f>
        <v/>
      </c>
      <c r="AF2596" s="8" t="str">
        <f>IFERROR(VLOOKUP(LEFT($A2596,8),POR!$A:$R,18,0),"")</f>
        <v/>
      </c>
      <c r="AG2596" s="36" t="str">
        <f>IFERROR(VLOOKUP(A2596,NSD!F:G,2,0),"")</f>
        <v/>
      </c>
    </row>
    <row r="2597" spans="1:33">
      <c r="A2597" s="49" t="s">
        <v>4486</v>
      </c>
      <c r="B2597" s="36" t="str">
        <f>VLOOKUP(LEFT(A2597,8),Clusters!A:C,3,0)</f>
        <v>C2</v>
      </c>
      <c r="C2597" s="36">
        <f>VLOOKUP(LEFT(A2597,8),Clusters!A:D,2,0)</f>
        <v>24</v>
      </c>
      <c r="O2597" s="36">
        <f>IFERROR(VLOOKUP(LEFT(A2597,8),'Development Priority'!A:B,2,0),"")</f>
        <v>529</v>
      </c>
      <c r="P2597" s="8" t="str">
        <f>IFERROR(VLOOKUP(LEFT($A2597,8),POR!$A:$R,2,0),"")</f>
        <v/>
      </c>
      <c r="Q2597" s="8" t="str">
        <f>IFERROR(VLOOKUP(LEFT($A2597,8),POR!$A:$R,3,0),"")</f>
        <v/>
      </c>
      <c r="R2597" s="8" t="str">
        <f>IFERROR(VLOOKUP(LEFT($A2597,8),POR!$A:$R,4,0),"")</f>
        <v/>
      </c>
      <c r="S2597" s="8" t="str">
        <f>IFERROR(VLOOKUP(LEFT($A2597,8),POR!$A:$R,5,0),"")</f>
        <v/>
      </c>
      <c r="T2597" s="8" t="str">
        <f>IFERROR(VLOOKUP(LEFT($A2597,8),POR!$A:$R,6,0),"")</f>
        <v/>
      </c>
      <c r="U2597" s="8" t="str">
        <f>IFERROR(VLOOKUP(LEFT($A2597,8),POR!$A:$R,7,0),"")</f>
        <v/>
      </c>
      <c r="V2597" s="8">
        <f>IFERROR(VLOOKUP(LEFT($A2597,8),POR!$A:$R,8,0),"")</f>
        <v>42828</v>
      </c>
      <c r="W2597" s="8" t="str">
        <f>IFERROR(VLOOKUP(LEFT($A2597,8),POR!$A:$R,9,0),"")</f>
        <v/>
      </c>
      <c r="X2597" s="8" t="str">
        <f>IFERROR(VLOOKUP(LEFT($A2597,8),POR!$A:$R,10,0),"")</f>
        <v/>
      </c>
      <c r="Y2597" s="8" t="str">
        <f>IFERROR(VLOOKUP(LEFT($A2597,8),POR!$A:$R,11,0),"")</f>
        <v/>
      </c>
      <c r="Z2597" s="8" t="str">
        <f>IFERROR(VLOOKUP(LEFT($A2597,8),POR!$A:$R,12,0),"")</f>
        <v/>
      </c>
      <c r="AA2597" s="8" t="str">
        <f>IFERROR(VLOOKUP(LEFT($A2597,8),POR!$A:$R,13,0),"")</f>
        <v/>
      </c>
      <c r="AB2597" s="8" t="str">
        <f>IFERROR(VLOOKUP(LEFT($A2597,8),POR!$A:$R,14,0),"")</f>
        <v/>
      </c>
      <c r="AC2597" s="8" t="str">
        <f>IFERROR(VLOOKUP(LEFT($A2597,8),POR!$A:$R,15,0),"")</f>
        <v/>
      </c>
      <c r="AD2597" s="8" t="str">
        <f>IFERROR(VLOOKUP(LEFT($A2597,8),POR!$A:$R,16,0),"")</f>
        <v/>
      </c>
      <c r="AE2597" s="8" t="str">
        <f>IFERROR(VLOOKUP(LEFT($A2597,8),POR!$A:$R,17,0),"")</f>
        <v/>
      </c>
      <c r="AF2597" s="8" t="str">
        <f>IFERROR(VLOOKUP(LEFT($A2597,8),POR!$A:$R,18,0),"")</f>
        <v/>
      </c>
      <c r="AG2597" s="36" t="str">
        <f>IFERROR(VLOOKUP(A2597,NSD!F:G,2,0),"")</f>
        <v/>
      </c>
    </row>
    <row r="2598" spans="1:33">
      <c r="A2598" s="49" t="s">
        <v>3247</v>
      </c>
      <c r="B2598" s="36" t="str">
        <f>VLOOKUP(LEFT(A2598,8),Clusters!A:C,3,0)</f>
        <v>C2</v>
      </c>
      <c r="C2598" s="36">
        <f>VLOOKUP(LEFT(A2598,8),Clusters!A:D,2,0)</f>
        <v>24</v>
      </c>
      <c r="O2598" s="36">
        <f>IFERROR(VLOOKUP(LEFT(A2598,8),'Development Priority'!A:B,2,0),"")</f>
        <v>529</v>
      </c>
      <c r="P2598" s="8" t="str">
        <f>IFERROR(VLOOKUP(LEFT($A2598,8),POR!$A:$R,2,0),"")</f>
        <v/>
      </c>
      <c r="Q2598" s="8" t="str">
        <f>IFERROR(VLOOKUP(LEFT($A2598,8),POR!$A:$R,3,0),"")</f>
        <v/>
      </c>
      <c r="R2598" s="8" t="str">
        <f>IFERROR(VLOOKUP(LEFT($A2598,8),POR!$A:$R,4,0),"")</f>
        <v/>
      </c>
      <c r="S2598" s="8" t="str">
        <f>IFERROR(VLOOKUP(LEFT($A2598,8),POR!$A:$R,5,0),"")</f>
        <v/>
      </c>
      <c r="T2598" s="8" t="str">
        <f>IFERROR(VLOOKUP(LEFT($A2598,8),POR!$A:$R,6,0),"")</f>
        <v/>
      </c>
      <c r="U2598" s="8" t="str">
        <f>IFERROR(VLOOKUP(LEFT($A2598,8),POR!$A:$R,7,0),"")</f>
        <v/>
      </c>
      <c r="V2598" s="8">
        <f>IFERROR(VLOOKUP(LEFT($A2598,8),POR!$A:$R,8,0),"")</f>
        <v>42828</v>
      </c>
      <c r="W2598" s="8" t="str">
        <f>IFERROR(VLOOKUP(LEFT($A2598,8),POR!$A:$R,9,0),"")</f>
        <v/>
      </c>
      <c r="X2598" s="8" t="str">
        <f>IFERROR(VLOOKUP(LEFT($A2598,8),POR!$A:$R,10,0),"")</f>
        <v/>
      </c>
      <c r="Y2598" s="8" t="str">
        <f>IFERROR(VLOOKUP(LEFT($A2598,8),POR!$A:$R,11,0),"")</f>
        <v/>
      </c>
      <c r="Z2598" s="8" t="str">
        <f>IFERROR(VLOOKUP(LEFT($A2598,8),POR!$A:$R,12,0),"")</f>
        <v/>
      </c>
      <c r="AA2598" s="8" t="str">
        <f>IFERROR(VLOOKUP(LEFT($A2598,8),POR!$A:$R,13,0),"")</f>
        <v/>
      </c>
      <c r="AB2598" s="8" t="str">
        <f>IFERROR(VLOOKUP(LEFT($A2598,8),POR!$A:$R,14,0),"")</f>
        <v/>
      </c>
      <c r="AC2598" s="8" t="str">
        <f>IFERROR(VLOOKUP(LEFT($A2598,8),POR!$A:$R,15,0),"")</f>
        <v/>
      </c>
      <c r="AD2598" s="8" t="str">
        <f>IFERROR(VLOOKUP(LEFT($A2598,8),POR!$A:$R,16,0),"")</f>
        <v/>
      </c>
      <c r="AE2598" s="8" t="str">
        <f>IFERROR(VLOOKUP(LEFT($A2598,8),POR!$A:$R,17,0),"")</f>
        <v/>
      </c>
      <c r="AF2598" s="8" t="str">
        <f>IFERROR(VLOOKUP(LEFT($A2598,8),POR!$A:$R,18,0),"")</f>
        <v/>
      </c>
      <c r="AG2598" s="36" t="str">
        <f>IFERROR(VLOOKUP(A2598,NSD!F:G,2,0),"")</f>
        <v/>
      </c>
    </row>
    <row r="2599" spans="1:33">
      <c r="A2599" s="49" t="s">
        <v>2351</v>
      </c>
      <c r="B2599" s="36" t="str">
        <f>VLOOKUP(LEFT(A2599,8),Clusters!A:C,3,0)</f>
        <v>C2</v>
      </c>
      <c r="C2599" s="36">
        <f>VLOOKUP(LEFT(A2599,8),Clusters!A:D,2,0)</f>
        <v>24</v>
      </c>
      <c r="O2599" s="36">
        <f>IFERROR(VLOOKUP(LEFT(A2599,8),'Development Priority'!A:B,2,0),"")</f>
        <v>529</v>
      </c>
      <c r="P2599" s="8" t="str">
        <f>IFERROR(VLOOKUP(LEFT($A2599,8),POR!$A:$R,2,0),"")</f>
        <v/>
      </c>
      <c r="Q2599" s="8" t="str">
        <f>IFERROR(VLOOKUP(LEFT($A2599,8),POR!$A:$R,3,0),"")</f>
        <v/>
      </c>
      <c r="R2599" s="8" t="str">
        <f>IFERROR(VLOOKUP(LEFT($A2599,8),POR!$A:$R,4,0),"")</f>
        <v/>
      </c>
      <c r="S2599" s="8" t="str">
        <f>IFERROR(VLOOKUP(LEFT($A2599,8),POR!$A:$R,5,0),"")</f>
        <v/>
      </c>
      <c r="T2599" s="8" t="str">
        <f>IFERROR(VLOOKUP(LEFT($A2599,8),POR!$A:$R,6,0),"")</f>
        <v/>
      </c>
      <c r="U2599" s="8" t="str">
        <f>IFERROR(VLOOKUP(LEFT($A2599,8),POR!$A:$R,7,0),"")</f>
        <v/>
      </c>
      <c r="V2599" s="8">
        <f>IFERROR(VLOOKUP(LEFT($A2599,8),POR!$A:$R,8,0),"")</f>
        <v>42828</v>
      </c>
      <c r="W2599" s="8" t="str">
        <f>IFERROR(VLOOKUP(LEFT($A2599,8),POR!$A:$R,9,0),"")</f>
        <v/>
      </c>
      <c r="X2599" s="8" t="str">
        <f>IFERROR(VLOOKUP(LEFT($A2599,8),POR!$A:$R,10,0),"")</f>
        <v/>
      </c>
      <c r="Y2599" s="8" t="str">
        <f>IFERROR(VLOOKUP(LEFT($A2599,8),POR!$A:$R,11,0),"")</f>
        <v/>
      </c>
      <c r="Z2599" s="8" t="str">
        <f>IFERROR(VLOOKUP(LEFT($A2599,8),POR!$A:$R,12,0),"")</f>
        <v/>
      </c>
      <c r="AA2599" s="8" t="str">
        <f>IFERROR(VLOOKUP(LEFT($A2599,8),POR!$A:$R,13,0),"")</f>
        <v/>
      </c>
      <c r="AB2599" s="8" t="str">
        <f>IFERROR(VLOOKUP(LEFT($A2599,8),POR!$A:$R,14,0),"")</f>
        <v/>
      </c>
      <c r="AC2599" s="8" t="str">
        <f>IFERROR(VLOOKUP(LEFT($A2599,8),POR!$A:$R,15,0),"")</f>
        <v/>
      </c>
      <c r="AD2599" s="8" t="str">
        <f>IFERROR(VLOOKUP(LEFT($A2599,8),POR!$A:$R,16,0),"")</f>
        <v/>
      </c>
      <c r="AE2599" s="8" t="str">
        <f>IFERROR(VLOOKUP(LEFT($A2599,8),POR!$A:$R,17,0),"")</f>
        <v/>
      </c>
      <c r="AF2599" s="8" t="str">
        <f>IFERROR(VLOOKUP(LEFT($A2599,8),POR!$A:$R,18,0),"")</f>
        <v/>
      </c>
      <c r="AG2599" s="36" t="str">
        <f>IFERROR(VLOOKUP(A2599,NSD!F:G,2,0),"")</f>
        <v/>
      </c>
    </row>
    <row r="2600" spans="1:33">
      <c r="A2600" s="49" t="s">
        <v>3138</v>
      </c>
      <c r="B2600" s="36" t="str">
        <f>VLOOKUP(LEFT(A2600,8),Clusters!A:C,3,0)</f>
        <v>C2</v>
      </c>
      <c r="C2600" s="36">
        <f>VLOOKUP(LEFT(A2600,8),Clusters!A:D,2,0)</f>
        <v>24</v>
      </c>
      <c r="O2600" s="36">
        <f>IFERROR(VLOOKUP(LEFT(A2600,8),'Development Priority'!A:B,2,0),"")</f>
        <v>589</v>
      </c>
      <c r="P2600" s="8" t="str">
        <f>IFERROR(VLOOKUP(LEFT($A2600,8),POR!$A:$R,2,0),"")</f>
        <v/>
      </c>
      <c r="Q2600" s="8" t="str">
        <f>IFERROR(VLOOKUP(LEFT($A2600,8),POR!$A:$R,3,0),"")</f>
        <v/>
      </c>
      <c r="R2600" s="8" t="str">
        <f>IFERROR(VLOOKUP(LEFT($A2600,8),POR!$A:$R,4,0),"")</f>
        <v/>
      </c>
      <c r="S2600" s="8" t="str">
        <f>IFERROR(VLOOKUP(LEFT($A2600,8),POR!$A:$R,5,0),"")</f>
        <v/>
      </c>
      <c r="T2600" s="8">
        <f>IFERROR(VLOOKUP(LEFT($A2600,8),POR!$A:$R,6,0),"")</f>
        <v>43464.666666666701</v>
      </c>
      <c r="U2600" s="8" t="str">
        <f>IFERROR(VLOOKUP(LEFT($A2600,8),POR!$A:$R,7,0),"")</f>
        <v/>
      </c>
      <c r="V2600" s="8" t="str">
        <f>IFERROR(VLOOKUP(LEFT($A2600,8),POR!$A:$R,8,0),"")</f>
        <v/>
      </c>
      <c r="W2600" s="8" t="str">
        <f>IFERROR(VLOOKUP(LEFT($A2600,8),POR!$A:$R,9,0),"")</f>
        <v/>
      </c>
      <c r="X2600" s="8" t="str">
        <f>IFERROR(VLOOKUP(LEFT($A2600,8),POR!$A:$R,10,0),"")</f>
        <v/>
      </c>
      <c r="Y2600" s="8" t="str">
        <f>IFERROR(VLOOKUP(LEFT($A2600,8),POR!$A:$R,11,0),"")</f>
        <v/>
      </c>
      <c r="Z2600" s="8" t="str">
        <f>IFERROR(VLOOKUP(LEFT($A2600,8),POR!$A:$R,12,0),"")</f>
        <v/>
      </c>
      <c r="AA2600" s="8" t="str">
        <f>IFERROR(VLOOKUP(LEFT($A2600,8),POR!$A:$R,13,0),"")</f>
        <v/>
      </c>
      <c r="AB2600" s="8" t="str">
        <f>IFERROR(VLOOKUP(LEFT($A2600,8),POR!$A:$R,14,0),"")</f>
        <v/>
      </c>
      <c r="AC2600" s="8" t="str">
        <f>IFERROR(VLOOKUP(LEFT($A2600,8),POR!$A:$R,15,0),"")</f>
        <v/>
      </c>
      <c r="AD2600" s="8" t="str">
        <f>IFERROR(VLOOKUP(LEFT($A2600,8),POR!$A:$R,16,0),"")</f>
        <v/>
      </c>
      <c r="AE2600" s="8" t="str">
        <f>IFERROR(VLOOKUP(LEFT($A2600,8),POR!$A:$R,17,0),"")</f>
        <v/>
      </c>
      <c r="AF2600" s="8" t="str">
        <f>IFERROR(VLOOKUP(LEFT($A2600,8),POR!$A:$R,18,0),"")</f>
        <v/>
      </c>
      <c r="AG2600" s="36" t="str">
        <f>IFERROR(VLOOKUP(A2600,NSD!F:G,2,0),"")</f>
        <v/>
      </c>
    </row>
    <row r="2601" spans="1:33">
      <c r="A2601" s="49" t="s">
        <v>2660</v>
      </c>
      <c r="B2601" s="36" t="str">
        <f>VLOOKUP(LEFT(A2601,8),Clusters!A:C,3,0)</f>
        <v>C2</v>
      </c>
      <c r="C2601" s="36">
        <f>VLOOKUP(LEFT(A2601,8),Clusters!A:D,2,0)</f>
        <v>24</v>
      </c>
      <c r="O2601" s="36">
        <f>IFERROR(VLOOKUP(LEFT(A2601,8),'Development Priority'!A:B,2,0),"")</f>
        <v>589</v>
      </c>
      <c r="P2601" s="8" t="str">
        <f>IFERROR(VLOOKUP(LEFT($A2601,8),POR!$A:$R,2,0),"")</f>
        <v/>
      </c>
      <c r="Q2601" s="8" t="str">
        <f>IFERROR(VLOOKUP(LEFT($A2601,8),POR!$A:$R,3,0),"")</f>
        <v/>
      </c>
      <c r="R2601" s="8" t="str">
        <f>IFERROR(VLOOKUP(LEFT($A2601,8),POR!$A:$R,4,0),"")</f>
        <v/>
      </c>
      <c r="S2601" s="8" t="str">
        <f>IFERROR(VLOOKUP(LEFT($A2601,8),POR!$A:$R,5,0),"")</f>
        <v/>
      </c>
      <c r="T2601" s="8">
        <f>IFERROR(VLOOKUP(LEFT($A2601,8),POR!$A:$R,6,0),"")</f>
        <v>43464.666666666701</v>
      </c>
      <c r="U2601" s="8" t="str">
        <f>IFERROR(VLOOKUP(LEFT($A2601,8),POR!$A:$R,7,0),"")</f>
        <v/>
      </c>
      <c r="V2601" s="8" t="str">
        <f>IFERROR(VLOOKUP(LEFT($A2601,8),POR!$A:$R,8,0),"")</f>
        <v/>
      </c>
      <c r="W2601" s="8" t="str">
        <f>IFERROR(VLOOKUP(LEFT($A2601,8),POR!$A:$R,9,0),"")</f>
        <v/>
      </c>
      <c r="X2601" s="8" t="str">
        <f>IFERROR(VLOOKUP(LEFT($A2601,8),POR!$A:$R,10,0),"")</f>
        <v/>
      </c>
      <c r="Y2601" s="8" t="str">
        <f>IFERROR(VLOOKUP(LEFT($A2601,8),POR!$A:$R,11,0),"")</f>
        <v/>
      </c>
      <c r="Z2601" s="8" t="str">
        <f>IFERROR(VLOOKUP(LEFT($A2601,8),POR!$A:$R,12,0),"")</f>
        <v/>
      </c>
      <c r="AA2601" s="8" t="str">
        <f>IFERROR(VLOOKUP(LEFT($A2601,8),POR!$A:$R,13,0),"")</f>
        <v/>
      </c>
      <c r="AB2601" s="8" t="str">
        <f>IFERROR(VLOOKUP(LEFT($A2601,8),POR!$A:$R,14,0),"")</f>
        <v/>
      </c>
      <c r="AC2601" s="8" t="str">
        <f>IFERROR(VLOOKUP(LEFT($A2601,8),POR!$A:$R,15,0),"")</f>
        <v/>
      </c>
      <c r="AD2601" s="8" t="str">
        <f>IFERROR(VLOOKUP(LEFT($A2601,8),POR!$A:$R,16,0),"")</f>
        <v/>
      </c>
      <c r="AE2601" s="8" t="str">
        <f>IFERROR(VLOOKUP(LEFT($A2601,8),POR!$A:$R,17,0),"")</f>
        <v/>
      </c>
      <c r="AF2601" s="8" t="str">
        <f>IFERROR(VLOOKUP(LEFT($A2601,8),POR!$A:$R,18,0),"")</f>
        <v/>
      </c>
      <c r="AG2601" s="36" t="str">
        <f>IFERROR(VLOOKUP(A2601,NSD!F:G,2,0),"")</f>
        <v/>
      </c>
    </row>
    <row r="2602" spans="1:33">
      <c r="A2602" s="49" t="s">
        <v>3960</v>
      </c>
      <c r="B2602" s="36" t="str">
        <f>VLOOKUP(LEFT(A2602,8),Clusters!A:C,3,0)</f>
        <v>C2</v>
      </c>
      <c r="C2602" s="36">
        <f>VLOOKUP(LEFT(A2602,8),Clusters!A:D,2,0)</f>
        <v>24</v>
      </c>
      <c r="O2602" s="36">
        <f>IFERROR(VLOOKUP(LEFT(A2602,8),'Development Priority'!A:B,2,0),"")</f>
        <v>589</v>
      </c>
      <c r="P2602" s="8" t="str">
        <f>IFERROR(VLOOKUP(LEFT($A2602,8),POR!$A:$R,2,0),"")</f>
        <v/>
      </c>
      <c r="Q2602" s="8" t="str">
        <f>IFERROR(VLOOKUP(LEFT($A2602,8),POR!$A:$R,3,0),"")</f>
        <v/>
      </c>
      <c r="R2602" s="8" t="str">
        <f>IFERROR(VLOOKUP(LEFT($A2602,8),POR!$A:$R,4,0),"")</f>
        <v/>
      </c>
      <c r="S2602" s="8" t="str">
        <f>IFERROR(VLOOKUP(LEFT($A2602,8),POR!$A:$R,5,0),"")</f>
        <v/>
      </c>
      <c r="T2602" s="8">
        <f>IFERROR(VLOOKUP(LEFT($A2602,8),POR!$A:$R,6,0),"")</f>
        <v>43464.666666666701</v>
      </c>
      <c r="U2602" s="8" t="str">
        <f>IFERROR(VLOOKUP(LEFT($A2602,8),POR!$A:$R,7,0),"")</f>
        <v/>
      </c>
      <c r="V2602" s="8" t="str">
        <f>IFERROR(VLOOKUP(LEFT($A2602,8),POR!$A:$R,8,0),"")</f>
        <v/>
      </c>
      <c r="W2602" s="8" t="str">
        <f>IFERROR(VLOOKUP(LEFT($A2602,8),POR!$A:$R,9,0),"")</f>
        <v/>
      </c>
      <c r="X2602" s="8" t="str">
        <f>IFERROR(VLOOKUP(LEFT($A2602,8),POR!$A:$R,10,0),"")</f>
        <v/>
      </c>
      <c r="Y2602" s="8" t="str">
        <f>IFERROR(VLOOKUP(LEFT($A2602,8),POR!$A:$R,11,0),"")</f>
        <v/>
      </c>
      <c r="Z2602" s="8" t="str">
        <f>IFERROR(VLOOKUP(LEFT($A2602,8),POR!$A:$R,12,0),"")</f>
        <v/>
      </c>
      <c r="AA2602" s="8" t="str">
        <f>IFERROR(VLOOKUP(LEFT($A2602,8),POR!$A:$R,13,0),"")</f>
        <v/>
      </c>
      <c r="AB2602" s="8" t="str">
        <f>IFERROR(VLOOKUP(LEFT($A2602,8),POR!$A:$R,14,0),"")</f>
        <v/>
      </c>
      <c r="AC2602" s="8" t="str">
        <f>IFERROR(VLOOKUP(LEFT($A2602,8),POR!$A:$R,15,0),"")</f>
        <v/>
      </c>
      <c r="AD2602" s="8" t="str">
        <f>IFERROR(VLOOKUP(LEFT($A2602,8),POR!$A:$R,16,0),"")</f>
        <v/>
      </c>
      <c r="AE2602" s="8" t="str">
        <f>IFERROR(VLOOKUP(LEFT($A2602,8),POR!$A:$R,17,0),"")</f>
        <v/>
      </c>
      <c r="AF2602" s="8" t="str">
        <f>IFERROR(VLOOKUP(LEFT($A2602,8),POR!$A:$R,18,0),"")</f>
        <v/>
      </c>
      <c r="AG2602" s="36" t="str">
        <f>IFERROR(VLOOKUP(A2602,NSD!F:G,2,0),"")</f>
        <v/>
      </c>
    </row>
    <row r="2603" spans="1:33">
      <c r="A2603" s="49" t="s">
        <v>3584</v>
      </c>
      <c r="B2603" s="36" t="str">
        <f>VLOOKUP(LEFT(A2603,8),Clusters!A:C,3,0)</f>
        <v>C2</v>
      </c>
      <c r="C2603" s="36">
        <f>VLOOKUP(LEFT(A2603,8),Clusters!A:D,2,0)</f>
        <v>22</v>
      </c>
      <c r="O2603" s="36">
        <f>IFERROR(VLOOKUP(LEFT(A2603,8),'Development Priority'!A:B,2,0),"")</f>
        <v>292</v>
      </c>
      <c r="P2603" s="8" t="str">
        <f>IFERROR(VLOOKUP(LEFT($A2603,8),POR!$A:$R,2,0),"")</f>
        <v/>
      </c>
      <c r="Q2603" s="8" t="str">
        <f>IFERROR(VLOOKUP(LEFT($A2603,8),POR!$A:$R,3,0),"")</f>
        <v/>
      </c>
      <c r="R2603" s="8" t="str">
        <f>IFERROR(VLOOKUP(LEFT($A2603,8),POR!$A:$R,4,0),"")</f>
        <v/>
      </c>
      <c r="S2603" s="8" t="str">
        <f>IFERROR(VLOOKUP(LEFT($A2603,8),POR!$A:$R,5,0),"")</f>
        <v/>
      </c>
      <c r="T2603" s="8">
        <f>IFERROR(VLOOKUP(LEFT($A2603,8),POR!$A:$R,6,0),"")</f>
        <v>42766.666666666701</v>
      </c>
      <c r="U2603" s="8" t="str">
        <f>IFERROR(VLOOKUP(LEFT($A2603,8),POR!$A:$R,7,0),"")</f>
        <v/>
      </c>
      <c r="V2603" s="8">
        <f>IFERROR(VLOOKUP(LEFT($A2603,8),POR!$A:$R,8,0),"")</f>
        <v>42767</v>
      </c>
      <c r="W2603" s="8" t="str">
        <f>IFERROR(VLOOKUP(LEFT($A2603,8),POR!$A:$R,9,0),"")</f>
        <v/>
      </c>
      <c r="X2603" s="8" t="str">
        <f>IFERROR(VLOOKUP(LEFT($A2603,8),POR!$A:$R,10,0),"")</f>
        <v/>
      </c>
      <c r="Y2603" s="8" t="str">
        <f>IFERROR(VLOOKUP(LEFT($A2603,8),POR!$A:$R,11,0),"")</f>
        <v/>
      </c>
      <c r="Z2603" s="8" t="str">
        <f>IFERROR(VLOOKUP(LEFT($A2603,8),POR!$A:$R,12,0),"")</f>
        <v/>
      </c>
      <c r="AA2603" s="8" t="str">
        <f>IFERROR(VLOOKUP(LEFT($A2603,8),POR!$A:$R,13,0),"")</f>
        <v/>
      </c>
      <c r="AB2603" s="8" t="str">
        <f>IFERROR(VLOOKUP(LEFT($A2603,8),POR!$A:$R,14,0),"")</f>
        <v/>
      </c>
      <c r="AC2603" s="8" t="str">
        <f>IFERROR(VLOOKUP(LEFT($A2603,8),POR!$A:$R,15,0),"")</f>
        <v/>
      </c>
      <c r="AD2603" s="8" t="str">
        <f>IFERROR(VLOOKUP(LEFT($A2603,8),POR!$A:$R,16,0),"")</f>
        <v/>
      </c>
      <c r="AE2603" s="8" t="str">
        <f>IFERROR(VLOOKUP(LEFT($A2603,8),POR!$A:$R,17,0),"")</f>
        <v/>
      </c>
      <c r="AF2603" s="8" t="str">
        <f>IFERROR(VLOOKUP(LEFT($A2603,8),POR!$A:$R,18,0),"")</f>
        <v/>
      </c>
      <c r="AG2603" s="36" t="str">
        <f>IFERROR(VLOOKUP(A2603,NSD!F:G,2,0),"")</f>
        <v/>
      </c>
    </row>
    <row r="2604" spans="1:33">
      <c r="A2604" s="49" t="s">
        <v>3756</v>
      </c>
      <c r="B2604" s="36" t="str">
        <f>VLOOKUP(LEFT(A2604,8),Clusters!A:C,3,0)</f>
        <v>C2</v>
      </c>
      <c r="C2604" s="36">
        <f>VLOOKUP(LEFT(A2604,8),Clusters!A:D,2,0)</f>
        <v>22</v>
      </c>
      <c r="O2604" s="36">
        <f>IFERROR(VLOOKUP(LEFT(A2604,8),'Development Priority'!A:B,2,0),"")</f>
        <v>292</v>
      </c>
      <c r="P2604" s="8" t="str">
        <f>IFERROR(VLOOKUP(LEFT($A2604,8),POR!$A:$R,2,0),"")</f>
        <v/>
      </c>
      <c r="Q2604" s="8" t="str">
        <f>IFERROR(VLOOKUP(LEFT($A2604,8),POR!$A:$R,3,0),"")</f>
        <v/>
      </c>
      <c r="R2604" s="8" t="str">
        <f>IFERROR(VLOOKUP(LEFT($A2604,8),POR!$A:$R,4,0),"")</f>
        <v/>
      </c>
      <c r="S2604" s="8" t="str">
        <f>IFERROR(VLOOKUP(LEFT($A2604,8),POR!$A:$R,5,0),"")</f>
        <v/>
      </c>
      <c r="T2604" s="8">
        <f>IFERROR(VLOOKUP(LEFT($A2604,8),POR!$A:$R,6,0),"")</f>
        <v>42766.666666666701</v>
      </c>
      <c r="U2604" s="8" t="str">
        <f>IFERROR(VLOOKUP(LEFT($A2604,8),POR!$A:$R,7,0),"")</f>
        <v/>
      </c>
      <c r="V2604" s="8">
        <f>IFERROR(VLOOKUP(LEFT($A2604,8),POR!$A:$R,8,0),"")</f>
        <v>42767</v>
      </c>
      <c r="W2604" s="8" t="str">
        <f>IFERROR(VLOOKUP(LEFT($A2604,8),POR!$A:$R,9,0),"")</f>
        <v/>
      </c>
      <c r="X2604" s="8" t="str">
        <f>IFERROR(VLOOKUP(LEFT($A2604,8),POR!$A:$R,10,0),"")</f>
        <v/>
      </c>
      <c r="Y2604" s="8" t="str">
        <f>IFERROR(VLOOKUP(LEFT($A2604,8),POR!$A:$R,11,0),"")</f>
        <v/>
      </c>
      <c r="Z2604" s="8" t="str">
        <f>IFERROR(VLOOKUP(LEFT($A2604,8),POR!$A:$R,12,0),"")</f>
        <v/>
      </c>
      <c r="AA2604" s="8" t="str">
        <f>IFERROR(VLOOKUP(LEFT($A2604,8),POR!$A:$R,13,0),"")</f>
        <v/>
      </c>
      <c r="AB2604" s="8" t="str">
        <f>IFERROR(VLOOKUP(LEFT($A2604,8),POR!$A:$R,14,0),"")</f>
        <v/>
      </c>
      <c r="AC2604" s="8" t="str">
        <f>IFERROR(VLOOKUP(LEFT($A2604,8),POR!$A:$R,15,0),"")</f>
        <v/>
      </c>
      <c r="AD2604" s="8" t="str">
        <f>IFERROR(VLOOKUP(LEFT($A2604,8),POR!$A:$R,16,0),"")</f>
        <v/>
      </c>
      <c r="AE2604" s="8" t="str">
        <f>IFERROR(VLOOKUP(LEFT($A2604,8),POR!$A:$R,17,0),"")</f>
        <v/>
      </c>
      <c r="AF2604" s="8" t="str">
        <f>IFERROR(VLOOKUP(LEFT($A2604,8),POR!$A:$R,18,0),"")</f>
        <v/>
      </c>
      <c r="AG2604" s="36" t="str">
        <f>IFERROR(VLOOKUP(A2604,NSD!F:G,2,0),"")</f>
        <v/>
      </c>
    </row>
    <row r="2605" spans="1:33">
      <c r="A2605" s="49" t="s">
        <v>4582</v>
      </c>
      <c r="B2605" s="36" t="str">
        <f>VLOOKUP(LEFT(A2605,8),Clusters!A:C,3,0)</f>
        <v>C2</v>
      </c>
      <c r="C2605" s="36">
        <f>VLOOKUP(LEFT(A2605,8),Clusters!A:D,2,0)</f>
        <v>22</v>
      </c>
      <c r="O2605" s="36">
        <f>IFERROR(VLOOKUP(LEFT(A2605,8),'Development Priority'!A:B,2,0),"")</f>
        <v>292</v>
      </c>
      <c r="P2605" s="8" t="str">
        <f>IFERROR(VLOOKUP(LEFT($A2605,8),POR!$A:$R,2,0),"")</f>
        <v/>
      </c>
      <c r="Q2605" s="8" t="str">
        <f>IFERROR(VLOOKUP(LEFT($A2605,8),POR!$A:$R,3,0),"")</f>
        <v/>
      </c>
      <c r="R2605" s="8" t="str">
        <f>IFERROR(VLOOKUP(LEFT($A2605,8),POR!$A:$R,4,0),"")</f>
        <v/>
      </c>
      <c r="S2605" s="8" t="str">
        <f>IFERROR(VLOOKUP(LEFT($A2605,8),POR!$A:$R,5,0),"")</f>
        <v/>
      </c>
      <c r="T2605" s="8">
        <f>IFERROR(VLOOKUP(LEFT($A2605,8),POR!$A:$R,6,0),"")</f>
        <v>42766.666666666701</v>
      </c>
      <c r="U2605" s="8" t="str">
        <f>IFERROR(VLOOKUP(LEFT($A2605,8),POR!$A:$R,7,0),"")</f>
        <v/>
      </c>
      <c r="V2605" s="8">
        <f>IFERROR(VLOOKUP(LEFT($A2605,8),POR!$A:$R,8,0),"")</f>
        <v>42767</v>
      </c>
      <c r="W2605" s="8" t="str">
        <f>IFERROR(VLOOKUP(LEFT($A2605,8),POR!$A:$R,9,0),"")</f>
        <v/>
      </c>
      <c r="X2605" s="8" t="str">
        <f>IFERROR(VLOOKUP(LEFT($A2605,8),POR!$A:$R,10,0),"")</f>
        <v/>
      </c>
      <c r="Y2605" s="8" t="str">
        <f>IFERROR(VLOOKUP(LEFT($A2605,8),POR!$A:$R,11,0),"")</f>
        <v/>
      </c>
      <c r="Z2605" s="8" t="str">
        <f>IFERROR(VLOOKUP(LEFT($A2605,8),POR!$A:$R,12,0),"")</f>
        <v/>
      </c>
      <c r="AA2605" s="8" t="str">
        <f>IFERROR(VLOOKUP(LEFT($A2605,8),POR!$A:$R,13,0),"")</f>
        <v/>
      </c>
      <c r="AB2605" s="8" t="str">
        <f>IFERROR(VLOOKUP(LEFT($A2605,8),POR!$A:$R,14,0),"")</f>
        <v/>
      </c>
      <c r="AC2605" s="8" t="str">
        <f>IFERROR(VLOOKUP(LEFT($A2605,8),POR!$A:$R,15,0),"")</f>
        <v/>
      </c>
      <c r="AD2605" s="8" t="str">
        <f>IFERROR(VLOOKUP(LEFT($A2605,8),POR!$A:$R,16,0),"")</f>
        <v/>
      </c>
      <c r="AE2605" s="8" t="str">
        <f>IFERROR(VLOOKUP(LEFT($A2605,8),POR!$A:$R,17,0),"")</f>
        <v/>
      </c>
      <c r="AF2605" s="8" t="str">
        <f>IFERROR(VLOOKUP(LEFT($A2605,8),POR!$A:$R,18,0),"")</f>
        <v/>
      </c>
      <c r="AG2605" s="36" t="str">
        <f>IFERROR(VLOOKUP(A2605,NSD!F:G,2,0),"")</f>
        <v/>
      </c>
    </row>
    <row r="2606" spans="1:33">
      <c r="A2606" s="49" t="s">
        <v>3651</v>
      </c>
      <c r="B2606" s="36" t="str">
        <f>VLOOKUP(LEFT(A2606,8),Clusters!A:C,3,0)</f>
        <v>C2</v>
      </c>
      <c r="C2606" s="36">
        <f>VLOOKUP(LEFT(A2606,8),Clusters!A:D,2,0)</f>
        <v>24</v>
      </c>
      <c r="O2606" s="36">
        <f>IFERROR(VLOOKUP(LEFT(A2606,8),'Development Priority'!A:B,2,0),"")</f>
        <v>736</v>
      </c>
      <c r="P2606" s="8" t="str">
        <f>IFERROR(VLOOKUP(LEFT($A2606,8),POR!$A:$R,2,0),"")</f>
        <v/>
      </c>
      <c r="Q2606" s="8" t="str">
        <f>IFERROR(VLOOKUP(LEFT($A2606,8),POR!$A:$R,3,0),"")</f>
        <v/>
      </c>
      <c r="R2606" s="8" t="str">
        <f>IFERROR(VLOOKUP(LEFT($A2606,8),POR!$A:$R,4,0),"")</f>
        <v/>
      </c>
      <c r="S2606" s="8" t="str">
        <f>IFERROR(VLOOKUP(LEFT($A2606,8),POR!$A:$R,5,0),"")</f>
        <v/>
      </c>
      <c r="T2606" s="8">
        <f>IFERROR(VLOOKUP(LEFT($A2606,8),POR!$A:$R,6,0),"")</f>
        <v>42863.708333333299</v>
      </c>
      <c r="U2606" s="8" t="str">
        <f>IFERROR(VLOOKUP(LEFT($A2606,8),POR!$A:$R,7,0),"")</f>
        <v/>
      </c>
      <c r="V2606" s="8" t="str">
        <f>IFERROR(VLOOKUP(LEFT($A2606,8),POR!$A:$R,8,0),"")</f>
        <v/>
      </c>
      <c r="W2606" s="8" t="str">
        <f>IFERROR(VLOOKUP(LEFT($A2606,8),POR!$A:$R,9,0),"")</f>
        <v/>
      </c>
      <c r="X2606" s="8" t="str">
        <f>IFERROR(VLOOKUP(LEFT($A2606,8),POR!$A:$R,10,0),"")</f>
        <v/>
      </c>
      <c r="Y2606" s="8" t="str">
        <f>IFERROR(VLOOKUP(LEFT($A2606,8),POR!$A:$R,11,0),"")</f>
        <v/>
      </c>
      <c r="Z2606" s="8" t="str">
        <f>IFERROR(VLOOKUP(LEFT($A2606,8),POR!$A:$R,12,0),"")</f>
        <v/>
      </c>
      <c r="AA2606" s="8" t="str">
        <f>IFERROR(VLOOKUP(LEFT($A2606,8),POR!$A:$R,13,0),"")</f>
        <v/>
      </c>
      <c r="AB2606" s="8" t="str">
        <f>IFERROR(VLOOKUP(LEFT($A2606,8),POR!$A:$R,14,0),"")</f>
        <v/>
      </c>
      <c r="AC2606" s="8" t="str">
        <f>IFERROR(VLOOKUP(LEFT($A2606,8),POR!$A:$R,15,0),"")</f>
        <v/>
      </c>
      <c r="AD2606" s="8" t="str">
        <f>IFERROR(VLOOKUP(LEFT($A2606,8),POR!$A:$R,16,0),"")</f>
        <v/>
      </c>
      <c r="AE2606" s="8" t="str">
        <f>IFERROR(VLOOKUP(LEFT($A2606,8),POR!$A:$R,17,0),"")</f>
        <v/>
      </c>
      <c r="AF2606" s="8" t="str">
        <f>IFERROR(VLOOKUP(LEFT($A2606,8),POR!$A:$R,18,0),"")</f>
        <v/>
      </c>
      <c r="AG2606" s="36" t="str">
        <f>IFERROR(VLOOKUP(A2606,NSD!F:G,2,0),"")</f>
        <v/>
      </c>
    </row>
    <row r="2607" spans="1:33">
      <c r="A2607" s="49" t="s">
        <v>3053</v>
      </c>
      <c r="B2607" s="36" t="str">
        <f>VLOOKUP(LEFT(A2607,8),Clusters!A:C,3,0)</f>
        <v>C2</v>
      </c>
      <c r="C2607" s="36">
        <f>VLOOKUP(LEFT(A2607,8),Clusters!A:D,2,0)</f>
        <v>24</v>
      </c>
      <c r="O2607" s="36">
        <f>IFERROR(VLOOKUP(LEFT(A2607,8),'Development Priority'!A:B,2,0),"")</f>
        <v>736</v>
      </c>
      <c r="P2607" s="8" t="str">
        <f>IFERROR(VLOOKUP(LEFT($A2607,8),POR!$A:$R,2,0),"")</f>
        <v/>
      </c>
      <c r="Q2607" s="8" t="str">
        <f>IFERROR(VLOOKUP(LEFT($A2607,8),POR!$A:$R,3,0),"")</f>
        <v/>
      </c>
      <c r="R2607" s="8" t="str">
        <f>IFERROR(VLOOKUP(LEFT($A2607,8),POR!$A:$R,4,0),"")</f>
        <v/>
      </c>
      <c r="S2607" s="8" t="str">
        <f>IFERROR(VLOOKUP(LEFT($A2607,8),POR!$A:$R,5,0),"")</f>
        <v/>
      </c>
      <c r="T2607" s="8">
        <f>IFERROR(VLOOKUP(LEFT($A2607,8),POR!$A:$R,6,0),"")</f>
        <v>42863.708333333299</v>
      </c>
      <c r="U2607" s="8" t="str">
        <f>IFERROR(VLOOKUP(LEFT($A2607,8),POR!$A:$R,7,0),"")</f>
        <v/>
      </c>
      <c r="V2607" s="8" t="str">
        <f>IFERROR(VLOOKUP(LEFT($A2607,8),POR!$A:$R,8,0),"")</f>
        <v/>
      </c>
      <c r="W2607" s="8" t="str">
        <f>IFERROR(VLOOKUP(LEFT($A2607,8),POR!$A:$R,9,0),"")</f>
        <v/>
      </c>
      <c r="X2607" s="8" t="str">
        <f>IFERROR(VLOOKUP(LEFT($A2607,8),POR!$A:$R,10,0),"")</f>
        <v/>
      </c>
      <c r="Y2607" s="8" t="str">
        <f>IFERROR(VLOOKUP(LEFT($A2607,8),POR!$A:$R,11,0),"")</f>
        <v/>
      </c>
      <c r="Z2607" s="8" t="str">
        <f>IFERROR(VLOOKUP(LEFT($A2607,8),POR!$A:$R,12,0),"")</f>
        <v/>
      </c>
      <c r="AA2607" s="8" t="str">
        <f>IFERROR(VLOOKUP(LEFT($A2607,8),POR!$A:$R,13,0),"")</f>
        <v/>
      </c>
      <c r="AB2607" s="8" t="str">
        <f>IFERROR(VLOOKUP(LEFT($A2607,8),POR!$A:$R,14,0),"")</f>
        <v/>
      </c>
      <c r="AC2607" s="8" t="str">
        <f>IFERROR(VLOOKUP(LEFT($A2607,8),POR!$A:$R,15,0),"")</f>
        <v/>
      </c>
      <c r="AD2607" s="8" t="str">
        <f>IFERROR(VLOOKUP(LEFT($A2607,8),POR!$A:$R,16,0),"")</f>
        <v/>
      </c>
      <c r="AE2607" s="8" t="str">
        <f>IFERROR(VLOOKUP(LEFT($A2607,8),POR!$A:$R,17,0),"")</f>
        <v/>
      </c>
      <c r="AF2607" s="8" t="str">
        <f>IFERROR(VLOOKUP(LEFT($A2607,8),POR!$A:$R,18,0),"")</f>
        <v/>
      </c>
      <c r="AG2607" s="36" t="str">
        <f>IFERROR(VLOOKUP(A2607,NSD!F:G,2,0),"")</f>
        <v/>
      </c>
    </row>
    <row r="2608" spans="1:33">
      <c r="A2608" s="49" t="s">
        <v>3158</v>
      </c>
      <c r="B2608" s="36" t="str">
        <f>VLOOKUP(LEFT(A2608,8),Clusters!A:C,3,0)</f>
        <v>C2</v>
      </c>
      <c r="C2608" s="36">
        <f>VLOOKUP(LEFT(A2608,8),Clusters!A:D,2,0)</f>
        <v>24</v>
      </c>
      <c r="O2608" s="36">
        <f>IFERROR(VLOOKUP(LEFT(A2608,8),'Development Priority'!A:B,2,0),"")</f>
        <v>736</v>
      </c>
      <c r="P2608" s="8" t="str">
        <f>IFERROR(VLOOKUP(LEFT($A2608,8),POR!$A:$R,2,0),"")</f>
        <v/>
      </c>
      <c r="Q2608" s="8" t="str">
        <f>IFERROR(VLOOKUP(LEFT($A2608,8),POR!$A:$R,3,0),"")</f>
        <v/>
      </c>
      <c r="R2608" s="8" t="str">
        <f>IFERROR(VLOOKUP(LEFT($A2608,8),POR!$A:$R,4,0),"")</f>
        <v/>
      </c>
      <c r="S2608" s="8" t="str">
        <f>IFERROR(VLOOKUP(LEFT($A2608,8),POR!$A:$R,5,0),"")</f>
        <v/>
      </c>
      <c r="T2608" s="8">
        <f>IFERROR(VLOOKUP(LEFT($A2608,8),POR!$A:$R,6,0),"")</f>
        <v>42863.708333333299</v>
      </c>
      <c r="U2608" s="8" t="str">
        <f>IFERROR(VLOOKUP(LEFT($A2608,8),POR!$A:$R,7,0),"")</f>
        <v/>
      </c>
      <c r="V2608" s="8" t="str">
        <f>IFERROR(VLOOKUP(LEFT($A2608,8),POR!$A:$R,8,0),"")</f>
        <v/>
      </c>
      <c r="W2608" s="8" t="str">
        <f>IFERROR(VLOOKUP(LEFT($A2608,8),POR!$A:$R,9,0),"")</f>
        <v/>
      </c>
      <c r="X2608" s="8" t="str">
        <f>IFERROR(VLOOKUP(LEFT($A2608,8),POR!$A:$R,10,0),"")</f>
        <v/>
      </c>
      <c r="Y2608" s="8" t="str">
        <f>IFERROR(VLOOKUP(LEFT($A2608,8),POR!$A:$R,11,0),"")</f>
        <v/>
      </c>
      <c r="Z2608" s="8" t="str">
        <f>IFERROR(VLOOKUP(LEFT($A2608,8),POR!$A:$R,12,0),"")</f>
        <v/>
      </c>
      <c r="AA2608" s="8" t="str">
        <f>IFERROR(VLOOKUP(LEFT($A2608,8),POR!$A:$R,13,0),"")</f>
        <v/>
      </c>
      <c r="AB2608" s="8" t="str">
        <f>IFERROR(VLOOKUP(LEFT($A2608,8),POR!$A:$R,14,0),"")</f>
        <v/>
      </c>
      <c r="AC2608" s="8" t="str">
        <f>IFERROR(VLOOKUP(LEFT($A2608,8),POR!$A:$R,15,0),"")</f>
        <v/>
      </c>
      <c r="AD2608" s="8" t="str">
        <f>IFERROR(VLOOKUP(LEFT($A2608,8),POR!$A:$R,16,0),"")</f>
        <v/>
      </c>
      <c r="AE2608" s="8" t="str">
        <f>IFERROR(VLOOKUP(LEFT($A2608,8),POR!$A:$R,17,0),"")</f>
        <v/>
      </c>
      <c r="AF2608" s="8" t="str">
        <f>IFERROR(VLOOKUP(LEFT($A2608,8),POR!$A:$R,18,0),"")</f>
        <v/>
      </c>
      <c r="AG2608" s="36" t="str">
        <f>IFERROR(VLOOKUP(A2608,NSD!F:G,2,0),"")</f>
        <v/>
      </c>
    </row>
    <row r="2609" spans="1:33">
      <c r="A2609" s="49" t="s">
        <v>4037</v>
      </c>
      <c r="B2609" s="36" t="str">
        <f>VLOOKUP(LEFT(A2609,8),Clusters!A:C,3,0)</f>
        <v>C2</v>
      </c>
      <c r="C2609" s="36">
        <f>VLOOKUP(LEFT(A2609,8),Clusters!A:D,2,0)</f>
        <v>24</v>
      </c>
      <c r="O2609" s="36">
        <f>IFERROR(VLOOKUP(LEFT(A2609,8),'Development Priority'!A:B,2,0),"")</f>
        <v>736</v>
      </c>
      <c r="P2609" s="8" t="str">
        <f>IFERROR(VLOOKUP(LEFT($A2609,8),POR!$A:$R,2,0),"")</f>
        <v/>
      </c>
      <c r="Q2609" s="8" t="str">
        <f>IFERROR(VLOOKUP(LEFT($A2609,8),POR!$A:$R,3,0),"")</f>
        <v/>
      </c>
      <c r="R2609" s="8" t="str">
        <f>IFERROR(VLOOKUP(LEFT($A2609,8),POR!$A:$R,4,0),"")</f>
        <v/>
      </c>
      <c r="S2609" s="8" t="str">
        <f>IFERROR(VLOOKUP(LEFT($A2609,8),POR!$A:$R,5,0),"")</f>
        <v/>
      </c>
      <c r="T2609" s="8">
        <f>IFERROR(VLOOKUP(LEFT($A2609,8),POR!$A:$R,6,0),"")</f>
        <v>42863.708333333299</v>
      </c>
      <c r="U2609" s="8" t="str">
        <f>IFERROR(VLOOKUP(LEFT($A2609,8),POR!$A:$R,7,0),"")</f>
        <v/>
      </c>
      <c r="V2609" s="8" t="str">
        <f>IFERROR(VLOOKUP(LEFT($A2609,8),POR!$A:$R,8,0),"")</f>
        <v/>
      </c>
      <c r="W2609" s="8" t="str">
        <f>IFERROR(VLOOKUP(LEFT($A2609,8),POR!$A:$R,9,0),"")</f>
        <v/>
      </c>
      <c r="X2609" s="8" t="str">
        <f>IFERROR(VLOOKUP(LEFT($A2609,8),POR!$A:$R,10,0),"")</f>
        <v/>
      </c>
      <c r="Y2609" s="8" t="str">
        <f>IFERROR(VLOOKUP(LEFT($A2609,8),POR!$A:$R,11,0),"")</f>
        <v/>
      </c>
      <c r="Z2609" s="8" t="str">
        <f>IFERROR(VLOOKUP(LEFT($A2609,8),POR!$A:$R,12,0),"")</f>
        <v/>
      </c>
      <c r="AA2609" s="8" t="str">
        <f>IFERROR(VLOOKUP(LEFT($A2609,8),POR!$A:$R,13,0),"")</f>
        <v/>
      </c>
      <c r="AB2609" s="8" t="str">
        <f>IFERROR(VLOOKUP(LEFT($A2609,8),POR!$A:$R,14,0),"")</f>
        <v/>
      </c>
      <c r="AC2609" s="8" t="str">
        <f>IFERROR(VLOOKUP(LEFT($A2609,8),POR!$A:$R,15,0),"")</f>
        <v/>
      </c>
      <c r="AD2609" s="8" t="str">
        <f>IFERROR(VLOOKUP(LEFT($A2609,8),POR!$A:$R,16,0),"")</f>
        <v/>
      </c>
      <c r="AE2609" s="8" t="str">
        <f>IFERROR(VLOOKUP(LEFT($A2609,8),POR!$A:$R,17,0),"")</f>
        <v/>
      </c>
      <c r="AF2609" s="8" t="str">
        <f>IFERROR(VLOOKUP(LEFT($A2609,8),POR!$A:$R,18,0),"")</f>
        <v/>
      </c>
      <c r="AG2609" s="36" t="str">
        <f>IFERROR(VLOOKUP(A2609,NSD!F:G,2,0),"")</f>
        <v/>
      </c>
    </row>
    <row r="2610" spans="1:33">
      <c r="A2610" s="49" t="s">
        <v>3097</v>
      </c>
      <c r="B2610" s="36" t="str">
        <f>VLOOKUP(LEFT(A2610,8),Clusters!A:C,3,0)</f>
        <v>C2</v>
      </c>
      <c r="C2610" s="36">
        <f>VLOOKUP(LEFT(A2610,8),Clusters!A:D,2,0)</f>
        <v>24</v>
      </c>
      <c r="O2610" s="36">
        <f>IFERROR(VLOOKUP(LEFT(A2610,8),'Development Priority'!A:B,2,0),"")</f>
        <v>736</v>
      </c>
      <c r="P2610" s="8" t="str">
        <f>IFERROR(VLOOKUP(LEFT($A2610,8),POR!$A:$R,2,0),"")</f>
        <v/>
      </c>
      <c r="Q2610" s="8" t="str">
        <f>IFERROR(VLOOKUP(LEFT($A2610,8),POR!$A:$R,3,0),"")</f>
        <v/>
      </c>
      <c r="R2610" s="8" t="str">
        <f>IFERROR(VLOOKUP(LEFT($A2610,8),POR!$A:$R,4,0),"")</f>
        <v/>
      </c>
      <c r="S2610" s="8" t="str">
        <f>IFERROR(VLOOKUP(LEFT($A2610,8),POR!$A:$R,5,0),"")</f>
        <v/>
      </c>
      <c r="T2610" s="8">
        <f>IFERROR(VLOOKUP(LEFT($A2610,8),POR!$A:$R,6,0),"")</f>
        <v>42863.708333333299</v>
      </c>
      <c r="U2610" s="8" t="str">
        <f>IFERROR(VLOOKUP(LEFT($A2610,8),POR!$A:$R,7,0),"")</f>
        <v/>
      </c>
      <c r="V2610" s="8" t="str">
        <f>IFERROR(VLOOKUP(LEFT($A2610,8),POR!$A:$R,8,0),"")</f>
        <v/>
      </c>
      <c r="W2610" s="8" t="str">
        <f>IFERROR(VLOOKUP(LEFT($A2610,8),POR!$A:$R,9,0),"")</f>
        <v/>
      </c>
      <c r="X2610" s="8" t="str">
        <f>IFERROR(VLOOKUP(LEFT($A2610,8),POR!$A:$R,10,0),"")</f>
        <v/>
      </c>
      <c r="Y2610" s="8" t="str">
        <f>IFERROR(VLOOKUP(LEFT($A2610,8),POR!$A:$R,11,0),"")</f>
        <v/>
      </c>
      <c r="Z2610" s="8" t="str">
        <f>IFERROR(VLOOKUP(LEFT($A2610,8),POR!$A:$R,12,0),"")</f>
        <v/>
      </c>
      <c r="AA2610" s="8" t="str">
        <f>IFERROR(VLOOKUP(LEFT($A2610,8),POR!$A:$R,13,0),"")</f>
        <v/>
      </c>
      <c r="AB2610" s="8" t="str">
        <f>IFERROR(VLOOKUP(LEFT($A2610,8),POR!$A:$R,14,0),"")</f>
        <v/>
      </c>
      <c r="AC2610" s="8" t="str">
        <f>IFERROR(VLOOKUP(LEFT($A2610,8),POR!$A:$R,15,0),"")</f>
        <v/>
      </c>
      <c r="AD2610" s="8" t="str">
        <f>IFERROR(VLOOKUP(LEFT($A2610,8),POR!$A:$R,16,0),"")</f>
        <v/>
      </c>
      <c r="AE2610" s="8" t="str">
        <f>IFERROR(VLOOKUP(LEFT($A2610,8),POR!$A:$R,17,0),"")</f>
        <v/>
      </c>
      <c r="AF2610" s="8" t="str">
        <f>IFERROR(VLOOKUP(LEFT($A2610,8),POR!$A:$R,18,0),"")</f>
        <v/>
      </c>
      <c r="AG2610" s="36" t="str">
        <f>IFERROR(VLOOKUP(A2610,NSD!F:G,2,0),"")</f>
        <v/>
      </c>
    </row>
    <row r="2611" spans="1:33">
      <c r="A2611" s="49" t="s">
        <v>5022</v>
      </c>
      <c r="B2611" s="36" t="str">
        <f>VLOOKUP(LEFT(A2611,8),Clusters!A:C,3,0)</f>
        <v>C2</v>
      </c>
      <c r="C2611" s="36">
        <f>VLOOKUP(LEFT(A2611,8),Clusters!A:D,2,0)</f>
        <v>24</v>
      </c>
      <c r="O2611" s="36">
        <f>IFERROR(VLOOKUP(LEFT(A2611,8),'Development Priority'!A:B,2,0),"")</f>
        <v>736</v>
      </c>
      <c r="P2611" s="8" t="str">
        <f>IFERROR(VLOOKUP(LEFT($A2611,8),POR!$A:$R,2,0),"")</f>
        <v/>
      </c>
      <c r="Q2611" s="8" t="str">
        <f>IFERROR(VLOOKUP(LEFT($A2611,8),POR!$A:$R,3,0),"")</f>
        <v/>
      </c>
      <c r="R2611" s="8" t="str">
        <f>IFERROR(VLOOKUP(LEFT($A2611,8),POR!$A:$R,4,0),"")</f>
        <v/>
      </c>
      <c r="S2611" s="8" t="str">
        <f>IFERROR(VLOOKUP(LEFT($A2611,8),POR!$A:$R,5,0),"")</f>
        <v/>
      </c>
      <c r="T2611" s="8">
        <f>IFERROR(VLOOKUP(LEFT($A2611,8),POR!$A:$R,6,0),"")</f>
        <v>42863.708333333299</v>
      </c>
      <c r="U2611" s="8" t="str">
        <f>IFERROR(VLOOKUP(LEFT($A2611,8),POR!$A:$R,7,0),"")</f>
        <v/>
      </c>
      <c r="V2611" s="8" t="str">
        <f>IFERROR(VLOOKUP(LEFT($A2611,8),POR!$A:$R,8,0),"")</f>
        <v/>
      </c>
      <c r="W2611" s="8" t="str">
        <f>IFERROR(VLOOKUP(LEFT($A2611,8),POR!$A:$R,9,0),"")</f>
        <v/>
      </c>
      <c r="X2611" s="8" t="str">
        <f>IFERROR(VLOOKUP(LEFT($A2611,8),POR!$A:$R,10,0),"")</f>
        <v/>
      </c>
      <c r="Y2611" s="8" t="str">
        <f>IFERROR(VLOOKUP(LEFT($A2611,8),POR!$A:$R,11,0),"")</f>
        <v/>
      </c>
      <c r="Z2611" s="8" t="str">
        <f>IFERROR(VLOOKUP(LEFT($A2611,8),POR!$A:$R,12,0),"")</f>
        <v/>
      </c>
      <c r="AA2611" s="8" t="str">
        <f>IFERROR(VLOOKUP(LEFT($A2611,8),POR!$A:$R,13,0),"")</f>
        <v/>
      </c>
      <c r="AB2611" s="8" t="str">
        <f>IFERROR(VLOOKUP(LEFT($A2611,8),POR!$A:$R,14,0),"")</f>
        <v/>
      </c>
      <c r="AC2611" s="8" t="str">
        <f>IFERROR(VLOOKUP(LEFT($A2611,8),POR!$A:$R,15,0),"")</f>
        <v/>
      </c>
      <c r="AD2611" s="8" t="str">
        <f>IFERROR(VLOOKUP(LEFT($A2611,8),POR!$A:$R,16,0),"")</f>
        <v/>
      </c>
      <c r="AE2611" s="8" t="str">
        <f>IFERROR(VLOOKUP(LEFT($A2611,8),POR!$A:$R,17,0),"")</f>
        <v/>
      </c>
      <c r="AF2611" s="8" t="str">
        <f>IFERROR(VLOOKUP(LEFT($A2611,8),POR!$A:$R,18,0),"")</f>
        <v/>
      </c>
      <c r="AG2611" s="36" t="str">
        <f>IFERROR(VLOOKUP(A2611,NSD!F:G,2,0),"")</f>
        <v/>
      </c>
    </row>
    <row r="2612" spans="1:33">
      <c r="A2612" s="49" t="s">
        <v>3913</v>
      </c>
      <c r="B2612" s="36" t="str">
        <f>VLOOKUP(LEFT(A2612,8),Clusters!A:C,3,0)</f>
        <v>C2</v>
      </c>
      <c r="C2612" s="36">
        <f>VLOOKUP(LEFT(A2612,8),Clusters!A:D,2,0)</f>
        <v>22</v>
      </c>
      <c r="O2612" s="36">
        <f>IFERROR(VLOOKUP(LEFT(A2612,8),'Development Priority'!A:B,2,0),"")</f>
        <v>97</v>
      </c>
      <c r="P2612" s="8" t="str">
        <f>IFERROR(VLOOKUP(LEFT($A2612,8),POR!$A:$R,2,0),"")</f>
        <v/>
      </c>
      <c r="Q2612" s="8" t="str">
        <f>IFERROR(VLOOKUP(LEFT($A2612,8),POR!$A:$R,3,0),"")</f>
        <v/>
      </c>
      <c r="R2612" s="8" t="str">
        <f>IFERROR(VLOOKUP(LEFT($A2612,8),POR!$A:$R,4,0),"")</f>
        <v/>
      </c>
      <c r="S2612" s="8" t="str">
        <f>IFERROR(VLOOKUP(LEFT($A2612,8),POR!$A:$R,5,0),"")</f>
        <v/>
      </c>
      <c r="T2612" s="8">
        <f>IFERROR(VLOOKUP(LEFT($A2612,8),POR!$A:$R,6,0),"")</f>
        <v>42850.708333333299</v>
      </c>
      <c r="U2612" s="8" t="str">
        <f>IFERROR(VLOOKUP(LEFT($A2612,8),POR!$A:$R,7,0),"")</f>
        <v/>
      </c>
      <c r="V2612" s="8">
        <f>IFERROR(VLOOKUP(LEFT($A2612,8),POR!$A:$R,8,0),"")</f>
        <v>42851</v>
      </c>
      <c r="W2612" s="8" t="str">
        <f>IFERROR(VLOOKUP(LEFT($A2612,8),POR!$A:$R,9,0),"")</f>
        <v/>
      </c>
      <c r="X2612" s="8" t="str">
        <f>IFERROR(VLOOKUP(LEFT($A2612,8),POR!$A:$R,10,0),"")</f>
        <v/>
      </c>
      <c r="Y2612" s="8" t="str">
        <f>IFERROR(VLOOKUP(LEFT($A2612,8),POR!$A:$R,11,0),"")</f>
        <v/>
      </c>
      <c r="Z2612" s="8" t="str">
        <f>IFERROR(VLOOKUP(LEFT($A2612,8),POR!$A:$R,12,0),"")</f>
        <v/>
      </c>
      <c r="AA2612" s="8" t="str">
        <f>IFERROR(VLOOKUP(LEFT($A2612,8),POR!$A:$R,13,0),"")</f>
        <v/>
      </c>
      <c r="AB2612" s="8" t="str">
        <f>IFERROR(VLOOKUP(LEFT($A2612,8),POR!$A:$R,14,0),"")</f>
        <v/>
      </c>
      <c r="AC2612" s="8" t="str">
        <f>IFERROR(VLOOKUP(LEFT($A2612,8),POR!$A:$R,15,0),"")</f>
        <v/>
      </c>
      <c r="AD2612" s="8" t="str">
        <f>IFERROR(VLOOKUP(LEFT($A2612,8),POR!$A:$R,16,0),"")</f>
        <v/>
      </c>
      <c r="AE2612" s="8" t="str">
        <f>IFERROR(VLOOKUP(LEFT($A2612,8),POR!$A:$R,17,0),"")</f>
        <v/>
      </c>
      <c r="AF2612" s="8" t="str">
        <f>IFERROR(VLOOKUP(LEFT($A2612,8),POR!$A:$R,18,0),"")</f>
        <v/>
      </c>
      <c r="AG2612" s="36" t="str">
        <f>IFERROR(VLOOKUP(A2612,NSD!F:G,2,0),"")</f>
        <v/>
      </c>
    </row>
    <row r="2613" spans="1:33">
      <c r="A2613" s="49" t="s">
        <v>3816</v>
      </c>
      <c r="B2613" s="36" t="str">
        <f>VLOOKUP(LEFT(A2613,8),Clusters!A:C,3,0)</f>
        <v>C2</v>
      </c>
      <c r="C2613" s="36">
        <f>VLOOKUP(LEFT(A2613,8),Clusters!A:D,2,0)</f>
        <v>22</v>
      </c>
      <c r="O2613" s="36">
        <f>IFERROR(VLOOKUP(LEFT(A2613,8),'Development Priority'!A:B,2,0),"")</f>
        <v>97</v>
      </c>
      <c r="P2613" s="8" t="str">
        <f>IFERROR(VLOOKUP(LEFT($A2613,8),POR!$A:$R,2,0),"")</f>
        <v/>
      </c>
      <c r="Q2613" s="8" t="str">
        <f>IFERROR(VLOOKUP(LEFT($A2613,8),POR!$A:$R,3,0),"")</f>
        <v/>
      </c>
      <c r="R2613" s="8" t="str">
        <f>IFERROR(VLOOKUP(LEFT($A2613,8),POR!$A:$R,4,0),"")</f>
        <v/>
      </c>
      <c r="S2613" s="8" t="str">
        <f>IFERROR(VLOOKUP(LEFT($A2613,8),POR!$A:$R,5,0),"")</f>
        <v/>
      </c>
      <c r="T2613" s="8">
        <f>IFERROR(VLOOKUP(LEFT($A2613,8),POR!$A:$R,6,0),"")</f>
        <v>42850.708333333299</v>
      </c>
      <c r="U2613" s="8" t="str">
        <f>IFERROR(VLOOKUP(LEFT($A2613,8),POR!$A:$R,7,0),"")</f>
        <v/>
      </c>
      <c r="V2613" s="8">
        <f>IFERROR(VLOOKUP(LEFT($A2613,8),POR!$A:$R,8,0),"")</f>
        <v>42851</v>
      </c>
      <c r="W2613" s="8" t="str">
        <f>IFERROR(VLOOKUP(LEFT($A2613,8),POR!$A:$R,9,0),"")</f>
        <v/>
      </c>
      <c r="X2613" s="8" t="str">
        <f>IFERROR(VLOOKUP(LEFT($A2613,8),POR!$A:$R,10,0),"")</f>
        <v/>
      </c>
      <c r="Y2613" s="8" t="str">
        <f>IFERROR(VLOOKUP(LEFT($A2613,8),POR!$A:$R,11,0),"")</f>
        <v/>
      </c>
      <c r="Z2613" s="8" t="str">
        <f>IFERROR(VLOOKUP(LEFT($A2613,8),POR!$A:$R,12,0),"")</f>
        <v/>
      </c>
      <c r="AA2613" s="8" t="str">
        <f>IFERROR(VLOOKUP(LEFT($A2613,8),POR!$A:$R,13,0),"")</f>
        <v/>
      </c>
      <c r="AB2613" s="8" t="str">
        <f>IFERROR(VLOOKUP(LEFT($A2613,8),POR!$A:$R,14,0),"")</f>
        <v/>
      </c>
      <c r="AC2613" s="8" t="str">
        <f>IFERROR(VLOOKUP(LEFT($A2613,8),POR!$A:$R,15,0),"")</f>
        <v/>
      </c>
      <c r="AD2613" s="8" t="str">
        <f>IFERROR(VLOOKUP(LEFT($A2613,8),POR!$A:$R,16,0),"")</f>
        <v/>
      </c>
      <c r="AE2613" s="8" t="str">
        <f>IFERROR(VLOOKUP(LEFT($A2613,8),POR!$A:$R,17,0),"")</f>
        <v/>
      </c>
      <c r="AF2613" s="8" t="str">
        <f>IFERROR(VLOOKUP(LEFT($A2613,8),POR!$A:$R,18,0),"")</f>
        <v/>
      </c>
      <c r="AG2613" s="36" t="str">
        <f>IFERROR(VLOOKUP(A2613,NSD!F:G,2,0),"")</f>
        <v/>
      </c>
    </row>
    <row r="2614" spans="1:33">
      <c r="A2614" s="49" t="s">
        <v>4731</v>
      </c>
      <c r="B2614" s="36" t="str">
        <f>VLOOKUP(LEFT(A2614,8),Clusters!A:C,3,0)</f>
        <v>C2</v>
      </c>
      <c r="C2614" s="36">
        <f>VLOOKUP(LEFT(A2614,8),Clusters!A:D,2,0)</f>
        <v>22</v>
      </c>
      <c r="O2614" s="36">
        <f>IFERROR(VLOOKUP(LEFT(A2614,8),'Development Priority'!A:B,2,0),"")</f>
        <v>97</v>
      </c>
      <c r="P2614" s="8" t="str">
        <f>IFERROR(VLOOKUP(LEFT($A2614,8),POR!$A:$R,2,0),"")</f>
        <v/>
      </c>
      <c r="Q2614" s="8" t="str">
        <f>IFERROR(VLOOKUP(LEFT($A2614,8),POR!$A:$R,3,0),"")</f>
        <v/>
      </c>
      <c r="R2614" s="8" t="str">
        <f>IFERROR(VLOOKUP(LEFT($A2614,8),POR!$A:$R,4,0),"")</f>
        <v/>
      </c>
      <c r="S2614" s="8" t="str">
        <f>IFERROR(VLOOKUP(LEFT($A2614,8),POR!$A:$R,5,0),"")</f>
        <v/>
      </c>
      <c r="T2614" s="8">
        <f>IFERROR(VLOOKUP(LEFT($A2614,8),POR!$A:$R,6,0),"")</f>
        <v>42850.708333333299</v>
      </c>
      <c r="U2614" s="8" t="str">
        <f>IFERROR(VLOOKUP(LEFT($A2614,8),POR!$A:$R,7,0),"")</f>
        <v/>
      </c>
      <c r="V2614" s="8">
        <f>IFERROR(VLOOKUP(LEFT($A2614,8),POR!$A:$R,8,0),"")</f>
        <v>42851</v>
      </c>
      <c r="W2614" s="8" t="str">
        <f>IFERROR(VLOOKUP(LEFT($A2614,8),POR!$A:$R,9,0),"")</f>
        <v/>
      </c>
      <c r="X2614" s="8" t="str">
        <f>IFERROR(VLOOKUP(LEFT($A2614,8),POR!$A:$R,10,0),"")</f>
        <v/>
      </c>
      <c r="Y2614" s="8" t="str">
        <f>IFERROR(VLOOKUP(LEFT($A2614,8),POR!$A:$R,11,0),"")</f>
        <v/>
      </c>
      <c r="Z2614" s="8" t="str">
        <f>IFERROR(VLOOKUP(LEFT($A2614,8),POR!$A:$R,12,0),"")</f>
        <v/>
      </c>
      <c r="AA2614" s="8" t="str">
        <f>IFERROR(VLOOKUP(LEFT($A2614,8),POR!$A:$R,13,0),"")</f>
        <v/>
      </c>
      <c r="AB2614" s="8" t="str">
        <f>IFERROR(VLOOKUP(LEFT($A2614,8),POR!$A:$R,14,0),"")</f>
        <v/>
      </c>
      <c r="AC2614" s="8" t="str">
        <f>IFERROR(VLOOKUP(LEFT($A2614,8),POR!$A:$R,15,0),"")</f>
        <v/>
      </c>
      <c r="AD2614" s="8" t="str">
        <f>IFERROR(VLOOKUP(LEFT($A2614,8),POR!$A:$R,16,0),"")</f>
        <v/>
      </c>
      <c r="AE2614" s="8" t="str">
        <f>IFERROR(VLOOKUP(LEFT($A2614,8),POR!$A:$R,17,0),"")</f>
        <v/>
      </c>
      <c r="AF2614" s="8" t="str">
        <f>IFERROR(VLOOKUP(LEFT($A2614,8),POR!$A:$R,18,0),"")</f>
        <v/>
      </c>
      <c r="AG2614" s="36" t="str">
        <f>IFERROR(VLOOKUP(A2614,NSD!F:G,2,0),"")</f>
        <v/>
      </c>
    </row>
    <row r="2615" spans="1:33">
      <c r="A2615" s="49" t="s">
        <v>3666</v>
      </c>
      <c r="B2615" s="36" t="str">
        <f>VLOOKUP(LEFT(A2615,8),Clusters!A:C,3,0)</f>
        <v>C2</v>
      </c>
      <c r="C2615" s="36">
        <f>VLOOKUP(LEFT(A2615,8),Clusters!A:D,2,0)</f>
        <v>22</v>
      </c>
      <c r="O2615" s="36">
        <f>IFERROR(VLOOKUP(LEFT(A2615,8),'Development Priority'!A:B,2,0),"")</f>
        <v>97</v>
      </c>
      <c r="P2615" s="8" t="str">
        <f>IFERROR(VLOOKUP(LEFT($A2615,8),POR!$A:$R,2,0),"")</f>
        <v/>
      </c>
      <c r="Q2615" s="8" t="str">
        <f>IFERROR(VLOOKUP(LEFT($A2615,8),POR!$A:$R,3,0),"")</f>
        <v/>
      </c>
      <c r="R2615" s="8" t="str">
        <f>IFERROR(VLOOKUP(LEFT($A2615,8),POR!$A:$R,4,0),"")</f>
        <v/>
      </c>
      <c r="S2615" s="8" t="str">
        <f>IFERROR(VLOOKUP(LEFT($A2615,8),POR!$A:$R,5,0),"")</f>
        <v/>
      </c>
      <c r="T2615" s="8">
        <f>IFERROR(VLOOKUP(LEFT($A2615,8),POR!$A:$R,6,0),"")</f>
        <v>42850.708333333299</v>
      </c>
      <c r="U2615" s="8" t="str">
        <f>IFERROR(VLOOKUP(LEFT($A2615,8),POR!$A:$R,7,0),"")</f>
        <v/>
      </c>
      <c r="V2615" s="8">
        <f>IFERROR(VLOOKUP(LEFT($A2615,8),POR!$A:$R,8,0),"")</f>
        <v>42851</v>
      </c>
      <c r="W2615" s="8" t="str">
        <f>IFERROR(VLOOKUP(LEFT($A2615,8),POR!$A:$R,9,0),"")</f>
        <v/>
      </c>
      <c r="X2615" s="8" t="str">
        <f>IFERROR(VLOOKUP(LEFT($A2615,8),POR!$A:$R,10,0),"")</f>
        <v/>
      </c>
      <c r="Y2615" s="8" t="str">
        <f>IFERROR(VLOOKUP(LEFT($A2615,8),POR!$A:$R,11,0),"")</f>
        <v/>
      </c>
      <c r="Z2615" s="8" t="str">
        <f>IFERROR(VLOOKUP(LEFT($A2615,8),POR!$A:$R,12,0),"")</f>
        <v/>
      </c>
      <c r="AA2615" s="8" t="str">
        <f>IFERROR(VLOOKUP(LEFT($A2615,8),POR!$A:$R,13,0),"")</f>
        <v/>
      </c>
      <c r="AB2615" s="8" t="str">
        <f>IFERROR(VLOOKUP(LEFT($A2615,8),POR!$A:$R,14,0),"")</f>
        <v/>
      </c>
      <c r="AC2615" s="8" t="str">
        <f>IFERROR(VLOOKUP(LEFT($A2615,8),POR!$A:$R,15,0),"")</f>
        <v/>
      </c>
      <c r="AD2615" s="8" t="str">
        <f>IFERROR(VLOOKUP(LEFT($A2615,8),POR!$A:$R,16,0),"")</f>
        <v/>
      </c>
      <c r="AE2615" s="8" t="str">
        <f>IFERROR(VLOOKUP(LEFT($A2615,8),POR!$A:$R,17,0),"")</f>
        <v/>
      </c>
      <c r="AF2615" s="8" t="str">
        <f>IFERROR(VLOOKUP(LEFT($A2615,8),POR!$A:$R,18,0),"")</f>
        <v/>
      </c>
      <c r="AG2615" s="36" t="str">
        <f>IFERROR(VLOOKUP(A2615,NSD!F:G,2,0),"")</f>
        <v/>
      </c>
    </row>
    <row r="2616" spans="1:33">
      <c r="A2616" s="49" t="s">
        <v>5052</v>
      </c>
      <c r="B2616" s="36" t="str">
        <f>VLOOKUP(LEFT(A2616,8),Clusters!A:C,3,0)</f>
        <v>C2</v>
      </c>
      <c r="C2616" s="36">
        <f>VLOOKUP(LEFT(A2616,8),Clusters!A:D,2,0)</f>
        <v>22</v>
      </c>
      <c r="O2616" s="36">
        <f>IFERROR(VLOOKUP(LEFT(A2616,8),'Development Priority'!A:B,2,0),"")</f>
        <v>97</v>
      </c>
      <c r="P2616" s="8" t="str">
        <f>IFERROR(VLOOKUP(LEFT($A2616,8),POR!$A:$R,2,0),"")</f>
        <v/>
      </c>
      <c r="Q2616" s="8" t="str">
        <f>IFERROR(VLOOKUP(LEFT($A2616,8),POR!$A:$R,3,0),"")</f>
        <v/>
      </c>
      <c r="R2616" s="8" t="str">
        <f>IFERROR(VLOOKUP(LEFT($A2616,8),POR!$A:$R,4,0),"")</f>
        <v/>
      </c>
      <c r="S2616" s="8" t="str">
        <f>IFERROR(VLOOKUP(LEFT($A2616,8),POR!$A:$R,5,0),"")</f>
        <v/>
      </c>
      <c r="T2616" s="8">
        <f>IFERROR(VLOOKUP(LEFT($A2616,8),POR!$A:$R,6,0),"")</f>
        <v>42850.708333333299</v>
      </c>
      <c r="U2616" s="8" t="str">
        <f>IFERROR(VLOOKUP(LEFT($A2616,8),POR!$A:$R,7,0),"")</f>
        <v/>
      </c>
      <c r="V2616" s="8">
        <f>IFERROR(VLOOKUP(LEFT($A2616,8),POR!$A:$R,8,0),"")</f>
        <v>42851</v>
      </c>
      <c r="W2616" s="8" t="str">
        <f>IFERROR(VLOOKUP(LEFT($A2616,8),POR!$A:$R,9,0),"")</f>
        <v/>
      </c>
      <c r="X2616" s="8" t="str">
        <f>IFERROR(VLOOKUP(LEFT($A2616,8),POR!$A:$R,10,0),"")</f>
        <v/>
      </c>
      <c r="Y2616" s="8" t="str">
        <f>IFERROR(VLOOKUP(LEFT($A2616,8),POR!$A:$R,11,0),"")</f>
        <v/>
      </c>
      <c r="Z2616" s="8" t="str">
        <f>IFERROR(VLOOKUP(LEFT($A2616,8),POR!$A:$R,12,0),"")</f>
        <v/>
      </c>
      <c r="AA2616" s="8" t="str">
        <f>IFERROR(VLOOKUP(LEFT($A2616,8),POR!$A:$R,13,0),"")</f>
        <v/>
      </c>
      <c r="AB2616" s="8" t="str">
        <f>IFERROR(VLOOKUP(LEFT($A2616,8),POR!$A:$R,14,0),"")</f>
        <v/>
      </c>
      <c r="AC2616" s="8" t="str">
        <f>IFERROR(VLOOKUP(LEFT($A2616,8),POR!$A:$R,15,0),"")</f>
        <v/>
      </c>
      <c r="AD2616" s="8" t="str">
        <f>IFERROR(VLOOKUP(LEFT($A2616,8),POR!$A:$R,16,0),"")</f>
        <v/>
      </c>
      <c r="AE2616" s="8" t="str">
        <f>IFERROR(VLOOKUP(LEFT($A2616,8),POR!$A:$R,17,0),"")</f>
        <v/>
      </c>
      <c r="AF2616" s="8" t="str">
        <f>IFERROR(VLOOKUP(LEFT($A2616,8),POR!$A:$R,18,0),"")</f>
        <v/>
      </c>
      <c r="AG2616" s="36" t="str">
        <f>IFERROR(VLOOKUP(A2616,NSD!F:G,2,0),"")</f>
        <v/>
      </c>
    </row>
    <row r="2617" spans="1:33">
      <c r="A2617" s="49" t="s">
        <v>3906</v>
      </c>
      <c r="B2617" s="36" t="str">
        <f>VLOOKUP(LEFT(A2617,8),Clusters!A:C,3,0)</f>
        <v>C2</v>
      </c>
      <c r="C2617" s="36">
        <f>VLOOKUP(LEFT(A2617,8),Clusters!A:D,2,0)</f>
        <v>22</v>
      </c>
      <c r="O2617" s="36">
        <f>IFERROR(VLOOKUP(LEFT(A2617,8),'Development Priority'!A:B,2,0),"")</f>
        <v>502</v>
      </c>
      <c r="P2617" s="8" t="str">
        <f>IFERROR(VLOOKUP(LEFT($A2617,8),POR!$A:$R,2,0),"")</f>
        <v/>
      </c>
      <c r="Q2617" s="8" t="str">
        <f>IFERROR(VLOOKUP(LEFT($A2617,8),POR!$A:$R,3,0),"")</f>
        <v/>
      </c>
      <c r="R2617" s="8" t="str">
        <f>IFERROR(VLOOKUP(LEFT($A2617,8),POR!$A:$R,4,0),"")</f>
        <v/>
      </c>
      <c r="S2617" s="8" t="str">
        <f>IFERROR(VLOOKUP(LEFT($A2617,8),POR!$A:$R,5,0),"")</f>
        <v/>
      </c>
      <c r="T2617" s="8">
        <f>IFERROR(VLOOKUP(LEFT($A2617,8),POR!$A:$R,6,0),"")</f>
        <v>42766.666666666701</v>
      </c>
      <c r="U2617" s="8" t="str">
        <f>IFERROR(VLOOKUP(LEFT($A2617,8),POR!$A:$R,7,0),"")</f>
        <v/>
      </c>
      <c r="V2617" s="8" t="str">
        <f>IFERROR(VLOOKUP(LEFT($A2617,8),POR!$A:$R,8,0),"")</f>
        <v/>
      </c>
      <c r="W2617" s="8" t="str">
        <f>IFERROR(VLOOKUP(LEFT($A2617,8),POR!$A:$R,9,0),"")</f>
        <v/>
      </c>
      <c r="X2617" s="8" t="str">
        <f>IFERROR(VLOOKUP(LEFT($A2617,8),POR!$A:$R,10,0),"")</f>
        <v/>
      </c>
      <c r="Y2617" s="8" t="str">
        <f>IFERROR(VLOOKUP(LEFT($A2617,8),POR!$A:$R,11,0),"")</f>
        <v/>
      </c>
      <c r="Z2617" s="8" t="str">
        <f>IFERROR(VLOOKUP(LEFT($A2617,8),POR!$A:$R,12,0),"")</f>
        <v/>
      </c>
      <c r="AA2617" s="8" t="str">
        <f>IFERROR(VLOOKUP(LEFT($A2617,8),POR!$A:$R,13,0),"")</f>
        <v/>
      </c>
      <c r="AB2617" s="8" t="str">
        <f>IFERROR(VLOOKUP(LEFT($A2617,8),POR!$A:$R,14,0),"")</f>
        <v/>
      </c>
      <c r="AC2617" s="8" t="str">
        <f>IFERROR(VLOOKUP(LEFT($A2617,8),POR!$A:$R,15,0),"")</f>
        <v/>
      </c>
      <c r="AD2617" s="8" t="str">
        <f>IFERROR(VLOOKUP(LEFT($A2617,8),POR!$A:$R,16,0),"")</f>
        <v/>
      </c>
      <c r="AE2617" s="8" t="str">
        <f>IFERROR(VLOOKUP(LEFT($A2617,8),POR!$A:$R,17,0),"")</f>
        <v/>
      </c>
      <c r="AF2617" s="8" t="str">
        <f>IFERROR(VLOOKUP(LEFT($A2617,8),POR!$A:$R,18,0),"")</f>
        <v/>
      </c>
      <c r="AG2617" s="36" t="str">
        <f>IFERROR(VLOOKUP(A2617,NSD!F:G,2,0),"")</f>
        <v/>
      </c>
    </row>
    <row r="2618" spans="1:33">
      <c r="A2618" s="49" t="s">
        <v>4969</v>
      </c>
      <c r="B2618" s="36" t="str">
        <f>VLOOKUP(LEFT(A2618,8),Clusters!A:C,3,0)</f>
        <v>C2</v>
      </c>
      <c r="C2618" s="36">
        <f>VLOOKUP(LEFT(A2618,8),Clusters!A:D,2,0)</f>
        <v>22</v>
      </c>
      <c r="O2618" s="36">
        <f>IFERROR(VLOOKUP(LEFT(A2618,8),'Development Priority'!A:B,2,0),"")</f>
        <v>502</v>
      </c>
      <c r="P2618" s="8" t="str">
        <f>IFERROR(VLOOKUP(LEFT($A2618,8),POR!$A:$R,2,0),"")</f>
        <v/>
      </c>
      <c r="Q2618" s="8" t="str">
        <f>IFERROR(VLOOKUP(LEFT($A2618,8),POR!$A:$R,3,0),"")</f>
        <v/>
      </c>
      <c r="R2618" s="8" t="str">
        <f>IFERROR(VLOOKUP(LEFT($A2618,8),POR!$A:$R,4,0),"")</f>
        <v/>
      </c>
      <c r="S2618" s="8" t="str">
        <f>IFERROR(VLOOKUP(LEFT($A2618,8),POR!$A:$R,5,0),"")</f>
        <v/>
      </c>
      <c r="T2618" s="8">
        <f>IFERROR(VLOOKUP(LEFT($A2618,8),POR!$A:$R,6,0),"")</f>
        <v>42766.666666666701</v>
      </c>
      <c r="U2618" s="8" t="str">
        <f>IFERROR(VLOOKUP(LEFT($A2618,8),POR!$A:$R,7,0),"")</f>
        <v/>
      </c>
      <c r="V2618" s="8" t="str">
        <f>IFERROR(VLOOKUP(LEFT($A2618,8),POR!$A:$R,8,0),"")</f>
        <v/>
      </c>
      <c r="W2618" s="8" t="str">
        <f>IFERROR(VLOOKUP(LEFT($A2618,8),POR!$A:$R,9,0),"")</f>
        <v/>
      </c>
      <c r="X2618" s="8" t="str">
        <f>IFERROR(VLOOKUP(LEFT($A2618,8),POR!$A:$R,10,0),"")</f>
        <v/>
      </c>
      <c r="Y2618" s="8" t="str">
        <f>IFERROR(VLOOKUP(LEFT($A2618,8),POR!$A:$R,11,0),"")</f>
        <v/>
      </c>
      <c r="Z2618" s="8" t="str">
        <f>IFERROR(VLOOKUP(LEFT($A2618,8),POR!$A:$R,12,0),"")</f>
        <v/>
      </c>
      <c r="AA2618" s="8" t="str">
        <f>IFERROR(VLOOKUP(LEFT($A2618,8),POR!$A:$R,13,0),"")</f>
        <v/>
      </c>
      <c r="AB2618" s="8" t="str">
        <f>IFERROR(VLOOKUP(LEFT($A2618,8),POR!$A:$R,14,0),"")</f>
        <v/>
      </c>
      <c r="AC2618" s="8" t="str">
        <f>IFERROR(VLOOKUP(LEFT($A2618,8),POR!$A:$R,15,0),"")</f>
        <v/>
      </c>
      <c r="AD2618" s="8" t="str">
        <f>IFERROR(VLOOKUP(LEFT($A2618,8),POR!$A:$R,16,0),"")</f>
        <v/>
      </c>
      <c r="AE2618" s="8" t="str">
        <f>IFERROR(VLOOKUP(LEFT($A2618,8),POR!$A:$R,17,0),"")</f>
        <v/>
      </c>
      <c r="AF2618" s="8" t="str">
        <f>IFERROR(VLOOKUP(LEFT($A2618,8),POR!$A:$R,18,0),"")</f>
        <v/>
      </c>
      <c r="AG2618" s="36" t="str">
        <f>IFERROR(VLOOKUP(A2618,NSD!F:G,2,0),"")</f>
        <v/>
      </c>
    </row>
    <row r="2619" spans="1:33">
      <c r="A2619" s="49" t="s">
        <v>3066</v>
      </c>
      <c r="B2619" s="36" t="str">
        <f>VLOOKUP(LEFT(A2619,8),Clusters!A:C,3,0)</f>
        <v>C2</v>
      </c>
      <c r="C2619" s="36">
        <f>VLOOKUP(LEFT(A2619,8),Clusters!A:D,2,0)</f>
        <v>22</v>
      </c>
      <c r="O2619" s="36">
        <f>IFERROR(VLOOKUP(LEFT(A2619,8),'Development Priority'!A:B,2,0),"")</f>
        <v>502</v>
      </c>
      <c r="P2619" s="8" t="str">
        <f>IFERROR(VLOOKUP(LEFT($A2619,8),POR!$A:$R,2,0),"")</f>
        <v/>
      </c>
      <c r="Q2619" s="8" t="str">
        <f>IFERROR(VLOOKUP(LEFT($A2619,8),POR!$A:$R,3,0),"")</f>
        <v/>
      </c>
      <c r="R2619" s="8" t="str">
        <f>IFERROR(VLOOKUP(LEFT($A2619,8),POR!$A:$R,4,0),"")</f>
        <v/>
      </c>
      <c r="S2619" s="8" t="str">
        <f>IFERROR(VLOOKUP(LEFT($A2619,8),POR!$A:$R,5,0),"")</f>
        <v/>
      </c>
      <c r="T2619" s="8">
        <f>IFERROR(VLOOKUP(LEFT($A2619,8),POR!$A:$R,6,0),"")</f>
        <v>42766.666666666701</v>
      </c>
      <c r="U2619" s="8" t="str">
        <f>IFERROR(VLOOKUP(LEFT($A2619,8),POR!$A:$R,7,0),"")</f>
        <v/>
      </c>
      <c r="V2619" s="8" t="str">
        <f>IFERROR(VLOOKUP(LEFT($A2619,8),POR!$A:$R,8,0),"")</f>
        <v/>
      </c>
      <c r="W2619" s="8" t="str">
        <f>IFERROR(VLOOKUP(LEFT($A2619,8),POR!$A:$R,9,0),"")</f>
        <v/>
      </c>
      <c r="X2619" s="8" t="str">
        <f>IFERROR(VLOOKUP(LEFT($A2619,8),POR!$A:$R,10,0),"")</f>
        <v/>
      </c>
      <c r="Y2619" s="8" t="str">
        <f>IFERROR(VLOOKUP(LEFT($A2619,8),POR!$A:$R,11,0),"")</f>
        <v/>
      </c>
      <c r="Z2619" s="8" t="str">
        <f>IFERROR(VLOOKUP(LEFT($A2619,8),POR!$A:$R,12,0),"")</f>
        <v/>
      </c>
      <c r="AA2619" s="8" t="str">
        <f>IFERROR(VLOOKUP(LEFT($A2619,8),POR!$A:$R,13,0),"")</f>
        <v/>
      </c>
      <c r="AB2619" s="8" t="str">
        <f>IFERROR(VLOOKUP(LEFT($A2619,8),POR!$A:$R,14,0),"")</f>
        <v/>
      </c>
      <c r="AC2619" s="8" t="str">
        <f>IFERROR(VLOOKUP(LEFT($A2619,8),POR!$A:$R,15,0),"")</f>
        <v/>
      </c>
      <c r="AD2619" s="8" t="str">
        <f>IFERROR(VLOOKUP(LEFT($A2619,8),POR!$A:$R,16,0),"")</f>
        <v/>
      </c>
      <c r="AE2619" s="8" t="str">
        <f>IFERROR(VLOOKUP(LEFT($A2619,8),POR!$A:$R,17,0),"")</f>
        <v/>
      </c>
      <c r="AF2619" s="8" t="str">
        <f>IFERROR(VLOOKUP(LEFT($A2619,8),POR!$A:$R,18,0),"")</f>
        <v/>
      </c>
      <c r="AG2619" s="36" t="str">
        <f>IFERROR(VLOOKUP(A2619,NSD!F:G,2,0),"")</f>
        <v/>
      </c>
    </row>
    <row r="2620" spans="1:33">
      <c r="A2620" s="49" t="s">
        <v>3341</v>
      </c>
      <c r="B2620" s="36" t="str">
        <f>VLOOKUP(LEFT(A2620,8),Clusters!A:C,3,0)</f>
        <v>C2</v>
      </c>
      <c r="C2620" s="36">
        <f>VLOOKUP(LEFT(A2620,8),Clusters!A:D,2,0)</f>
        <v>24</v>
      </c>
      <c r="O2620" s="36">
        <f>IFERROR(VLOOKUP(LEFT(A2620,8),'Development Priority'!A:B,2,0),"")</f>
        <v>506</v>
      </c>
      <c r="P2620" s="8" t="str">
        <f>IFERROR(VLOOKUP(LEFT($A2620,8),POR!$A:$R,2,0),"")</f>
        <v/>
      </c>
      <c r="Q2620" s="8" t="str">
        <f>IFERROR(VLOOKUP(LEFT($A2620,8),POR!$A:$R,3,0),"")</f>
        <v/>
      </c>
      <c r="R2620" s="8" t="str">
        <f>IFERROR(VLOOKUP(LEFT($A2620,8),POR!$A:$R,4,0),"")</f>
        <v/>
      </c>
      <c r="S2620" s="8" t="str">
        <f>IFERROR(VLOOKUP(LEFT($A2620,8),POR!$A:$R,5,0),"")</f>
        <v/>
      </c>
      <c r="T2620" s="8" t="str">
        <f>IFERROR(VLOOKUP(LEFT($A2620,8),POR!$A:$R,6,0),"")</f>
        <v/>
      </c>
      <c r="U2620" s="8" t="str">
        <f>IFERROR(VLOOKUP(LEFT($A2620,8),POR!$A:$R,7,0),"")</f>
        <v/>
      </c>
      <c r="V2620" s="8">
        <f>IFERROR(VLOOKUP(LEFT($A2620,8),POR!$A:$R,8,0),"")</f>
        <v>42838</v>
      </c>
      <c r="W2620" s="8" t="str">
        <f>IFERROR(VLOOKUP(LEFT($A2620,8),POR!$A:$R,9,0),"")</f>
        <v/>
      </c>
      <c r="X2620" s="8" t="str">
        <f>IFERROR(VLOOKUP(LEFT($A2620,8),POR!$A:$R,10,0),"")</f>
        <v/>
      </c>
      <c r="Y2620" s="8" t="str">
        <f>IFERROR(VLOOKUP(LEFT($A2620,8),POR!$A:$R,11,0),"")</f>
        <v/>
      </c>
      <c r="Z2620" s="8" t="str">
        <f>IFERROR(VLOOKUP(LEFT($A2620,8),POR!$A:$R,12,0),"")</f>
        <v/>
      </c>
      <c r="AA2620" s="8" t="str">
        <f>IFERROR(VLOOKUP(LEFT($A2620,8),POR!$A:$R,13,0),"")</f>
        <v/>
      </c>
      <c r="AB2620" s="8" t="str">
        <f>IFERROR(VLOOKUP(LEFT($A2620,8),POR!$A:$R,14,0),"")</f>
        <v/>
      </c>
      <c r="AC2620" s="8" t="str">
        <f>IFERROR(VLOOKUP(LEFT($A2620,8),POR!$A:$R,15,0),"")</f>
        <v/>
      </c>
      <c r="AD2620" s="8" t="str">
        <f>IFERROR(VLOOKUP(LEFT($A2620,8),POR!$A:$R,16,0),"")</f>
        <v/>
      </c>
      <c r="AE2620" s="8" t="str">
        <f>IFERROR(VLOOKUP(LEFT($A2620,8),POR!$A:$R,17,0),"")</f>
        <v/>
      </c>
      <c r="AF2620" s="8" t="str">
        <f>IFERROR(VLOOKUP(LEFT($A2620,8),POR!$A:$R,18,0),"")</f>
        <v/>
      </c>
      <c r="AG2620" s="36" t="str">
        <f>IFERROR(VLOOKUP(A2620,NSD!F:G,2,0),"")</f>
        <v/>
      </c>
    </row>
    <row r="2621" spans="1:33">
      <c r="A2621" s="49" t="s">
        <v>2574</v>
      </c>
      <c r="B2621" s="36" t="str">
        <f>VLOOKUP(LEFT(A2621,8),Clusters!A:C,3,0)</f>
        <v>C2</v>
      </c>
      <c r="C2621" s="36">
        <f>VLOOKUP(LEFT(A2621,8),Clusters!A:D,2,0)</f>
        <v>24</v>
      </c>
      <c r="O2621" s="36">
        <f>IFERROR(VLOOKUP(LEFT(A2621,8),'Development Priority'!A:B,2,0),"")</f>
        <v>506</v>
      </c>
      <c r="P2621" s="8" t="str">
        <f>IFERROR(VLOOKUP(LEFT($A2621,8),POR!$A:$R,2,0),"")</f>
        <v/>
      </c>
      <c r="Q2621" s="8" t="str">
        <f>IFERROR(VLOOKUP(LEFT($A2621,8),POR!$A:$R,3,0),"")</f>
        <v/>
      </c>
      <c r="R2621" s="8" t="str">
        <f>IFERROR(VLOOKUP(LEFT($A2621,8),POR!$A:$R,4,0),"")</f>
        <v/>
      </c>
      <c r="S2621" s="8" t="str">
        <f>IFERROR(VLOOKUP(LEFT($A2621,8),POR!$A:$R,5,0),"")</f>
        <v/>
      </c>
      <c r="T2621" s="8" t="str">
        <f>IFERROR(VLOOKUP(LEFT($A2621,8),POR!$A:$R,6,0),"")</f>
        <v/>
      </c>
      <c r="U2621" s="8" t="str">
        <f>IFERROR(VLOOKUP(LEFT($A2621,8),POR!$A:$R,7,0),"")</f>
        <v/>
      </c>
      <c r="V2621" s="8">
        <f>IFERROR(VLOOKUP(LEFT($A2621,8),POR!$A:$R,8,0),"")</f>
        <v>42838</v>
      </c>
      <c r="W2621" s="8" t="str">
        <f>IFERROR(VLOOKUP(LEFT($A2621,8),POR!$A:$R,9,0),"")</f>
        <v/>
      </c>
      <c r="X2621" s="8" t="str">
        <f>IFERROR(VLOOKUP(LEFT($A2621,8),POR!$A:$R,10,0),"")</f>
        <v/>
      </c>
      <c r="Y2621" s="8" t="str">
        <f>IFERROR(VLOOKUP(LEFT($A2621,8),POR!$A:$R,11,0),"")</f>
        <v/>
      </c>
      <c r="Z2621" s="8" t="str">
        <f>IFERROR(VLOOKUP(LEFT($A2621,8),POR!$A:$R,12,0),"")</f>
        <v/>
      </c>
      <c r="AA2621" s="8" t="str">
        <f>IFERROR(VLOOKUP(LEFT($A2621,8),POR!$A:$R,13,0),"")</f>
        <v/>
      </c>
      <c r="AB2621" s="8" t="str">
        <f>IFERROR(VLOOKUP(LEFT($A2621,8),POR!$A:$R,14,0),"")</f>
        <v/>
      </c>
      <c r="AC2621" s="8" t="str">
        <f>IFERROR(VLOOKUP(LEFT($A2621,8),POR!$A:$R,15,0),"")</f>
        <v/>
      </c>
      <c r="AD2621" s="8" t="str">
        <f>IFERROR(VLOOKUP(LEFT($A2621,8),POR!$A:$R,16,0),"")</f>
        <v/>
      </c>
      <c r="AE2621" s="8" t="str">
        <f>IFERROR(VLOOKUP(LEFT($A2621,8),POR!$A:$R,17,0),"")</f>
        <v/>
      </c>
      <c r="AF2621" s="8" t="str">
        <f>IFERROR(VLOOKUP(LEFT($A2621,8),POR!$A:$R,18,0),"")</f>
        <v/>
      </c>
      <c r="AG2621" s="36" t="str">
        <f>IFERROR(VLOOKUP(A2621,NSD!F:G,2,0),"")</f>
        <v/>
      </c>
    </row>
    <row r="2622" spans="1:33">
      <c r="A2622" s="49" t="s">
        <v>4142</v>
      </c>
      <c r="B2622" s="36" t="str">
        <f>VLOOKUP(LEFT(A2622,8),Clusters!A:C,3,0)</f>
        <v>C2</v>
      </c>
      <c r="C2622" s="36">
        <f>VLOOKUP(LEFT(A2622,8),Clusters!A:D,2,0)</f>
        <v>24</v>
      </c>
      <c r="O2622" s="36">
        <f>IFERROR(VLOOKUP(LEFT(A2622,8),'Development Priority'!A:B,2,0),"")</f>
        <v>506</v>
      </c>
      <c r="P2622" s="8" t="str">
        <f>IFERROR(VLOOKUP(LEFT($A2622,8),POR!$A:$R,2,0),"")</f>
        <v/>
      </c>
      <c r="Q2622" s="8" t="str">
        <f>IFERROR(VLOOKUP(LEFT($A2622,8),POR!$A:$R,3,0),"")</f>
        <v/>
      </c>
      <c r="R2622" s="8" t="str">
        <f>IFERROR(VLOOKUP(LEFT($A2622,8),POR!$A:$R,4,0),"")</f>
        <v/>
      </c>
      <c r="S2622" s="8" t="str">
        <f>IFERROR(VLOOKUP(LEFT($A2622,8),POR!$A:$R,5,0),"")</f>
        <v/>
      </c>
      <c r="T2622" s="8" t="str">
        <f>IFERROR(VLOOKUP(LEFT($A2622,8),POR!$A:$R,6,0),"")</f>
        <v/>
      </c>
      <c r="U2622" s="8" t="str">
        <f>IFERROR(VLOOKUP(LEFT($A2622,8),POR!$A:$R,7,0),"")</f>
        <v/>
      </c>
      <c r="V2622" s="8">
        <f>IFERROR(VLOOKUP(LEFT($A2622,8),POR!$A:$R,8,0),"")</f>
        <v>42838</v>
      </c>
      <c r="W2622" s="8" t="str">
        <f>IFERROR(VLOOKUP(LEFT($A2622,8),POR!$A:$R,9,0),"")</f>
        <v/>
      </c>
      <c r="X2622" s="8" t="str">
        <f>IFERROR(VLOOKUP(LEFT($A2622,8),POR!$A:$R,10,0),"")</f>
        <v/>
      </c>
      <c r="Y2622" s="8" t="str">
        <f>IFERROR(VLOOKUP(LEFT($A2622,8),POR!$A:$R,11,0),"")</f>
        <v/>
      </c>
      <c r="Z2622" s="8" t="str">
        <f>IFERROR(VLOOKUP(LEFT($A2622,8),POR!$A:$R,12,0),"")</f>
        <v/>
      </c>
      <c r="AA2622" s="8" t="str">
        <f>IFERROR(VLOOKUP(LEFT($A2622,8),POR!$A:$R,13,0),"")</f>
        <v/>
      </c>
      <c r="AB2622" s="8" t="str">
        <f>IFERROR(VLOOKUP(LEFT($A2622,8),POR!$A:$R,14,0),"")</f>
        <v/>
      </c>
      <c r="AC2622" s="8" t="str">
        <f>IFERROR(VLOOKUP(LEFT($A2622,8),POR!$A:$R,15,0),"")</f>
        <v/>
      </c>
      <c r="AD2622" s="8" t="str">
        <f>IFERROR(VLOOKUP(LEFT($A2622,8),POR!$A:$R,16,0),"")</f>
        <v/>
      </c>
      <c r="AE2622" s="8" t="str">
        <f>IFERROR(VLOOKUP(LEFT($A2622,8),POR!$A:$R,17,0),"")</f>
        <v/>
      </c>
      <c r="AF2622" s="8" t="str">
        <f>IFERROR(VLOOKUP(LEFT($A2622,8),POR!$A:$R,18,0),"")</f>
        <v/>
      </c>
      <c r="AG2622" s="36" t="str">
        <f>IFERROR(VLOOKUP(A2622,NSD!F:G,2,0),"")</f>
        <v/>
      </c>
    </row>
    <row r="2623" spans="1:33">
      <c r="A2623" s="49" t="s">
        <v>2332</v>
      </c>
      <c r="B2623" s="36" t="str">
        <f>VLOOKUP(LEFT(A2623,8),Clusters!A:C,3,0)</f>
        <v>C2</v>
      </c>
      <c r="C2623" s="36">
        <f>VLOOKUP(LEFT(A2623,8),Clusters!A:D,2,0)</f>
        <v>24</v>
      </c>
      <c r="O2623" s="36">
        <f>IFERROR(VLOOKUP(LEFT(A2623,8),'Development Priority'!A:B,2,0),"")</f>
        <v>469</v>
      </c>
      <c r="P2623" s="8" t="str">
        <f>IFERROR(VLOOKUP(LEFT($A2623,8),POR!$A:$R,2,0),"")</f>
        <v/>
      </c>
      <c r="Q2623" s="8" t="str">
        <f>IFERROR(VLOOKUP(LEFT($A2623,8),POR!$A:$R,3,0),"")</f>
        <v/>
      </c>
      <c r="R2623" s="8" t="str">
        <f>IFERROR(VLOOKUP(LEFT($A2623,8),POR!$A:$R,4,0),"")</f>
        <v/>
      </c>
      <c r="S2623" s="8" t="str">
        <f>IFERROR(VLOOKUP(LEFT($A2623,8),POR!$A:$R,5,0),"")</f>
        <v/>
      </c>
      <c r="T2623" s="8" t="str">
        <f>IFERROR(VLOOKUP(LEFT($A2623,8),POR!$A:$R,6,0),"")</f>
        <v/>
      </c>
      <c r="U2623" s="8" t="str">
        <f>IFERROR(VLOOKUP(LEFT($A2623,8),POR!$A:$R,7,0),"")</f>
        <v/>
      </c>
      <c r="V2623" s="8">
        <f>IFERROR(VLOOKUP(LEFT($A2623,8),POR!$A:$R,8,0),"")</f>
        <v>42767</v>
      </c>
      <c r="W2623" s="8" t="str">
        <f>IFERROR(VLOOKUP(LEFT($A2623,8),POR!$A:$R,9,0),"")</f>
        <v/>
      </c>
      <c r="X2623" s="8" t="str">
        <f>IFERROR(VLOOKUP(LEFT($A2623,8),POR!$A:$R,10,0),"")</f>
        <v/>
      </c>
      <c r="Y2623" s="8" t="str">
        <f>IFERROR(VLOOKUP(LEFT($A2623,8),POR!$A:$R,11,0),"")</f>
        <v/>
      </c>
      <c r="Z2623" s="8" t="str">
        <f>IFERROR(VLOOKUP(LEFT($A2623,8),POR!$A:$R,12,0),"")</f>
        <v/>
      </c>
      <c r="AA2623" s="8" t="str">
        <f>IFERROR(VLOOKUP(LEFT($A2623,8),POR!$A:$R,13,0),"")</f>
        <v/>
      </c>
      <c r="AB2623" s="8" t="str">
        <f>IFERROR(VLOOKUP(LEFT($A2623,8),POR!$A:$R,14,0),"")</f>
        <v/>
      </c>
      <c r="AC2623" s="8" t="str">
        <f>IFERROR(VLOOKUP(LEFT($A2623,8),POR!$A:$R,15,0),"")</f>
        <v/>
      </c>
      <c r="AD2623" s="8" t="str">
        <f>IFERROR(VLOOKUP(LEFT($A2623,8),POR!$A:$R,16,0),"")</f>
        <v/>
      </c>
      <c r="AE2623" s="8" t="str">
        <f>IFERROR(VLOOKUP(LEFT($A2623,8),POR!$A:$R,17,0),"")</f>
        <v/>
      </c>
      <c r="AF2623" s="8" t="str">
        <f>IFERROR(VLOOKUP(LEFT($A2623,8),POR!$A:$R,18,0),"")</f>
        <v/>
      </c>
      <c r="AG2623" s="36" t="str">
        <f>IFERROR(VLOOKUP(A2623,NSD!F:G,2,0),"")</f>
        <v/>
      </c>
    </row>
    <row r="2624" spans="1:33">
      <c r="A2624" s="49" t="s">
        <v>3959</v>
      </c>
      <c r="B2624" s="36" t="str">
        <f>VLOOKUP(LEFT(A2624,8),Clusters!A:C,3,0)</f>
        <v>C2</v>
      </c>
      <c r="C2624" s="36">
        <f>VLOOKUP(LEFT(A2624,8),Clusters!A:D,2,0)</f>
        <v>24</v>
      </c>
      <c r="O2624" s="36">
        <f>IFERROR(VLOOKUP(LEFT(A2624,8),'Development Priority'!A:B,2,0),"")</f>
        <v>469</v>
      </c>
      <c r="P2624" s="8" t="str">
        <f>IFERROR(VLOOKUP(LEFT($A2624,8),POR!$A:$R,2,0),"")</f>
        <v/>
      </c>
      <c r="Q2624" s="8" t="str">
        <f>IFERROR(VLOOKUP(LEFT($A2624,8),POR!$A:$R,3,0),"")</f>
        <v/>
      </c>
      <c r="R2624" s="8" t="str">
        <f>IFERROR(VLOOKUP(LEFT($A2624,8),POR!$A:$R,4,0),"")</f>
        <v/>
      </c>
      <c r="S2624" s="8" t="str">
        <f>IFERROR(VLOOKUP(LEFT($A2624,8),POR!$A:$R,5,0),"")</f>
        <v/>
      </c>
      <c r="T2624" s="8" t="str">
        <f>IFERROR(VLOOKUP(LEFT($A2624,8),POR!$A:$R,6,0),"")</f>
        <v/>
      </c>
      <c r="U2624" s="8" t="str">
        <f>IFERROR(VLOOKUP(LEFT($A2624,8),POR!$A:$R,7,0),"")</f>
        <v/>
      </c>
      <c r="V2624" s="8">
        <f>IFERROR(VLOOKUP(LEFT($A2624,8),POR!$A:$R,8,0),"")</f>
        <v>42767</v>
      </c>
      <c r="W2624" s="8" t="str">
        <f>IFERROR(VLOOKUP(LEFT($A2624,8),POR!$A:$R,9,0),"")</f>
        <v/>
      </c>
      <c r="X2624" s="8" t="str">
        <f>IFERROR(VLOOKUP(LEFT($A2624,8),POR!$A:$R,10,0),"")</f>
        <v/>
      </c>
      <c r="Y2624" s="8" t="str">
        <f>IFERROR(VLOOKUP(LEFT($A2624,8),POR!$A:$R,11,0),"")</f>
        <v/>
      </c>
      <c r="Z2624" s="8" t="str">
        <f>IFERROR(VLOOKUP(LEFT($A2624,8),POR!$A:$R,12,0),"")</f>
        <v/>
      </c>
      <c r="AA2624" s="8" t="str">
        <f>IFERROR(VLOOKUP(LEFT($A2624,8),POR!$A:$R,13,0),"")</f>
        <v/>
      </c>
      <c r="AB2624" s="8" t="str">
        <f>IFERROR(VLOOKUP(LEFT($A2624,8),POR!$A:$R,14,0),"")</f>
        <v/>
      </c>
      <c r="AC2624" s="8" t="str">
        <f>IFERROR(VLOOKUP(LEFT($A2624,8),POR!$A:$R,15,0),"")</f>
        <v/>
      </c>
      <c r="AD2624" s="8" t="str">
        <f>IFERROR(VLOOKUP(LEFT($A2624,8),POR!$A:$R,16,0),"")</f>
        <v/>
      </c>
      <c r="AE2624" s="8" t="str">
        <f>IFERROR(VLOOKUP(LEFT($A2624,8),POR!$A:$R,17,0),"")</f>
        <v/>
      </c>
      <c r="AF2624" s="8" t="str">
        <f>IFERROR(VLOOKUP(LEFT($A2624,8),POR!$A:$R,18,0),"")</f>
        <v/>
      </c>
      <c r="AG2624" s="36" t="str">
        <f>IFERROR(VLOOKUP(A2624,NSD!F:G,2,0),"")</f>
        <v/>
      </c>
    </row>
    <row r="2625" spans="1:33">
      <c r="A2625" s="49" t="s">
        <v>4960</v>
      </c>
      <c r="B2625" s="36" t="str">
        <f>VLOOKUP(LEFT(A2625,8),Clusters!A:C,3,0)</f>
        <v>C2</v>
      </c>
      <c r="C2625" s="36">
        <f>VLOOKUP(LEFT(A2625,8),Clusters!A:D,2,0)</f>
        <v>24</v>
      </c>
      <c r="O2625" s="36">
        <f>IFERROR(VLOOKUP(LEFT(A2625,8),'Development Priority'!A:B,2,0),"")</f>
        <v>469</v>
      </c>
      <c r="P2625" s="8" t="str">
        <f>IFERROR(VLOOKUP(LEFT($A2625,8),POR!$A:$R,2,0),"")</f>
        <v/>
      </c>
      <c r="Q2625" s="8" t="str">
        <f>IFERROR(VLOOKUP(LEFT($A2625,8),POR!$A:$R,3,0),"")</f>
        <v/>
      </c>
      <c r="R2625" s="8" t="str">
        <f>IFERROR(VLOOKUP(LEFT($A2625,8),POR!$A:$R,4,0),"")</f>
        <v/>
      </c>
      <c r="S2625" s="8" t="str">
        <f>IFERROR(VLOOKUP(LEFT($A2625,8),POR!$A:$R,5,0),"")</f>
        <v/>
      </c>
      <c r="T2625" s="8" t="str">
        <f>IFERROR(VLOOKUP(LEFT($A2625,8),POR!$A:$R,6,0),"")</f>
        <v/>
      </c>
      <c r="U2625" s="8" t="str">
        <f>IFERROR(VLOOKUP(LEFT($A2625,8),POR!$A:$R,7,0),"")</f>
        <v/>
      </c>
      <c r="V2625" s="8">
        <f>IFERROR(VLOOKUP(LEFT($A2625,8),POR!$A:$R,8,0),"")</f>
        <v>42767</v>
      </c>
      <c r="W2625" s="8" t="str">
        <f>IFERROR(VLOOKUP(LEFT($A2625,8),POR!$A:$R,9,0),"")</f>
        <v/>
      </c>
      <c r="X2625" s="8" t="str">
        <f>IFERROR(VLOOKUP(LEFT($A2625,8),POR!$A:$R,10,0),"")</f>
        <v/>
      </c>
      <c r="Y2625" s="8" t="str">
        <f>IFERROR(VLOOKUP(LEFT($A2625,8),POR!$A:$R,11,0),"")</f>
        <v/>
      </c>
      <c r="Z2625" s="8" t="str">
        <f>IFERROR(VLOOKUP(LEFT($A2625,8),POR!$A:$R,12,0),"")</f>
        <v/>
      </c>
      <c r="AA2625" s="8" t="str">
        <f>IFERROR(VLOOKUP(LEFT($A2625,8),POR!$A:$R,13,0),"")</f>
        <v/>
      </c>
      <c r="AB2625" s="8" t="str">
        <f>IFERROR(VLOOKUP(LEFT($A2625,8),POR!$A:$R,14,0),"")</f>
        <v/>
      </c>
      <c r="AC2625" s="8" t="str">
        <f>IFERROR(VLOOKUP(LEFT($A2625,8),POR!$A:$R,15,0),"")</f>
        <v/>
      </c>
      <c r="AD2625" s="8" t="str">
        <f>IFERROR(VLOOKUP(LEFT($A2625,8),POR!$A:$R,16,0),"")</f>
        <v/>
      </c>
      <c r="AE2625" s="8" t="str">
        <f>IFERROR(VLOOKUP(LEFT($A2625,8),POR!$A:$R,17,0),"")</f>
        <v/>
      </c>
      <c r="AF2625" s="8" t="str">
        <f>IFERROR(VLOOKUP(LEFT($A2625,8),POR!$A:$R,18,0),"")</f>
        <v/>
      </c>
      <c r="AG2625" s="36" t="str">
        <f>IFERROR(VLOOKUP(A2625,NSD!F:G,2,0),"")</f>
        <v/>
      </c>
    </row>
    <row r="2626" spans="1:33">
      <c r="A2626" s="49" t="s">
        <v>4512</v>
      </c>
      <c r="B2626" s="36" t="str">
        <f>VLOOKUP(LEFT(A2626,8),Clusters!A:C,3,0)</f>
        <v>C2</v>
      </c>
      <c r="C2626" s="36">
        <f>VLOOKUP(LEFT(A2626,8),Clusters!A:D,2,0)</f>
        <v>22</v>
      </c>
      <c r="O2626" s="36">
        <f>IFERROR(VLOOKUP(LEFT(A2626,8),'Development Priority'!A:B,2,0),"")</f>
        <v>269</v>
      </c>
      <c r="P2626" s="8" t="str">
        <f>IFERROR(VLOOKUP(LEFT($A2626,8),POR!$A:$R,2,0),"")</f>
        <v/>
      </c>
      <c r="Q2626" s="8" t="str">
        <f>IFERROR(VLOOKUP(LEFT($A2626,8),POR!$A:$R,3,0),"")</f>
        <v/>
      </c>
      <c r="R2626" s="8" t="str">
        <f>IFERROR(VLOOKUP(LEFT($A2626,8),POR!$A:$R,4,0),"")</f>
        <v/>
      </c>
      <c r="S2626" s="8" t="str">
        <f>IFERROR(VLOOKUP(LEFT($A2626,8),POR!$A:$R,5,0),"")</f>
        <v/>
      </c>
      <c r="T2626" s="8" t="str">
        <f>IFERROR(VLOOKUP(LEFT($A2626,8),POR!$A:$R,6,0),"")</f>
        <v/>
      </c>
      <c r="U2626" s="8" t="str">
        <f>IFERROR(VLOOKUP(LEFT($A2626,8),POR!$A:$R,7,0),"")</f>
        <v/>
      </c>
      <c r="V2626" s="8" t="str">
        <f>IFERROR(VLOOKUP(LEFT($A2626,8),POR!$A:$R,8,0),"")</f>
        <v/>
      </c>
      <c r="W2626" s="8" t="str">
        <f>IFERROR(VLOOKUP(LEFT($A2626,8),POR!$A:$R,9,0),"")</f>
        <v/>
      </c>
      <c r="X2626" s="8" t="str">
        <f>IFERROR(VLOOKUP(LEFT($A2626,8),POR!$A:$R,10,0),"")</f>
        <v/>
      </c>
      <c r="Y2626" s="8" t="str">
        <f>IFERROR(VLOOKUP(LEFT($A2626,8),POR!$A:$R,11,0),"")</f>
        <v/>
      </c>
      <c r="Z2626" s="8" t="str">
        <f>IFERROR(VLOOKUP(LEFT($A2626,8),POR!$A:$R,12,0),"")</f>
        <v/>
      </c>
      <c r="AA2626" s="8" t="str">
        <f>IFERROR(VLOOKUP(LEFT($A2626,8),POR!$A:$R,13,0),"")</f>
        <v/>
      </c>
      <c r="AB2626" s="8" t="str">
        <f>IFERROR(VLOOKUP(LEFT($A2626,8),POR!$A:$R,14,0),"")</f>
        <v/>
      </c>
      <c r="AC2626" s="8" t="str">
        <f>IFERROR(VLOOKUP(LEFT($A2626,8),POR!$A:$R,15,0),"")</f>
        <v/>
      </c>
      <c r="AD2626" s="8" t="str">
        <f>IFERROR(VLOOKUP(LEFT($A2626,8),POR!$A:$R,16,0),"")</f>
        <v/>
      </c>
      <c r="AE2626" s="8" t="str">
        <f>IFERROR(VLOOKUP(LEFT($A2626,8),POR!$A:$R,17,0),"")</f>
        <v/>
      </c>
      <c r="AF2626" s="8" t="str">
        <f>IFERROR(VLOOKUP(LEFT($A2626,8),POR!$A:$R,18,0),"")</f>
        <v/>
      </c>
      <c r="AG2626" s="36" t="str">
        <f>IFERROR(VLOOKUP(A2626,NSD!F:G,2,0),"")</f>
        <v/>
      </c>
    </row>
    <row r="2627" spans="1:33">
      <c r="A2627" s="49" t="s">
        <v>2306</v>
      </c>
      <c r="B2627" s="36" t="str">
        <f>VLOOKUP(LEFT(A2627,8),Clusters!A:C,3,0)</f>
        <v>C2</v>
      </c>
      <c r="C2627" s="36">
        <f>VLOOKUP(LEFT(A2627,8),Clusters!A:D,2,0)</f>
        <v>22</v>
      </c>
      <c r="O2627" s="36">
        <f>IFERROR(VLOOKUP(LEFT(A2627,8),'Development Priority'!A:B,2,0),"")</f>
        <v>269</v>
      </c>
      <c r="P2627" s="8" t="str">
        <f>IFERROR(VLOOKUP(LEFT($A2627,8),POR!$A:$R,2,0),"")</f>
        <v/>
      </c>
      <c r="Q2627" s="8" t="str">
        <f>IFERROR(VLOOKUP(LEFT($A2627,8),POR!$A:$R,3,0),"")</f>
        <v/>
      </c>
      <c r="R2627" s="8" t="str">
        <f>IFERROR(VLOOKUP(LEFT($A2627,8),POR!$A:$R,4,0),"")</f>
        <v/>
      </c>
      <c r="S2627" s="8" t="str">
        <f>IFERROR(VLOOKUP(LEFT($A2627,8),POR!$A:$R,5,0),"")</f>
        <v/>
      </c>
      <c r="T2627" s="8" t="str">
        <f>IFERROR(VLOOKUP(LEFT($A2627,8),POR!$A:$R,6,0),"")</f>
        <v/>
      </c>
      <c r="U2627" s="8" t="str">
        <f>IFERROR(VLOOKUP(LEFT($A2627,8),POR!$A:$R,7,0),"")</f>
        <v/>
      </c>
      <c r="V2627" s="8" t="str">
        <f>IFERROR(VLOOKUP(LEFT($A2627,8),POR!$A:$R,8,0),"")</f>
        <v/>
      </c>
      <c r="W2627" s="8" t="str">
        <f>IFERROR(VLOOKUP(LEFT($A2627,8),POR!$A:$R,9,0),"")</f>
        <v/>
      </c>
      <c r="X2627" s="8" t="str">
        <f>IFERROR(VLOOKUP(LEFT($A2627,8),POR!$A:$R,10,0),"")</f>
        <v/>
      </c>
      <c r="Y2627" s="8" t="str">
        <f>IFERROR(VLOOKUP(LEFT($A2627,8),POR!$A:$R,11,0),"")</f>
        <v/>
      </c>
      <c r="Z2627" s="8" t="str">
        <f>IFERROR(VLOOKUP(LEFT($A2627,8),POR!$A:$R,12,0),"")</f>
        <v/>
      </c>
      <c r="AA2627" s="8" t="str">
        <f>IFERROR(VLOOKUP(LEFT($A2627,8),POR!$A:$R,13,0),"")</f>
        <v/>
      </c>
      <c r="AB2627" s="8" t="str">
        <f>IFERROR(VLOOKUP(LEFT($A2627,8),POR!$A:$R,14,0),"")</f>
        <v/>
      </c>
      <c r="AC2627" s="8" t="str">
        <f>IFERROR(VLOOKUP(LEFT($A2627,8),POR!$A:$R,15,0),"")</f>
        <v/>
      </c>
      <c r="AD2627" s="8" t="str">
        <f>IFERROR(VLOOKUP(LEFT($A2627,8),POR!$A:$R,16,0),"")</f>
        <v/>
      </c>
      <c r="AE2627" s="8" t="str">
        <f>IFERROR(VLOOKUP(LEFT($A2627,8),POR!$A:$R,17,0),"")</f>
        <v/>
      </c>
      <c r="AF2627" s="8" t="str">
        <f>IFERROR(VLOOKUP(LEFT($A2627,8),POR!$A:$R,18,0),"")</f>
        <v/>
      </c>
      <c r="AG2627" s="36" t="str">
        <f>IFERROR(VLOOKUP(A2627,NSD!F:G,2,0),"")</f>
        <v/>
      </c>
    </row>
    <row r="2628" spans="1:33">
      <c r="A2628" s="49" t="s">
        <v>2062</v>
      </c>
      <c r="B2628" s="36" t="str">
        <f>VLOOKUP(LEFT(A2628,8),Clusters!A:C,3,0)</f>
        <v>C2</v>
      </c>
      <c r="C2628" s="36">
        <f>VLOOKUP(LEFT(A2628,8),Clusters!A:D,2,0)</f>
        <v>22</v>
      </c>
      <c r="O2628" s="36">
        <f>IFERROR(VLOOKUP(LEFT(A2628,8),'Development Priority'!A:B,2,0),"")</f>
        <v>269</v>
      </c>
      <c r="P2628" s="8" t="str">
        <f>IFERROR(VLOOKUP(LEFT($A2628,8),POR!$A:$R,2,0),"")</f>
        <v/>
      </c>
      <c r="Q2628" s="8" t="str">
        <f>IFERROR(VLOOKUP(LEFT($A2628,8),POR!$A:$R,3,0),"")</f>
        <v/>
      </c>
      <c r="R2628" s="8" t="str">
        <f>IFERROR(VLOOKUP(LEFT($A2628,8),POR!$A:$R,4,0),"")</f>
        <v/>
      </c>
      <c r="S2628" s="8" t="str">
        <f>IFERROR(VLOOKUP(LEFT($A2628,8),POR!$A:$R,5,0),"")</f>
        <v/>
      </c>
      <c r="T2628" s="8" t="str">
        <f>IFERROR(VLOOKUP(LEFT($A2628,8),POR!$A:$R,6,0),"")</f>
        <v/>
      </c>
      <c r="U2628" s="8" t="str">
        <f>IFERROR(VLOOKUP(LEFT($A2628,8),POR!$A:$R,7,0),"")</f>
        <v/>
      </c>
      <c r="V2628" s="8" t="str">
        <f>IFERROR(VLOOKUP(LEFT($A2628,8),POR!$A:$R,8,0),"")</f>
        <v/>
      </c>
      <c r="W2628" s="8" t="str">
        <f>IFERROR(VLOOKUP(LEFT($A2628,8),POR!$A:$R,9,0),"")</f>
        <v/>
      </c>
      <c r="X2628" s="8" t="str">
        <f>IFERROR(VLOOKUP(LEFT($A2628,8),POR!$A:$R,10,0),"")</f>
        <v/>
      </c>
      <c r="Y2628" s="8" t="str">
        <f>IFERROR(VLOOKUP(LEFT($A2628,8),POR!$A:$R,11,0),"")</f>
        <v/>
      </c>
      <c r="Z2628" s="8" t="str">
        <f>IFERROR(VLOOKUP(LEFT($A2628,8),POR!$A:$R,12,0),"")</f>
        <v/>
      </c>
      <c r="AA2628" s="8" t="str">
        <f>IFERROR(VLOOKUP(LEFT($A2628,8),POR!$A:$R,13,0),"")</f>
        <v/>
      </c>
      <c r="AB2628" s="8" t="str">
        <f>IFERROR(VLOOKUP(LEFT($A2628,8),POR!$A:$R,14,0),"")</f>
        <v/>
      </c>
      <c r="AC2628" s="8" t="str">
        <f>IFERROR(VLOOKUP(LEFT($A2628,8),POR!$A:$R,15,0),"")</f>
        <v/>
      </c>
      <c r="AD2628" s="8" t="str">
        <f>IFERROR(VLOOKUP(LEFT($A2628,8),POR!$A:$R,16,0),"")</f>
        <v/>
      </c>
      <c r="AE2628" s="8" t="str">
        <f>IFERROR(VLOOKUP(LEFT($A2628,8),POR!$A:$R,17,0),"")</f>
        <v/>
      </c>
      <c r="AF2628" s="8" t="str">
        <f>IFERROR(VLOOKUP(LEFT($A2628,8),POR!$A:$R,18,0),"")</f>
        <v/>
      </c>
      <c r="AG2628" s="36" t="str">
        <f>IFERROR(VLOOKUP(A2628,NSD!F:G,2,0),"")</f>
        <v/>
      </c>
    </row>
    <row r="2629" spans="1:33">
      <c r="A2629" s="49" t="s">
        <v>4929</v>
      </c>
      <c r="B2629" s="36" t="str">
        <f>VLOOKUP(LEFT(A2629,8),Clusters!A:C,3,0)</f>
        <v>C5</v>
      </c>
      <c r="C2629" s="36">
        <f>VLOOKUP(LEFT(A2629,8),Clusters!A:D,2,0)</f>
        <v>54</v>
      </c>
      <c r="O2629" s="36">
        <f>IFERROR(VLOOKUP(LEFT(A2629,8),'Development Priority'!A:B,2,0),"")</f>
        <v>220</v>
      </c>
      <c r="P2629" s="8" t="str">
        <f>IFERROR(VLOOKUP(LEFT($A2629,8),POR!$A:$R,2,0),"")</f>
        <v/>
      </c>
      <c r="Q2629" s="8" t="str">
        <f>IFERROR(VLOOKUP(LEFT($A2629,8),POR!$A:$R,3,0),"")</f>
        <v/>
      </c>
      <c r="R2629" s="8" t="str">
        <f>IFERROR(VLOOKUP(LEFT($A2629,8),POR!$A:$R,4,0),"")</f>
        <v/>
      </c>
      <c r="S2629" s="8" t="str">
        <f>IFERROR(VLOOKUP(LEFT($A2629,8),POR!$A:$R,5,0),"")</f>
        <v/>
      </c>
      <c r="T2629" s="8" t="str">
        <f>IFERROR(VLOOKUP(LEFT($A2629,8),POR!$A:$R,6,0),"")</f>
        <v/>
      </c>
      <c r="U2629" s="8" t="str">
        <f>IFERROR(VLOOKUP(LEFT($A2629,8),POR!$A:$R,7,0),"")</f>
        <v/>
      </c>
      <c r="V2629" s="8" t="str">
        <f>IFERROR(VLOOKUP(LEFT($A2629,8),POR!$A:$R,8,0),"")</f>
        <v/>
      </c>
      <c r="W2629" s="8" t="str">
        <f>IFERROR(VLOOKUP(LEFT($A2629,8),POR!$A:$R,9,0),"")</f>
        <v/>
      </c>
      <c r="X2629" s="8" t="str">
        <f>IFERROR(VLOOKUP(LEFT($A2629,8),POR!$A:$R,10,0),"")</f>
        <v/>
      </c>
      <c r="Y2629" s="8" t="str">
        <f>IFERROR(VLOOKUP(LEFT($A2629,8),POR!$A:$R,11,0),"")</f>
        <v/>
      </c>
      <c r="Z2629" s="8" t="str">
        <f>IFERROR(VLOOKUP(LEFT($A2629,8),POR!$A:$R,12,0),"")</f>
        <v/>
      </c>
      <c r="AA2629" s="8" t="str">
        <f>IFERROR(VLOOKUP(LEFT($A2629,8),POR!$A:$R,13,0),"")</f>
        <v/>
      </c>
      <c r="AB2629" s="8" t="str">
        <f>IFERROR(VLOOKUP(LEFT($A2629,8),POR!$A:$R,14,0),"")</f>
        <v/>
      </c>
      <c r="AC2629" s="8" t="str">
        <f>IFERROR(VLOOKUP(LEFT($A2629,8),POR!$A:$R,15,0),"")</f>
        <v/>
      </c>
      <c r="AD2629" s="8" t="str">
        <f>IFERROR(VLOOKUP(LEFT($A2629,8),POR!$A:$R,16,0),"")</f>
        <v/>
      </c>
      <c r="AE2629" s="8" t="str">
        <f>IFERROR(VLOOKUP(LEFT($A2629,8),POR!$A:$R,17,0),"")</f>
        <v/>
      </c>
      <c r="AF2629" s="8" t="str">
        <f>IFERROR(VLOOKUP(LEFT($A2629,8),POR!$A:$R,18,0),"")</f>
        <v/>
      </c>
      <c r="AG2629" s="36" t="str">
        <f>IFERROR(VLOOKUP(A2629,NSD!F:G,2,0),"")</f>
        <v/>
      </c>
    </row>
    <row r="2630" spans="1:33">
      <c r="A2630" s="49" t="s">
        <v>4305</v>
      </c>
      <c r="B2630" s="36" t="str">
        <f>VLOOKUP(LEFT(A2630,8),Clusters!A:C,3,0)</f>
        <v>C6</v>
      </c>
      <c r="C2630" s="36">
        <f>VLOOKUP(LEFT(A2630,8),Clusters!A:D,2,0)</f>
        <v>63</v>
      </c>
      <c r="O2630" s="36">
        <f>IFERROR(VLOOKUP(LEFT(A2630,8),'Development Priority'!A:B,2,0),"")</f>
        <v>573</v>
      </c>
      <c r="P2630" s="8" t="str">
        <f>IFERROR(VLOOKUP(LEFT($A2630,8),POR!$A:$R,2,0),"")</f>
        <v/>
      </c>
      <c r="Q2630" s="8" t="str">
        <f>IFERROR(VLOOKUP(LEFT($A2630,8),POR!$A:$R,3,0),"")</f>
        <v/>
      </c>
      <c r="R2630" s="8" t="str">
        <f>IFERROR(VLOOKUP(LEFT($A2630,8),POR!$A:$R,4,0),"")</f>
        <v/>
      </c>
      <c r="S2630" s="8" t="str">
        <f>IFERROR(VLOOKUP(LEFT($A2630,8),POR!$A:$R,5,0),"")</f>
        <v/>
      </c>
      <c r="T2630" s="8" t="str">
        <f>IFERROR(VLOOKUP(LEFT($A2630,8),POR!$A:$R,6,0),"")</f>
        <v/>
      </c>
      <c r="U2630" s="8" t="str">
        <f>IFERROR(VLOOKUP(LEFT($A2630,8),POR!$A:$R,7,0),"")</f>
        <v/>
      </c>
      <c r="V2630" s="8" t="str">
        <f>IFERROR(VLOOKUP(LEFT($A2630,8),POR!$A:$R,8,0),"")</f>
        <v/>
      </c>
      <c r="W2630" s="8" t="str">
        <f>IFERROR(VLOOKUP(LEFT($A2630,8),POR!$A:$R,9,0),"")</f>
        <v/>
      </c>
      <c r="X2630" s="8" t="str">
        <f>IFERROR(VLOOKUP(LEFT($A2630,8),POR!$A:$R,10,0),"")</f>
        <v/>
      </c>
      <c r="Y2630" s="8" t="str">
        <f>IFERROR(VLOOKUP(LEFT($A2630,8),POR!$A:$R,11,0),"")</f>
        <v/>
      </c>
      <c r="Z2630" s="8" t="str">
        <f>IFERROR(VLOOKUP(LEFT($A2630,8),POR!$A:$R,12,0),"")</f>
        <v/>
      </c>
      <c r="AA2630" s="8" t="str">
        <f>IFERROR(VLOOKUP(LEFT($A2630,8),POR!$A:$R,13,0),"")</f>
        <v/>
      </c>
      <c r="AB2630" s="8" t="str">
        <f>IFERROR(VLOOKUP(LEFT($A2630,8),POR!$A:$R,14,0),"")</f>
        <v/>
      </c>
      <c r="AC2630" s="8" t="str">
        <f>IFERROR(VLOOKUP(LEFT($A2630,8),POR!$A:$R,15,0),"")</f>
        <v/>
      </c>
      <c r="AD2630" s="8" t="str">
        <f>IFERROR(VLOOKUP(LEFT($A2630,8),POR!$A:$R,16,0),"")</f>
        <v/>
      </c>
      <c r="AE2630" s="8" t="str">
        <f>IFERROR(VLOOKUP(LEFT($A2630,8),POR!$A:$R,17,0),"")</f>
        <v/>
      </c>
      <c r="AF2630" s="8" t="str">
        <f>IFERROR(VLOOKUP(LEFT($A2630,8),POR!$A:$R,18,0),"")</f>
        <v/>
      </c>
      <c r="AG2630" s="36" t="str">
        <f>IFERROR(VLOOKUP(A2630,NSD!F:G,2,0),"")</f>
        <v/>
      </c>
    </row>
    <row r="2631" spans="1:33">
      <c r="A2631" s="49" t="s">
        <v>2072</v>
      </c>
      <c r="B2631" s="36" t="str">
        <f>VLOOKUP(LEFT(A2631,8),Clusters!A:C,3,0)</f>
        <v>C6</v>
      </c>
      <c r="C2631" s="36">
        <f>VLOOKUP(LEFT(A2631,8),Clusters!A:D,2,0)</f>
        <v>63</v>
      </c>
      <c r="O2631" s="36">
        <f>IFERROR(VLOOKUP(LEFT(A2631,8),'Development Priority'!A:B,2,0),"")</f>
        <v>573</v>
      </c>
      <c r="P2631" s="8" t="str">
        <f>IFERROR(VLOOKUP(LEFT($A2631,8),POR!$A:$R,2,0),"")</f>
        <v/>
      </c>
      <c r="Q2631" s="8" t="str">
        <f>IFERROR(VLOOKUP(LEFT($A2631,8),POR!$A:$R,3,0),"")</f>
        <v/>
      </c>
      <c r="R2631" s="8" t="str">
        <f>IFERROR(VLOOKUP(LEFT($A2631,8),POR!$A:$R,4,0),"")</f>
        <v/>
      </c>
      <c r="S2631" s="8" t="str">
        <f>IFERROR(VLOOKUP(LEFT($A2631,8),POR!$A:$R,5,0),"")</f>
        <v/>
      </c>
      <c r="T2631" s="8" t="str">
        <f>IFERROR(VLOOKUP(LEFT($A2631,8),POR!$A:$R,6,0),"")</f>
        <v/>
      </c>
      <c r="U2631" s="8" t="str">
        <f>IFERROR(VLOOKUP(LEFT($A2631,8),POR!$A:$R,7,0),"")</f>
        <v/>
      </c>
      <c r="V2631" s="8" t="str">
        <f>IFERROR(VLOOKUP(LEFT($A2631,8),POR!$A:$R,8,0),"")</f>
        <v/>
      </c>
      <c r="W2631" s="8" t="str">
        <f>IFERROR(VLOOKUP(LEFT($A2631,8),POR!$A:$R,9,0),"")</f>
        <v/>
      </c>
      <c r="X2631" s="8" t="str">
        <f>IFERROR(VLOOKUP(LEFT($A2631,8),POR!$A:$R,10,0),"")</f>
        <v/>
      </c>
      <c r="Y2631" s="8" t="str">
        <f>IFERROR(VLOOKUP(LEFT($A2631,8),POR!$A:$R,11,0),"")</f>
        <v/>
      </c>
      <c r="Z2631" s="8" t="str">
        <f>IFERROR(VLOOKUP(LEFT($A2631,8),POR!$A:$R,12,0),"")</f>
        <v/>
      </c>
      <c r="AA2631" s="8" t="str">
        <f>IFERROR(VLOOKUP(LEFT($A2631,8),POR!$A:$R,13,0),"")</f>
        <v/>
      </c>
      <c r="AB2631" s="8" t="str">
        <f>IFERROR(VLOOKUP(LEFT($A2631,8),POR!$A:$R,14,0),"")</f>
        <v/>
      </c>
      <c r="AC2631" s="8" t="str">
        <f>IFERROR(VLOOKUP(LEFT($A2631,8),POR!$A:$R,15,0),"")</f>
        <v/>
      </c>
      <c r="AD2631" s="8" t="str">
        <f>IFERROR(VLOOKUP(LEFT($A2631,8),POR!$A:$R,16,0),"")</f>
        <v/>
      </c>
      <c r="AE2631" s="8" t="str">
        <f>IFERROR(VLOOKUP(LEFT($A2631,8),POR!$A:$R,17,0),"")</f>
        <v/>
      </c>
      <c r="AF2631" s="8" t="str">
        <f>IFERROR(VLOOKUP(LEFT($A2631,8),POR!$A:$R,18,0),"")</f>
        <v/>
      </c>
      <c r="AG2631" s="36" t="str">
        <f>IFERROR(VLOOKUP(A2631,NSD!F:G,2,0),"")</f>
        <v/>
      </c>
    </row>
    <row r="2632" spans="1:33">
      <c r="A2632" s="49" t="s">
        <v>2069</v>
      </c>
      <c r="B2632" s="36" t="str">
        <f>VLOOKUP(LEFT(A2632,8),Clusters!A:C,3,0)</f>
        <v>C6</v>
      </c>
      <c r="C2632" s="36">
        <f>VLOOKUP(LEFT(A2632,8),Clusters!A:D,2,0)</f>
        <v>63</v>
      </c>
      <c r="O2632" s="36">
        <f>IFERROR(VLOOKUP(LEFT(A2632,8),'Development Priority'!A:B,2,0),"")</f>
        <v>573</v>
      </c>
      <c r="P2632" s="8" t="str">
        <f>IFERROR(VLOOKUP(LEFT($A2632,8),POR!$A:$R,2,0),"")</f>
        <v/>
      </c>
      <c r="Q2632" s="8" t="str">
        <f>IFERROR(VLOOKUP(LEFT($A2632,8),POR!$A:$R,3,0),"")</f>
        <v/>
      </c>
      <c r="R2632" s="8" t="str">
        <f>IFERROR(VLOOKUP(LEFT($A2632,8),POR!$A:$R,4,0),"")</f>
        <v/>
      </c>
      <c r="S2632" s="8" t="str">
        <f>IFERROR(VLOOKUP(LEFT($A2632,8),POR!$A:$R,5,0),"")</f>
        <v/>
      </c>
      <c r="T2632" s="8" t="str">
        <f>IFERROR(VLOOKUP(LEFT($A2632,8),POR!$A:$R,6,0),"")</f>
        <v/>
      </c>
      <c r="U2632" s="8" t="str">
        <f>IFERROR(VLOOKUP(LEFT($A2632,8),POR!$A:$R,7,0),"")</f>
        <v/>
      </c>
      <c r="V2632" s="8" t="str">
        <f>IFERROR(VLOOKUP(LEFT($A2632,8),POR!$A:$R,8,0),"")</f>
        <v/>
      </c>
      <c r="W2632" s="8" t="str">
        <f>IFERROR(VLOOKUP(LEFT($A2632,8),POR!$A:$R,9,0),"")</f>
        <v/>
      </c>
      <c r="X2632" s="8" t="str">
        <f>IFERROR(VLOOKUP(LEFT($A2632,8),POR!$A:$R,10,0),"")</f>
        <v/>
      </c>
      <c r="Y2632" s="8" t="str">
        <f>IFERROR(VLOOKUP(LEFT($A2632,8),POR!$A:$R,11,0),"")</f>
        <v/>
      </c>
      <c r="Z2632" s="8" t="str">
        <f>IFERROR(VLOOKUP(LEFT($A2632,8),POR!$A:$R,12,0),"")</f>
        <v/>
      </c>
      <c r="AA2632" s="8" t="str">
        <f>IFERROR(VLOOKUP(LEFT($A2632,8),POR!$A:$R,13,0),"")</f>
        <v/>
      </c>
      <c r="AB2632" s="8" t="str">
        <f>IFERROR(VLOOKUP(LEFT($A2632,8),POR!$A:$R,14,0),"")</f>
        <v/>
      </c>
      <c r="AC2632" s="8" t="str">
        <f>IFERROR(VLOOKUP(LEFT($A2632,8),POR!$A:$R,15,0),"")</f>
        <v/>
      </c>
      <c r="AD2632" s="8" t="str">
        <f>IFERROR(VLOOKUP(LEFT($A2632,8),POR!$A:$R,16,0),"")</f>
        <v/>
      </c>
      <c r="AE2632" s="8" t="str">
        <f>IFERROR(VLOOKUP(LEFT($A2632,8),POR!$A:$R,17,0),"")</f>
        <v/>
      </c>
      <c r="AF2632" s="8" t="str">
        <f>IFERROR(VLOOKUP(LEFT($A2632,8),POR!$A:$R,18,0),"")</f>
        <v/>
      </c>
      <c r="AG2632" s="36" t="str">
        <f>IFERROR(VLOOKUP(A2632,NSD!F:G,2,0),"")</f>
        <v/>
      </c>
    </row>
    <row r="2633" spans="1:33">
      <c r="A2633" s="49" t="s">
        <v>2858</v>
      </c>
      <c r="B2633" s="36" t="str">
        <f>VLOOKUP(LEFT(A2633,8),Clusters!A:C,3,0)</f>
        <v>C6</v>
      </c>
      <c r="C2633" s="36">
        <f>VLOOKUP(LEFT(A2633,8),Clusters!A:D,2,0)</f>
        <v>63</v>
      </c>
      <c r="O2633" s="36">
        <f>IFERROR(VLOOKUP(LEFT(A2633,8),'Development Priority'!A:B,2,0),"")</f>
        <v>859</v>
      </c>
      <c r="P2633" s="8" t="str">
        <f>IFERROR(VLOOKUP(LEFT($A2633,8),POR!$A:$R,2,0),"")</f>
        <v/>
      </c>
      <c r="Q2633" s="8" t="str">
        <f>IFERROR(VLOOKUP(LEFT($A2633,8),POR!$A:$R,3,0),"")</f>
        <v/>
      </c>
      <c r="R2633" s="8" t="str">
        <f>IFERROR(VLOOKUP(LEFT($A2633,8),POR!$A:$R,4,0),"")</f>
        <v/>
      </c>
      <c r="S2633" s="8" t="str">
        <f>IFERROR(VLOOKUP(LEFT($A2633,8),POR!$A:$R,5,0),"")</f>
        <v/>
      </c>
      <c r="T2633" s="8" t="str">
        <f>IFERROR(VLOOKUP(LEFT($A2633,8),POR!$A:$R,6,0),"")</f>
        <v/>
      </c>
      <c r="U2633" s="8" t="str">
        <f>IFERROR(VLOOKUP(LEFT($A2633,8),POR!$A:$R,7,0),"")</f>
        <v/>
      </c>
      <c r="V2633" s="8" t="str">
        <f>IFERROR(VLOOKUP(LEFT($A2633,8),POR!$A:$R,8,0),"")</f>
        <v/>
      </c>
      <c r="W2633" s="8" t="str">
        <f>IFERROR(VLOOKUP(LEFT($A2633,8),POR!$A:$R,9,0),"")</f>
        <v/>
      </c>
      <c r="X2633" s="8" t="str">
        <f>IFERROR(VLOOKUP(LEFT($A2633,8),POR!$A:$R,10,0),"")</f>
        <v/>
      </c>
      <c r="Y2633" s="8" t="str">
        <f>IFERROR(VLOOKUP(LEFT($A2633,8),POR!$A:$R,11,0),"")</f>
        <v/>
      </c>
      <c r="Z2633" s="8" t="str">
        <f>IFERROR(VLOOKUP(LEFT($A2633,8),POR!$A:$R,12,0),"")</f>
        <v/>
      </c>
      <c r="AA2633" s="8" t="str">
        <f>IFERROR(VLOOKUP(LEFT($A2633,8),POR!$A:$R,13,0),"")</f>
        <v/>
      </c>
      <c r="AB2633" s="8" t="str">
        <f>IFERROR(VLOOKUP(LEFT($A2633,8),POR!$A:$R,14,0),"")</f>
        <v/>
      </c>
      <c r="AC2633" s="8" t="str">
        <f>IFERROR(VLOOKUP(LEFT($A2633,8),POR!$A:$R,15,0),"")</f>
        <v/>
      </c>
      <c r="AD2633" s="8" t="str">
        <f>IFERROR(VLOOKUP(LEFT($A2633,8),POR!$A:$R,16,0),"")</f>
        <v/>
      </c>
      <c r="AE2633" s="8" t="str">
        <f>IFERROR(VLOOKUP(LEFT($A2633,8),POR!$A:$R,17,0),"")</f>
        <v/>
      </c>
      <c r="AF2633" s="8" t="str">
        <f>IFERROR(VLOOKUP(LEFT($A2633,8),POR!$A:$R,18,0),"")</f>
        <v/>
      </c>
      <c r="AG2633" s="36" t="str">
        <f>IFERROR(VLOOKUP(A2633,NSD!F:G,2,0),"")</f>
        <v/>
      </c>
    </row>
    <row r="2634" spans="1:33">
      <c r="A2634" s="49" t="s">
        <v>2414</v>
      </c>
      <c r="B2634" s="36" t="str">
        <f>VLOOKUP(LEFT(A2634,8),Clusters!A:C,3,0)</f>
        <v>C6</v>
      </c>
      <c r="C2634" s="36">
        <f>VLOOKUP(LEFT(A2634,8),Clusters!A:D,2,0)</f>
        <v>63</v>
      </c>
      <c r="O2634" s="36">
        <f>IFERROR(VLOOKUP(LEFT(A2634,8),'Development Priority'!A:B,2,0),"")</f>
        <v>859</v>
      </c>
      <c r="P2634" s="8" t="str">
        <f>IFERROR(VLOOKUP(LEFT($A2634,8),POR!$A:$R,2,0),"")</f>
        <v/>
      </c>
      <c r="Q2634" s="8" t="str">
        <f>IFERROR(VLOOKUP(LEFT($A2634,8),POR!$A:$R,3,0),"")</f>
        <v/>
      </c>
      <c r="R2634" s="8" t="str">
        <f>IFERROR(VLOOKUP(LEFT($A2634,8),POR!$A:$R,4,0),"")</f>
        <v/>
      </c>
      <c r="S2634" s="8" t="str">
        <f>IFERROR(VLOOKUP(LEFT($A2634,8),POR!$A:$R,5,0),"")</f>
        <v/>
      </c>
      <c r="T2634" s="8" t="str">
        <f>IFERROR(VLOOKUP(LEFT($A2634,8),POR!$A:$R,6,0),"")</f>
        <v/>
      </c>
      <c r="U2634" s="8" t="str">
        <f>IFERROR(VLOOKUP(LEFT($A2634,8),POR!$A:$R,7,0),"")</f>
        <v/>
      </c>
      <c r="V2634" s="8" t="str">
        <f>IFERROR(VLOOKUP(LEFT($A2634,8),POR!$A:$R,8,0),"")</f>
        <v/>
      </c>
      <c r="W2634" s="8" t="str">
        <f>IFERROR(VLOOKUP(LEFT($A2634,8),POR!$A:$R,9,0),"")</f>
        <v/>
      </c>
      <c r="X2634" s="8" t="str">
        <f>IFERROR(VLOOKUP(LEFT($A2634,8),POR!$A:$R,10,0),"")</f>
        <v/>
      </c>
      <c r="Y2634" s="8" t="str">
        <f>IFERROR(VLOOKUP(LEFT($A2634,8),POR!$A:$R,11,0),"")</f>
        <v/>
      </c>
      <c r="Z2634" s="8" t="str">
        <f>IFERROR(VLOOKUP(LEFT($A2634,8),POR!$A:$R,12,0),"")</f>
        <v/>
      </c>
      <c r="AA2634" s="8" t="str">
        <f>IFERROR(VLOOKUP(LEFT($A2634,8),POR!$A:$R,13,0),"")</f>
        <v/>
      </c>
      <c r="AB2634" s="8" t="str">
        <f>IFERROR(VLOOKUP(LEFT($A2634,8),POR!$A:$R,14,0),"")</f>
        <v/>
      </c>
      <c r="AC2634" s="8" t="str">
        <f>IFERROR(VLOOKUP(LEFT($A2634,8),POR!$A:$R,15,0),"")</f>
        <v/>
      </c>
      <c r="AD2634" s="8" t="str">
        <f>IFERROR(VLOOKUP(LEFT($A2634,8),POR!$A:$R,16,0),"")</f>
        <v/>
      </c>
      <c r="AE2634" s="8" t="str">
        <f>IFERROR(VLOOKUP(LEFT($A2634,8),POR!$A:$R,17,0),"")</f>
        <v/>
      </c>
      <c r="AF2634" s="8" t="str">
        <f>IFERROR(VLOOKUP(LEFT($A2634,8),POR!$A:$R,18,0),"")</f>
        <v/>
      </c>
      <c r="AG2634" s="36" t="str">
        <f>IFERROR(VLOOKUP(A2634,NSD!F:G,2,0),"")</f>
        <v/>
      </c>
    </row>
    <row r="2635" spans="1:33">
      <c r="A2635" s="49" t="s">
        <v>3174</v>
      </c>
      <c r="B2635" s="36" t="str">
        <f>VLOOKUP(LEFT(A2635,8),Clusters!A:C,3,0)</f>
        <v>C6</v>
      </c>
      <c r="C2635" s="36">
        <f>VLOOKUP(LEFT(A2635,8),Clusters!A:D,2,0)</f>
        <v>63</v>
      </c>
      <c r="O2635" s="36">
        <f>IFERROR(VLOOKUP(LEFT(A2635,8),'Development Priority'!A:B,2,0),"")</f>
        <v>859</v>
      </c>
      <c r="P2635" s="8" t="str">
        <f>IFERROR(VLOOKUP(LEFT($A2635,8),POR!$A:$R,2,0),"")</f>
        <v/>
      </c>
      <c r="Q2635" s="8" t="str">
        <f>IFERROR(VLOOKUP(LEFT($A2635,8),POR!$A:$R,3,0),"")</f>
        <v/>
      </c>
      <c r="R2635" s="8" t="str">
        <f>IFERROR(VLOOKUP(LEFT($A2635,8),POR!$A:$R,4,0),"")</f>
        <v/>
      </c>
      <c r="S2635" s="8" t="str">
        <f>IFERROR(VLOOKUP(LEFT($A2635,8),POR!$A:$R,5,0),"")</f>
        <v/>
      </c>
      <c r="T2635" s="8" t="str">
        <f>IFERROR(VLOOKUP(LEFT($A2635,8),POR!$A:$R,6,0),"")</f>
        <v/>
      </c>
      <c r="U2635" s="8" t="str">
        <f>IFERROR(VLOOKUP(LEFT($A2635,8),POR!$A:$R,7,0),"")</f>
        <v/>
      </c>
      <c r="V2635" s="8" t="str">
        <f>IFERROR(VLOOKUP(LEFT($A2635,8),POR!$A:$R,8,0),"")</f>
        <v/>
      </c>
      <c r="W2635" s="8" t="str">
        <f>IFERROR(VLOOKUP(LEFT($A2635,8),POR!$A:$R,9,0),"")</f>
        <v/>
      </c>
      <c r="X2635" s="8" t="str">
        <f>IFERROR(VLOOKUP(LEFT($A2635,8),POR!$A:$R,10,0),"")</f>
        <v/>
      </c>
      <c r="Y2635" s="8" t="str">
        <f>IFERROR(VLOOKUP(LEFT($A2635,8),POR!$A:$R,11,0),"")</f>
        <v/>
      </c>
      <c r="Z2635" s="8" t="str">
        <f>IFERROR(VLOOKUP(LEFT($A2635,8),POR!$A:$R,12,0),"")</f>
        <v/>
      </c>
      <c r="AA2635" s="8" t="str">
        <f>IFERROR(VLOOKUP(LEFT($A2635,8),POR!$A:$R,13,0),"")</f>
        <v/>
      </c>
      <c r="AB2635" s="8" t="str">
        <f>IFERROR(VLOOKUP(LEFT($A2635,8),POR!$A:$R,14,0),"")</f>
        <v/>
      </c>
      <c r="AC2635" s="8" t="str">
        <f>IFERROR(VLOOKUP(LEFT($A2635,8),POR!$A:$R,15,0),"")</f>
        <v/>
      </c>
      <c r="AD2635" s="8" t="str">
        <f>IFERROR(VLOOKUP(LEFT($A2635,8),POR!$A:$R,16,0),"")</f>
        <v/>
      </c>
      <c r="AE2635" s="8" t="str">
        <f>IFERROR(VLOOKUP(LEFT($A2635,8),POR!$A:$R,17,0),"")</f>
        <v/>
      </c>
      <c r="AF2635" s="8" t="str">
        <f>IFERROR(VLOOKUP(LEFT($A2635,8),POR!$A:$R,18,0),"")</f>
        <v/>
      </c>
      <c r="AG2635" s="36" t="str">
        <f>IFERROR(VLOOKUP(A2635,NSD!F:G,2,0),"")</f>
        <v/>
      </c>
    </row>
    <row r="2636" spans="1:33">
      <c r="A2636" s="49" t="s">
        <v>3828</v>
      </c>
      <c r="B2636" s="36" t="str">
        <f>VLOOKUP(LEFT(A2636,8),Clusters!A:C,3,0)</f>
        <v>C6</v>
      </c>
      <c r="C2636" s="36">
        <f>VLOOKUP(LEFT(A2636,8),Clusters!A:D,2,0)</f>
        <v>63</v>
      </c>
      <c r="O2636" s="36">
        <f>IFERROR(VLOOKUP(LEFT(A2636,8),'Development Priority'!A:B,2,0),"")</f>
        <v>822</v>
      </c>
      <c r="P2636" s="8" t="str">
        <f>IFERROR(VLOOKUP(LEFT($A2636,8),POR!$A:$R,2,0),"")</f>
        <v/>
      </c>
      <c r="Q2636" s="8" t="str">
        <f>IFERROR(VLOOKUP(LEFT($A2636,8),POR!$A:$R,3,0),"")</f>
        <v/>
      </c>
      <c r="R2636" s="8" t="str">
        <f>IFERROR(VLOOKUP(LEFT($A2636,8),POR!$A:$R,4,0),"")</f>
        <v/>
      </c>
      <c r="S2636" s="8" t="str">
        <f>IFERROR(VLOOKUP(LEFT($A2636,8),POR!$A:$R,5,0),"")</f>
        <v/>
      </c>
      <c r="T2636" s="8" t="str">
        <f>IFERROR(VLOOKUP(LEFT($A2636,8),POR!$A:$R,6,0),"")</f>
        <v/>
      </c>
      <c r="U2636" s="8" t="str">
        <f>IFERROR(VLOOKUP(LEFT($A2636,8),POR!$A:$R,7,0),"")</f>
        <v/>
      </c>
      <c r="V2636" s="8">
        <f>IFERROR(VLOOKUP(LEFT($A2636,8),POR!$A:$R,8,0),"")</f>
        <v>42781</v>
      </c>
      <c r="W2636" s="8" t="str">
        <f>IFERROR(VLOOKUP(LEFT($A2636,8),POR!$A:$R,9,0),"")</f>
        <v/>
      </c>
      <c r="X2636" s="8" t="str">
        <f>IFERROR(VLOOKUP(LEFT($A2636,8),POR!$A:$R,10,0),"")</f>
        <v/>
      </c>
      <c r="Y2636" s="8" t="str">
        <f>IFERROR(VLOOKUP(LEFT($A2636,8),POR!$A:$R,11,0),"")</f>
        <v/>
      </c>
      <c r="Z2636" s="8" t="str">
        <f>IFERROR(VLOOKUP(LEFT($A2636,8),POR!$A:$R,12,0),"")</f>
        <v/>
      </c>
      <c r="AA2636" s="8" t="str">
        <f>IFERROR(VLOOKUP(LEFT($A2636,8),POR!$A:$R,13,0),"")</f>
        <v/>
      </c>
      <c r="AB2636" s="8" t="str">
        <f>IFERROR(VLOOKUP(LEFT($A2636,8),POR!$A:$R,14,0),"")</f>
        <v/>
      </c>
      <c r="AC2636" s="8" t="str">
        <f>IFERROR(VLOOKUP(LEFT($A2636,8),POR!$A:$R,15,0),"")</f>
        <v/>
      </c>
      <c r="AD2636" s="8" t="str">
        <f>IFERROR(VLOOKUP(LEFT($A2636,8),POR!$A:$R,16,0),"")</f>
        <v/>
      </c>
      <c r="AE2636" s="8" t="str">
        <f>IFERROR(VLOOKUP(LEFT($A2636,8),POR!$A:$R,17,0),"")</f>
        <v/>
      </c>
      <c r="AF2636" s="8" t="str">
        <f>IFERROR(VLOOKUP(LEFT($A2636,8),POR!$A:$R,18,0),"")</f>
        <v/>
      </c>
      <c r="AG2636" s="36" t="str">
        <f>IFERROR(VLOOKUP(A2636,NSD!F:G,2,0),"")</f>
        <v/>
      </c>
    </row>
    <row r="2637" spans="1:33">
      <c r="A2637" s="49" t="s">
        <v>3417</v>
      </c>
      <c r="B2637" s="36" t="str">
        <f>VLOOKUP(LEFT(A2637,8),Clusters!A:C,3,0)</f>
        <v>C6</v>
      </c>
      <c r="C2637" s="36">
        <f>VLOOKUP(LEFT(A2637,8),Clusters!A:D,2,0)</f>
        <v>63</v>
      </c>
      <c r="O2637" s="36">
        <f>IFERROR(VLOOKUP(LEFT(A2637,8),'Development Priority'!A:B,2,0),"")</f>
        <v>822</v>
      </c>
      <c r="P2637" s="8" t="str">
        <f>IFERROR(VLOOKUP(LEFT($A2637,8),POR!$A:$R,2,0),"")</f>
        <v/>
      </c>
      <c r="Q2637" s="8" t="str">
        <f>IFERROR(VLOOKUP(LEFT($A2637,8),POR!$A:$R,3,0),"")</f>
        <v/>
      </c>
      <c r="R2637" s="8" t="str">
        <f>IFERROR(VLOOKUP(LEFT($A2637,8),POR!$A:$R,4,0),"")</f>
        <v/>
      </c>
      <c r="S2637" s="8" t="str">
        <f>IFERROR(VLOOKUP(LEFT($A2637,8),POR!$A:$R,5,0),"")</f>
        <v/>
      </c>
      <c r="T2637" s="8" t="str">
        <f>IFERROR(VLOOKUP(LEFT($A2637,8),POR!$A:$R,6,0),"")</f>
        <v/>
      </c>
      <c r="U2637" s="8" t="str">
        <f>IFERROR(VLOOKUP(LEFT($A2637,8),POR!$A:$R,7,0),"")</f>
        <v/>
      </c>
      <c r="V2637" s="8">
        <f>IFERROR(VLOOKUP(LEFT($A2637,8),POR!$A:$R,8,0),"")</f>
        <v>42781</v>
      </c>
      <c r="W2637" s="8" t="str">
        <f>IFERROR(VLOOKUP(LEFT($A2637,8),POR!$A:$R,9,0),"")</f>
        <v/>
      </c>
      <c r="X2637" s="8" t="str">
        <f>IFERROR(VLOOKUP(LEFT($A2637,8),POR!$A:$R,10,0),"")</f>
        <v/>
      </c>
      <c r="Y2637" s="8" t="str">
        <f>IFERROR(VLOOKUP(LEFT($A2637,8),POR!$A:$R,11,0),"")</f>
        <v/>
      </c>
      <c r="Z2637" s="8" t="str">
        <f>IFERROR(VLOOKUP(LEFT($A2637,8),POR!$A:$R,12,0),"")</f>
        <v/>
      </c>
      <c r="AA2637" s="8" t="str">
        <f>IFERROR(VLOOKUP(LEFT($A2637,8),POR!$A:$R,13,0),"")</f>
        <v/>
      </c>
      <c r="AB2637" s="8" t="str">
        <f>IFERROR(VLOOKUP(LEFT($A2637,8),POR!$A:$R,14,0),"")</f>
        <v/>
      </c>
      <c r="AC2637" s="8" t="str">
        <f>IFERROR(VLOOKUP(LEFT($A2637,8),POR!$A:$R,15,0),"")</f>
        <v/>
      </c>
      <c r="AD2637" s="8" t="str">
        <f>IFERROR(VLOOKUP(LEFT($A2637,8),POR!$A:$R,16,0),"")</f>
        <v/>
      </c>
      <c r="AE2637" s="8" t="str">
        <f>IFERROR(VLOOKUP(LEFT($A2637,8),POR!$A:$R,17,0),"")</f>
        <v/>
      </c>
      <c r="AF2637" s="8" t="str">
        <f>IFERROR(VLOOKUP(LEFT($A2637,8),POR!$A:$R,18,0),"")</f>
        <v/>
      </c>
      <c r="AG2637" s="36" t="str">
        <f>IFERROR(VLOOKUP(A2637,NSD!F:G,2,0),"")</f>
        <v/>
      </c>
    </row>
    <row r="2638" spans="1:33">
      <c r="A2638" s="49" t="s">
        <v>4270</v>
      </c>
      <c r="B2638" s="36" t="str">
        <f>VLOOKUP(LEFT(A2638,8),Clusters!A:C,3,0)</f>
        <v>C6</v>
      </c>
      <c r="C2638" s="36">
        <f>VLOOKUP(LEFT(A2638,8),Clusters!A:D,2,0)</f>
        <v>63</v>
      </c>
      <c r="O2638" s="36">
        <f>IFERROR(VLOOKUP(LEFT(A2638,8),'Development Priority'!A:B,2,0),"")</f>
        <v>822</v>
      </c>
      <c r="P2638" s="8" t="str">
        <f>IFERROR(VLOOKUP(LEFT($A2638,8),POR!$A:$R,2,0),"")</f>
        <v/>
      </c>
      <c r="Q2638" s="8" t="str">
        <f>IFERROR(VLOOKUP(LEFT($A2638,8),POR!$A:$R,3,0),"")</f>
        <v/>
      </c>
      <c r="R2638" s="8" t="str">
        <f>IFERROR(VLOOKUP(LEFT($A2638,8),POR!$A:$R,4,0),"")</f>
        <v/>
      </c>
      <c r="S2638" s="8" t="str">
        <f>IFERROR(VLOOKUP(LEFT($A2638,8),POR!$A:$R,5,0),"")</f>
        <v/>
      </c>
      <c r="T2638" s="8" t="str">
        <f>IFERROR(VLOOKUP(LEFT($A2638,8),POR!$A:$R,6,0),"")</f>
        <v/>
      </c>
      <c r="U2638" s="8" t="str">
        <f>IFERROR(VLOOKUP(LEFT($A2638,8),POR!$A:$R,7,0),"")</f>
        <v/>
      </c>
      <c r="V2638" s="8">
        <f>IFERROR(VLOOKUP(LEFT($A2638,8),POR!$A:$R,8,0),"")</f>
        <v>42781</v>
      </c>
      <c r="W2638" s="8" t="str">
        <f>IFERROR(VLOOKUP(LEFT($A2638,8),POR!$A:$R,9,0),"")</f>
        <v/>
      </c>
      <c r="X2638" s="8" t="str">
        <f>IFERROR(VLOOKUP(LEFT($A2638,8),POR!$A:$R,10,0),"")</f>
        <v/>
      </c>
      <c r="Y2638" s="8" t="str">
        <f>IFERROR(VLOOKUP(LEFT($A2638,8),POR!$A:$R,11,0),"")</f>
        <v/>
      </c>
      <c r="Z2638" s="8" t="str">
        <f>IFERROR(VLOOKUP(LEFT($A2638,8),POR!$A:$R,12,0),"")</f>
        <v/>
      </c>
      <c r="AA2638" s="8" t="str">
        <f>IFERROR(VLOOKUP(LEFT($A2638,8),POR!$A:$R,13,0),"")</f>
        <v/>
      </c>
      <c r="AB2638" s="8" t="str">
        <f>IFERROR(VLOOKUP(LEFT($A2638,8),POR!$A:$R,14,0),"")</f>
        <v/>
      </c>
      <c r="AC2638" s="8" t="str">
        <f>IFERROR(VLOOKUP(LEFT($A2638,8),POR!$A:$R,15,0),"")</f>
        <v/>
      </c>
      <c r="AD2638" s="8" t="str">
        <f>IFERROR(VLOOKUP(LEFT($A2638,8),POR!$A:$R,16,0),"")</f>
        <v/>
      </c>
      <c r="AE2638" s="8" t="str">
        <f>IFERROR(VLOOKUP(LEFT($A2638,8),POR!$A:$R,17,0),"")</f>
        <v/>
      </c>
      <c r="AF2638" s="8" t="str">
        <f>IFERROR(VLOOKUP(LEFT($A2638,8),POR!$A:$R,18,0),"")</f>
        <v/>
      </c>
      <c r="AG2638" s="36" t="str">
        <f>IFERROR(VLOOKUP(A2638,NSD!F:G,2,0),"")</f>
        <v/>
      </c>
    </row>
    <row r="2639" spans="1:33">
      <c r="A2639" s="49" t="s">
        <v>4194</v>
      </c>
      <c r="B2639" s="36" t="str">
        <f>VLOOKUP(LEFT(A2639,8),Clusters!A:C,3,0)</f>
        <v>C6</v>
      </c>
      <c r="C2639" s="36">
        <f>VLOOKUP(LEFT(A2639,8),Clusters!A:D,2,0)</f>
        <v>64</v>
      </c>
      <c r="O2639" s="36">
        <f>IFERROR(VLOOKUP(LEFT(A2639,8),'Development Priority'!A:B,2,0),"")</f>
        <v>197</v>
      </c>
      <c r="P2639" s="8" t="str">
        <f>IFERROR(VLOOKUP(LEFT($A2639,8),POR!$A:$R,2,0),"")</f>
        <v/>
      </c>
      <c r="Q2639" s="8" t="str">
        <f>IFERROR(VLOOKUP(LEFT($A2639,8),POR!$A:$R,3,0),"")</f>
        <v/>
      </c>
      <c r="R2639" s="8" t="str">
        <f>IFERROR(VLOOKUP(LEFT($A2639,8),POR!$A:$R,4,0),"")</f>
        <v/>
      </c>
      <c r="S2639" s="8" t="str">
        <f>IFERROR(VLOOKUP(LEFT($A2639,8),POR!$A:$R,5,0),"")</f>
        <v/>
      </c>
      <c r="T2639" s="8">
        <f>IFERROR(VLOOKUP(LEFT($A2639,8),POR!$A:$R,6,0),"")</f>
        <v>43098.666666666701</v>
      </c>
      <c r="U2639" s="8" t="str">
        <f>IFERROR(VLOOKUP(LEFT($A2639,8),POR!$A:$R,7,0),"")</f>
        <v/>
      </c>
      <c r="V2639" s="8" t="str">
        <f>IFERROR(VLOOKUP(LEFT($A2639,8),POR!$A:$R,8,0),"")</f>
        <v/>
      </c>
      <c r="W2639" s="8" t="str">
        <f>IFERROR(VLOOKUP(LEFT($A2639,8),POR!$A:$R,9,0),"")</f>
        <v/>
      </c>
      <c r="X2639" s="8" t="str">
        <f>IFERROR(VLOOKUP(LEFT($A2639,8),POR!$A:$R,10,0),"")</f>
        <v/>
      </c>
      <c r="Y2639" s="8" t="str">
        <f>IFERROR(VLOOKUP(LEFT($A2639,8),POR!$A:$R,11,0),"")</f>
        <v/>
      </c>
      <c r="Z2639" s="8" t="str">
        <f>IFERROR(VLOOKUP(LEFT($A2639,8),POR!$A:$R,12,0),"")</f>
        <v/>
      </c>
      <c r="AA2639" s="8" t="str">
        <f>IFERROR(VLOOKUP(LEFT($A2639,8),POR!$A:$R,13,0),"")</f>
        <v/>
      </c>
      <c r="AB2639" s="8" t="str">
        <f>IFERROR(VLOOKUP(LEFT($A2639,8),POR!$A:$R,14,0),"")</f>
        <v/>
      </c>
      <c r="AC2639" s="8" t="str">
        <f>IFERROR(VLOOKUP(LEFT($A2639,8),POR!$A:$R,15,0),"")</f>
        <v/>
      </c>
      <c r="AD2639" s="8" t="str">
        <f>IFERROR(VLOOKUP(LEFT($A2639,8),POR!$A:$R,16,0),"")</f>
        <v/>
      </c>
      <c r="AE2639" s="8" t="str">
        <f>IFERROR(VLOOKUP(LEFT($A2639,8),POR!$A:$R,17,0),"")</f>
        <v/>
      </c>
      <c r="AF2639" s="8" t="str">
        <f>IFERROR(VLOOKUP(LEFT($A2639,8),POR!$A:$R,18,0),"")</f>
        <v/>
      </c>
      <c r="AG2639" s="36" t="str">
        <f>IFERROR(VLOOKUP(A2639,NSD!F:G,2,0),"")</f>
        <v/>
      </c>
    </row>
    <row r="2640" spans="1:33">
      <c r="A2640" s="49" t="s">
        <v>4441</v>
      </c>
      <c r="B2640" s="36" t="str">
        <f>VLOOKUP(LEFT(A2640,8),Clusters!A:C,3,0)</f>
        <v>C6</v>
      </c>
      <c r="C2640" s="36">
        <f>VLOOKUP(LEFT(A2640,8),Clusters!A:D,2,0)</f>
        <v>64</v>
      </c>
      <c r="O2640" s="36">
        <f>IFERROR(VLOOKUP(LEFT(A2640,8),'Development Priority'!A:B,2,0),"")</f>
        <v>197</v>
      </c>
      <c r="P2640" s="8" t="str">
        <f>IFERROR(VLOOKUP(LEFT($A2640,8),POR!$A:$R,2,0),"")</f>
        <v/>
      </c>
      <c r="Q2640" s="8" t="str">
        <f>IFERROR(VLOOKUP(LEFT($A2640,8),POR!$A:$R,3,0),"")</f>
        <v/>
      </c>
      <c r="R2640" s="8" t="str">
        <f>IFERROR(VLOOKUP(LEFT($A2640,8),POR!$A:$R,4,0),"")</f>
        <v/>
      </c>
      <c r="S2640" s="8" t="str">
        <f>IFERROR(VLOOKUP(LEFT($A2640,8),POR!$A:$R,5,0),"")</f>
        <v/>
      </c>
      <c r="T2640" s="8">
        <f>IFERROR(VLOOKUP(LEFT($A2640,8),POR!$A:$R,6,0),"")</f>
        <v>43098.666666666701</v>
      </c>
      <c r="U2640" s="8" t="str">
        <f>IFERROR(VLOOKUP(LEFT($A2640,8),POR!$A:$R,7,0),"")</f>
        <v/>
      </c>
      <c r="V2640" s="8" t="str">
        <f>IFERROR(VLOOKUP(LEFT($A2640,8),POR!$A:$R,8,0),"")</f>
        <v/>
      </c>
      <c r="W2640" s="8" t="str">
        <f>IFERROR(VLOOKUP(LEFT($A2640,8),POR!$A:$R,9,0),"")</f>
        <v/>
      </c>
      <c r="X2640" s="8" t="str">
        <f>IFERROR(VLOOKUP(LEFT($A2640,8),POR!$A:$R,10,0),"")</f>
        <v/>
      </c>
      <c r="Y2640" s="8" t="str">
        <f>IFERROR(VLOOKUP(LEFT($A2640,8),POR!$A:$R,11,0),"")</f>
        <v/>
      </c>
      <c r="Z2640" s="8" t="str">
        <f>IFERROR(VLOOKUP(LEFT($A2640,8),POR!$A:$R,12,0),"")</f>
        <v/>
      </c>
      <c r="AA2640" s="8" t="str">
        <f>IFERROR(VLOOKUP(LEFT($A2640,8),POR!$A:$R,13,0),"")</f>
        <v/>
      </c>
      <c r="AB2640" s="8" t="str">
        <f>IFERROR(VLOOKUP(LEFT($A2640,8),POR!$A:$R,14,0),"")</f>
        <v/>
      </c>
      <c r="AC2640" s="8" t="str">
        <f>IFERROR(VLOOKUP(LEFT($A2640,8),POR!$A:$R,15,0),"")</f>
        <v/>
      </c>
      <c r="AD2640" s="8" t="str">
        <f>IFERROR(VLOOKUP(LEFT($A2640,8),POR!$A:$R,16,0),"")</f>
        <v/>
      </c>
      <c r="AE2640" s="8" t="str">
        <f>IFERROR(VLOOKUP(LEFT($A2640,8),POR!$A:$R,17,0),"")</f>
        <v/>
      </c>
      <c r="AF2640" s="8" t="str">
        <f>IFERROR(VLOOKUP(LEFT($A2640,8),POR!$A:$R,18,0),"")</f>
        <v/>
      </c>
      <c r="AG2640" s="36" t="str">
        <f>IFERROR(VLOOKUP(A2640,NSD!F:G,2,0),"")</f>
        <v/>
      </c>
    </row>
    <row r="2641" spans="1:33">
      <c r="A2641" s="49" t="s">
        <v>4311</v>
      </c>
      <c r="B2641" s="36" t="str">
        <f>VLOOKUP(LEFT(A2641,8),Clusters!A:C,3,0)</f>
        <v>C6</v>
      </c>
      <c r="C2641" s="36">
        <f>VLOOKUP(LEFT(A2641,8),Clusters!A:D,2,0)</f>
        <v>64</v>
      </c>
      <c r="O2641" s="36">
        <f>IFERROR(VLOOKUP(LEFT(A2641,8),'Development Priority'!A:B,2,0),"")</f>
        <v>197</v>
      </c>
      <c r="P2641" s="8" t="str">
        <f>IFERROR(VLOOKUP(LEFT($A2641,8),POR!$A:$R,2,0),"")</f>
        <v/>
      </c>
      <c r="Q2641" s="8" t="str">
        <f>IFERROR(VLOOKUP(LEFT($A2641,8),POR!$A:$R,3,0),"")</f>
        <v/>
      </c>
      <c r="R2641" s="8" t="str">
        <f>IFERROR(VLOOKUP(LEFT($A2641,8),POR!$A:$R,4,0),"")</f>
        <v/>
      </c>
      <c r="S2641" s="8" t="str">
        <f>IFERROR(VLOOKUP(LEFT($A2641,8),POR!$A:$R,5,0),"")</f>
        <v/>
      </c>
      <c r="T2641" s="8">
        <f>IFERROR(VLOOKUP(LEFT($A2641,8),POR!$A:$R,6,0),"")</f>
        <v>43098.666666666701</v>
      </c>
      <c r="U2641" s="8" t="str">
        <f>IFERROR(VLOOKUP(LEFT($A2641,8),POR!$A:$R,7,0),"")</f>
        <v/>
      </c>
      <c r="V2641" s="8" t="str">
        <f>IFERROR(VLOOKUP(LEFT($A2641,8),POR!$A:$R,8,0),"")</f>
        <v/>
      </c>
      <c r="W2641" s="8" t="str">
        <f>IFERROR(VLOOKUP(LEFT($A2641,8),POR!$A:$R,9,0),"")</f>
        <v/>
      </c>
      <c r="X2641" s="8" t="str">
        <f>IFERROR(VLOOKUP(LEFT($A2641,8),POR!$A:$R,10,0),"")</f>
        <v/>
      </c>
      <c r="Y2641" s="8" t="str">
        <f>IFERROR(VLOOKUP(LEFT($A2641,8),POR!$A:$R,11,0),"")</f>
        <v/>
      </c>
      <c r="Z2641" s="8" t="str">
        <f>IFERROR(VLOOKUP(LEFT($A2641,8),POR!$A:$R,12,0),"")</f>
        <v/>
      </c>
      <c r="AA2641" s="8" t="str">
        <f>IFERROR(VLOOKUP(LEFT($A2641,8),POR!$A:$R,13,0),"")</f>
        <v/>
      </c>
      <c r="AB2641" s="8" t="str">
        <f>IFERROR(VLOOKUP(LEFT($A2641,8),POR!$A:$R,14,0),"")</f>
        <v/>
      </c>
      <c r="AC2641" s="8" t="str">
        <f>IFERROR(VLOOKUP(LEFT($A2641,8),POR!$A:$R,15,0),"")</f>
        <v/>
      </c>
      <c r="AD2641" s="8" t="str">
        <f>IFERROR(VLOOKUP(LEFT($A2641,8),POR!$A:$R,16,0),"")</f>
        <v/>
      </c>
      <c r="AE2641" s="8" t="str">
        <f>IFERROR(VLOOKUP(LEFT($A2641,8),POR!$A:$R,17,0),"")</f>
        <v/>
      </c>
      <c r="AF2641" s="8" t="str">
        <f>IFERROR(VLOOKUP(LEFT($A2641,8),POR!$A:$R,18,0),"")</f>
        <v/>
      </c>
      <c r="AG2641" s="36" t="str">
        <f>IFERROR(VLOOKUP(A2641,NSD!F:G,2,0),"")</f>
        <v/>
      </c>
    </row>
    <row r="2642" spans="1:33">
      <c r="A2642" s="49" t="s">
        <v>3332</v>
      </c>
      <c r="B2642" s="36" t="str">
        <f>VLOOKUP(LEFT(A2642,8),Clusters!A:C,3,0)</f>
        <v>C4</v>
      </c>
      <c r="C2642" s="36">
        <f>VLOOKUP(LEFT(A2642,8),Clusters!A:D,2,0)</f>
        <v>43</v>
      </c>
      <c r="O2642" s="36">
        <f>IFERROR(VLOOKUP(LEFT(A2642,8),'Development Priority'!A:B,2,0),"")</f>
        <v>696</v>
      </c>
      <c r="P2642" s="8" t="str">
        <f>IFERROR(VLOOKUP(LEFT($A2642,8),POR!$A:$R,2,0),"")</f>
        <v/>
      </c>
      <c r="Q2642" s="8" t="str">
        <f>IFERROR(VLOOKUP(LEFT($A2642,8),POR!$A:$R,3,0),"")</f>
        <v/>
      </c>
      <c r="R2642" s="8" t="str">
        <f>IFERROR(VLOOKUP(LEFT($A2642,8),POR!$A:$R,4,0),"")</f>
        <v/>
      </c>
      <c r="S2642" s="8" t="str">
        <f>IFERROR(VLOOKUP(LEFT($A2642,8),POR!$A:$R,5,0),"")</f>
        <v/>
      </c>
      <c r="T2642" s="8" t="str">
        <f>IFERROR(VLOOKUP(LEFT($A2642,8),POR!$A:$R,6,0),"")</f>
        <v/>
      </c>
      <c r="U2642" s="8" t="str">
        <f>IFERROR(VLOOKUP(LEFT($A2642,8),POR!$A:$R,7,0),"")</f>
        <v/>
      </c>
      <c r="V2642" s="8">
        <f>IFERROR(VLOOKUP(LEFT($A2642,8),POR!$A:$R,8,0),"")</f>
        <v>42831</v>
      </c>
      <c r="W2642" s="8" t="str">
        <f>IFERROR(VLOOKUP(LEFT($A2642,8),POR!$A:$R,9,0),"")</f>
        <v/>
      </c>
      <c r="X2642" s="8" t="str">
        <f>IFERROR(VLOOKUP(LEFT($A2642,8),POR!$A:$R,10,0),"")</f>
        <v/>
      </c>
      <c r="Y2642" s="8" t="str">
        <f>IFERROR(VLOOKUP(LEFT($A2642,8),POR!$A:$R,11,0),"")</f>
        <v/>
      </c>
      <c r="Z2642" s="8" t="str">
        <f>IFERROR(VLOOKUP(LEFT($A2642,8),POR!$A:$R,12,0),"")</f>
        <v/>
      </c>
      <c r="AA2642" s="8" t="str">
        <f>IFERROR(VLOOKUP(LEFT($A2642,8),POR!$A:$R,13,0),"")</f>
        <v/>
      </c>
      <c r="AB2642" s="8" t="str">
        <f>IFERROR(VLOOKUP(LEFT($A2642,8),POR!$A:$R,14,0),"")</f>
        <v/>
      </c>
      <c r="AC2642" s="8" t="str">
        <f>IFERROR(VLOOKUP(LEFT($A2642,8),POR!$A:$R,15,0),"")</f>
        <v/>
      </c>
      <c r="AD2642" s="8" t="str">
        <f>IFERROR(VLOOKUP(LEFT($A2642,8),POR!$A:$R,16,0),"")</f>
        <v/>
      </c>
      <c r="AE2642" s="8" t="str">
        <f>IFERROR(VLOOKUP(LEFT($A2642,8),POR!$A:$R,17,0),"")</f>
        <v/>
      </c>
      <c r="AF2642" s="8" t="str">
        <f>IFERROR(VLOOKUP(LEFT($A2642,8),POR!$A:$R,18,0),"")</f>
        <v/>
      </c>
      <c r="AG2642" s="36" t="str">
        <f>IFERROR(VLOOKUP(A2642,NSD!F:G,2,0),"")</f>
        <v/>
      </c>
    </row>
    <row r="2643" spans="1:33">
      <c r="A2643" s="49" t="s">
        <v>2300</v>
      </c>
      <c r="B2643" s="36" t="str">
        <f>VLOOKUP(LEFT(A2643,8),Clusters!A:C,3,0)</f>
        <v>C4</v>
      </c>
      <c r="C2643" s="36">
        <f>VLOOKUP(LEFT(A2643,8),Clusters!A:D,2,0)</f>
        <v>43</v>
      </c>
      <c r="O2643" s="36">
        <f>IFERROR(VLOOKUP(LEFT(A2643,8),'Development Priority'!A:B,2,0),"")</f>
        <v>696</v>
      </c>
      <c r="P2643" s="8" t="str">
        <f>IFERROR(VLOOKUP(LEFT($A2643,8),POR!$A:$R,2,0),"")</f>
        <v/>
      </c>
      <c r="Q2643" s="8" t="str">
        <f>IFERROR(VLOOKUP(LEFT($A2643,8),POR!$A:$R,3,0),"")</f>
        <v/>
      </c>
      <c r="R2643" s="8" t="str">
        <f>IFERROR(VLOOKUP(LEFT($A2643,8),POR!$A:$R,4,0),"")</f>
        <v/>
      </c>
      <c r="S2643" s="8" t="str">
        <f>IFERROR(VLOOKUP(LEFT($A2643,8),POR!$A:$R,5,0),"")</f>
        <v/>
      </c>
      <c r="T2643" s="8" t="str">
        <f>IFERROR(VLOOKUP(LEFT($A2643,8),POR!$A:$R,6,0),"")</f>
        <v/>
      </c>
      <c r="U2643" s="8" t="str">
        <f>IFERROR(VLOOKUP(LEFT($A2643,8),POR!$A:$R,7,0),"")</f>
        <v/>
      </c>
      <c r="V2643" s="8">
        <f>IFERROR(VLOOKUP(LEFT($A2643,8),POR!$A:$R,8,0),"")</f>
        <v>42831</v>
      </c>
      <c r="W2643" s="8" t="str">
        <f>IFERROR(VLOOKUP(LEFT($A2643,8),POR!$A:$R,9,0),"")</f>
        <v/>
      </c>
      <c r="X2643" s="8" t="str">
        <f>IFERROR(VLOOKUP(LEFT($A2643,8),POR!$A:$R,10,0),"")</f>
        <v/>
      </c>
      <c r="Y2643" s="8" t="str">
        <f>IFERROR(VLOOKUP(LEFT($A2643,8),POR!$A:$R,11,0),"")</f>
        <v/>
      </c>
      <c r="Z2643" s="8" t="str">
        <f>IFERROR(VLOOKUP(LEFT($A2643,8),POR!$A:$R,12,0),"")</f>
        <v/>
      </c>
      <c r="AA2643" s="8" t="str">
        <f>IFERROR(VLOOKUP(LEFT($A2643,8),POR!$A:$R,13,0),"")</f>
        <v/>
      </c>
      <c r="AB2643" s="8" t="str">
        <f>IFERROR(VLOOKUP(LEFT($A2643,8),POR!$A:$R,14,0),"")</f>
        <v/>
      </c>
      <c r="AC2643" s="8" t="str">
        <f>IFERROR(VLOOKUP(LEFT($A2643,8),POR!$A:$R,15,0),"")</f>
        <v/>
      </c>
      <c r="AD2643" s="8" t="str">
        <f>IFERROR(VLOOKUP(LEFT($A2643,8),POR!$A:$R,16,0),"")</f>
        <v/>
      </c>
      <c r="AE2643" s="8" t="str">
        <f>IFERROR(VLOOKUP(LEFT($A2643,8),POR!$A:$R,17,0),"")</f>
        <v/>
      </c>
      <c r="AF2643" s="8" t="str">
        <f>IFERROR(VLOOKUP(LEFT($A2643,8),POR!$A:$R,18,0),"")</f>
        <v/>
      </c>
      <c r="AG2643" s="36" t="str">
        <f>IFERROR(VLOOKUP(A2643,NSD!F:G,2,0),"")</f>
        <v/>
      </c>
    </row>
    <row r="2644" spans="1:33">
      <c r="A2644" s="49" t="s">
        <v>4175</v>
      </c>
      <c r="B2644" s="36" t="str">
        <f>VLOOKUP(LEFT(A2644,8),Clusters!A:C,3,0)</f>
        <v>C4</v>
      </c>
      <c r="C2644" s="36">
        <f>VLOOKUP(LEFT(A2644,8),Clusters!A:D,2,0)</f>
        <v>43</v>
      </c>
      <c r="O2644" s="36">
        <f>IFERROR(VLOOKUP(LEFT(A2644,8),'Development Priority'!A:B,2,0),"")</f>
        <v>696</v>
      </c>
      <c r="P2644" s="8" t="str">
        <f>IFERROR(VLOOKUP(LEFT($A2644,8),POR!$A:$R,2,0),"")</f>
        <v/>
      </c>
      <c r="Q2644" s="8" t="str">
        <f>IFERROR(VLOOKUP(LEFT($A2644,8),POR!$A:$R,3,0),"")</f>
        <v/>
      </c>
      <c r="R2644" s="8" t="str">
        <f>IFERROR(VLOOKUP(LEFT($A2644,8),POR!$A:$R,4,0),"")</f>
        <v/>
      </c>
      <c r="S2644" s="8" t="str">
        <f>IFERROR(VLOOKUP(LEFT($A2644,8),POR!$A:$R,5,0),"")</f>
        <v/>
      </c>
      <c r="T2644" s="8" t="str">
        <f>IFERROR(VLOOKUP(LEFT($A2644,8),POR!$A:$R,6,0),"")</f>
        <v/>
      </c>
      <c r="U2644" s="8" t="str">
        <f>IFERROR(VLOOKUP(LEFT($A2644,8),POR!$A:$R,7,0),"")</f>
        <v/>
      </c>
      <c r="V2644" s="8">
        <f>IFERROR(VLOOKUP(LEFT($A2644,8),POR!$A:$R,8,0),"")</f>
        <v>42831</v>
      </c>
      <c r="W2644" s="8" t="str">
        <f>IFERROR(VLOOKUP(LEFT($A2644,8),POR!$A:$R,9,0),"")</f>
        <v/>
      </c>
      <c r="X2644" s="8" t="str">
        <f>IFERROR(VLOOKUP(LEFT($A2644,8),POR!$A:$R,10,0),"")</f>
        <v/>
      </c>
      <c r="Y2644" s="8" t="str">
        <f>IFERROR(VLOOKUP(LEFT($A2644,8),POR!$A:$R,11,0),"")</f>
        <v/>
      </c>
      <c r="Z2644" s="8" t="str">
        <f>IFERROR(VLOOKUP(LEFT($A2644,8),POR!$A:$R,12,0),"")</f>
        <v/>
      </c>
      <c r="AA2644" s="8" t="str">
        <f>IFERROR(VLOOKUP(LEFT($A2644,8),POR!$A:$R,13,0),"")</f>
        <v/>
      </c>
      <c r="AB2644" s="8" t="str">
        <f>IFERROR(VLOOKUP(LEFT($A2644,8),POR!$A:$R,14,0),"")</f>
        <v/>
      </c>
      <c r="AC2644" s="8" t="str">
        <f>IFERROR(VLOOKUP(LEFT($A2644,8),POR!$A:$R,15,0),"")</f>
        <v/>
      </c>
      <c r="AD2644" s="8" t="str">
        <f>IFERROR(VLOOKUP(LEFT($A2644,8),POR!$A:$R,16,0),"")</f>
        <v/>
      </c>
      <c r="AE2644" s="8" t="str">
        <f>IFERROR(VLOOKUP(LEFT($A2644,8),POR!$A:$R,17,0),"")</f>
        <v/>
      </c>
      <c r="AF2644" s="8" t="str">
        <f>IFERROR(VLOOKUP(LEFT($A2644,8),POR!$A:$R,18,0),"")</f>
        <v/>
      </c>
      <c r="AG2644" s="36" t="str">
        <f>IFERROR(VLOOKUP(A2644,NSD!F:G,2,0),"")</f>
        <v/>
      </c>
    </row>
    <row r="2645" spans="1:33">
      <c r="A2645" s="49" t="s">
        <v>3503</v>
      </c>
      <c r="B2645" s="36" t="str">
        <f>VLOOKUP(LEFT(A2645,8),Clusters!A:C,3,0)</f>
        <v>C4</v>
      </c>
      <c r="C2645" s="36">
        <f>VLOOKUP(LEFT(A2645,8),Clusters!A:D,2,0)</f>
        <v>45</v>
      </c>
      <c r="O2645" s="36">
        <f>IFERROR(VLOOKUP(LEFT(A2645,8),'Development Priority'!A:B,2,0),"")</f>
        <v>741</v>
      </c>
      <c r="P2645" s="8" t="str">
        <f>IFERROR(VLOOKUP(LEFT($A2645,8),POR!$A:$R,2,0),"")</f>
        <v/>
      </c>
      <c r="Q2645" s="8" t="str">
        <f>IFERROR(VLOOKUP(LEFT($A2645,8),POR!$A:$R,3,0),"")</f>
        <v/>
      </c>
      <c r="R2645" s="8" t="str">
        <f>IFERROR(VLOOKUP(LEFT($A2645,8),POR!$A:$R,4,0),"")</f>
        <v/>
      </c>
      <c r="S2645" s="8" t="str">
        <f>IFERROR(VLOOKUP(LEFT($A2645,8),POR!$A:$R,5,0),"")</f>
        <v/>
      </c>
      <c r="T2645" s="8" t="str">
        <f>IFERROR(VLOOKUP(LEFT($A2645,8),POR!$A:$R,6,0),"")</f>
        <v/>
      </c>
      <c r="U2645" s="8" t="str">
        <f>IFERROR(VLOOKUP(LEFT($A2645,8),POR!$A:$R,7,0),"")</f>
        <v/>
      </c>
      <c r="V2645" s="8">
        <f>IFERROR(VLOOKUP(LEFT($A2645,8),POR!$A:$R,8,0),"")</f>
        <v>42851</v>
      </c>
      <c r="W2645" s="8" t="str">
        <f>IFERROR(VLOOKUP(LEFT($A2645,8),POR!$A:$R,9,0),"")</f>
        <v/>
      </c>
      <c r="X2645" s="8" t="str">
        <f>IFERROR(VLOOKUP(LEFT($A2645,8),POR!$A:$R,10,0),"")</f>
        <v/>
      </c>
      <c r="Y2645" s="8" t="str">
        <f>IFERROR(VLOOKUP(LEFT($A2645,8),POR!$A:$R,11,0),"")</f>
        <v/>
      </c>
      <c r="Z2645" s="8" t="str">
        <f>IFERROR(VLOOKUP(LEFT($A2645,8),POR!$A:$R,12,0),"")</f>
        <v/>
      </c>
      <c r="AA2645" s="8" t="str">
        <f>IFERROR(VLOOKUP(LEFT($A2645,8),POR!$A:$R,13,0),"")</f>
        <v/>
      </c>
      <c r="AB2645" s="8" t="str">
        <f>IFERROR(VLOOKUP(LEFT($A2645,8),POR!$A:$R,14,0),"")</f>
        <v/>
      </c>
      <c r="AC2645" s="8" t="str">
        <f>IFERROR(VLOOKUP(LEFT($A2645,8),POR!$A:$R,15,0),"")</f>
        <v/>
      </c>
      <c r="AD2645" s="8" t="str">
        <f>IFERROR(VLOOKUP(LEFT($A2645,8),POR!$A:$R,16,0),"")</f>
        <v/>
      </c>
      <c r="AE2645" s="8" t="str">
        <f>IFERROR(VLOOKUP(LEFT($A2645,8),POR!$A:$R,17,0),"")</f>
        <v/>
      </c>
      <c r="AF2645" s="8" t="str">
        <f>IFERROR(VLOOKUP(LEFT($A2645,8),POR!$A:$R,18,0),"")</f>
        <v/>
      </c>
      <c r="AG2645" s="36" t="str">
        <f>IFERROR(VLOOKUP(A2645,NSD!F:G,2,0),"")</f>
        <v/>
      </c>
    </row>
    <row r="2646" spans="1:33">
      <c r="A2646" s="49" t="s">
        <v>2588</v>
      </c>
      <c r="B2646" s="36" t="str">
        <f>VLOOKUP(LEFT(A2646,8),Clusters!A:C,3,0)</f>
        <v>C4</v>
      </c>
      <c r="C2646" s="36">
        <f>VLOOKUP(LEFT(A2646,8),Clusters!A:D,2,0)</f>
        <v>45</v>
      </c>
      <c r="O2646" s="36">
        <f>IFERROR(VLOOKUP(LEFT(A2646,8),'Development Priority'!A:B,2,0),"")</f>
        <v>741</v>
      </c>
      <c r="P2646" s="8" t="str">
        <f>IFERROR(VLOOKUP(LEFT($A2646,8),POR!$A:$R,2,0),"")</f>
        <v/>
      </c>
      <c r="Q2646" s="8" t="str">
        <f>IFERROR(VLOOKUP(LEFT($A2646,8),POR!$A:$R,3,0),"")</f>
        <v/>
      </c>
      <c r="R2646" s="8" t="str">
        <f>IFERROR(VLOOKUP(LEFT($A2646,8),POR!$A:$R,4,0),"")</f>
        <v/>
      </c>
      <c r="S2646" s="8" t="str">
        <f>IFERROR(VLOOKUP(LEFT($A2646,8),POR!$A:$R,5,0),"")</f>
        <v/>
      </c>
      <c r="T2646" s="8" t="str">
        <f>IFERROR(VLOOKUP(LEFT($A2646,8),POR!$A:$R,6,0),"")</f>
        <v/>
      </c>
      <c r="U2646" s="8" t="str">
        <f>IFERROR(VLOOKUP(LEFT($A2646,8),POR!$A:$R,7,0),"")</f>
        <v/>
      </c>
      <c r="V2646" s="8">
        <f>IFERROR(VLOOKUP(LEFT($A2646,8),POR!$A:$R,8,0),"")</f>
        <v>42851</v>
      </c>
      <c r="W2646" s="8" t="str">
        <f>IFERROR(VLOOKUP(LEFT($A2646,8),POR!$A:$R,9,0),"")</f>
        <v/>
      </c>
      <c r="X2646" s="8" t="str">
        <f>IFERROR(VLOOKUP(LEFT($A2646,8),POR!$A:$R,10,0),"")</f>
        <v/>
      </c>
      <c r="Y2646" s="8" t="str">
        <f>IFERROR(VLOOKUP(LEFT($A2646,8),POR!$A:$R,11,0),"")</f>
        <v/>
      </c>
      <c r="Z2646" s="8" t="str">
        <f>IFERROR(VLOOKUP(LEFT($A2646,8),POR!$A:$R,12,0),"")</f>
        <v/>
      </c>
      <c r="AA2646" s="8" t="str">
        <f>IFERROR(VLOOKUP(LEFT($A2646,8),POR!$A:$R,13,0),"")</f>
        <v/>
      </c>
      <c r="AB2646" s="8" t="str">
        <f>IFERROR(VLOOKUP(LEFT($A2646,8),POR!$A:$R,14,0),"")</f>
        <v/>
      </c>
      <c r="AC2646" s="8" t="str">
        <f>IFERROR(VLOOKUP(LEFT($A2646,8),POR!$A:$R,15,0),"")</f>
        <v/>
      </c>
      <c r="AD2646" s="8" t="str">
        <f>IFERROR(VLOOKUP(LEFT($A2646,8),POR!$A:$R,16,0),"")</f>
        <v/>
      </c>
      <c r="AE2646" s="8" t="str">
        <f>IFERROR(VLOOKUP(LEFT($A2646,8),POR!$A:$R,17,0),"")</f>
        <v/>
      </c>
      <c r="AF2646" s="8" t="str">
        <f>IFERROR(VLOOKUP(LEFT($A2646,8),POR!$A:$R,18,0),"")</f>
        <v/>
      </c>
      <c r="AG2646" s="36" t="str">
        <f>IFERROR(VLOOKUP(A2646,NSD!F:G,2,0),"")</f>
        <v/>
      </c>
    </row>
    <row r="2647" spans="1:33">
      <c r="A2647" s="49" t="s">
        <v>3786</v>
      </c>
      <c r="B2647" s="36" t="str">
        <f>VLOOKUP(LEFT(A2647,8),Clusters!A:C,3,0)</f>
        <v>C4</v>
      </c>
      <c r="C2647" s="36">
        <f>VLOOKUP(LEFT(A2647,8),Clusters!A:D,2,0)</f>
        <v>45</v>
      </c>
      <c r="O2647" s="36">
        <f>IFERROR(VLOOKUP(LEFT(A2647,8),'Development Priority'!A:B,2,0),"")</f>
        <v>741</v>
      </c>
      <c r="P2647" s="8" t="str">
        <f>IFERROR(VLOOKUP(LEFT($A2647,8),POR!$A:$R,2,0),"")</f>
        <v/>
      </c>
      <c r="Q2647" s="8" t="str">
        <f>IFERROR(VLOOKUP(LEFT($A2647,8),POR!$A:$R,3,0),"")</f>
        <v/>
      </c>
      <c r="R2647" s="8" t="str">
        <f>IFERROR(VLOOKUP(LEFT($A2647,8),POR!$A:$R,4,0),"")</f>
        <v/>
      </c>
      <c r="S2647" s="8" t="str">
        <f>IFERROR(VLOOKUP(LEFT($A2647,8),POR!$A:$R,5,0),"")</f>
        <v/>
      </c>
      <c r="T2647" s="8" t="str">
        <f>IFERROR(VLOOKUP(LEFT($A2647,8),POR!$A:$R,6,0),"")</f>
        <v/>
      </c>
      <c r="U2647" s="8" t="str">
        <f>IFERROR(VLOOKUP(LEFT($A2647,8),POR!$A:$R,7,0),"")</f>
        <v/>
      </c>
      <c r="V2647" s="8">
        <f>IFERROR(VLOOKUP(LEFT($A2647,8),POR!$A:$R,8,0),"")</f>
        <v>42851</v>
      </c>
      <c r="W2647" s="8" t="str">
        <f>IFERROR(VLOOKUP(LEFT($A2647,8),POR!$A:$R,9,0),"")</f>
        <v/>
      </c>
      <c r="X2647" s="8" t="str">
        <f>IFERROR(VLOOKUP(LEFT($A2647,8),POR!$A:$R,10,0),"")</f>
        <v/>
      </c>
      <c r="Y2647" s="8" t="str">
        <f>IFERROR(VLOOKUP(LEFT($A2647,8),POR!$A:$R,11,0),"")</f>
        <v/>
      </c>
      <c r="Z2647" s="8" t="str">
        <f>IFERROR(VLOOKUP(LEFT($A2647,8),POR!$A:$R,12,0),"")</f>
        <v/>
      </c>
      <c r="AA2647" s="8" t="str">
        <f>IFERROR(VLOOKUP(LEFT($A2647,8),POR!$A:$R,13,0),"")</f>
        <v/>
      </c>
      <c r="AB2647" s="8" t="str">
        <f>IFERROR(VLOOKUP(LEFT($A2647,8),POR!$A:$R,14,0),"")</f>
        <v/>
      </c>
      <c r="AC2647" s="8" t="str">
        <f>IFERROR(VLOOKUP(LEFT($A2647,8),POR!$A:$R,15,0),"")</f>
        <v/>
      </c>
      <c r="AD2647" s="8" t="str">
        <f>IFERROR(VLOOKUP(LEFT($A2647,8),POR!$A:$R,16,0),"")</f>
        <v/>
      </c>
      <c r="AE2647" s="8" t="str">
        <f>IFERROR(VLOOKUP(LEFT($A2647,8),POR!$A:$R,17,0),"")</f>
        <v/>
      </c>
      <c r="AF2647" s="8" t="str">
        <f>IFERROR(VLOOKUP(LEFT($A2647,8),POR!$A:$R,18,0),"")</f>
        <v/>
      </c>
      <c r="AG2647" s="36" t="str">
        <f>IFERROR(VLOOKUP(A2647,NSD!F:G,2,0),"")</f>
        <v/>
      </c>
    </row>
    <row r="2648" spans="1:33">
      <c r="A2648" s="49" t="s">
        <v>2993</v>
      </c>
      <c r="B2648" s="36" t="str">
        <f>VLOOKUP(LEFT(A2648,8),Clusters!A:C,3,0)</f>
        <v>C4</v>
      </c>
      <c r="C2648" s="36">
        <f>VLOOKUP(LEFT(A2648,8),Clusters!A:D,2,0)</f>
        <v>45</v>
      </c>
      <c r="O2648" s="36">
        <f>IFERROR(VLOOKUP(LEFT(A2648,8),'Development Priority'!A:B,2,0),"")</f>
        <v>747</v>
      </c>
      <c r="P2648" s="8" t="str">
        <f>IFERROR(VLOOKUP(LEFT($A2648,8),POR!$A:$R,2,0),"")</f>
        <v/>
      </c>
      <c r="Q2648" s="8" t="str">
        <f>IFERROR(VLOOKUP(LEFT($A2648,8),POR!$A:$R,3,0),"")</f>
        <v/>
      </c>
      <c r="R2648" s="8" t="str">
        <f>IFERROR(VLOOKUP(LEFT($A2648,8),POR!$A:$R,4,0),"")</f>
        <v/>
      </c>
      <c r="S2648" s="8" t="str">
        <f>IFERROR(VLOOKUP(LEFT($A2648,8),POR!$A:$R,5,0),"")</f>
        <v/>
      </c>
      <c r="T2648" s="8" t="str">
        <f>IFERROR(VLOOKUP(LEFT($A2648,8),POR!$A:$R,6,0),"")</f>
        <v/>
      </c>
      <c r="U2648" s="8" t="str">
        <f>IFERROR(VLOOKUP(LEFT($A2648,8),POR!$A:$R,7,0),"")</f>
        <v/>
      </c>
      <c r="V2648" s="8" t="str">
        <f>IFERROR(VLOOKUP(LEFT($A2648,8),POR!$A:$R,8,0),"")</f>
        <v/>
      </c>
      <c r="W2648" s="8" t="str">
        <f>IFERROR(VLOOKUP(LEFT($A2648,8),POR!$A:$R,9,0),"")</f>
        <v/>
      </c>
      <c r="X2648" s="8" t="str">
        <f>IFERROR(VLOOKUP(LEFT($A2648,8),POR!$A:$R,10,0),"")</f>
        <v/>
      </c>
      <c r="Y2648" s="8" t="str">
        <f>IFERROR(VLOOKUP(LEFT($A2648,8),POR!$A:$R,11,0),"")</f>
        <v/>
      </c>
      <c r="Z2648" s="8" t="str">
        <f>IFERROR(VLOOKUP(LEFT($A2648,8),POR!$A:$R,12,0),"")</f>
        <v/>
      </c>
      <c r="AA2648" s="8" t="str">
        <f>IFERROR(VLOOKUP(LEFT($A2648,8),POR!$A:$R,13,0),"")</f>
        <v/>
      </c>
      <c r="AB2648" s="8" t="str">
        <f>IFERROR(VLOOKUP(LEFT($A2648,8),POR!$A:$R,14,0),"")</f>
        <v/>
      </c>
      <c r="AC2648" s="8" t="str">
        <f>IFERROR(VLOOKUP(LEFT($A2648,8),POR!$A:$R,15,0),"")</f>
        <v/>
      </c>
      <c r="AD2648" s="8" t="str">
        <f>IFERROR(VLOOKUP(LEFT($A2648,8),POR!$A:$R,16,0),"")</f>
        <v/>
      </c>
      <c r="AE2648" s="8" t="str">
        <f>IFERROR(VLOOKUP(LEFT($A2648,8),POR!$A:$R,17,0),"")</f>
        <v/>
      </c>
      <c r="AF2648" s="8" t="str">
        <f>IFERROR(VLOOKUP(LEFT($A2648,8),POR!$A:$R,18,0),"")</f>
        <v/>
      </c>
      <c r="AG2648" s="36" t="str">
        <f>IFERROR(VLOOKUP(A2648,NSD!F:G,2,0),"")</f>
        <v/>
      </c>
    </row>
    <row r="2649" spans="1:33">
      <c r="A2649" s="49" t="s">
        <v>3736</v>
      </c>
      <c r="B2649" s="36" t="str">
        <f>VLOOKUP(LEFT(A2649,8),Clusters!A:C,3,0)</f>
        <v>C4</v>
      </c>
      <c r="C2649" s="36">
        <f>VLOOKUP(LEFT(A2649,8),Clusters!A:D,2,0)</f>
        <v>45</v>
      </c>
      <c r="O2649" s="36">
        <f>IFERROR(VLOOKUP(LEFT(A2649,8),'Development Priority'!A:B,2,0),"")</f>
        <v>747</v>
      </c>
      <c r="P2649" s="8" t="str">
        <f>IFERROR(VLOOKUP(LEFT($A2649,8),POR!$A:$R,2,0),"")</f>
        <v/>
      </c>
      <c r="Q2649" s="8" t="str">
        <f>IFERROR(VLOOKUP(LEFT($A2649,8),POR!$A:$R,3,0),"")</f>
        <v/>
      </c>
      <c r="R2649" s="8" t="str">
        <f>IFERROR(VLOOKUP(LEFT($A2649,8),POR!$A:$R,4,0),"")</f>
        <v/>
      </c>
      <c r="S2649" s="8" t="str">
        <f>IFERROR(VLOOKUP(LEFT($A2649,8),POR!$A:$R,5,0),"")</f>
        <v/>
      </c>
      <c r="T2649" s="8" t="str">
        <f>IFERROR(VLOOKUP(LEFT($A2649,8),POR!$A:$R,6,0),"")</f>
        <v/>
      </c>
      <c r="U2649" s="8" t="str">
        <f>IFERROR(VLOOKUP(LEFT($A2649,8),POR!$A:$R,7,0),"")</f>
        <v/>
      </c>
      <c r="V2649" s="8" t="str">
        <f>IFERROR(VLOOKUP(LEFT($A2649,8),POR!$A:$R,8,0),"")</f>
        <v/>
      </c>
      <c r="W2649" s="8" t="str">
        <f>IFERROR(VLOOKUP(LEFT($A2649,8),POR!$A:$R,9,0),"")</f>
        <v/>
      </c>
      <c r="X2649" s="8" t="str">
        <f>IFERROR(VLOOKUP(LEFT($A2649,8),POR!$A:$R,10,0),"")</f>
        <v/>
      </c>
      <c r="Y2649" s="8" t="str">
        <f>IFERROR(VLOOKUP(LEFT($A2649,8),POR!$A:$R,11,0),"")</f>
        <v/>
      </c>
      <c r="Z2649" s="8" t="str">
        <f>IFERROR(VLOOKUP(LEFT($A2649,8),POR!$A:$R,12,0),"")</f>
        <v/>
      </c>
      <c r="AA2649" s="8" t="str">
        <f>IFERROR(VLOOKUP(LEFT($A2649,8),POR!$A:$R,13,0),"")</f>
        <v/>
      </c>
      <c r="AB2649" s="8" t="str">
        <f>IFERROR(VLOOKUP(LEFT($A2649,8),POR!$A:$R,14,0),"")</f>
        <v/>
      </c>
      <c r="AC2649" s="8" t="str">
        <f>IFERROR(VLOOKUP(LEFT($A2649,8),POR!$A:$R,15,0),"")</f>
        <v/>
      </c>
      <c r="AD2649" s="8" t="str">
        <f>IFERROR(VLOOKUP(LEFT($A2649,8),POR!$A:$R,16,0),"")</f>
        <v/>
      </c>
      <c r="AE2649" s="8" t="str">
        <f>IFERROR(VLOOKUP(LEFT($A2649,8),POR!$A:$R,17,0),"")</f>
        <v/>
      </c>
      <c r="AF2649" s="8" t="str">
        <f>IFERROR(VLOOKUP(LEFT($A2649,8),POR!$A:$R,18,0),"")</f>
        <v/>
      </c>
      <c r="AG2649" s="36" t="str">
        <f>IFERROR(VLOOKUP(A2649,NSD!F:G,2,0),"")</f>
        <v/>
      </c>
    </row>
    <row r="2650" spans="1:33">
      <c r="A2650" s="49" t="s">
        <v>3738</v>
      </c>
      <c r="B2650" s="36" t="str">
        <f>VLOOKUP(LEFT(A2650,8),Clusters!A:C,3,0)</f>
        <v>C4</v>
      </c>
      <c r="C2650" s="36">
        <f>VLOOKUP(LEFT(A2650,8),Clusters!A:D,2,0)</f>
        <v>45</v>
      </c>
      <c r="O2650" s="36">
        <f>IFERROR(VLOOKUP(LEFT(A2650,8),'Development Priority'!A:B,2,0),"")</f>
        <v>747</v>
      </c>
      <c r="P2650" s="8" t="str">
        <f>IFERROR(VLOOKUP(LEFT($A2650,8),POR!$A:$R,2,0),"")</f>
        <v/>
      </c>
      <c r="Q2650" s="8" t="str">
        <f>IFERROR(VLOOKUP(LEFT($A2650,8),POR!$A:$R,3,0),"")</f>
        <v/>
      </c>
      <c r="R2650" s="8" t="str">
        <f>IFERROR(VLOOKUP(LEFT($A2650,8),POR!$A:$R,4,0),"")</f>
        <v/>
      </c>
      <c r="S2650" s="8" t="str">
        <f>IFERROR(VLOOKUP(LEFT($A2650,8),POR!$A:$R,5,0),"")</f>
        <v/>
      </c>
      <c r="T2650" s="8" t="str">
        <f>IFERROR(VLOOKUP(LEFT($A2650,8),POR!$A:$R,6,0),"")</f>
        <v/>
      </c>
      <c r="U2650" s="8" t="str">
        <f>IFERROR(VLOOKUP(LEFT($A2650,8),POR!$A:$R,7,0),"")</f>
        <v/>
      </c>
      <c r="V2650" s="8" t="str">
        <f>IFERROR(VLOOKUP(LEFT($A2650,8),POR!$A:$R,8,0),"")</f>
        <v/>
      </c>
      <c r="W2650" s="8" t="str">
        <f>IFERROR(VLOOKUP(LEFT($A2650,8),POR!$A:$R,9,0),"")</f>
        <v/>
      </c>
      <c r="X2650" s="8" t="str">
        <f>IFERROR(VLOOKUP(LEFT($A2650,8),POR!$A:$R,10,0),"")</f>
        <v/>
      </c>
      <c r="Y2650" s="8" t="str">
        <f>IFERROR(VLOOKUP(LEFT($A2650,8),POR!$A:$R,11,0),"")</f>
        <v/>
      </c>
      <c r="Z2650" s="8" t="str">
        <f>IFERROR(VLOOKUP(LEFT($A2650,8),POR!$A:$R,12,0),"")</f>
        <v/>
      </c>
      <c r="AA2650" s="8" t="str">
        <f>IFERROR(VLOOKUP(LEFT($A2650,8),POR!$A:$R,13,0),"")</f>
        <v/>
      </c>
      <c r="AB2650" s="8" t="str">
        <f>IFERROR(VLOOKUP(LEFT($A2650,8),POR!$A:$R,14,0),"")</f>
        <v/>
      </c>
      <c r="AC2650" s="8" t="str">
        <f>IFERROR(VLOOKUP(LEFT($A2650,8),POR!$A:$R,15,0),"")</f>
        <v/>
      </c>
      <c r="AD2650" s="8" t="str">
        <f>IFERROR(VLOOKUP(LEFT($A2650,8),POR!$A:$R,16,0),"")</f>
        <v/>
      </c>
      <c r="AE2650" s="8" t="str">
        <f>IFERROR(VLOOKUP(LEFT($A2650,8),POR!$A:$R,17,0),"")</f>
        <v/>
      </c>
      <c r="AF2650" s="8" t="str">
        <f>IFERROR(VLOOKUP(LEFT($A2650,8),POR!$A:$R,18,0),"")</f>
        <v/>
      </c>
      <c r="AG2650" s="36" t="str">
        <f>IFERROR(VLOOKUP(A2650,NSD!F:G,2,0),"")</f>
        <v/>
      </c>
    </row>
    <row r="2651" spans="1:33">
      <c r="A2651" s="49" t="s">
        <v>2495</v>
      </c>
      <c r="B2651" s="36" t="str">
        <f>VLOOKUP(LEFT(A2651,8),Clusters!A:C,3,0)</f>
        <v>C2</v>
      </c>
      <c r="C2651" s="36">
        <f>VLOOKUP(LEFT(A2651,8),Clusters!A:D,2,0)</f>
        <v>24</v>
      </c>
      <c r="O2651" s="36">
        <f>IFERROR(VLOOKUP(LEFT(A2651,8),'Development Priority'!A:B,2,0),"")</f>
        <v>817</v>
      </c>
      <c r="P2651" s="8" t="str">
        <f>IFERROR(VLOOKUP(LEFT($A2651,8),POR!$A:$R,2,0),"")</f>
        <v/>
      </c>
      <c r="Q2651" s="8" t="str">
        <f>IFERROR(VLOOKUP(LEFT($A2651,8),POR!$A:$R,3,0),"")</f>
        <v/>
      </c>
      <c r="R2651" s="8" t="str">
        <f>IFERROR(VLOOKUP(LEFT($A2651,8),POR!$A:$R,4,0),"")</f>
        <v/>
      </c>
      <c r="S2651" s="8" t="str">
        <f>IFERROR(VLOOKUP(LEFT($A2651,8),POR!$A:$R,5,0),"")</f>
        <v/>
      </c>
      <c r="T2651" s="8" t="str">
        <f>IFERROR(VLOOKUP(LEFT($A2651,8),POR!$A:$R,6,0),"")</f>
        <v/>
      </c>
      <c r="U2651" s="8" t="str">
        <f>IFERROR(VLOOKUP(LEFT($A2651,8),POR!$A:$R,7,0),"")</f>
        <v/>
      </c>
      <c r="V2651" s="8" t="str">
        <f>IFERROR(VLOOKUP(LEFT($A2651,8),POR!$A:$R,8,0),"")</f>
        <v/>
      </c>
      <c r="W2651" s="8" t="str">
        <f>IFERROR(VLOOKUP(LEFT($A2651,8),POR!$A:$R,9,0),"")</f>
        <v/>
      </c>
      <c r="X2651" s="8" t="str">
        <f>IFERROR(VLOOKUP(LEFT($A2651,8),POR!$A:$R,10,0),"")</f>
        <v/>
      </c>
      <c r="Y2651" s="8" t="str">
        <f>IFERROR(VLOOKUP(LEFT($A2651,8),POR!$A:$R,11,0),"")</f>
        <v/>
      </c>
      <c r="Z2651" s="8" t="str">
        <f>IFERROR(VLOOKUP(LEFT($A2651,8),POR!$A:$R,12,0),"")</f>
        <v/>
      </c>
      <c r="AA2651" s="8" t="str">
        <f>IFERROR(VLOOKUP(LEFT($A2651,8),POR!$A:$R,13,0),"")</f>
        <v/>
      </c>
      <c r="AB2651" s="8" t="str">
        <f>IFERROR(VLOOKUP(LEFT($A2651,8),POR!$A:$R,14,0),"")</f>
        <v/>
      </c>
      <c r="AC2651" s="8" t="str">
        <f>IFERROR(VLOOKUP(LEFT($A2651,8),POR!$A:$R,15,0),"")</f>
        <v/>
      </c>
      <c r="AD2651" s="8" t="str">
        <f>IFERROR(VLOOKUP(LEFT($A2651,8),POR!$A:$R,16,0),"")</f>
        <v/>
      </c>
      <c r="AE2651" s="8" t="str">
        <f>IFERROR(VLOOKUP(LEFT($A2651,8),POR!$A:$R,17,0),"")</f>
        <v/>
      </c>
      <c r="AF2651" s="8" t="str">
        <f>IFERROR(VLOOKUP(LEFT($A2651,8),POR!$A:$R,18,0),"")</f>
        <v/>
      </c>
      <c r="AG2651" s="36" t="str">
        <f>IFERROR(VLOOKUP(A2651,NSD!F:G,2,0),"")</f>
        <v/>
      </c>
    </row>
    <row r="2652" spans="1:33">
      <c r="A2652" s="49" t="s">
        <v>3635</v>
      </c>
      <c r="B2652" s="36" t="str">
        <f>VLOOKUP(LEFT(A2652,8),Clusters!A:C,3,0)</f>
        <v>C2</v>
      </c>
      <c r="C2652" s="36">
        <f>VLOOKUP(LEFT(A2652,8),Clusters!A:D,2,0)</f>
        <v>24</v>
      </c>
      <c r="O2652" s="36">
        <f>IFERROR(VLOOKUP(LEFT(A2652,8),'Development Priority'!A:B,2,0),"")</f>
        <v>817</v>
      </c>
      <c r="P2652" s="8" t="str">
        <f>IFERROR(VLOOKUP(LEFT($A2652,8),POR!$A:$R,2,0),"")</f>
        <v/>
      </c>
      <c r="Q2652" s="8" t="str">
        <f>IFERROR(VLOOKUP(LEFT($A2652,8),POR!$A:$R,3,0),"")</f>
        <v/>
      </c>
      <c r="R2652" s="8" t="str">
        <f>IFERROR(VLOOKUP(LEFT($A2652,8),POR!$A:$R,4,0),"")</f>
        <v/>
      </c>
      <c r="S2652" s="8" t="str">
        <f>IFERROR(VLOOKUP(LEFT($A2652,8),POR!$A:$R,5,0),"")</f>
        <v/>
      </c>
      <c r="T2652" s="8" t="str">
        <f>IFERROR(VLOOKUP(LEFT($A2652,8),POR!$A:$R,6,0),"")</f>
        <v/>
      </c>
      <c r="U2652" s="8" t="str">
        <f>IFERROR(VLOOKUP(LEFT($A2652,8),POR!$A:$R,7,0),"")</f>
        <v/>
      </c>
      <c r="V2652" s="8" t="str">
        <f>IFERROR(VLOOKUP(LEFT($A2652,8),POR!$A:$R,8,0),"")</f>
        <v/>
      </c>
      <c r="W2652" s="8" t="str">
        <f>IFERROR(VLOOKUP(LEFT($A2652,8),POR!$A:$R,9,0),"")</f>
        <v/>
      </c>
      <c r="X2652" s="8" t="str">
        <f>IFERROR(VLOOKUP(LEFT($A2652,8),POR!$A:$R,10,0),"")</f>
        <v/>
      </c>
      <c r="Y2652" s="8" t="str">
        <f>IFERROR(VLOOKUP(LEFT($A2652,8),POR!$A:$R,11,0),"")</f>
        <v/>
      </c>
      <c r="Z2652" s="8" t="str">
        <f>IFERROR(VLOOKUP(LEFT($A2652,8),POR!$A:$R,12,0),"")</f>
        <v/>
      </c>
      <c r="AA2652" s="8" t="str">
        <f>IFERROR(VLOOKUP(LEFT($A2652,8),POR!$A:$R,13,0),"")</f>
        <v/>
      </c>
      <c r="AB2652" s="8" t="str">
        <f>IFERROR(VLOOKUP(LEFT($A2652,8),POR!$A:$R,14,0),"")</f>
        <v/>
      </c>
      <c r="AC2652" s="8" t="str">
        <f>IFERROR(VLOOKUP(LEFT($A2652,8),POR!$A:$R,15,0),"")</f>
        <v/>
      </c>
      <c r="AD2652" s="8" t="str">
        <f>IFERROR(VLOOKUP(LEFT($A2652,8),POR!$A:$R,16,0),"")</f>
        <v/>
      </c>
      <c r="AE2652" s="8" t="str">
        <f>IFERROR(VLOOKUP(LEFT($A2652,8),POR!$A:$R,17,0),"")</f>
        <v/>
      </c>
      <c r="AF2652" s="8" t="str">
        <f>IFERROR(VLOOKUP(LEFT($A2652,8),POR!$A:$R,18,0),"")</f>
        <v/>
      </c>
      <c r="AG2652" s="36" t="str">
        <f>IFERROR(VLOOKUP(A2652,NSD!F:G,2,0),"")</f>
        <v/>
      </c>
    </row>
    <row r="2653" spans="1:33">
      <c r="A2653" s="49" t="s">
        <v>2323</v>
      </c>
      <c r="B2653" s="36" t="str">
        <f>VLOOKUP(LEFT(A2653,8),Clusters!A:C,3,0)</f>
        <v>C2</v>
      </c>
      <c r="C2653" s="36">
        <f>VLOOKUP(LEFT(A2653,8),Clusters!A:D,2,0)</f>
        <v>24</v>
      </c>
      <c r="O2653" s="36">
        <f>IFERROR(VLOOKUP(LEFT(A2653,8),'Development Priority'!A:B,2,0),"")</f>
        <v>817</v>
      </c>
      <c r="P2653" s="8" t="str">
        <f>IFERROR(VLOOKUP(LEFT($A2653,8),POR!$A:$R,2,0),"")</f>
        <v/>
      </c>
      <c r="Q2653" s="8" t="str">
        <f>IFERROR(VLOOKUP(LEFT($A2653,8),POR!$A:$R,3,0),"")</f>
        <v/>
      </c>
      <c r="R2653" s="8" t="str">
        <f>IFERROR(VLOOKUP(LEFT($A2653,8),POR!$A:$R,4,0),"")</f>
        <v/>
      </c>
      <c r="S2653" s="8" t="str">
        <f>IFERROR(VLOOKUP(LEFT($A2653,8),POR!$A:$R,5,0),"")</f>
        <v/>
      </c>
      <c r="T2653" s="8" t="str">
        <f>IFERROR(VLOOKUP(LEFT($A2653,8),POR!$A:$R,6,0),"")</f>
        <v/>
      </c>
      <c r="U2653" s="8" t="str">
        <f>IFERROR(VLOOKUP(LEFT($A2653,8),POR!$A:$R,7,0),"")</f>
        <v/>
      </c>
      <c r="V2653" s="8" t="str">
        <f>IFERROR(VLOOKUP(LEFT($A2653,8),POR!$A:$R,8,0),"")</f>
        <v/>
      </c>
      <c r="W2653" s="8" t="str">
        <f>IFERROR(VLOOKUP(LEFT($A2653,8),POR!$A:$R,9,0),"")</f>
        <v/>
      </c>
      <c r="X2653" s="8" t="str">
        <f>IFERROR(VLOOKUP(LEFT($A2653,8),POR!$A:$R,10,0),"")</f>
        <v/>
      </c>
      <c r="Y2653" s="8" t="str">
        <f>IFERROR(VLOOKUP(LEFT($A2653,8),POR!$A:$R,11,0),"")</f>
        <v/>
      </c>
      <c r="Z2653" s="8" t="str">
        <f>IFERROR(VLOOKUP(LEFT($A2653,8),POR!$A:$R,12,0),"")</f>
        <v/>
      </c>
      <c r="AA2653" s="8" t="str">
        <f>IFERROR(VLOOKUP(LEFT($A2653,8),POR!$A:$R,13,0),"")</f>
        <v/>
      </c>
      <c r="AB2653" s="8" t="str">
        <f>IFERROR(VLOOKUP(LEFT($A2653,8),POR!$A:$R,14,0),"")</f>
        <v/>
      </c>
      <c r="AC2653" s="8" t="str">
        <f>IFERROR(VLOOKUP(LEFT($A2653,8),POR!$A:$R,15,0),"")</f>
        <v/>
      </c>
      <c r="AD2653" s="8" t="str">
        <f>IFERROR(VLOOKUP(LEFT($A2653,8),POR!$A:$R,16,0),"")</f>
        <v/>
      </c>
      <c r="AE2653" s="8" t="str">
        <f>IFERROR(VLOOKUP(LEFT($A2653,8),POR!$A:$R,17,0),"")</f>
        <v/>
      </c>
      <c r="AF2653" s="8" t="str">
        <f>IFERROR(VLOOKUP(LEFT($A2653,8),POR!$A:$R,18,0),"")</f>
        <v/>
      </c>
      <c r="AG2653" s="36" t="str">
        <f>IFERROR(VLOOKUP(A2653,NSD!F:G,2,0),"")</f>
        <v/>
      </c>
    </row>
    <row r="2654" spans="1:33">
      <c r="A2654" s="49" t="s">
        <v>3586</v>
      </c>
      <c r="B2654" s="36" t="str">
        <f>VLOOKUP(LEFT(A2654,8),Clusters!A:C,3,0)</f>
        <v>C2</v>
      </c>
      <c r="C2654" s="36">
        <f>VLOOKUP(LEFT(A2654,8),Clusters!A:D,2,0)</f>
        <v>24</v>
      </c>
      <c r="O2654" s="36">
        <f>IFERROR(VLOOKUP(LEFT(A2654,8),'Development Priority'!A:B,2,0),"")</f>
        <v>585</v>
      </c>
      <c r="P2654" s="8" t="str">
        <f>IFERROR(VLOOKUP(LEFT($A2654,8),POR!$A:$R,2,0),"")</f>
        <v/>
      </c>
      <c r="Q2654" s="8" t="str">
        <f>IFERROR(VLOOKUP(LEFT($A2654,8),POR!$A:$R,3,0),"")</f>
        <v/>
      </c>
      <c r="R2654" s="8" t="str">
        <f>IFERROR(VLOOKUP(LEFT($A2654,8),POR!$A:$R,4,0),"")</f>
        <v/>
      </c>
      <c r="S2654" s="8" t="str">
        <f>IFERROR(VLOOKUP(LEFT($A2654,8),POR!$A:$R,5,0),"")</f>
        <v/>
      </c>
      <c r="T2654" s="8" t="str">
        <f>IFERROR(VLOOKUP(LEFT($A2654,8),POR!$A:$R,6,0),"")</f>
        <v/>
      </c>
      <c r="U2654" s="8" t="str">
        <f>IFERROR(VLOOKUP(LEFT($A2654,8),POR!$A:$R,7,0),"")</f>
        <v/>
      </c>
      <c r="V2654" s="8" t="str">
        <f>IFERROR(VLOOKUP(LEFT($A2654,8),POR!$A:$R,8,0),"")</f>
        <v/>
      </c>
      <c r="W2654" s="8" t="str">
        <f>IFERROR(VLOOKUP(LEFT($A2654,8),POR!$A:$R,9,0),"")</f>
        <v/>
      </c>
      <c r="X2654" s="8" t="str">
        <f>IFERROR(VLOOKUP(LEFT($A2654,8),POR!$A:$R,10,0),"")</f>
        <v/>
      </c>
      <c r="Y2654" s="8" t="str">
        <f>IFERROR(VLOOKUP(LEFT($A2654,8),POR!$A:$R,11,0),"")</f>
        <v/>
      </c>
      <c r="Z2654" s="8" t="str">
        <f>IFERROR(VLOOKUP(LEFT($A2654,8),POR!$A:$R,12,0),"")</f>
        <v/>
      </c>
      <c r="AA2654" s="8" t="str">
        <f>IFERROR(VLOOKUP(LEFT($A2654,8),POR!$A:$R,13,0),"")</f>
        <v/>
      </c>
      <c r="AB2654" s="8" t="str">
        <f>IFERROR(VLOOKUP(LEFT($A2654,8),POR!$A:$R,14,0),"")</f>
        <v/>
      </c>
      <c r="AC2654" s="8" t="str">
        <f>IFERROR(VLOOKUP(LEFT($A2654,8),POR!$A:$R,15,0),"")</f>
        <v/>
      </c>
      <c r="AD2654" s="8" t="str">
        <f>IFERROR(VLOOKUP(LEFT($A2654,8),POR!$A:$R,16,0),"")</f>
        <v/>
      </c>
      <c r="AE2654" s="8" t="str">
        <f>IFERROR(VLOOKUP(LEFT($A2654,8),POR!$A:$R,17,0),"")</f>
        <v/>
      </c>
      <c r="AF2654" s="8" t="str">
        <f>IFERROR(VLOOKUP(LEFT($A2654,8),POR!$A:$R,18,0),"")</f>
        <v/>
      </c>
      <c r="AG2654" s="36" t="str">
        <f>IFERROR(VLOOKUP(A2654,NSD!F:G,2,0),"")</f>
        <v/>
      </c>
    </row>
    <row r="2655" spans="1:33">
      <c r="A2655" s="49" t="s">
        <v>3075</v>
      </c>
      <c r="B2655" s="36" t="str">
        <f>VLOOKUP(LEFT(A2655,8),Clusters!A:C,3,0)</f>
        <v>C2</v>
      </c>
      <c r="C2655" s="36">
        <f>VLOOKUP(LEFT(A2655,8),Clusters!A:D,2,0)</f>
        <v>24</v>
      </c>
      <c r="O2655" s="36">
        <f>IFERROR(VLOOKUP(LEFT(A2655,8),'Development Priority'!A:B,2,0),"")</f>
        <v>585</v>
      </c>
      <c r="P2655" s="8" t="str">
        <f>IFERROR(VLOOKUP(LEFT($A2655,8),POR!$A:$R,2,0),"")</f>
        <v/>
      </c>
      <c r="Q2655" s="8" t="str">
        <f>IFERROR(VLOOKUP(LEFT($A2655,8),POR!$A:$R,3,0),"")</f>
        <v/>
      </c>
      <c r="R2655" s="8" t="str">
        <f>IFERROR(VLOOKUP(LEFT($A2655,8),POR!$A:$R,4,0),"")</f>
        <v/>
      </c>
      <c r="S2655" s="8" t="str">
        <f>IFERROR(VLOOKUP(LEFT($A2655,8),POR!$A:$R,5,0),"")</f>
        <v/>
      </c>
      <c r="T2655" s="8" t="str">
        <f>IFERROR(VLOOKUP(LEFT($A2655,8),POR!$A:$R,6,0),"")</f>
        <v/>
      </c>
      <c r="U2655" s="8" t="str">
        <f>IFERROR(VLOOKUP(LEFT($A2655,8),POR!$A:$R,7,0),"")</f>
        <v/>
      </c>
      <c r="V2655" s="8" t="str">
        <f>IFERROR(VLOOKUP(LEFT($A2655,8),POR!$A:$R,8,0),"")</f>
        <v/>
      </c>
      <c r="W2655" s="8" t="str">
        <f>IFERROR(VLOOKUP(LEFT($A2655,8),POR!$A:$R,9,0),"")</f>
        <v/>
      </c>
      <c r="X2655" s="8" t="str">
        <f>IFERROR(VLOOKUP(LEFT($A2655,8),POR!$A:$R,10,0),"")</f>
        <v/>
      </c>
      <c r="Y2655" s="8" t="str">
        <f>IFERROR(VLOOKUP(LEFT($A2655,8),POR!$A:$R,11,0),"")</f>
        <v/>
      </c>
      <c r="Z2655" s="8" t="str">
        <f>IFERROR(VLOOKUP(LEFT($A2655,8),POR!$A:$R,12,0),"")</f>
        <v/>
      </c>
      <c r="AA2655" s="8" t="str">
        <f>IFERROR(VLOOKUP(LEFT($A2655,8),POR!$A:$R,13,0),"")</f>
        <v/>
      </c>
      <c r="AB2655" s="8" t="str">
        <f>IFERROR(VLOOKUP(LEFT($A2655,8),POR!$A:$R,14,0),"")</f>
        <v/>
      </c>
      <c r="AC2655" s="8" t="str">
        <f>IFERROR(VLOOKUP(LEFT($A2655,8),POR!$A:$R,15,0),"")</f>
        <v/>
      </c>
      <c r="AD2655" s="8" t="str">
        <f>IFERROR(VLOOKUP(LEFT($A2655,8),POR!$A:$R,16,0),"")</f>
        <v/>
      </c>
      <c r="AE2655" s="8" t="str">
        <f>IFERROR(VLOOKUP(LEFT($A2655,8),POR!$A:$R,17,0),"")</f>
        <v/>
      </c>
      <c r="AF2655" s="8" t="str">
        <f>IFERROR(VLOOKUP(LEFT($A2655,8),POR!$A:$R,18,0),"")</f>
        <v/>
      </c>
      <c r="AG2655" s="36" t="str">
        <f>IFERROR(VLOOKUP(A2655,NSD!F:G,2,0),"")</f>
        <v/>
      </c>
    </row>
    <row r="2656" spans="1:33">
      <c r="A2656" s="49" t="s">
        <v>2377</v>
      </c>
      <c r="B2656" s="36" t="str">
        <f>VLOOKUP(LEFT(A2656,8),Clusters!A:C,3,0)</f>
        <v>C2</v>
      </c>
      <c r="C2656" s="36">
        <f>VLOOKUP(LEFT(A2656,8),Clusters!A:D,2,0)</f>
        <v>24</v>
      </c>
      <c r="O2656" s="36">
        <f>IFERROR(VLOOKUP(LEFT(A2656,8),'Development Priority'!A:B,2,0),"")</f>
        <v>585</v>
      </c>
      <c r="P2656" s="8" t="str">
        <f>IFERROR(VLOOKUP(LEFT($A2656,8),POR!$A:$R,2,0),"")</f>
        <v/>
      </c>
      <c r="Q2656" s="8" t="str">
        <f>IFERROR(VLOOKUP(LEFT($A2656,8),POR!$A:$R,3,0),"")</f>
        <v/>
      </c>
      <c r="R2656" s="8" t="str">
        <f>IFERROR(VLOOKUP(LEFT($A2656,8),POR!$A:$R,4,0),"")</f>
        <v/>
      </c>
      <c r="S2656" s="8" t="str">
        <f>IFERROR(VLOOKUP(LEFT($A2656,8),POR!$A:$R,5,0),"")</f>
        <v/>
      </c>
      <c r="T2656" s="8" t="str">
        <f>IFERROR(VLOOKUP(LEFT($A2656,8),POR!$A:$R,6,0),"")</f>
        <v/>
      </c>
      <c r="U2656" s="8" t="str">
        <f>IFERROR(VLOOKUP(LEFT($A2656,8),POR!$A:$R,7,0),"")</f>
        <v/>
      </c>
      <c r="V2656" s="8" t="str">
        <f>IFERROR(VLOOKUP(LEFT($A2656,8),POR!$A:$R,8,0),"")</f>
        <v/>
      </c>
      <c r="W2656" s="8" t="str">
        <f>IFERROR(VLOOKUP(LEFT($A2656,8),POR!$A:$R,9,0),"")</f>
        <v/>
      </c>
      <c r="X2656" s="8" t="str">
        <f>IFERROR(VLOOKUP(LEFT($A2656,8),POR!$A:$R,10,0),"")</f>
        <v/>
      </c>
      <c r="Y2656" s="8" t="str">
        <f>IFERROR(VLOOKUP(LEFT($A2656,8),POR!$A:$R,11,0),"")</f>
        <v/>
      </c>
      <c r="Z2656" s="8" t="str">
        <f>IFERROR(VLOOKUP(LEFT($A2656,8),POR!$A:$R,12,0),"")</f>
        <v/>
      </c>
      <c r="AA2656" s="8" t="str">
        <f>IFERROR(VLOOKUP(LEFT($A2656,8),POR!$A:$R,13,0),"")</f>
        <v/>
      </c>
      <c r="AB2656" s="8" t="str">
        <f>IFERROR(VLOOKUP(LEFT($A2656,8),POR!$A:$R,14,0),"")</f>
        <v/>
      </c>
      <c r="AC2656" s="8" t="str">
        <f>IFERROR(VLOOKUP(LEFT($A2656,8),POR!$A:$R,15,0),"")</f>
        <v/>
      </c>
      <c r="AD2656" s="8" t="str">
        <f>IFERROR(VLOOKUP(LEFT($A2656,8),POR!$A:$R,16,0),"")</f>
        <v/>
      </c>
      <c r="AE2656" s="8" t="str">
        <f>IFERROR(VLOOKUP(LEFT($A2656,8),POR!$A:$R,17,0),"")</f>
        <v/>
      </c>
      <c r="AF2656" s="8" t="str">
        <f>IFERROR(VLOOKUP(LEFT($A2656,8),POR!$A:$R,18,0),"")</f>
        <v/>
      </c>
      <c r="AG2656" s="36" t="str">
        <f>IFERROR(VLOOKUP(A2656,NSD!F:G,2,0),"")</f>
        <v/>
      </c>
    </row>
    <row r="2657" spans="1:33">
      <c r="A2657" s="49" t="s">
        <v>3640</v>
      </c>
      <c r="B2657" s="36" t="str">
        <f>VLOOKUP(LEFT(A2657,8),Clusters!A:C,3,0)</f>
        <v>C1</v>
      </c>
      <c r="C2657" s="36">
        <f>VLOOKUP(LEFT(A2657,8),Clusters!A:D,2,0)</f>
        <v>14</v>
      </c>
      <c r="O2657" s="36">
        <f>IFERROR(VLOOKUP(LEFT(A2657,8),'Development Priority'!A:B,2,0),"")</f>
        <v>308</v>
      </c>
      <c r="P2657" s="8" t="str">
        <f>IFERROR(VLOOKUP(LEFT($A2657,8),POR!$A:$R,2,0),"")</f>
        <v/>
      </c>
      <c r="Q2657" s="8" t="str">
        <f>IFERROR(VLOOKUP(LEFT($A2657,8),POR!$A:$R,3,0),"")</f>
        <v/>
      </c>
      <c r="R2657" s="8" t="str">
        <f>IFERROR(VLOOKUP(LEFT($A2657,8),POR!$A:$R,4,0),"")</f>
        <v/>
      </c>
      <c r="S2657" s="8" t="str">
        <f>IFERROR(VLOOKUP(LEFT($A2657,8),POR!$A:$R,5,0),"")</f>
        <v/>
      </c>
      <c r="T2657" s="8" t="str">
        <f>IFERROR(VLOOKUP(LEFT($A2657,8),POR!$A:$R,6,0),"")</f>
        <v/>
      </c>
      <c r="U2657" s="8" t="str">
        <f>IFERROR(VLOOKUP(LEFT($A2657,8),POR!$A:$R,7,0),"")</f>
        <v/>
      </c>
      <c r="V2657" s="8" t="str">
        <f>IFERROR(VLOOKUP(LEFT($A2657,8),POR!$A:$R,8,0),"")</f>
        <v/>
      </c>
      <c r="W2657" s="8" t="str">
        <f>IFERROR(VLOOKUP(LEFT($A2657,8),POR!$A:$R,9,0),"")</f>
        <v/>
      </c>
      <c r="X2657" s="8" t="str">
        <f>IFERROR(VLOOKUP(LEFT($A2657,8),POR!$A:$R,10,0),"")</f>
        <v/>
      </c>
      <c r="Y2657" s="8">
        <f>IFERROR(VLOOKUP(LEFT($A2657,8),POR!$A:$R,11,0),"")</f>
        <v>42740</v>
      </c>
      <c r="Z2657" s="8" t="str">
        <f>IFERROR(VLOOKUP(LEFT($A2657,8),POR!$A:$R,12,0),"")</f>
        <v/>
      </c>
      <c r="AA2657" s="8" t="str">
        <f>IFERROR(VLOOKUP(LEFT($A2657,8),POR!$A:$R,13,0),"")</f>
        <v/>
      </c>
      <c r="AB2657" s="8" t="str">
        <f>IFERROR(VLOOKUP(LEFT($A2657,8),POR!$A:$R,14,0),"")</f>
        <v/>
      </c>
      <c r="AC2657" s="8" t="str">
        <f>IFERROR(VLOOKUP(LEFT($A2657,8),POR!$A:$R,15,0),"")</f>
        <v/>
      </c>
      <c r="AD2657" s="8" t="str">
        <f>IFERROR(VLOOKUP(LEFT($A2657,8),POR!$A:$R,16,0),"")</f>
        <v/>
      </c>
      <c r="AE2657" s="8" t="str">
        <f>IFERROR(VLOOKUP(LEFT($A2657,8),POR!$A:$R,17,0),"")</f>
        <v/>
      </c>
      <c r="AF2657" s="8" t="str">
        <f>IFERROR(VLOOKUP(LEFT($A2657,8),POR!$A:$R,18,0),"")</f>
        <v/>
      </c>
      <c r="AG2657" s="36" t="str">
        <f>IFERROR(VLOOKUP(A2657,NSD!F:G,2,0),"")</f>
        <v/>
      </c>
    </row>
    <row r="2658" spans="1:33">
      <c r="A2658" s="49" t="s">
        <v>3529</v>
      </c>
      <c r="B2658" s="36" t="str">
        <f>VLOOKUP(LEFT(A2658,8),Clusters!A:C,3,0)</f>
        <v>C1</v>
      </c>
      <c r="C2658" s="36">
        <f>VLOOKUP(LEFT(A2658,8),Clusters!A:D,2,0)</f>
        <v>14</v>
      </c>
      <c r="O2658" s="36">
        <f>IFERROR(VLOOKUP(LEFT(A2658,8),'Development Priority'!A:B,2,0),"")</f>
        <v>308</v>
      </c>
      <c r="P2658" s="8" t="str">
        <f>IFERROR(VLOOKUP(LEFT($A2658,8),POR!$A:$R,2,0),"")</f>
        <v/>
      </c>
      <c r="Q2658" s="8" t="str">
        <f>IFERROR(VLOOKUP(LEFT($A2658,8),POR!$A:$R,3,0),"")</f>
        <v/>
      </c>
      <c r="R2658" s="8" t="str">
        <f>IFERROR(VLOOKUP(LEFT($A2658,8),POR!$A:$R,4,0),"")</f>
        <v/>
      </c>
      <c r="S2658" s="8" t="str">
        <f>IFERROR(VLOOKUP(LEFT($A2658,8),POR!$A:$R,5,0),"")</f>
        <v/>
      </c>
      <c r="T2658" s="8" t="str">
        <f>IFERROR(VLOOKUP(LEFT($A2658,8),POR!$A:$R,6,0),"")</f>
        <v/>
      </c>
      <c r="U2658" s="8" t="str">
        <f>IFERROR(VLOOKUP(LEFT($A2658,8),POR!$A:$R,7,0),"")</f>
        <v/>
      </c>
      <c r="V2658" s="8" t="str">
        <f>IFERROR(VLOOKUP(LEFT($A2658,8),POR!$A:$R,8,0),"")</f>
        <v/>
      </c>
      <c r="W2658" s="8" t="str">
        <f>IFERROR(VLOOKUP(LEFT($A2658,8),POR!$A:$R,9,0),"")</f>
        <v/>
      </c>
      <c r="X2658" s="8" t="str">
        <f>IFERROR(VLOOKUP(LEFT($A2658,8),POR!$A:$R,10,0),"")</f>
        <v/>
      </c>
      <c r="Y2658" s="8">
        <f>IFERROR(VLOOKUP(LEFT($A2658,8),POR!$A:$R,11,0),"")</f>
        <v>42740</v>
      </c>
      <c r="Z2658" s="8" t="str">
        <f>IFERROR(VLOOKUP(LEFT($A2658,8),POR!$A:$R,12,0),"")</f>
        <v/>
      </c>
      <c r="AA2658" s="8" t="str">
        <f>IFERROR(VLOOKUP(LEFT($A2658,8),POR!$A:$R,13,0),"")</f>
        <v/>
      </c>
      <c r="AB2658" s="8" t="str">
        <f>IFERROR(VLOOKUP(LEFT($A2658,8),POR!$A:$R,14,0),"")</f>
        <v/>
      </c>
      <c r="AC2658" s="8" t="str">
        <f>IFERROR(VLOOKUP(LEFT($A2658,8),POR!$A:$R,15,0),"")</f>
        <v/>
      </c>
      <c r="AD2658" s="8" t="str">
        <f>IFERROR(VLOOKUP(LEFT($A2658,8),POR!$A:$R,16,0),"")</f>
        <v/>
      </c>
      <c r="AE2658" s="8" t="str">
        <f>IFERROR(VLOOKUP(LEFT($A2658,8),POR!$A:$R,17,0),"")</f>
        <v/>
      </c>
      <c r="AF2658" s="8" t="str">
        <f>IFERROR(VLOOKUP(LEFT($A2658,8),POR!$A:$R,18,0),"")</f>
        <v/>
      </c>
      <c r="AG2658" s="36" t="str">
        <f>IFERROR(VLOOKUP(A2658,NSD!F:G,2,0),"")</f>
        <v/>
      </c>
    </row>
    <row r="2659" spans="1:33">
      <c r="A2659" s="49" t="s">
        <v>2483</v>
      </c>
      <c r="B2659" s="36" t="str">
        <f>VLOOKUP(LEFT(A2659,8),Clusters!A:C,3,0)</f>
        <v>C1</v>
      </c>
      <c r="C2659" s="36">
        <f>VLOOKUP(LEFT(A2659,8),Clusters!A:D,2,0)</f>
        <v>14</v>
      </c>
      <c r="O2659" s="36">
        <f>IFERROR(VLOOKUP(LEFT(A2659,8),'Development Priority'!A:B,2,0),"")</f>
        <v>308</v>
      </c>
      <c r="P2659" s="8" t="str">
        <f>IFERROR(VLOOKUP(LEFT($A2659,8),POR!$A:$R,2,0),"")</f>
        <v/>
      </c>
      <c r="Q2659" s="8" t="str">
        <f>IFERROR(VLOOKUP(LEFT($A2659,8),POR!$A:$R,3,0),"")</f>
        <v/>
      </c>
      <c r="R2659" s="8" t="str">
        <f>IFERROR(VLOOKUP(LEFT($A2659,8),POR!$A:$R,4,0),"")</f>
        <v/>
      </c>
      <c r="S2659" s="8" t="str">
        <f>IFERROR(VLOOKUP(LEFT($A2659,8),POR!$A:$R,5,0),"")</f>
        <v/>
      </c>
      <c r="T2659" s="8" t="str">
        <f>IFERROR(VLOOKUP(LEFT($A2659,8),POR!$A:$R,6,0),"")</f>
        <v/>
      </c>
      <c r="U2659" s="8" t="str">
        <f>IFERROR(VLOOKUP(LEFT($A2659,8),POR!$A:$R,7,0),"")</f>
        <v/>
      </c>
      <c r="V2659" s="8" t="str">
        <f>IFERROR(VLOOKUP(LEFT($A2659,8),POR!$A:$R,8,0),"")</f>
        <v/>
      </c>
      <c r="W2659" s="8" t="str">
        <f>IFERROR(VLOOKUP(LEFT($A2659,8),POR!$A:$R,9,0),"")</f>
        <v/>
      </c>
      <c r="X2659" s="8" t="str">
        <f>IFERROR(VLOOKUP(LEFT($A2659,8),POR!$A:$R,10,0),"")</f>
        <v/>
      </c>
      <c r="Y2659" s="8">
        <f>IFERROR(VLOOKUP(LEFT($A2659,8),POR!$A:$R,11,0),"")</f>
        <v>42740</v>
      </c>
      <c r="Z2659" s="8" t="str">
        <f>IFERROR(VLOOKUP(LEFT($A2659,8),POR!$A:$R,12,0),"")</f>
        <v/>
      </c>
      <c r="AA2659" s="8" t="str">
        <f>IFERROR(VLOOKUP(LEFT($A2659,8),POR!$A:$R,13,0),"")</f>
        <v/>
      </c>
      <c r="AB2659" s="8" t="str">
        <f>IFERROR(VLOOKUP(LEFT($A2659,8),POR!$A:$R,14,0),"")</f>
        <v/>
      </c>
      <c r="AC2659" s="8" t="str">
        <f>IFERROR(VLOOKUP(LEFT($A2659,8),POR!$A:$R,15,0),"")</f>
        <v/>
      </c>
      <c r="AD2659" s="8" t="str">
        <f>IFERROR(VLOOKUP(LEFT($A2659,8),POR!$A:$R,16,0),"")</f>
        <v/>
      </c>
      <c r="AE2659" s="8" t="str">
        <f>IFERROR(VLOOKUP(LEFT($A2659,8),POR!$A:$R,17,0),"")</f>
        <v/>
      </c>
      <c r="AF2659" s="8" t="str">
        <f>IFERROR(VLOOKUP(LEFT($A2659,8),POR!$A:$R,18,0),"")</f>
        <v/>
      </c>
      <c r="AG2659" s="36" t="str">
        <f>IFERROR(VLOOKUP(A2659,NSD!F:G,2,0),"")</f>
        <v/>
      </c>
    </row>
    <row r="2660" spans="1:33">
      <c r="A2660" s="49" t="s">
        <v>4467</v>
      </c>
      <c r="B2660" s="36" t="str">
        <f>VLOOKUP(LEFT(A2660,8),Clusters!A:C,3,0)</f>
        <v>C1</v>
      </c>
      <c r="C2660" s="36">
        <f>VLOOKUP(LEFT(A2660,8),Clusters!A:D,2,0)</f>
        <v>14</v>
      </c>
      <c r="O2660" s="36">
        <f>IFERROR(VLOOKUP(LEFT(A2660,8),'Development Priority'!A:B,2,0),"")</f>
        <v>15</v>
      </c>
      <c r="P2660" s="8" t="str">
        <f>IFERROR(VLOOKUP(LEFT($A2660,8),POR!$A:$R,2,0),"")</f>
        <v/>
      </c>
      <c r="Q2660" s="8" t="str">
        <f>IFERROR(VLOOKUP(LEFT($A2660,8),POR!$A:$R,3,0),"")</f>
        <v/>
      </c>
      <c r="R2660" s="8" t="str">
        <f>IFERROR(VLOOKUP(LEFT($A2660,8),POR!$A:$R,4,0),"")</f>
        <v/>
      </c>
      <c r="S2660" s="8" t="str">
        <f>IFERROR(VLOOKUP(LEFT($A2660,8),POR!$A:$R,5,0),"")</f>
        <v/>
      </c>
      <c r="T2660" s="8">
        <f>IFERROR(VLOOKUP(LEFT($A2660,8),POR!$A:$R,6,0),"")</f>
        <v>42766.666666666701</v>
      </c>
      <c r="U2660" s="8" t="str">
        <f>IFERROR(VLOOKUP(LEFT($A2660,8),POR!$A:$R,7,0),"")</f>
        <v/>
      </c>
      <c r="V2660" s="8" t="str">
        <f>IFERROR(VLOOKUP(LEFT($A2660,8),POR!$A:$R,8,0),"")</f>
        <v/>
      </c>
      <c r="W2660" s="8" t="str">
        <f>IFERROR(VLOOKUP(LEFT($A2660,8),POR!$A:$R,9,0),"")</f>
        <v/>
      </c>
      <c r="X2660" s="8" t="str">
        <f>IFERROR(VLOOKUP(LEFT($A2660,8),POR!$A:$R,10,0),"")</f>
        <v/>
      </c>
      <c r="Y2660" s="8" t="str">
        <f>IFERROR(VLOOKUP(LEFT($A2660,8),POR!$A:$R,11,0),"")</f>
        <v/>
      </c>
      <c r="Z2660" s="8" t="str">
        <f>IFERROR(VLOOKUP(LEFT($A2660,8),POR!$A:$R,12,0),"")</f>
        <v/>
      </c>
      <c r="AA2660" s="8" t="str">
        <f>IFERROR(VLOOKUP(LEFT($A2660,8),POR!$A:$R,13,0),"")</f>
        <v/>
      </c>
      <c r="AB2660" s="8" t="str">
        <f>IFERROR(VLOOKUP(LEFT($A2660,8),POR!$A:$R,14,0),"")</f>
        <v/>
      </c>
      <c r="AC2660" s="8" t="str">
        <f>IFERROR(VLOOKUP(LEFT($A2660,8),POR!$A:$R,15,0),"")</f>
        <v/>
      </c>
      <c r="AD2660" s="8" t="str">
        <f>IFERROR(VLOOKUP(LEFT($A2660,8),POR!$A:$R,16,0),"")</f>
        <v/>
      </c>
      <c r="AE2660" s="8" t="str">
        <f>IFERROR(VLOOKUP(LEFT($A2660,8),POR!$A:$R,17,0),"")</f>
        <v/>
      </c>
      <c r="AF2660" s="8" t="str">
        <f>IFERROR(VLOOKUP(LEFT($A2660,8),POR!$A:$R,18,0),"")</f>
        <v/>
      </c>
      <c r="AG2660" s="36" t="str">
        <f>IFERROR(VLOOKUP(A2660,NSD!F:G,2,0),"")</f>
        <v/>
      </c>
    </row>
    <row r="2661" spans="1:33">
      <c r="A2661" s="49" t="s">
        <v>4470</v>
      </c>
      <c r="B2661" s="36" t="str">
        <f>VLOOKUP(LEFT(A2661,8),Clusters!A:C,3,0)</f>
        <v>C1</v>
      </c>
      <c r="C2661" s="36">
        <f>VLOOKUP(LEFT(A2661,8),Clusters!A:D,2,0)</f>
        <v>14</v>
      </c>
      <c r="O2661" s="36">
        <f>IFERROR(VLOOKUP(LEFT(A2661,8),'Development Priority'!A:B,2,0),"")</f>
        <v>15</v>
      </c>
      <c r="P2661" s="8" t="str">
        <f>IFERROR(VLOOKUP(LEFT($A2661,8),POR!$A:$R,2,0),"")</f>
        <v/>
      </c>
      <c r="Q2661" s="8" t="str">
        <f>IFERROR(VLOOKUP(LEFT($A2661,8),POR!$A:$R,3,0),"")</f>
        <v/>
      </c>
      <c r="R2661" s="8" t="str">
        <f>IFERROR(VLOOKUP(LEFT($A2661,8),POR!$A:$R,4,0),"")</f>
        <v/>
      </c>
      <c r="S2661" s="8" t="str">
        <f>IFERROR(VLOOKUP(LEFT($A2661,8),POR!$A:$R,5,0),"")</f>
        <v/>
      </c>
      <c r="T2661" s="8">
        <f>IFERROR(VLOOKUP(LEFT($A2661,8),POR!$A:$R,6,0),"")</f>
        <v>42766.666666666701</v>
      </c>
      <c r="U2661" s="8" t="str">
        <f>IFERROR(VLOOKUP(LEFT($A2661,8),POR!$A:$R,7,0),"")</f>
        <v/>
      </c>
      <c r="V2661" s="8" t="str">
        <f>IFERROR(VLOOKUP(LEFT($A2661,8),POR!$A:$R,8,0),"")</f>
        <v/>
      </c>
      <c r="W2661" s="8" t="str">
        <f>IFERROR(VLOOKUP(LEFT($A2661,8),POR!$A:$R,9,0),"")</f>
        <v/>
      </c>
      <c r="X2661" s="8" t="str">
        <f>IFERROR(VLOOKUP(LEFT($A2661,8),POR!$A:$R,10,0),"")</f>
        <v/>
      </c>
      <c r="Y2661" s="8" t="str">
        <f>IFERROR(VLOOKUP(LEFT($A2661,8),POR!$A:$R,11,0),"")</f>
        <v/>
      </c>
      <c r="Z2661" s="8" t="str">
        <f>IFERROR(VLOOKUP(LEFT($A2661,8),POR!$A:$R,12,0),"")</f>
        <v/>
      </c>
      <c r="AA2661" s="8" t="str">
        <f>IFERROR(VLOOKUP(LEFT($A2661,8),POR!$A:$R,13,0),"")</f>
        <v/>
      </c>
      <c r="AB2661" s="8" t="str">
        <f>IFERROR(VLOOKUP(LEFT($A2661,8),POR!$A:$R,14,0),"")</f>
        <v/>
      </c>
      <c r="AC2661" s="8" t="str">
        <f>IFERROR(VLOOKUP(LEFT($A2661,8),POR!$A:$R,15,0),"")</f>
        <v/>
      </c>
      <c r="AD2661" s="8" t="str">
        <f>IFERROR(VLOOKUP(LEFT($A2661,8),POR!$A:$R,16,0),"")</f>
        <v/>
      </c>
      <c r="AE2661" s="8" t="str">
        <f>IFERROR(VLOOKUP(LEFT($A2661,8),POR!$A:$R,17,0),"")</f>
        <v/>
      </c>
      <c r="AF2661" s="8" t="str">
        <f>IFERROR(VLOOKUP(LEFT($A2661,8),POR!$A:$R,18,0),"")</f>
        <v/>
      </c>
      <c r="AG2661" s="36" t="str">
        <f>IFERROR(VLOOKUP(A2661,NSD!F:G,2,0),"")</f>
        <v/>
      </c>
    </row>
    <row r="2662" spans="1:33">
      <c r="A2662" s="49" t="s">
        <v>4691</v>
      </c>
      <c r="B2662" s="36" t="str">
        <f>VLOOKUP(LEFT(A2662,8),Clusters!A:C,3,0)</f>
        <v>C1</v>
      </c>
      <c r="C2662" s="36">
        <f>VLOOKUP(LEFT(A2662,8),Clusters!A:D,2,0)</f>
        <v>14</v>
      </c>
      <c r="O2662" s="36">
        <f>IFERROR(VLOOKUP(LEFT(A2662,8),'Development Priority'!A:B,2,0),"")</f>
        <v>434</v>
      </c>
      <c r="P2662" s="8" t="str">
        <f>IFERROR(VLOOKUP(LEFT($A2662,8),POR!$A:$R,2,0),"")</f>
        <v/>
      </c>
      <c r="Q2662" s="8" t="str">
        <f>IFERROR(VLOOKUP(LEFT($A2662,8),POR!$A:$R,3,0),"")</f>
        <v/>
      </c>
      <c r="R2662" s="8" t="str">
        <f>IFERROR(VLOOKUP(LEFT($A2662,8),POR!$A:$R,4,0),"")</f>
        <v/>
      </c>
      <c r="S2662" s="8" t="str">
        <f>IFERROR(VLOOKUP(LEFT($A2662,8),POR!$A:$R,5,0),"")</f>
        <v/>
      </c>
      <c r="T2662" s="8" t="str">
        <f>IFERROR(VLOOKUP(LEFT($A2662,8),POR!$A:$R,6,0),"")</f>
        <v/>
      </c>
      <c r="U2662" s="8" t="str">
        <f>IFERROR(VLOOKUP(LEFT($A2662,8),POR!$A:$R,7,0),"")</f>
        <v/>
      </c>
      <c r="V2662" s="8" t="str">
        <f>IFERROR(VLOOKUP(LEFT($A2662,8),POR!$A:$R,8,0),"")</f>
        <v/>
      </c>
      <c r="W2662" s="8" t="str">
        <f>IFERROR(VLOOKUP(LEFT($A2662,8),POR!$A:$R,9,0),"")</f>
        <v/>
      </c>
      <c r="X2662" s="8" t="str">
        <f>IFERROR(VLOOKUP(LEFT($A2662,8),POR!$A:$R,10,0),"")</f>
        <v/>
      </c>
      <c r="Y2662" s="8" t="str">
        <f>IFERROR(VLOOKUP(LEFT($A2662,8),POR!$A:$R,11,0),"")</f>
        <v/>
      </c>
      <c r="Z2662" s="8" t="str">
        <f>IFERROR(VLOOKUP(LEFT($A2662,8),POR!$A:$R,12,0),"")</f>
        <v/>
      </c>
      <c r="AA2662" s="8" t="str">
        <f>IFERROR(VLOOKUP(LEFT($A2662,8),POR!$A:$R,13,0),"")</f>
        <v/>
      </c>
      <c r="AB2662" s="8" t="str">
        <f>IFERROR(VLOOKUP(LEFT($A2662,8),POR!$A:$R,14,0),"")</f>
        <v/>
      </c>
      <c r="AC2662" s="8" t="str">
        <f>IFERROR(VLOOKUP(LEFT($A2662,8),POR!$A:$R,15,0),"")</f>
        <v/>
      </c>
      <c r="AD2662" s="8" t="str">
        <f>IFERROR(VLOOKUP(LEFT($A2662,8),POR!$A:$R,16,0),"")</f>
        <v/>
      </c>
      <c r="AE2662" s="8" t="str">
        <f>IFERROR(VLOOKUP(LEFT($A2662,8),POR!$A:$R,17,0),"")</f>
        <v/>
      </c>
      <c r="AF2662" s="8" t="str">
        <f>IFERROR(VLOOKUP(LEFT($A2662,8),POR!$A:$R,18,0),"")</f>
        <v/>
      </c>
      <c r="AG2662" s="36" t="str">
        <f>IFERROR(VLOOKUP(A2662,NSD!F:G,2,0),"")</f>
        <v/>
      </c>
    </row>
    <row r="2663" spans="1:33">
      <c r="A2663" s="49" t="s">
        <v>4419</v>
      </c>
      <c r="B2663" s="36" t="str">
        <f>VLOOKUP(LEFT(A2663,8),Clusters!A:C,3,0)</f>
        <v>C1</v>
      </c>
      <c r="C2663" s="36">
        <f>VLOOKUP(LEFT(A2663,8),Clusters!A:D,2,0)</f>
        <v>14</v>
      </c>
      <c r="O2663" s="36">
        <f>IFERROR(VLOOKUP(LEFT(A2663,8),'Development Priority'!A:B,2,0),"")</f>
        <v>434</v>
      </c>
      <c r="P2663" s="8" t="str">
        <f>IFERROR(VLOOKUP(LEFT($A2663,8),POR!$A:$R,2,0),"")</f>
        <v/>
      </c>
      <c r="Q2663" s="8" t="str">
        <f>IFERROR(VLOOKUP(LEFT($A2663,8),POR!$A:$R,3,0),"")</f>
        <v/>
      </c>
      <c r="R2663" s="8" t="str">
        <f>IFERROR(VLOOKUP(LEFT($A2663,8),POR!$A:$R,4,0),"")</f>
        <v/>
      </c>
      <c r="S2663" s="8" t="str">
        <f>IFERROR(VLOOKUP(LEFT($A2663,8),POR!$A:$R,5,0),"")</f>
        <v/>
      </c>
      <c r="T2663" s="8" t="str">
        <f>IFERROR(VLOOKUP(LEFT($A2663,8),POR!$A:$R,6,0),"")</f>
        <v/>
      </c>
      <c r="U2663" s="8" t="str">
        <f>IFERROR(VLOOKUP(LEFT($A2663,8),POR!$A:$R,7,0),"")</f>
        <v/>
      </c>
      <c r="V2663" s="8" t="str">
        <f>IFERROR(VLOOKUP(LEFT($A2663,8),POR!$A:$R,8,0),"")</f>
        <v/>
      </c>
      <c r="W2663" s="8" t="str">
        <f>IFERROR(VLOOKUP(LEFT($A2663,8),POR!$A:$R,9,0),"")</f>
        <v/>
      </c>
      <c r="X2663" s="8" t="str">
        <f>IFERROR(VLOOKUP(LEFT($A2663,8),POR!$A:$R,10,0),"")</f>
        <v/>
      </c>
      <c r="Y2663" s="8" t="str">
        <f>IFERROR(VLOOKUP(LEFT($A2663,8),POR!$A:$R,11,0),"")</f>
        <v/>
      </c>
      <c r="Z2663" s="8" t="str">
        <f>IFERROR(VLOOKUP(LEFT($A2663,8),POR!$A:$R,12,0),"")</f>
        <v/>
      </c>
      <c r="AA2663" s="8" t="str">
        <f>IFERROR(VLOOKUP(LEFT($A2663,8),POR!$A:$R,13,0),"")</f>
        <v/>
      </c>
      <c r="AB2663" s="8" t="str">
        <f>IFERROR(VLOOKUP(LEFT($A2663,8),POR!$A:$R,14,0),"")</f>
        <v/>
      </c>
      <c r="AC2663" s="8" t="str">
        <f>IFERROR(VLOOKUP(LEFT($A2663,8),POR!$A:$R,15,0),"")</f>
        <v/>
      </c>
      <c r="AD2663" s="8" t="str">
        <f>IFERROR(VLOOKUP(LEFT($A2663,8),POR!$A:$R,16,0),"")</f>
        <v/>
      </c>
      <c r="AE2663" s="8" t="str">
        <f>IFERROR(VLOOKUP(LEFT($A2663,8),POR!$A:$R,17,0),"")</f>
        <v/>
      </c>
      <c r="AF2663" s="8" t="str">
        <f>IFERROR(VLOOKUP(LEFT($A2663,8),POR!$A:$R,18,0),"")</f>
        <v/>
      </c>
      <c r="AG2663" s="36" t="str">
        <f>IFERROR(VLOOKUP(A2663,NSD!F:G,2,0),"")</f>
        <v/>
      </c>
    </row>
    <row r="2664" spans="1:33">
      <c r="A2664" s="49" t="s">
        <v>4734</v>
      </c>
      <c r="B2664" s="36" t="str">
        <f>VLOOKUP(LEFT(A2664,8),Clusters!A:C,3,0)</f>
        <v>C1</v>
      </c>
      <c r="C2664" s="36">
        <f>VLOOKUP(LEFT(A2664,8),Clusters!A:D,2,0)</f>
        <v>14</v>
      </c>
      <c r="O2664" s="36">
        <f>IFERROR(VLOOKUP(LEFT(A2664,8),'Development Priority'!A:B,2,0),"")</f>
        <v>434</v>
      </c>
      <c r="P2664" s="8" t="str">
        <f>IFERROR(VLOOKUP(LEFT($A2664,8),POR!$A:$R,2,0),"")</f>
        <v/>
      </c>
      <c r="Q2664" s="8" t="str">
        <f>IFERROR(VLOOKUP(LEFT($A2664,8),POR!$A:$R,3,0),"")</f>
        <v/>
      </c>
      <c r="R2664" s="8" t="str">
        <f>IFERROR(VLOOKUP(LEFT($A2664,8),POR!$A:$R,4,0),"")</f>
        <v/>
      </c>
      <c r="S2664" s="8" t="str">
        <f>IFERROR(VLOOKUP(LEFT($A2664,8),POR!$A:$R,5,0),"")</f>
        <v/>
      </c>
      <c r="T2664" s="8" t="str">
        <f>IFERROR(VLOOKUP(LEFT($A2664,8),POR!$A:$R,6,0),"")</f>
        <v/>
      </c>
      <c r="U2664" s="8" t="str">
        <f>IFERROR(VLOOKUP(LEFT($A2664,8),POR!$A:$R,7,0),"")</f>
        <v/>
      </c>
      <c r="V2664" s="8" t="str">
        <f>IFERROR(VLOOKUP(LEFT($A2664,8),POR!$A:$R,8,0),"")</f>
        <v/>
      </c>
      <c r="W2664" s="8" t="str">
        <f>IFERROR(VLOOKUP(LEFT($A2664,8),POR!$A:$R,9,0),"")</f>
        <v/>
      </c>
      <c r="X2664" s="8" t="str">
        <f>IFERROR(VLOOKUP(LEFT($A2664,8),POR!$A:$R,10,0),"")</f>
        <v/>
      </c>
      <c r="Y2664" s="8" t="str">
        <f>IFERROR(VLOOKUP(LEFT($A2664,8),POR!$A:$R,11,0),"")</f>
        <v/>
      </c>
      <c r="Z2664" s="8" t="str">
        <f>IFERROR(VLOOKUP(LEFT($A2664,8),POR!$A:$R,12,0),"")</f>
        <v/>
      </c>
      <c r="AA2664" s="8" t="str">
        <f>IFERROR(VLOOKUP(LEFT($A2664,8),POR!$A:$R,13,0),"")</f>
        <v/>
      </c>
      <c r="AB2664" s="8" t="str">
        <f>IFERROR(VLOOKUP(LEFT($A2664,8),POR!$A:$R,14,0),"")</f>
        <v/>
      </c>
      <c r="AC2664" s="8" t="str">
        <f>IFERROR(VLOOKUP(LEFT($A2664,8),POR!$A:$R,15,0),"")</f>
        <v/>
      </c>
      <c r="AD2664" s="8" t="str">
        <f>IFERROR(VLOOKUP(LEFT($A2664,8),POR!$A:$R,16,0),"")</f>
        <v/>
      </c>
      <c r="AE2664" s="8" t="str">
        <f>IFERROR(VLOOKUP(LEFT($A2664,8),POR!$A:$R,17,0),"")</f>
        <v/>
      </c>
      <c r="AF2664" s="8" t="str">
        <f>IFERROR(VLOOKUP(LEFT($A2664,8),POR!$A:$R,18,0),"")</f>
        <v/>
      </c>
      <c r="AG2664" s="36" t="str">
        <f>IFERROR(VLOOKUP(A2664,NSD!F:G,2,0),"")</f>
        <v/>
      </c>
    </row>
    <row r="2665" spans="1:33">
      <c r="A2665" s="49" t="s">
        <v>4661</v>
      </c>
      <c r="B2665" s="36" t="str">
        <f>VLOOKUP(LEFT(A2665,8),Clusters!A:C,3,0)</f>
        <v>C1</v>
      </c>
      <c r="C2665" s="36">
        <f>VLOOKUP(LEFT(A2665,8),Clusters!A:D,2,0)</f>
        <v>14</v>
      </c>
      <c r="O2665" s="36">
        <f>IFERROR(VLOOKUP(LEFT(A2665,8),'Development Priority'!A:B,2,0),"")</f>
        <v>6</v>
      </c>
      <c r="P2665" s="8" t="str">
        <f>IFERROR(VLOOKUP(LEFT($A2665,8),POR!$A:$R,2,0),"")</f>
        <v/>
      </c>
      <c r="Q2665" s="8" t="str">
        <f>IFERROR(VLOOKUP(LEFT($A2665,8),POR!$A:$R,3,0),"")</f>
        <v/>
      </c>
      <c r="R2665" s="8" t="str">
        <f>IFERROR(VLOOKUP(LEFT($A2665,8),POR!$A:$R,4,0),"")</f>
        <v/>
      </c>
      <c r="S2665" s="8" t="str">
        <f>IFERROR(VLOOKUP(LEFT($A2665,8),POR!$A:$R,5,0),"")</f>
        <v/>
      </c>
      <c r="T2665" s="8">
        <f>IFERROR(VLOOKUP(LEFT($A2665,8),POR!$A:$R,6,0),"")</f>
        <v>42766.666666666701</v>
      </c>
      <c r="U2665" s="8" t="str">
        <f>IFERROR(VLOOKUP(LEFT($A2665,8),POR!$A:$R,7,0),"")</f>
        <v/>
      </c>
      <c r="V2665" s="8" t="str">
        <f>IFERROR(VLOOKUP(LEFT($A2665,8),POR!$A:$R,8,0),"")</f>
        <v/>
      </c>
      <c r="W2665" s="8" t="str">
        <f>IFERROR(VLOOKUP(LEFT($A2665,8),POR!$A:$R,9,0),"")</f>
        <v/>
      </c>
      <c r="X2665" s="8" t="str">
        <f>IFERROR(VLOOKUP(LEFT($A2665,8),POR!$A:$R,10,0),"")</f>
        <v/>
      </c>
      <c r="Y2665" s="8" t="str">
        <f>IFERROR(VLOOKUP(LEFT($A2665,8),POR!$A:$R,11,0),"")</f>
        <v/>
      </c>
      <c r="Z2665" s="8" t="str">
        <f>IFERROR(VLOOKUP(LEFT($A2665,8),POR!$A:$R,12,0),"")</f>
        <v/>
      </c>
      <c r="AA2665" s="8" t="str">
        <f>IFERROR(VLOOKUP(LEFT($A2665,8),POR!$A:$R,13,0),"")</f>
        <v/>
      </c>
      <c r="AB2665" s="8" t="str">
        <f>IFERROR(VLOOKUP(LEFT($A2665,8),POR!$A:$R,14,0),"")</f>
        <v/>
      </c>
      <c r="AC2665" s="8" t="str">
        <f>IFERROR(VLOOKUP(LEFT($A2665,8),POR!$A:$R,15,0),"")</f>
        <v/>
      </c>
      <c r="AD2665" s="8" t="str">
        <f>IFERROR(VLOOKUP(LEFT($A2665,8),POR!$A:$R,16,0),"")</f>
        <v/>
      </c>
      <c r="AE2665" s="8" t="str">
        <f>IFERROR(VLOOKUP(LEFT($A2665,8),POR!$A:$R,17,0),"")</f>
        <v/>
      </c>
      <c r="AF2665" s="8" t="str">
        <f>IFERROR(VLOOKUP(LEFT($A2665,8),POR!$A:$R,18,0),"")</f>
        <v/>
      </c>
      <c r="AG2665" s="36" t="str">
        <f>IFERROR(VLOOKUP(A2665,NSD!F:G,2,0),"")</f>
        <v/>
      </c>
    </row>
    <row r="2666" spans="1:33">
      <c r="A2666" s="49" t="s">
        <v>3405</v>
      </c>
      <c r="B2666" s="36" t="str">
        <f>VLOOKUP(LEFT(A2666,8),Clusters!A:C,3,0)</f>
        <v>C1</v>
      </c>
      <c r="C2666" s="36">
        <f>VLOOKUP(LEFT(A2666,8),Clusters!A:D,2,0)</f>
        <v>14</v>
      </c>
      <c r="O2666" s="36">
        <f>IFERROR(VLOOKUP(LEFT(A2666,8),'Development Priority'!A:B,2,0),"")</f>
        <v>8</v>
      </c>
      <c r="P2666" s="8" t="str">
        <f>IFERROR(VLOOKUP(LEFT($A2666,8),POR!$A:$R,2,0),"")</f>
        <v/>
      </c>
      <c r="Q2666" s="8" t="str">
        <f>IFERROR(VLOOKUP(LEFT($A2666,8),POR!$A:$R,3,0),"")</f>
        <v/>
      </c>
      <c r="R2666" s="8" t="str">
        <f>IFERROR(VLOOKUP(LEFT($A2666,8),POR!$A:$R,4,0),"")</f>
        <v/>
      </c>
      <c r="S2666" s="8" t="str">
        <f>IFERROR(VLOOKUP(LEFT($A2666,8),POR!$A:$R,5,0),"")</f>
        <v/>
      </c>
      <c r="T2666" s="8">
        <f>IFERROR(VLOOKUP(LEFT($A2666,8),POR!$A:$R,6,0),"")</f>
        <v>42766.666666666701</v>
      </c>
      <c r="U2666" s="8" t="str">
        <f>IFERROR(VLOOKUP(LEFT($A2666,8),POR!$A:$R,7,0),"")</f>
        <v/>
      </c>
      <c r="V2666" s="8">
        <f>IFERROR(VLOOKUP(LEFT($A2666,8),POR!$A:$R,8,0),"")</f>
        <v>42747</v>
      </c>
      <c r="W2666" s="8" t="str">
        <f>IFERROR(VLOOKUP(LEFT($A2666,8),POR!$A:$R,9,0),"")</f>
        <v/>
      </c>
      <c r="X2666" s="8" t="str">
        <f>IFERROR(VLOOKUP(LEFT($A2666,8),POR!$A:$R,10,0),"")</f>
        <v/>
      </c>
      <c r="Y2666" s="8" t="str">
        <f>IFERROR(VLOOKUP(LEFT($A2666,8),POR!$A:$R,11,0),"")</f>
        <v/>
      </c>
      <c r="Z2666" s="8" t="str">
        <f>IFERROR(VLOOKUP(LEFT($A2666,8),POR!$A:$R,12,0),"")</f>
        <v/>
      </c>
      <c r="AA2666" s="8" t="str">
        <f>IFERROR(VLOOKUP(LEFT($A2666,8),POR!$A:$R,13,0),"")</f>
        <v/>
      </c>
      <c r="AB2666" s="8" t="str">
        <f>IFERROR(VLOOKUP(LEFT($A2666,8),POR!$A:$R,14,0),"")</f>
        <v/>
      </c>
      <c r="AC2666" s="8" t="str">
        <f>IFERROR(VLOOKUP(LEFT($A2666,8),POR!$A:$R,15,0),"")</f>
        <v/>
      </c>
      <c r="AD2666" s="8" t="str">
        <f>IFERROR(VLOOKUP(LEFT($A2666,8),POR!$A:$R,16,0),"")</f>
        <v/>
      </c>
      <c r="AE2666" s="8" t="str">
        <f>IFERROR(VLOOKUP(LEFT($A2666,8),POR!$A:$R,17,0),"")</f>
        <v/>
      </c>
      <c r="AF2666" s="8" t="str">
        <f>IFERROR(VLOOKUP(LEFT($A2666,8),POR!$A:$R,18,0),"")</f>
        <v/>
      </c>
      <c r="AG2666" s="36" t="str">
        <f>IFERROR(VLOOKUP(A2666,NSD!F:G,2,0),"")</f>
        <v/>
      </c>
    </row>
    <row r="2667" spans="1:33">
      <c r="A2667" s="49" t="s">
        <v>3937</v>
      </c>
      <c r="B2667" s="36" t="str">
        <f>VLOOKUP(LEFT(A2667,8),Clusters!A:C,3,0)</f>
        <v>C1</v>
      </c>
      <c r="C2667" s="36">
        <f>VLOOKUP(LEFT(A2667,8),Clusters!A:D,2,0)</f>
        <v>14</v>
      </c>
      <c r="O2667" s="36">
        <f>IFERROR(VLOOKUP(LEFT(A2667,8),'Development Priority'!A:B,2,0),"")</f>
        <v>8</v>
      </c>
      <c r="P2667" s="8" t="str">
        <f>IFERROR(VLOOKUP(LEFT($A2667,8),POR!$A:$R,2,0),"")</f>
        <v/>
      </c>
      <c r="Q2667" s="8" t="str">
        <f>IFERROR(VLOOKUP(LEFT($A2667,8),POR!$A:$R,3,0),"")</f>
        <v/>
      </c>
      <c r="R2667" s="8" t="str">
        <f>IFERROR(VLOOKUP(LEFT($A2667,8),POR!$A:$R,4,0),"")</f>
        <v/>
      </c>
      <c r="S2667" s="8" t="str">
        <f>IFERROR(VLOOKUP(LEFT($A2667,8),POR!$A:$R,5,0),"")</f>
        <v/>
      </c>
      <c r="T2667" s="8">
        <f>IFERROR(VLOOKUP(LEFT($A2667,8),POR!$A:$R,6,0),"")</f>
        <v>42766.666666666701</v>
      </c>
      <c r="U2667" s="8" t="str">
        <f>IFERROR(VLOOKUP(LEFT($A2667,8),POR!$A:$R,7,0),"")</f>
        <v/>
      </c>
      <c r="V2667" s="8">
        <f>IFERROR(VLOOKUP(LEFT($A2667,8),POR!$A:$R,8,0),"")</f>
        <v>42747</v>
      </c>
      <c r="W2667" s="8" t="str">
        <f>IFERROR(VLOOKUP(LEFT($A2667,8),POR!$A:$R,9,0),"")</f>
        <v/>
      </c>
      <c r="X2667" s="8" t="str">
        <f>IFERROR(VLOOKUP(LEFT($A2667,8),POR!$A:$R,10,0),"")</f>
        <v/>
      </c>
      <c r="Y2667" s="8" t="str">
        <f>IFERROR(VLOOKUP(LEFT($A2667,8),POR!$A:$R,11,0),"")</f>
        <v/>
      </c>
      <c r="Z2667" s="8" t="str">
        <f>IFERROR(VLOOKUP(LEFT($A2667,8),POR!$A:$R,12,0),"")</f>
        <v/>
      </c>
      <c r="AA2667" s="8" t="str">
        <f>IFERROR(VLOOKUP(LEFT($A2667,8),POR!$A:$R,13,0),"")</f>
        <v/>
      </c>
      <c r="AB2667" s="8" t="str">
        <f>IFERROR(VLOOKUP(LEFT($A2667,8),POR!$A:$R,14,0),"")</f>
        <v/>
      </c>
      <c r="AC2667" s="8" t="str">
        <f>IFERROR(VLOOKUP(LEFT($A2667,8),POR!$A:$R,15,0),"")</f>
        <v/>
      </c>
      <c r="AD2667" s="8" t="str">
        <f>IFERROR(VLOOKUP(LEFT($A2667,8),POR!$A:$R,16,0),"")</f>
        <v/>
      </c>
      <c r="AE2667" s="8" t="str">
        <f>IFERROR(VLOOKUP(LEFT($A2667,8),POR!$A:$R,17,0),"")</f>
        <v/>
      </c>
      <c r="AF2667" s="8" t="str">
        <f>IFERROR(VLOOKUP(LEFT($A2667,8),POR!$A:$R,18,0),"")</f>
        <v/>
      </c>
      <c r="AG2667" s="36" t="str">
        <f>IFERROR(VLOOKUP(A2667,NSD!F:G,2,0),"")</f>
        <v/>
      </c>
    </row>
    <row r="2668" spans="1:33">
      <c r="A2668" s="49" t="s">
        <v>2619</v>
      </c>
      <c r="B2668" s="36" t="str">
        <f>VLOOKUP(LEFT(A2668,8),Clusters!A:C,3,0)</f>
        <v>C1</v>
      </c>
      <c r="C2668" s="36">
        <f>VLOOKUP(LEFT(A2668,8),Clusters!A:D,2,0)</f>
        <v>14</v>
      </c>
      <c r="O2668" s="36">
        <f>IFERROR(VLOOKUP(LEFT(A2668,8),'Development Priority'!A:B,2,0),"")</f>
        <v>8</v>
      </c>
      <c r="P2668" s="8" t="str">
        <f>IFERROR(VLOOKUP(LEFT($A2668,8),POR!$A:$R,2,0),"")</f>
        <v/>
      </c>
      <c r="Q2668" s="8" t="str">
        <f>IFERROR(VLOOKUP(LEFT($A2668,8),POR!$A:$R,3,0),"")</f>
        <v/>
      </c>
      <c r="R2668" s="8" t="str">
        <f>IFERROR(VLOOKUP(LEFT($A2668,8),POR!$A:$R,4,0),"")</f>
        <v/>
      </c>
      <c r="S2668" s="8" t="str">
        <f>IFERROR(VLOOKUP(LEFT($A2668,8),POR!$A:$R,5,0),"")</f>
        <v/>
      </c>
      <c r="T2668" s="8">
        <f>IFERROR(VLOOKUP(LEFT($A2668,8),POR!$A:$R,6,0),"")</f>
        <v>42766.666666666701</v>
      </c>
      <c r="U2668" s="8" t="str">
        <f>IFERROR(VLOOKUP(LEFT($A2668,8),POR!$A:$R,7,0),"")</f>
        <v/>
      </c>
      <c r="V2668" s="8">
        <f>IFERROR(VLOOKUP(LEFT($A2668,8),POR!$A:$R,8,0),"")</f>
        <v>42747</v>
      </c>
      <c r="W2668" s="8" t="str">
        <f>IFERROR(VLOOKUP(LEFT($A2668,8),POR!$A:$R,9,0),"")</f>
        <v/>
      </c>
      <c r="X2668" s="8" t="str">
        <f>IFERROR(VLOOKUP(LEFT($A2668,8),POR!$A:$R,10,0),"")</f>
        <v/>
      </c>
      <c r="Y2668" s="8" t="str">
        <f>IFERROR(VLOOKUP(LEFT($A2668,8),POR!$A:$R,11,0),"")</f>
        <v/>
      </c>
      <c r="Z2668" s="8" t="str">
        <f>IFERROR(VLOOKUP(LEFT($A2668,8),POR!$A:$R,12,0),"")</f>
        <v/>
      </c>
      <c r="AA2668" s="8" t="str">
        <f>IFERROR(VLOOKUP(LEFT($A2668,8),POR!$A:$R,13,0),"")</f>
        <v/>
      </c>
      <c r="AB2668" s="8" t="str">
        <f>IFERROR(VLOOKUP(LEFT($A2668,8),POR!$A:$R,14,0),"")</f>
        <v/>
      </c>
      <c r="AC2668" s="8" t="str">
        <f>IFERROR(VLOOKUP(LEFT($A2668,8),POR!$A:$R,15,0),"")</f>
        <v/>
      </c>
      <c r="AD2668" s="8" t="str">
        <f>IFERROR(VLOOKUP(LEFT($A2668,8),POR!$A:$R,16,0),"")</f>
        <v/>
      </c>
      <c r="AE2668" s="8" t="str">
        <f>IFERROR(VLOOKUP(LEFT($A2668,8),POR!$A:$R,17,0),"")</f>
        <v/>
      </c>
      <c r="AF2668" s="8" t="str">
        <f>IFERROR(VLOOKUP(LEFT($A2668,8),POR!$A:$R,18,0),"")</f>
        <v/>
      </c>
      <c r="AG2668" s="36" t="str">
        <f>IFERROR(VLOOKUP(A2668,NSD!F:G,2,0),"")</f>
        <v/>
      </c>
    </row>
    <row r="2669" spans="1:33">
      <c r="A2669" s="49" t="s">
        <v>3468</v>
      </c>
      <c r="B2669" s="36" t="str">
        <f>VLOOKUP(LEFT(A2669,8),Clusters!A:C,3,0)</f>
        <v>C1</v>
      </c>
      <c r="C2669" s="36">
        <f>VLOOKUP(LEFT(A2669,8),Clusters!A:D,2,0)</f>
        <v>14</v>
      </c>
      <c r="O2669" s="36">
        <f>IFERROR(VLOOKUP(LEFT(A2669,8),'Development Priority'!A:B,2,0),"")</f>
        <v>8</v>
      </c>
      <c r="P2669" s="8" t="str">
        <f>IFERROR(VLOOKUP(LEFT($A2669,8),POR!$A:$R,2,0),"")</f>
        <v/>
      </c>
      <c r="Q2669" s="8" t="str">
        <f>IFERROR(VLOOKUP(LEFT($A2669,8),POR!$A:$R,3,0),"")</f>
        <v/>
      </c>
      <c r="R2669" s="8" t="str">
        <f>IFERROR(VLOOKUP(LEFT($A2669,8),POR!$A:$R,4,0),"")</f>
        <v/>
      </c>
      <c r="S2669" s="8" t="str">
        <f>IFERROR(VLOOKUP(LEFT($A2669,8),POR!$A:$R,5,0),"")</f>
        <v/>
      </c>
      <c r="T2669" s="8">
        <f>IFERROR(VLOOKUP(LEFT($A2669,8),POR!$A:$R,6,0),"")</f>
        <v>42766.666666666701</v>
      </c>
      <c r="U2669" s="8" t="str">
        <f>IFERROR(VLOOKUP(LEFT($A2669,8),POR!$A:$R,7,0),"")</f>
        <v/>
      </c>
      <c r="V2669" s="8">
        <f>IFERROR(VLOOKUP(LEFT($A2669,8),POR!$A:$R,8,0),"")</f>
        <v>42747</v>
      </c>
      <c r="W2669" s="8" t="str">
        <f>IFERROR(VLOOKUP(LEFT($A2669,8),POR!$A:$R,9,0),"")</f>
        <v/>
      </c>
      <c r="X2669" s="8" t="str">
        <f>IFERROR(VLOOKUP(LEFT($A2669,8),POR!$A:$R,10,0),"")</f>
        <v/>
      </c>
      <c r="Y2669" s="8" t="str">
        <f>IFERROR(VLOOKUP(LEFT($A2669,8),POR!$A:$R,11,0),"")</f>
        <v/>
      </c>
      <c r="Z2669" s="8" t="str">
        <f>IFERROR(VLOOKUP(LEFT($A2669,8),POR!$A:$R,12,0),"")</f>
        <v/>
      </c>
      <c r="AA2669" s="8" t="str">
        <f>IFERROR(VLOOKUP(LEFT($A2669,8),POR!$A:$R,13,0),"")</f>
        <v/>
      </c>
      <c r="AB2669" s="8" t="str">
        <f>IFERROR(VLOOKUP(LEFT($A2669,8),POR!$A:$R,14,0),"")</f>
        <v/>
      </c>
      <c r="AC2669" s="8" t="str">
        <f>IFERROR(VLOOKUP(LEFT($A2669,8),POR!$A:$R,15,0),"")</f>
        <v/>
      </c>
      <c r="AD2669" s="8" t="str">
        <f>IFERROR(VLOOKUP(LEFT($A2669,8),POR!$A:$R,16,0),"")</f>
        <v/>
      </c>
      <c r="AE2669" s="8" t="str">
        <f>IFERROR(VLOOKUP(LEFT($A2669,8),POR!$A:$R,17,0),"")</f>
        <v/>
      </c>
      <c r="AF2669" s="8" t="str">
        <f>IFERROR(VLOOKUP(LEFT($A2669,8),POR!$A:$R,18,0),"")</f>
        <v/>
      </c>
      <c r="AG2669" s="36" t="str">
        <f>IFERROR(VLOOKUP(A2669,NSD!F:G,2,0),"")</f>
        <v/>
      </c>
    </row>
    <row r="2670" spans="1:33">
      <c r="A2670" s="49" t="s">
        <v>2951</v>
      </c>
      <c r="B2670" s="36" t="str">
        <f>VLOOKUP(LEFT(A2670,8),Clusters!A:C,3,0)</f>
        <v>C1</v>
      </c>
      <c r="C2670" s="36">
        <f>VLOOKUP(LEFT(A2670,8),Clusters!A:D,2,0)</f>
        <v>14</v>
      </c>
      <c r="O2670" s="36">
        <f>IFERROR(VLOOKUP(LEFT(A2670,8),'Development Priority'!A:B,2,0),"")</f>
        <v>8</v>
      </c>
      <c r="P2670" s="8" t="str">
        <f>IFERROR(VLOOKUP(LEFT($A2670,8),POR!$A:$R,2,0),"")</f>
        <v/>
      </c>
      <c r="Q2670" s="8" t="str">
        <f>IFERROR(VLOOKUP(LEFT($A2670,8),POR!$A:$R,3,0),"")</f>
        <v/>
      </c>
      <c r="R2670" s="8" t="str">
        <f>IFERROR(VLOOKUP(LEFT($A2670,8),POR!$A:$R,4,0),"")</f>
        <v/>
      </c>
      <c r="S2670" s="8" t="str">
        <f>IFERROR(VLOOKUP(LEFT($A2670,8),POR!$A:$R,5,0),"")</f>
        <v/>
      </c>
      <c r="T2670" s="8">
        <f>IFERROR(VLOOKUP(LEFT($A2670,8),POR!$A:$R,6,0),"")</f>
        <v>42766.666666666701</v>
      </c>
      <c r="U2670" s="8" t="str">
        <f>IFERROR(VLOOKUP(LEFT($A2670,8),POR!$A:$R,7,0),"")</f>
        <v/>
      </c>
      <c r="V2670" s="8">
        <f>IFERROR(VLOOKUP(LEFT($A2670,8),POR!$A:$R,8,0),"")</f>
        <v>42747</v>
      </c>
      <c r="W2670" s="8" t="str">
        <f>IFERROR(VLOOKUP(LEFT($A2670,8),POR!$A:$R,9,0),"")</f>
        <v/>
      </c>
      <c r="X2670" s="8" t="str">
        <f>IFERROR(VLOOKUP(LEFT($A2670,8),POR!$A:$R,10,0),"")</f>
        <v/>
      </c>
      <c r="Y2670" s="8" t="str">
        <f>IFERROR(VLOOKUP(LEFT($A2670,8),POR!$A:$R,11,0),"")</f>
        <v/>
      </c>
      <c r="Z2670" s="8" t="str">
        <f>IFERROR(VLOOKUP(LEFT($A2670,8),POR!$A:$R,12,0),"")</f>
        <v/>
      </c>
      <c r="AA2670" s="8" t="str">
        <f>IFERROR(VLOOKUP(LEFT($A2670,8),POR!$A:$R,13,0),"")</f>
        <v/>
      </c>
      <c r="AB2670" s="8" t="str">
        <f>IFERROR(VLOOKUP(LEFT($A2670,8),POR!$A:$R,14,0),"")</f>
        <v/>
      </c>
      <c r="AC2670" s="8" t="str">
        <f>IFERROR(VLOOKUP(LEFT($A2670,8),POR!$A:$R,15,0),"")</f>
        <v/>
      </c>
      <c r="AD2670" s="8" t="str">
        <f>IFERROR(VLOOKUP(LEFT($A2670,8),POR!$A:$R,16,0),"")</f>
        <v/>
      </c>
      <c r="AE2670" s="8" t="str">
        <f>IFERROR(VLOOKUP(LEFT($A2670,8),POR!$A:$R,17,0),"")</f>
        <v/>
      </c>
      <c r="AF2670" s="8" t="str">
        <f>IFERROR(VLOOKUP(LEFT($A2670,8),POR!$A:$R,18,0),"")</f>
        <v/>
      </c>
      <c r="AG2670" s="36" t="str">
        <f>IFERROR(VLOOKUP(A2670,NSD!F:G,2,0),"")</f>
        <v/>
      </c>
    </row>
    <row r="2671" spans="1:33">
      <c r="A2671" s="49" t="s">
        <v>4711</v>
      </c>
      <c r="B2671" s="36" t="str">
        <f>VLOOKUP(LEFT(A2671,8),Clusters!A:C,3,0)</f>
        <v>C1</v>
      </c>
      <c r="C2671" s="36">
        <f>VLOOKUP(LEFT(A2671,8),Clusters!A:D,2,0)</f>
        <v>14</v>
      </c>
      <c r="O2671" s="36">
        <f>IFERROR(VLOOKUP(LEFT(A2671,8),'Development Priority'!A:B,2,0),"")</f>
        <v>226</v>
      </c>
      <c r="P2671" s="8" t="str">
        <f>IFERROR(VLOOKUP(LEFT($A2671,8),POR!$A:$R,2,0),"")</f>
        <v/>
      </c>
      <c r="Q2671" s="8" t="str">
        <f>IFERROR(VLOOKUP(LEFT($A2671,8),POR!$A:$R,3,0),"")</f>
        <v/>
      </c>
      <c r="R2671" s="8" t="str">
        <f>IFERROR(VLOOKUP(LEFT($A2671,8),POR!$A:$R,4,0),"")</f>
        <v/>
      </c>
      <c r="S2671" s="8" t="str">
        <f>IFERROR(VLOOKUP(LEFT($A2671,8),POR!$A:$R,5,0),"")</f>
        <v/>
      </c>
      <c r="T2671" s="8" t="str">
        <f>IFERROR(VLOOKUP(LEFT($A2671,8),POR!$A:$R,6,0),"")</f>
        <v/>
      </c>
      <c r="U2671" s="8" t="str">
        <f>IFERROR(VLOOKUP(LEFT($A2671,8),POR!$A:$R,7,0),"")</f>
        <v/>
      </c>
      <c r="V2671" s="8">
        <f>IFERROR(VLOOKUP(LEFT($A2671,8),POR!$A:$R,8,0),"")</f>
        <v>42838</v>
      </c>
      <c r="W2671" s="8" t="str">
        <f>IFERROR(VLOOKUP(LEFT($A2671,8),POR!$A:$R,9,0),"")</f>
        <v/>
      </c>
      <c r="X2671" s="8" t="str">
        <f>IFERROR(VLOOKUP(LEFT($A2671,8),POR!$A:$R,10,0),"")</f>
        <v/>
      </c>
      <c r="Y2671" s="8" t="str">
        <f>IFERROR(VLOOKUP(LEFT($A2671,8),POR!$A:$R,11,0),"")</f>
        <v/>
      </c>
      <c r="Z2671" s="8" t="str">
        <f>IFERROR(VLOOKUP(LEFT($A2671,8),POR!$A:$R,12,0),"")</f>
        <v/>
      </c>
      <c r="AA2671" s="8" t="str">
        <f>IFERROR(VLOOKUP(LEFT($A2671,8),POR!$A:$R,13,0),"")</f>
        <v/>
      </c>
      <c r="AB2671" s="8" t="str">
        <f>IFERROR(VLOOKUP(LEFT($A2671,8),POR!$A:$R,14,0),"")</f>
        <v/>
      </c>
      <c r="AC2671" s="8" t="str">
        <f>IFERROR(VLOOKUP(LEFT($A2671,8),POR!$A:$R,15,0),"")</f>
        <v/>
      </c>
      <c r="AD2671" s="8" t="str">
        <f>IFERROR(VLOOKUP(LEFT($A2671,8),POR!$A:$R,16,0),"")</f>
        <v/>
      </c>
      <c r="AE2671" s="8" t="str">
        <f>IFERROR(VLOOKUP(LEFT($A2671,8),POR!$A:$R,17,0),"")</f>
        <v/>
      </c>
      <c r="AF2671" s="8" t="str">
        <f>IFERROR(VLOOKUP(LEFT($A2671,8),POR!$A:$R,18,0),"")</f>
        <v/>
      </c>
      <c r="AG2671" s="36" t="str">
        <f>IFERROR(VLOOKUP(A2671,NSD!F:G,2,0),"")</f>
        <v/>
      </c>
    </row>
    <row r="2672" spans="1:33">
      <c r="A2672" s="49" t="s">
        <v>4558</v>
      </c>
      <c r="B2672" s="36" t="str">
        <f>VLOOKUP(LEFT(A2672,8),Clusters!A:C,3,0)</f>
        <v>C1</v>
      </c>
      <c r="C2672" s="36">
        <f>VLOOKUP(LEFT(A2672,8),Clusters!A:D,2,0)</f>
        <v>14</v>
      </c>
      <c r="O2672" s="36">
        <f>IFERROR(VLOOKUP(LEFT(A2672,8),'Development Priority'!A:B,2,0),"")</f>
        <v>226</v>
      </c>
      <c r="P2672" s="8" t="str">
        <f>IFERROR(VLOOKUP(LEFT($A2672,8),POR!$A:$R,2,0),"")</f>
        <v/>
      </c>
      <c r="Q2672" s="8" t="str">
        <f>IFERROR(VLOOKUP(LEFT($A2672,8),POR!$A:$R,3,0),"")</f>
        <v/>
      </c>
      <c r="R2672" s="8" t="str">
        <f>IFERROR(VLOOKUP(LEFT($A2672,8),POR!$A:$R,4,0),"")</f>
        <v/>
      </c>
      <c r="S2672" s="8" t="str">
        <f>IFERROR(VLOOKUP(LEFT($A2672,8),POR!$A:$R,5,0),"")</f>
        <v/>
      </c>
      <c r="T2672" s="8" t="str">
        <f>IFERROR(VLOOKUP(LEFT($A2672,8),POR!$A:$R,6,0),"")</f>
        <v/>
      </c>
      <c r="U2672" s="8" t="str">
        <f>IFERROR(VLOOKUP(LEFT($A2672,8),POR!$A:$R,7,0),"")</f>
        <v/>
      </c>
      <c r="V2672" s="8">
        <f>IFERROR(VLOOKUP(LEFT($A2672,8),POR!$A:$R,8,0),"")</f>
        <v>42838</v>
      </c>
      <c r="W2672" s="8" t="str">
        <f>IFERROR(VLOOKUP(LEFT($A2672,8),POR!$A:$R,9,0),"")</f>
        <v/>
      </c>
      <c r="X2672" s="8" t="str">
        <f>IFERROR(VLOOKUP(LEFT($A2672,8),POR!$A:$R,10,0),"")</f>
        <v/>
      </c>
      <c r="Y2672" s="8" t="str">
        <f>IFERROR(VLOOKUP(LEFT($A2672,8),POR!$A:$R,11,0),"")</f>
        <v/>
      </c>
      <c r="Z2672" s="8" t="str">
        <f>IFERROR(VLOOKUP(LEFT($A2672,8),POR!$A:$R,12,0),"")</f>
        <v/>
      </c>
      <c r="AA2672" s="8" t="str">
        <f>IFERROR(VLOOKUP(LEFT($A2672,8),POR!$A:$R,13,0),"")</f>
        <v/>
      </c>
      <c r="AB2672" s="8" t="str">
        <f>IFERROR(VLOOKUP(LEFT($A2672,8),POR!$A:$R,14,0),"")</f>
        <v/>
      </c>
      <c r="AC2672" s="8" t="str">
        <f>IFERROR(VLOOKUP(LEFT($A2672,8),POR!$A:$R,15,0),"")</f>
        <v/>
      </c>
      <c r="AD2672" s="8" t="str">
        <f>IFERROR(VLOOKUP(LEFT($A2672,8),POR!$A:$R,16,0),"")</f>
        <v/>
      </c>
      <c r="AE2672" s="8" t="str">
        <f>IFERROR(VLOOKUP(LEFT($A2672,8),POR!$A:$R,17,0),"")</f>
        <v/>
      </c>
      <c r="AF2672" s="8" t="str">
        <f>IFERROR(VLOOKUP(LEFT($A2672,8),POR!$A:$R,18,0),"")</f>
        <v/>
      </c>
      <c r="AG2672" s="36" t="str">
        <f>IFERROR(VLOOKUP(A2672,NSD!F:G,2,0),"")</f>
        <v/>
      </c>
    </row>
    <row r="2673" spans="1:33">
      <c r="A2673" s="49" t="s">
        <v>2805</v>
      </c>
      <c r="B2673" s="36" t="str">
        <f>VLOOKUP(LEFT(A2673,8),Clusters!A:C,3,0)</f>
        <v>C1</v>
      </c>
      <c r="C2673" s="36">
        <f>VLOOKUP(LEFT(A2673,8),Clusters!A:D,2,0)</f>
        <v>14</v>
      </c>
      <c r="O2673" s="36">
        <f>IFERROR(VLOOKUP(LEFT(A2673,8),'Development Priority'!A:B,2,0),"")</f>
        <v>226</v>
      </c>
      <c r="P2673" s="8" t="str">
        <f>IFERROR(VLOOKUP(LEFT($A2673,8),POR!$A:$R,2,0),"")</f>
        <v/>
      </c>
      <c r="Q2673" s="8" t="str">
        <f>IFERROR(VLOOKUP(LEFT($A2673,8),POR!$A:$R,3,0),"")</f>
        <v/>
      </c>
      <c r="R2673" s="8" t="str">
        <f>IFERROR(VLOOKUP(LEFT($A2673,8),POR!$A:$R,4,0),"")</f>
        <v/>
      </c>
      <c r="S2673" s="8" t="str">
        <f>IFERROR(VLOOKUP(LEFT($A2673,8),POR!$A:$R,5,0),"")</f>
        <v/>
      </c>
      <c r="T2673" s="8" t="str">
        <f>IFERROR(VLOOKUP(LEFT($A2673,8),POR!$A:$R,6,0),"")</f>
        <v/>
      </c>
      <c r="U2673" s="8" t="str">
        <f>IFERROR(VLOOKUP(LEFT($A2673,8),POR!$A:$R,7,0),"")</f>
        <v/>
      </c>
      <c r="V2673" s="8">
        <f>IFERROR(VLOOKUP(LEFT($A2673,8),POR!$A:$R,8,0),"")</f>
        <v>42838</v>
      </c>
      <c r="W2673" s="8" t="str">
        <f>IFERROR(VLOOKUP(LEFT($A2673,8),POR!$A:$R,9,0),"")</f>
        <v/>
      </c>
      <c r="X2673" s="8" t="str">
        <f>IFERROR(VLOOKUP(LEFT($A2673,8),POR!$A:$R,10,0),"")</f>
        <v/>
      </c>
      <c r="Y2673" s="8" t="str">
        <f>IFERROR(VLOOKUP(LEFT($A2673,8),POR!$A:$R,11,0),"")</f>
        <v/>
      </c>
      <c r="Z2673" s="8" t="str">
        <f>IFERROR(VLOOKUP(LEFT($A2673,8),POR!$A:$R,12,0),"")</f>
        <v/>
      </c>
      <c r="AA2673" s="8" t="str">
        <f>IFERROR(VLOOKUP(LEFT($A2673,8),POR!$A:$R,13,0),"")</f>
        <v/>
      </c>
      <c r="AB2673" s="8" t="str">
        <f>IFERROR(VLOOKUP(LEFT($A2673,8),POR!$A:$R,14,0),"")</f>
        <v/>
      </c>
      <c r="AC2673" s="8" t="str">
        <f>IFERROR(VLOOKUP(LEFT($A2673,8),POR!$A:$R,15,0),"")</f>
        <v/>
      </c>
      <c r="AD2673" s="8" t="str">
        <f>IFERROR(VLOOKUP(LEFT($A2673,8),POR!$A:$R,16,0),"")</f>
        <v/>
      </c>
      <c r="AE2673" s="8" t="str">
        <f>IFERROR(VLOOKUP(LEFT($A2673,8),POR!$A:$R,17,0),"")</f>
        <v/>
      </c>
      <c r="AF2673" s="8" t="str">
        <f>IFERROR(VLOOKUP(LEFT($A2673,8),POR!$A:$R,18,0),"")</f>
        <v/>
      </c>
      <c r="AG2673" s="36" t="str">
        <f>IFERROR(VLOOKUP(A2673,NSD!F:G,2,0),"")</f>
        <v/>
      </c>
    </row>
    <row r="2674" spans="1:33">
      <c r="A2674" s="49" t="s">
        <v>3316</v>
      </c>
      <c r="B2674" s="36" t="str">
        <f>VLOOKUP(LEFT(A2674,8),Clusters!A:C,3,0)</f>
        <v>C1</v>
      </c>
      <c r="C2674" s="36">
        <f>VLOOKUP(LEFT(A2674,8),Clusters!A:D,2,0)</f>
        <v>14</v>
      </c>
      <c r="O2674" s="36">
        <f>IFERROR(VLOOKUP(LEFT(A2674,8),'Development Priority'!A:B,2,0),"")</f>
        <v>180</v>
      </c>
      <c r="P2674" s="8" t="str">
        <f>IFERROR(VLOOKUP(LEFT($A2674,8),POR!$A:$R,2,0),"")</f>
        <v/>
      </c>
      <c r="Q2674" s="8" t="str">
        <f>IFERROR(VLOOKUP(LEFT($A2674,8),POR!$A:$R,3,0),"")</f>
        <v/>
      </c>
      <c r="R2674" s="8" t="str">
        <f>IFERROR(VLOOKUP(LEFT($A2674,8),POR!$A:$R,4,0),"")</f>
        <v/>
      </c>
      <c r="S2674" s="8" t="str">
        <f>IFERROR(VLOOKUP(LEFT($A2674,8),POR!$A:$R,5,0),"")</f>
        <v/>
      </c>
      <c r="T2674" s="8">
        <f>IFERROR(VLOOKUP(LEFT($A2674,8),POR!$A:$R,6,0),"")</f>
        <v>42795.666666666701</v>
      </c>
      <c r="U2674" s="8" t="str">
        <f>IFERROR(VLOOKUP(LEFT($A2674,8),POR!$A:$R,7,0),"")</f>
        <v/>
      </c>
      <c r="V2674" s="8">
        <f>IFERROR(VLOOKUP(LEFT($A2674,8),POR!$A:$R,8,0),"")</f>
        <v>42828</v>
      </c>
      <c r="W2674" s="8" t="str">
        <f>IFERROR(VLOOKUP(LEFT($A2674,8),POR!$A:$R,9,0),"")</f>
        <v/>
      </c>
      <c r="X2674" s="8" t="str">
        <f>IFERROR(VLOOKUP(LEFT($A2674,8),POR!$A:$R,10,0),"")</f>
        <v/>
      </c>
      <c r="Y2674" s="8" t="str">
        <f>IFERROR(VLOOKUP(LEFT($A2674,8),POR!$A:$R,11,0),"")</f>
        <v/>
      </c>
      <c r="Z2674" s="8" t="str">
        <f>IFERROR(VLOOKUP(LEFT($A2674,8),POR!$A:$R,12,0),"")</f>
        <v/>
      </c>
      <c r="AA2674" s="8" t="str">
        <f>IFERROR(VLOOKUP(LEFT($A2674,8),POR!$A:$R,13,0),"")</f>
        <v/>
      </c>
      <c r="AB2674" s="8" t="str">
        <f>IFERROR(VLOOKUP(LEFT($A2674,8),POR!$A:$R,14,0),"")</f>
        <v/>
      </c>
      <c r="AC2674" s="8" t="str">
        <f>IFERROR(VLOOKUP(LEFT($A2674,8),POR!$A:$R,15,0),"")</f>
        <v/>
      </c>
      <c r="AD2674" s="8" t="str">
        <f>IFERROR(VLOOKUP(LEFT($A2674,8),POR!$A:$R,16,0),"")</f>
        <v/>
      </c>
      <c r="AE2674" s="8" t="str">
        <f>IFERROR(VLOOKUP(LEFT($A2674,8),POR!$A:$R,17,0),"")</f>
        <v/>
      </c>
      <c r="AF2674" s="8" t="str">
        <f>IFERROR(VLOOKUP(LEFT($A2674,8),POR!$A:$R,18,0),"")</f>
        <v/>
      </c>
      <c r="AG2674" s="36" t="str">
        <f>IFERROR(VLOOKUP(A2674,NSD!F:G,2,0),"")</f>
        <v/>
      </c>
    </row>
    <row r="2675" spans="1:33">
      <c r="A2675" s="49" t="s">
        <v>4154</v>
      </c>
      <c r="B2675" s="36" t="str">
        <f>VLOOKUP(LEFT(A2675,8),Clusters!A:C,3,0)</f>
        <v>C1</v>
      </c>
      <c r="C2675" s="36">
        <f>VLOOKUP(LEFT(A2675,8),Clusters!A:D,2,0)</f>
        <v>14</v>
      </c>
      <c r="O2675" s="36">
        <f>IFERROR(VLOOKUP(LEFT(A2675,8),'Development Priority'!A:B,2,0),"")</f>
        <v>180</v>
      </c>
      <c r="P2675" s="8" t="str">
        <f>IFERROR(VLOOKUP(LEFT($A2675,8),POR!$A:$R,2,0),"")</f>
        <v/>
      </c>
      <c r="Q2675" s="8" t="str">
        <f>IFERROR(VLOOKUP(LEFT($A2675,8),POR!$A:$R,3,0),"")</f>
        <v/>
      </c>
      <c r="R2675" s="8" t="str">
        <f>IFERROR(VLOOKUP(LEFT($A2675,8),POR!$A:$R,4,0),"")</f>
        <v/>
      </c>
      <c r="S2675" s="8" t="str">
        <f>IFERROR(VLOOKUP(LEFT($A2675,8),POR!$A:$R,5,0),"")</f>
        <v/>
      </c>
      <c r="T2675" s="8">
        <f>IFERROR(VLOOKUP(LEFT($A2675,8),POR!$A:$R,6,0),"")</f>
        <v>42795.666666666701</v>
      </c>
      <c r="U2675" s="8" t="str">
        <f>IFERROR(VLOOKUP(LEFT($A2675,8),POR!$A:$R,7,0),"")</f>
        <v/>
      </c>
      <c r="V2675" s="8">
        <f>IFERROR(VLOOKUP(LEFT($A2675,8),POR!$A:$R,8,0),"")</f>
        <v>42828</v>
      </c>
      <c r="W2675" s="8" t="str">
        <f>IFERROR(VLOOKUP(LEFT($A2675,8),POR!$A:$R,9,0),"")</f>
        <v/>
      </c>
      <c r="X2675" s="8" t="str">
        <f>IFERROR(VLOOKUP(LEFT($A2675,8),POR!$A:$R,10,0),"")</f>
        <v/>
      </c>
      <c r="Y2675" s="8" t="str">
        <f>IFERROR(VLOOKUP(LEFT($A2675,8),POR!$A:$R,11,0),"")</f>
        <v/>
      </c>
      <c r="Z2675" s="8" t="str">
        <f>IFERROR(VLOOKUP(LEFT($A2675,8),POR!$A:$R,12,0),"")</f>
        <v/>
      </c>
      <c r="AA2675" s="8" t="str">
        <f>IFERROR(VLOOKUP(LEFT($A2675,8),POR!$A:$R,13,0),"")</f>
        <v/>
      </c>
      <c r="AB2675" s="8" t="str">
        <f>IFERROR(VLOOKUP(LEFT($A2675,8),POR!$A:$R,14,0),"")</f>
        <v/>
      </c>
      <c r="AC2675" s="8" t="str">
        <f>IFERROR(VLOOKUP(LEFT($A2675,8),POR!$A:$R,15,0),"")</f>
        <v/>
      </c>
      <c r="AD2675" s="8" t="str">
        <f>IFERROR(VLOOKUP(LEFT($A2675,8),POR!$A:$R,16,0),"")</f>
        <v/>
      </c>
      <c r="AE2675" s="8" t="str">
        <f>IFERROR(VLOOKUP(LEFT($A2675,8),POR!$A:$R,17,0),"")</f>
        <v/>
      </c>
      <c r="AF2675" s="8" t="str">
        <f>IFERROR(VLOOKUP(LEFT($A2675,8),POR!$A:$R,18,0),"")</f>
        <v/>
      </c>
      <c r="AG2675" s="36" t="str">
        <f>IFERROR(VLOOKUP(A2675,NSD!F:G,2,0),"")</f>
        <v/>
      </c>
    </row>
    <row r="2676" spans="1:33">
      <c r="A2676" s="49" t="s">
        <v>3611</v>
      </c>
      <c r="B2676" s="36" t="str">
        <f>VLOOKUP(LEFT(A2676,8),Clusters!A:C,3,0)</f>
        <v>C1</v>
      </c>
      <c r="C2676" s="36">
        <f>VLOOKUP(LEFT(A2676,8),Clusters!A:D,2,0)</f>
        <v>14</v>
      </c>
      <c r="O2676" s="36">
        <f>IFERROR(VLOOKUP(LEFT(A2676,8),'Development Priority'!A:B,2,0),"")</f>
        <v>180</v>
      </c>
      <c r="P2676" s="8" t="str">
        <f>IFERROR(VLOOKUP(LEFT($A2676,8),POR!$A:$R,2,0),"")</f>
        <v/>
      </c>
      <c r="Q2676" s="8" t="str">
        <f>IFERROR(VLOOKUP(LEFT($A2676,8),POR!$A:$R,3,0),"")</f>
        <v/>
      </c>
      <c r="R2676" s="8" t="str">
        <f>IFERROR(VLOOKUP(LEFT($A2676,8),POR!$A:$R,4,0),"")</f>
        <v/>
      </c>
      <c r="S2676" s="8" t="str">
        <f>IFERROR(VLOOKUP(LEFT($A2676,8),POR!$A:$R,5,0),"")</f>
        <v/>
      </c>
      <c r="T2676" s="8">
        <f>IFERROR(VLOOKUP(LEFT($A2676,8),POR!$A:$R,6,0),"")</f>
        <v>42795.666666666701</v>
      </c>
      <c r="U2676" s="8" t="str">
        <f>IFERROR(VLOOKUP(LEFT($A2676,8),POR!$A:$R,7,0),"")</f>
        <v/>
      </c>
      <c r="V2676" s="8">
        <f>IFERROR(VLOOKUP(LEFT($A2676,8),POR!$A:$R,8,0),"")</f>
        <v>42828</v>
      </c>
      <c r="W2676" s="8" t="str">
        <f>IFERROR(VLOOKUP(LEFT($A2676,8),POR!$A:$R,9,0),"")</f>
        <v/>
      </c>
      <c r="X2676" s="8" t="str">
        <f>IFERROR(VLOOKUP(LEFT($A2676,8),POR!$A:$R,10,0),"")</f>
        <v/>
      </c>
      <c r="Y2676" s="8" t="str">
        <f>IFERROR(VLOOKUP(LEFT($A2676,8),POR!$A:$R,11,0),"")</f>
        <v/>
      </c>
      <c r="Z2676" s="8" t="str">
        <f>IFERROR(VLOOKUP(LEFT($A2676,8),POR!$A:$R,12,0),"")</f>
        <v/>
      </c>
      <c r="AA2676" s="8" t="str">
        <f>IFERROR(VLOOKUP(LEFT($A2676,8),POR!$A:$R,13,0),"")</f>
        <v/>
      </c>
      <c r="AB2676" s="8" t="str">
        <f>IFERROR(VLOOKUP(LEFT($A2676,8),POR!$A:$R,14,0),"")</f>
        <v/>
      </c>
      <c r="AC2676" s="8" t="str">
        <f>IFERROR(VLOOKUP(LEFT($A2676,8),POR!$A:$R,15,0),"")</f>
        <v/>
      </c>
      <c r="AD2676" s="8" t="str">
        <f>IFERROR(VLOOKUP(LEFT($A2676,8),POR!$A:$R,16,0),"")</f>
        <v/>
      </c>
      <c r="AE2676" s="8" t="str">
        <f>IFERROR(VLOOKUP(LEFT($A2676,8),POR!$A:$R,17,0),"")</f>
        <v/>
      </c>
      <c r="AF2676" s="8" t="str">
        <f>IFERROR(VLOOKUP(LEFT($A2676,8),POR!$A:$R,18,0),"")</f>
        <v/>
      </c>
      <c r="AG2676" s="36" t="str">
        <f>IFERROR(VLOOKUP(A2676,NSD!F:G,2,0),"")</f>
        <v/>
      </c>
    </row>
    <row r="2677" spans="1:33">
      <c r="A2677" s="49" t="s">
        <v>3934</v>
      </c>
      <c r="B2677" s="36" t="str">
        <f>VLOOKUP(LEFT(A2677,8),Clusters!A:C,3,0)</f>
        <v>C1</v>
      </c>
      <c r="C2677" s="36">
        <f>VLOOKUP(LEFT(A2677,8),Clusters!A:D,2,0)</f>
        <v>14</v>
      </c>
      <c r="O2677" s="36">
        <f>IFERROR(VLOOKUP(LEFT(A2677,8),'Development Priority'!A:B,2,0),"")</f>
        <v>180</v>
      </c>
      <c r="P2677" s="8" t="str">
        <f>IFERROR(VLOOKUP(LEFT($A2677,8),POR!$A:$R,2,0),"")</f>
        <v/>
      </c>
      <c r="Q2677" s="8" t="str">
        <f>IFERROR(VLOOKUP(LEFT($A2677,8),POR!$A:$R,3,0),"")</f>
        <v/>
      </c>
      <c r="R2677" s="8" t="str">
        <f>IFERROR(VLOOKUP(LEFT($A2677,8),POR!$A:$R,4,0),"")</f>
        <v/>
      </c>
      <c r="S2677" s="8" t="str">
        <f>IFERROR(VLOOKUP(LEFT($A2677,8),POR!$A:$R,5,0),"")</f>
        <v/>
      </c>
      <c r="T2677" s="8">
        <f>IFERROR(VLOOKUP(LEFT($A2677,8),POR!$A:$R,6,0),"")</f>
        <v>42795.666666666701</v>
      </c>
      <c r="U2677" s="8" t="str">
        <f>IFERROR(VLOOKUP(LEFT($A2677,8),POR!$A:$R,7,0),"")</f>
        <v/>
      </c>
      <c r="V2677" s="8">
        <f>IFERROR(VLOOKUP(LEFT($A2677,8),POR!$A:$R,8,0),"")</f>
        <v>42828</v>
      </c>
      <c r="W2677" s="8" t="str">
        <f>IFERROR(VLOOKUP(LEFT($A2677,8),POR!$A:$R,9,0),"")</f>
        <v/>
      </c>
      <c r="X2677" s="8" t="str">
        <f>IFERROR(VLOOKUP(LEFT($A2677,8),POR!$A:$R,10,0),"")</f>
        <v/>
      </c>
      <c r="Y2677" s="8" t="str">
        <f>IFERROR(VLOOKUP(LEFT($A2677,8),POR!$A:$R,11,0),"")</f>
        <v/>
      </c>
      <c r="Z2677" s="8" t="str">
        <f>IFERROR(VLOOKUP(LEFT($A2677,8),POR!$A:$R,12,0),"")</f>
        <v/>
      </c>
      <c r="AA2677" s="8" t="str">
        <f>IFERROR(VLOOKUP(LEFT($A2677,8),POR!$A:$R,13,0),"")</f>
        <v/>
      </c>
      <c r="AB2677" s="8" t="str">
        <f>IFERROR(VLOOKUP(LEFT($A2677,8),POR!$A:$R,14,0),"")</f>
        <v/>
      </c>
      <c r="AC2677" s="8" t="str">
        <f>IFERROR(VLOOKUP(LEFT($A2677,8),POR!$A:$R,15,0),"")</f>
        <v/>
      </c>
      <c r="AD2677" s="8" t="str">
        <f>IFERROR(VLOOKUP(LEFT($A2677,8),POR!$A:$R,16,0),"")</f>
        <v/>
      </c>
      <c r="AE2677" s="8" t="str">
        <f>IFERROR(VLOOKUP(LEFT($A2677,8),POR!$A:$R,17,0),"")</f>
        <v/>
      </c>
      <c r="AF2677" s="8" t="str">
        <f>IFERROR(VLOOKUP(LEFT($A2677,8),POR!$A:$R,18,0),"")</f>
        <v/>
      </c>
      <c r="AG2677" s="36" t="str">
        <f>IFERROR(VLOOKUP(A2677,NSD!F:G,2,0),"")</f>
        <v/>
      </c>
    </row>
    <row r="2678" spans="1:33">
      <c r="A2678" s="49" t="s">
        <v>4774</v>
      </c>
      <c r="B2678" s="36" t="str">
        <f>VLOOKUP(LEFT(A2678,8),Clusters!A:C,3,0)</f>
        <v>C1</v>
      </c>
      <c r="C2678" s="36">
        <f>VLOOKUP(LEFT(A2678,8),Clusters!A:D,2,0)</f>
        <v>14</v>
      </c>
      <c r="O2678" s="36">
        <f>IFERROR(VLOOKUP(LEFT(A2678,8),'Development Priority'!A:B,2,0),"")</f>
        <v>180</v>
      </c>
      <c r="P2678" s="8" t="str">
        <f>IFERROR(VLOOKUP(LEFT($A2678,8),POR!$A:$R,2,0),"")</f>
        <v/>
      </c>
      <c r="Q2678" s="8" t="str">
        <f>IFERROR(VLOOKUP(LEFT($A2678,8),POR!$A:$R,3,0),"")</f>
        <v/>
      </c>
      <c r="R2678" s="8" t="str">
        <f>IFERROR(VLOOKUP(LEFT($A2678,8),POR!$A:$R,4,0),"")</f>
        <v/>
      </c>
      <c r="S2678" s="8" t="str">
        <f>IFERROR(VLOOKUP(LEFT($A2678,8),POR!$A:$R,5,0),"")</f>
        <v/>
      </c>
      <c r="T2678" s="8">
        <f>IFERROR(VLOOKUP(LEFT($A2678,8),POR!$A:$R,6,0),"")</f>
        <v>42795.666666666701</v>
      </c>
      <c r="U2678" s="8" t="str">
        <f>IFERROR(VLOOKUP(LEFT($A2678,8),POR!$A:$R,7,0),"")</f>
        <v/>
      </c>
      <c r="V2678" s="8">
        <f>IFERROR(VLOOKUP(LEFT($A2678,8),POR!$A:$R,8,0),"")</f>
        <v>42828</v>
      </c>
      <c r="W2678" s="8" t="str">
        <f>IFERROR(VLOOKUP(LEFT($A2678,8),POR!$A:$R,9,0),"")</f>
        <v/>
      </c>
      <c r="X2678" s="8" t="str">
        <f>IFERROR(VLOOKUP(LEFT($A2678,8),POR!$A:$R,10,0),"")</f>
        <v/>
      </c>
      <c r="Y2678" s="8" t="str">
        <f>IFERROR(VLOOKUP(LEFT($A2678,8),POR!$A:$R,11,0),"")</f>
        <v/>
      </c>
      <c r="Z2678" s="8" t="str">
        <f>IFERROR(VLOOKUP(LEFT($A2678,8),POR!$A:$R,12,0),"")</f>
        <v/>
      </c>
      <c r="AA2678" s="8" t="str">
        <f>IFERROR(VLOOKUP(LEFT($A2678,8),POR!$A:$R,13,0),"")</f>
        <v/>
      </c>
      <c r="AB2678" s="8" t="str">
        <f>IFERROR(VLOOKUP(LEFT($A2678,8),POR!$A:$R,14,0),"")</f>
        <v/>
      </c>
      <c r="AC2678" s="8" t="str">
        <f>IFERROR(VLOOKUP(LEFT($A2678,8),POR!$A:$R,15,0),"")</f>
        <v/>
      </c>
      <c r="AD2678" s="8" t="str">
        <f>IFERROR(VLOOKUP(LEFT($A2678,8),POR!$A:$R,16,0),"")</f>
        <v/>
      </c>
      <c r="AE2678" s="8" t="str">
        <f>IFERROR(VLOOKUP(LEFT($A2678,8),POR!$A:$R,17,0),"")</f>
        <v/>
      </c>
      <c r="AF2678" s="8" t="str">
        <f>IFERROR(VLOOKUP(LEFT($A2678,8),POR!$A:$R,18,0),"")</f>
        <v/>
      </c>
      <c r="AG2678" s="36" t="str">
        <f>IFERROR(VLOOKUP(A2678,NSD!F:G,2,0),"")</f>
        <v/>
      </c>
    </row>
    <row r="2679" spans="1:33">
      <c r="A2679" s="49" t="s">
        <v>4903</v>
      </c>
      <c r="B2679" s="36" t="str">
        <f>VLOOKUP(LEFT(A2679,8),Clusters!A:C,3,0)</f>
        <v>C1</v>
      </c>
      <c r="C2679" s="36">
        <f>VLOOKUP(LEFT(A2679,8),Clusters!A:D,2,0)</f>
        <v>14</v>
      </c>
      <c r="O2679" s="36">
        <f>IFERROR(VLOOKUP(LEFT(A2679,8),'Development Priority'!A:B,2,0),"")</f>
        <v>180</v>
      </c>
      <c r="P2679" s="8" t="str">
        <f>IFERROR(VLOOKUP(LEFT($A2679,8),POR!$A:$R,2,0),"")</f>
        <v/>
      </c>
      <c r="Q2679" s="8" t="str">
        <f>IFERROR(VLOOKUP(LEFT($A2679,8),POR!$A:$R,3,0),"")</f>
        <v/>
      </c>
      <c r="R2679" s="8" t="str">
        <f>IFERROR(VLOOKUP(LEFT($A2679,8),POR!$A:$R,4,0),"")</f>
        <v/>
      </c>
      <c r="S2679" s="8" t="str">
        <f>IFERROR(VLOOKUP(LEFT($A2679,8),POR!$A:$R,5,0),"")</f>
        <v/>
      </c>
      <c r="T2679" s="8">
        <f>IFERROR(VLOOKUP(LEFT($A2679,8),POR!$A:$R,6,0),"")</f>
        <v>42795.666666666701</v>
      </c>
      <c r="U2679" s="8" t="str">
        <f>IFERROR(VLOOKUP(LEFT($A2679,8),POR!$A:$R,7,0),"")</f>
        <v/>
      </c>
      <c r="V2679" s="8">
        <f>IFERROR(VLOOKUP(LEFT($A2679,8),POR!$A:$R,8,0),"")</f>
        <v>42828</v>
      </c>
      <c r="W2679" s="8" t="str">
        <f>IFERROR(VLOOKUP(LEFT($A2679,8),POR!$A:$R,9,0),"")</f>
        <v/>
      </c>
      <c r="X2679" s="8" t="str">
        <f>IFERROR(VLOOKUP(LEFT($A2679,8),POR!$A:$R,10,0),"")</f>
        <v/>
      </c>
      <c r="Y2679" s="8" t="str">
        <f>IFERROR(VLOOKUP(LEFT($A2679,8),POR!$A:$R,11,0),"")</f>
        <v/>
      </c>
      <c r="Z2679" s="8" t="str">
        <f>IFERROR(VLOOKUP(LEFT($A2679,8),POR!$A:$R,12,0),"")</f>
        <v/>
      </c>
      <c r="AA2679" s="8" t="str">
        <f>IFERROR(VLOOKUP(LEFT($A2679,8),POR!$A:$R,13,0),"")</f>
        <v/>
      </c>
      <c r="AB2679" s="8" t="str">
        <f>IFERROR(VLOOKUP(LEFT($A2679,8),POR!$A:$R,14,0),"")</f>
        <v/>
      </c>
      <c r="AC2679" s="8" t="str">
        <f>IFERROR(VLOOKUP(LEFT($A2679,8),POR!$A:$R,15,0),"")</f>
        <v/>
      </c>
      <c r="AD2679" s="8" t="str">
        <f>IFERROR(VLOOKUP(LEFT($A2679,8),POR!$A:$R,16,0),"")</f>
        <v/>
      </c>
      <c r="AE2679" s="8" t="str">
        <f>IFERROR(VLOOKUP(LEFT($A2679,8),POR!$A:$R,17,0),"")</f>
        <v/>
      </c>
      <c r="AF2679" s="8" t="str">
        <f>IFERROR(VLOOKUP(LEFT($A2679,8),POR!$A:$R,18,0),"")</f>
        <v/>
      </c>
      <c r="AG2679" s="36" t="str">
        <f>IFERROR(VLOOKUP(A2679,NSD!F:G,2,0),"")</f>
        <v/>
      </c>
    </row>
    <row r="2680" spans="1:33">
      <c r="A2680" s="49" t="s">
        <v>2140</v>
      </c>
      <c r="B2680" s="36" t="str">
        <f>VLOOKUP(LEFT(A2680,8),Clusters!A:C,3,0)</f>
        <v>C2</v>
      </c>
      <c r="C2680" s="36">
        <f>VLOOKUP(LEFT(A2680,8),Clusters!A:D,2,0)</f>
        <v>25</v>
      </c>
      <c r="O2680" s="36">
        <f>IFERROR(VLOOKUP(LEFT(A2680,8),'Development Priority'!A:B,2,0),"")</f>
        <v>147</v>
      </c>
      <c r="P2680" s="8" t="str">
        <f>IFERROR(VLOOKUP(LEFT($A2680,8),POR!$A:$R,2,0),"")</f>
        <v/>
      </c>
      <c r="Q2680" s="8" t="str">
        <f>IFERROR(VLOOKUP(LEFT($A2680,8),POR!$A:$R,3,0),"")</f>
        <v/>
      </c>
      <c r="R2680" s="8" t="str">
        <f>IFERROR(VLOOKUP(LEFT($A2680,8),POR!$A:$R,4,0),"")</f>
        <v/>
      </c>
      <c r="S2680" s="8" t="str">
        <f>IFERROR(VLOOKUP(LEFT($A2680,8),POR!$A:$R,5,0),"")</f>
        <v/>
      </c>
      <c r="T2680" s="8" t="str">
        <f>IFERROR(VLOOKUP(LEFT($A2680,8),POR!$A:$R,6,0),"")</f>
        <v/>
      </c>
      <c r="U2680" s="8" t="str">
        <f>IFERROR(VLOOKUP(LEFT($A2680,8),POR!$A:$R,7,0),"")</f>
        <v/>
      </c>
      <c r="V2680" s="8">
        <f>IFERROR(VLOOKUP(LEFT($A2680,8),POR!$A:$R,8,0),"")</f>
        <v>42908</v>
      </c>
      <c r="W2680" s="8" t="str">
        <f>IFERROR(VLOOKUP(LEFT($A2680,8),POR!$A:$R,9,0),"")</f>
        <v/>
      </c>
      <c r="X2680" s="8" t="str">
        <f>IFERROR(VLOOKUP(LEFT($A2680,8),POR!$A:$R,10,0),"")</f>
        <v/>
      </c>
      <c r="Y2680" s="8" t="str">
        <f>IFERROR(VLOOKUP(LEFT($A2680,8),POR!$A:$R,11,0),"")</f>
        <v/>
      </c>
      <c r="Z2680" s="8" t="str">
        <f>IFERROR(VLOOKUP(LEFT($A2680,8),POR!$A:$R,12,0),"")</f>
        <v/>
      </c>
      <c r="AA2680" s="8" t="str">
        <f>IFERROR(VLOOKUP(LEFT($A2680,8),POR!$A:$R,13,0),"")</f>
        <v/>
      </c>
      <c r="AB2680" s="8" t="str">
        <f>IFERROR(VLOOKUP(LEFT($A2680,8),POR!$A:$R,14,0),"")</f>
        <v/>
      </c>
      <c r="AC2680" s="8" t="str">
        <f>IFERROR(VLOOKUP(LEFT($A2680,8),POR!$A:$R,15,0),"")</f>
        <v/>
      </c>
      <c r="AD2680" s="8" t="str">
        <f>IFERROR(VLOOKUP(LEFT($A2680,8),POR!$A:$R,16,0),"")</f>
        <v/>
      </c>
      <c r="AE2680" s="8" t="str">
        <f>IFERROR(VLOOKUP(LEFT($A2680,8),POR!$A:$R,17,0),"")</f>
        <v/>
      </c>
      <c r="AF2680" s="8" t="str">
        <f>IFERROR(VLOOKUP(LEFT($A2680,8),POR!$A:$R,18,0),"")</f>
        <v/>
      </c>
      <c r="AG2680" s="36" t="str">
        <f>IFERROR(VLOOKUP(A2680,NSD!F:G,2,0),"")</f>
        <v/>
      </c>
    </row>
    <row r="2681" spans="1:33">
      <c r="A2681" s="49" t="s">
        <v>3345</v>
      </c>
      <c r="B2681" s="36" t="str">
        <f>VLOOKUP(LEFT(A2681,8),Clusters!A:C,3,0)</f>
        <v>C2</v>
      </c>
      <c r="C2681" s="36">
        <f>VLOOKUP(LEFT(A2681,8),Clusters!A:D,2,0)</f>
        <v>25</v>
      </c>
      <c r="O2681" s="36">
        <f>IFERROR(VLOOKUP(LEFT(A2681,8),'Development Priority'!A:B,2,0),"")</f>
        <v>147</v>
      </c>
      <c r="P2681" s="8" t="str">
        <f>IFERROR(VLOOKUP(LEFT($A2681,8),POR!$A:$R,2,0),"")</f>
        <v/>
      </c>
      <c r="Q2681" s="8" t="str">
        <f>IFERROR(VLOOKUP(LEFT($A2681,8),POR!$A:$R,3,0),"")</f>
        <v/>
      </c>
      <c r="R2681" s="8" t="str">
        <f>IFERROR(VLOOKUP(LEFT($A2681,8),POR!$A:$R,4,0),"")</f>
        <v/>
      </c>
      <c r="S2681" s="8" t="str">
        <f>IFERROR(VLOOKUP(LEFT($A2681,8),POR!$A:$R,5,0),"")</f>
        <v/>
      </c>
      <c r="T2681" s="8" t="str">
        <f>IFERROR(VLOOKUP(LEFT($A2681,8),POR!$A:$R,6,0),"")</f>
        <v/>
      </c>
      <c r="U2681" s="8" t="str">
        <f>IFERROR(VLOOKUP(LEFT($A2681,8),POR!$A:$R,7,0),"")</f>
        <v/>
      </c>
      <c r="V2681" s="8">
        <f>IFERROR(VLOOKUP(LEFT($A2681,8),POR!$A:$R,8,0),"")</f>
        <v>42908</v>
      </c>
      <c r="W2681" s="8" t="str">
        <f>IFERROR(VLOOKUP(LEFT($A2681,8),POR!$A:$R,9,0),"")</f>
        <v/>
      </c>
      <c r="X2681" s="8" t="str">
        <f>IFERROR(VLOOKUP(LEFT($A2681,8),POR!$A:$R,10,0),"")</f>
        <v/>
      </c>
      <c r="Y2681" s="8" t="str">
        <f>IFERROR(VLOOKUP(LEFT($A2681,8),POR!$A:$R,11,0),"")</f>
        <v/>
      </c>
      <c r="Z2681" s="8" t="str">
        <f>IFERROR(VLOOKUP(LEFT($A2681,8),POR!$A:$R,12,0),"")</f>
        <v/>
      </c>
      <c r="AA2681" s="8" t="str">
        <f>IFERROR(VLOOKUP(LEFT($A2681,8),POR!$A:$R,13,0),"")</f>
        <v/>
      </c>
      <c r="AB2681" s="8" t="str">
        <f>IFERROR(VLOOKUP(LEFT($A2681,8),POR!$A:$R,14,0),"")</f>
        <v/>
      </c>
      <c r="AC2681" s="8" t="str">
        <f>IFERROR(VLOOKUP(LEFT($A2681,8),POR!$A:$R,15,0),"")</f>
        <v/>
      </c>
      <c r="AD2681" s="8" t="str">
        <f>IFERROR(VLOOKUP(LEFT($A2681,8),POR!$A:$R,16,0),"")</f>
        <v/>
      </c>
      <c r="AE2681" s="8" t="str">
        <f>IFERROR(VLOOKUP(LEFT($A2681,8),POR!$A:$R,17,0),"")</f>
        <v/>
      </c>
      <c r="AF2681" s="8" t="str">
        <f>IFERROR(VLOOKUP(LEFT($A2681,8),POR!$A:$R,18,0),"")</f>
        <v/>
      </c>
      <c r="AG2681" s="36" t="str">
        <f>IFERROR(VLOOKUP(A2681,NSD!F:G,2,0),"")</f>
        <v/>
      </c>
    </row>
    <row r="2682" spans="1:33">
      <c r="A2682" s="49" t="s">
        <v>4483</v>
      </c>
      <c r="B2682" s="36" t="str">
        <f>VLOOKUP(LEFT(A2682,8),Clusters!A:C,3,0)</f>
        <v>C2</v>
      </c>
      <c r="C2682" s="36">
        <f>VLOOKUP(LEFT(A2682,8),Clusters!A:D,2,0)</f>
        <v>25</v>
      </c>
      <c r="O2682" s="36">
        <f>IFERROR(VLOOKUP(LEFT(A2682,8),'Development Priority'!A:B,2,0),"")</f>
        <v>147</v>
      </c>
      <c r="P2682" s="8" t="str">
        <f>IFERROR(VLOOKUP(LEFT($A2682,8),POR!$A:$R,2,0),"")</f>
        <v/>
      </c>
      <c r="Q2682" s="8" t="str">
        <f>IFERROR(VLOOKUP(LEFT($A2682,8),POR!$A:$R,3,0),"")</f>
        <v/>
      </c>
      <c r="R2682" s="8" t="str">
        <f>IFERROR(VLOOKUP(LEFT($A2682,8),POR!$A:$R,4,0),"")</f>
        <v/>
      </c>
      <c r="S2682" s="8" t="str">
        <f>IFERROR(VLOOKUP(LEFT($A2682,8),POR!$A:$R,5,0),"")</f>
        <v/>
      </c>
      <c r="T2682" s="8" t="str">
        <f>IFERROR(VLOOKUP(LEFT($A2682,8),POR!$A:$R,6,0),"")</f>
        <v/>
      </c>
      <c r="U2682" s="8" t="str">
        <f>IFERROR(VLOOKUP(LEFT($A2682,8),POR!$A:$R,7,0),"")</f>
        <v/>
      </c>
      <c r="V2682" s="8">
        <f>IFERROR(VLOOKUP(LEFT($A2682,8),POR!$A:$R,8,0),"")</f>
        <v>42908</v>
      </c>
      <c r="W2682" s="8" t="str">
        <f>IFERROR(VLOOKUP(LEFT($A2682,8),POR!$A:$R,9,0),"")</f>
        <v/>
      </c>
      <c r="X2682" s="8" t="str">
        <f>IFERROR(VLOOKUP(LEFT($A2682,8),POR!$A:$R,10,0),"")</f>
        <v/>
      </c>
      <c r="Y2682" s="8" t="str">
        <f>IFERROR(VLOOKUP(LEFT($A2682,8),POR!$A:$R,11,0),"")</f>
        <v/>
      </c>
      <c r="Z2682" s="8" t="str">
        <f>IFERROR(VLOOKUP(LEFT($A2682,8),POR!$A:$R,12,0),"")</f>
        <v/>
      </c>
      <c r="AA2682" s="8" t="str">
        <f>IFERROR(VLOOKUP(LEFT($A2682,8),POR!$A:$R,13,0),"")</f>
        <v/>
      </c>
      <c r="AB2682" s="8" t="str">
        <f>IFERROR(VLOOKUP(LEFT($A2682,8),POR!$A:$R,14,0),"")</f>
        <v/>
      </c>
      <c r="AC2682" s="8" t="str">
        <f>IFERROR(VLOOKUP(LEFT($A2682,8),POR!$A:$R,15,0),"")</f>
        <v/>
      </c>
      <c r="AD2682" s="8" t="str">
        <f>IFERROR(VLOOKUP(LEFT($A2682,8),POR!$A:$R,16,0),"")</f>
        <v/>
      </c>
      <c r="AE2682" s="8" t="str">
        <f>IFERROR(VLOOKUP(LEFT($A2682,8),POR!$A:$R,17,0),"")</f>
        <v/>
      </c>
      <c r="AF2682" s="8" t="str">
        <f>IFERROR(VLOOKUP(LEFT($A2682,8),POR!$A:$R,18,0),"")</f>
        <v/>
      </c>
      <c r="AG2682" s="36" t="str">
        <f>IFERROR(VLOOKUP(A2682,NSD!F:G,2,0),"")</f>
        <v/>
      </c>
    </row>
    <row r="2683" spans="1:33">
      <c r="A2683" s="49" t="s">
        <v>4702</v>
      </c>
      <c r="B2683" s="36" t="str">
        <f>VLOOKUP(LEFT(A2683,8),Clusters!A:C,3,0)</f>
        <v>C2</v>
      </c>
      <c r="C2683" s="36">
        <f>VLOOKUP(LEFT(A2683,8),Clusters!A:D,2,0)</f>
        <v>25</v>
      </c>
      <c r="O2683" s="36">
        <f>IFERROR(VLOOKUP(LEFT(A2683,8),'Development Priority'!A:B,2,0),"")</f>
        <v>51</v>
      </c>
      <c r="P2683" s="8" t="str">
        <f>IFERROR(VLOOKUP(LEFT($A2683,8),POR!$A:$R,2,0),"")</f>
        <v/>
      </c>
      <c r="Q2683" s="8" t="str">
        <f>IFERROR(VLOOKUP(LEFT($A2683,8),POR!$A:$R,3,0),"")</f>
        <v/>
      </c>
      <c r="R2683" s="8" t="str">
        <f>IFERROR(VLOOKUP(LEFT($A2683,8),POR!$A:$R,4,0),"")</f>
        <v/>
      </c>
      <c r="S2683" s="8" t="str">
        <f>IFERROR(VLOOKUP(LEFT($A2683,8),POR!$A:$R,5,0),"")</f>
        <v/>
      </c>
      <c r="T2683" s="8">
        <f>IFERROR(VLOOKUP(LEFT($A2683,8),POR!$A:$R,6,0),"")</f>
        <v>42844.708333333299</v>
      </c>
      <c r="U2683" s="8" t="str">
        <f>IFERROR(VLOOKUP(LEFT($A2683,8),POR!$A:$R,7,0),"")</f>
        <v/>
      </c>
      <c r="V2683" s="8">
        <f>IFERROR(VLOOKUP(LEFT($A2683,8),POR!$A:$R,8,0),"")</f>
        <v>42845</v>
      </c>
      <c r="W2683" s="8" t="str">
        <f>IFERROR(VLOOKUP(LEFT($A2683,8),POR!$A:$R,9,0),"")</f>
        <v/>
      </c>
      <c r="X2683" s="8" t="str">
        <f>IFERROR(VLOOKUP(LEFT($A2683,8),POR!$A:$R,10,0),"")</f>
        <v/>
      </c>
      <c r="Y2683" s="8" t="str">
        <f>IFERROR(VLOOKUP(LEFT($A2683,8),POR!$A:$R,11,0),"")</f>
        <v/>
      </c>
      <c r="Z2683" s="8" t="str">
        <f>IFERROR(VLOOKUP(LEFT($A2683,8),POR!$A:$R,12,0),"")</f>
        <v/>
      </c>
      <c r="AA2683" s="8" t="str">
        <f>IFERROR(VLOOKUP(LEFT($A2683,8),POR!$A:$R,13,0),"")</f>
        <v/>
      </c>
      <c r="AB2683" s="8" t="str">
        <f>IFERROR(VLOOKUP(LEFT($A2683,8),POR!$A:$R,14,0),"")</f>
        <v/>
      </c>
      <c r="AC2683" s="8" t="str">
        <f>IFERROR(VLOOKUP(LEFT($A2683,8),POR!$A:$R,15,0),"")</f>
        <v/>
      </c>
      <c r="AD2683" s="8" t="str">
        <f>IFERROR(VLOOKUP(LEFT($A2683,8),POR!$A:$R,16,0),"")</f>
        <v/>
      </c>
      <c r="AE2683" s="8" t="str">
        <f>IFERROR(VLOOKUP(LEFT($A2683,8),POR!$A:$R,17,0),"")</f>
        <v/>
      </c>
      <c r="AF2683" s="8" t="str">
        <f>IFERROR(VLOOKUP(LEFT($A2683,8),POR!$A:$R,18,0),"")</f>
        <v/>
      </c>
      <c r="AG2683" s="36" t="str">
        <f>IFERROR(VLOOKUP(A2683,NSD!F:G,2,0),"")</f>
        <v/>
      </c>
    </row>
    <row r="2684" spans="1:33">
      <c r="A2684" s="49" t="s">
        <v>2908</v>
      </c>
      <c r="B2684" s="36" t="str">
        <f>VLOOKUP(LEFT(A2684,8),Clusters!A:C,3,0)</f>
        <v>C2</v>
      </c>
      <c r="C2684" s="36">
        <f>VLOOKUP(LEFT(A2684,8),Clusters!A:D,2,0)</f>
        <v>25</v>
      </c>
      <c r="O2684" s="36">
        <f>IFERROR(VLOOKUP(LEFT(A2684,8),'Development Priority'!A:B,2,0),"")</f>
        <v>51</v>
      </c>
      <c r="P2684" s="8" t="str">
        <f>IFERROR(VLOOKUP(LEFT($A2684,8),POR!$A:$R,2,0),"")</f>
        <v/>
      </c>
      <c r="Q2684" s="8" t="str">
        <f>IFERROR(VLOOKUP(LEFT($A2684,8),POR!$A:$R,3,0),"")</f>
        <v/>
      </c>
      <c r="R2684" s="8" t="str">
        <f>IFERROR(VLOOKUP(LEFT($A2684,8),POR!$A:$R,4,0),"")</f>
        <v/>
      </c>
      <c r="S2684" s="8" t="str">
        <f>IFERROR(VLOOKUP(LEFT($A2684,8),POR!$A:$R,5,0),"")</f>
        <v/>
      </c>
      <c r="T2684" s="8">
        <f>IFERROR(VLOOKUP(LEFT($A2684,8),POR!$A:$R,6,0),"")</f>
        <v>42844.708333333299</v>
      </c>
      <c r="U2684" s="8" t="str">
        <f>IFERROR(VLOOKUP(LEFT($A2684,8),POR!$A:$R,7,0),"")</f>
        <v/>
      </c>
      <c r="V2684" s="8">
        <f>IFERROR(VLOOKUP(LEFT($A2684,8),POR!$A:$R,8,0),"")</f>
        <v>42845</v>
      </c>
      <c r="W2684" s="8" t="str">
        <f>IFERROR(VLOOKUP(LEFT($A2684,8),POR!$A:$R,9,0),"")</f>
        <v/>
      </c>
      <c r="X2684" s="8" t="str">
        <f>IFERROR(VLOOKUP(LEFT($A2684,8),POR!$A:$R,10,0),"")</f>
        <v/>
      </c>
      <c r="Y2684" s="8" t="str">
        <f>IFERROR(VLOOKUP(LEFT($A2684,8),POR!$A:$R,11,0),"")</f>
        <v/>
      </c>
      <c r="Z2684" s="8" t="str">
        <f>IFERROR(VLOOKUP(LEFT($A2684,8),POR!$A:$R,12,0),"")</f>
        <v/>
      </c>
      <c r="AA2684" s="8" t="str">
        <f>IFERROR(VLOOKUP(LEFT($A2684,8),POR!$A:$R,13,0),"")</f>
        <v/>
      </c>
      <c r="AB2684" s="8" t="str">
        <f>IFERROR(VLOOKUP(LEFT($A2684,8),POR!$A:$R,14,0),"")</f>
        <v/>
      </c>
      <c r="AC2684" s="8" t="str">
        <f>IFERROR(VLOOKUP(LEFT($A2684,8),POR!$A:$R,15,0),"")</f>
        <v/>
      </c>
      <c r="AD2684" s="8" t="str">
        <f>IFERROR(VLOOKUP(LEFT($A2684,8),POR!$A:$R,16,0),"")</f>
        <v/>
      </c>
      <c r="AE2684" s="8" t="str">
        <f>IFERROR(VLOOKUP(LEFT($A2684,8),POR!$A:$R,17,0),"")</f>
        <v/>
      </c>
      <c r="AF2684" s="8" t="str">
        <f>IFERROR(VLOOKUP(LEFT($A2684,8),POR!$A:$R,18,0),"")</f>
        <v/>
      </c>
      <c r="AG2684" s="36" t="str">
        <f>IFERROR(VLOOKUP(A2684,NSD!F:G,2,0),"")</f>
        <v/>
      </c>
    </row>
    <row r="2685" spans="1:33">
      <c r="A2685" s="49" t="s">
        <v>2881</v>
      </c>
      <c r="B2685" s="36" t="str">
        <f>VLOOKUP(LEFT(A2685,8),Clusters!A:C,3,0)</f>
        <v>C2</v>
      </c>
      <c r="C2685" s="36">
        <f>VLOOKUP(LEFT(A2685,8),Clusters!A:D,2,0)</f>
        <v>25</v>
      </c>
      <c r="O2685" s="36">
        <f>IFERROR(VLOOKUP(LEFT(A2685,8),'Development Priority'!A:B,2,0),"")</f>
        <v>305</v>
      </c>
      <c r="P2685" s="8" t="str">
        <f>IFERROR(VLOOKUP(LEFT($A2685,8),POR!$A:$R,2,0),"")</f>
        <v/>
      </c>
      <c r="Q2685" s="8" t="str">
        <f>IFERROR(VLOOKUP(LEFT($A2685,8),POR!$A:$R,3,0),"")</f>
        <v/>
      </c>
      <c r="R2685" s="8" t="str">
        <f>IFERROR(VLOOKUP(LEFT($A2685,8),POR!$A:$R,4,0),"")</f>
        <v/>
      </c>
      <c r="S2685" s="8" t="str">
        <f>IFERROR(VLOOKUP(LEFT($A2685,8),POR!$A:$R,5,0),"")</f>
        <v/>
      </c>
      <c r="T2685" s="8" t="str">
        <f>IFERROR(VLOOKUP(LEFT($A2685,8),POR!$A:$R,6,0),"")</f>
        <v/>
      </c>
      <c r="U2685" s="8" t="str">
        <f>IFERROR(VLOOKUP(LEFT($A2685,8),POR!$A:$R,7,0),"")</f>
        <v/>
      </c>
      <c r="V2685" s="8" t="str">
        <f>IFERROR(VLOOKUP(LEFT($A2685,8),POR!$A:$R,8,0),"")</f>
        <v/>
      </c>
      <c r="W2685" s="8" t="str">
        <f>IFERROR(VLOOKUP(LEFT($A2685,8),POR!$A:$R,9,0),"")</f>
        <v/>
      </c>
      <c r="X2685" s="8" t="str">
        <f>IFERROR(VLOOKUP(LEFT($A2685,8),POR!$A:$R,10,0),"")</f>
        <v/>
      </c>
      <c r="Y2685" s="8" t="str">
        <f>IFERROR(VLOOKUP(LEFT($A2685,8),POR!$A:$R,11,0),"")</f>
        <v/>
      </c>
      <c r="Z2685" s="8" t="str">
        <f>IFERROR(VLOOKUP(LEFT($A2685,8),POR!$A:$R,12,0),"")</f>
        <v/>
      </c>
      <c r="AA2685" s="8" t="str">
        <f>IFERROR(VLOOKUP(LEFT($A2685,8),POR!$A:$R,13,0),"")</f>
        <v/>
      </c>
      <c r="AB2685" s="8" t="str">
        <f>IFERROR(VLOOKUP(LEFT($A2685,8),POR!$A:$R,14,0),"")</f>
        <v/>
      </c>
      <c r="AC2685" s="8" t="str">
        <f>IFERROR(VLOOKUP(LEFT($A2685,8),POR!$A:$R,15,0),"")</f>
        <v/>
      </c>
      <c r="AD2685" s="8" t="str">
        <f>IFERROR(VLOOKUP(LEFT($A2685,8),POR!$A:$R,16,0),"")</f>
        <v/>
      </c>
      <c r="AE2685" s="8" t="str">
        <f>IFERROR(VLOOKUP(LEFT($A2685,8),POR!$A:$R,17,0),"")</f>
        <v/>
      </c>
      <c r="AF2685" s="8" t="str">
        <f>IFERROR(VLOOKUP(LEFT($A2685,8),POR!$A:$R,18,0),"")</f>
        <v/>
      </c>
      <c r="AG2685" s="36" t="str">
        <f>IFERROR(VLOOKUP(A2685,NSD!F:G,2,0),"")</f>
        <v/>
      </c>
    </row>
    <row r="2686" spans="1:33">
      <c r="A2686" s="49" t="s">
        <v>3892</v>
      </c>
      <c r="B2686" s="36" t="str">
        <f>VLOOKUP(LEFT(A2686,8),Clusters!A:C,3,0)</f>
        <v>C2</v>
      </c>
      <c r="C2686" s="36">
        <f>VLOOKUP(LEFT(A2686,8),Clusters!A:D,2,0)</f>
        <v>25</v>
      </c>
      <c r="O2686" s="36">
        <f>IFERROR(VLOOKUP(LEFT(A2686,8),'Development Priority'!A:B,2,0),"")</f>
        <v>305</v>
      </c>
      <c r="P2686" s="8" t="str">
        <f>IFERROR(VLOOKUP(LEFT($A2686,8),POR!$A:$R,2,0),"")</f>
        <v/>
      </c>
      <c r="Q2686" s="8" t="str">
        <f>IFERROR(VLOOKUP(LEFT($A2686,8),POR!$A:$R,3,0),"")</f>
        <v/>
      </c>
      <c r="R2686" s="8" t="str">
        <f>IFERROR(VLOOKUP(LEFT($A2686,8),POR!$A:$R,4,0),"")</f>
        <v/>
      </c>
      <c r="S2686" s="8" t="str">
        <f>IFERROR(VLOOKUP(LEFT($A2686,8),POR!$A:$R,5,0),"")</f>
        <v/>
      </c>
      <c r="T2686" s="8" t="str">
        <f>IFERROR(VLOOKUP(LEFT($A2686,8),POR!$A:$R,6,0),"")</f>
        <v/>
      </c>
      <c r="U2686" s="8" t="str">
        <f>IFERROR(VLOOKUP(LEFT($A2686,8),POR!$A:$R,7,0),"")</f>
        <v/>
      </c>
      <c r="V2686" s="8" t="str">
        <f>IFERROR(VLOOKUP(LEFT($A2686,8),POR!$A:$R,8,0),"")</f>
        <v/>
      </c>
      <c r="W2686" s="8" t="str">
        <f>IFERROR(VLOOKUP(LEFT($A2686,8),POR!$A:$R,9,0),"")</f>
        <v/>
      </c>
      <c r="X2686" s="8" t="str">
        <f>IFERROR(VLOOKUP(LEFT($A2686,8),POR!$A:$R,10,0),"")</f>
        <v/>
      </c>
      <c r="Y2686" s="8" t="str">
        <f>IFERROR(VLOOKUP(LEFT($A2686,8),POR!$A:$R,11,0),"")</f>
        <v/>
      </c>
      <c r="Z2686" s="8" t="str">
        <f>IFERROR(VLOOKUP(LEFT($A2686,8),POR!$A:$R,12,0),"")</f>
        <v/>
      </c>
      <c r="AA2686" s="8" t="str">
        <f>IFERROR(VLOOKUP(LEFT($A2686,8),POR!$A:$R,13,0),"")</f>
        <v/>
      </c>
      <c r="AB2686" s="8" t="str">
        <f>IFERROR(VLOOKUP(LEFT($A2686,8),POR!$A:$R,14,0),"")</f>
        <v/>
      </c>
      <c r="AC2686" s="8" t="str">
        <f>IFERROR(VLOOKUP(LEFT($A2686,8),POR!$A:$R,15,0),"")</f>
        <v/>
      </c>
      <c r="AD2686" s="8" t="str">
        <f>IFERROR(VLOOKUP(LEFT($A2686,8),POR!$A:$R,16,0),"")</f>
        <v/>
      </c>
      <c r="AE2686" s="8" t="str">
        <f>IFERROR(VLOOKUP(LEFT($A2686,8),POR!$A:$R,17,0),"")</f>
        <v/>
      </c>
      <c r="AF2686" s="8" t="str">
        <f>IFERROR(VLOOKUP(LEFT($A2686,8),POR!$A:$R,18,0),"")</f>
        <v/>
      </c>
      <c r="AG2686" s="36" t="str">
        <f>IFERROR(VLOOKUP(A2686,NSD!F:G,2,0),"")</f>
        <v/>
      </c>
    </row>
    <row r="2687" spans="1:33">
      <c r="A2687" s="49" t="s">
        <v>2586</v>
      </c>
      <c r="B2687" s="36" t="str">
        <f>VLOOKUP(LEFT(A2687,8),Clusters!A:C,3,0)</f>
        <v>C2</v>
      </c>
      <c r="C2687" s="36">
        <f>VLOOKUP(LEFT(A2687,8),Clusters!A:D,2,0)</f>
        <v>25</v>
      </c>
      <c r="O2687" s="36">
        <f>IFERROR(VLOOKUP(LEFT(A2687,8),'Development Priority'!A:B,2,0),"")</f>
        <v>305</v>
      </c>
      <c r="P2687" s="8" t="str">
        <f>IFERROR(VLOOKUP(LEFT($A2687,8),POR!$A:$R,2,0),"")</f>
        <v/>
      </c>
      <c r="Q2687" s="8" t="str">
        <f>IFERROR(VLOOKUP(LEFT($A2687,8),POR!$A:$R,3,0),"")</f>
        <v/>
      </c>
      <c r="R2687" s="8" t="str">
        <f>IFERROR(VLOOKUP(LEFT($A2687,8),POR!$A:$R,4,0),"")</f>
        <v/>
      </c>
      <c r="S2687" s="8" t="str">
        <f>IFERROR(VLOOKUP(LEFT($A2687,8),POR!$A:$R,5,0),"")</f>
        <v/>
      </c>
      <c r="T2687" s="8" t="str">
        <f>IFERROR(VLOOKUP(LEFT($A2687,8),POR!$A:$R,6,0),"")</f>
        <v/>
      </c>
      <c r="U2687" s="8" t="str">
        <f>IFERROR(VLOOKUP(LEFT($A2687,8),POR!$A:$R,7,0),"")</f>
        <v/>
      </c>
      <c r="V2687" s="8" t="str">
        <f>IFERROR(VLOOKUP(LEFT($A2687,8),POR!$A:$R,8,0),"")</f>
        <v/>
      </c>
      <c r="W2687" s="8" t="str">
        <f>IFERROR(VLOOKUP(LEFT($A2687,8),POR!$A:$R,9,0),"")</f>
        <v/>
      </c>
      <c r="X2687" s="8" t="str">
        <f>IFERROR(VLOOKUP(LEFT($A2687,8),POR!$A:$R,10,0),"")</f>
        <v/>
      </c>
      <c r="Y2687" s="8" t="str">
        <f>IFERROR(VLOOKUP(LEFT($A2687,8),POR!$A:$R,11,0),"")</f>
        <v/>
      </c>
      <c r="Z2687" s="8" t="str">
        <f>IFERROR(VLOOKUP(LEFT($A2687,8),POR!$A:$R,12,0),"")</f>
        <v/>
      </c>
      <c r="AA2687" s="8" t="str">
        <f>IFERROR(VLOOKUP(LEFT($A2687,8),POR!$A:$R,13,0),"")</f>
        <v/>
      </c>
      <c r="AB2687" s="8" t="str">
        <f>IFERROR(VLOOKUP(LEFT($A2687,8),POR!$A:$R,14,0),"")</f>
        <v/>
      </c>
      <c r="AC2687" s="8" t="str">
        <f>IFERROR(VLOOKUP(LEFT($A2687,8),POR!$A:$R,15,0),"")</f>
        <v/>
      </c>
      <c r="AD2687" s="8" t="str">
        <f>IFERROR(VLOOKUP(LEFT($A2687,8),POR!$A:$R,16,0),"")</f>
        <v/>
      </c>
      <c r="AE2687" s="8" t="str">
        <f>IFERROR(VLOOKUP(LEFT($A2687,8),POR!$A:$R,17,0),"")</f>
        <v/>
      </c>
      <c r="AF2687" s="8" t="str">
        <f>IFERROR(VLOOKUP(LEFT($A2687,8),POR!$A:$R,18,0),"")</f>
        <v/>
      </c>
      <c r="AG2687" s="36" t="str">
        <f>IFERROR(VLOOKUP(A2687,NSD!F:G,2,0),"")</f>
        <v/>
      </c>
    </row>
    <row r="2688" spans="1:33">
      <c r="A2688" s="49" t="s">
        <v>4417</v>
      </c>
      <c r="B2688" s="36" t="str">
        <f>VLOOKUP(LEFT(A2688,8),Clusters!A:C,3,0)</f>
        <v>C1</v>
      </c>
      <c r="C2688" s="36">
        <f>VLOOKUP(LEFT(A2688,8),Clusters!A:D,2,0)</f>
        <v>14</v>
      </c>
      <c r="O2688" s="36">
        <f>IFERROR(VLOOKUP(LEFT(A2688,8),'Development Priority'!A:B,2,0),"")</f>
        <v>111</v>
      </c>
      <c r="P2688" s="8" t="str">
        <f>IFERROR(VLOOKUP(LEFT($A2688,8),POR!$A:$R,2,0),"")</f>
        <v/>
      </c>
      <c r="Q2688" s="8" t="str">
        <f>IFERROR(VLOOKUP(LEFT($A2688,8),POR!$A:$R,3,0),"")</f>
        <v/>
      </c>
      <c r="R2688" s="8" t="str">
        <f>IFERROR(VLOOKUP(LEFT($A2688,8),POR!$A:$R,4,0),"")</f>
        <v/>
      </c>
      <c r="S2688" s="8" t="str">
        <f>IFERROR(VLOOKUP(LEFT($A2688,8),POR!$A:$R,5,0),"")</f>
        <v/>
      </c>
      <c r="T2688" s="8">
        <f>IFERROR(VLOOKUP(LEFT($A2688,8),POR!$A:$R,6,0),"")</f>
        <v>42872.708333333299</v>
      </c>
      <c r="U2688" s="8" t="str">
        <f>IFERROR(VLOOKUP(LEFT($A2688,8),POR!$A:$R,7,0),"")</f>
        <v/>
      </c>
      <c r="V2688" s="8">
        <f>IFERROR(VLOOKUP(LEFT($A2688,8),POR!$A:$R,8,0),"")</f>
        <v>42873</v>
      </c>
      <c r="W2688" s="8" t="str">
        <f>IFERROR(VLOOKUP(LEFT($A2688,8),POR!$A:$R,9,0),"")</f>
        <v/>
      </c>
      <c r="X2688" s="8" t="str">
        <f>IFERROR(VLOOKUP(LEFT($A2688,8),POR!$A:$R,10,0),"")</f>
        <v/>
      </c>
      <c r="Y2688" s="8" t="str">
        <f>IFERROR(VLOOKUP(LEFT($A2688,8),POR!$A:$R,11,0),"")</f>
        <v/>
      </c>
      <c r="Z2688" s="8" t="str">
        <f>IFERROR(VLOOKUP(LEFT($A2688,8),POR!$A:$R,12,0),"")</f>
        <v/>
      </c>
      <c r="AA2688" s="8" t="str">
        <f>IFERROR(VLOOKUP(LEFT($A2688,8),POR!$A:$R,13,0),"")</f>
        <v/>
      </c>
      <c r="AB2688" s="8" t="str">
        <f>IFERROR(VLOOKUP(LEFT($A2688,8),POR!$A:$R,14,0),"")</f>
        <v/>
      </c>
      <c r="AC2688" s="8" t="str">
        <f>IFERROR(VLOOKUP(LEFT($A2688,8),POR!$A:$R,15,0),"")</f>
        <v/>
      </c>
      <c r="AD2688" s="8" t="str">
        <f>IFERROR(VLOOKUP(LEFT($A2688,8),POR!$A:$R,16,0),"")</f>
        <v/>
      </c>
      <c r="AE2688" s="8" t="str">
        <f>IFERROR(VLOOKUP(LEFT($A2688,8),POR!$A:$R,17,0),"")</f>
        <v/>
      </c>
      <c r="AF2688" s="8" t="str">
        <f>IFERROR(VLOOKUP(LEFT($A2688,8),POR!$A:$R,18,0),"")</f>
        <v/>
      </c>
      <c r="AG2688" s="36" t="str">
        <f>IFERROR(VLOOKUP(A2688,NSD!F:G,2,0),"")</f>
        <v/>
      </c>
    </row>
    <row r="2689" spans="1:33">
      <c r="A2689" s="49" t="s">
        <v>2088</v>
      </c>
      <c r="B2689" s="36" t="str">
        <f>VLOOKUP(LEFT(A2689,8),Clusters!A:C,3,0)</f>
        <v>C1</v>
      </c>
      <c r="C2689" s="36">
        <f>VLOOKUP(LEFT(A2689,8),Clusters!A:D,2,0)</f>
        <v>14</v>
      </c>
      <c r="O2689" s="36">
        <f>IFERROR(VLOOKUP(LEFT(A2689,8),'Development Priority'!A:B,2,0),"")</f>
        <v>111</v>
      </c>
      <c r="P2689" s="8" t="str">
        <f>IFERROR(VLOOKUP(LEFT($A2689,8),POR!$A:$R,2,0),"")</f>
        <v/>
      </c>
      <c r="Q2689" s="8" t="str">
        <f>IFERROR(VLOOKUP(LEFT($A2689,8),POR!$A:$R,3,0),"")</f>
        <v/>
      </c>
      <c r="R2689" s="8" t="str">
        <f>IFERROR(VLOOKUP(LEFT($A2689,8),POR!$A:$R,4,0),"")</f>
        <v/>
      </c>
      <c r="S2689" s="8" t="str">
        <f>IFERROR(VLOOKUP(LEFT($A2689,8),POR!$A:$R,5,0),"")</f>
        <v/>
      </c>
      <c r="T2689" s="8">
        <f>IFERROR(VLOOKUP(LEFT($A2689,8),POR!$A:$R,6,0),"")</f>
        <v>42872.708333333299</v>
      </c>
      <c r="U2689" s="8" t="str">
        <f>IFERROR(VLOOKUP(LEFT($A2689,8),POR!$A:$R,7,0),"")</f>
        <v/>
      </c>
      <c r="V2689" s="8">
        <f>IFERROR(VLOOKUP(LEFT($A2689,8),POR!$A:$R,8,0),"")</f>
        <v>42873</v>
      </c>
      <c r="W2689" s="8" t="str">
        <f>IFERROR(VLOOKUP(LEFT($A2689,8),POR!$A:$R,9,0),"")</f>
        <v/>
      </c>
      <c r="X2689" s="8" t="str">
        <f>IFERROR(VLOOKUP(LEFT($A2689,8),POR!$A:$R,10,0),"")</f>
        <v/>
      </c>
      <c r="Y2689" s="8" t="str">
        <f>IFERROR(VLOOKUP(LEFT($A2689,8),POR!$A:$R,11,0),"")</f>
        <v/>
      </c>
      <c r="Z2689" s="8" t="str">
        <f>IFERROR(VLOOKUP(LEFT($A2689,8),POR!$A:$R,12,0),"")</f>
        <v/>
      </c>
      <c r="AA2689" s="8" t="str">
        <f>IFERROR(VLOOKUP(LEFT($A2689,8),POR!$A:$R,13,0),"")</f>
        <v/>
      </c>
      <c r="AB2689" s="8" t="str">
        <f>IFERROR(VLOOKUP(LEFT($A2689,8),POR!$A:$R,14,0),"")</f>
        <v/>
      </c>
      <c r="AC2689" s="8" t="str">
        <f>IFERROR(VLOOKUP(LEFT($A2689,8),POR!$A:$R,15,0),"")</f>
        <v/>
      </c>
      <c r="AD2689" s="8" t="str">
        <f>IFERROR(VLOOKUP(LEFT($A2689,8),POR!$A:$R,16,0),"")</f>
        <v/>
      </c>
      <c r="AE2689" s="8" t="str">
        <f>IFERROR(VLOOKUP(LEFT($A2689,8),POR!$A:$R,17,0),"")</f>
        <v/>
      </c>
      <c r="AF2689" s="8" t="str">
        <f>IFERROR(VLOOKUP(LEFT($A2689,8),POR!$A:$R,18,0),"")</f>
        <v/>
      </c>
      <c r="AG2689" s="36" t="str">
        <f>IFERROR(VLOOKUP(A2689,NSD!F:G,2,0),"")</f>
        <v/>
      </c>
    </row>
    <row r="2690" spans="1:33">
      <c r="A2690" s="49" t="s">
        <v>3402</v>
      </c>
      <c r="B2690" s="36" t="str">
        <f>VLOOKUP(LEFT(A2690,8),Clusters!A:C,3,0)</f>
        <v>C1</v>
      </c>
      <c r="C2690" s="36">
        <f>VLOOKUP(LEFT(A2690,8),Clusters!A:D,2,0)</f>
        <v>14</v>
      </c>
      <c r="O2690" s="36">
        <f>IFERROR(VLOOKUP(LEFT(A2690,8),'Development Priority'!A:B,2,0),"")</f>
        <v>183</v>
      </c>
      <c r="P2690" s="8" t="str">
        <f>IFERROR(VLOOKUP(LEFT($A2690,8),POR!$A:$R,2,0),"")</f>
        <v/>
      </c>
      <c r="Q2690" s="8" t="str">
        <f>IFERROR(VLOOKUP(LEFT($A2690,8),POR!$A:$R,3,0),"")</f>
        <v/>
      </c>
      <c r="R2690" s="8" t="str">
        <f>IFERROR(VLOOKUP(LEFT($A2690,8),POR!$A:$R,4,0),"")</f>
        <v/>
      </c>
      <c r="S2690" s="8" t="str">
        <f>IFERROR(VLOOKUP(LEFT($A2690,8),POR!$A:$R,5,0),"")</f>
        <v/>
      </c>
      <c r="T2690" s="8">
        <f>IFERROR(VLOOKUP(LEFT($A2690,8),POR!$A:$R,6,0),"")</f>
        <v>43270.708333333299</v>
      </c>
      <c r="U2690" s="8" t="str">
        <f>IFERROR(VLOOKUP(LEFT($A2690,8),POR!$A:$R,7,0),"")</f>
        <v/>
      </c>
      <c r="V2690" s="8">
        <f>IFERROR(VLOOKUP(LEFT($A2690,8),POR!$A:$R,8,0),"")</f>
        <v>43276</v>
      </c>
      <c r="W2690" s="8" t="str">
        <f>IFERROR(VLOOKUP(LEFT($A2690,8),POR!$A:$R,9,0),"")</f>
        <v/>
      </c>
      <c r="X2690" s="8" t="str">
        <f>IFERROR(VLOOKUP(LEFT($A2690,8),POR!$A:$R,10,0),"")</f>
        <v/>
      </c>
      <c r="Y2690" s="8" t="str">
        <f>IFERROR(VLOOKUP(LEFT($A2690,8),POR!$A:$R,11,0),"")</f>
        <v/>
      </c>
      <c r="Z2690" s="8" t="str">
        <f>IFERROR(VLOOKUP(LEFT($A2690,8),POR!$A:$R,12,0),"")</f>
        <v/>
      </c>
      <c r="AA2690" s="8" t="str">
        <f>IFERROR(VLOOKUP(LEFT($A2690,8),POR!$A:$R,13,0),"")</f>
        <v/>
      </c>
      <c r="AB2690" s="8" t="str">
        <f>IFERROR(VLOOKUP(LEFT($A2690,8),POR!$A:$R,14,0),"")</f>
        <v/>
      </c>
      <c r="AC2690" s="8">
        <f>IFERROR(VLOOKUP(LEFT($A2690,8),POR!$A:$R,15,0),"")</f>
        <v>42887</v>
      </c>
      <c r="AD2690" s="8" t="str">
        <f>IFERROR(VLOOKUP(LEFT($A2690,8),POR!$A:$R,16,0),"")</f>
        <v/>
      </c>
      <c r="AE2690" s="8" t="str">
        <f>IFERROR(VLOOKUP(LEFT($A2690,8),POR!$A:$R,17,0),"")</f>
        <v/>
      </c>
      <c r="AF2690" s="8" t="str">
        <f>IFERROR(VLOOKUP(LEFT($A2690,8),POR!$A:$R,18,0),"")</f>
        <v/>
      </c>
      <c r="AG2690" s="36" t="str">
        <f>IFERROR(VLOOKUP(A2690,NSD!F:G,2,0),"")</f>
        <v/>
      </c>
    </row>
    <row r="2691" spans="1:33">
      <c r="A2691" s="49" t="s">
        <v>3915</v>
      </c>
      <c r="B2691" s="36" t="str">
        <f>VLOOKUP(LEFT(A2691,8),Clusters!A:C,3,0)</f>
        <v>C1</v>
      </c>
      <c r="C2691" s="36">
        <f>VLOOKUP(LEFT(A2691,8),Clusters!A:D,2,0)</f>
        <v>14</v>
      </c>
      <c r="O2691" s="36">
        <f>IFERROR(VLOOKUP(LEFT(A2691,8),'Development Priority'!A:B,2,0),"")</f>
        <v>552</v>
      </c>
      <c r="P2691" s="8" t="str">
        <f>IFERROR(VLOOKUP(LEFT($A2691,8),POR!$A:$R,2,0),"")</f>
        <v/>
      </c>
      <c r="Q2691" s="8" t="str">
        <f>IFERROR(VLOOKUP(LEFT($A2691,8),POR!$A:$R,3,0),"")</f>
        <v/>
      </c>
      <c r="R2691" s="8" t="str">
        <f>IFERROR(VLOOKUP(LEFT($A2691,8),POR!$A:$R,4,0),"")</f>
        <v/>
      </c>
      <c r="S2691" s="8" t="str">
        <f>IFERROR(VLOOKUP(LEFT($A2691,8),POR!$A:$R,5,0),"")</f>
        <v/>
      </c>
      <c r="T2691" s="8" t="str">
        <f>IFERROR(VLOOKUP(LEFT($A2691,8),POR!$A:$R,6,0),"")</f>
        <v/>
      </c>
      <c r="U2691" s="8" t="str">
        <f>IFERROR(VLOOKUP(LEFT($A2691,8),POR!$A:$R,7,0),"")</f>
        <v/>
      </c>
      <c r="V2691" s="8" t="str">
        <f>IFERROR(VLOOKUP(LEFT($A2691,8),POR!$A:$R,8,0),"")</f>
        <v/>
      </c>
      <c r="W2691" s="8" t="str">
        <f>IFERROR(VLOOKUP(LEFT($A2691,8),POR!$A:$R,9,0),"")</f>
        <v/>
      </c>
      <c r="X2691" s="8" t="str">
        <f>IFERROR(VLOOKUP(LEFT($A2691,8),POR!$A:$R,10,0),"")</f>
        <v/>
      </c>
      <c r="Y2691" s="8" t="str">
        <f>IFERROR(VLOOKUP(LEFT($A2691,8),POR!$A:$R,11,0),"")</f>
        <v/>
      </c>
      <c r="Z2691" s="8" t="str">
        <f>IFERROR(VLOOKUP(LEFT($A2691,8),POR!$A:$R,12,0),"")</f>
        <v/>
      </c>
      <c r="AA2691" s="8" t="str">
        <f>IFERROR(VLOOKUP(LEFT($A2691,8),POR!$A:$R,13,0),"")</f>
        <v/>
      </c>
      <c r="AB2691" s="8" t="str">
        <f>IFERROR(VLOOKUP(LEFT($A2691,8),POR!$A:$R,14,0),"")</f>
        <v/>
      </c>
      <c r="AC2691" s="8" t="str">
        <f>IFERROR(VLOOKUP(LEFT($A2691,8),POR!$A:$R,15,0),"")</f>
        <v/>
      </c>
      <c r="AD2691" s="8" t="str">
        <f>IFERROR(VLOOKUP(LEFT($A2691,8),POR!$A:$R,16,0),"")</f>
        <v/>
      </c>
      <c r="AE2691" s="8" t="str">
        <f>IFERROR(VLOOKUP(LEFT($A2691,8),POR!$A:$R,17,0),"")</f>
        <v/>
      </c>
      <c r="AF2691" s="8" t="str">
        <f>IFERROR(VLOOKUP(LEFT($A2691,8),POR!$A:$R,18,0),"")</f>
        <v/>
      </c>
      <c r="AG2691" s="36" t="str">
        <f>IFERROR(VLOOKUP(A2691,NSD!F:G,2,0),"")</f>
        <v/>
      </c>
    </row>
    <row r="2692" spans="1:33">
      <c r="A2692" s="49" t="s">
        <v>3818</v>
      </c>
      <c r="B2692" s="36" t="str">
        <f>VLOOKUP(LEFT(A2692,8),Clusters!A:C,3,0)</f>
        <v>C1</v>
      </c>
      <c r="C2692" s="36">
        <f>VLOOKUP(LEFT(A2692,8),Clusters!A:D,2,0)</f>
        <v>14</v>
      </c>
      <c r="O2692" s="36">
        <f>IFERROR(VLOOKUP(LEFT(A2692,8),'Development Priority'!A:B,2,0),"")</f>
        <v>552</v>
      </c>
      <c r="P2692" s="8" t="str">
        <f>IFERROR(VLOOKUP(LEFT($A2692,8),POR!$A:$R,2,0),"")</f>
        <v/>
      </c>
      <c r="Q2692" s="8" t="str">
        <f>IFERROR(VLOOKUP(LEFT($A2692,8),POR!$A:$R,3,0),"")</f>
        <v/>
      </c>
      <c r="R2692" s="8" t="str">
        <f>IFERROR(VLOOKUP(LEFT($A2692,8),POR!$A:$R,4,0),"")</f>
        <v/>
      </c>
      <c r="S2692" s="8" t="str">
        <f>IFERROR(VLOOKUP(LEFT($A2692,8),POR!$A:$R,5,0),"")</f>
        <v/>
      </c>
      <c r="T2692" s="8" t="str">
        <f>IFERROR(VLOOKUP(LEFT($A2692,8),POR!$A:$R,6,0),"")</f>
        <v/>
      </c>
      <c r="U2692" s="8" t="str">
        <f>IFERROR(VLOOKUP(LEFT($A2692,8),POR!$A:$R,7,0),"")</f>
        <v/>
      </c>
      <c r="V2692" s="8" t="str">
        <f>IFERROR(VLOOKUP(LEFT($A2692,8),POR!$A:$R,8,0),"")</f>
        <v/>
      </c>
      <c r="W2692" s="8" t="str">
        <f>IFERROR(VLOOKUP(LEFT($A2692,8),POR!$A:$R,9,0),"")</f>
        <v/>
      </c>
      <c r="X2692" s="8" t="str">
        <f>IFERROR(VLOOKUP(LEFT($A2692,8),POR!$A:$R,10,0),"")</f>
        <v/>
      </c>
      <c r="Y2692" s="8" t="str">
        <f>IFERROR(VLOOKUP(LEFT($A2692,8),POR!$A:$R,11,0),"")</f>
        <v/>
      </c>
      <c r="Z2692" s="8" t="str">
        <f>IFERROR(VLOOKUP(LEFT($A2692,8),POR!$A:$R,12,0),"")</f>
        <v/>
      </c>
      <c r="AA2692" s="8" t="str">
        <f>IFERROR(VLOOKUP(LEFT($A2692,8),POR!$A:$R,13,0),"")</f>
        <v/>
      </c>
      <c r="AB2692" s="8" t="str">
        <f>IFERROR(VLOOKUP(LEFT($A2692,8),POR!$A:$R,14,0),"")</f>
        <v/>
      </c>
      <c r="AC2692" s="8" t="str">
        <f>IFERROR(VLOOKUP(LEFT($A2692,8),POR!$A:$R,15,0),"")</f>
        <v/>
      </c>
      <c r="AD2692" s="8" t="str">
        <f>IFERROR(VLOOKUP(LEFT($A2692,8),POR!$A:$R,16,0),"")</f>
        <v/>
      </c>
      <c r="AE2692" s="8" t="str">
        <f>IFERROR(VLOOKUP(LEFT($A2692,8),POR!$A:$R,17,0),"")</f>
        <v/>
      </c>
      <c r="AF2692" s="8" t="str">
        <f>IFERROR(VLOOKUP(LEFT($A2692,8),POR!$A:$R,18,0),"")</f>
        <v/>
      </c>
      <c r="AG2692" s="36" t="str">
        <f>IFERROR(VLOOKUP(A2692,NSD!F:G,2,0),"")</f>
        <v/>
      </c>
    </row>
    <row r="2693" spans="1:33">
      <c r="A2693" s="49" t="s">
        <v>3720</v>
      </c>
      <c r="B2693" s="36" t="str">
        <f>VLOOKUP(LEFT(A2693,8),Clusters!A:C,3,0)</f>
        <v>C1</v>
      </c>
      <c r="C2693" s="36">
        <f>VLOOKUP(LEFT(A2693,8),Clusters!A:D,2,0)</f>
        <v>14</v>
      </c>
      <c r="O2693" s="36">
        <f>IFERROR(VLOOKUP(LEFT(A2693,8),'Development Priority'!A:B,2,0),"")</f>
        <v>552</v>
      </c>
      <c r="P2693" s="8" t="str">
        <f>IFERROR(VLOOKUP(LEFT($A2693,8),POR!$A:$R,2,0),"")</f>
        <v/>
      </c>
      <c r="Q2693" s="8" t="str">
        <f>IFERROR(VLOOKUP(LEFT($A2693,8),POR!$A:$R,3,0),"")</f>
        <v/>
      </c>
      <c r="R2693" s="8" t="str">
        <f>IFERROR(VLOOKUP(LEFT($A2693,8),POR!$A:$R,4,0),"")</f>
        <v/>
      </c>
      <c r="S2693" s="8" t="str">
        <f>IFERROR(VLOOKUP(LEFT($A2693,8),POR!$A:$R,5,0),"")</f>
        <v/>
      </c>
      <c r="T2693" s="8" t="str">
        <f>IFERROR(VLOOKUP(LEFT($A2693,8),POR!$A:$R,6,0),"")</f>
        <v/>
      </c>
      <c r="U2693" s="8" t="str">
        <f>IFERROR(VLOOKUP(LEFT($A2693,8),POR!$A:$R,7,0),"")</f>
        <v/>
      </c>
      <c r="V2693" s="8" t="str">
        <f>IFERROR(VLOOKUP(LEFT($A2693,8),POR!$A:$R,8,0),"")</f>
        <v/>
      </c>
      <c r="W2693" s="8" t="str">
        <f>IFERROR(VLOOKUP(LEFT($A2693,8),POR!$A:$R,9,0),"")</f>
        <v/>
      </c>
      <c r="X2693" s="8" t="str">
        <f>IFERROR(VLOOKUP(LEFT($A2693,8),POR!$A:$R,10,0),"")</f>
        <v/>
      </c>
      <c r="Y2693" s="8" t="str">
        <f>IFERROR(VLOOKUP(LEFT($A2693,8),POR!$A:$R,11,0),"")</f>
        <v/>
      </c>
      <c r="Z2693" s="8" t="str">
        <f>IFERROR(VLOOKUP(LEFT($A2693,8),POR!$A:$R,12,0),"")</f>
        <v/>
      </c>
      <c r="AA2693" s="8" t="str">
        <f>IFERROR(VLOOKUP(LEFT($A2693,8),POR!$A:$R,13,0),"")</f>
        <v/>
      </c>
      <c r="AB2693" s="8" t="str">
        <f>IFERROR(VLOOKUP(LEFT($A2693,8),POR!$A:$R,14,0),"")</f>
        <v/>
      </c>
      <c r="AC2693" s="8" t="str">
        <f>IFERROR(VLOOKUP(LEFT($A2693,8),POR!$A:$R,15,0),"")</f>
        <v/>
      </c>
      <c r="AD2693" s="8" t="str">
        <f>IFERROR(VLOOKUP(LEFT($A2693,8),POR!$A:$R,16,0),"")</f>
        <v/>
      </c>
      <c r="AE2693" s="8" t="str">
        <f>IFERROR(VLOOKUP(LEFT($A2693,8),POR!$A:$R,17,0),"")</f>
        <v/>
      </c>
      <c r="AF2693" s="8" t="str">
        <f>IFERROR(VLOOKUP(LEFT($A2693,8),POR!$A:$R,18,0),"")</f>
        <v/>
      </c>
      <c r="AG2693" s="36" t="str">
        <f>IFERROR(VLOOKUP(A2693,NSD!F:G,2,0),"")</f>
        <v/>
      </c>
    </row>
    <row r="2694" spans="1:33">
      <c r="A2694" s="49" t="s">
        <v>2965</v>
      </c>
      <c r="B2694" s="36" t="str">
        <f>VLOOKUP(LEFT(A2694,8),Clusters!A:C,3,0)</f>
        <v>C1</v>
      </c>
      <c r="C2694" s="36">
        <f>VLOOKUP(LEFT(A2694,8),Clusters!A:D,2,0)</f>
        <v>14</v>
      </c>
      <c r="O2694" s="36">
        <f>IFERROR(VLOOKUP(LEFT(A2694,8),'Development Priority'!A:B,2,0),"")</f>
        <v>765</v>
      </c>
      <c r="P2694" s="8" t="str">
        <f>IFERROR(VLOOKUP(LEFT($A2694,8),POR!$A:$R,2,0),"")</f>
        <v/>
      </c>
      <c r="Q2694" s="8" t="str">
        <f>IFERROR(VLOOKUP(LEFT($A2694,8),POR!$A:$R,3,0),"")</f>
        <v/>
      </c>
      <c r="R2694" s="8" t="str">
        <f>IFERROR(VLOOKUP(LEFT($A2694,8),POR!$A:$R,4,0),"")</f>
        <v/>
      </c>
      <c r="S2694" s="8" t="str">
        <f>IFERROR(VLOOKUP(LEFT($A2694,8),POR!$A:$R,5,0),"")</f>
        <v/>
      </c>
      <c r="T2694" s="8" t="str">
        <f>IFERROR(VLOOKUP(LEFT($A2694,8),POR!$A:$R,6,0),"")</f>
        <v/>
      </c>
      <c r="U2694" s="8" t="str">
        <f>IFERROR(VLOOKUP(LEFT($A2694,8),POR!$A:$R,7,0),"")</f>
        <v/>
      </c>
      <c r="V2694" s="8" t="str">
        <f>IFERROR(VLOOKUP(LEFT($A2694,8),POR!$A:$R,8,0),"")</f>
        <v/>
      </c>
      <c r="W2694" s="8" t="str">
        <f>IFERROR(VLOOKUP(LEFT($A2694,8),POR!$A:$R,9,0),"")</f>
        <v/>
      </c>
      <c r="X2694" s="8" t="str">
        <f>IFERROR(VLOOKUP(LEFT($A2694,8),POR!$A:$R,10,0),"")</f>
        <v/>
      </c>
      <c r="Y2694" s="8" t="str">
        <f>IFERROR(VLOOKUP(LEFT($A2694,8),POR!$A:$R,11,0),"")</f>
        <v/>
      </c>
      <c r="Z2694" s="8" t="str">
        <f>IFERROR(VLOOKUP(LEFT($A2694,8),POR!$A:$R,12,0),"")</f>
        <v/>
      </c>
      <c r="AA2694" s="8" t="str">
        <f>IFERROR(VLOOKUP(LEFT($A2694,8),POR!$A:$R,13,0),"")</f>
        <v/>
      </c>
      <c r="AB2694" s="8" t="str">
        <f>IFERROR(VLOOKUP(LEFT($A2694,8),POR!$A:$R,14,0),"")</f>
        <v/>
      </c>
      <c r="AC2694" s="8" t="str">
        <f>IFERROR(VLOOKUP(LEFT($A2694,8),POR!$A:$R,15,0),"")</f>
        <v/>
      </c>
      <c r="AD2694" s="8" t="str">
        <f>IFERROR(VLOOKUP(LEFT($A2694,8),POR!$A:$R,16,0),"")</f>
        <v/>
      </c>
      <c r="AE2694" s="8" t="str">
        <f>IFERROR(VLOOKUP(LEFT($A2694,8),POR!$A:$R,17,0),"")</f>
        <v/>
      </c>
      <c r="AF2694" s="8" t="str">
        <f>IFERROR(VLOOKUP(LEFT($A2694,8),POR!$A:$R,18,0),"")</f>
        <v/>
      </c>
      <c r="AG2694" s="36" t="str">
        <f>IFERROR(VLOOKUP(A2694,NSD!F:G,2,0),"")</f>
        <v/>
      </c>
    </row>
    <row r="2695" spans="1:33">
      <c r="A2695" s="49" t="s">
        <v>2338</v>
      </c>
      <c r="B2695" s="36" t="str">
        <f>VLOOKUP(LEFT(A2695,8),Clusters!A:C,3,0)</f>
        <v>C1</v>
      </c>
      <c r="C2695" s="36">
        <f>VLOOKUP(LEFT(A2695,8),Clusters!A:D,2,0)</f>
        <v>14</v>
      </c>
      <c r="O2695" s="36">
        <f>IFERROR(VLOOKUP(LEFT(A2695,8),'Development Priority'!A:B,2,0),"")</f>
        <v>765</v>
      </c>
      <c r="P2695" s="8" t="str">
        <f>IFERROR(VLOOKUP(LEFT($A2695,8),POR!$A:$R,2,0),"")</f>
        <v/>
      </c>
      <c r="Q2695" s="8" t="str">
        <f>IFERROR(VLOOKUP(LEFT($A2695,8),POR!$A:$R,3,0),"")</f>
        <v/>
      </c>
      <c r="R2695" s="8" t="str">
        <f>IFERROR(VLOOKUP(LEFT($A2695,8),POR!$A:$R,4,0),"")</f>
        <v/>
      </c>
      <c r="S2695" s="8" t="str">
        <f>IFERROR(VLOOKUP(LEFT($A2695,8),POR!$A:$R,5,0),"")</f>
        <v/>
      </c>
      <c r="T2695" s="8" t="str">
        <f>IFERROR(VLOOKUP(LEFT($A2695,8),POR!$A:$R,6,0),"")</f>
        <v/>
      </c>
      <c r="U2695" s="8" t="str">
        <f>IFERROR(VLOOKUP(LEFT($A2695,8),POR!$A:$R,7,0),"")</f>
        <v/>
      </c>
      <c r="V2695" s="8" t="str">
        <f>IFERROR(VLOOKUP(LEFT($A2695,8),POR!$A:$R,8,0),"")</f>
        <v/>
      </c>
      <c r="W2695" s="8" t="str">
        <f>IFERROR(VLOOKUP(LEFT($A2695,8),POR!$A:$R,9,0),"")</f>
        <v/>
      </c>
      <c r="X2695" s="8" t="str">
        <f>IFERROR(VLOOKUP(LEFT($A2695,8),POR!$A:$R,10,0),"")</f>
        <v/>
      </c>
      <c r="Y2695" s="8" t="str">
        <f>IFERROR(VLOOKUP(LEFT($A2695,8),POR!$A:$R,11,0),"")</f>
        <v/>
      </c>
      <c r="Z2695" s="8" t="str">
        <f>IFERROR(VLOOKUP(LEFT($A2695,8),POR!$A:$R,12,0),"")</f>
        <v/>
      </c>
      <c r="AA2695" s="8" t="str">
        <f>IFERROR(VLOOKUP(LEFT($A2695,8),POR!$A:$R,13,0),"")</f>
        <v/>
      </c>
      <c r="AB2695" s="8" t="str">
        <f>IFERROR(VLOOKUP(LEFT($A2695,8),POR!$A:$R,14,0),"")</f>
        <v/>
      </c>
      <c r="AC2695" s="8" t="str">
        <f>IFERROR(VLOOKUP(LEFT($A2695,8),POR!$A:$R,15,0),"")</f>
        <v/>
      </c>
      <c r="AD2695" s="8" t="str">
        <f>IFERROR(VLOOKUP(LEFT($A2695,8),POR!$A:$R,16,0),"")</f>
        <v/>
      </c>
      <c r="AE2695" s="8" t="str">
        <f>IFERROR(VLOOKUP(LEFT($A2695,8),POR!$A:$R,17,0),"")</f>
        <v/>
      </c>
      <c r="AF2695" s="8" t="str">
        <f>IFERROR(VLOOKUP(LEFT($A2695,8),POR!$A:$R,18,0),"")</f>
        <v/>
      </c>
      <c r="AG2695" s="36" t="str">
        <f>IFERROR(VLOOKUP(A2695,NSD!F:G,2,0),"")</f>
        <v/>
      </c>
    </row>
    <row r="2696" spans="1:33">
      <c r="A2696" s="49" t="s">
        <v>3885</v>
      </c>
      <c r="B2696" s="36" t="str">
        <f>VLOOKUP(LEFT(A2696,8),Clusters!A:C,3,0)</f>
        <v>C1</v>
      </c>
      <c r="C2696" s="36">
        <f>VLOOKUP(LEFT(A2696,8),Clusters!A:D,2,0)</f>
        <v>14</v>
      </c>
      <c r="O2696" s="36">
        <f>IFERROR(VLOOKUP(LEFT(A2696,8),'Development Priority'!A:B,2,0),"")</f>
        <v>765</v>
      </c>
      <c r="P2696" s="8" t="str">
        <f>IFERROR(VLOOKUP(LEFT($A2696,8),POR!$A:$R,2,0),"")</f>
        <v/>
      </c>
      <c r="Q2696" s="8" t="str">
        <f>IFERROR(VLOOKUP(LEFT($A2696,8),POR!$A:$R,3,0),"")</f>
        <v/>
      </c>
      <c r="R2696" s="8" t="str">
        <f>IFERROR(VLOOKUP(LEFT($A2696,8),POR!$A:$R,4,0),"")</f>
        <v/>
      </c>
      <c r="S2696" s="8" t="str">
        <f>IFERROR(VLOOKUP(LEFT($A2696,8),POR!$A:$R,5,0),"")</f>
        <v/>
      </c>
      <c r="T2696" s="8" t="str">
        <f>IFERROR(VLOOKUP(LEFT($A2696,8),POR!$A:$R,6,0),"")</f>
        <v/>
      </c>
      <c r="U2696" s="8" t="str">
        <f>IFERROR(VLOOKUP(LEFT($A2696,8),POR!$A:$R,7,0),"")</f>
        <v/>
      </c>
      <c r="V2696" s="8" t="str">
        <f>IFERROR(VLOOKUP(LEFT($A2696,8),POR!$A:$R,8,0),"")</f>
        <v/>
      </c>
      <c r="W2696" s="8" t="str">
        <f>IFERROR(VLOOKUP(LEFT($A2696,8),POR!$A:$R,9,0),"")</f>
        <v/>
      </c>
      <c r="X2696" s="8" t="str">
        <f>IFERROR(VLOOKUP(LEFT($A2696,8),POR!$A:$R,10,0),"")</f>
        <v/>
      </c>
      <c r="Y2696" s="8" t="str">
        <f>IFERROR(VLOOKUP(LEFT($A2696,8),POR!$A:$R,11,0),"")</f>
        <v/>
      </c>
      <c r="Z2696" s="8" t="str">
        <f>IFERROR(VLOOKUP(LEFT($A2696,8),POR!$A:$R,12,0),"")</f>
        <v/>
      </c>
      <c r="AA2696" s="8" t="str">
        <f>IFERROR(VLOOKUP(LEFT($A2696,8),POR!$A:$R,13,0),"")</f>
        <v/>
      </c>
      <c r="AB2696" s="8" t="str">
        <f>IFERROR(VLOOKUP(LEFT($A2696,8),POR!$A:$R,14,0),"")</f>
        <v/>
      </c>
      <c r="AC2696" s="8" t="str">
        <f>IFERROR(VLOOKUP(LEFT($A2696,8),POR!$A:$R,15,0),"")</f>
        <v/>
      </c>
      <c r="AD2696" s="8" t="str">
        <f>IFERROR(VLOOKUP(LEFT($A2696,8),POR!$A:$R,16,0),"")</f>
        <v/>
      </c>
      <c r="AE2696" s="8" t="str">
        <f>IFERROR(VLOOKUP(LEFT($A2696,8),POR!$A:$R,17,0),"")</f>
        <v/>
      </c>
      <c r="AF2696" s="8" t="str">
        <f>IFERROR(VLOOKUP(LEFT($A2696,8),POR!$A:$R,18,0),"")</f>
        <v/>
      </c>
      <c r="AG2696" s="36" t="str">
        <f>IFERROR(VLOOKUP(A2696,NSD!F:G,2,0),"")</f>
        <v/>
      </c>
    </row>
    <row r="2697" spans="1:33">
      <c r="A2697" s="49" t="s">
        <v>2829</v>
      </c>
      <c r="B2697" s="36" t="str">
        <f>VLOOKUP(LEFT(A2697,8),Clusters!A:C,3,0)</f>
        <v>C1</v>
      </c>
      <c r="C2697" s="36">
        <f>VLOOKUP(LEFT(A2697,8),Clusters!A:D,2,0)</f>
        <v>14</v>
      </c>
      <c r="O2697" s="36">
        <f>IFERROR(VLOOKUP(LEFT(A2697,8),'Development Priority'!A:B,2,0),"")</f>
        <v>621</v>
      </c>
      <c r="P2697" s="8" t="str">
        <f>IFERROR(VLOOKUP(LEFT($A2697,8),POR!$A:$R,2,0),"")</f>
        <v/>
      </c>
      <c r="Q2697" s="8" t="str">
        <f>IFERROR(VLOOKUP(LEFT($A2697,8),POR!$A:$R,3,0),"")</f>
        <v/>
      </c>
      <c r="R2697" s="8" t="str">
        <f>IFERROR(VLOOKUP(LEFT($A2697,8),POR!$A:$R,4,0),"")</f>
        <v/>
      </c>
      <c r="S2697" s="8" t="str">
        <f>IFERROR(VLOOKUP(LEFT($A2697,8),POR!$A:$R,5,0),"")</f>
        <v/>
      </c>
      <c r="T2697" s="8" t="str">
        <f>IFERROR(VLOOKUP(LEFT($A2697,8),POR!$A:$R,6,0),"")</f>
        <v/>
      </c>
      <c r="U2697" s="8" t="str">
        <f>IFERROR(VLOOKUP(LEFT($A2697,8),POR!$A:$R,7,0),"")</f>
        <v/>
      </c>
      <c r="V2697" s="8">
        <f>IFERROR(VLOOKUP(LEFT($A2697,8),POR!$A:$R,8,0),"")</f>
        <v>42860</v>
      </c>
      <c r="W2697" s="8" t="str">
        <f>IFERROR(VLOOKUP(LEFT($A2697,8),POR!$A:$R,9,0),"")</f>
        <v/>
      </c>
      <c r="X2697" s="8" t="str">
        <f>IFERROR(VLOOKUP(LEFT($A2697,8),POR!$A:$R,10,0),"")</f>
        <v/>
      </c>
      <c r="Y2697" s="8" t="str">
        <f>IFERROR(VLOOKUP(LEFT($A2697,8),POR!$A:$R,11,0),"")</f>
        <v/>
      </c>
      <c r="Z2697" s="8" t="str">
        <f>IFERROR(VLOOKUP(LEFT($A2697,8),POR!$A:$R,12,0),"")</f>
        <v/>
      </c>
      <c r="AA2697" s="8" t="str">
        <f>IFERROR(VLOOKUP(LEFT($A2697,8),POR!$A:$R,13,0),"")</f>
        <v/>
      </c>
      <c r="AB2697" s="8" t="str">
        <f>IFERROR(VLOOKUP(LEFT($A2697,8),POR!$A:$R,14,0),"")</f>
        <v/>
      </c>
      <c r="AC2697" s="8" t="str">
        <f>IFERROR(VLOOKUP(LEFT($A2697,8),POR!$A:$R,15,0),"")</f>
        <v/>
      </c>
      <c r="AD2697" s="8" t="str">
        <f>IFERROR(VLOOKUP(LEFT($A2697,8),POR!$A:$R,16,0),"")</f>
        <v/>
      </c>
      <c r="AE2697" s="8" t="str">
        <f>IFERROR(VLOOKUP(LEFT($A2697,8),POR!$A:$R,17,0),"")</f>
        <v/>
      </c>
      <c r="AF2697" s="8" t="str">
        <f>IFERROR(VLOOKUP(LEFT($A2697,8),POR!$A:$R,18,0),"")</f>
        <v/>
      </c>
      <c r="AG2697" s="36" t="str">
        <f>IFERROR(VLOOKUP(A2697,NSD!F:G,2,0),"")</f>
        <v/>
      </c>
    </row>
    <row r="2698" spans="1:33">
      <c r="A2698" s="49" t="s">
        <v>2834</v>
      </c>
      <c r="B2698" s="36" t="str">
        <f>VLOOKUP(LEFT(A2698,8),Clusters!A:C,3,0)</f>
        <v>C1</v>
      </c>
      <c r="C2698" s="36">
        <f>VLOOKUP(LEFT(A2698,8),Clusters!A:D,2,0)</f>
        <v>14</v>
      </c>
      <c r="O2698" s="36">
        <f>IFERROR(VLOOKUP(LEFT(A2698,8),'Development Priority'!A:B,2,0),"")</f>
        <v>621</v>
      </c>
      <c r="P2698" s="8" t="str">
        <f>IFERROR(VLOOKUP(LEFT($A2698,8),POR!$A:$R,2,0),"")</f>
        <v/>
      </c>
      <c r="Q2698" s="8" t="str">
        <f>IFERROR(VLOOKUP(LEFT($A2698,8),POR!$A:$R,3,0),"")</f>
        <v/>
      </c>
      <c r="R2698" s="8" t="str">
        <f>IFERROR(VLOOKUP(LEFT($A2698,8),POR!$A:$R,4,0),"")</f>
        <v/>
      </c>
      <c r="S2698" s="8" t="str">
        <f>IFERROR(VLOOKUP(LEFT($A2698,8),POR!$A:$R,5,0),"")</f>
        <v/>
      </c>
      <c r="T2698" s="8" t="str">
        <f>IFERROR(VLOOKUP(LEFT($A2698,8),POR!$A:$R,6,0),"")</f>
        <v/>
      </c>
      <c r="U2698" s="8" t="str">
        <f>IFERROR(VLOOKUP(LEFT($A2698,8),POR!$A:$R,7,0),"")</f>
        <v/>
      </c>
      <c r="V2698" s="8">
        <f>IFERROR(VLOOKUP(LEFT($A2698,8),POR!$A:$R,8,0),"")</f>
        <v>42860</v>
      </c>
      <c r="W2698" s="8" t="str">
        <f>IFERROR(VLOOKUP(LEFT($A2698,8),POR!$A:$R,9,0),"")</f>
        <v/>
      </c>
      <c r="X2698" s="8" t="str">
        <f>IFERROR(VLOOKUP(LEFT($A2698,8),POR!$A:$R,10,0),"")</f>
        <v/>
      </c>
      <c r="Y2698" s="8" t="str">
        <f>IFERROR(VLOOKUP(LEFT($A2698,8),POR!$A:$R,11,0),"")</f>
        <v/>
      </c>
      <c r="Z2698" s="8" t="str">
        <f>IFERROR(VLOOKUP(LEFT($A2698,8),POR!$A:$R,12,0),"")</f>
        <v/>
      </c>
      <c r="AA2698" s="8" t="str">
        <f>IFERROR(VLOOKUP(LEFT($A2698,8),POR!$A:$R,13,0),"")</f>
        <v/>
      </c>
      <c r="AB2698" s="8" t="str">
        <f>IFERROR(VLOOKUP(LEFT($A2698,8),POR!$A:$R,14,0),"")</f>
        <v/>
      </c>
      <c r="AC2698" s="8" t="str">
        <f>IFERROR(VLOOKUP(LEFT($A2698,8),POR!$A:$R,15,0),"")</f>
        <v/>
      </c>
      <c r="AD2698" s="8" t="str">
        <f>IFERROR(VLOOKUP(LEFT($A2698,8),POR!$A:$R,16,0),"")</f>
        <v/>
      </c>
      <c r="AE2698" s="8" t="str">
        <f>IFERROR(VLOOKUP(LEFT($A2698,8),POR!$A:$R,17,0),"")</f>
        <v/>
      </c>
      <c r="AF2698" s="8" t="str">
        <f>IFERROR(VLOOKUP(LEFT($A2698,8),POR!$A:$R,18,0),"")</f>
        <v/>
      </c>
      <c r="AG2698" s="36" t="str">
        <f>IFERROR(VLOOKUP(A2698,NSD!F:G,2,0),"")</f>
        <v/>
      </c>
    </row>
    <row r="2699" spans="1:33">
      <c r="A2699" s="49" t="s">
        <v>3478</v>
      </c>
      <c r="B2699" s="36" t="str">
        <f>VLOOKUP(LEFT(A2699,8),Clusters!A:C,3,0)</f>
        <v>C1</v>
      </c>
      <c r="C2699" s="36">
        <f>VLOOKUP(LEFT(A2699,8),Clusters!A:D,2,0)</f>
        <v>14</v>
      </c>
      <c r="O2699" s="36">
        <f>IFERROR(VLOOKUP(LEFT(A2699,8),'Development Priority'!A:B,2,0),"")</f>
        <v>621</v>
      </c>
      <c r="P2699" s="8" t="str">
        <f>IFERROR(VLOOKUP(LEFT($A2699,8),POR!$A:$R,2,0),"")</f>
        <v/>
      </c>
      <c r="Q2699" s="8" t="str">
        <f>IFERROR(VLOOKUP(LEFT($A2699,8),POR!$A:$R,3,0),"")</f>
        <v/>
      </c>
      <c r="R2699" s="8" t="str">
        <f>IFERROR(VLOOKUP(LEFT($A2699,8),POR!$A:$R,4,0),"")</f>
        <v/>
      </c>
      <c r="S2699" s="8" t="str">
        <f>IFERROR(VLOOKUP(LEFT($A2699,8),POR!$A:$R,5,0),"")</f>
        <v/>
      </c>
      <c r="T2699" s="8" t="str">
        <f>IFERROR(VLOOKUP(LEFT($A2699,8),POR!$A:$R,6,0),"")</f>
        <v/>
      </c>
      <c r="U2699" s="8" t="str">
        <f>IFERROR(VLOOKUP(LEFT($A2699,8),POR!$A:$R,7,0),"")</f>
        <v/>
      </c>
      <c r="V2699" s="8">
        <f>IFERROR(VLOOKUP(LEFT($A2699,8),POR!$A:$R,8,0),"")</f>
        <v>42860</v>
      </c>
      <c r="W2699" s="8" t="str">
        <f>IFERROR(VLOOKUP(LEFT($A2699,8),POR!$A:$R,9,0),"")</f>
        <v/>
      </c>
      <c r="X2699" s="8" t="str">
        <f>IFERROR(VLOOKUP(LEFT($A2699,8),POR!$A:$R,10,0),"")</f>
        <v/>
      </c>
      <c r="Y2699" s="8" t="str">
        <f>IFERROR(VLOOKUP(LEFT($A2699,8),POR!$A:$R,11,0),"")</f>
        <v/>
      </c>
      <c r="Z2699" s="8" t="str">
        <f>IFERROR(VLOOKUP(LEFT($A2699,8),POR!$A:$R,12,0),"")</f>
        <v/>
      </c>
      <c r="AA2699" s="8" t="str">
        <f>IFERROR(VLOOKUP(LEFT($A2699,8),POR!$A:$R,13,0),"")</f>
        <v/>
      </c>
      <c r="AB2699" s="8" t="str">
        <f>IFERROR(VLOOKUP(LEFT($A2699,8),POR!$A:$R,14,0),"")</f>
        <v/>
      </c>
      <c r="AC2699" s="8" t="str">
        <f>IFERROR(VLOOKUP(LEFT($A2699,8),POR!$A:$R,15,0),"")</f>
        <v/>
      </c>
      <c r="AD2699" s="8" t="str">
        <f>IFERROR(VLOOKUP(LEFT($A2699,8),POR!$A:$R,16,0),"")</f>
        <v/>
      </c>
      <c r="AE2699" s="8" t="str">
        <f>IFERROR(VLOOKUP(LEFT($A2699,8),POR!$A:$R,17,0),"")</f>
        <v/>
      </c>
      <c r="AF2699" s="8" t="str">
        <f>IFERROR(VLOOKUP(LEFT($A2699,8),POR!$A:$R,18,0),"")</f>
        <v/>
      </c>
      <c r="AG2699" s="36" t="str">
        <f>IFERROR(VLOOKUP(A2699,NSD!F:G,2,0),"")</f>
        <v/>
      </c>
    </row>
    <row r="2700" spans="1:33">
      <c r="A2700" s="49" t="s">
        <v>4650</v>
      </c>
      <c r="B2700" s="36" t="str">
        <f>VLOOKUP(LEFT(A2700,8),Clusters!A:C,3,0)</f>
        <v>C1</v>
      </c>
      <c r="C2700" s="36">
        <f>VLOOKUP(LEFT(A2700,8),Clusters!A:D,2,0)</f>
        <v>14</v>
      </c>
      <c r="O2700" s="36">
        <f>IFERROR(VLOOKUP(LEFT(A2700,8),'Development Priority'!A:B,2,0),"")</f>
        <v>753</v>
      </c>
      <c r="P2700" s="8" t="str">
        <f>IFERROR(VLOOKUP(LEFT($A2700,8),POR!$A:$R,2,0),"")</f>
        <v/>
      </c>
      <c r="Q2700" s="8" t="str">
        <f>IFERROR(VLOOKUP(LEFT($A2700,8),POR!$A:$R,3,0),"")</f>
        <v/>
      </c>
      <c r="R2700" s="8" t="str">
        <f>IFERROR(VLOOKUP(LEFT($A2700,8),POR!$A:$R,4,0),"")</f>
        <v/>
      </c>
      <c r="S2700" s="8" t="str">
        <f>IFERROR(VLOOKUP(LEFT($A2700,8),POR!$A:$R,5,0),"")</f>
        <v/>
      </c>
      <c r="T2700" s="8" t="str">
        <f>IFERROR(VLOOKUP(LEFT($A2700,8),POR!$A:$R,6,0),"")</f>
        <v/>
      </c>
      <c r="U2700" s="8" t="str">
        <f>IFERROR(VLOOKUP(LEFT($A2700,8),POR!$A:$R,7,0),"")</f>
        <v/>
      </c>
      <c r="V2700" s="8" t="str">
        <f>IFERROR(VLOOKUP(LEFT($A2700,8),POR!$A:$R,8,0),"")</f>
        <v/>
      </c>
      <c r="W2700" s="8" t="str">
        <f>IFERROR(VLOOKUP(LEFT($A2700,8),POR!$A:$R,9,0),"")</f>
        <v/>
      </c>
      <c r="X2700" s="8" t="str">
        <f>IFERROR(VLOOKUP(LEFT($A2700,8),POR!$A:$R,10,0),"")</f>
        <v/>
      </c>
      <c r="Y2700" s="8" t="str">
        <f>IFERROR(VLOOKUP(LEFT($A2700,8),POR!$A:$R,11,0),"")</f>
        <v/>
      </c>
      <c r="Z2700" s="8" t="str">
        <f>IFERROR(VLOOKUP(LEFT($A2700,8),POR!$A:$R,12,0),"")</f>
        <v/>
      </c>
      <c r="AA2700" s="8" t="str">
        <f>IFERROR(VLOOKUP(LEFT($A2700,8),POR!$A:$R,13,0),"")</f>
        <v/>
      </c>
      <c r="AB2700" s="8" t="str">
        <f>IFERROR(VLOOKUP(LEFT($A2700,8),POR!$A:$R,14,0),"")</f>
        <v/>
      </c>
      <c r="AC2700" s="8" t="str">
        <f>IFERROR(VLOOKUP(LEFT($A2700,8),POR!$A:$R,15,0),"")</f>
        <v/>
      </c>
      <c r="AD2700" s="8" t="str">
        <f>IFERROR(VLOOKUP(LEFT($A2700,8),POR!$A:$R,16,0),"")</f>
        <v/>
      </c>
      <c r="AE2700" s="8" t="str">
        <f>IFERROR(VLOOKUP(LEFT($A2700,8),POR!$A:$R,17,0),"")</f>
        <v/>
      </c>
      <c r="AF2700" s="8" t="str">
        <f>IFERROR(VLOOKUP(LEFT($A2700,8),POR!$A:$R,18,0),"")</f>
        <v/>
      </c>
      <c r="AG2700" s="36" t="str">
        <f>IFERROR(VLOOKUP(A2700,NSD!F:G,2,0),"")</f>
        <v/>
      </c>
    </row>
    <row r="2701" spans="1:33">
      <c r="A2701" s="49" t="s">
        <v>2355</v>
      </c>
      <c r="B2701" s="36" t="str">
        <f>VLOOKUP(LEFT(A2701,8),Clusters!A:C,3,0)</f>
        <v>C1</v>
      </c>
      <c r="C2701" s="36">
        <f>VLOOKUP(LEFT(A2701,8),Clusters!A:D,2,0)</f>
        <v>14</v>
      </c>
      <c r="O2701" s="36">
        <f>IFERROR(VLOOKUP(LEFT(A2701,8),'Development Priority'!A:B,2,0),"")</f>
        <v>753</v>
      </c>
      <c r="P2701" s="8" t="str">
        <f>IFERROR(VLOOKUP(LEFT($A2701,8),POR!$A:$R,2,0),"")</f>
        <v/>
      </c>
      <c r="Q2701" s="8" t="str">
        <f>IFERROR(VLOOKUP(LEFT($A2701,8),POR!$A:$R,3,0),"")</f>
        <v/>
      </c>
      <c r="R2701" s="8" t="str">
        <f>IFERROR(VLOOKUP(LEFT($A2701,8),POR!$A:$R,4,0),"")</f>
        <v/>
      </c>
      <c r="S2701" s="8" t="str">
        <f>IFERROR(VLOOKUP(LEFT($A2701,8),POR!$A:$R,5,0),"")</f>
        <v/>
      </c>
      <c r="T2701" s="8" t="str">
        <f>IFERROR(VLOOKUP(LEFT($A2701,8),POR!$A:$R,6,0),"")</f>
        <v/>
      </c>
      <c r="U2701" s="8" t="str">
        <f>IFERROR(VLOOKUP(LEFT($A2701,8),POR!$A:$R,7,0),"")</f>
        <v/>
      </c>
      <c r="V2701" s="8" t="str">
        <f>IFERROR(VLOOKUP(LEFT($A2701,8),POR!$A:$R,8,0),"")</f>
        <v/>
      </c>
      <c r="W2701" s="8" t="str">
        <f>IFERROR(VLOOKUP(LEFT($A2701,8),POR!$A:$R,9,0),"")</f>
        <v/>
      </c>
      <c r="X2701" s="8" t="str">
        <f>IFERROR(VLOOKUP(LEFT($A2701,8),POR!$A:$R,10,0),"")</f>
        <v/>
      </c>
      <c r="Y2701" s="8" t="str">
        <f>IFERROR(VLOOKUP(LEFT($A2701,8),POR!$A:$R,11,0),"")</f>
        <v/>
      </c>
      <c r="Z2701" s="8" t="str">
        <f>IFERROR(VLOOKUP(LEFT($A2701,8),POR!$A:$R,12,0),"")</f>
        <v/>
      </c>
      <c r="AA2701" s="8" t="str">
        <f>IFERROR(VLOOKUP(LEFT($A2701,8),POR!$A:$R,13,0),"")</f>
        <v/>
      </c>
      <c r="AB2701" s="8" t="str">
        <f>IFERROR(VLOOKUP(LEFT($A2701,8),POR!$A:$R,14,0),"")</f>
        <v/>
      </c>
      <c r="AC2701" s="8" t="str">
        <f>IFERROR(VLOOKUP(LEFT($A2701,8),POR!$A:$R,15,0),"")</f>
        <v/>
      </c>
      <c r="AD2701" s="8" t="str">
        <f>IFERROR(VLOOKUP(LEFT($A2701,8),POR!$A:$R,16,0),"")</f>
        <v/>
      </c>
      <c r="AE2701" s="8" t="str">
        <f>IFERROR(VLOOKUP(LEFT($A2701,8),POR!$A:$R,17,0),"")</f>
        <v/>
      </c>
      <c r="AF2701" s="8" t="str">
        <f>IFERROR(VLOOKUP(LEFT($A2701,8),POR!$A:$R,18,0),"")</f>
        <v/>
      </c>
      <c r="AG2701" s="36" t="str">
        <f>IFERROR(VLOOKUP(A2701,NSD!F:G,2,0),"")</f>
        <v/>
      </c>
    </row>
    <row r="2702" spans="1:33">
      <c r="A2702" s="49" t="s">
        <v>4727</v>
      </c>
      <c r="B2702" s="36" t="str">
        <f>VLOOKUP(LEFT(A2702,8),Clusters!A:C,3,0)</f>
        <v>C1</v>
      </c>
      <c r="C2702" s="36">
        <f>VLOOKUP(LEFT(A2702,8),Clusters!A:D,2,0)</f>
        <v>14</v>
      </c>
      <c r="O2702" s="36">
        <f>IFERROR(VLOOKUP(LEFT(A2702,8),'Development Priority'!A:B,2,0),"")</f>
        <v>753</v>
      </c>
      <c r="P2702" s="8" t="str">
        <f>IFERROR(VLOOKUP(LEFT($A2702,8),POR!$A:$R,2,0),"")</f>
        <v/>
      </c>
      <c r="Q2702" s="8" t="str">
        <f>IFERROR(VLOOKUP(LEFT($A2702,8),POR!$A:$R,3,0),"")</f>
        <v/>
      </c>
      <c r="R2702" s="8" t="str">
        <f>IFERROR(VLOOKUP(LEFT($A2702,8),POR!$A:$R,4,0),"")</f>
        <v/>
      </c>
      <c r="S2702" s="8" t="str">
        <f>IFERROR(VLOOKUP(LEFT($A2702,8),POR!$A:$R,5,0),"")</f>
        <v/>
      </c>
      <c r="T2702" s="8" t="str">
        <f>IFERROR(VLOOKUP(LEFT($A2702,8),POR!$A:$R,6,0),"")</f>
        <v/>
      </c>
      <c r="U2702" s="8" t="str">
        <f>IFERROR(VLOOKUP(LEFT($A2702,8),POR!$A:$R,7,0),"")</f>
        <v/>
      </c>
      <c r="V2702" s="8" t="str">
        <f>IFERROR(VLOOKUP(LEFT($A2702,8),POR!$A:$R,8,0),"")</f>
        <v/>
      </c>
      <c r="W2702" s="8" t="str">
        <f>IFERROR(VLOOKUP(LEFT($A2702,8),POR!$A:$R,9,0),"")</f>
        <v/>
      </c>
      <c r="X2702" s="8" t="str">
        <f>IFERROR(VLOOKUP(LEFT($A2702,8),POR!$A:$R,10,0),"")</f>
        <v/>
      </c>
      <c r="Y2702" s="8" t="str">
        <f>IFERROR(VLOOKUP(LEFT($A2702,8),POR!$A:$R,11,0),"")</f>
        <v/>
      </c>
      <c r="Z2702" s="8" t="str">
        <f>IFERROR(VLOOKUP(LEFT($A2702,8),POR!$A:$R,12,0),"")</f>
        <v/>
      </c>
      <c r="AA2702" s="8" t="str">
        <f>IFERROR(VLOOKUP(LEFT($A2702,8),POR!$A:$R,13,0),"")</f>
        <v/>
      </c>
      <c r="AB2702" s="8" t="str">
        <f>IFERROR(VLOOKUP(LEFT($A2702,8),POR!$A:$R,14,0),"")</f>
        <v/>
      </c>
      <c r="AC2702" s="8" t="str">
        <f>IFERROR(VLOOKUP(LEFT($A2702,8),POR!$A:$R,15,0),"")</f>
        <v/>
      </c>
      <c r="AD2702" s="8" t="str">
        <f>IFERROR(VLOOKUP(LEFT($A2702,8),POR!$A:$R,16,0),"")</f>
        <v/>
      </c>
      <c r="AE2702" s="8" t="str">
        <f>IFERROR(VLOOKUP(LEFT($A2702,8),POR!$A:$R,17,0),"")</f>
        <v/>
      </c>
      <c r="AF2702" s="8" t="str">
        <f>IFERROR(VLOOKUP(LEFT($A2702,8),POR!$A:$R,18,0),"")</f>
        <v/>
      </c>
      <c r="AG2702" s="36" t="str">
        <f>IFERROR(VLOOKUP(A2702,NSD!F:G,2,0),"")</f>
        <v/>
      </c>
    </row>
    <row r="2703" spans="1:33">
      <c r="A2703" s="49" t="s">
        <v>2575</v>
      </c>
      <c r="B2703" s="36" t="str">
        <f>VLOOKUP(LEFT(A2703,8),Clusters!A:C,3,0)</f>
        <v>C1</v>
      </c>
      <c r="C2703" s="36">
        <f>VLOOKUP(LEFT(A2703,8),Clusters!A:D,2,0)</f>
        <v>14</v>
      </c>
      <c r="O2703" s="36">
        <f>IFERROR(VLOOKUP(LEFT(A2703,8),'Development Priority'!A:B,2,0),"")</f>
        <v>378</v>
      </c>
      <c r="P2703" s="8" t="str">
        <f>IFERROR(VLOOKUP(LEFT($A2703,8),POR!$A:$R,2,0),"")</f>
        <v/>
      </c>
      <c r="Q2703" s="8" t="str">
        <f>IFERROR(VLOOKUP(LEFT($A2703,8),POR!$A:$R,3,0),"")</f>
        <v/>
      </c>
      <c r="R2703" s="8" t="str">
        <f>IFERROR(VLOOKUP(LEFT($A2703,8),POR!$A:$R,4,0),"")</f>
        <v/>
      </c>
      <c r="S2703" s="8" t="str">
        <f>IFERROR(VLOOKUP(LEFT($A2703,8),POR!$A:$R,5,0),"")</f>
        <v/>
      </c>
      <c r="T2703" s="8">
        <f>IFERROR(VLOOKUP(LEFT($A2703,8),POR!$A:$R,6,0),"")</f>
        <v>42865.708333333299</v>
      </c>
      <c r="U2703" s="8" t="str">
        <f>IFERROR(VLOOKUP(LEFT($A2703,8),POR!$A:$R,7,0),"")</f>
        <v/>
      </c>
      <c r="V2703" s="8" t="str">
        <f>IFERROR(VLOOKUP(LEFT($A2703,8),POR!$A:$R,8,0),"")</f>
        <v/>
      </c>
      <c r="W2703" s="8" t="str">
        <f>IFERROR(VLOOKUP(LEFT($A2703,8),POR!$A:$R,9,0),"")</f>
        <v/>
      </c>
      <c r="X2703" s="8" t="str">
        <f>IFERROR(VLOOKUP(LEFT($A2703,8),POR!$A:$R,10,0),"")</f>
        <v/>
      </c>
      <c r="Y2703" s="8" t="str">
        <f>IFERROR(VLOOKUP(LEFT($A2703,8),POR!$A:$R,11,0),"")</f>
        <v/>
      </c>
      <c r="Z2703" s="8" t="str">
        <f>IFERROR(VLOOKUP(LEFT($A2703,8),POR!$A:$R,12,0),"")</f>
        <v/>
      </c>
      <c r="AA2703" s="8" t="str">
        <f>IFERROR(VLOOKUP(LEFT($A2703,8),POR!$A:$R,13,0),"")</f>
        <v/>
      </c>
      <c r="AB2703" s="8" t="str">
        <f>IFERROR(VLOOKUP(LEFT($A2703,8),POR!$A:$R,14,0),"")</f>
        <v/>
      </c>
      <c r="AC2703" s="8" t="str">
        <f>IFERROR(VLOOKUP(LEFT($A2703,8),POR!$A:$R,15,0),"")</f>
        <v/>
      </c>
      <c r="AD2703" s="8" t="str">
        <f>IFERROR(VLOOKUP(LEFT($A2703,8),POR!$A:$R,16,0),"")</f>
        <v/>
      </c>
      <c r="AE2703" s="8" t="str">
        <f>IFERROR(VLOOKUP(LEFT($A2703,8),POR!$A:$R,17,0),"")</f>
        <v/>
      </c>
      <c r="AF2703" s="8" t="str">
        <f>IFERROR(VLOOKUP(LEFT($A2703,8),POR!$A:$R,18,0),"")</f>
        <v/>
      </c>
      <c r="AG2703" s="36" t="str">
        <f>IFERROR(VLOOKUP(A2703,NSD!F:G,2,0),"")</f>
        <v/>
      </c>
    </row>
    <row r="2704" spans="1:33">
      <c r="A2704" s="49" t="s">
        <v>2838</v>
      </c>
      <c r="B2704" s="36" t="str">
        <f>VLOOKUP(LEFT(A2704,8),Clusters!A:C,3,0)</f>
        <v>C1</v>
      </c>
      <c r="C2704" s="36">
        <f>VLOOKUP(LEFT(A2704,8),Clusters!A:D,2,0)</f>
        <v>14</v>
      </c>
      <c r="O2704" s="36">
        <f>IFERROR(VLOOKUP(LEFT(A2704,8),'Development Priority'!A:B,2,0),"")</f>
        <v>378</v>
      </c>
      <c r="P2704" s="8" t="str">
        <f>IFERROR(VLOOKUP(LEFT($A2704,8),POR!$A:$R,2,0),"")</f>
        <v/>
      </c>
      <c r="Q2704" s="8" t="str">
        <f>IFERROR(VLOOKUP(LEFT($A2704,8),POR!$A:$R,3,0),"")</f>
        <v/>
      </c>
      <c r="R2704" s="8" t="str">
        <f>IFERROR(VLOOKUP(LEFT($A2704,8),POR!$A:$R,4,0),"")</f>
        <v/>
      </c>
      <c r="S2704" s="8" t="str">
        <f>IFERROR(VLOOKUP(LEFT($A2704,8),POR!$A:$R,5,0),"")</f>
        <v/>
      </c>
      <c r="T2704" s="8">
        <f>IFERROR(VLOOKUP(LEFT($A2704,8),POR!$A:$R,6,0),"")</f>
        <v>42865.708333333299</v>
      </c>
      <c r="U2704" s="8" t="str">
        <f>IFERROR(VLOOKUP(LEFT($A2704,8),POR!$A:$R,7,0),"")</f>
        <v/>
      </c>
      <c r="V2704" s="8" t="str">
        <f>IFERROR(VLOOKUP(LEFT($A2704,8),POR!$A:$R,8,0),"")</f>
        <v/>
      </c>
      <c r="W2704" s="8" t="str">
        <f>IFERROR(VLOOKUP(LEFT($A2704,8),POR!$A:$R,9,0),"")</f>
        <v/>
      </c>
      <c r="X2704" s="8" t="str">
        <f>IFERROR(VLOOKUP(LEFT($A2704,8),POR!$A:$R,10,0),"")</f>
        <v/>
      </c>
      <c r="Y2704" s="8" t="str">
        <f>IFERROR(VLOOKUP(LEFT($A2704,8),POR!$A:$R,11,0),"")</f>
        <v/>
      </c>
      <c r="Z2704" s="8" t="str">
        <f>IFERROR(VLOOKUP(LEFT($A2704,8),POR!$A:$R,12,0),"")</f>
        <v/>
      </c>
      <c r="AA2704" s="8" t="str">
        <f>IFERROR(VLOOKUP(LEFT($A2704,8),POR!$A:$R,13,0),"")</f>
        <v/>
      </c>
      <c r="AB2704" s="8" t="str">
        <f>IFERROR(VLOOKUP(LEFT($A2704,8),POR!$A:$R,14,0),"")</f>
        <v/>
      </c>
      <c r="AC2704" s="8" t="str">
        <f>IFERROR(VLOOKUP(LEFT($A2704,8),POR!$A:$R,15,0),"")</f>
        <v/>
      </c>
      <c r="AD2704" s="8" t="str">
        <f>IFERROR(VLOOKUP(LEFT($A2704,8),POR!$A:$R,16,0),"")</f>
        <v/>
      </c>
      <c r="AE2704" s="8" t="str">
        <f>IFERROR(VLOOKUP(LEFT($A2704,8),POR!$A:$R,17,0),"")</f>
        <v/>
      </c>
      <c r="AF2704" s="8" t="str">
        <f>IFERROR(VLOOKUP(LEFT($A2704,8),POR!$A:$R,18,0),"")</f>
        <v/>
      </c>
      <c r="AG2704" s="36" t="str">
        <f>IFERROR(VLOOKUP(A2704,NSD!F:G,2,0),"")</f>
        <v/>
      </c>
    </row>
    <row r="2705" spans="1:33">
      <c r="A2705" s="49" t="s">
        <v>3435</v>
      </c>
      <c r="B2705" s="36" t="str">
        <f>VLOOKUP(LEFT(A2705,8),Clusters!A:C,3,0)</f>
        <v>C1</v>
      </c>
      <c r="C2705" s="36">
        <f>VLOOKUP(LEFT(A2705,8),Clusters!A:D,2,0)</f>
        <v>14</v>
      </c>
      <c r="O2705" s="36">
        <f>IFERROR(VLOOKUP(LEFT(A2705,8),'Development Priority'!A:B,2,0),"")</f>
        <v>378</v>
      </c>
      <c r="P2705" s="8" t="str">
        <f>IFERROR(VLOOKUP(LEFT($A2705,8),POR!$A:$R,2,0),"")</f>
        <v/>
      </c>
      <c r="Q2705" s="8" t="str">
        <f>IFERROR(VLOOKUP(LEFT($A2705,8),POR!$A:$R,3,0),"")</f>
        <v/>
      </c>
      <c r="R2705" s="8" t="str">
        <f>IFERROR(VLOOKUP(LEFT($A2705,8),POR!$A:$R,4,0),"")</f>
        <v/>
      </c>
      <c r="S2705" s="8" t="str">
        <f>IFERROR(VLOOKUP(LEFT($A2705,8),POR!$A:$R,5,0),"")</f>
        <v/>
      </c>
      <c r="T2705" s="8">
        <f>IFERROR(VLOOKUP(LEFT($A2705,8),POR!$A:$R,6,0),"")</f>
        <v>42865.708333333299</v>
      </c>
      <c r="U2705" s="8" t="str">
        <f>IFERROR(VLOOKUP(LEFT($A2705,8),POR!$A:$R,7,0),"")</f>
        <v/>
      </c>
      <c r="V2705" s="8" t="str">
        <f>IFERROR(VLOOKUP(LEFT($A2705,8),POR!$A:$R,8,0),"")</f>
        <v/>
      </c>
      <c r="W2705" s="8" t="str">
        <f>IFERROR(VLOOKUP(LEFT($A2705,8),POR!$A:$R,9,0),"")</f>
        <v/>
      </c>
      <c r="X2705" s="8" t="str">
        <f>IFERROR(VLOOKUP(LEFT($A2705,8),POR!$A:$R,10,0),"")</f>
        <v/>
      </c>
      <c r="Y2705" s="8" t="str">
        <f>IFERROR(VLOOKUP(LEFT($A2705,8),POR!$A:$R,11,0),"")</f>
        <v/>
      </c>
      <c r="Z2705" s="8" t="str">
        <f>IFERROR(VLOOKUP(LEFT($A2705,8),POR!$A:$R,12,0),"")</f>
        <v/>
      </c>
      <c r="AA2705" s="8" t="str">
        <f>IFERROR(VLOOKUP(LEFT($A2705,8),POR!$A:$R,13,0),"")</f>
        <v/>
      </c>
      <c r="AB2705" s="8" t="str">
        <f>IFERROR(VLOOKUP(LEFT($A2705,8),POR!$A:$R,14,0),"")</f>
        <v/>
      </c>
      <c r="AC2705" s="8" t="str">
        <f>IFERROR(VLOOKUP(LEFT($A2705,8),POR!$A:$R,15,0),"")</f>
        <v/>
      </c>
      <c r="AD2705" s="8" t="str">
        <f>IFERROR(VLOOKUP(LEFT($A2705,8),POR!$A:$R,16,0),"")</f>
        <v/>
      </c>
      <c r="AE2705" s="8" t="str">
        <f>IFERROR(VLOOKUP(LEFT($A2705,8),POR!$A:$R,17,0),"")</f>
        <v/>
      </c>
      <c r="AF2705" s="8" t="str">
        <f>IFERROR(VLOOKUP(LEFT($A2705,8),POR!$A:$R,18,0),"")</f>
        <v/>
      </c>
      <c r="AG2705" s="36" t="str">
        <f>IFERROR(VLOOKUP(A2705,NSD!F:G,2,0),"")</f>
        <v/>
      </c>
    </row>
    <row r="2706" spans="1:33">
      <c r="A2706" s="49" t="s">
        <v>3893</v>
      </c>
      <c r="B2706" s="36" t="str">
        <f>VLOOKUP(LEFT(A2706,8),Clusters!A:C,3,0)</f>
        <v>C1</v>
      </c>
      <c r="C2706" s="36">
        <f>VLOOKUP(LEFT(A2706,8),Clusters!A:D,2,0)</f>
        <v>14</v>
      </c>
      <c r="O2706" s="36">
        <f>IFERROR(VLOOKUP(LEFT(A2706,8),'Development Priority'!A:B,2,0),"")</f>
        <v>55</v>
      </c>
      <c r="P2706" s="8" t="str">
        <f>IFERROR(VLOOKUP(LEFT($A2706,8),POR!$A:$R,2,0),"")</f>
        <v/>
      </c>
      <c r="Q2706" s="8" t="str">
        <f>IFERROR(VLOOKUP(LEFT($A2706,8),POR!$A:$R,3,0),"")</f>
        <v/>
      </c>
      <c r="R2706" s="8" t="str">
        <f>IFERROR(VLOOKUP(LEFT($A2706,8),POR!$A:$R,4,0),"")</f>
        <v/>
      </c>
      <c r="S2706" s="8" t="str">
        <f>IFERROR(VLOOKUP(LEFT($A2706,8),POR!$A:$R,5,0),"")</f>
        <v/>
      </c>
      <c r="T2706" s="8">
        <f>IFERROR(VLOOKUP(LEFT($A2706,8),POR!$A:$R,6,0),"")</f>
        <v>42766.666666666701</v>
      </c>
      <c r="U2706" s="8" t="str">
        <f>IFERROR(VLOOKUP(LEFT($A2706,8),POR!$A:$R,7,0),"")</f>
        <v/>
      </c>
      <c r="V2706" s="8">
        <f>IFERROR(VLOOKUP(LEFT($A2706,8),POR!$A:$R,8,0),"")</f>
        <v>42745</v>
      </c>
      <c r="W2706" s="8" t="str">
        <f>IFERROR(VLOOKUP(LEFT($A2706,8),POR!$A:$R,9,0),"")</f>
        <v/>
      </c>
      <c r="X2706" s="8" t="str">
        <f>IFERROR(VLOOKUP(LEFT($A2706,8),POR!$A:$R,10,0),"")</f>
        <v/>
      </c>
      <c r="Y2706" s="8" t="str">
        <f>IFERROR(VLOOKUP(LEFT($A2706,8),POR!$A:$R,11,0),"")</f>
        <v/>
      </c>
      <c r="Z2706" s="8" t="str">
        <f>IFERROR(VLOOKUP(LEFT($A2706,8),POR!$A:$R,12,0),"")</f>
        <v/>
      </c>
      <c r="AA2706" s="8" t="str">
        <f>IFERROR(VLOOKUP(LEFT($A2706,8),POR!$A:$R,13,0),"")</f>
        <v/>
      </c>
      <c r="AB2706" s="8" t="str">
        <f>IFERROR(VLOOKUP(LEFT($A2706,8),POR!$A:$R,14,0),"")</f>
        <v/>
      </c>
      <c r="AC2706" s="8" t="str">
        <f>IFERROR(VLOOKUP(LEFT($A2706,8),POR!$A:$R,15,0),"")</f>
        <v/>
      </c>
      <c r="AD2706" s="8" t="str">
        <f>IFERROR(VLOOKUP(LEFT($A2706,8),POR!$A:$R,16,0),"")</f>
        <v/>
      </c>
      <c r="AE2706" s="8" t="str">
        <f>IFERROR(VLOOKUP(LEFT($A2706,8),POR!$A:$R,17,0),"")</f>
        <v/>
      </c>
      <c r="AF2706" s="8" t="str">
        <f>IFERROR(VLOOKUP(LEFT($A2706,8),POR!$A:$R,18,0),"")</f>
        <v/>
      </c>
      <c r="AG2706" s="36" t="str">
        <f>IFERROR(VLOOKUP(A2706,NSD!F:G,2,0),"")</f>
        <v/>
      </c>
    </row>
    <row r="2707" spans="1:33">
      <c r="A2707" s="49" t="s">
        <v>2738</v>
      </c>
      <c r="B2707" s="36" t="str">
        <f>VLOOKUP(LEFT(A2707,8),Clusters!A:C,3,0)</f>
        <v>C1</v>
      </c>
      <c r="C2707" s="36">
        <f>VLOOKUP(LEFT(A2707,8),Clusters!A:D,2,0)</f>
        <v>14</v>
      </c>
      <c r="O2707" s="36">
        <f>IFERROR(VLOOKUP(LEFT(A2707,8),'Development Priority'!A:B,2,0),"")</f>
        <v>55</v>
      </c>
      <c r="P2707" s="8" t="str">
        <f>IFERROR(VLOOKUP(LEFT($A2707,8),POR!$A:$R,2,0),"")</f>
        <v/>
      </c>
      <c r="Q2707" s="8" t="str">
        <f>IFERROR(VLOOKUP(LEFT($A2707,8),POR!$A:$R,3,0),"")</f>
        <v/>
      </c>
      <c r="R2707" s="8" t="str">
        <f>IFERROR(VLOOKUP(LEFT($A2707,8),POR!$A:$R,4,0),"")</f>
        <v/>
      </c>
      <c r="S2707" s="8" t="str">
        <f>IFERROR(VLOOKUP(LEFT($A2707,8),POR!$A:$R,5,0),"")</f>
        <v/>
      </c>
      <c r="T2707" s="8">
        <f>IFERROR(VLOOKUP(LEFT($A2707,8),POR!$A:$R,6,0),"")</f>
        <v>42766.666666666701</v>
      </c>
      <c r="U2707" s="8" t="str">
        <f>IFERROR(VLOOKUP(LEFT($A2707,8),POR!$A:$R,7,0),"")</f>
        <v/>
      </c>
      <c r="V2707" s="8">
        <f>IFERROR(VLOOKUP(LEFT($A2707,8),POR!$A:$R,8,0),"")</f>
        <v>42745</v>
      </c>
      <c r="W2707" s="8" t="str">
        <f>IFERROR(VLOOKUP(LEFT($A2707,8),POR!$A:$R,9,0),"")</f>
        <v/>
      </c>
      <c r="X2707" s="8" t="str">
        <f>IFERROR(VLOOKUP(LEFT($A2707,8),POR!$A:$R,10,0),"")</f>
        <v/>
      </c>
      <c r="Y2707" s="8" t="str">
        <f>IFERROR(VLOOKUP(LEFT($A2707,8),POR!$A:$R,11,0),"")</f>
        <v/>
      </c>
      <c r="Z2707" s="8" t="str">
        <f>IFERROR(VLOOKUP(LEFT($A2707,8),POR!$A:$R,12,0),"")</f>
        <v/>
      </c>
      <c r="AA2707" s="8" t="str">
        <f>IFERROR(VLOOKUP(LEFT($A2707,8),POR!$A:$R,13,0),"")</f>
        <v/>
      </c>
      <c r="AB2707" s="8" t="str">
        <f>IFERROR(VLOOKUP(LEFT($A2707,8),POR!$A:$R,14,0),"")</f>
        <v/>
      </c>
      <c r="AC2707" s="8" t="str">
        <f>IFERROR(VLOOKUP(LEFT($A2707,8),POR!$A:$R,15,0),"")</f>
        <v/>
      </c>
      <c r="AD2707" s="8" t="str">
        <f>IFERROR(VLOOKUP(LEFT($A2707,8),POR!$A:$R,16,0),"")</f>
        <v/>
      </c>
      <c r="AE2707" s="8" t="str">
        <f>IFERROR(VLOOKUP(LEFT($A2707,8),POR!$A:$R,17,0),"")</f>
        <v/>
      </c>
      <c r="AF2707" s="8" t="str">
        <f>IFERROR(VLOOKUP(LEFT($A2707,8),POR!$A:$R,18,0),"")</f>
        <v/>
      </c>
      <c r="AG2707" s="36" t="str">
        <f>IFERROR(VLOOKUP(A2707,NSD!F:G,2,0),"")</f>
        <v/>
      </c>
    </row>
    <row r="2708" spans="1:33">
      <c r="A2708" s="49" t="s">
        <v>3899</v>
      </c>
      <c r="B2708" s="36" t="str">
        <f>VLOOKUP(LEFT(A2708,8),Clusters!A:C,3,0)</f>
        <v>C1</v>
      </c>
      <c r="C2708" s="36">
        <f>VLOOKUP(LEFT(A2708,8),Clusters!A:D,2,0)</f>
        <v>14</v>
      </c>
      <c r="O2708" s="36">
        <f>IFERROR(VLOOKUP(LEFT(A2708,8),'Development Priority'!A:B,2,0),"")</f>
        <v>55</v>
      </c>
      <c r="P2708" s="8" t="str">
        <f>IFERROR(VLOOKUP(LEFT($A2708,8),POR!$A:$R,2,0),"")</f>
        <v/>
      </c>
      <c r="Q2708" s="8" t="str">
        <f>IFERROR(VLOOKUP(LEFT($A2708,8),POR!$A:$R,3,0),"")</f>
        <v/>
      </c>
      <c r="R2708" s="8" t="str">
        <f>IFERROR(VLOOKUP(LEFT($A2708,8),POR!$A:$R,4,0),"")</f>
        <v/>
      </c>
      <c r="S2708" s="8" t="str">
        <f>IFERROR(VLOOKUP(LEFT($A2708,8),POR!$A:$R,5,0),"")</f>
        <v/>
      </c>
      <c r="T2708" s="8">
        <f>IFERROR(VLOOKUP(LEFT($A2708,8),POR!$A:$R,6,0),"")</f>
        <v>42766.666666666701</v>
      </c>
      <c r="U2708" s="8" t="str">
        <f>IFERROR(VLOOKUP(LEFT($A2708,8),POR!$A:$R,7,0),"")</f>
        <v/>
      </c>
      <c r="V2708" s="8">
        <f>IFERROR(VLOOKUP(LEFT($A2708,8),POR!$A:$R,8,0),"")</f>
        <v>42745</v>
      </c>
      <c r="W2708" s="8" t="str">
        <f>IFERROR(VLOOKUP(LEFT($A2708,8),POR!$A:$R,9,0),"")</f>
        <v/>
      </c>
      <c r="X2708" s="8" t="str">
        <f>IFERROR(VLOOKUP(LEFT($A2708,8),POR!$A:$R,10,0),"")</f>
        <v/>
      </c>
      <c r="Y2708" s="8" t="str">
        <f>IFERROR(VLOOKUP(LEFT($A2708,8),POR!$A:$R,11,0),"")</f>
        <v/>
      </c>
      <c r="Z2708" s="8" t="str">
        <f>IFERROR(VLOOKUP(LEFT($A2708,8),POR!$A:$R,12,0),"")</f>
        <v/>
      </c>
      <c r="AA2708" s="8" t="str">
        <f>IFERROR(VLOOKUP(LEFT($A2708,8),POR!$A:$R,13,0),"")</f>
        <v/>
      </c>
      <c r="AB2708" s="8" t="str">
        <f>IFERROR(VLOOKUP(LEFT($A2708,8),POR!$A:$R,14,0),"")</f>
        <v/>
      </c>
      <c r="AC2708" s="8" t="str">
        <f>IFERROR(VLOOKUP(LEFT($A2708,8),POR!$A:$R,15,0),"")</f>
        <v/>
      </c>
      <c r="AD2708" s="8" t="str">
        <f>IFERROR(VLOOKUP(LEFT($A2708,8),POR!$A:$R,16,0),"")</f>
        <v/>
      </c>
      <c r="AE2708" s="8" t="str">
        <f>IFERROR(VLOOKUP(LEFT($A2708,8),POR!$A:$R,17,0),"")</f>
        <v/>
      </c>
      <c r="AF2708" s="8" t="str">
        <f>IFERROR(VLOOKUP(LEFT($A2708,8),POR!$A:$R,18,0),"")</f>
        <v/>
      </c>
      <c r="AG2708" s="36" t="str">
        <f>IFERROR(VLOOKUP(A2708,NSD!F:G,2,0),"")</f>
        <v/>
      </c>
    </row>
    <row r="2709" spans="1:33">
      <c r="A2709" s="49" t="s">
        <v>3020</v>
      </c>
      <c r="B2709" s="36" t="str">
        <f>VLOOKUP(LEFT(A2709,8),Clusters!A:C,3,0)</f>
        <v>C1</v>
      </c>
      <c r="C2709" s="36">
        <f>VLOOKUP(LEFT(A2709,8),Clusters!A:D,2,0)</f>
        <v>14</v>
      </c>
      <c r="O2709" s="36">
        <f>IFERROR(VLOOKUP(LEFT(A2709,8),'Development Priority'!A:B,2,0),"")</f>
        <v>55</v>
      </c>
      <c r="P2709" s="8" t="str">
        <f>IFERROR(VLOOKUP(LEFT($A2709,8),POR!$A:$R,2,0),"")</f>
        <v/>
      </c>
      <c r="Q2709" s="8" t="str">
        <f>IFERROR(VLOOKUP(LEFT($A2709,8),POR!$A:$R,3,0),"")</f>
        <v/>
      </c>
      <c r="R2709" s="8" t="str">
        <f>IFERROR(VLOOKUP(LEFT($A2709,8),POR!$A:$R,4,0),"")</f>
        <v/>
      </c>
      <c r="S2709" s="8" t="str">
        <f>IFERROR(VLOOKUP(LEFT($A2709,8),POR!$A:$R,5,0),"")</f>
        <v/>
      </c>
      <c r="T2709" s="8">
        <f>IFERROR(VLOOKUP(LEFT($A2709,8),POR!$A:$R,6,0),"")</f>
        <v>42766.666666666701</v>
      </c>
      <c r="U2709" s="8" t="str">
        <f>IFERROR(VLOOKUP(LEFT($A2709,8),POR!$A:$R,7,0),"")</f>
        <v/>
      </c>
      <c r="V2709" s="8">
        <f>IFERROR(VLOOKUP(LEFT($A2709,8),POR!$A:$R,8,0),"")</f>
        <v>42745</v>
      </c>
      <c r="W2709" s="8" t="str">
        <f>IFERROR(VLOOKUP(LEFT($A2709,8),POR!$A:$R,9,0),"")</f>
        <v/>
      </c>
      <c r="X2709" s="8" t="str">
        <f>IFERROR(VLOOKUP(LEFT($A2709,8),POR!$A:$R,10,0),"")</f>
        <v/>
      </c>
      <c r="Y2709" s="8" t="str">
        <f>IFERROR(VLOOKUP(LEFT($A2709,8),POR!$A:$R,11,0),"")</f>
        <v/>
      </c>
      <c r="Z2709" s="8" t="str">
        <f>IFERROR(VLOOKUP(LEFT($A2709,8),POR!$A:$R,12,0),"")</f>
        <v/>
      </c>
      <c r="AA2709" s="8" t="str">
        <f>IFERROR(VLOOKUP(LEFT($A2709,8),POR!$A:$R,13,0),"")</f>
        <v/>
      </c>
      <c r="AB2709" s="8" t="str">
        <f>IFERROR(VLOOKUP(LEFT($A2709,8),POR!$A:$R,14,0),"")</f>
        <v/>
      </c>
      <c r="AC2709" s="8" t="str">
        <f>IFERROR(VLOOKUP(LEFT($A2709,8),POR!$A:$R,15,0),"")</f>
        <v/>
      </c>
      <c r="AD2709" s="8" t="str">
        <f>IFERROR(VLOOKUP(LEFT($A2709,8),POR!$A:$R,16,0),"")</f>
        <v/>
      </c>
      <c r="AE2709" s="8" t="str">
        <f>IFERROR(VLOOKUP(LEFT($A2709,8),POR!$A:$R,17,0),"")</f>
        <v/>
      </c>
      <c r="AF2709" s="8" t="str">
        <f>IFERROR(VLOOKUP(LEFT($A2709,8),POR!$A:$R,18,0),"")</f>
        <v/>
      </c>
      <c r="AG2709" s="36" t="str">
        <f>IFERROR(VLOOKUP(A2709,NSD!F:G,2,0),"")</f>
        <v/>
      </c>
    </row>
    <row r="2710" spans="1:33">
      <c r="A2710" s="49" t="s">
        <v>3894</v>
      </c>
      <c r="B2710" s="36" t="str">
        <f>VLOOKUP(LEFT(A2710,8),Clusters!A:C,3,0)</f>
        <v>C1</v>
      </c>
      <c r="C2710" s="36">
        <f>VLOOKUP(LEFT(A2710,8),Clusters!A:D,2,0)</f>
        <v>14</v>
      </c>
      <c r="O2710" s="36">
        <f>IFERROR(VLOOKUP(LEFT(A2710,8),'Development Priority'!A:B,2,0),"")</f>
        <v>55</v>
      </c>
      <c r="P2710" s="8" t="str">
        <f>IFERROR(VLOOKUP(LEFT($A2710,8),POR!$A:$R,2,0),"")</f>
        <v/>
      </c>
      <c r="Q2710" s="8" t="str">
        <f>IFERROR(VLOOKUP(LEFT($A2710,8),POR!$A:$R,3,0),"")</f>
        <v/>
      </c>
      <c r="R2710" s="8" t="str">
        <f>IFERROR(VLOOKUP(LEFT($A2710,8),POR!$A:$R,4,0),"")</f>
        <v/>
      </c>
      <c r="S2710" s="8" t="str">
        <f>IFERROR(VLOOKUP(LEFT($A2710,8),POR!$A:$R,5,0),"")</f>
        <v/>
      </c>
      <c r="T2710" s="8">
        <f>IFERROR(VLOOKUP(LEFT($A2710,8),POR!$A:$R,6,0),"")</f>
        <v>42766.666666666701</v>
      </c>
      <c r="U2710" s="8" t="str">
        <f>IFERROR(VLOOKUP(LEFT($A2710,8),POR!$A:$R,7,0),"")</f>
        <v/>
      </c>
      <c r="V2710" s="8">
        <f>IFERROR(VLOOKUP(LEFT($A2710,8),POR!$A:$R,8,0),"")</f>
        <v>42745</v>
      </c>
      <c r="W2710" s="8" t="str">
        <f>IFERROR(VLOOKUP(LEFT($A2710,8),POR!$A:$R,9,0),"")</f>
        <v/>
      </c>
      <c r="X2710" s="8" t="str">
        <f>IFERROR(VLOOKUP(LEFT($A2710,8),POR!$A:$R,10,0),"")</f>
        <v/>
      </c>
      <c r="Y2710" s="8" t="str">
        <f>IFERROR(VLOOKUP(LEFT($A2710,8),POR!$A:$R,11,0),"")</f>
        <v/>
      </c>
      <c r="Z2710" s="8" t="str">
        <f>IFERROR(VLOOKUP(LEFT($A2710,8),POR!$A:$R,12,0),"")</f>
        <v/>
      </c>
      <c r="AA2710" s="8" t="str">
        <f>IFERROR(VLOOKUP(LEFT($A2710,8),POR!$A:$R,13,0),"")</f>
        <v/>
      </c>
      <c r="AB2710" s="8" t="str">
        <f>IFERROR(VLOOKUP(LEFT($A2710,8),POR!$A:$R,14,0),"")</f>
        <v/>
      </c>
      <c r="AC2710" s="8" t="str">
        <f>IFERROR(VLOOKUP(LEFT($A2710,8),POR!$A:$R,15,0),"")</f>
        <v/>
      </c>
      <c r="AD2710" s="8" t="str">
        <f>IFERROR(VLOOKUP(LEFT($A2710,8),POR!$A:$R,16,0),"")</f>
        <v/>
      </c>
      <c r="AE2710" s="8" t="str">
        <f>IFERROR(VLOOKUP(LEFT($A2710,8),POR!$A:$R,17,0),"")</f>
        <v/>
      </c>
      <c r="AF2710" s="8" t="str">
        <f>IFERROR(VLOOKUP(LEFT($A2710,8),POR!$A:$R,18,0),"")</f>
        <v/>
      </c>
      <c r="AG2710" s="36" t="str">
        <f>IFERROR(VLOOKUP(A2710,NSD!F:G,2,0),"")</f>
        <v/>
      </c>
    </row>
    <row r="2711" spans="1:33">
      <c r="A2711" s="49" t="s">
        <v>4011</v>
      </c>
      <c r="B2711" s="36" t="str">
        <f>VLOOKUP(LEFT(A2711,8),Clusters!A:C,3,0)</f>
        <v>C2</v>
      </c>
      <c r="C2711" s="36">
        <f>VLOOKUP(LEFT(A2711,8),Clusters!A:D,2,0)</f>
        <v>25</v>
      </c>
      <c r="O2711" s="36">
        <f>IFERROR(VLOOKUP(LEFT(A2711,8),'Development Priority'!A:B,2,0),"")</f>
        <v>857</v>
      </c>
      <c r="P2711" s="8" t="str">
        <f>IFERROR(VLOOKUP(LEFT($A2711,8),POR!$A:$R,2,0),"")</f>
        <v/>
      </c>
      <c r="Q2711" s="8" t="str">
        <f>IFERROR(VLOOKUP(LEFT($A2711,8),POR!$A:$R,3,0),"")</f>
        <v/>
      </c>
      <c r="R2711" s="8" t="str">
        <f>IFERROR(VLOOKUP(LEFT($A2711,8),POR!$A:$R,4,0),"")</f>
        <v/>
      </c>
      <c r="S2711" s="8" t="str">
        <f>IFERROR(VLOOKUP(LEFT($A2711,8),POR!$A:$R,5,0),"")</f>
        <v/>
      </c>
      <c r="T2711" s="8" t="str">
        <f>IFERROR(VLOOKUP(LEFT($A2711,8),POR!$A:$R,6,0),"")</f>
        <v/>
      </c>
      <c r="U2711" s="8" t="str">
        <f>IFERROR(VLOOKUP(LEFT($A2711,8),POR!$A:$R,7,0),"")</f>
        <v/>
      </c>
      <c r="V2711" s="8" t="str">
        <f>IFERROR(VLOOKUP(LEFT($A2711,8),POR!$A:$R,8,0),"")</f>
        <v/>
      </c>
      <c r="W2711" s="8" t="str">
        <f>IFERROR(VLOOKUP(LEFT($A2711,8),POR!$A:$R,9,0),"")</f>
        <v/>
      </c>
      <c r="X2711" s="8" t="str">
        <f>IFERROR(VLOOKUP(LEFT($A2711,8),POR!$A:$R,10,0),"")</f>
        <v/>
      </c>
      <c r="Y2711" s="8" t="str">
        <f>IFERROR(VLOOKUP(LEFT($A2711,8),POR!$A:$R,11,0),"")</f>
        <v/>
      </c>
      <c r="Z2711" s="8" t="str">
        <f>IFERROR(VLOOKUP(LEFT($A2711,8),POR!$A:$R,12,0),"")</f>
        <v/>
      </c>
      <c r="AA2711" s="8" t="str">
        <f>IFERROR(VLOOKUP(LEFT($A2711,8),POR!$A:$R,13,0),"")</f>
        <v/>
      </c>
      <c r="AB2711" s="8" t="str">
        <f>IFERROR(VLOOKUP(LEFT($A2711,8),POR!$A:$R,14,0),"")</f>
        <v/>
      </c>
      <c r="AC2711" s="8" t="str">
        <f>IFERROR(VLOOKUP(LEFT($A2711,8),POR!$A:$R,15,0),"")</f>
        <v/>
      </c>
      <c r="AD2711" s="8" t="str">
        <f>IFERROR(VLOOKUP(LEFT($A2711,8),POR!$A:$R,16,0),"")</f>
        <v/>
      </c>
      <c r="AE2711" s="8" t="str">
        <f>IFERROR(VLOOKUP(LEFT($A2711,8),POR!$A:$R,17,0),"")</f>
        <v/>
      </c>
      <c r="AF2711" s="8" t="str">
        <f>IFERROR(VLOOKUP(LEFT($A2711,8),POR!$A:$R,18,0),"")</f>
        <v/>
      </c>
      <c r="AG2711" s="36" t="str">
        <f>IFERROR(VLOOKUP(A2711,NSD!F:G,2,0),"")</f>
        <v/>
      </c>
    </row>
    <row r="2712" spans="1:33">
      <c r="A2712" s="49" t="s">
        <v>2570</v>
      </c>
      <c r="B2712" s="36" t="str">
        <f>VLOOKUP(LEFT(A2712,8),Clusters!A:C,3,0)</f>
        <v>C2</v>
      </c>
      <c r="C2712" s="36">
        <f>VLOOKUP(LEFT(A2712,8),Clusters!A:D,2,0)</f>
        <v>25</v>
      </c>
      <c r="O2712" s="36">
        <f>IFERROR(VLOOKUP(LEFT(A2712,8),'Development Priority'!A:B,2,0),"")</f>
        <v>857</v>
      </c>
      <c r="P2712" s="8" t="str">
        <f>IFERROR(VLOOKUP(LEFT($A2712,8),POR!$A:$R,2,0),"")</f>
        <v/>
      </c>
      <c r="Q2712" s="8" t="str">
        <f>IFERROR(VLOOKUP(LEFT($A2712,8),POR!$A:$R,3,0),"")</f>
        <v/>
      </c>
      <c r="R2712" s="8" t="str">
        <f>IFERROR(VLOOKUP(LEFT($A2712,8),POR!$A:$R,4,0),"")</f>
        <v/>
      </c>
      <c r="S2712" s="8" t="str">
        <f>IFERROR(VLOOKUP(LEFT($A2712,8),POR!$A:$R,5,0),"")</f>
        <v/>
      </c>
      <c r="T2712" s="8" t="str">
        <f>IFERROR(VLOOKUP(LEFT($A2712,8),POR!$A:$R,6,0),"")</f>
        <v/>
      </c>
      <c r="U2712" s="8" t="str">
        <f>IFERROR(VLOOKUP(LEFT($A2712,8),POR!$A:$R,7,0),"")</f>
        <v/>
      </c>
      <c r="V2712" s="8" t="str">
        <f>IFERROR(VLOOKUP(LEFT($A2712,8),POR!$A:$R,8,0),"")</f>
        <v/>
      </c>
      <c r="W2712" s="8" t="str">
        <f>IFERROR(VLOOKUP(LEFT($A2712,8),POR!$A:$R,9,0),"")</f>
        <v/>
      </c>
      <c r="X2712" s="8" t="str">
        <f>IFERROR(VLOOKUP(LEFT($A2712,8),POR!$A:$R,10,0),"")</f>
        <v/>
      </c>
      <c r="Y2712" s="8" t="str">
        <f>IFERROR(VLOOKUP(LEFT($A2712,8),POR!$A:$R,11,0),"")</f>
        <v/>
      </c>
      <c r="Z2712" s="8" t="str">
        <f>IFERROR(VLOOKUP(LEFT($A2712,8),POR!$A:$R,12,0),"")</f>
        <v/>
      </c>
      <c r="AA2712" s="8" t="str">
        <f>IFERROR(VLOOKUP(LEFT($A2712,8),POR!$A:$R,13,0),"")</f>
        <v/>
      </c>
      <c r="AB2712" s="8" t="str">
        <f>IFERROR(VLOOKUP(LEFT($A2712,8),POR!$A:$R,14,0),"")</f>
        <v/>
      </c>
      <c r="AC2712" s="8" t="str">
        <f>IFERROR(VLOOKUP(LEFT($A2712,8),POR!$A:$R,15,0),"")</f>
        <v/>
      </c>
      <c r="AD2712" s="8" t="str">
        <f>IFERROR(VLOOKUP(LEFT($A2712,8),POR!$A:$R,16,0),"")</f>
        <v/>
      </c>
      <c r="AE2712" s="8" t="str">
        <f>IFERROR(VLOOKUP(LEFT($A2712,8),POR!$A:$R,17,0),"")</f>
        <v/>
      </c>
      <c r="AF2712" s="8" t="str">
        <f>IFERROR(VLOOKUP(LEFT($A2712,8),POR!$A:$R,18,0),"")</f>
        <v/>
      </c>
      <c r="AG2712" s="36" t="str">
        <f>IFERROR(VLOOKUP(A2712,NSD!F:G,2,0),"")</f>
        <v/>
      </c>
    </row>
    <row r="2713" spans="1:33">
      <c r="A2713" s="49" t="s">
        <v>4757</v>
      </c>
      <c r="B2713" s="36" t="str">
        <f>VLOOKUP(LEFT(A2713,8),Clusters!A:C,3,0)</f>
        <v>C2</v>
      </c>
      <c r="C2713" s="36">
        <f>VLOOKUP(LEFT(A2713,8),Clusters!A:D,2,0)</f>
        <v>25</v>
      </c>
      <c r="O2713" s="36">
        <f>IFERROR(VLOOKUP(LEFT(A2713,8),'Development Priority'!A:B,2,0),"")</f>
        <v>857</v>
      </c>
      <c r="P2713" s="8" t="str">
        <f>IFERROR(VLOOKUP(LEFT($A2713,8),POR!$A:$R,2,0),"")</f>
        <v/>
      </c>
      <c r="Q2713" s="8" t="str">
        <f>IFERROR(VLOOKUP(LEFT($A2713,8),POR!$A:$R,3,0),"")</f>
        <v/>
      </c>
      <c r="R2713" s="8" t="str">
        <f>IFERROR(VLOOKUP(LEFT($A2713,8),POR!$A:$R,4,0),"")</f>
        <v/>
      </c>
      <c r="S2713" s="8" t="str">
        <f>IFERROR(VLOOKUP(LEFT($A2713,8),POR!$A:$R,5,0),"")</f>
        <v/>
      </c>
      <c r="T2713" s="8" t="str">
        <f>IFERROR(VLOOKUP(LEFT($A2713,8),POR!$A:$R,6,0),"")</f>
        <v/>
      </c>
      <c r="U2713" s="8" t="str">
        <f>IFERROR(VLOOKUP(LEFT($A2713,8),POR!$A:$R,7,0),"")</f>
        <v/>
      </c>
      <c r="V2713" s="8" t="str">
        <f>IFERROR(VLOOKUP(LEFT($A2713,8),POR!$A:$R,8,0),"")</f>
        <v/>
      </c>
      <c r="W2713" s="8" t="str">
        <f>IFERROR(VLOOKUP(LEFT($A2713,8),POR!$A:$R,9,0),"")</f>
        <v/>
      </c>
      <c r="X2713" s="8" t="str">
        <f>IFERROR(VLOOKUP(LEFT($A2713,8),POR!$A:$R,10,0),"")</f>
        <v/>
      </c>
      <c r="Y2713" s="8" t="str">
        <f>IFERROR(VLOOKUP(LEFT($A2713,8),POR!$A:$R,11,0),"")</f>
        <v/>
      </c>
      <c r="Z2713" s="8" t="str">
        <f>IFERROR(VLOOKUP(LEFT($A2713,8),POR!$A:$R,12,0),"")</f>
        <v/>
      </c>
      <c r="AA2713" s="8" t="str">
        <f>IFERROR(VLOOKUP(LEFT($A2713,8),POR!$A:$R,13,0),"")</f>
        <v/>
      </c>
      <c r="AB2713" s="8" t="str">
        <f>IFERROR(VLOOKUP(LEFT($A2713,8),POR!$A:$R,14,0),"")</f>
        <v/>
      </c>
      <c r="AC2713" s="8" t="str">
        <f>IFERROR(VLOOKUP(LEFT($A2713,8),POR!$A:$R,15,0),"")</f>
        <v/>
      </c>
      <c r="AD2713" s="8" t="str">
        <f>IFERROR(VLOOKUP(LEFT($A2713,8),POR!$A:$R,16,0),"")</f>
        <v/>
      </c>
      <c r="AE2713" s="8" t="str">
        <f>IFERROR(VLOOKUP(LEFT($A2713,8),POR!$A:$R,17,0),"")</f>
        <v/>
      </c>
      <c r="AF2713" s="8" t="str">
        <f>IFERROR(VLOOKUP(LEFT($A2713,8),POR!$A:$R,18,0),"")</f>
        <v/>
      </c>
      <c r="AG2713" s="36" t="str">
        <f>IFERROR(VLOOKUP(A2713,NSD!F:G,2,0),"")</f>
        <v/>
      </c>
    </row>
    <row r="2714" spans="1:33">
      <c r="A2714" s="11" t="s">
        <v>3615</v>
      </c>
      <c r="B2714" s="36" t="str">
        <f>VLOOKUP(LEFT(A2714,8),Clusters!A:C,3,0)</f>
        <v>C5</v>
      </c>
      <c r="C2714" s="36">
        <f>VLOOKUP(LEFT(A2714,8),Clusters!A:D,2,0)</f>
        <v>53</v>
      </c>
      <c r="D2714" s="11"/>
      <c r="E2714" s="11"/>
      <c r="F2714" s="11"/>
      <c r="G2714" s="11"/>
      <c r="H2714" s="11"/>
      <c r="I2714" s="37"/>
      <c r="J2714" s="41"/>
      <c r="K2714" s="10"/>
      <c r="L2714" s="10"/>
      <c r="M2714" s="11"/>
      <c r="N2714" s="10"/>
      <c r="O2714" s="36">
        <f>IFERROR(VLOOKUP(LEFT(A2714,8),'Development Priority'!A:B,2,0),"")</f>
        <v>80</v>
      </c>
      <c r="P2714" s="8" t="str">
        <f>IFERROR(VLOOKUP(LEFT($A2714,8),POR!$A:$R,2,0),"")</f>
        <v/>
      </c>
      <c r="Q2714" s="8" t="str">
        <f>IFERROR(VLOOKUP(LEFT($A2714,8),POR!$A:$R,3,0),"")</f>
        <v/>
      </c>
      <c r="R2714" s="8" t="str">
        <f>IFERROR(VLOOKUP(LEFT($A2714,8),POR!$A:$R,4,0),"")</f>
        <v/>
      </c>
      <c r="S2714" s="8" t="str">
        <f>IFERROR(VLOOKUP(LEFT($A2714,8),POR!$A:$R,5,0),"")</f>
        <v/>
      </c>
      <c r="T2714" s="8">
        <f>IFERROR(VLOOKUP(LEFT($A2714,8),POR!$A:$R,6,0),"")</f>
        <v>42892.708333333299</v>
      </c>
      <c r="U2714" s="8" t="str">
        <f>IFERROR(VLOOKUP(LEFT($A2714,8),POR!$A:$R,7,0),"")</f>
        <v/>
      </c>
      <c r="V2714" s="8">
        <f>IFERROR(VLOOKUP(LEFT($A2714,8),POR!$A:$R,8,0),"")</f>
        <v>42894</v>
      </c>
      <c r="W2714" s="8" t="str">
        <f>IFERROR(VLOOKUP(LEFT($A2714,8),POR!$A:$R,9,0),"")</f>
        <v/>
      </c>
      <c r="X2714" s="8" t="str">
        <f>IFERROR(VLOOKUP(LEFT($A2714,8),POR!$A:$R,10,0),"")</f>
        <v/>
      </c>
      <c r="Y2714" s="8" t="str">
        <f>IFERROR(VLOOKUP(LEFT($A2714,8),POR!$A:$R,11,0),"")</f>
        <v/>
      </c>
      <c r="Z2714" s="8" t="str">
        <f>IFERROR(VLOOKUP(LEFT($A2714,8),POR!$A:$R,12,0),"")</f>
        <v/>
      </c>
      <c r="AA2714" s="8" t="str">
        <f>IFERROR(VLOOKUP(LEFT($A2714,8),POR!$A:$R,13,0),"")</f>
        <v/>
      </c>
      <c r="AB2714" s="8" t="str">
        <f>IFERROR(VLOOKUP(LEFT($A2714,8),POR!$A:$R,14,0),"")</f>
        <v/>
      </c>
      <c r="AC2714" s="8" t="str">
        <f>IFERROR(VLOOKUP(LEFT($A2714,8),POR!$A:$R,15,0),"")</f>
        <v/>
      </c>
      <c r="AD2714" s="8" t="str">
        <f>IFERROR(VLOOKUP(LEFT($A2714,8),POR!$A:$R,16,0),"")</f>
        <v/>
      </c>
      <c r="AE2714" s="8" t="str">
        <f>IFERROR(VLOOKUP(LEFT($A2714,8),POR!$A:$R,17,0),"")</f>
        <v/>
      </c>
      <c r="AF2714" s="8" t="str">
        <f>IFERROR(VLOOKUP(LEFT($A2714,8),POR!$A:$R,18,0),"")</f>
        <v/>
      </c>
      <c r="AG2714" s="36" t="str">
        <f>IFERROR(VLOOKUP(A2714,NSD!F:G,2,0),"")</f>
        <v/>
      </c>
    </row>
    <row r="2715" spans="1:33">
      <c r="A2715" s="11" t="s">
        <v>4576</v>
      </c>
      <c r="B2715" s="36" t="str">
        <f>VLOOKUP(LEFT(A2715,8),Clusters!A:C,3,0)</f>
        <v>C5</v>
      </c>
      <c r="C2715" s="36">
        <f>VLOOKUP(LEFT(A2715,8),Clusters!A:D,2,0)</f>
        <v>53</v>
      </c>
      <c r="D2715" s="11"/>
      <c r="E2715" s="11"/>
      <c r="F2715" s="11"/>
      <c r="G2715" s="11"/>
      <c r="H2715" s="11"/>
      <c r="I2715" s="37"/>
      <c r="J2715" s="41"/>
      <c r="K2715" s="10"/>
      <c r="L2715" s="10"/>
      <c r="M2715" s="11"/>
      <c r="N2715" s="10"/>
      <c r="O2715" s="36">
        <f>IFERROR(VLOOKUP(LEFT(A2715,8),'Development Priority'!A:B,2,0),"")</f>
        <v>80</v>
      </c>
      <c r="P2715" s="8" t="str">
        <f>IFERROR(VLOOKUP(LEFT($A2715,8),POR!$A:$R,2,0),"")</f>
        <v/>
      </c>
      <c r="Q2715" s="8" t="str">
        <f>IFERROR(VLOOKUP(LEFT($A2715,8),POR!$A:$R,3,0),"")</f>
        <v/>
      </c>
      <c r="R2715" s="8" t="str">
        <f>IFERROR(VLOOKUP(LEFT($A2715,8),POR!$A:$R,4,0),"")</f>
        <v/>
      </c>
      <c r="S2715" s="8" t="str">
        <f>IFERROR(VLOOKUP(LEFT($A2715,8),POR!$A:$R,5,0),"")</f>
        <v/>
      </c>
      <c r="T2715" s="8">
        <f>IFERROR(VLOOKUP(LEFT($A2715,8),POR!$A:$R,6,0),"")</f>
        <v>42892.708333333299</v>
      </c>
      <c r="U2715" s="8" t="str">
        <f>IFERROR(VLOOKUP(LEFT($A2715,8),POR!$A:$R,7,0),"")</f>
        <v/>
      </c>
      <c r="V2715" s="8">
        <f>IFERROR(VLOOKUP(LEFT($A2715,8),POR!$A:$R,8,0),"")</f>
        <v>42894</v>
      </c>
      <c r="W2715" s="8" t="str">
        <f>IFERROR(VLOOKUP(LEFT($A2715,8),POR!$A:$R,9,0),"")</f>
        <v/>
      </c>
      <c r="X2715" s="8" t="str">
        <f>IFERROR(VLOOKUP(LEFT($A2715,8),POR!$A:$R,10,0),"")</f>
        <v/>
      </c>
      <c r="Y2715" s="8" t="str">
        <f>IFERROR(VLOOKUP(LEFT($A2715,8),POR!$A:$R,11,0),"")</f>
        <v/>
      </c>
      <c r="Z2715" s="8" t="str">
        <f>IFERROR(VLOOKUP(LEFT($A2715,8),POR!$A:$R,12,0),"")</f>
        <v/>
      </c>
      <c r="AA2715" s="8" t="str">
        <f>IFERROR(VLOOKUP(LEFT($A2715,8),POR!$A:$R,13,0),"")</f>
        <v/>
      </c>
      <c r="AB2715" s="8" t="str">
        <f>IFERROR(VLOOKUP(LEFT($A2715,8),POR!$A:$R,14,0),"")</f>
        <v/>
      </c>
      <c r="AC2715" s="8" t="str">
        <f>IFERROR(VLOOKUP(LEFT($A2715,8),POR!$A:$R,15,0),"")</f>
        <v/>
      </c>
      <c r="AD2715" s="8" t="str">
        <f>IFERROR(VLOOKUP(LEFT($A2715,8),POR!$A:$R,16,0),"")</f>
        <v/>
      </c>
      <c r="AE2715" s="8" t="str">
        <f>IFERROR(VLOOKUP(LEFT($A2715,8),POR!$A:$R,17,0),"")</f>
        <v/>
      </c>
      <c r="AF2715" s="8" t="str">
        <f>IFERROR(VLOOKUP(LEFT($A2715,8),POR!$A:$R,18,0),"")</f>
        <v/>
      </c>
      <c r="AG2715" s="36" t="str">
        <f>IFERROR(VLOOKUP(A2715,NSD!F:G,2,0),"")</f>
        <v/>
      </c>
    </row>
    <row r="2716" spans="1:33" ht="30">
      <c r="A2716" s="11" t="s">
        <v>2602</v>
      </c>
      <c r="B2716" s="36" t="str">
        <f>VLOOKUP(LEFT(A2716,8),Clusters!A:C,3,0)</f>
        <v>C5</v>
      </c>
      <c r="C2716" s="36">
        <f>VLOOKUP(LEFT(A2716,8),Clusters!A:D,2,0)</f>
        <v>53</v>
      </c>
      <c r="D2716" s="11"/>
      <c r="E2716" s="11" t="s">
        <v>1594</v>
      </c>
      <c r="F2716" s="11"/>
      <c r="G2716" s="11"/>
      <c r="H2716" s="11"/>
      <c r="I2716" s="37"/>
      <c r="J2716" s="26">
        <v>42811</v>
      </c>
      <c r="K2716" s="10" t="s">
        <v>5242</v>
      </c>
      <c r="L2716" s="10" t="s">
        <v>1595</v>
      </c>
      <c r="M2716" s="11" t="s">
        <v>1593</v>
      </c>
      <c r="N2716" s="10"/>
      <c r="O2716" s="36">
        <f>IFERROR(VLOOKUP(LEFT(A2716,8),'Development Priority'!A:B,2,0),"")</f>
        <v>80</v>
      </c>
      <c r="P2716" s="8" t="str">
        <f>IFERROR(VLOOKUP(LEFT($A2716,8),POR!$A:$R,2,0),"")</f>
        <v/>
      </c>
      <c r="Q2716" s="8" t="str">
        <f>IFERROR(VLOOKUP(LEFT($A2716,8),POR!$A:$R,3,0),"")</f>
        <v/>
      </c>
      <c r="R2716" s="8" t="str">
        <f>IFERROR(VLOOKUP(LEFT($A2716,8),POR!$A:$R,4,0),"")</f>
        <v/>
      </c>
      <c r="S2716" s="8" t="str">
        <f>IFERROR(VLOOKUP(LEFT($A2716,8),POR!$A:$R,5,0),"")</f>
        <v/>
      </c>
      <c r="T2716" s="8">
        <f>IFERROR(VLOOKUP(LEFT($A2716,8),POR!$A:$R,6,0),"")</f>
        <v>42892.708333333299</v>
      </c>
      <c r="U2716" s="8" t="str">
        <f>IFERROR(VLOOKUP(LEFT($A2716,8),POR!$A:$R,7,0),"")</f>
        <v/>
      </c>
      <c r="V2716" s="8">
        <f>IFERROR(VLOOKUP(LEFT($A2716,8),POR!$A:$R,8,0),"")</f>
        <v>42894</v>
      </c>
      <c r="W2716" s="8" t="str">
        <f>IFERROR(VLOOKUP(LEFT($A2716,8),POR!$A:$R,9,0),"")</f>
        <v/>
      </c>
      <c r="X2716" s="8" t="str">
        <f>IFERROR(VLOOKUP(LEFT($A2716,8),POR!$A:$R,10,0),"")</f>
        <v/>
      </c>
      <c r="Y2716" s="8" t="str">
        <f>IFERROR(VLOOKUP(LEFT($A2716,8),POR!$A:$R,11,0),"")</f>
        <v/>
      </c>
      <c r="Z2716" s="8" t="str">
        <f>IFERROR(VLOOKUP(LEFT($A2716,8),POR!$A:$R,12,0),"")</f>
        <v/>
      </c>
      <c r="AA2716" s="8" t="str">
        <f>IFERROR(VLOOKUP(LEFT($A2716,8),POR!$A:$R,13,0),"")</f>
        <v/>
      </c>
      <c r="AB2716" s="8" t="str">
        <f>IFERROR(VLOOKUP(LEFT($A2716,8),POR!$A:$R,14,0),"")</f>
        <v/>
      </c>
      <c r="AC2716" s="8" t="str">
        <f>IFERROR(VLOOKUP(LEFT($A2716,8),POR!$A:$R,15,0),"")</f>
        <v/>
      </c>
      <c r="AD2716" s="8" t="str">
        <f>IFERROR(VLOOKUP(LEFT($A2716,8),POR!$A:$R,16,0),"")</f>
        <v/>
      </c>
      <c r="AE2716" s="8" t="str">
        <f>IFERROR(VLOOKUP(LEFT($A2716,8),POR!$A:$R,17,0),"")</f>
        <v/>
      </c>
      <c r="AF2716" s="8" t="str">
        <f>IFERROR(VLOOKUP(LEFT($A2716,8),POR!$A:$R,18,0),"")</f>
        <v/>
      </c>
      <c r="AG2716" s="36" t="str">
        <f>IFERROR(VLOOKUP(A2716,NSD!F:G,2,0),"")</f>
        <v/>
      </c>
    </row>
    <row r="2717" spans="1:33">
      <c r="A2717" s="49" t="s">
        <v>4752</v>
      </c>
      <c r="B2717" s="36" t="str">
        <f>VLOOKUP(LEFT(A2717,8),Clusters!A:C,3,0)</f>
        <v>C4</v>
      </c>
      <c r="C2717" s="36">
        <f>VLOOKUP(LEFT(A2717,8),Clusters!A:D,2,0)</f>
        <v>45</v>
      </c>
      <c r="O2717" s="36">
        <f>IFERROR(VLOOKUP(LEFT(A2717,8),'Development Priority'!A:B,2,0),"")</f>
        <v>688</v>
      </c>
      <c r="P2717" s="8" t="str">
        <f>IFERROR(VLOOKUP(LEFT($A2717,8),POR!$A:$R,2,0),"")</f>
        <v/>
      </c>
      <c r="Q2717" s="8" t="str">
        <f>IFERROR(VLOOKUP(LEFT($A2717,8),POR!$A:$R,3,0),"")</f>
        <v/>
      </c>
      <c r="R2717" s="8" t="str">
        <f>IFERROR(VLOOKUP(LEFT($A2717,8),POR!$A:$R,4,0),"")</f>
        <v/>
      </c>
      <c r="S2717" s="8" t="str">
        <f>IFERROR(VLOOKUP(LEFT($A2717,8),POR!$A:$R,5,0),"")</f>
        <v/>
      </c>
      <c r="T2717" s="8" t="str">
        <f>IFERROR(VLOOKUP(LEFT($A2717,8),POR!$A:$R,6,0),"")</f>
        <v/>
      </c>
      <c r="U2717" s="8" t="str">
        <f>IFERROR(VLOOKUP(LEFT($A2717,8),POR!$A:$R,7,0),"")</f>
        <v/>
      </c>
      <c r="V2717" s="8" t="str">
        <f>IFERROR(VLOOKUP(LEFT($A2717,8),POR!$A:$R,8,0),"")</f>
        <v/>
      </c>
      <c r="W2717" s="8" t="str">
        <f>IFERROR(VLOOKUP(LEFT($A2717,8),POR!$A:$R,9,0),"")</f>
        <v/>
      </c>
      <c r="X2717" s="8" t="str">
        <f>IFERROR(VLOOKUP(LEFT($A2717,8),POR!$A:$R,10,0),"")</f>
        <v/>
      </c>
      <c r="Y2717" s="8" t="str">
        <f>IFERROR(VLOOKUP(LEFT($A2717,8),POR!$A:$R,11,0),"")</f>
        <v/>
      </c>
      <c r="Z2717" s="8" t="str">
        <f>IFERROR(VLOOKUP(LEFT($A2717,8),POR!$A:$R,12,0),"")</f>
        <v/>
      </c>
      <c r="AA2717" s="8" t="str">
        <f>IFERROR(VLOOKUP(LEFT($A2717,8),POR!$A:$R,13,0),"")</f>
        <v/>
      </c>
      <c r="AB2717" s="8" t="str">
        <f>IFERROR(VLOOKUP(LEFT($A2717,8),POR!$A:$R,14,0),"")</f>
        <v/>
      </c>
      <c r="AC2717" s="8" t="str">
        <f>IFERROR(VLOOKUP(LEFT($A2717,8),POR!$A:$R,15,0),"")</f>
        <v/>
      </c>
      <c r="AD2717" s="8" t="str">
        <f>IFERROR(VLOOKUP(LEFT($A2717,8),POR!$A:$R,16,0),"")</f>
        <v/>
      </c>
      <c r="AE2717" s="8" t="str">
        <f>IFERROR(VLOOKUP(LEFT($A2717,8),POR!$A:$R,17,0),"")</f>
        <v/>
      </c>
      <c r="AF2717" s="8" t="str">
        <f>IFERROR(VLOOKUP(LEFT($A2717,8),POR!$A:$R,18,0),"")</f>
        <v/>
      </c>
      <c r="AG2717" s="36" t="str">
        <f>IFERROR(VLOOKUP(A2717,NSD!F:G,2,0),"")</f>
        <v/>
      </c>
    </row>
    <row r="2718" spans="1:33">
      <c r="A2718" s="49" t="s">
        <v>5003</v>
      </c>
      <c r="B2718" s="36" t="str">
        <f>VLOOKUP(LEFT(A2718,8),Clusters!A:C,3,0)</f>
        <v>C4</v>
      </c>
      <c r="C2718" s="36">
        <f>VLOOKUP(LEFT(A2718,8),Clusters!A:D,2,0)</f>
        <v>45</v>
      </c>
      <c r="O2718" s="36">
        <f>IFERROR(VLOOKUP(LEFT(A2718,8),'Development Priority'!A:B,2,0),"")</f>
        <v>688</v>
      </c>
      <c r="P2718" s="8" t="str">
        <f>IFERROR(VLOOKUP(LEFT($A2718,8),POR!$A:$R,2,0),"")</f>
        <v/>
      </c>
      <c r="Q2718" s="8" t="str">
        <f>IFERROR(VLOOKUP(LEFT($A2718,8),POR!$A:$R,3,0),"")</f>
        <v/>
      </c>
      <c r="R2718" s="8" t="str">
        <f>IFERROR(VLOOKUP(LEFT($A2718,8),POR!$A:$R,4,0),"")</f>
        <v/>
      </c>
      <c r="S2718" s="8" t="str">
        <f>IFERROR(VLOOKUP(LEFT($A2718,8),POR!$A:$R,5,0),"")</f>
        <v/>
      </c>
      <c r="T2718" s="8" t="str">
        <f>IFERROR(VLOOKUP(LEFT($A2718,8),POR!$A:$R,6,0),"")</f>
        <v/>
      </c>
      <c r="U2718" s="8" t="str">
        <f>IFERROR(VLOOKUP(LEFT($A2718,8),POR!$A:$R,7,0),"")</f>
        <v/>
      </c>
      <c r="V2718" s="8" t="str">
        <f>IFERROR(VLOOKUP(LEFT($A2718,8),POR!$A:$R,8,0),"")</f>
        <v/>
      </c>
      <c r="W2718" s="8" t="str">
        <f>IFERROR(VLOOKUP(LEFT($A2718,8),POR!$A:$R,9,0),"")</f>
        <v/>
      </c>
      <c r="X2718" s="8" t="str">
        <f>IFERROR(VLOOKUP(LEFT($A2718,8),POR!$A:$R,10,0),"")</f>
        <v/>
      </c>
      <c r="Y2718" s="8" t="str">
        <f>IFERROR(VLOOKUP(LEFT($A2718,8),POR!$A:$R,11,0),"")</f>
        <v/>
      </c>
      <c r="Z2718" s="8" t="str">
        <f>IFERROR(VLOOKUP(LEFT($A2718,8),POR!$A:$R,12,0),"")</f>
        <v/>
      </c>
      <c r="AA2718" s="8" t="str">
        <f>IFERROR(VLOOKUP(LEFT($A2718,8),POR!$A:$R,13,0),"")</f>
        <v/>
      </c>
      <c r="AB2718" s="8" t="str">
        <f>IFERROR(VLOOKUP(LEFT($A2718,8),POR!$A:$R,14,0),"")</f>
        <v/>
      </c>
      <c r="AC2718" s="8" t="str">
        <f>IFERROR(VLOOKUP(LEFT($A2718,8),POR!$A:$R,15,0),"")</f>
        <v/>
      </c>
      <c r="AD2718" s="8" t="str">
        <f>IFERROR(VLOOKUP(LEFT($A2718,8),POR!$A:$R,16,0),"")</f>
        <v/>
      </c>
      <c r="AE2718" s="8" t="str">
        <f>IFERROR(VLOOKUP(LEFT($A2718,8),POR!$A:$R,17,0),"")</f>
        <v/>
      </c>
      <c r="AF2718" s="8" t="str">
        <f>IFERROR(VLOOKUP(LEFT($A2718,8),POR!$A:$R,18,0),"")</f>
        <v/>
      </c>
      <c r="AG2718" s="36" t="str">
        <f>IFERROR(VLOOKUP(A2718,NSD!F:G,2,0),"")</f>
        <v/>
      </c>
    </row>
    <row r="2719" spans="1:33">
      <c r="A2719" s="49" t="s">
        <v>4024</v>
      </c>
      <c r="B2719" s="36" t="str">
        <f>VLOOKUP(LEFT(A2719,8),Clusters!A:C,3,0)</f>
        <v>C4</v>
      </c>
      <c r="C2719" s="36">
        <f>VLOOKUP(LEFT(A2719,8),Clusters!A:D,2,0)</f>
        <v>45</v>
      </c>
      <c r="O2719" s="36">
        <f>IFERROR(VLOOKUP(LEFT(A2719,8),'Development Priority'!A:B,2,0),"")</f>
        <v>688</v>
      </c>
      <c r="P2719" s="8" t="str">
        <f>IFERROR(VLOOKUP(LEFT($A2719,8),POR!$A:$R,2,0),"")</f>
        <v/>
      </c>
      <c r="Q2719" s="8" t="str">
        <f>IFERROR(VLOOKUP(LEFT($A2719,8),POR!$A:$R,3,0),"")</f>
        <v/>
      </c>
      <c r="R2719" s="8" t="str">
        <f>IFERROR(VLOOKUP(LEFT($A2719,8),POR!$A:$R,4,0),"")</f>
        <v/>
      </c>
      <c r="S2719" s="8" t="str">
        <f>IFERROR(VLOOKUP(LEFT($A2719,8),POR!$A:$R,5,0),"")</f>
        <v/>
      </c>
      <c r="T2719" s="8" t="str">
        <f>IFERROR(VLOOKUP(LEFT($A2719,8),POR!$A:$R,6,0),"")</f>
        <v/>
      </c>
      <c r="U2719" s="8" t="str">
        <f>IFERROR(VLOOKUP(LEFT($A2719,8),POR!$A:$R,7,0),"")</f>
        <v/>
      </c>
      <c r="V2719" s="8" t="str">
        <f>IFERROR(VLOOKUP(LEFT($A2719,8),POR!$A:$R,8,0),"")</f>
        <v/>
      </c>
      <c r="W2719" s="8" t="str">
        <f>IFERROR(VLOOKUP(LEFT($A2719,8),POR!$A:$R,9,0),"")</f>
        <v/>
      </c>
      <c r="X2719" s="8" t="str">
        <f>IFERROR(VLOOKUP(LEFT($A2719,8),POR!$A:$R,10,0),"")</f>
        <v/>
      </c>
      <c r="Y2719" s="8" t="str">
        <f>IFERROR(VLOOKUP(LEFT($A2719,8),POR!$A:$R,11,0),"")</f>
        <v/>
      </c>
      <c r="Z2719" s="8" t="str">
        <f>IFERROR(VLOOKUP(LEFT($A2719,8),POR!$A:$R,12,0),"")</f>
        <v/>
      </c>
      <c r="AA2719" s="8" t="str">
        <f>IFERROR(VLOOKUP(LEFT($A2719,8),POR!$A:$R,13,0),"")</f>
        <v/>
      </c>
      <c r="AB2719" s="8" t="str">
        <f>IFERROR(VLOOKUP(LEFT($A2719,8),POR!$A:$R,14,0),"")</f>
        <v/>
      </c>
      <c r="AC2719" s="8" t="str">
        <f>IFERROR(VLOOKUP(LEFT($A2719,8),POR!$A:$R,15,0),"")</f>
        <v/>
      </c>
      <c r="AD2719" s="8" t="str">
        <f>IFERROR(VLOOKUP(LEFT($A2719,8),POR!$A:$R,16,0),"")</f>
        <v/>
      </c>
      <c r="AE2719" s="8" t="str">
        <f>IFERROR(VLOOKUP(LEFT($A2719,8),POR!$A:$R,17,0),"")</f>
        <v/>
      </c>
      <c r="AF2719" s="8" t="str">
        <f>IFERROR(VLOOKUP(LEFT($A2719,8),POR!$A:$R,18,0),"")</f>
        <v/>
      </c>
      <c r="AG2719" s="36" t="str">
        <f>IFERROR(VLOOKUP(A2719,NSD!F:G,2,0),"")</f>
        <v/>
      </c>
    </row>
    <row r="2720" spans="1:33">
      <c r="A2720" s="49" t="s">
        <v>4416</v>
      </c>
      <c r="B2720" s="36" t="str">
        <f>VLOOKUP(LEFT(A2720,8),Clusters!A:C,3,0)</f>
        <v>C4</v>
      </c>
      <c r="C2720" s="36">
        <f>VLOOKUP(LEFT(A2720,8),Clusters!A:D,2,0)</f>
        <v>45</v>
      </c>
      <c r="O2720" s="36">
        <f>IFERROR(VLOOKUP(LEFT(A2720,8),'Development Priority'!A:B,2,0),"")</f>
        <v>534</v>
      </c>
      <c r="P2720" s="8" t="str">
        <f>IFERROR(VLOOKUP(LEFT($A2720,8),POR!$A:$R,2,0),"")</f>
        <v/>
      </c>
      <c r="Q2720" s="8" t="str">
        <f>IFERROR(VLOOKUP(LEFT($A2720,8),POR!$A:$R,3,0),"")</f>
        <v/>
      </c>
      <c r="R2720" s="8" t="str">
        <f>IFERROR(VLOOKUP(LEFT($A2720,8),POR!$A:$R,4,0),"")</f>
        <v/>
      </c>
      <c r="S2720" s="8" t="str">
        <f>IFERROR(VLOOKUP(LEFT($A2720,8),POR!$A:$R,5,0),"")</f>
        <v/>
      </c>
      <c r="T2720" s="8" t="str">
        <f>IFERROR(VLOOKUP(LEFT($A2720,8),POR!$A:$R,6,0),"")</f>
        <v/>
      </c>
      <c r="U2720" s="8" t="str">
        <f>IFERROR(VLOOKUP(LEFT($A2720,8),POR!$A:$R,7,0),"")</f>
        <v/>
      </c>
      <c r="V2720" s="8" t="str">
        <f>IFERROR(VLOOKUP(LEFT($A2720,8),POR!$A:$R,8,0),"")</f>
        <v/>
      </c>
      <c r="W2720" s="8" t="str">
        <f>IFERROR(VLOOKUP(LEFT($A2720,8),POR!$A:$R,9,0),"")</f>
        <v/>
      </c>
      <c r="X2720" s="8" t="str">
        <f>IFERROR(VLOOKUP(LEFT($A2720,8),POR!$A:$R,10,0),"")</f>
        <v/>
      </c>
      <c r="Y2720" s="8" t="str">
        <f>IFERROR(VLOOKUP(LEFT($A2720,8),POR!$A:$R,11,0),"")</f>
        <v/>
      </c>
      <c r="Z2720" s="8" t="str">
        <f>IFERROR(VLOOKUP(LEFT($A2720,8),POR!$A:$R,12,0),"")</f>
        <v/>
      </c>
      <c r="AA2720" s="8" t="str">
        <f>IFERROR(VLOOKUP(LEFT($A2720,8),POR!$A:$R,13,0),"")</f>
        <v/>
      </c>
      <c r="AB2720" s="8" t="str">
        <f>IFERROR(VLOOKUP(LEFT($A2720,8),POR!$A:$R,14,0),"")</f>
        <v/>
      </c>
      <c r="AC2720" s="8" t="str">
        <f>IFERROR(VLOOKUP(LEFT($A2720,8),POR!$A:$R,15,0),"")</f>
        <v/>
      </c>
      <c r="AD2720" s="8" t="str">
        <f>IFERROR(VLOOKUP(LEFT($A2720,8),POR!$A:$R,16,0),"")</f>
        <v/>
      </c>
      <c r="AE2720" s="8" t="str">
        <f>IFERROR(VLOOKUP(LEFT($A2720,8),POR!$A:$R,17,0),"")</f>
        <v/>
      </c>
      <c r="AF2720" s="8" t="str">
        <f>IFERROR(VLOOKUP(LEFT($A2720,8),POR!$A:$R,18,0),"")</f>
        <v/>
      </c>
      <c r="AG2720" s="36" t="str">
        <f>IFERROR(VLOOKUP(A2720,NSD!F:G,2,0),"")</f>
        <v/>
      </c>
    </row>
    <row r="2721" spans="1:33">
      <c r="A2721" s="49" t="s">
        <v>2089</v>
      </c>
      <c r="B2721" s="36" t="str">
        <f>VLOOKUP(LEFT(A2721,8),Clusters!A:C,3,0)</f>
        <v>C4</v>
      </c>
      <c r="C2721" s="36">
        <f>VLOOKUP(LEFT(A2721,8),Clusters!A:D,2,0)</f>
        <v>45</v>
      </c>
      <c r="O2721" s="36">
        <f>IFERROR(VLOOKUP(LEFT(A2721,8),'Development Priority'!A:B,2,0),"")</f>
        <v>534</v>
      </c>
      <c r="P2721" s="8" t="str">
        <f>IFERROR(VLOOKUP(LEFT($A2721,8),POR!$A:$R,2,0),"")</f>
        <v/>
      </c>
      <c r="Q2721" s="8" t="str">
        <f>IFERROR(VLOOKUP(LEFT($A2721,8),POR!$A:$R,3,0),"")</f>
        <v/>
      </c>
      <c r="R2721" s="8" t="str">
        <f>IFERROR(VLOOKUP(LEFT($A2721,8),POR!$A:$R,4,0),"")</f>
        <v/>
      </c>
      <c r="S2721" s="8" t="str">
        <f>IFERROR(VLOOKUP(LEFT($A2721,8),POR!$A:$R,5,0),"")</f>
        <v/>
      </c>
      <c r="T2721" s="8" t="str">
        <f>IFERROR(VLOOKUP(LEFT($A2721,8),POR!$A:$R,6,0),"")</f>
        <v/>
      </c>
      <c r="U2721" s="8" t="str">
        <f>IFERROR(VLOOKUP(LEFT($A2721,8),POR!$A:$R,7,0),"")</f>
        <v/>
      </c>
      <c r="V2721" s="8" t="str">
        <f>IFERROR(VLOOKUP(LEFT($A2721,8),POR!$A:$R,8,0),"")</f>
        <v/>
      </c>
      <c r="W2721" s="8" t="str">
        <f>IFERROR(VLOOKUP(LEFT($A2721,8),POR!$A:$R,9,0),"")</f>
        <v/>
      </c>
      <c r="X2721" s="8" t="str">
        <f>IFERROR(VLOOKUP(LEFT($A2721,8),POR!$A:$R,10,0),"")</f>
        <v/>
      </c>
      <c r="Y2721" s="8" t="str">
        <f>IFERROR(VLOOKUP(LEFT($A2721,8),POR!$A:$R,11,0),"")</f>
        <v/>
      </c>
      <c r="Z2721" s="8" t="str">
        <f>IFERROR(VLOOKUP(LEFT($A2721,8),POR!$A:$R,12,0),"")</f>
        <v/>
      </c>
      <c r="AA2721" s="8" t="str">
        <f>IFERROR(VLOOKUP(LEFT($A2721,8),POR!$A:$R,13,0),"")</f>
        <v/>
      </c>
      <c r="AB2721" s="8" t="str">
        <f>IFERROR(VLOOKUP(LEFT($A2721,8),POR!$A:$R,14,0),"")</f>
        <v/>
      </c>
      <c r="AC2721" s="8" t="str">
        <f>IFERROR(VLOOKUP(LEFT($A2721,8),POR!$A:$R,15,0),"")</f>
        <v/>
      </c>
      <c r="AD2721" s="8" t="str">
        <f>IFERROR(VLOOKUP(LEFT($A2721,8),POR!$A:$R,16,0),"")</f>
        <v/>
      </c>
      <c r="AE2721" s="8" t="str">
        <f>IFERROR(VLOOKUP(LEFT($A2721,8),POR!$A:$R,17,0),"")</f>
        <v/>
      </c>
      <c r="AF2721" s="8" t="str">
        <f>IFERROR(VLOOKUP(LEFT($A2721,8),POR!$A:$R,18,0),"")</f>
        <v/>
      </c>
      <c r="AG2721" s="36" t="str">
        <f>IFERROR(VLOOKUP(A2721,NSD!F:G,2,0),"")</f>
        <v/>
      </c>
    </row>
    <row r="2722" spans="1:33">
      <c r="A2722" s="49" t="s">
        <v>3970</v>
      </c>
      <c r="B2722" s="36" t="str">
        <f>VLOOKUP(LEFT(A2722,8),Clusters!A:C,3,0)</f>
        <v>C4</v>
      </c>
      <c r="C2722" s="36">
        <f>VLOOKUP(LEFT(A2722,8),Clusters!A:D,2,0)</f>
        <v>45</v>
      </c>
      <c r="O2722" s="36">
        <f>IFERROR(VLOOKUP(LEFT(A2722,8),'Development Priority'!A:B,2,0),"")</f>
        <v>534</v>
      </c>
      <c r="P2722" s="8" t="str">
        <f>IFERROR(VLOOKUP(LEFT($A2722,8),POR!$A:$R,2,0),"")</f>
        <v/>
      </c>
      <c r="Q2722" s="8" t="str">
        <f>IFERROR(VLOOKUP(LEFT($A2722,8),POR!$A:$R,3,0),"")</f>
        <v/>
      </c>
      <c r="R2722" s="8" t="str">
        <f>IFERROR(VLOOKUP(LEFT($A2722,8),POR!$A:$R,4,0),"")</f>
        <v/>
      </c>
      <c r="S2722" s="8" t="str">
        <f>IFERROR(VLOOKUP(LEFT($A2722,8),POR!$A:$R,5,0),"")</f>
        <v/>
      </c>
      <c r="T2722" s="8" t="str">
        <f>IFERROR(VLOOKUP(LEFT($A2722,8),POR!$A:$R,6,0),"")</f>
        <v/>
      </c>
      <c r="U2722" s="8" t="str">
        <f>IFERROR(VLOOKUP(LEFT($A2722,8),POR!$A:$R,7,0),"")</f>
        <v/>
      </c>
      <c r="V2722" s="8" t="str">
        <f>IFERROR(VLOOKUP(LEFT($A2722,8),POR!$A:$R,8,0),"")</f>
        <v/>
      </c>
      <c r="W2722" s="8" t="str">
        <f>IFERROR(VLOOKUP(LEFT($A2722,8),POR!$A:$R,9,0),"")</f>
        <v/>
      </c>
      <c r="X2722" s="8" t="str">
        <f>IFERROR(VLOOKUP(LEFT($A2722,8),POR!$A:$R,10,0),"")</f>
        <v/>
      </c>
      <c r="Y2722" s="8" t="str">
        <f>IFERROR(VLOOKUP(LEFT($A2722,8),POR!$A:$R,11,0),"")</f>
        <v/>
      </c>
      <c r="Z2722" s="8" t="str">
        <f>IFERROR(VLOOKUP(LEFT($A2722,8),POR!$A:$R,12,0),"")</f>
        <v/>
      </c>
      <c r="AA2722" s="8" t="str">
        <f>IFERROR(VLOOKUP(LEFT($A2722,8),POR!$A:$R,13,0),"")</f>
        <v/>
      </c>
      <c r="AB2722" s="8" t="str">
        <f>IFERROR(VLOOKUP(LEFT($A2722,8),POR!$A:$R,14,0),"")</f>
        <v/>
      </c>
      <c r="AC2722" s="8" t="str">
        <f>IFERROR(VLOOKUP(LEFT($A2722,8),POR!$A:$R,15,0),"")</f>
        <v/>
      </c>
      <c r="AD2722" s="8" t="str">
        <f>IFERROR(VLOOKUP(LEFT($A2722,8),POR!$A:$R,16,0),"")</f>
        <v/>
      </c>
      <c r="AE2722" s="8" t="str">
        <f>IFERROR(VLOOKUP(LEFT($A2722,8),POR!$A:$R,17,0),"")</f>
        <v/>
      </c>
      <c r="AF2722" s="8" t="str">
        <f>IFERROR(VLOOKUP(LEFT($A2722,8),POR!$A:$R,18,0),"")</f>
        <v/>
      </c>
      <c r="AG2722" s="36" t="str">
        <f>IFERROR(VLOOKUP(A2722,NSD!F:G,2,0),"")</f>
        <v/>
      </c>
    </row>
    <row r="2723" spans="1:33">
      <c r="A2723" s="49" t="s">
        <v>3988</v>
      </c>
      <c r="B2723" s="36" t="str">
        <f>VLOOKUP(LEFT(A2723,8),Clusters!A:C,3,0)</f>
        <v>C4</v>
      </c>
      <c r="C2723" s="36">
        <f>VLOOKUP(LEFT(A2723,8),Clusters!A:D,2,0)</f>
        <v>44</v>
      </c>
      <c r="O2723" s="36">
        <f>IFERROR(VLOOKUP(LEFT(A2723,8),'Development Priority'!A:B,2,0),"")</f>
        <v>160</v>
      </c>
      <c r="P2723" s="8" t="str">
        <f>IFERROR(VLOOKUP(LEFT($A2723,8),POR!$A:$R,2,0),"")</f>
        <v/>
      </c>
      <c r="Q2723" s="8" t="str">
        <f>IFERROR(VLOOKUP(LEFT($A2723,8),POR!$A:$R,3,0),"")</f>
        <v/>
      </c>
      <c r="R2723" s="8" t="str">
        <f>IFERROR(VLOOKUP(LEFT($A2723,8),POR!$A:$R,4,0),"")</f>
        <v/>
      </c>
      <c r="S2723" s="8" t="str">
        <f>IFERROR(VLOOKUP(LEFT($A2723,8),POR!$A:$R,5,0),"")</f>
        <v/>
      </c>
      <c r="T2723" s="8" t="str">
        <f>IFERROR(VLOOKUP(LEFT($A2723,8),POR!$A:$R,6,0),"")</f>
        <v/>
      </c>
      <c r="U2723" s="8" t="str">
        <f>IFERROR(VLOOKUP(LEFT($A2723,8),POR!$A:$R,7,0),"")</f>
        <v/>
      </c>
      <c r="V2723" s="8" t="str">
        <f>IFERROR(VLOOKUP(LEFT($A2723,8),POR!$A:$R,8,0),"")</f>
        <v/>
      </c>
      <c r="W2723" s="8" t="str">
        <f>IFERROR(VLOOKUP(LEFT($A2723,8),POR!$A:$R,9,0),"")</f>
        <v/>
      </c>
      <c r="X2723" s="8" t="str">
        <f>IFERROR(VLOOKUP(LEFT($A2723,8),POR!$A:$R,10,0),"")</f>
        <v/>
      </c>
      <c r="Y2723" s="8" t="str">
        <f>IFERROR(VLOOKUP(LEFT($A2723,8),POR!$A:$R,11,0),"")</f>
        <v/>
      </c>
      <c r="Z2723" s="8" t="str">
        <f>IFERROR(VLOOKUP(LEFT($A2723,8),POR!$A:$R,12,0),"")</f>
        <v/>
      </c>
      <c r="AA2723" s="8" t="str">
        <f>IFERROR(VLOOKUP(LEFT($A2723,8),POR!$A:$R,13,0),"")</f>
        <v/>
      </c>
      <c r="AB2723" s="8" t="str">
        <f>IFERROR(VLOOKUP(LEFT($A2723,8),POR!$A:$R,14,0),"")</f>
        <v/>
      </c>
      <c r="AC2723" s="8" t="str">
        <f>IFERROR(VLOOKUP(LEFT($A2723,8),POR!$A:$R,15,0),"")</f>
        <v/>
      </c>
      <c r="AD2723" s="8" t="str">
        <f>IFERROR(VLOOKUP(LEFT($A2723,8),POR!$A:$R,16,0),"")</f>
        <v/>
      </c>
      <c r="AE2723" s="8" t="str">
        <f>IFERROR(VLOOKUP(LEFT($A2723,8),POR!$A:$R,17,0),"")</f>
        <v/>
      </c>
      <c r="AF2723" s="8" t="str">
        <f>IFERROR(VLOOKUP(LEFT($A2723,8),POR!$A:$R,18,0),"")</f>
        <v/>
      </c>
      <c r="AG2723" s="36" t="str">
        <f>IFERROR(VLOOKUP(A2723,NSD!F:G,2,0),"")</f>
        <v/>
      </c>
    </row>
    <row r="2724" spans="1:33">
      <c r="A2724" s="49" t="s">
        <v>2745</v>
      </c>
      <c r="B2724" s="36" t="str">
        <f>VLOOKUP(LEFT(A2724,8),Clusters!A:C,3,0)</f>
        <v>C4</v>
      </c>
      <c r="C2724" s="36">
        <f>VLOOKUP(LEFT(A2724,8),Clusters!A:D,2,0)</f>
        <v>44</v>
      </c>
      <c r="O2724" s="36">
        <f>IFERROR(VLOOKUP(LEFT(A2724,8),'Development Priority'!A:B,2,0),"")</f>
        <v>160</v>
      </c>
      <c r="P2724" s="8" t="str">
        <f>IFERROR(VLOOKUP(LEFT($A2724,8),POR!$A:$R,2,0),"")</f>
        <v/>
      </c>
      <c r="Q2724" s="8" t="str">
        <f>IFERROR(VLOOKUP(LEFT($A2724,8),POR!$A:$R,3,0),"")</f>
        <v/>
      </c>
      <c r="R2724" s="8" t="str">
        <f>IFERROR(VLOOKUP(LEFT($A2724,8),POR!$A:$R,4,0),"")</f>
        <v/>
      </c>
      <c r="S2724" s="8" t="str">
        <f>IFERROR(VLOOKUP(LEFT($A2724,8),POR!$A:$R,5,0),"")</f>
        <v/>
      </c>
      <c r="T2724" s="8" t="str">
        <f>IFERROR(VLOOKUP(LEFT($A2724,8),POR!$A:$R,6,0),"")</f>
        <v/>
      </c>
      <c r="U2724" s="8" t="str">
        <f>IFERROR(VLOOKUP(LEFT($A2724,8),POR!$A:$R,7,0),"")</f>
        <v/>
      </c>
      <c r="V2724" s="8" t="str">
        <f>IFERROR(VLOOKUP(LEFT($A2724,8),POR!$A:$R,8,0),"")</f>
        <v/>
      </c>
      <c r="W2724" s="8" t="str">
        <f>IFERROR(VLOOKUP(LEFT($A2724,8),POR!$A:$R,9,0),"")</f>
        <v/>
      </c>
      <c r="X2724" s="8" t="str">
        <f>IFERROR(VLOOKUP(LEFT($A2724,8),POR!$A:$R,10,0),"")</f>
        <v/>
      </c>
      <c r="Y2724" s="8" t="str">
        <f>IFERROR(VLOOKUP(LEFT($A2724,8),POR!$A:$R,11,0),"")</f>
        <v/>
      </c>
      <c r="Z2724" s="8" t="str">
        <f>IFERROR(VLOOKUP(LEFT($A2724,8),POR!$A:$R,12,0),"")</f>
        <v/>
      </c>
      <c r="AA2724" s="8" t="str">
        <f>IFERROR(VLOOKUP(LEFT($A2724,8),POR!$A:$R,13,0),"")</f>
        <v/>
      </c>
      <c r="AB2724" s="8" t="str">
        <f>IFERROR(VLOOKUP(LEFT($A2724,8),POR!$A:$R,14,0),"")</f>
        <v/>
      </c>
      <c r="AC2724" s="8" t="str">
        <f>IFERROR(VLOOKUP(LEFT($A2724,8),POR!$A:$R,15,0),"")</f>
        <v/>
      </c>
      <c r="AD2724" s="8" t="str">
        <f>IFERROR(VLOOKUP(LEFT($A2724,8),POR!$A:$R,16,0),"")</f>
        <v/>
      </c>
      <c r="AE2724" s="8" t="str">
        <f>IFERROR(VLOOKUP(LEFT($A2724,8),POR!$A:$R,17,0),"")</f>
        <v/>
      </c>
      <c r="AF2724" s="8" t="str">
        <f>IFERROR(VLOOKUP(LEFT($A2724,8),POR!$A:$R,18,0),"")</f>
        <v/>
      </c>
      <c r="AG2724" s="36" t="str">
        <f>IFERROR(VLOOKUP(A2724,NSD!F:G,2,0),"")</f>
        <v/>
      </c>
    </row>
    <row r="2725" spans="1:33" ht="60">
      <c r="A2725" s="49" t="s">
        <v>4192</v>
      </c>
      <c r="B2725" s="36" t="str">
        <f>VLOOKUP(LEFT(A2725,8),Clusters!A:C,3,0)</f>
        <v>C4</v>
      </c>
      <c r="C2725" s="36">
        <f>VLOOKUP(LEFT(A2725,8),Clusters!A:D,2,0)</f>
        <v>44</v>
      </c>
      <c r="E2725" t="s">
        <v>1595</v>
      </c>
      <c r="F2725" t="s">
        <v>1594</v>
      </c>
      <c r="G2725" t="s">
        <v>1595</v>
      </c>
      <c r="K2725" s="9">
        <v>42815</v>
      </c>
      <c r="L2725" s="9" t="s">
        <v>5323</v>
      </c>
      <c r="M2725" t="s">
        <v>1595</v>
      </c>
      <c r="N2725" s="9" t="s">
        <v>2024</v>
      </c>
      <c r="O2725" s="36">
        <f>IFERROR(VLOOKUP(LEFT(A2725,8),'Development Priority'!A:B,2,0),"")</f>
        <v>160</v>
      </c>
      <c r="P2725" s="8" t="str">
        <f>IFERROR(VLOOKUP(LEFT($A2725,8),POR!$A:$R,2,0),"")</f>
        <v/>
      </c>
      <c r="Q2725" s="8" t="str">
        <f>IFERROR(VLOOKUP(LEFT($A2725,8),POR!$A:$R,3,0),"")</f>
        <v/>
      </c>
      <c r="R2725" s="8" t="str">
        <f>IFERROR(VLOOKUP(LEFT($A2725,8),POR!$A:$R,4,0),"")</f>
        <v/>
      </c>
      <c r="S2725" s="8" t="str">
        <f>IFERROR(VLOOKUP(LEFT($A2725,8),POR!$A:$R,5,0),"")</f>
        <v/>
      </c>
      <c r="T2725" s="8" t="str">
        <f>IFERROR(VLOOKUP(LEFT($A2725,8),POR!$A:$R,6,0),"")</f>
        <v/>
      </c>
      <c r="U2725" s="8" t="str">
        <f>IFERROR(VLOOKUP(LEFT($A2725,8),POR!$A:$R,7,0),"")</f>
        <v/>
      </c>
      <c r="V2725" s="8" t="str">
        <f>IFERROR(VLOOKUP(LEFT($A2725,8),POR!$A:$R,8,0),"")</f>
        <v/>
      </c>
      <c r="W2725" s="8" t="str">
        <f>IFERROR(VLOOKUP(LEFT($A2725,8),POR!$A:$R,9,0),"")</f>
        <v/>
      </c>
      <c r="X2725" s="8" t="str">
        <f>IFERROR(VLOOKUP(LEFT($A2725,8),POR!$A:$R,10,0),"")</f>
        <v/>
      </c>
      <c r="Y2725" s="8" t="str">
        <f>IFERROR(VLOOKUP(LEFT($A2725,8),POR!$A:$R,11,0),"")</f>
        <v/>
      </c>
      <c r="Z2725" s="8" t="str">
        <f>IFERROR(VLOOKUP(LEFT($A2725,8),POR!$A:$R,12,0),"")</f>
        <v/>
      </c>
      <c r="AA2725" s="8" t="str">
        <f>IFERROR(VLOOKUP(LEFT($A2725,8),POR!$A:$R,13,0),"")</f>
        <v/>
      </c>
      <c r="AB2725" s="8" t="str">
        <f>IFERROR(VLOOKUP(LEFT($A2725,8),POR!$A:$R,14,0),"")</f>
        <v/>
      </c>
      <c r="AC2725" s="8" t="str">
        <f>IFERROR(VLOOKUP(LEFT($A2725,8),POR!$A:$R,15,0),"")</f>
        <v/>
      </c>
      <c r="AD2725" s="8" t="str">
        <f>IFERROR(VLOOKUP(LEFT($A2725,8),POR!$A:$R,16,0),"")</f>
        <v/>
      </c>
      <c r="AE2725" s="8" t="str">
        <f>IFERROR(VLOOKUP(LEFT($A2725,8),POR!$A:$R,17,0),"")</f>
        <v/>
      </c>
      <c r="AF2725" s="8" t="str">
        <f>IFERROR(VLOOKUP(LEFT($A2725,8),POR!$A:$R,18,0),"")</f>
        <v/>
      </c>
      <c r="AG2725" s="36" t="str">
        <f>IFERROR(VLOOKUP(A2725,NSD!F:G,2,0),"")</f>
        <v/>
      </c>
    </row>
    <row r="2726" spans="1:33">
      <c r="A2726" s="49" t="s">
        <v>2363</v>
      </c>
      <c r="B2726" s="36" t="str">
        <f>VLOOKUP(LEFT(A2726,8),Clusters!A:C,3,0)</f>
        <v>C4</v>
      </c>
      <c r="C2726" s="36">
        <f>VLOOKUP(LEFT(A2726,8),Clusters!A:D,2,0)</f>
        <v>44</v>
      </c>
      <c r="O2726" s="36">
        <f>IFERROR(VLOOKUP(LEFT(A2726,8),'Development Priority'!A:B,2,0),"")</f>
        <v>167</v>
      </c>
      <c r="P2726" s="8" t="str">
        <f>IFERROR(VLOOKUP(LEFT($A2726,8),POR!$A:$R,2,0),"")</f>
        <v/>
      </c>
      <c r="Q2726" s="8" t="str">
        <f>IFERROR(VLOOKUP(LEFT($A2726,8),POR!$A:$R,3,0),"")</f>
        <v/>
      </c>
      <c r="R2726" s="8" t="str">
        <f>IFERROR(VLOOKUP(LEFT($A2726,8),POR!$A:$R,4,0),"")</f>
        <v/>
      </c>
      <c r="S2726" s="8" t="str">
        <f>IFERROR(VLOOKUP(LEFT($A2726,8),POR!$A:$R,5,0),"")</f>
        <v/>
      </c>
      <c r="T2726" s="8" t="str">
        <f>IFERROR(VLOOKUP(LEFT($A2726,8),POR!$A:$R,6,0),"")</f>
        <v/>
      </c>
      <c r="U2726" s="8" t="str">
        <f>IFERROR(VLOOKUP(LEFT($A2726,8),POR!$A:$R,7,0),"")</f>
        <v/>
      </c>
      <c r="V2726" s="8" t="str">
        <f>IFERROR(VLOOKUP(LEFT($A2726,8),POR!$A:$R,8,0),"")</f>
        <v/>
      </c>
      <c r="W2726" s="8" t="str">
        <f>IFERROR(VLOOKUP(LEFT($A2726,8),POR!$A:$R,9,0),"")</f>
        <v/>
      </c>
      <c r="X2726" s="8" t="str">
        <f>IFERROR(VLOOKUP(LEFT($A2726,8),POR!$A:$R,10,0),"")</f>
        <v/>
      </c>
      <c r="Y2726" s="8" t="str">
        <f>IFERROR(VLOOKUP(LEFT($A2726,8),POR!$A:$R,11,0),"")</f>
        <v/>
      </c>
      <c r="Z2726" s="8" t="str">
        <f>IFERROR(VLOOKUP(LEFT($A2726,8),POR!$A:$R,12,0),"")</f>
        <v/>
      </c>
      <c r="AA2726" s="8" t="str">
        <f>IFERROR(VLOOKUP(LEFT($A2726,8),POR!$A:$R,13,0),"")</f>
        <v/>
      </c>
      <c r="AB2726" s="8" t="str">
        <f>IFERROR(VLOOKUP(LEFT($A2726,8),POR!$A:$R,14,0),"")</f>
        <v/>
      </c>
      <c r="AC2726" s="8" t="str">
        <f>IFERROR(VLOOKUP(LEFT($A2726,8),POR!$A:$R,15,0),"")</f>
        <v/>
      </c>
      <c r="AD2726" s="8" t="str">
        <f>IFERROR(VLOOKUP(LEFT($A2726,8),POR!$A:$R,16,0),"")</f>
        <v/>
      </c>
      <c r="AE2726" s="8" t="str">
        <f>IFERROR(VLOOKUP(LEFT($A2726,8),POR!$A:$R,17,0),"")</f>
        <v/>
      </c>
      <c r="AF2726" s="8" t="str">
        <f>IFERROR(VLOOKUP(LEFT($A2726,8),POR!$A:$R,18,0),"")</f>
        <v/>
      </c>
      <c r="AG2726" s="36" t="str">
        <f>IFERROR(VLOOKUP(A2726,NSD!F:G,2,0),"")</f>
        <v/>
      </c>
    </row>
    <row r="2727" spans="1:33">
      <c r="A2727" s="49" t="s">
        <v>4273</v>
      </c>
      <c r="B2727" s="36" t="str">
        <f>VLOOKUP(LEFT(A2727,8),Clusters!A:C,3,0)</f>
        <v>C4</v>
      </c>
      <c r="C2727" s="36">
        <f>VLOOKUP(LEFT(A2727,8),Clusters!A:D,2,0)</f>
        <v>44</v>
      </c>
      <c r="O2727" s="36">
        <f>IFERROR(VLOOKUP(LEFT(A2727,8),'Development Priority'!A:B,2,0),"")</f>
        <v>167</v>
      </c>
      <c r="P2727" s="8" t="str">
        <f>IFERROR(VLOOKUP(LEFT($A2727,8),POR!$A:$R,2,0),"")</f>
        <v/>
      </c>
      <c r="Q2727" s="8" t="str">
        <f>IFERROR(VLOOKUP(LEFT($A2727,8),POR!$A:$R,3,0),"")</f>
        <v/>
      </c>
      <c r="R2727" s="8" t="str">
        <f>IFERROR(VLOOKUP(LEFT($A2727,8),POR!$A:$R,4,0),"")</f>
        <v/>
      </c>
      <c r="S2727" s="8" t="str">
        <f>IFERROR(VLOOKUP(LEFT($A2727,8),POR!$A:$R,5,0),"")</f>
        <v/>
      </c>
      <c r="T2727" s="8" t="str">
        <f>IFERROR(VLOOKUP(LEFT($A2727,8),POR!$A:$R,6,0),"")</f>
        <v/>
      </c>
      <c r="U2727" s="8" t="str">
        <f>IFERROR(VLOOKUP(LEFT($A2727,8),POR!$A:$R,7,0),"")</f>
        <v/>
      </c>
      <c r="V2727" s="8" t="str">
        <f>IFERROR(VLOOKUP(LEFT($A2727,8),POR!$A:$R,8,0),"")</f>
        <v/>
      </c>
      <c r="W2727" s="8" t="str">
        <f>IFERROR(VLOOKUP(LEFT($A2727,8),POR!$A:$R,9,0),"")</f>
        <v/>
      </c>
      <c r="X2727" s="8" t="str">
        <f>IFERROR(VLOOKUP(LEFT($A2727,8),POR!$A:$R,10,0),"")</f>
        <v/>
      </c>
      <c r="Y2727" s="8" t="str">
        <f>IFERROR(VLOOKUP(LEFT($A2727,8),POR!$A:$R,11,0),"")</f>
        <v/>
      </c>
      <c r="Z2727" s="8" t="str">
        <f>IFERROR(VLOOKUP(LEFT($A2727,8),POR!$A:$R,12,0),"")</f>
        <v/>
      </c>
      <c r="AA2727" s="8" t="str">
        <f>IFERROR(VLOOKUP(LEFT($A2727,8),POR!$A:$R,13,0),"")</f>
        <v/>
      </c>
      <c r="AB2727" s="8" t="str">
        <f>IFERROR(VLOOKUP(LEFT($A2727,8),POR!$A:$R,14,0),"")</f>
        <v/>
      </c>
      <c r="AC2727" s="8" t="str">
        <f>IFERROR(VLOOKUP(LEFT($A2727,8),POR!$A:$R,15,0),"")</f>
        <v/>
      </c>
      <c r="AD2727" s="8" t="str">
        <f>IFERROR(VLOOKUP(LEFT($A2727,8),POR!$A:$R,16,0),"")</f>
        <v/>
      </c>
      <c r="AE2727" s="8" t="str">
        <f>IFERROR(VLOOKUP(LEFT($A2727,8),POR!$A:$R,17,0),"")</f>
        <v/>
      </c>
      <c r="AF2727" s="8" t="str">
        <f>IFERROR(VLOOKUP(LEFT($A2727,8),POR!$A:$R,18,0),"")</f>
        <v/>
      </c>
      <c r="AG2727" s="36" t="str">
        <f>IFERROR(VLOOKUP(A2727,NSD!F:G,2,0),"")</f>
        <v/>
      </c>
    </row>
    <row r="2728" spans="1:33">
      <c r="A2728" s="49" t="s">
        <v>4038</v>
      </c>
      <c r="B2728" s="36" t="str">
        <f>VLOOKUP(LEFT(A2728,8),Clusters!A:C,3,0)</f>
        <v>C4</v>
      </c>
      <c r="C2728" s="36">
        <f>VLOOKUP(LEFT(A2728,8),Clusters!A:D,2,0)</f>
        <v>44</v>
      </c>
      <c r="O2728" s="36" t="str">
        <f>IFERROR(VLOOKUP(LEFT(A2728,8),'Development Priority'!A:B,2,0),"")</f>
        <v/>
      </c>
      <c r="P2728" s="8" t="str">
        <f>IFERROR(VLOOKUP(LEFT($A2728,8),POR!$A:$R,2,0),"")</f>
        <v/>
      </c>
      <c r="Q2728" s="8" t="str">
        <f>IFERROR(VLOOKUP(LEFT($A2728,8),POR!$A:$R,3,0),"")</f>
        <v/>
      </c>
      <c r="R2728" s="8" t="str">
        <f>IFERROR(VLOOKUP(LEFT($A2728,8),POR!$A:$R,4,0),"")</f>
        <v/>
      </c>
      <c r="S2728" s="8" t="str">
        <f>IFERROR(VLOOKUP(LEFT($A2728,8),POR!$A:$R,5,0),"")</f>
        <v/>
      </c>
      <c r="T2728" s="8" t="str">
        <f>IFERROR(VLOOKUP(LEFT($A2728,8),POR!$A:$R,6,0),"")</f>
        <v/>
      </c>
      <c r="U2728" s="8" t="str">
        <f>IFERROR(VLOOKUP(LEFT($A2728,8),POR!$A:$R,7,0),"")</f>
        <v/>
      </c>
      <c r="V2728" s="8" t="str">
        <f>IFERROR(VLOOKUP(LEFT($A2728,8),POR!$A:$R,8,0),"")</f>
        <v/>
      </c>
      <c r="W2728" s="8" t="str">
        <f>IFERROR(VLOOKUP(LEFT($A2728,8),POR!$A:$R,9,0),"")</f>
        <v/>
      </c>
      <c r="X2728" s="8" t="str">
        <f>IFERROR(VLOOKUP(LEFT($A2728,8),POR!$A:$R,10,0),"")</f>
        <v/>
      </c>
      <c r="Y2728" s="8" t="str">
        <f>IFERROR(VLOOKUP(LEFT($A2728,8),POR!$A:$R,11,0),"")</f>
        <v/>
      </c>
      <c r="Z2728" s="8" t="str">
        <f>IFERROR(VLOOKUP(LEFT($A2728,8),POR!$A:$R,12,0),"")</f>
        <v/>
      </c>
      <c r="AA2728" s="8" t="str">
        <f>IFERROR(VLOOKUP(LEFT($A2728,8),POR!$A:$R,13,0),"")</f>
        <v/>
      </c>
      <c r="AB2728" s="8" t="str">
        <f>IFERROR(VLOOKUP(LEFT($A2728,8),POR!$A:$R,14,0),"")</f>
        <v/>
      </c>
      <c r="AC2728" s="8" t="str">
        <f>IFERROR(VLOOKUP(LEFT($A2728,8),POR!$A:$R,15,0),"")</f>
        <v/>
      </c>
      <c r="AD2728" s="8" t="str">
        <f>IFERROR(VLOOKUP(LEFT($A2728,8),POR!$A:$R,16,0),"")</f>
        <v/>
      </c>
      <c r="AE2728" s="8" t="str">
        <f>IFERROR(VLOOKUP(LEFT($A2728,8),POR!$A:$R,17,0),"")</f>
        <v/>
      </c>
      <c r="AF2728" s="8" t="str">
        <f>IFERROR(VLOOKUP(LEFT($A2728,8),POR!$A:$R,18,0),"")</f>
        <v/>
      </c>
      <c r="AG2728" s="36" t="str">
        <f>IFERROR(VLOOKUP(A2728,NSD!F:G,2,0),"")</f>
        <v/>
      </c>
    </row>
    <row r="2729" spans="1:33">
      <c r="A2729" s="49" t="s">
        <v>4039</v>
      </c>
      <c r="B2729" s="36" t="str">
        <f>VLOOKUP(LEFT(A2729,8),Clusters!A:C,3,0)</f>
        <v>C4</v>
      </c>
      <c r="C2729" s="36">
        <f>VLOOKUP(LEFT(A2729,8),Clusters!A:D,2,0)</f>
        <v>44</v>
      </c>
      <c r="O2729" s="36" t="str">
        <f>IFERROR(VLOOKUP(LEFT(A2729,8),'Development Priority'!A:B,2,0),"")</f>
        <v/>
      </c>
      <c r="P2729" s="8" t="str">
        <f>IFERROR(VLOOKUP(LEFT($A2729,8),POR!$A:$R,2,0),"")</f>
        <v/>
      </c>
      <c r="Q2729" s="8" t="str">
        <f>IFERROR(VLOOKUP(LEFT($A2729,8),POR!$A:$R,3,0),"")</f>
        <v/>
      </c>
      <c r="R2729" s="8" t="str">
        <f>IFERROR(VLOOKUP(LEFT($A2729,8),POR!$A:$R,4,0),"")</f>
        <v/>
      </c>
      <c r="S2729" s="8" t="str">
        <f>IFERROR(VLOOKUP(LEFT($A2729,8),POR!$A:$R,5,0),"")</f>
        <v/>
      </c>
      <c r="T2729" s="8" t="str">
        <f>IFERROR(VLOOKUP(LEFT($A2729,8),POR!$A:$R,6,0),"")</f>
        <v/>
      </c>
      <c r="U2729" s="8" t="str">
        <f>IFERROR(VLOOKUP(LEFT($A2729,8),POR!$A:$R,7,0),"")</f>
        <v/>
      </c>
      <c r="V2729" s="8" t="str">
        <f>IFERROR(VLOOKUP(LEFT($A2729,8),POR!$A:$R,8,0),"")</f>
        <v/>
      </c>
      <c r="W2729" s="8" t="str">
        <f>IFERROR(VLOOKUP(LEFT($A2729,8),POR!$A:$R,9,0),"")</f>
        <v/>
      </c>
      <c r="X2729" s="8" t="str">
        <f>IFERROR(VLOOKUP(LEFT($A2729,8),POR!$A:$R,10,0),"")</f>
        <v/>
      </c>
      <c r="Y2729" s="8" t="str">
        <f>IFERROR(VLOOKUP(LEFT($A2729,8),POR!$A:$R,11,0),"")</f>
        <v/>
      </c>
      <c r="Z2729" s="8" t="str">
        <f>IFERROR(VLOOKUP(LEFT($A2729,8),POR!$A:$R,12,0),"")</f>
        <v/>
      </c>
      <c r="AA2729" s="8" t="str">
        <f>IFERROR(VLOOKUP(LEFT($A2729,8),POR!$A:$R,13,0),"")</f>
        <v/>
      </c>
      <c r="AB2729" s="8" t="str">
        <f>IFERROR(VLOOKUP(LEFT($A2729,8),POR!$A:$R,14,0),"")</f>
        <v/>
      </c>
      <c r="AC2729" s="8" t="str">
        <f>IFERROR(VLOOKUP(LEFT($A2729,8),POR!$A:$R,15,0),"")</f>
        <v/>
      </c>
      <c r="AD2729" s="8" t="str">
        <f>IFERROR(VLOOKUP(LEFT($A2729,8),POR!$A:$R,16,0),"")</f>
        <v/>
      </c>
      <c r="AE2729" s="8" t="str">
        <f>IFERROR(VLOOKUP(LEFT($A2729,8),POR!$A:$R,17,0),"")</f>
        <v/>
      </c>
      <c r="AF2729" s="8" t="str">
        <f>IFERROR(VLOOKUP(LEFT($A2729,8),POR!$A:$R,18,0),"")</f>
        <v/>
      </c>
      <c r="AG2729" s="36" t="str">
        <f>IFERROR(VLOOKUP(A2729,NSD!F:G,2,0),"")</f>
        <v/>
      </c>
    </row>
    <row r="2730" spans="1:33">
      <c r="A2730" s="49" t="s">
        <v>4040</v>
      </c>
      <c r="B2730" s="36" t="str">
        <f>VLOOKUP(LEFT(A2730,8),Clusters!A:C,3,0)</f>
        <v>C4</v>
      </c>
      <c r="C2730" s="36">
        <f>VLOOKUP(LEFT(A2730,8),Clusters!A:D,2,0)</f>
        <v>44</v>
      </c>
      <c r="O2730" s="36" t="str">
        <f>IFERROR(VLOOKUP(LEFT(A2730,8),'Development Priority'!A:B,2,0),"")</f>
        <v/>
      </c>
      <c r="P2730" s="8" t="str">
        <f>IFERROR(VLOOKUP(LEFT($A2730,8),POR!$A:$R,2,0),"")</f>
        <v/>
      </c>
      <c r="Q2730" s="8" t="str">
        <f>IFERROR(VLOOKUP(LEFT($A2730,8),POR!$A:$R,3,0),"")</f>
        <v/>
      </c>
      <c r="R2730" s="8" t="str">
        <f>IFERROR(VLOOKUP(LEFT($A2730,8),POR!$A:$R,4,0),"")</f>
        <v/>
      </c>
      <c r="S2730" s="8" t="str">
        <f>IFERROR(VLOOKUP(LEFT($A2730,8),POR!$A:$R,5,0),"")</f>
        <v/>
      </c>
      <c r="T2730" s="8" t="str">
        <f>IFERROR(VLOOKUP(LEFT($A2730,8),POR!$A:$R,6,0),"")</f>
        <v/>
      </c>
      <c r="U2730" s="8" t="str">
        <f>IFERROR(VLOOKUP(LEFT($A2730,8),POR!$A:$R,7,0),"")</f>
        <v/>
      </c>
      <c r="V2730" s="8" t="str">
        <f>IFERROR(VLOOKUP(LEFT($A2730,8),POR!$A:$R,8,0),"")</f>
        <v/>
      </c>
      <c r="W2730" s="8" t="str">
        <f>IFERROR(VLOOKUP(LEFT($A2730,8),POR!$A:$R,9,0),"")</f>
        <v/>
      </c>
      <c r="X2730" s="8" t="str">
        <f>IFERROR(VLOOKUP(LEFT($A2730,8),POR!$A:$R,10,0),"")</f>
        <v/>
      </c>
      <c r="Y2730" s="8" t="str">
        <f>IFERROR(VLOOKUP(LEFT($A2730,8),POR!$A:$R,11,0),"")</f>
        <v/>
      </c>
      <c r="Z2730" s="8" t="str">
        <f>IFERROR(VLOOKUP(LEFT($A2730,8),POR!$A:$R,12,0),"")</f>
        <v/>
      </c>
      <c r="AA2730" s="8" t="str">
        <f>IFERROR(VLOOKUP(LEFT($A2730,8),POR!$A:$R,13,0),"")</f>
        <v/>
      </c>
      <c r="AB2730" s="8" t="str">
        <f>IFERROR(VLOOKUP(LEFT($A2730,8),POR!$A:$R,14,0),"")</f>
        <v/>
      </c>
      <c r="AC2730" s="8" t="str">
        <f>IFERROR(VLOOKUP(LEFT($A2730,8),POR!$A:$R,15,0),"")</f>
        <v/>
      </c>
      <c r="AD2730" s="8" t="str">
        <f>IFERROR(VLOOKUP(LEFT($A2730,8),POR!$A:$R,16,0),"")</f>
        <v/>
      </c>
      <c r="AE2730" s="8" t="str">
        <f>IFERROR(VLOOKUP(LEFT($A2730,8),POR!$A:$R,17,0),"")</f>
        <v/>
      </c>
      <c r="AF2730" s="8" t="str">
        <f>IFERROR(VLOOKUP(LEFT($A2730,8),POR!$A:$R,18,0),"")</f>
        <v/>
      </c>
      <c r="AG2730" s="36" t="str">
        <f>IFERROR(VLOOKUP(A2730,NSD!F:G,2,0),"")</f>
        <v/>
      </c>
    </row>
    <row r="2731" spans="1:33">
      <c r="A2731" s="49" t="s">
        <v>3428</v>
      </c>
      <c r="B2731" s="36" t="str">
        <f>VLOOKUP(LEFT(A2731,8),Clusters!A:C,3,0)</f>
        <v>C4</v>
      </c>
      <c r="C2731" s="36">
        <f>VLOOKUP(LEFT(A2731,8),Clusters!A:D,2,0)</f>
        <v>41</v>
      </c>
      <c r="O2731" s="36">
        <f>IFERROR(VLOOKUP(LEFT(A2731,8),'Development Priority'!A:B,2,0),"")</f>
        <v>356</v>
      </c>
      <c r="P2731" s="8" t="str">
        <f>IFERROR(VLOOKUP(LEFT($A2731,8),POR!$A:$R,2,0),"")</f>
        <v/>
      </c>
      <c r="Q2731" s="8" t="str">
        <f>IFERROR(VLOOKUP(LEFT($A2731,8),POR!$A:$R,3,0),"")</f>
        <v/>
      </c>
      <c r="R2731" s="8" t="str">
        <f>IFERROR(VLOOKUP(LEFT($A2731,8),POR!$A:$R,4,0),"")</f>
        <v/>
      </c>
      <c r="S2731" s="8" t="str">
        <f>IFERROR(VLOOKUP(LEFT($A2731,8),POR!$A:$R,5,0),"")</f>
        <v/>
      </c>
      <c r="T2731" s="8" t="str">
        <f>IFERROR(VLOOKUP(LEFT($A2731,8),POR!$A:$R,6,0),"")</f>
        <v/>
      </c>
      <c r="U2731" s="8" t="str">
        <f>IFERROR(VLOOKUP(LEFT($A2731,8),POR!$A:$R,7,0),"")</f>
        <v/>
      </c>
      <c r="V2731" s="8" t="str">
        <f>IFERROR(VLOOKUP(LEFT($A2731,8),POR!$A:$R,8,0),"")</f>
        <v/>
      </c>
      <c r="W2731" s="8" t="str">
        <f>IFERROR(VLOOKUP(LEFT($A2731,8),POR!$A:$R,9,0),"")</f>
        <v/>
      </c>
      <c r="X2731" s="8" t="str">
        <f>IFERROR(VLOOKUP(LEFT($A2731,8),POR!$A:$R,10,0),"")</f>
        <v/>
      </c>
      <c r="Y2731" s="8" t="str">
        <f>IFERROR(VLOOKUP(LEFT($A2731,8),POR!$A:$R,11,0),"")</f>
        <v/>
      </c>
      <c r="Z2731" s="8" t="str">
        <f>IFERROR(VLOOKUP(LEFT($A2731,8),POR!$A:$R,12,0),"")</f>
        <v/>
      </c>
      <c r="AA2731" s="8" t="str">
        <f>IFERROR(VLOOKUP(LEFT($A2731,8),POR!$A:$R,13,0),"")</f>
        <v/>
      </c>
      <c r="AB2731" s="8" t="str">
        <f>IFERROR(VLOOKUP(LEFT($A2731,8),POR!$A:$R,14,0),"")</f>
        <v/>
      </c>
      <c r="AC2731" s="8" t="str">
        <f>IFERROR(VLOOKUP(LEFT($A2731,8),POR!$A:$R,15,0),"")</f>
        <v/>
      </c>
      <c r="AD2731" s="8" t="str">
        <f>IFERROR(VLOOKUP(LEFT($A2731,8),POR!$A:$R,16,0),"")</f>
        <v/>
      </c>
      <c r="AE2731" s="8" t="str">
        <f>IFERROR(VLOOKUP(LEFT($A2731,8),POR!$A:$R,17,0),"")</f>
        <v/>
      </c>
      <c r="AF2731" s="8" t="str">
        <f>IFERROR(VLOOKUP(LEFT($A2731,8),POR!$A:$R,18,0),"")</f>
        <v/>
      </c>
      <c r="AG2731" s="36" t="str">
        <f>IFERROR(VLOOKUP(A2731,NSD!F:G,2,0),"")</f>
        <v/>
      </c>
    </row>
    <row r="2732" spans="1:33">
      <c r="A2732" s="49" t="s">
        <v>3667</v>
      </c>
      <c r="B2732" s="36" t="str">
        <f>VLOOKUP(LEFT(A2732,8),Clusters!A:C,3,0)</f>
        <v>C4</v>
      </c>
      <c r="C2732" s="36">
        <f>VLOOKUP(LEFT(A2732,8),Clusters!A:D,2,0)</f>
        <v>41</v>
      </c>
      <c r="O2732" s="36">
        <f>IFERROR(VLOOKUP(LEFT(A2732,8),'Development Priority'!A:B,2,0),"")</f>
        <v>356</v>
      </c>
      <c r="P2732" s="8" t="str">
        <f>IFERROR(VLOOKUP(LEFT($A2732,8),POR!$A:$R,2,0),"")</f>
        <v/>
      </c>
      <c r="Q2732" s="8" t="str">
        <f>IFERROR(VLOOKUP(LEFT($A2732,8),POR!$A:$R,3,0),"")</f>
        <v/>
      </c>
      <c r="R2732" s="8" t="str">
        <f>IFERROR(VLOOKUP(LEFT($A2732,8),POR!$A:$R,4,0),"")</f>
        <v/>
      </c>
      <c r="S2732" s="8" t="str">
        <f>IFERROR(VLOOKUP(LEFT($A2732,8),POR!$A:$R,5,0),"")</f>
        <v/>
      </c>
      <c r="T2732" s="8" t="str">
        <f>IFERROR(VLOOKUP(LEFT($A2732,8),POR!$A:$R,6,0),"")</f>
        <v/>
      </c>
      <c r="U2732" s="8" t="str">
        <f>IFERROR(VLOOKUP(LEFT($A2732,8),POR!$A:$R,7,0),"")</f>
        <v/>
      </c>
      <c r="V2732" s="8" t="str">
        <f>IFERROR(VLOOKUP(LEFT($A2732,8),POR!$A:$R,8,0),"")</f>
        <v/>
      </c>
      <c r="W2732" s="8" t="str">
        <f>IFERROR(VLOOKUP(LEFT($A2732,8),POR!$A:$R,9,0),"")</f>
        <v/>
      </c>
      <c r="X2732" s="8" t="str">
        <f>IFERROR(VLOOKUP(LEFT($A2732,8),POR!$A:$R,10,0),"")</f>
        <v/>
      </c>
      <c r="Y2732" s="8" t="str">
        <f>IFERROR(VLOOKUP(LEFT($A2732,8),POR!$A:$R,11,0),"")</f>
        <v/>
      </c>
      <c r="Z2732" s="8" t="str">
        <f>IFERROR(VLOOKUP(LEFT($A2732,8),POR!$A:$R,12,0),"")</f>
        <v/>
      </c>
      <c r="AA2732" s="8" t="str">
        <f>IFERROR(VLOOKUP(LEFT($A2732,8),POR!$A:$R,13,0),"")</f>
        <v/>
      </c>
      <c r="AB2732" s="8" t="str">
        <f>IFERROR(VLOOKUP(LEFT($A2732,8),POR!$A:$R,14,0),"")</f>
        <v/>
      </c>
      <c r="AC2732" s="8" t="str">
        <f>IFERROR(VLOOKUP(LEFT($A2732,8),POR!$A:$R,15,0),"")</f>
        <v/>
      </c>
      <c r="AD2732" s="8" t="str">
        <f>IFERROR(VLOOKUP(LEFT($A2732,8),POR!$A:$R,16,0),"")</f>
        <v/>
      </c>
      <c r="AE2732" s="8" t="str">
        <f>IFERROR(VLOOKUP(LEFT($A2732,8),POR!$A:$R,17,0),"")</f>
        <v/>
      </c>
      <c r="AF2732" s="8" t="str">
        <f>IFERROR(VLOOKUP(LEFT($A2732,8),POR!$A:$R,18,0),"")</f>
        <v/>
      </c>
      <c r="AG2732" s="36" t="str">
        <f>IFERROR(VLOOKUP(A2732,NSD!F:G,2,0),"")</f>
        <v/>
      </c>
    </row>
    <row r="2733" spans="1:33">
      <c r="A2733" s="49" t="s">
        <v>4913</v>
      </c>
      <c r="B2733" s="36" t="str">
        <f>VLOOKUP(LEFT(A2733,8),Clusters!A:C,3,0)</f>
        <v>C4</v>
      </c>
      <c r="C2733" s="36">
        <f>VLOOKUP(LEFT(A2733,8),Clusters!A:D,2,0)</f>
        <v>41</v>
      </c>
      <c r="O2733" s="36">
        <f>IFERROR(VLOOKUP(LEFT(A2733,8),'Development Priority'!A:B,2,0),"")</f>
        <v>356</v>
      </c>
      <c r="P2733" s="8" t="str">
        <f>IFERROR(VLOOKUP(LEFT($A2733,8),POR!$A:$R,2,0),"")</f>
        <v/>
      </c>
      <c r="Q2733" s="8" t="str">
        <f>IFERROR(VLOOKUP(LEFT($A2733,8),POR!$A:$R,3,0),"")</f>
        <v/>
      </c>
      <c r="R2733" s="8" t="str">
        <f>IFERROR(VLOOKUP(LEFT($A2733,8),POR!$A:$R,4,0),"")</f>
        <v/>
      </c>
      <c r="S2733" s="8" t="str">
        <f>IFERROR(VLOOKUP(LEFT($A2733,8),POR!$A:$R,5,0),"")</f>
        <v/>
      </c>
      <c r="T2733" s="8" t="str">
        <f>IFERROR(VLOOKUP(LEFT($A2733,8),POR!$A:$R,6,0),"")</f>
        <v/>
      </c>
      <c r="U2733" s="8" t="str">
        <f>IFERROR(VLOOKUP(LEFT($A2733,8),POR!$A:$R,7,0),"")</f>
        <v/>
      </c>
      <c r="V2733" s="8" t="str">
        <f>IFERROR(VLOOKUP(LEFT($A2733,8),POR!$A:$R,8,0),"")</f>
        <v/>
      </c>
      <c r="W2733" s="8" t="str">
        <f>IFERROR(VLOOKUP(LEFT($A2733,8),POR!$A:$R,9,0),"")</f>
        <v/>
      </c>
      <c r="X2733" s="8" t="str">
        <f>IFERROR(VLOOKUP(LEFT($A2733,8),POR!$A:$R,10,0),"")</f>
        <v/>
      </c>
      <c r="Y2733" s="8" t="str">
        <f>IFERROR(VLOOKUP(LEFT($A2733,8),POR!$A:$R,11,0),"")</f>
        <v/>
      </c>
      <c r="Z2733" s="8" t="str">
        <f>IFERROR(VLOOKUP(LEFT($A2733,8),POR!$A:$R,12,0),"")</f>
        <v/>
      </c>
      <c r="AA2733" s="8" t="str">
        <f>IFERROR(VLOOKUP(LEFT($A2733,8),POR!$A:$R,13,0),"")</f>
        <v/>
      </c>
      <c r="AB2733" s="8" t="str">
        <f>IFERROR(VLOOKUP(LEFT($A2733,8),POR!$A:$R,14,0),"")</f>
        <v/>
      </c>
      <c r="AC2733" s="8" t="str">
        <f>IFERROR(VLOOKUP(LEFT($A2733,8),POR!$A:$R,15,0),"")</f>
        <v/>
      </c>
      <c r="AD2733" s="8" t="str">
        <f>IFERROR(VLOOKUP(LEFT($A2733,8),POR!$A:$R,16,0),"")</f>
        <v/>
      </c>
      <c r="AE2733" s="8" t="str">
        <f>IFERROR(VLOOKUP(LEFT($A2733,8),POR!$A:$R,17,0),"")</f>
        <v/>
      </c>
      <c r="AF2733" s="8" t="str">
        <f>IFERROR(VLOOKUP(LEFT($A2733,8),POR!$A:$R,18,0),"")</f>
        <v/>
      </c>
      <c r="AG2733" s="36" t="str">
        <f>IFERROR(VLOOKUP(A2733,NSD!F:G,2,0),"")</f>
        <v/>
      </c>
    </row>
    <row r="2734" spans="1:33">
      <c r="A2734" s="49" t="s">
        <v>3461</v>
      </c>
      <c r="B2734" s="36" t="str">
        <f>VLOOKUP(LEFT(A2734,8),Clusters!A:C,3,0)</f>
        <v>C4</v>
      </c>
      <c r="C2734" s="36">
        <f>VLOOKUP(LEFT(A2734,8),Clusters!A:D,2,0)</f>
        <v>44</v>
      </c>
      <c r="O2734" s="36">
        <f>IFERROR(VLOOKUP(LEFT(A2734,8),'Development Priority'!A:B,2,0),"")</f>
        <v>790</v>
      </c>
      <c r="P2734" s="8" t="str">
        <f>IFERROR(VLOOKUP(LEFT($A2734,8),POR!$A:$R,2,0),"")</f>
        <v/>
      </c>
      <c r="Q2734" s="8" t="str">
        <f>IFERROR(VLOOKUP(LEFT($A2734,8),POR!$A:$R,3,0),"")</f>
        <v/>
      </c>
      <c r="R2734" s="8" t="str">
        <f>IFERROR(VLOOKUP(LEFT($A2734,8),POR!$A:$R,4,0),"")</f>
        <v/>
      </c>
      <c r="S2734" s="8" t="str">
        <f>IFERROR(VLOOKUP(LEFT($A2734,8),POR!$A:$R,5,0),"")</f>
        <v/>
      </c>
      <c r="T2734" s="8" t="str">
        <f>IFERROR(VLOOKUP(LEFT($A2734,8),POR!$A:$R,6,0),"")</f>
        <v/>
      </c>
      <c r="U2734" s="8" t="str">
        <f>IFERROR(VLOOKUP(LEFT($A2734,8),POR!$A:$R,7,0),"")</f>
        <v/>
      </c>
      <c r="V2734" s="8">
        <f>IFERROR(VLOOKUP(LEFT($A2734,8),POR!$A:$R,8,0),"")</f>
        <v>43465</v>
      </c>
      <c r="W2734" s="8" t="str">
        <f>IFERROR(VLOOKUP(LEFT($A2734,8),POR!$A:$R,9,0),"")</f>
        <v/>
      </c>
      <c r="X2734" s="8" t="str">
        <f>IFERROR(VLOOKUP(LEFT($A2734,8),POR!$A:$R,10,0),"")</f>
        <v/>
      </c>
      <c r="Y2734" s="8" t="str">
        <f>IFERROR(VLOOKUP(LEFT($A2734,8),POR!$A:$R,11,0),"")</f>
        <v/>
      </c>
      <c r="Z2734" s="8" t="str">
        <f>IFERROR(VLOOKUP(LEFT($A2734,8),POR!$A:$R,12,0),"")</f>
        <v/>
      </c>
      <c r="AA2734" s="8" t="str">
        <f>IFERROR(VLOOKUP(LEFT($A2734,8),POR!$A:$R,13,0),"")</f>
        <v/>
      </c>
      <c r="AB2734" s="8" t="str">
        <f>IFERROR(VLOOKUP(LEFT($A2734,8),POR!$A:$R,14,0),"")</f>
        <v/>
      </c>
      <c r="AC2734" s="8" t="str">
        <f>IFERROR(VLOOKUP(LEFT($A2734,8),POR!$A:$R,15,0),"")</f>
        <v/>
      </c>
      <c r="AD2734" s="8" t="str">
        <f>IFERROR(VLOOKUP(LEFT($A2734,8),POR!$A:$R,16,0),"")</f>
        <v/>
      </c>
      <c r="AE2734" s="8" t="str">
        <f>IFERROR(VLOOKUP(LEFT($A2734,8),POR!$A:$R,17,0),"")</f>
        <v/>
      </c>
      <c r="AF2734" s="8" t="str">
        <f>IFERROR(VLOOKUP(LEFT($A2734,8),POR!$A:$R,18,0),"")</f>
        <v/>
      </c>
      <c r="AG2734" s="36" t="str">
        <f>IFERROR(VLOOKUP(A2734,NSD!F:G,2,0),"")</f>
        <v/>
      </c>
    </row>
    <row r="2735" spans="1:33">
      <c r="A2735" s="49" t="s">
        <v>3449</v>
      </c>
      <c r="B2735" s="36" t="str">
        <f>VLOOKUP(LEFT(A2735,8),Clusters!A:C,3,0)</f>
        <v>C4</v>
      </c>
      <c r="C2735" s="36">
        <f>VLOOKUP(LEFT(A2735,8),Clusters!A:D,2,0)</f>
        <v>44</v>
      </c>
      <c r="O2735" s="36">
        <f>IFERROR(VLOOKUP(LEFT(A2735,8),'Development Priority'!A:B,2,0),"")</f>
        <v>790</v>
      </c>
      <c r="P2735" s="8" t="str">
        <f>IFERROR(VLOOKUP(LEFT($A2735,8),POR!$A:$R,2,0),"")</f>
        <v/>
      </c>
      <c r="Q2735" s="8" t="str">
        <f>IFERROR(VLOOKUP(LEFT($A2735,8),POR!$A:$R,3,0),"")</f>
        <v/>
      </c>
      <c r="R2735" s="8" t="str">
        <f>IFERROR(VLOOKUP(LEFT($A2735,8),POR!$A:$R,4,0),"")</f>
        <v/>
      </c>
      <c r="S2735" s="8" t="str">
        <f>IFERROR(VLOOKUP(LEFT($A2735,8),POR!$A:$R,5,0),"")</f>
        <v/>
      </c>
      <c r="T2735" s="8" t="str">
        <f>IFERROR(VLOOKUP(LEFT($A2735,8),POR!$A:$R,6,0),"")</f>
        <v/>
      </c>
      <c r="U2735" s="8" t="str">
        <f>IFERROR(VLOOKUP(LEFT($A2735,8),POR!$A:$R,7,0),"")</f>
        <v/>
      </c>
      <c r="V2735" s="8">
        <f>IFERROR(VLOOKUP(LEFT($A2735,8),POR!$A:$R,8,0),"")</f>
        <v>43465</v>
      </c>
      <c r="W2735" s="8" t="str">
        <f>IFERROR(VLOOKUP(LEFT($A2735,8),POR!$A:$R,9,0),"")</f>
        <v/>
      </c>
      <c r="X2735" s="8" t="str">
        <f>IFERROR(VLOOKUP(LEFT($A2735,8),POR!$A:$R,10,0),"")</f>
        <v/>
      </c>
      <c r="Y2735" s="8" t="str">
        <f>IFERROR(VLOOKUP(LEFT($A2735,8),POR!$A:$R,11,0),"")</f>
        <v/>
      </c>
      <c r="Z2735" s="8" t="str">
        <f>IFERROR(VLOOKUP(LEFT($A2735,8),POR!$A:$R,12,0),"")</f>
        <v/>
      </c>
      <c r="AA2735" s="8" t="str">
        <f>IFERROR(VLOOKUP(LEFT($A2735,8),POR!$A:$R,13,0),"")</f>
        <v/>
      </c>
      <c r="AB2735" s="8" t="str">
        <f>IFERROR(VLOOKUP(LEFT($A2735,8),POR!$A:$R,14,0),"")</f>
        <v/>
      </c>
      <c r="AC2735" s="8" t="str">
        <f>IFERROR(VLOOKUP(LEFT($A2735,8),POR!$A:$R,15,0),"")</f>
        <v/>
      </c>
      <c r="AD2735" s="8" t="str">
        <f>IFERROR(VLOOKUP(LEFT($A2735,8),POR!$A:$R,16,0),"")</f>
        <v/>
      </c>
      <c r="AE2735" s="8" t="str">
        <f>IFERROR(VLOOKUP(LEFT($A2735,8),POR!$A:$R,17,0),"")</f>
        <v/>
      </c>
      <c r="AF2735" s="8" t="str">
        <f>IFERROR(VLOOKUP(LEFT($A2735,8),POR!$A:$R,18,0),"")</f>
        <v/>
      </c>
      <c r="AG2735" s="36" t="str">
        <f>IFERROR(VLOOKUP(A2735,NSD!F:G,2,0),"")</f>
        <v/>
      </c>
    </row>
    <row r="2736" spans="1:33">
      <c r="A2736" s="49" t="s">
        <v>4733</v>
      </c>
      <c r="B2736" s="36" t="str">
        <f>VLOOKUP(LEFT(A2736,8),Clusters!A:C,3,0)</f>
        <v>C4</v>
      </c>
      <c r="C2736" s="36">
        <f>VLOOKUP(LEFT(A2736,8),Clusters!A:D,2,0)</f>
        <v>44</v>
      </c>
      <c r="O2736" s="36">
        <f>IFERROR(VLOOKUP(LEFT(A2736,8),'Development Priority'!A:B,2,0),"")</f>
        <v>790</v>
      </c>
      <c r="P2736" s="8" t="str">
        <f>IFERROR(VLOOKUP(LEFT($A2736,8),POR!$A:$R,2,0),"")</f>
        <v/>
      </c>
      <c r="Q2736" s="8" t="str">
        <f>IFERROR(VLOOKUP(LEFT($A2736,8),POR!$A:$R,3,0),"")</f>
        <v/>
      </c>
      <c r="R2736" s="8" t="str">
        <f>IFERROR(VLOOKUP(LEFT($A2736,8),POR!$A:$R,4,0),"")</f>
        <v/>
      </c>
      <c r="S2736" s="8" t="str">
        <f>IFERROR(VLOOKUP(LEFT($A2736,8),POR!$A:$R,5,0),"")</f>
        <v/>
      </c>
      <c r="T2736" s="8" t="str">
        <f>IFERROR(VLOOKUP(LEFT($A2736,8),POR!$A:$R,6,0),"")</f>
        <v/>
      </c>
      <c r="U2736" s="8" t="str">
        <f>IFERROR(VLOOKUP(LEFT($A2736,8),POR!$A:$R,7,0),"")</f>
        <v/>
      </c>
      <c r="V2736" s="8">
        <f>IFERROR(VLOOKUP(LEFT($A2736,8),POR!$A:$R,8,0),"")</f>
        <v>43465</v>
      </c>
      <c r="W2736" s="8" t="str">
        <f>IFERROR(VLOOKUP(LEFT($A2736,8),POR!$A:$R,9,0),"")</f>
        <v/>
      </c>
      <c r="X2736" s="8" t="str">
        <f>IFERROR(VLOOKUP(LEFT($A2736,8),POR!$A:$R,10,0),"")</f>
        <v/>
      </c>
      <c r="Y2736" s="8" t="str">
        <f>IFERROR(VLOOKUP(LEFT($A2736,8),POR!$A:$R,11,0),"")</f>
        <v/>
      </c>
      <c r="Z2736" s="8" t="str">
        <f>IFERROR(VLOOKUP(LEFT($A2736,8),POR!$A:$R,12,0),"")</f>
        <v/>
      </c>
      <c r="AA2736" s="8" t="str">
        <f>IFERROR(VLOOKUP(LEFT($A2736,8),POR!$A:$R,13,0),"")</f>
        <v/>
      </c>
      <c r="AB2736" s="8" t="str">
        <f>IFERROR(VLOOKUP(LEFT($A2736,8),POR!$A:$R,14,0),"")</f>
        <v/>
      </c>
      <c r="AC2736" s="8" t="str">
        <f>IFERROR(VLOOKUP(LEFT($A2736,8),POR!$A:$R,15,0),"")</f>
        <v/>
      </c>
      <c r="AD2736" s="8" t="str">
        <f>IFERROR(VLOOKUP(LEFT($A2736,8),POR!$A:$R,16,0),"")</f>
        <v/>
      </c>
      <c r="AE2736" s="8" t="str">
        <f>IFERROR(VLOOKUP(LEFT($A2736,8),POR!$A:$R,17,0),"")</f>
        <v/>
      </c>
      <c r="AF2736" s="8" t="str">
        <f>IFERROR(VLOOKUP(LEFT($A2736,8),POR!$A:$R,18,0),"")</f>
        <v/>
      </c>
      <c r="AG2736" s="36" t="str">
        <f>IFERROR(VLOOKUP(A2736,NSD!F:G,2,0),"")</f>
        <v/>
      </c>
    </row>
    <row r="2737" spans="1:33">
      <c r="A2737" s="49" t="s">
        <v>3226</v>
      </c>
      <c r="B2737" s="36" t="str">
        <f>VLOOKUP(LEFT(A2737,8),Clusters!A:C,3,0)</f>
        <v>C4</v>
      </c>
      <c r="C2737" s="36">
        <f>VLOOKUP(LEFT(A2737,8),Clusters!A:D,2,0)</f>
        <v>42</v>
      </c>
      <c r="O2737" s="36">
        <f>IFERROR(VLOOKUP(LEFT(A2737,8),'Development Priority'!A:B,2,0),"")</f>
        <v>916</v>
      </c>
      <c r="P2737" s="8" t="str">
        <f>IFERROR(VLOOKUP(LEFT($A2737,8),POR!$A:$R,2,0),"")</f>
        <v/>
      </c>
      <c r="Q2737" s="8" t="str">
        <f>IFERROR(VLOOKUP(LEFT($A2737,8),POR!$A:$R,3,0),"")</f>
        <v/>
      </c>
      <c r="R2737" s="8" t="str">
        <f>IFERROR(VLOOKUP(LEFT($A2737,8),POR!$A:$R,4,0),"")</f>
        <v/>
      </c>
      <c r="S2737" s="8" t="str">
        <f>IFERROR(VLOOKUP(LEFT($A2737,8),POR!$A:$R,5,0),"")</f>
        <v/>
      </c>
      <c r="T2737" s="8" t="str">
        <f>IFERROR(VLOOKUP(LEFT($A2737,8),POR!$A:$R,6,0),"")</f>
        <v/>
      </c>
      <c r="U2737" s="8" t="str">
        <f>IFERROR(VLOOKUP(LEFT($A2737,8),POR!$A:$R,7,0),"")</f>
        <v/>
      </c>
      <c r="V2737" s="8">
        <f>IFERROR(VLOOKUP(LEFT($A2737,8),POR!$A:$R,8,0),"")</f>
        <v>43465</v>
      </c>
      <c r="W2737" s="8" t="str">
        <f>IFERROR(VLOOKUP(LEFT($A2737,8),POR!$A:$R,9,0),"")</f>
        <v/>
      </c>
      <c r="X2737" s="8" t="str">
        <f>IFERROR(VLOOKUP(LEFT($A2737,8),POR!$A:$R,10,0),"")</f>
        <v/>
      </c>
      <c r="Y2737" s="8" t="str">
        <f>IFERROR(VLOOKUP(LEFT($A2737,8),POR!$A:$R,11,0),"")</f>
        <v/>
      </c>
      <c r="Z2737" s="8" t="str">
        <f>IFERROR(VLOOKUP(LEFT($A2737,8),POR!$A:$R,12,0),"")</f>
        <v/>
      </c>
      <c r="AA2737" s="8" t="str">
        <f>IFERROR(VLOOKUP(LEFT($A2737,8),POR!$A:$R,13,0),"")</f>
        <v/>
      </c>
      <c r="AB2737" s="8" t="str">
        <f>IFERROR(VLOOKUP(LEFT($A2737,8),POR!$A:$R,14,0),"")</f>
        <v/>
      </c>
      <c r="AC2737" s="8" t="str">
        <f>IFERROR(VLOOKUP(LEFT($A2737,8),POR!$A:$R,15,0),"")</f>
        <v/>
      </c>
      <c r="AD2737" s="8" t="str">
        <f>IFERROR(VLOOKUP(LEFT($A2737,8),POR!$A:$R,16,0),"")</f>
        <v/>
      </c>
      <c r="AE2737" s="8" t="str">
        <f>IFERROR(VLOOKUP(LEFT($A2737,8),POR!$A:$R,17,0),"")</f>
        <v/>
      </c>
      <c r="AF2737" s="8" t="str">
        <f>IFERROR(VLOOKUP(LEFT($A2737,8),POR!$A:$R,18,0),"")</f>
        <v/>
      </c>
      <c r="AG2737" s="36" t="str">
        <f>IFERROR(VLOOKUP(A2737,NSD!F:G,2,0),"")</f>
        <v/>
      </c>
    </row>
    <row r="2738" spans="1:33">
      <c r="A2738" s="49" t="s">
        <v>2935</v>
      </c>
      <c r="B2738" s="36" t="str">
        <f>VLOOKUP(LEFT(A2738,8),Clusters!A:C,3,0)</f>
        <v>C4</v>
      </c>
      <c r="C2738" s="36">
        <f>VLOOKUP(LEFT(A2738,8),Clusters!A:D,2,0)</f>
        <v>42</v>
      </c>
      <c r="O2738" s="36">
        <f>IFERROR(VLOOKUP(LEFT(A2738,8),'Development Priority'!A:B,2,0),"")</f>
        <v>916</v>
      </c>
      <c r="P2738" s="8" t="str">
        <f>IFERROR(VLOOKUP(LEFT($A2738,8),POR!$A:$R,2,0),"")</f>
        <v/>
      </c>
      <c r="Q2738" s="8" t="str">
        <f>IFERROR(VLOOKUP(LEFT($A2738,8),POR!$A:$R,3,0),"")</f>
        <v/>
      </c>
      <c r="R2738" s="8" t="str">
        <f>IFERROR(VLOOKUP(LEFT($A2738,8),POR!$A:$R,4,0),"")</f>
        <v/>
      </c>
      <c r="S2738" s="8" t="str">
        <f>IFERROR(VLOOKUP(LEFT($A2738,8),POR!$A:$R,5,0),"")</f>
        <v/>
      </c>
      <c r="T2738" s="8" t="str">
        <f>IFERROR(VLOOKUP(LEFT($A2738,8),POR!$A:$R,6,0),"")</f>
        <v/>
      </c>
      <c r="U2738" s="8" t="str">
        <f>IFERROR(VLOOKUP(LEFT($A2738,8),POR!$A:$R,7,0),"")</f>
        <v/>
      </c>
      <c r="V2738" s="8">
        <f>IFERROR(VLOOKUP(LEFT($A2738,8),POR!$A:$R,8,0),"")</f>
        <v>43465</v>
      </c>
      <c r="W2738" s="8" t="str">
        <f>IFERROR(VLOOKUP(LEFT($A2738,8),POR!$A:$R,9,0),"")</f>
        <v/>
      </c>
      <c r="X2738" s="8" t="str">
        <f>IFERROR(VLOOKUP(LEFT($A2738,8),POR!$A:$R,10,0),"")</f>
        <v/>
      </c>
      <c r="Y2738" s="8" t="str">
        <f>IFERROR(VLOOKUP(LEFT($A2738,8),POR!$A:$R,11,0),"")</f>
        <v/>
      </c>
      <c r="Z2738" s="8" t="str">
        <f>IFERROR(VLOOKUP(LEFT($A2738,8),POR!$A:$R,12,0),"")</f>
        <v/>
      </c>
      <c r="AA2738" s="8" t="str">
        <f>IFERROR(VLOOKUP(LEFT($A2738,8),POR!$A:$R,13,0),"")</f>
        <v/>
      </c>
      <c r="AB2738" s="8" t="str">
        <f>IFERROR(VLOOKUP(LEFT($A2738,8),POR!$A:$R,14,0),"")</f>
        <v/>
      </c>
      <c r="AC2738" s="8" t="str">
        <f>IFERROR(VLOOKUP(LEFT($A2738,8),POR!$A:$R,15,0),"")</f>
        <v/>
      </c>
      <c r="AD2738" s="8" t="str">
        <f>IFERROR(VLOOKUP(LEFT($A2738,8),POR!$A:$R,16,0),"")</f>
        <v/>
      </c>
      <c r="AE2738" s="8" t="str">
        <f>IFERROR(VLOOKUP(LEFT($A2738,8),POR!$A:$R,17,0),"")</f>
        <v/>
      </c>
      <c r="AF2738" s="8" t="str">
        <f>IFERROR(VLOOKUP(LEFT($A2738,8),POR!$A:$R,18,0),"")</f>
        <v/>
      </c>
      <c r="AG2738" s="36" t="str">
        <f>IFERROR(VLOOKUP(A2738,NSD!F:G,2,0),"")</f>
        <v/>
      </c>
    </row>
    <row r="2739" spans="1:33">
      <c r="A2739" s="49" t="s">
        <v>5051</v>
      </c>
      <c r="B2739" s="36" t="str">
        <f>VLOOKUP(LEFT(A2739,8),Clusters!A:C,3,0)</f>
        <v>C4</v>
      </c>
      <c r="C2739" s="36">
        <f>VLOOKUP(LEFT(A2739,8),Clusters!A:D,2,0)</f>
        <v>42</v>
      </c>
      <c r="O2739" s="36">
        <f>IFERROR(VLOOKUP(LEFT(A2739,8),'Development Priority'!A:B,2,0),"")</f>
        <v>916</v>
      </c>
      <c r="P2739" s="8" t="str">
        <f>IFERROR(VLOOKUP(LEFT($A2739,8),POR!$A:$R,2,0),"")</f>
        <v/>
      </c>
      <c r="Q2739" s="8" t="str">
        <f>IFERROR(VLOOKUP(LEFT($A2739,8),POR!$A:$R,3,0),"")</f>
        <v/>
      </c>
      <c r="R2739" s="8" t="str">
        <f>IFERROR(VLOOKUP(LEFT($A2739,8),POR!$A:$R,4,0),"")</f>
        <v/>
      </c>
      <c r="S2739" s="8" t="str">
        <f>IFERROR(VLOOKUP(LEFT($A2739,8),POR!$A:$R,5,0),"")</f>
        <v/>
      </c>
      <c r="T2739" s="8" t="str">
        <f>IFERROR(VLOOKUP(LEFT($A2739,8),POR!$A:$R,6,0),"")</f>
        <v/>
      </c>
      <c r="U2739" s="8" t="str">
        <f>IFERROR(VLOOKUP(LEFT($A2739,8),POR!$A:$R,7,0),"")</f>
        <v/>
      </c>
      <c r="V2739" s="8">
        <f>IFERROR(VLOOKUP(LEFT($A2739,8),POR!$A:$R,8,0),"")</f>
        <v>43465</v>
      </c>
      <c r="W2739" s="8" t="str">
        <f>IFERROR(VLOOKUP(LEFT($A2739,8),POR!$A:$R,9,0),"")</f>
        <v/>
      </c>
      <c r="X2739" s="8" t="str">
        <f>IFERROR(VLOOKUP(LEFT($A2739,8),POR!$A:$R,10,0),"")</f>
        <v/>
      </c>
      <c r="Y2739" s="8" t="str">
        <f>IFERROR(VLOOKUP(LEFT($A2739,8),POR!$A:$R,11,0),"")</f>
        <v/>
      </c>
      <c r="Z2739" s="8" t="str">
        <f>IFERROR(VLOOKUP(LEFT($A2739,8),POR!$A:$R,12,0),"")</f>
        <v/>
      </c>
      <c r="AA2739" s="8" t="str">
        <f>IFERROR(VLOOKUP(LEFT($A2739,8),POR!$A:$R,13,0),"")</f>
        <v/>
      </c>
      <c r="AB2739" s="8" t="str">
        <f>IFERROR(VLOOKUP(LEFT($A2739,8),POR!$A:$R,14,0),"")</f>
        <v/>
      </c>
      <c r="AC2739" s="8" t="str">
        <f>IFERROR(VLOOKUP(LEFT($A2739,8),POR!$A:$R,15,0),"")</f>
        <v/>
      </c>
      <c r="AD2739" s="8" t="str">
        <f>IFERROR(VLOOKUP(LEFT($A2739,8),POR!$A:$R,16,0),"")</f>
        <v/>
      </c>
      <c r="AE2739" s="8" t="str">
        <f>IFERROR(VLOOKUP(LEFT($A2739,8),POR!$A:$R,17,0),"")</f>
        <v/>
      </c>
      <c r="AF2739" s="8" t="str">
        <f>IFERROR(VLOOKUP(LEFT($A2739,8),POR!$A:$R,18,0),"")</f>
        <v/>
      </c>
      <c r="AG2739" s="36" t="str">
        <f>IFERROR(VLOOKUP(A2739,NSD!F:G,2,0),"")</f>
        <v/>
      </c>
    </row>
    <row r="2740" spans="1:33">
      <c r="A2740" s="49" t="s">
        <v>3901</v>
      </c>
      <c r="B2740" s="36" t="str">
        <f>VLOOKUP(LEFT(A2740,8),Clusters!A:C,3,0)</f>
        <v>C4</v>
      </c>
      <c r="C2740" s="36">
        <f>VLOOKUP(LEFT(A2740,8),Clusters!A:D,2,0)</f>
        <v>44</v>
      </c>
      <c r="O2740" s="36">
        <f>IFERROR(VLOOKUP(LEFT(A2740,8),'Development Priority'!A:B,2,0),"")</f>
        <v>840</v>
      </c>
      <c r="P2740" s="8" t="str">
        <f>IFERROR(VLOOKUP(LEFT($A2740,8),POR!$A:$R,2,0),"")</f>
        <v/>
      </c>
      <c r="Q2740" s="8" t="str">
        <f>IFERROR(VLOOKUP(LEFT($A2740,8),POR!$A:$R,3,0),"")</f>
        <v/>
      </c>
      <c r="R2740" s="8" t="str">
        <f>IFERROR(VLOOKUP(LEFT($A2740,8),POR!$A:$R,4,0),"")</f>
        <v/>
      </c>
      <c r="S2740" s="8" t="str">
        <f>IFERROR(VLOOKUP(LEFT($A2740,8),POR!$A:$R,5,0),"")</f>
        <v/>
      </c>
      <c r="T2740" s="8" t="str">
        <f>IFERROR(VLOOKUP(LEFT($A2740,8),POR!$A:$R,6,0),"")</f>
        <v/>
      </c>
      <c r="U2740" s="8" t="str">
        <f>IFERROR(VLOOKUP(LEFT($A2740,8),POR!$A:$R,7,0),"")</f>
        <v/>
      </c>
      <c r="V2740" s="8" t="str">
        <f>IFERROR(VLOOKUP(LEFT($A2740,8),POR!$A:$R,8,0),"")</f>
        <v/>
      </c>
      <c r="W2740" s="8" t="str">
        <f>IFERROR(VLOOKUP(LEFT($A2740,8),POR!$A:$R,9,0),"")</f>
        <v/>
      </c>
      <c r="X2740" s="8" t="str">
        <f>IFERROR(VLOOKUP(LEFT($A2740,8),POR!$A:$R,10,0),"")</f>
        <v/>
      </c>
      <c r="Y2740" s="8" t="str">
        <f>IFERROR(VLOOKUP(LEFT($A2740,8),POR!$A:$R,11,0),"")</f>
        <v/>
      </c>
      <c r="Z2740" s="8" t="str">
        <f>IFERROR(VLOOKUP(LEFT($A2740,8),POR!$A:$R,12,0),"")</f>
        <v/>
      </c>
      <c r="AA2740" s="8" t="str">
        <f>IFERROR(VLOOKUP(LEFT($A2740,8),POR!$A:$R,13,0),"")</f>
        <v/>
      </c>
      <c r="AB2740" s="8" t="str">
        <f>IFERROR(VLOOKUP(LEFT($A2740,8),POR!$A:$R,14,0),"")</f>
        <v/>
      </c>
      <c r="AC2740" s="8" t="str">
        <f>IFERROR(VLOOKUP(LEFT($A2740,8),POR!$A:$R,15,0),"")</f>
        <v/>
      </c>
      <c r="AD2740" s="8" t="str">
        <f>IFERROR(VLOOKUP(LEFT($A2740,8),POR!$A:$R,16,0),"")</f>
        <v/>
      </c>
      <c r="AE2740" s="8" t="str">
        <f>IFERROR(VLOOKUP(LEFT($A2740,8),POR!$A:$R,17,0),"")</f>
        <v/>
      </c>
      <c r="AF2740" s="8" t="str">
        <f>IFERROR(VLOOKUP(LEFT($A2740,8),POR!$A:$R,18,0),"")</f>
        <v/>
      </c>
      <c r="AG2740" s="36" t="str">
        <f>IFERROR(VLOOKUP(A2740,NSD!F:G,2,0),"")</f>
        <v/>
      </c>
    </row>
    <row r="2741" spans="1:33">
      <c r="A2741" s="49" t="s">
        <v>3910</v>
      </c>
      <c r="B2741" s="36" t="str">
        <f>VLOOKUP(LEFT(A2741,8),Clusters!A:C,3,0)</f>
        <v>C4</v>
      </c>
      <c r="C2741" s="36">
        <f>VLOOKUP(LEFT(A2741,8),Clusters!A:D,2,0)</f>
        <v>44</v>
      </c>
      <c r="O2741" s="36">
        <f>IFERROR(VLOOKUP(LEFT(A2741,8),'Development Priority'!A:B,2,0),"")</f>
        <v>840</v>
      </c>
      <c r="P2741" s="8" t="str">
        <f>IFERROR(VLOOKUP(LEFT($A2741,8),POR!$A:$R,2,0),"")</f>
        <v/>
      </c>
      <c r="Q2741" s="8" t="str">
        <f>IFERROR(VLOOKUP(LEFT($A2741,8),POR!$A:$R,3,0),"")</f>
        <v/>
      </c>
      <c r="R2741" s="8" t="str">
        <f>IFERROR(VLOOKUP(LEFT($A2741,8),POR!$A:$R,4,0),"")</f>
        <v/>
      </c>
      <c r="S2741" s="8" t="str">
        <f>IFERROR(VLOOKUP(LEFT($A2741,8),POR!$A:$R,5,0),"")</f>
        <v/>
      </c>
      <c r="T2741" s="8" t="str">
        <f>IFERROR(VLOOKUP(LEFT($A2741,8),POR!$A:$R,6,0),"")</f>
        <v/>
      </c>
      <c r="U2741" s="8" t="str">
        <f>IFERROR(VLOOKUP(LEFT($A2741,8),POR!$A:$R,7,0),"")</f>
        <v/>
      </c>
      <c r="V2741" s="8" t="str">
        <f>IFERROR(VLOOKUP(LEFT($A2741,8),POR!$A:$R,8,0),"")</f>
        <v/>
      </c>
      <c r="W2741" s="8" t="str">
        <f>IFERROR(VLOOKUP(LEFT($A2741,8),POR!$A:$R,9,0),"")</f>
        <v/>
      </c>
      <c r="X2741" s="8" t="str">
        <f>IFERROR(VLOOKUP(LEFT($A2741,8),POR!$A:$R,10,0),"")</f>
        <v/>
      </c>
      <c r="Y2741" s="8" t="str">
        <f>IFERROR(VLOOKUP(LEFT($A2741,8),POR!$A:$R,11,0),"")</f>
        <v/>
      </c>
      <c r="Z2741" s="8" t="str">
        <f>IFERROR(VLOOKUP(LEFT($A2741,8),POR!$A:$R,12,0),"")</f>
        <v/>
      </c>
      <c r="AA2741" s="8" t="str">
        <f>IFERROR(VLOOKUP(LEFT($A2741,8),POR!$A:$R,13,0),"")</f>
        <v/>
      </c>
      <c r="AB2741" s="8" t="str">
        <f>IFERROR(VLOOKUP(LEFT($A2741,8),POR!$A:$R,14,0),"")</f>
        <v/>
      </c>
      <c r="AC2741" s="8" t="str">
        <f>IFERROR(VLOOKUP(LEFT($A2741,8),POR!$A:$R,15,0),"")</f>
        <v/>
      </c>
      <c r="AD2741" s="8" t="str">
        <f>IFERROR(VLOOKUP(LEFT($A2741,8),POR!$A:$R,16,0),"")</f>
        <v/>
      </c>
      <c r="AE2741" s="8" t="str">
        <f>IFERROR(VLOOKUP(LEFT($A2741,8),POR!$A:$R,17,0),"")</f>
        <v/>
      </c>
      <c r="AF2741" s="8" t="str">
        <f>IFERROR(VLOOKUP(LEFT($A2741,8),POR!$A:$R,18,0),"")</f>
        <v/>
      </c>
      <c r="AG2741" s="36" t="str">
        <f>IFERROR(VLOOKUP(A2741,NSD!F:G,2,0),"")</f>
        <v/>
      </c>
    </row>
    <row r="2742" spans="1:33">
      <c r="A2742" s="49" t="s">
        <v>3169</v>
      </c>
      <c r="B2742" s="36" t="str">
        <f>VLOOKUP(LEFT(A2742,8),Clusters!A:C,3,0)</f>
        <v>C4</v>
      </c>
      <c r="C2742" s="36">
        <f>VLOOKUP(LEFT(A2742,8),Clusters!A:D,2,0)</f>
        <v>44</v>
      </c>
      <c r="O2742" s="36">
        <f>IFERROR(VLOOKUP(LEFT(A2742,8),'Development Priority'!A:B,2,0),"")</f>
        <v>840</v>
      </c>
      <c r="P2742" s="8" t="str">
        <f>IFERROR(VLOOKUP(LEFT($A2742,8),POR!$A:$R,2,0),"")</f>
        <v/>
      </c>
      <c r="Q2742" s="8" t="str">
        <f>IFERROR(VLOOKUP(LEFT($A2742,8),POR!$A:$R,3,0),"")</f>
        <v/>
      </c>
      <c r="R2742" s="8" t="str">
        <f>IFERROR(VLOOKUP(LEFT($A2742,8),POR!$A:$R,4,0),"")</f>
        <v/>
      </c>
      <c r="S2742" s="8" t="str">
        <f>IFERROR(VLOOKUP(LEFT($A2742,8),POR!$A:$R,5,0),"")</f>
        <v/>
      </c>
      <c r="T2742" s="8" t="str">
        <f>IFERROR(VLOOKUP(LEFT($A2742,8),POR!$A:$R,6,0),"")</f>
        <v/>
      </c>
      <c r="U2742" s="8" t="str">
        <f>IFERROR(VLOOKUP(LEFT($A2742,8),POR!$A:$R,7,0),"")</f>
        <v/>
      </c>
      <c r="V2742" s="8" t="str">
        <f>IFERROR(VLOOKUP(LEFT($A2742,8),POR!$A:$R,8,0),"")</f>
        <v/>
      </c>
      <c r="W2742" s="8" t="str">
        <f>IFERROR(VLOOKUP(LEFT($A2742,8),POR!$A:$R,9,0),"")</f>
        <v/>
      </c>
      <c r="X2742" s="8" t="str">
        <f>IFERROR(VLOOKUP(LEFT($A2742,8),POR!$A:$R,10,0),"")</f>
        <v/>
      </c>
      <c r="Y2742" s="8" t="str">
        <f>IFERROR(VLOOKUP(LEFT($A2742,8),POR!$A:$R,11,0),"")</f>
        <v/>
      </c>
      <c r="Z2742" s="8" t="str">
        <f>IFERROR(VLOOKUP(LEFT($A2742,8),POR!$A:$R,12,0),"")</f>
        <v/>
      </c>
      <c r="AA2742" s="8" t="str">
        <f>IFERROR(VLOOKUP(LEFT($A2742,8),POR!$A:$R,13,0),"")</f>
        <v/>
      </c>
      <c r="AB2742" s="8" t="str">
        <f>IFERROR(VLOOKUP(LEFT($A2742,8),POR!$A:$R,14,0),"")</f>
        <v/>
      </c>
      <c r="AC2742" s="8" t="str">
        <f>IFERROR(VLOOKUP(LEFT($A2742,8),POR!$A:$R,15,0),"")</f>
        <v/>
      </c>
      <c r="AD2742" s="8" t="str">
        <f>IFERROR(VLOOKUP(LEFT($A2742,8),POR!$A:$R,16,0),"")</f>
        <v/>
      </c>
      <c r="AE2742" s="8" t="str">
        <f>IFERROR(VLOOKUP(LEFT($A2742,8),POR!$A:$R,17,0),"")</f>
        <v/>
      </c>
      <c r="AF2742" s="8" t="str">
        <f>IFERROR(VLOOKUP(LEFT($A2742,8),POR!$A:$R,18,0),"")</f>
        <v/>
      </c>
      <c r="AG2742" s="36" t="str">
        <f>IFERROR(VLOOKUP(A2742,NSD!F:G,2,0),"")</f>
        <v/>
      </c>
    </row>
    <row r="2743" spans="1:33">
      <c r="A2743" s="49" t="s">
        <v>2859</v>
      </c>
      <c r="B2743" s="36" t="str">
        <f>VLOOKUP(LEFT(A2743,8),Clusters!A:C,3,0)</f>
        <v>C4</v>
      </c>
      <c r="C2743" s="36">
        <f>VLOOKUP(LEFT(A2743,8),Clusters!A:D,2,0)</f>
        <v>44</v>
      </c>
      <c r="O2743" s="36">
        <f>IFERROR(VLOOKUP(LEFT(A2743,8),'Development Priority'!A:B,2,0),"")</f>
        <v>870</v>
      </c>
      <c r="P2743" s="8" t="str">
        <f>IFERROR(VLOOKUP(LEFT($A2743,8),POR!$A:$R,2,0),"")</f>
        <v/>
      </c>
      <c r="Q2743" s="8" t="str">
        <f>IFERROR(VLOOKUP(LEFT($A2743,8),POR!$A:$R,3,0),"")</f>
        <v/>
      </c>
      <c r="R2743" s="8" t="str">
        <f>IFERROR(VLOOKUP(LEFT($A2743,8),POR!$A:$R,4,0),"")</f>
        <v/>
      </c>
      <c r="S2743" s="8" t="str">
        <f>IFERROR(VLOOKUP(LEFT($A2743,8),POR!$A:$R,5,0),"")</f>
        <v/>
      </c>
      <c r="T2743" s="8" t="str">
        <f>IFERROR(VLOOKUP(LEFT($A2743,8),POR!$A:$R,6,0),"")</f>
        <v/>
      </c>
      <c r="U2743" s="8" t="str">
        <f>IFERROR(VLOOKUP(LEFT($A2743,8),POR!$A:$R,7,0),"")</f>
        <v/>
      </c>
      <c r="V2743" s="8">
        <f>IFERROR(VLOOKUP(LEFT($A2743,8),POR!$A:$R,8,0),"")</f>
        <v>42838</v>
      </c>
      <c r="W2743" s="8" t="str">
        <f>IFERROR(VLOOKUP(LEFT($A2743,8),POR!$A:$R,9,0),"")</f>
        <v/>
      </c>
      <c r="X2743" s="8" t="str">
        <f>IFERROR(VLOOKUP(LEFT($A2743,8),POR!$A:$R,10,0),"")</f>
        <v/>
      </c>
      <c r="Y2743" s="8" t="str">
        <f>IFERROR(VLOOKUP(LEFT($A2743,8),POR!$A:$R,11,0),"")</f>
        <v/>
      </c>
      <c r="Z2743" s="8" t="str">
        <f>IFERROR(VLOOKUP(LEFT($A2743,8),POR!$A:$R,12,0),"")</f>
        <v/>
      </c>
      <c r="AA2743" s="8" t="str">
        <f>IFERROR(VLOOKUP(LEFT($A2743,8),POR!$A:$R,13,0),"")</f>
        <v/>
      </c>
      <c r="AB2743" s="8" t="str">
        <f>IFERROR(VLOOKUP(LEFT($A2743,8),POR!$A:$R,14,0),"")</f>
        <v/>
      </c>
      <c r="AC2743" s="8" t="str">
        <f>IFERROR(VLOOKUP(LEFT($A2743,8),POR!$A:$R,15,0),"")</f>
        <v/>
      </c>
      <c r="AD2743" s="8" t="str">
        <f>IFERROR(VLOOKUP(LEFT($A2743,8),POR!$A:$R,16,0),"")</f>
        <v/>
      </c>
      <c r="AE2743" s="8" t="str">
        <f>IFERROR(VLOOKUP(LEFT($A2743,8),POR!$A:$R,17,0),"")</f>
        <v/>
      </c>
      <c r="AF2743" s="8" t="str">
        <f>IFERROR(VLOOKUP(LEFT($A2743,8),POR!$A:$R,18,0),"")</f>
        <v/>
      </c>
      <c r="AG2743" s="36" t="str">
        <f>IFERROR(VLOOKUP(A2743,NSD!F:G,2,0),"")</f>
        <v/>
      </c>
    </row>
    <row r="2744" spans="1:33">
      <c r="A2744" s="49" t="s">
        <v>4589</v>
      </c>
      <c r="B2744" s="36" t="str">
        <f>VLOOKUP(LEFT(A2744,8),Clusters!A:C,3,0)</f>
        <v>C4</v>
      </c>
      <c r="C2744" s="36">
        <f>VLOOKUP(LEFT(A2744,8),Clusters!A:D,2,0)</f>
        <v>44</v>
      </c>
      <c r="O2744" s="36">
        <f>IFERROR(VLOOKUP(LEFT(A2744,8),'Development Priority'!A:B,2,0),"")</f>
        <v>870</v>
      </c>
      <c r="P2744" s="8" t="str">
        <f>IFERROR(VLOOKUP(LEFT($A2744,8),POR!$A:$R,2,0),"")</f>
        <v/>
      </c>
      <c r="Q2744" s="8" t="str">
        <f>IFERROR(VLOOKUP(LEFT($A2744,8),POR!$A:$R,3,0),"")</f>
        <v/>
      </c>
      <c r="R2744" s="8" t="str">
        <f>IFERROR(VLOOKUP(LEFT($A2744,8),POR!$A:$R,4,0),"")</f>
        <v/>
      </c>
      <c r="S2744" s="8" t="str">
        <f>IFERROR(VLOOKUP(LEFT($A2744,8),POR!$A:$R,5,0),"")</f>
        <v/>
      </c>
      <c r="T2744" s="8" t="str">
        <f>IFERROR(VLOOKUP(LEFT($A2744,8),POR!$A:$R,6,0),"")</f>
        <v/>
      </c>
      <c r="U2744" s="8" t="str">
        <f>IFERROR(VLOOKUP(LEFT($A2744,8),POR!$A:$R,7,0),"")</f>
        <v/>
      </c>
      <c r="V2744" s="8">
        <f>IFERROR(VLOOKUP(LEFT($A2744,8),POR!$A:$R,8,0),"")</f>
        <v>42838</v>
      </c>
      <c r="W2744" s="8" t="str">
        <f>IFERROR(VLOOKUP(LEFT($A2744,8),POR!$A:$R,9,0),"")</f>
        <v/>
      </c>
      <c r="X2744" s="8" t="str">
        <f>IFERROR(VLOOKUP(LEFT($A2744,8),POR!$A:$R,10,0),"")</f>
        <v/>
      </c>
      <c r="Y2744" s="8" t="str">
        <f>IFERROR(VLOOKUP(LEFT($A2744,8),POR!$A:$R,11,0),"")</f>
        <v/>
      </c>
      <c r="Z2744" s="8" t="str">
        <f>IFERROR(VLOOKUP(LEFT($A2744,8),POR!$A:$R,12,0),"")</f>
        <v/>
      </c>
      <c r="AA2744" s="8" t="str">
        <f>IFERROR(VLOOKUP(LEFT($A2744,8),POR!$A:$R,13,0),"")</f>
        <v/>
      </c>
      <c r="AB2744" s="8" t="str">
        <f>IFERROR(VLOOKUP(LEFT($A2744,8),POR!$A:$R,14,0),"")</f>
        <v/>
      </c>
      <c r="AC2744" s="8" t="str">
        <f>IFERROR(VLOOKUP(LEFT($A2744,8),POR!$A:$R,15,0),"")</f>
        <v/>
      </c>
      <c r="AD2744" s="8" t="str">
        <f>IFERROR(VLOOKUP(LEFT($A2744,8),POR!$A:$R,16,0),"")</f>
        <v/>
      </c>
      <c r="AE2744" s="8" t="str">
        <f>IFERROR(VLOOKUP(LEFT($A2744,8),POR!$A:$R,17,0),"")</f>
        <v/>
      </c>
      <c r="AF2744" s="8" t="str">
        <f>IFERROR(VLOOKUP(LEFT($A2744,8),POR!$A:$R,18,0),"")</f>
        <v/>
      </c>
      <c r="AG2744" s="36" t="str">
        <f>IFERROR(VLOOKUP(A2744,NSD!F:G,2,0),"")</f>
        <v/>
      </c>
    </row>
    <row r="2745" spans="1:33">
      <c r="A2745" s="49" t="s">
        <v>4459</v>
      </c>
      <c r="B2745" s="36" t="str">
        <f>VLOOKUP(LEFT(A2745,8),Clusters!A:C,3,0)</f>
        <v>C4</v>
      </c>
      <c r="C2745" s="36">
        <f>VLOOKUP(LEFT(A2745,8),Clusters!A:D,2,0)</f>
        <v>44</v>
      </c>
      <c r="O2745" s="36">
        <f>IFERROR(VLOOKUP(LEFT(A2745,8),'Development Priority'!A:B,2,0),"")</f>
        <v>870</v>
      </c>
      <c r="P2745" s="8" t="str">
        <f>IFERROR(VLOOKUP(LEFT($A2745,8),POR!$A:$R,2,0),"")</f>
        <v/>
      </c>
      <c r="Q2745" s="8" t="str">
        <f>IFERROR(VLOOKUP(LEFT($A2745,8),POR!$A:$R,3,0),"")</f>
        <v/>
      </c>
      <c r="R2745" s="8" t="str">
        <f>IFERROR(VLOOKUP(LEFT($A2745,8),POR!$A:$R,4,0),"")</f>
        <v/>
      </c>
      <c r="S2745" s="8" t="str">
        <f>IFERROR(VLOOKUP(LEFT($A2745,8),POR!$A:$R,5,0),"")</f>
        <v/>
      </c>
      <c r="T2745" s="8" t="str">
        <f>IFERROR(VLOOKUP(LEFT($A2745,8),POR!$A:$R,6,0),"")</f>
        <v/>
      </c>
      <c r="U2745" s="8" t="str">
        <f>IFERROR(VLOOKUP(LEFT($A2745,8),POR!$A:$R,7,0),"")</f>
        <v/>
      </c>
      <c r="V2745" s="8">
        <f>IFERROR(VLOOKUP(LEFT($A2745,8),POR!$A:$R,8,0),"")</f>
        <v>42838</v>
      </c>
      <c r="W2745" s="8" t="str">
        <f>IFERROR(VLOOKUP(LEFT($A2745,8),POR!$A:$R,9,0),"")</f>
        <v/>
      </c>
      <c r="X2745" s="8" t="str">
        <f>IFERROR(VLOOKUP(LEFT($A2745,8),POR!$A:$R,10,0),"")</f>
        <v/>
      </c>
      <c r="Y2745" s="8" t="str">
        <f>IFERROR(VLOOKUP(LEFT($A2745,8),POR!$A:$R,11,0),"")</f>
        <v/>
      </c>
      <c r="Z2745" s="8" t="str">
        <f>IFERROR(VLOOKUP(LEFT($A2745,8),POR!$A:$R,12,0),"")</f>
        <v/>
      </c>
      <c r="AA2745" s="8" t="str">
        <f>IFERROR(VLOOKUP(LEFT($A2745,8),POR!$A:$R,13,0),"")</f>
        <v/>
      </c>
      <c r="AB2745" s="8" t="str">
        <f>IFERROR(VLOOKUP(LEFT($A2745,8),POR!$A:$R,14,0),"")</f>
        <v/>
      </c>
      <c r="AC2745" s="8" t="str">
        <f>IFERROR(VLOOKUP(LEFT($A2745,8),POR!$A:$R,15,0),"")</f>
        <v/>
      </c>
      <c r="AD2745" s="8" t="str">
        <f>IFERROR(VLOOKUP(LEFT($A2745,8),POR!$A:$R,16,0),"")</f>
        <v/>
      </c>
      <c r="AE2745" s="8" t="str">
        <f>IFERROR(VLOOKUP(LEFT($A2745,8),POR!$A:$R,17,0),"")</f>
        <v/>
      </c>
      <c r="AF2745" s="8" t="str">
        <f>IFERROR(VLOOKUP(LEFT($A2745,8),POR!$A:$R,18,0),"")</f>
        <v/>
      </c>
      <c r="AG2745" s="36" t="str">
        <f>IFERROR(VLOOKUP(A2745,NSD!F:G,2,0),"")</f>
        <v/>
      </c>
    </row>
    <row r="2746" spans="1:33">
      <c r="A2746" s="49" t="s">
        <v>2391</v>
      </c>
      <c r="B2746" s="36" t="str">
        <f>VLOOKUP(LEFT(A2746,8),Clusters!A:C,3,0)</f>
        <v>C6</v>
      </c>
      <c r="C2746" s="36">
        <f>VLOOKUP(LEFT(A2746,8),Clusters!A:D,2,0)</f>
        <v>65</v>
      </c>
      <c r="O2746" s="36">
        <f>IFERROR(VLOOKUP(LEFT(A2746,8),'Development Priority'!A:B,2,0),"")</f>
        <v>52</v>
      </c>
      <c r="P2746" s="8" t="str">
        <f>IFERROR(VLOOKUP(LEFT($A2746,8),POR!$A:$R,2,0),"")</f>
        <v/>
      </c>
      <c r="Q2746" s="8" t="str">
        <f>IFERROR(VLOOKUP(LEFT($A2746,8),POR!$A:$R,3,0),"")</f>
        <v/>
      </c>
      <c r="R2746" s="8" t="str">
        <f>IFERROR(VLOOKUP(LEFT($A2746,8),POR!$A:$R,4,0),"")</f>
        <v/>
      </c>
      <c r="S2746" s="8" t="str">
        <f>IFERROR(VLOOKUP(LEFT($A2746,8),POR!$A:$R,5,0),"")</f>
        <v/>
      </c>
      <c r="T2746" s="8">
        <f>IFERROR(VLOOKUP(LEFT($A2746,8),POR!$A:$R,6,0),"")</f>
        <v>42788.666666666701</v>
      </c>
      <c r="U2746" s="8" t="str">
        <f>IFERROR(VLOOKUP(LEFT($A2746,8),POR!$A:$R,7,0),"")</f>
        <v/>
      </c>
      <c r="V2746" s="8" t="str">
        <f>IFERROR(VLOOKUP(LEFT($A2746,8),POR!$A:$R,8,0),"")</f>
        <v/>
      </c>
      <c r="W2746" s="8" t="str">
        <f>IFERROR(VLOOKUP(LEFT($A2746,8),POR!$A:$R,9,0),"")</f>
        <v/>
      </c>
      <c r="X2746" s="8" t="str">
        <f>IFERROR(VLOOKUP(LEFT($A2746,8),POR!$A:$R,10,0),"")</f>
        <v/>
      </c>
      <c r="Y2746" s="8" t="str">
        <f>IFERROR(VLOOKUP(LEFT($A2746,8),POR!$A:$R,11,0),"")</f>
        <v/>
      </c>
      <c r="Z2746" s="8" t="str">
        <f>IFERROR(VLOOKUP(LEFT($A2746,8),POR!$A:$R,12,0),"")</f>
        <v/>
      </c>
      <c r="AA2746" s="8" t="str">
        <f>IFERROR(VLOOKUP(LEFT($A2746,8),POR!$A:$R,13,0),"")</f>
        <v/>
      </c>
      <c r="AB2746" s="8" t="str">
        <f>IFERROR(VLOOKUP(LEFT($A2746,8),POR!$A:$R,14,0),"")</f>
        <v/>
      </c>
      <c r="AC2746" s="8" t="str">
        <f>IFERROR(VLOOKUP(LEFT($A2746,8),POR!$A:$R,15,0),"")</f>
        <v/>
      </c>
      <c r="AD2746" s="8" t="str">
        <f>IFERROR(VLOOKUP(LEFT($A2746,8),POR!$A:$R,16,0),"")</f>
        <v/>
      </c>
      <c r="AE2746" s="8" t="str">
        <f>IFERROR(VLOOKUP(LEFT($A2746,8),POR!$A:$R,17,0),"")</f>
        <v/>
      </c>
      <c r="AF2746" s="8" t="str">
        <f>IFERROR(VLOOKUP(LEFT($A2746,8),POR!$A:$R,18,0),"")</f>
        <v/>
      </c>
      <c r="AG2746" s="36" t="str">
        <f>IFERROR(VLOOKUP(A2746,NSD!F:G,2,0),"")</f>
        <v/>
      </c>
    </row>
    <row r="2747" spans="1:33">
      <c r="A2747" s="49" t="s">
        <v>4856</v>
      </c>
      <c r="B2747" s="36" t="str">
        <f>VLOOKUP(LEFT(A2747,8),Clusters!A:C,3,0)</f>
        <v>C6</v>
      </c>
      <c r="C2747" s="36">
        <f>VLOOKUP(LEFT(A2747,8),Clusters!A:D,2,0)</f>
        <v>65</v>
      </c>
      <c r="O2747" s="36">
        <f>IFERROR(VLOOKUP(LEFT(A2747,8),'Development Priority'!A:B,2,0),"")</f>
        <v>173</v>
      </c>
      <c r="P2747" s="8" t="str">
        <f>IFERROR(VLOOKUP(LEFT($A2747,8),POR!$A:$R,2,0),"")</f>
        <v/>
      </c>
      <c r="Q2747" s="8" t="str">
        <f>IFERROR(VLOOKUP(LEFT($A2747,8),POR!$A:$R,3,0),"")</f>
        <v/>
      </c>
      <c r="R2747" s="8" t="str">
        <f>IFERROR(VLOOKUP(LEFT($A2747,8),POR!$A:$R,4,0),"")</f>
        <v/>
      </c>
      <c r="S2747" s="8" t="str">
        <f>IFERROR(VLOOKUP(LEFT($A2747,8),POR!$A:$R,5,0),"")</f>
        <v/>
      </c>
      <c r="T2747" s="8">
        <f>IFERROR(VLOOKUP(LEFT($A2747,8),POR!$A:$R,6,0),"")</f>
        <v>42865.708333333299</v>
      </c>
      <c r="U2747" s="8" t="str">
        <f>IFERROR(VLOOKUP(LEFT($A2747,8),POR!$A:$R,7,0),"")</f>
        <v/>
      </c>
      <c r="V2747" s="8" t="str">
        <f>IFERROR(VLOOKUP(LEFT($A2747,8),POR!$A:$R,8,0),"")</f>
        <v/>
      </c>
      <c r="W2747" s="8" t="str">
        <f>IFERROR(VLOOKUP(LEFT($A2747,8),POR!$A:$R,9,0),"")</f>
        <v/>
      </c>
      <c r="X2747" s="8" t="str">
        <f>IFERROR(VLOOKUP(LEFT($A2747,8),POR!$A:$R,10,0),"")</f>
        <v/>
      </c>
      <c r="Y2747" s="8" t="str">
        <f>IFERROR(VLOOKUP(LEFT($A2747,8),POR!$A:$R,11,0),"")</f>
        <v/>
      </c>
      <c r="Z2747" s="8" t="str">
        <f>IFERROR(VLOOKUP(LEFT($A2747,8),POR!$A:$R,12,0),"")</f>
        <v/>
      </c>
      <c r="AA2747" s="8" t="str">
        <f>IFERROR(VLOOKUP(LEFT($A2747,8),POR!$A:$R,13,0),"")</f>
        <v/>
      </c>
      <c r="AB2747" s="8" t="str">
        <f>IFERROR(VLOOKUP(LEFT($A2747,8),POR!$A:$R,14,0),"")</f>
        <v/>
      </c>
      <c r="AC2747" s="8" t="str">
        <f>IFERROR(VLOOKUP(LEFT($A2747,8),POR!$A:$R,15,0),"")</f>
        <v/>
      </c>
      <c r="AD2747" s="8" t="str">
        <f>IFERROR(VLOOKUP(LEFT($A2747,8),POR!$A:$R,16,0),"")</f>
        <v/>
      </c>
      <c r="AE2747" s="8" t="str">
        <f>IFERROR(VLOOKUP(LEFT($A2747,8),POR!$A:$R,17,0),"")</f>
        <v/>
      </c>
      <c r="AF2747" s="8" t="str">
        <f>IFERROR(VLOOKUP(LEFT($A2747,8),POR!$A:$R,18,0),"")</f>
        <v/>
      </c>
      <c r="AG2747" s="36" t="str">
        <f>IFERROR(VLOOKUP(A2747,NSD!F:G,2,0),"")</f>
        <v/>
      </c>
    </row>
    <row r="2748" spans="1:33">
      <c r="A2748" s="49" t="s">
        <v>3144</v>
      </c>
      <c r="B2748" s="36" t="str">
        <f>VLOOKUP(LEFT(A2748,8),Clusters!A:C,3,0)</f>
        <v>C6</v>
      </c>
      <c r="C2748" s="36">
        <f>VLOOKUP(LEFT(A2748,8),Clusters!A:D,2,0)</f>
        <v>65</v>
      </c>
      <c r="O2748" s="36">
        <f>IFERROR(VLOOKUP(LEFT(A2748,8),'Development Priority'!A:B,2,0),"")</f>
        <v>173</v>
      </c>
      <c r="P2748" s="8" t="str">
        <f>IFERROR(VLOOKUP(LEFT($A2748,8),POR!$A:$R,2,0),"")</f>
        <v/>
      </c>
      <c r="Q2748" s="8" t="str">
        <f>IFERROR(VLOOKUP(LEFT($A2748,8),POR!$A:$R,3,0),"")</f>
        <v/>
      </c>
      <c r="R2748" s="8" t="str">
        <f>IFERROR(VLOOKUP(LEFT($A2748,8),POR!$A:$R,4,0),"")</f>
        <v/>
      </c>
      <c r="S2748" s="8" t="str">
        <f>IFERROR(VLOOKUP(LEFT($A2748,8),POR!$A:$R,5,0),"")</f>
        <v/>
      </c>
      <c r="T2748" s="8">
        <f>IFERROR(VLOOKUP(LEFT($A2748,8),POR!$A:$R,6,0),"")</f>
        <v>42865.708333333299</v>
      </c>
      <c r="U2748" s="8" t="str">
        <f>IFERROR(VLOOKUP(LEFT($A2748,8),POR!$A:$R,7,0),"")</f>
        <v/>
      </c>
      <c r="V2748" s="8" t="str">
        <f>IFERROR(VLOOKUP(LEFT($A2748,8),POR!$A:$R,8,0),"")</f>
        <v/>
      </c>
      <c r="W2748" s="8" t="str">
        <f>IFERROR(VLOOKUP(LEFT($A2748,8),POR!$A:$R,9,0),"")</f>
        <v/>
      </c>
      <c r="X2748" s="8" t="str">
        <f>IFERROR(VLOOKUP(LEFT($A2748,8),POR!$A:$R,10,0),"")</f>
        <v/>
      </c>
      <c r="Y2748" s="8" t="str">
        <f>IFERROR(VLOOKUP(LEFT($A2748,8),POR!$A:$R,11,0),"")</f>
        <v/>
      </c>
      <c r="Z2748" s="8" t="str">
        <f>IFERROR(VLOOKUP(LEFT($A2748,8),POR!$A:$R,12,0),"")</f>
        <v/>
      </c>
      <c r="AA2748" s="8" t="str">
        <f>IFERROR(VLOOKUP(LEFT($A2748,8),POR!$A:$R,13,0),"")</f>
        <v/>
      </c>
      <c r="AB2748" s="8" t="str">
        <f>IFERROR(VLOOKUP(LEFT($A2748,8),POR!$A:$R,14,0),"")</f>
        <v/>
      </c>
      <c r="AC2748" s="8" t="str">
        <f>IFERROR(VLOOKUP(LEFT($A2748,8),POR!$A:$R,15,0),"")</f>
        <v/>
      </c>
      <c r="AD2748" s="8" t="str">
        <f>IFERROR(VLOOKUP(LEFT($A2748,8),POR!$A:$R,16,0),"")</f>
        <v/>
      </c>
      <c r="AE2748" s="8" t="str">
        <f>IFERROR(VLOOKUP(LEFT($A2748,8),POR!$A:$R,17,0),"")</f>
        <v/>
      </c>
      <c r="AF2748" s="8" t="str">
        <f>IFERROR(VLOOKUP(LEFT($A2748,8),POR!$A:$R,18,0),"")</f>
        <v/>
      </c>
      <c r="AG2748" s="36" t="str">
        <f>IFERROR(VLOOKUP(A2748,NSD!F:G,2,0),"")</f>
        <v/>
      </c>
    </row>
    <row r="2749" spans="1:33">
      <c r="A2749" s="49" t="s">
        <v>4877</v>
      </c>
      <c r="B2749" s="36" t="str">
        <f>VLOOKUP(LEFT(A2749,8),Clusters!A:C,3,0)</f>
        <v>C6</v>
      </c>
      <c r="C2749" s="36">
        <f>VLOOKUP(LEFT(A2749,8),Clusters!A:D,2,0)</f>
        <v>65</v>
      </c>
      <c r="O2749" s="36">
        <f>IFERROR(VLOOKUP(LEFT(A2749,8),'Development Priority'!A:B,2,0),"")</f>
        <v>320</v>
      </c>
      <c r="P2749" s="8" t="str">
        <f>IFERROR(VLOOKUP(LEFT($A2749,8),POR!$A:$R,2,0),"")</f>
        <v/>
      </c>
      <c r="Q2749" s="8" t="str">
        <f>IFERROR(VLOOKUP(LEFT($A2749,8),POR!$A:$R,3,0),"")</f>
        <v/>
      </c>
      <c r="R2749" s="8" t="str">
        <f>IFERROR(VLOOKUP(LEFT($A2749,8),POR!$A:$R,4,0),"")</f>
        <v/>
      </c>
      <c r="S2749" s="8" t="str">
        <f>IFERROR(VLOOKUP(LEFT($A2749,8),POR!$A:$R,5,0),"")</f>
        <v/>
      </c>
      <c r="T2749" s="8">
        <f>IFERROR(VLOOKUP(LEFT($A2749,8),POR!$A:$R,6,0),"")</f>
        <v>42766.666666666701</v>
      </c>
      <c r="U2749" s="8" t="str">
        <f>IFERROR(VLOOKUP(LEFT($A2749,8),POR!$A:$R,7,0),"")</f>
        <v/>
      </c>
      <c r="V2749" s="8" t="str">
        <f>IFERROR(VLOOKUP(LEFT($A2749,8),POR!$A:$R,8,0),"")</f>
        <v/>
      </c>
      <c r="W2749" s="8" t="str">
        <f>IFERROR(VLOOKUP(LEFT($A2749,8),POR!$A:$R,9,0),"")</f>
        <v/>
      </c>
      <c r="X2749" s="8" t="str">
        <f>IFERROR(VLOOKUP(LEFT($A2749,8),POR!$A:$R,10,0),"")</f>
        <v/>
      </c>
      <c r="Y2749" s="8" t="str">
        <f>IFERROR(VLOOKUP(LEFT($A2749,8),POR!$A:$R,11,0),"")</f>
        <v/>
      </c>
      <c r="Z2749" s="8" t="str">
        <f>IFERROR(VLOOKUP(LEFT($A2749,8),POR!$A:$R,12,0),"")</f>
        <v/>
      </c>
      <c r="AA2749" s="8" t="str">
        <f>IFERROR(VLOOKUP(LEFT($A2749,8),POR!$A:$R,13,0),"")</f>
        <v/>
      </c>
      <c r="AB2749" s="8" t="str">
        <f>IFERROR(VLOOKUP(LEFT($A2749,8),POR!$A:$R,14,0),"")</f>
        <v/>
      </c>
      <c r="AC2749" s="8" t="str">
        <f>IFERROR(VLOOKUP(LEFT($A2749,8),POR!$A:$R,15,0),"")</f>
        <v/>
      </c>
      <c r="AD2749" s="8" t="str">
        <f>IFERROR(VLOOKUP(LEFT($A2749,8),POR!$A:$R,16,0),"")</f>
        <v/>
      </c>
      <c r="AE2749" s="8" t="str">
        <f>IFERROR(VLOOKUP(LEFT($A2749,8),POR!$A:$R,17,0),"")</f>
        <v/>
      </c>
      <c r="AF2749" s="8" t="str">
        <f>IFERROR(VLOOKUP(LEFT($A2749,8),POR!$A:$R,18,0),"")</f>
        <v/>
      </c>
      <c r="AG2749" s="36" t="str">
        <f>IFERROR(VLOOKUP(A2749,NSD!F:G,2,0),"")</f>
        <v/>
      </c>
    </row>
    <row r="2750" spans="1:33">
      <c r="A2750" s="49" t="s">
        <v>2308</v>
      </c>
      <c r="B2750" s="36" t="str">
        <f>VLOOKUP(LEFT(A2750,8),Clusters!A:C,3,0)</f>
        <v>C6</v>
      </c>
      <c r="C2750" s="36">
        <f>VLOOKUP(LEFT(A2750,8),Clusters!A:D,2,0)</f>
        <v>65</v>
      </c>
      <c r="O2750" s="36">
        <f>IFERROR(VLOOKUP(LEFT(A2750,8),'Development Priority'!A:B,2,0),"")</f>
        <v>320</v>
      </c>
      <c r="P2750" s="8" t="str">
        <f>IFERROR(VLOOKUP(LEFT($A2750,8),POR!$A:$R,2,0),"")</f>
        <v/>
      </c>
      <c r="Q2750" s="8" t="str">
        <f>IFERROR(VLOOKUP(LEFT($A2750,8),POR!$A:$R,3,0),"")</f>
        <v/>
      </c>
      <c r="R2750" s="8" t="str">
        <f>IFERROR(VLOOKUP(LEFT($A2750,8),POR!$A:$R,4,0),"")</f>
        <v/>
      </c>
      <c r="S2750" s="8" t="str">
        <f>IFERROR(VLOOKUP(LEFT($A2750,8),POR!$A:$R,5,0),"")</f>
        <v/>
      </c>
      <c r="T2750" s="8">
        <f>IFERROR(VLOOKUP(LEFT($A2750,8),POR!$A:$R,6,0),"")</f>
        <v>42766.666666666701</v>
      </c>
      <c r="U2750" s="8" t="str">
        <f>IFERROR(VLOOKUP(LEFT($A2750,8),POR!$A:$R,7,0),"")</f>
        <v/>
      </c>
      <c r="V2750" s="8" t="str">
        <f>IFERROR(VLOOKUP(LEFT($A2750,8),POR!$A:$R,8,0),"")</f>
        <v/>
      </c>
      <c r="W2750" s="8" t="str">
        <f>IFERROR(VLOOKUP(LEFT($A2750,8),POR!$A:$R,9,0),"")</f>
        <v/>
      </c>
      <c r="X2750" s="8" t="str">
        <f>IFERROR(VLOOKUP(LEFT($A2750,8),POR!$A:$R,10,0),"")</f>
        <v/>
      </c>
      <c r="Y2750" s="8" t="str">
        <f>IFERROR(VLOOKUP(LEFT($A2750,8),POR!$A:$R,11,0),"")</f>
        <v/>
      </c>
      <c r="Z2750" s="8" t="str">
        <f>IFERROR(VLOOKUP(LEFT($A2750,8),POR!$A:$R,12,0),"")</f>
        <v/>
      </c>
      <c r="AA2750" s="8" t="str">
        <f>IFERROR(VLOOKUP(LEFT($A2750,8),POR!$A:$R,13,0),"")</f>
        <v/>
      </c>
      <c r="AB2750" s="8" t="str">
        <f>IFERROR(VLOOKUP(LEFT($A2750,8),POR!$A:$R,14,0),"")</f>
        <v/>
      </c>
      <c r="AC2750" s="8" t="str">
        <f>IFERROR(VLOOKUP(LEFT($A2750,8),POR!$A:$R,15,0),"")</f>
        <v/>
      </c>
      <c r="AD2750" s="8" t="str">
        <f>IFERROR(VLOOKUP(LEFT($A2750,8),POR!$A:$R,16,0),"")</f>
        <v/>
      </c>
      <c r="AE2750" s="8" t="str">
        <f>IFERROR(VLOOKUP(LEFT($A2750,8),POR!$A:$R,17,0),"")</f>
        <v/>
      </c>
      <c r="AF2750" s="8" t="str">
        <f>IFERROR(VLOOKUP(LEFT($A2750,8),POR!$A:$R,18,0),"")</f>
        <v/>
      </c>
      <c r="AG2750" s="36" t="str">
        <f>IFERROR(VLOOKUP(A2750,NSD!F:G,2,0),"")</f>
        <v/>
      </c>
    </row>
    <row r="2751" spans="1:33">
      <c r="A2751" s="49" t="s">
        <v>1968</v>
      </c>
      <c r="B2751" s="36" t="str">
        <f>VLOOKUP(LEFT(A2751,8),Clusters!A:C,3,0)</f>
        <v>C6</v>
      </c>
      <c r="C2751" s="36">
        <f>VLOOKUP(LEFT(A2751,8),Clusters!A:D,2,0)</f>
        <v>65</v>
      </c>
      <c r="O2751" s="36">
        <f>IFERROR(VLOOKUP(LEFT(A2751,8),'Development Priority'!A:B,2,0),"")</f>
        <v>320</v>
      </c>
      <c r="P2751" s="8" t="str">
        <f>IFERROR(VLOOKUP(LEFT($A2751,8),POR!$A:$R,2,0),"")</f>
        <v/>
      </c>
      <c r="Q2751" s="8" t="str">
        <f>IFERROR(VLOOKUP(LEFT($A2751,8),POR!$A:$R,3,0),"")</f>
        <v/>
      </c>
      <c r="R2751" s="8" t="str">
        <f>IFERROR(VLOOKUP(LEFT($A2751,8),POR!$A:$R,4,0),"")</f>
        <v/>
      </c>
      <c r="S2751" s="8" t="str">
        <f>IFERROR(VLOOKUP(LEFT($A2751,8),POR!$A:$R,5,0),"")</f>
        <v/>
      </c>
      <c r="T2751" s="8">
        <f>IFERROR(VLOOKUP(LEFT($A2751,8),POR!$A:$R,6,0),"")</f>
        <v>42766.666666666701</v>
      </c>
      <c r="U2751" s="8" t="str">
        <f>IFERROR(VLOOKUP(LEFT($A2751,8),POR!$A:$R,7,0),"")</f>
        <v/>
      </c>
      <c r="V2751" s="8" t="str">
        <f>IFERROR(VLOOKUP(LEFT($A2751,8),POR!$A:$R,8,0),"")</f>
        <v/>
      </c>
      <c r="W2751" s="8" t="str">
        <f>IFERROR(VLOOKUP(LEFT($A2751,8),POR!$A:$R,9,0),"")</f>
        <v/>
      </c>
      <c r="X2751" s="8" t="str">
        <f>IFERROR(VLOOKUP(LEFT($A2751,8),POR!$A:$R,10,0),"")</f>
        <v/>
      </c>
      <c r="Y2751" s="8" t="str">
        <f>IFERROR(VLOOKUP(LEFT($A2751,8),POR!$A:$R,11,0),"")</f>
        <v/>
      </c>
      <c r="Z2751" s="8" t="str">
        <f>IFERROR(VLOOKUP(LEFT($A2751,8),POR!$A:$R,12,0),"")</f>
        <v/>
      </c>
      <c r="AA2751" s="8" t="str">
        <f>IFERROR(VLOOKUP(LEFT($A2751,8),POR!$A:$R,13,0),"")</f>
        <v/>
      </c>
      <c r="AB2751" s="8" t="str">
        <f>IFERROR(VLOOKUP(LEFT($A2751,8),POR!$A:$R,14,0),"")</f>
        <v/>
      </c>
      <c r="AC2751" s="8" t="str">
        <f>IFERROR(VLOOKUP(LEFT($A2751,8),POR!$A:$R,15,0),"")</f>
        <v/>
      </c>
      <c r="AD2751" s="8" t="str">
        <f>IFERROR(VLOOKUP(LEFT($A2751,8),POR!$A:$R,16,0),"")</f>
        <v/>
      </c>
      <c r="AE2751" s="8" t="str">
        <f>IFERROR(VLOOKUP(LEFT($A2751,8),POR!$A:$R,17,0),"")</f>
        <v/>
      </c>
      <c r="AF2751" s="8" t="str">
        <f>IFERROR(VLOOKUP(LEFT($A2751,8),POR!$A:$R,18,0),"")</f>
        <v/>
      </c>
      <c r="AG2751" s="36" t="str">
        <f>IFERROR(VLOOKUP(A2751,NSD!F:G,2,0),"")</f>
        <v>PH33623</v>
      </c>
    </row>
    <row r="2752" spans="1:33">
      <c r="A2752" s="49" t="s">
        <v>4725</v>
      </c>
      <c r="B2752" s="36" t="str">
        <f>VLOOKUP(LEFT(A2752,8),Clusters!A:C,3,0)</f>
        <v>C6</v>
      </c>
      <c r="C2752" s="36">
        <f>VLOOKUP(LEFT(A2752,8),Clusters!A:D,2,0)</f>
        <v>65</v>
      </c>
      <c r="O2752" s="36">
        <f>IFERROR(VLOOKUP(LEFT(A2752,8),'Development Priority'!A:B,2,0),"")</f>
        <v>297</v>
      </c>
      <c r="P2752" s="8" t="str">
        <f>IFERROR(VLOOKUP(LEFT($A2752,8),POR!$A:$R,2,0),"")</f>
        <v/>
      </c>
      <c r="Q2752" s="8" t="str">
        <f>IFERROR(VLOOKUP(LEFT($A2752,8),POR!$A:$R,3,0),"")</f>
        <v/>
      </c>
      <c r="R2752" s="8" t="str">
        <f>IFERROR(VLOOKUP(LEFT($A2752,8),POR!$A:$R,4,0),"")</f>
        <v/>
      </c>
      <c r="S2752" s="8" t="str">
        <f>IFERROR(VLOOKUP(LEFT($A2752,8),POR!$A:$R,5,0),"")</f>
        <v/>
      </c>
      <c r="T2752" s="8">
        <f>IFERROR(VLOOKUP(LEFT($A2752,8),POR!$A:$R,6,0),"")</f>
        <v>42841.708333333299</v>
      </c>
      <c r="U2752" s="8" t="str">
        <f>IFERROR(VLOOKUP(LEFT($A2752,8),POR!$A:$R,7,0),"")</f>
        <v/>
      </c>
      <c r="V2752" s="8" t="str">
        <f>IFERROR(VLOOKUP(LEFT($A2752,8),POR!$A:$R,8,0),"")</f>
        <v/>
      </c>
      <c r="W2752" s="8" t="str">
        <f>IFERROR(VLOOKUP(LEFT($A2752,8),POR!$A:$R,9,0),"")</f>
        <v/>
      </c>
      <c r="X2752" s="8" t="str">
        <f>IFERROR(VLOOKUP(LEFT($A2752,8),POR!$A:$R,10,0),"")</f>
        <v/>
      </c>
      <c r="Y2752" s="8" t="str">
        <f>IFERROR(VLOOKUP(LEFT($A2752,8),POR!$A:$R,11,0),"")</f>
        <v/>
      </c>
      <c r="Z2752" s="8" t="str">
        <f>IFERROR(VLOOKUP(LEFT($A2752,8),POR!$A:$R,12,0),"")</f>
        <v/>
      </c>
      <c r="AA2752" s="8" t="str">
        <f>IFERROR(VLOOKUP(LEFT($A2752,8),POR!$A:$R,13,0),"")</f>
        <v/>
      </c>
      <c r="AB2752" s="8" t="str">
        <f>IFERROR(VLOOKUP(LEFT($A2752,8),POR!$A:$R,14,0),"")</f>
        <v/>
      </c>
      <c r="AC2752" s="8" t="str">
        <f>IFERROR(VLOOKUP(LEFT($A2752,8),POR!$A:$R,15,0),"")</f>
        <v/>
      </c>
      <c r="AD2752" s="8" t="str">
        <f>IFERROR(VLOOKUP(LEFT($A2752,8),POR!$A:$R,16,0),"")</f>
        <v/>
      </c>
      <c r="AE2752" s="8" t="str">
        <f>IFERROR(VLOOKUP(LEFT($A2752,8),POR!$A:$R,17,0),"")</f>
        <v/>
      </c>
      <c r="AF2752" s="8" t="str">
        <f>IFERROR(VLOOKUP(LEFT($A2752,8),POR!$A:$R,18,0),"")</f>
        <v/>
      </c>
      <c r="AG2752" s="36" t="str">
        <f>IFERROR(VLOOKUP(A2752,NSD!F:G,2,0),"")</f>
        <v/>
      </c>
    </row>
    <row r="2753" spans="1:33">
      <c r="A2753" s="49" t="s">
        <v>2862</v>
      </c>
      <c r="B2753" s="36" t="str">
        <f>VLOOKUP(LEFT(A2753,8),Clusters!A:C,3,0)</f>
        <v>C6</v>
      </c>
      <c r="C2753" s="36">
        <f>VLOOKUP(LEFT(A2753,8),Clusters!A:D,2,0)</f>
        <v>65</v>
      </c>
      <c r="O2753" s="36">
        <f>IFERROR(VLOOKUP(LEFT(A2753,8),'Development Priority'!A:B,2,0),"")</f>
        <v>297</v>
      </c>
      <c r="P2753" s="8" t="str">
        <f>IFERROR(VLOOKUP(LEFT($A2753,8),POR!$A:$R,2,0),"")</f>
        <v/>
      </c>
      <c r="Q2753" s="8" t="str">
        <f>IFERROR(VLOOKUP(LEFT($A2753,8),POR!$A:$R,3,0),"")</f>
        <v/>
      </c>
      <c r="R2753" s="8" t="str">
        <f>IFERROR(VLOOKUP(LEFT($A2753,8),POR!$A:$R,4,0),"")</f>
        <v/>
      </c>
      <c r="S2753" s="8" t="str">
        <f>IFERROR(VLOOKUP(LEFT($A2753,8),POR!$A:$R,5,0),"")</f>
        <v/>
      </c>
      <c r="T2753" s="8">
        <f>IFERROR(VLOOKUP(LEFT($A2753,8),POR!$A:$R,6,0),"")</f>
        <v>42841.708333333299</v>
      </c>
      <c r="U2753" s="8" t="str">
        <f>IFERROR(VLOOKUP(LEFT($A2753,8),POR!$A:$R,7,0),"")</f>
        <v/>
      </c>
      <c r="V2753" s="8" t="str">
        <f>IFERROR(VLOOKUP(LEFT($A2753,8),POR!$A:$R,8,0),"")</f>
        <v/>
      </c>
      <c r="W2753" s="8" t="str">
        <f>IFERROR(VLOOKUP(LEFT($A2753,8),POR!$A:$R,9,0),"")</f>
        <v/>
      </c>
      <c r="X2753" s="8" t="str">
        <f>IFERROR(VLOOKUP(LEFT($A2753,8),POR!$A:$R,10,0),"")</f>
        <v/>
      </c>
      <c r="Y2753" s="8" t="str">
        <f>IFERROR(VLOOKUP(LEFT($A2753,8),POR!$A:$R,11,0),"")</f>
        <v/>
      </c>
      <c r="Z2753" s="8" t="str">
        <f>IFERROR(VLOOKUP(LEFT($A2753,8),POR!$A:$R,12,0),"")</f>
        <v/>
      </c>
      <c r="AA2753" s="8" t="str">
        <f>IFERROR(VLOOKUP(LEFT($A2753,8),POR!$A:$R,13,0),"")</f>
        <v/>
      </c>
      <c r="AB2753" s="8" t="str">
        <f>IFERROR(VLOOKUP(LEFT($A2753,8),POR!$A:$R,14,0),"")</f>
        <v/>
      </c>
      <c r="AC2753" s="8" t="str">
        <f>IFERROR(VLOOKUP(LEFT($A2753,8),POR!$A:$R,15,0),"")</f>
        <v/>
      </c>
      <c r="AD2753" s="8" t="str">
        <f>IFERROR(VLOOKUP(LEFT($A2753,8),POR!$A:$R,16,0),"")</f>
        <v/>
      </c>
      <c r="AE2753" s="8" t="str">
        <f>IFERROR(VLOOKUP(LEFT($A2753,8),POR!$A:$R,17,0),"")</f>
        <v/>
      </c>
      <c r="AF2753" s="8" t="str">
        <f>IFERROR(VLOOKUP(LEFT($A2753,8),POR!$A:$R,18,0),"")</f>
        <v/>
      </c>
      <c r="AG2753" s="36" t="str">
        <f>IFERROR(VLOOKUP(A2753,NSD!F:G,2,0),"")</f>
        <v/>
      </c>
    </row>
    <row r="2754" spans="1:33">
      <c r="A2754" s="49" t="s">
        <v>2799</v>
      </c>
      <c r="B2754" s="36" t="str">
        <f>VLOOKUP(LEFT(A2754,8),Clusters!A:C,3,0)</f>
        <v>C6</v>
      </c>
      <c r="C2754" s="36">
        <f>VLOOKUP(LEFT(A2754,8),Clusters!A:D,2,0)</f>
        <v>65</v>
      </c>
      <c r="O2754" s="36">
        <f>IFERROR(VLOOKUP(LEFT(A2754,8),'Development Priority'!A:B,2,0),"")</f>
        <v>297</v>
      </c>
      <c r="P2754" s="8" t="str">
        <f>IFERROR(VLOOKUP(LEFT($A2754,8),POR!$A:$R,2,0),"")</f>
        <v/>
      </c>
      <c r="Q2754" s="8" t="str">
        <f>IFERROR(VLOOKUP(LEFT($A2754,8),POR!$A:$R,3,0),"")</f>
        <v/>
      </c>
      <c r="R2754" s="8" t="str">
        <f>IFERROR(VLOOKUP(LEFT($A2754,8),POR!$A:$R,4,0),"")</f>
        <v/>
      </c>
      <c r="S2754" s="8" t="str">
        <f>IFERROR(VLOOKUP(LEFT($A2754,8),POR!$A:$R,5,0),"")</f>
        <v/>
      </c>
      <c r="T2754" s="8">
        <f>IFERROR(VLOOKUP(LEFT($A2754,8),POR!$A:$R,6,0),"")</f>
        <v>42841.708333333299</v>
      </c>
      <c r="U2754" s="8" t="str">
        <f>IFERROR(VLOOKUP(LEFT($A2754,8),POR!$A:$R,7,0),"")</f>
        <v/>
      </c>
      <c r="V2754" s="8" t="str">
        <f>IFERROR(VLOOKUP(LEFT($A2754,8),POR!$A:$R,8,0),"")</f>
        <v/>
      </c>
      <c r="W2754" s="8" t="str">
        <f>IFERROR(VLOOKUP(LEFT($A2754,8),POR!$A:$R,9,0),"")</f>
        <v/>
      </c>
      <c r="X2754" s="8" t="str">
        <f>IFERROR(VLOOKUP(LEFT($A2754,8),POR!$A:$R,10,0),"")</f>
        <v/>
      </c>
      <c r="Y2754" s="8" t="str">
        <f>IFERROR(VLOOKUP(LEFT($A2754,8),POR!$A:$R,11,0),"")</f>
        <v/>
      </c>
      <c r="Z2754" s="8" t="str">
        <f>IFERROR(VLOOKUP(LEFT($A2754,8),POR!$A:$R,12,0),"")</f>
        <v/>
      </c>
      <c r="AA2754" s="8" t="str">
        <f>IFERROR(VLOOKUP(LEFT($A2754,8),POR!$A:$R,13,0),"")</f>
        <v/>
      </c>
      <c r="AB2754" s="8" t="str">
        <f>IFERROR(VLOOKUP(LEFT($A2754,8),POR!$A:$R,14,0),"")</f>
        <v/>
      </c>
      <c r="AC2754" s="8" t="str">
        <f>IFERROR(VLOOKUP(LEFT($A2754,8),POR!$A:$R,15,0),"")</f>
        <v/>
      </c>
      <c r="AD2754" s="8" t="str">
        <f>IFERROR(VLOOKUP(LEFT($A2754,8),POR!$A:$R,16,0),"")</f>
        <v/>
      </c>
      <c r="AE2754" s="8" t="str">
        <f>IFERROR(VLOOKUP(LEFT($A2754,8),POR!$A:$R,17,0),"")</f>
        <v/>
      </c>
      <c r="AF2754" s="8" t="str">
        <f>IFERROR(VLOOKUP(LEFT($A2754,8),POR!$A:$R,18,0),"")</f>
        <v/>
      </c>
      <c r="AG2754" s="36" t="str">
        <f>IFERROR(VLOOKUP(A2754,NSD!F:G,2,0),"")</f>
        <v/>
      </c>
    </row>
    <row r="2755" spans="1:33">
      <c r="A2755" s="49" t="s">
        <v>3432</v>
      </c>
      <c r="B2755" s="36" t="str">
        <f>VLOOKUP(LEFT(A2755,8),Clusters!A:C,3,0)</f>
        <v>C5</v>
      </c>
      <c r="C2755" s="36">
        <f>VLOOKUP(LEFT(A2755,8),Clusters!A:D,2,0)</f>
        <v>54</v>
      </c>
      <c r="O2755" s="36">
        <f>IFERROR(VLOOKUP(LEFT(A2755,8),'Development Priority'!A:B,2,0),"")</f>
        <v>337</v>
      </c>
      <c r="P2755" s="8" t="str">
        <f>IFERROR(VLOOKUP(LEFT($A2755,8),POR!$A:$R,2,0),"")</f>
        <v/>
      </c>
      <c r="Q2755" s="8" t="str">
        <f>IFERROR(VLOOKUP(LEFT($A2755,8),POR!$A:$R,3,0),"")</f>
        <v/>
      </c>
      <c r="R2755" s="8" t="str">
        <f>IFERROR(VLOOKUP(LEFT($A2755,8),POR!$A:$R,4,0),"")</f>
        <v/>
      </c>
      <c r="S2755" s="8" t="str">
        <f>IFERROR(VLOOKUP(LEFT($A2755,8),POR!$A:$R,5,0),"")</f>
        <v/>
      </c>
      <c r="T2755" s="8" t="str">
        <f>IFERROR(VLOOKUP(LEFT($A2755,8),POR!$A:$R,6,0),"")</f>
        <v/>
      </c>
      <c r="U2755" s="8" t="str">
        <f>IFERROR(VLOOKUP(LEFT($A2755,8),POR!$A:$R,7,0),"")</f>
        <v/>
      </c>
      <c r="V2755" s="8" t="str">
        <f>IFERROR(VLOOKUP(LEFT($A2755,8),POR!$A:$R,8,0),"")</f>
        <v/>
      </c>
      <c r="W2755" s="8" t="str">
        <f>IFERROR(VLOOKUP(LEFT($A2755,8),POR!$A:$R,9,0),"")</f>
        <v/>
      </c>
      <c r="X2755" s="8" t="str">
        <f>IFERROR(VLOOKUP(LEFT($A2755,8),POR!$A:$R,10,0),"")</f>
        <v/>
      </c>
      <c r="Y2755" s="8" t="str">
        <f>IFERROR(VLOOKUP(LEFT($A2755,8),POR!$A:$R,11,0),"")</f>
        <v/>
      </c>
      <c r="Z2755" s="8" t="str">
        <f>IFERROR(VLOOKUP(LEFT($A2755,8),POR!$A:$R,12,0),"")</f>
        <v/>
      </c>
      <c r="AA2755" s="8" t="str">
        <f>IFERROR(VLOOKUP(LEFT($A2755,8),POR!$A:$R,13,0),"")</f>
        <v/>
      </c>
      <c r="AB2755" s="8" t="str">
        <f>IFERROR(VLOOKUP(LEFT($A2755,8),POR!$A:$R,14,0),"")</f>
        <v/>
      </c>
      <c r="AC2755" s="8" t="str">
        <f>IFERROR(VLOOKUP(LEFT($A2755,8),POR!$A:$R,15,0),"")</f>
        <v/>
      </c>
      <c r="AD2755" s="8" t="str">
        <f>IFERROR(VLOOKUP(LEFT($A2755,8),POR!$A:$R,16,0),"")</f>
        <v/>
      </c>
      <c r="AE2755" s="8" t="str">
        <f>IFERROR(VLOOKUP(LEFT($A2755,8),POR!$A:$R,17,0),"")</f>
        <v/>
      </c>
      <c r="AF2755" s="8" t="str">
        <f>IFERROR(VLOOKUP(LEFT($A2755,8),POR!$A:$R,18,0),"")</f>
        <v/>
      </c>
      <c r="AG2755" s="36" t="str">
        <f>IFERROR(VLOOKUP(A2755,NSD!F:G,2,0),"")</f>
        <v/>
      </c>
    </row>
    <row r="2756" spans="1:33">
      <c r="A2756" s="49" t="s">
        <v>5035</v>
      </c>
      <c r="B2756" s="36" t="str">
        <f>VLOOKUP(LEFT(A2756,8),Clusters!A:C,3,0)</f>
        <v>C5</v>
      </c>
      <c r="C2756" s="36">
        <f>VLOOKUP(LEFT(A2756,8),Clusters!A:D,2,0)</f>
        <v>54</v>
      </c>
      <c r="O2756" s="36">
        <f>IFERROR(VLOOKUP(LEFT(A2756,8),'Development Priority'!A:B,2,0),"")</f>
        <v>337</v>
      </c>
      <c r="P2756" s="8" t="str">
        <f>IFERROR(VLOOKUP(LEFT($A2756,8),POR!$A:$R,2,0),"")</f>
        <v/>
      </c>
      <c r="Q2756" s="8" t="str">
        <f>IFERROR(VLOOKUP(LEFT($A2756,8),POR!$A:$R,3,0),"")</f>
        <v/>
      </c>
      <c r="R2756" s="8" t="str">
        <f>IFERROR(VLOOKUP(LEFT($A2756,8),POR!$A:$R,4,0),"")</f>
        <v/>
      </c>
      <c r="S2756" s="8" t="str">
        <f>IFERROR(VLOOKUP(LEFT($A2756,8),POR!$A:$R,5,0),"")</f>
        <v/>
      </c>
      <c r="T2756" s="8" t="str">
        <f>IFERROR(VLOOKUP(LEFT($A2756,8),POR!$A:$R,6,0),"")</f>
        <v/>
      </c>
      <c r="U2756" s="8" t="str">
        <f>IFERROR(VLOOKUP(LEFT($A2756,8),POR!$A:$R,7,0),"")</f>
        <v/>
      </c>
      <c r="V2756" s="8" t="str">
        <f>IFERROR(VLOOKUP(LEFT($A2756,8),POR!$A:$R,8,0),"")</f>
        <v/>
      </c>
      <c r="W2756" s="8" t="str">
        <f>IFERROR(VLOOKUP(LEFT($A2756,8),POR!$A:$R,9,0),"")</f>
        <v/>
      </c>
      <c r="X2756" s="8" t="str">
        <f>IFERROR(VLOOKUP(LEFT($A2756,8),POR!$A:$R,10,0),"")</f>
        <v/>
      </c>
      <c r="Y2756" s="8" t="str">
        <f>IFERROR(VLOOKUP(LEFT($A2756,8),POR!$A:$R,11,0),"")</f>
        <v/>
      </c>
      <c r="Z2756" s="8" t="str">
        <f>IFERROR(VLOOKUP(LEFT($A2756,8),POR!$A:$R,12,0),"")</f>
        <v/>
      </c>
      <c r="AA2756" s="8" t="str">
        <f>IFERROR(VLOOKUP(LEFT($A2756,8),POR!$A:$R,13,0),"")</f>
        <v/>
      </c>
      <c r="AB2756" s="8" t="str">
        <f>IFERROR(VLOOKUP(LEFT($A2756,8),POR!$A:$R,14,0),"")</f>
        <v/>
      </c>
      <c r="AC2756" s="8" t="str">
        <f>IFERROR(VLOOKUP(LEFT($A2756,8),POR!$A:$R,15,0),"")</f>
        <v/>
      </c>
      <c r="AD2756" s="8" t="str">
        <f>IFERROR(VLOOKUP(LEFT($A2756,8),POR!$A:$R,16,0),"")</f>
        <v/>
      </c>
      <c r="AE2756" s="8" t="str">
        <f>IFERROR(VLOOKUP(LEFT($A2756,8),POR!$A:$R,17,0),"")</f>
        <v/>
      </c>
      <c r="AF2756" s="8" t="str">
        <f>IFERROR(VLOOKUP(LEFT($A2756,8),POR!$A:$R,18,0),"")</f>
        <v/>
      </c>
      <c r="AG2756" s="36" t="str">
        <f>IFERROR(VLOOKUP(A2756,NSD!F:G,2,0),"")</f>
        <v/>
      </c>
    </row>
    <row r="2757" spans="1:33">
      <c r="A2757" s="49" t="s">
        <v>3869</v>
      </c>
      <c r="B2757" s="36" t="str">
        <f>VLOOKUP(LEFT(A2757,8),Clusters!A:C,3,0)</f>
        <v>C4</v>
      </c>
      <c r="C2757" s="36">
        <f>VLOOKUP(LEFT(A2757,8),Clusters!A:D,2,0)</f>
        <v>45</v>
      </c>
      <c r="O2757" s="36">
        <f>IFERROR(VLOOKUP(LEFT(A2757,8),'Development Priority'!A:B,2,0),"")</f>
        <v>570</v>
      </c>
      <c r="P2757" s="8" t="str">
        <f>IFERROR(VLOOKUP(LEFT($A2757,8),POR!$A:$R,2,0),"")</f>
        <v/>
      </c>
      <c r="Q2757" s="8" t="str">
        <f>IFERROR(VLOOKUP(LEFT($A2757,8),POR!$A:$R,3,0),"")</f>
        <v/>
      </c>
      <c r="R2757" s="8" t="str">
        <f>IFERROR(VLOOKUP(LEFT($A2757,8),POR!$A:$R,4,0),"")</f>
        <v/>
      </c>
      <c r="S2757" s="8" t="str">
        <f>IFERROR(VLOOKUP(LEFT($A2757,8),POR!$A:$R,5,0),"")</f>
        <v/>
      </c>
      <c r="T2757" s="8" t="str">
        <f>IFERROR(VLOOKUP(LEFT($A2757,8),POR!$A:$R,6,0),"")</f>
        <v/>
      </c>
      <c r="U2757" s="8" t="str">
        <f>IFERROR(VLOOKUP(LEFT($A2757,8),POR!$A:$R,7,0),"")</f>
        <v/>
      </c>
      <c r="V2757" s="8">
        <f>IFERROR(VLOOKUP(LEFT($A2757,8),POR!$A:$R,8,0),"")</f>
        <v>42838</v>
      </c>
      <c r="W2757" s="8" t="str">
        <f>IFERROR(VLOOKUP(LEFT($A2757,8),POR!$A:$R,9,0),"")</f>
        <v/>
      </c>
      <c r="X2757" s="8" t="str">
        <f>IFERROR(VLOOKUP(LEFT($A2757,8),POR!$A:$R,10,0),"")</f>
        <v/>
      </c>
      <c r="Y2757" s="8" t="str">
        <f>IFERROR(VLOOKUP(LEFT($A2757,8),POR!$A:$R,11,0),"")</f>
        <v/>
      </c>
      <c r="Z2757" s="8" t="str">
        <f>IFERROR(VLOOKUP(LEFT($A2757,8),POR!$A:$R,12,0),"")</f>
        <v/>
      </c>
      <c r="AA2757" s="8" t="str">
        <f>IFERROR(VLOOKUP(LEFT($A2757,8),POR!$A:$R,13,0),"")</f>
        <v/>
      </c>
      <c r="AB2757" s="8" t="str">
        <f>IFERROR(VLOOKUP(LEFT($A2757,8),POR!$A:$R,14,0),"")</f>
        <v/>
      </c>
      <c r="AC2757" s="8" t="str">
        <f>IFERROR(VLOOKUP(LEFT($A2757,8),POR!$A:$R,15,0),"")</f>
        <v/>
      </c>
      <c r="AD2757" s="8" t="str">
        <f>IFERROR(VLOOKUP(LEFT($A2757,8),POR!$A:$R,16,0),"")</f>
        <v/>
      </c>
      <c r="AE2757" s="8" t="str">
        <f>IFERROR(VLOOKUP(LEFT($A2757,8),POR!$A:$R,17,0),"")</f>
        <v/>
      </c>
      <c r="AF2757" s="8" t="str">
        <f>IFERROR(VLOOKUP(LEFT($A2757,8),POR!$A:$R,18,0),"")</f>
        <v/>
      </c>
      <c r="AG2757" s="36" t="str">
        <f>IFERROR(VLOOKUP(A2757,NSD!F:G,2,0),"")</f>
        <v/>
      </c>
    </row>
    <row r="2758" spans="1:33">
      <c r="A2758" s="49" t="s">
        <v>4148</v>
      </c>
      <c r="B2758" s="36" t="str">
        <f>VLOOKUP(LEFT(A2758,8),Clusters!A:C,3,0)</f>
        <v>C4</v>
      </c>
      <c r="C2758" s="36">
        <f>VLOOKUP(LEFT(A2758,8),Clusters!A:D,2,0)</f>
        <v>45</v>
      </c>
      <c r="O2758" s="36">
        <f>IFERROR(VLOOKUP(LEFT(A2758,8),'Development Priority'!A:B,2,0),"")</f>
        <v>570</v>
      </c>
      <c r="P2758" s="8" t="str">
        <f>IFERROR(VLOOKUP(LEFT($A2758,8),POR!$A:$R,2,0),"")</f>
        <v/>
      </c>
      <c r="Q2758" s="8" t="str">
        <f>IFERROR(VLOOKUP(LEFT($A2758,8),POR!$A:$R,3,0),"")</f>
        <v/>
      </c>
      <c r="R2758" s="8" t="str">
        <f>IFERROR(VLOOKUP(LEFT($A2758,8),POR!$A:$R,4,0),"")</f>
        <v/>
      </c>
      <c r="S2758" s="8" t="str">
        <f>IFERROR(VLOOKUP(LEFT($A2758,8),POR!$A:$R,5,0),"")</f>
        <v/>
      </c>
      <c r="T2758" s="8" t="str">
        <f>IFERROR(VLOOKUP(LEFT($A2758,8),POR!$A:$R,6,0),"")</f>
        <v/>
      </c>
      <c r="U2758" s="8" t="str">
        <f>IFERROR(VLOOKUP(LEFT($A2758,8),POR!$A:$R,7,0),"")</f>
        <v/>
      </c>
      <c r="V2758" s="8">
        <f>IFERROR(VLOOKUP(LEFT($A2758,8),POR!$A:$R,8,0),"")</f>
        <v>42838</v>
      </c>
      <c r="W2758" s="8" t="str">
        <f>IFERROR(VLOOKUP(LEFT($A2758,8),POR!$A:$R,9,0),"")</f>
        <v/>
      </c>
      <c r="X2758" s="8" t="str">
        <f>IFERROR(VLOOKUP(LEFT($A2758,8),POR!$A:$R,10,0),"")</f>
        <v/>
      </c>
      <c r="Y2758" s="8" t="str">
        <f>IFERROR(VLOOKUP(LEFT($A2758,8),POR!$A:$R,11,0),"")</f>
        <v/>
      </c>
      <c r="Z2758" s="8" t="str">
        <f>IFERROR(VLOOKUP(LEFT($A2758,8),POR!$A:$R,12,0),"")</f>
        <v/>
      </c>
      <c r="AA2758" s="8" t="str">
        <f>IFERROR(VLOOKUP(LEFT($A2758,8),POR!$A:$R,13,0),"")</f>
        <v/>
      </c>
      <c r="AB2758" s="8" t="str">
        <f>IFERROR(VLOOKUP(LEFT($A2758,8),POR!$A:$R,14,0),"")</f>
        <v/>
      </c>
      <c r="AC2758" s="8" t="str">
        <f>IFERROR(VLOOKUP(LEFT($A2758,8),POR!$A:$R,15,0),"")</f>
        <v/>
      </c>
      <c r="AD2758" s="8" t="str">
        <f>IFERROR(VLOOKUP(LEFT($A2758,8),POR!$A:$R,16,0),"")</f>
        <v/>
      </c>
      <c r="AE2758" s="8" t="str">
        <f>IFERROR(VLOOKUP(LEFT($A2758,8),POR!$A:$R,17,0),"")</f>
        <v/>
      </c>
      <c r="AF2758" s="8" t="str">
        <f>IFERROR(VLOOKUP(LEFT($A2758,8),POR!$A:$R,18,0),"")</f>
        <v/>
      </c>
      <c r="AG2758" s="36" t="str">
        <f>IFERROR(VLOOKUP(A2758,NSD!F:G,2,0),"")</f>
        <v/>
      </c>
    </row>
    <row r="2759" spans="1:33">
      <c r="A2759" s="49" t="s">
        <v>3838</v>
      </c>
      <c r="B2759" s="36" t="str">
        <f>VLOOKUP(LEFT(A2759,8),Clusters!A:C,3,0)</f>
        <v>C5</v>
      </c>
      <c r="C2759" s="36">
        <f>VLOOKUP(LEFT(A2759,8),Clusters!A:D,2,0)</f>
        <v>54</v>
      </c>
      <c r="O2759" s="36">
        <f>IFERROR(VLOOKUP(LEFT(A2759,8),'Development Priority'!A:B,2,0),"")</f>
        <v>665</v>
      </c>
      <c r="P2759" s="8" t="str">
        <f>IFERROR(VLOOKUP(LEFT($A2759,8),POR!$A:$R,2,0),"")</f>
        <v/>
      </c>
      <c r="Q2759" s="8" t="str">
        <f>IFERROR(VLOOKUP(LEFT($A2759,8),POR!$A:$R,3,0),"")</f>
        <v/>
      </c>
      <c r="R2759" s="8" t="str">
        <f>IFERROR(VLOOKUP(LEFT($A2759,8),POR!$A:$R,4,0),"")</f>
        <v/>
      </c>
      <c r="S2759" s="8" t="str">
        <f>IFERROR(VLOOKUP(LEFT($A2759,8),POR!$A:$R,5,0),"")</f>
        <v/>
      </c>
      <c r="T2759" s="8" t="str">
        <f>IFERROR(VLOOKUP(LEFT($A2759,8),POR!$A:$R,6,0),"")</f>
        <v/>
      </c>
      <c r="U2759" s="8" t="str">
        <f>IFERROR(VLOOKUP(LEFT($A2759,8),POR!$A:$R,7,0),"")</f>
        <v/>
      </c>
      <c r="V2759" s="8" t="str">
        <f>IFERROR(VLOOKUP(LEFT($A2759,8),POR!$A:$R,8,0),"")</f>
        <v/>
      </c>
      <c r="W2759" s="8" t="str">
        <f>IFERROR(VLOOKUP(LEFT($A2759,8),POR!$A:$R,9,0),"")</f>
        <v/>
      </c>
      <c r="X2759" s="8" t="str">
        <f>IFERROR(VLOOKUP(LEFT($A2759,8),POR!$A:$R,10,0),"")</f>
        <v/>
      </c>
      <c r="Y2759" s="8" t="str">
        <f>IFERROR(VLOOKUP(LEFT($A2759,8),POR!$A:$R,11,0),"")</f>
        <v/>
      </c>
      <c r="Z2759" s="8" t="str">
        <f>IFERROR(VLOOKUP(LEFT($A2759,8),POR!$A:$R,12,0),"")</f>
        <v/>
      </c>
      <c r="AA2759" s="8" t="str">
        <f>IFERROR(VLOOKUP(LEFT($A2759,8),POR!$A:$R,13,0),"")</f>
        <v/>
      </c>
      <c r="AB2759" s="8">
        <f>IFERROR(VLOOKUP(LEFT($A2759,8),POR!$A:$R,14,0),"")</f>
        <v>42916</v>
      </c>
      <c r="AC2759" s="8" t="str">
        <f>IFERROR(VLOOKUP(LEFT($A2759,8),POR!$A:$R,15,0),"")</f>
        <v/>
      </c>
      <c r="AD2759" s="8" t="str">
        <f>IFERROR(VLOOKUP(LEFT($A2759,8),POR!$A:$R,16,0),"")</f>
        <v/>
      </c>
      <c r="AE2759" s="8" t="str">
        <f>IFERROR(VLOOKUP(LEFT($A2759,8),POR!$A:$R,17,0),"")</f>
        <v/>
      </c>
      <c r="AF2759" s="8" t="str">
        <f>IFERROR(VLOOKUP(LEFT($A2759,8),POR!$A:$R,18,0),"")</f>
        <v/>
      </c>
      <c r="AG2759" s="36" t="str">
        <f>IFERROR(VLOOKUP(A2759,NSD!F:G,2,0),"")</f>
        <v/>
      </c>
    </row>
    <row r="2760" spans="1:33">
      <c r="A2760" s="49" t="s">
        <v>3853</v>
      </c>
      <c r="B2760" s="36" t="str">
        <f>VLOOKUP(LEFT(A2760,8),Clusters!A:C,3,0)</f>
        <v>C5</v>
      </c>
      <c r="C2760" s="36">
        <f>VLOOKUP(LEFT(A2760,8),Clusters!A:D,2,0)</f>
        <v>54</v>
      </c>
      <c r="O2760" s="36">
        <f>IFERROR(VLOOKUP(LEFT(A2760,8),'Development Priority'!A:B,2,0),"")</f>
        <v>665</v>
      </c>
      <c r="P2760" s="8" t="str">
        <f>IFERROR(VLOOKUP(LEFT($A2760,8),POR!$A:$R,2,0),"")</f>
        <v/>
      </c>
      <c r="Q2760" s="8" t="str">
        <f>IFERROR(VLOOKUP(LEFT($A2760,8),POR!$A:$R,3,0),"")</f>
        <v/>
      </c>
      <c r="R2760" s="8" t="str">
        <f>IFERROR(VLOOKUP(LEFT($A2760,8),POR!$A:$R,4,0),"")</f>
        <v/>
      </c>
      <c r="S2760" s="8" t="str">
        <f>IFERROR(VLOOKUP(LEFT($A2760,8),POR!$A:$R,5,0),"")</f>
        <v/>
      </c>
      <c r="T2760" s="8" t="str">
        <f>IFERROR(VLOOKUP(LEFT($A2760,8),POR!$A:$R,6,0),"")</f>
        <v/>
      </c>
      <c r="U2760" s="8" t="str">
        <f>IFERROR(VLOOKUP(LEFT($A2760,8),POR!$A:$R,7,0),"")</f>
        <v/>
      </c>
      <c r="V2760" s="8" t="str">
        <f>IFERROR(VLOOKUP(LEFT($A2760,8),POR!$A:$R,8,0),"")</f>
        <v/>
      </c>
      <c r="W2760" s="8" t="str">
        <f>IFERROR(VLOOKUP(LEFT($A2760,8),POR!$A:$R,9,0),"")</f>
        <v/>
      </c>
      <c r="X2760" s="8" t="str">
        <f>IFERROR(VLOOKUP(LEFT($A2760,8),POR!$A:$R,10,0),"")</f>
        <v/>
      </c>
      <c r="Y2760" s="8" t="str">
        <f>IFERROR(VLOOKUP(LEFT($A2760,8),POR!$A:$R,11,0),"")</f>
        <v/>
      </c>
      <c r="Z2760" s="8" t="str">
        <f>IFERROR(VLOOKUP(LEFT($A2760,8),POR!$A:$R,12,0),"")</f>
        <v/>
      </c>
      <c r="AA2760" s="8" t="str">
        <f>IFERROR(VLOOKUP(LEFT($A2760,8),POR!$A:$R,13,0),"")</f>
        <v/>
      </c>
      <c r="AB2760" s="8">
        <f>IFERROR(VLOOKUP(LEFT($A2760,8),POR!$A:$R,14,0),"")</f>
        <v>42916</v>
      </c>
      <c r="AC2760" s="8" t="str">
        <f>IFERROR(VLOOKUP(LEFT($A2760,8),POR!$A:$R,15,0),"")</f>
        <v/>
      </c>
      <c r="AD2760" s="8" t="str">
        <f>IFERROR(VLOOKUP(LEFT($A2760,8),POR!$A:$R,16,0),"")</f>
        <v/>
      </c>
      <c r="AE2760" s="8" t="str">
        <f>IFERROR(VLOOKUP(LEFT($A2760,8),POR!$A:$R,17,0),"")</f>
        <v/>
      </c>
      <c r="AF2760" s="8" t="str">
        <f>IFERROR(VLOOKUP(LEFT($A2760,8),POR!$A:$R,18,0),"")</f>
        <v/>
      </c>
      <c r="AG2760" s="36" t="str">
        <f>IFERROR(VLOOKUP(A2760,NSD!F:G,2,0),"")</f>
        <v/>
      </c>
    </row>
    <row r="2761" spans="1:33">
      <c r="A2761" s="49" t="s">
        <v>4826</v>
      </c>
      <c r="B2761" s="36" t="str">
        <f>VLOOKUP(LEFT(A2761,8),Clusters!A:C,3,0)</f>
        <v>C1</v>
      </c>
      <c r="C2761" s="36">
        <f>VLOOKUP(LEFT(A2761,8),Clusters!A:D,2,0)</f>
        <v>15</v>
      </c>
      <c r="O2761" s="36">
        <f>IFERROR(VLOOKUP(LEFT(A2761,8),'Development Priority'!A:B,2,0),"")</f>
        <v>670</v>
      </c>
      <c r="P2761" s="8" t="str">
        <f>IFERROR(VLOOKUP(LEFT($A2761,8),POR!$A:$R,2,0),"")</f>
        <v/>
      </c>
      <c r="Q2761" s="8" t="str">
        <f>IFERROR(VLOOKUP(LEFT($A2761,8),POR!$A:$R,3,0),"")</f>
        <v/>
      </c>
      <c r="R2761" s="8" t="str">
        <f>IFERROR(VLOOKUP(LEFT($A2761,8),POR!$A:$R,4,0),"")</f>
        <v/>
      </c>
      <c r="S2761" s="8" t="str">
        <f>IFERROR(VLOOKUP(LEFT($A2761,8),POR!$A:$R,5,0),"")</f>
        <v/>
      </c>
      <c r="T2761" s="8" t="str">
        <f>IFERROR(VLOOKUP(LEFT($A2761,8),POR!$A:$R,6,0),"")</f>
        <v/>
      </c>
      <c r="U2761" s="8">
        <f>IFERROR(VLOOKUP(LEFT($A2761,8),POR!$A:$R,7,0),"")</f>
        <v>43023</v>
      </c>
      <c r="V2761" s="8" t="str">
        <f>IFERROR(VLOOKUP(LEFT($A2761,8),POR!$A:$R,8,0),"")</f>
        <v/>
      </c>
      <c r="W2761" s="8" t="str">
        <f>IFERROR(VLOOKUP(LEFT($A2761,8),POR!$A:$R,9,0),"")</f>
        <v/>
      </c>
      <c r="X2761" s="8" t="str">
        <f>IFERROR(VLOOKUP(LEFT($A2761,8),POR!$A:$R,10,0),"")</f>
        <v/>
      </c>
      <c r="Y2761" s="8" t="str">
        <f>IFERROR(VLOOKUP(LEFT($A2761,8),POR!$A:$R,11,0),"")</f>
        <v/>
      </c>
      <c r="Z2761" s="8" t="str">
        <f>IFERROR(VLOOKUP(LEFT($A2761,8),POR!$A:$R,12,0),"")</f>
        <v/>
      </c>
      <c r="AA2761" s="8" t="str">
        <f>IFERROR(VLOOKUP(LEFT($A2761,8),POR!$A:$R,13,0),"")</f>
        <v/>
      </c>
      <c r="AB2761" s="8" t="str">
        <f>IFERROR(VLOOKUP(LEFT($A2761,8),POR!$A:$R,14,0),"")</f>
        <v/>
      </c>
      <c r="AC2761" s="8" t="str">
        <f>IFERROR(VLOOKUP(LEFT($A2761,8),POR!$A:$R,15,0),"")</f>
        <v/>
      </c>
      <c r="AD2761" s="8" t="str">
        <f>IFERROR(VLOOKUP(LEFT($A2761,8),POR!$A:$R,16,0),"")</f>
        <v/>
      </c>
      <c r="AE2761" s="8" t="str">
        <f>IFERROR(VLOOKUP(LEFT($A2761,8),POR!$A:$R,17,0),"")</f>
        <v/>
      </c>
      <c r="AF2761" s="8" t="str">
        <f>IFERROR(VLOOKUP(LEFT($A2761,8),POR!$A:$R,18,0),"")</f>
        <v/>
      </c>
      <c r="AG2761" s="36" t="str">
        <f>IFERROR(VLOOKUP(A2761,NSD!F:G,2,0),"")</f>
        <v/>
      </c>
    </row>
    <row r="2762" spans="1:33">
      <c r="A2762" s="49" t="s">
        <v>5045</v>
      </c>
      <c r="B2762" s="36" t="str">
        <f>VLOOKUP(LEFT(A2762,8),Clusters!A:C,3,0)</f>
        <v>C1</v>
      </c>
      <c r="C2762" s="36">
        <f>VLOOKUP(LEFT(A2762,8),Clusters!A:D,2,0)</f>
        <v>15</v>
      </c>
      <c r="O2762" s="36">
        <f>IFERROR(VLOOKUP(LEFT(A2762,8),'Development Priority'!A:B,2,0),"")</f>
        <v>670</v>
      </c>
      <c r="P2762" s="8" t="str">
        <f>IFERROR(VLOOKUP(LEFT($A2762,8),POR!$A:$R,2,0),"")</f>
        <v/>
      </c>
      <c r="Q2762" s="8" t="str">
        <f>IFERROR(VLOOKUP(LEFT($A2762,8),POR!$A:$R,3,0),"")</f>
        <v/>
      </c>
      <c r="R2762" s="8" t="str">
        <f>IFERROR(VLOOKUP(LEFT($A2762,8),POR!$A:$R,4,0),"")</f>
        <v/>
      </c>
      <c r="S2762" s="8" t="str">
        <f>IFERROR(VLOOKUP(LEFT($A2762,8),POR!$A:$R,5,0),"")</f>
        <v/>
      </c>
      <c r="T2762" s="8" t="str">
        <f>IFERROR(VLOOKUP(LEFT($A2762,8),POR!$A:$R,6,0),"")</f>
        <v/>
      </c>
      <c r="U2762" s="8">
        <f>IFERROR(VLOOKUP(LEFT($A2762,8),POR!$A:$R,7,0),"")</f>
        <v>43023</v>
      </c>
      <c r="V2762" s="8" t="str">
        <f>IFERROR(VLOOKUP(LEFT($A2762,8),POR!$A:$R,8,0),"")</f>
        <v/>
      </c>
      <c r="W2762" s="8" t="str">
        <f>IFERROR(VLOOKUP(LEFT($A2762,8),POR!$A:$R,9,0),"")</f>
        <v/>
      </c>
      <c r="X2762" s="8" t="str">
        <f>IFERROR(VLOOKUP(LEFT($A2762,8),POR!$A:$R,10,0),"")</f>
        <v/>
      </c>
      <c r="Y2762" s="8" t="str">
        <f>IFERROR(VLOOKUP(LEFT($A2762,8),POR!$A:$R,11,0),"")</f>
        <v/>
      </c>
      <c r="Z2762" s="8" t="str">
        <f>IFERROR(VLOOKUP(LEFT($A2762,8),POR!$A:$R,12,0),"")</f>
        <v/>
      </c>
      <c r="AA2762" s="8" t="str">
        <f>IFERROR(VLOOKUP(LEFT($A2762,8),POR!$A:$R,13,0),"")</f>
        <v/>
      </c>
      <c r="AB2762" s="8" t="str">
        <f>IFERROR(VLOOKUP(LEFT($A2762,8),POR!$A:$R,14,0),"")</f>
        <v/>
      </c>
      <c r="AC2762" s="8" t="str">
        <f>IFERROR(VLOOKUP(LEFT($A2762,8),POR!$A:$R,15,0),"")</f>
        <v/>
      </c>
      <c r="AD2762" s="8" t="str">
        <f>IFERROR(VLOOKUP(LEFT($A2762,8),POR!$A:$R,16,0),"")</f>
        <v/>
      </c>
      <c r="AE2762" s="8" t="str">
        <f>IFERROR(VLOOKUP(LEFT($A2762,8),POR!$A:$R,17,0),"")</f>
        <v/>
      </c>
      <c r="AF2762" s="8" t="str">
        <f>IFERROR(VLOOKUP(LEFT($A2762,8),POR!$A:$R,18,0),"")</f>
        <v/>
      </c>
      <c r="AG2762" s="36" t="str">
        <f>IFERROR(VLOOKUP(A2762,NSD!F:G,2,0),"")</f>
        <v/>
      </c>
    </row>
    <row r="2763" spans="1:33">
      <c r="A2763" s="49" t="s">
        <v>5013</v>
      </c>
      <c r="B2763" s="36" t="str">
        <f>VLOOKUP(LEFT(A2763,8),Clusters!A:C,3,0)</f>
        <v>C1</v>
      </c>
      <c r="C2763" s="36">
        <f>VLOOKUP(LEFT(A2763,8),Clusters!A:D,2,0)</f>
        <v>15</v>
      </c>
      <c r="O2763" s="36">
        <f>IFERROR(VLOOKUP(LEFT(A2763,8),'Development Priority'!A:B,2,0),"")</f>
        <v>670</v>
      </c>
      <c r="P2763" s="8" t="str">
        <f>IFERROR(VLOOKUP(LEFT($A2763,8),POR!$A:$R,2,0),"")</f>
        <v/>
      </c>
      <c r="Q2763" s="8" t="str">
        <f>IFERROR(VLOOKUP(LEFT($A2763,8),POR!$A:$R,3,0),"")</f>
        <v/>
      </c>
      <c r="R2763" s="8" t="str">
        <f>IFERROR(VLOOKUP(LEFT($A2763,8),POR!$A:$R,4,0),"")</f>
        <v/>
      </c>
      <c r="S2763" s="8" t="str">
        <f>IFERROR(VLOOKUP(LEFT($A2763,8),POR!$A:$R,5,0),"")</f>
        <v/>
      </c>
      <c r="T2763" s="8" t="str">
        <f>IFERROR(VLOOKUP(LEFT($A2763,8),POR!$A:$R,6,0),"")</f>
        <v/>
      </c>
      <c r="U2763" s="8">
        <f>IFERROR(VLOOKUP(LEFT($A2763,8),POR!$A:$R,7,0),"")</f>
        <v>43023</v>
      </c>
      <c r="V2763" s="8" t="str">
        <f>IFERROR(VLOOKUP(LEFT($A2763,8),POR!$A:$R,8,0),"")</f>
        <v/>
      </c>
      <c r="W2763" s="8" t="str">
        <f>IFERROR(VLOOKUP(LEFT($A2763,8),POR!$A:$R,9,0),"")</f>
        <v/>
      </c>
      <c r="X2763" s="8" t="str">
        <f>IFERROR(VLOOKUP(LEFT($A2763,8),POR!$A:$R,10,0),"")</f>
        <v/>
      </c>
      <c r="Y2763" s="8" t="str">
        <f>IFERROR(VLOOKUP(LEFT($A2763,8),POR!$A:$R,11,0),"")</f>
        <v/>
      </c>
      <c r="Z2763" s="8" t="str">
        <f>IFERROR(VLOOKUP(LEFT($A2763,8),POR!$A:$R,12,0),"")</f>
        <v/>
      </c>
      <c r="AA2763" s="8" t="str">
        <f>IFERROR(VLOOKUP(LEFT($A2763,8),POR!$A:$R,13,0),"")</f>
        <v/>
      </c>
      <c r="AB2763" s="8" t="str">
        <f>IFERROR(VLOOKUP(LEFT($A2763,8),POR!$A:$R,14,0),"")</f>
        <v/>
      </c>
      <c r="AC2763" s="8" t="str">
        <f>IFERROR(VLOOKUP(LEFT($A2763,8),POR!$A:$R,15,0),"")</f>
        <v/>
      </c>
      <c r="AD2763" s="8" t="str">
        <f>IFERROR(VLOOKUP(LEFT($A2763,8),POR!$A:$R,16,0),"")</f>
        <v/>
      </c>
      <c r="AE2763" s="8" t="str">
        <f>IFERROR(VLOOKUP(LEFT($A2763,8),POR!$A:$R,17,0),"")</f>
        <v/>
      </c>
      <c r="AF2763" s="8" t="str">
        <f>IFERROR(VLOOKUP(LEFT($A2763,8),POR!$A:$R,18,0),"")</f>
        <v/>
      </c>
      <c r="AG2763" s="36" t="str">
        <f>IFERROR(VLOOKUP(A2763,NSD!F:G,2,0),"")</f>
        <v/>
      </c>
    </row>
    <row r="2764" spans="1:33">
      <c r="A2764" s="49" t="s">
        <v>3142</v>
      </c>
      <c r="B2764" s="36" t="str">
        <f>VLOOKUP(LEFT(A2764,8),Clusters!A:C,3,0)</f>
        <v>C1</v>
      </c>
      <c r="C2764" s="36">
        <f>VLOOKUP(LEFT(A2764,8),Clusters!A:D,2,0)</f>
        <v>15</v>
      </c>
      <c r="O2764" s="36">
        <f>IFERROR(VLOOKUP(LEFT(A2764,8),'Development Priority'!A:B,2,0),"")</f>
        <v>670</v>
      </c>
      <c r="P2764" s="8" t="str">
        <f>IFERROR(VLOOKUP(LEFT($A2764,8),POR!$A:$R,2,0),"")</f>
        <v/>
      </c>
      <c r="Q2764" s="8" t="str">
        <f>IFERROR(VLOOKUP(LEFT($A2764,8),POR!$A:$R,3,0),"")</f>
        <v/>
      </c>
      <c r="R2764" s="8" t="str">
        <f>IFERROR(VLOOKUP(LEFT($A2764,8),POR!$A:$R,4,0),"")</f>
        <v/>
      </c>
      <c r="S2764" s="8" t="str">
        <f>IFERROR(VLOOKUP(LEFT($A2764,8),POR!$A:$R,5,0),"")</f>
        <v/>
      </c>
      <c r="T2764" s="8" t="str">
        <f>IFERROR(VLOOKUP(LEFT($A2764,8),POR!$A:$R,6,0),"")</f>
        <v/>
      </c>
      <c r="U2764" s="8">
        <f>IFERROR(VLOOKUP(LEFT($A2764,8),POR!$A:$R,7,0),"")</f>
        <v>43023</v>
      </c>
      <c r="V2764" s="8" t="str">
        <f>IFERROR(VLOOKUP(LEFT($A2764,8),POR!$A:$R,8,0),"")</f>
        <v/>
      </c>
      <c r="W2764" s="8" t="str">
        <f>IFERROR(VLOOKUP(LEFT($A2764,8),POR!$A:$R,9,0),"")</f>
        <v/>
      </c>
      <c r="X2764" s="8" t="str">
        <f>IFERROR(VLOOKUP(LEFT($A2764,8),POR!$A:$R,10,0),"")</f>
        <v/>
      </c>
      <c r="Y2764" s="8" t="str">
        <f>IFERROR(VLOOKUP(LEFT($A2764,8),POR!$A:$R,11,0),"")</f>
        <v/>
      </c>
      <c r="Z2764" s="8" t="str">
        <f>IFERROR(VLOOKUP(LEFT($A2764,8),POR!$A:$R,12,0),"")</f>
        <v/>
      </c>
      <c r="AA2764" s="8" t="str">
        <f>IFERROR(VLOOKUP(LEFT($A2764,8),POR!$A:$R,13,0),"")</f>
        <v/>
      </c>
      <c r="AB2764" s="8" t="str">
        <f>IFERROR(VLOOKUP(LEFT($A2764,8),POR!$A:$R,14,0),"")</f>
        <v/>
      </c>
      <c r="AC2764" s="8" t="str">
        <f>IFERROR(VLOOKUP(LEFT($A2764,8),POR!$A:$R,15,0),"")</f>
        <v/>
      </c>
      <c r="AD2764" s="8" t="str">
        <f>IFERROR(VLOOKUP(LEFT($A2764,8),POR!$A:$R,16,0),"")</f>
        <v/>
      </c>
      <c r="AE2764" s="8" t="str">
        <f>IFERROR(VLOOKUP(LEFT($A2764,8),POR!$A:$R,17,0),"")</f>
        <v/>
      </c>
      <c r="AF2764" s="8" t="str">
        <f>IFERROR(VLOOKUP(LEFT($A2764,8),POR!$A:$R,18,0),"")</f>
        <v/>
      </c>
      <c r="AG2764" s="36" t="str">
        <f>IFERROR(VLOOKUP(A2764,NSD!F:G,2,0),"")</f>
        <v/>
      </c>
    </row>
    <row r="2765" spans="1:33" ht="30">
      <c r="A2765" s="49" t="s">
        <v>4354</v>
      </c>
      <c r="B2765" s="36" t="str">
        <f>VLOOKUP(LEFT(A2765,8),Clusters!A:C,3,0)</f>
        <v>C1</v>
      </c>
      <c r="C2765" s="36">
        <f>VLOOKUP(LEFT(A2765,8),Clusters!A:D,2,0)</f>
        <v>15</v>
      </c>
      <c r="F2765" t="s">
        <v>1594</v>
      </c>
      <c r="I2765" s="53" t="s">
        <v>1997</v>
      </c>
      <c r="J2765" s="50">
        <v>42811</v>
      </c>
      <c r="K2765" s="9" t="s">
        <v>5231</v>
      </c>
      <c r="L2765" s="54" t="s">
        <v>1595</v>
      </c>
      <c r="M2765" s="54" t="s">
        <v>1593</v>
      </c>
      <c r="N2765" s="10" t="s">
        <v>1998</v>
      </c>
      <c r="O2765" s="36">
        <f>IFERROR(VLOOKUP(LEFT(A2765,8),'Development Priority'!A:B,2,0),"")</f>
        <v>619</v>
      </c>
      <c r="P2765" s="8" t="str">
        <f>IFERROR(VLOOKUP(LEFT($A2765,8),POR!$A:$R,2,0),"")</f>
        <v/>
      </c>
      <c r="Q2765" s="8" t="str">
        <f>IFERROR(VLOOKUP(LEFT($A2765,8),POR!$A:$R,3,0),"")</f>
        <v/>
      </c>
      <c r="R2765" s="8" t="str">
        <f>IFERROR(VLOOKUP(LEFT($A2765,8),POR!$A:$R,4,0),"")</f>
        <v/>
      </c>
      <c r="S2765" s="8" t="str">
        <f>IFERROR(VLOOKUP(LEFT($A2765,8),POR!$A:$R,5,0),"")</f>
        <v/>
      </c>
      <c r="T2765" s="8" t="str">
        <f>IFERROR(VLOOKUP(LEFT($A2765,8),POR!$A:$R,6,0),"")</f>
        <v/>
      </c>
      <c r="U2765" s="8" t="str">
        <f>IFERROR(VLOOKUP(LEFT($A2765,8),POR!$A:$R,7,0),"")</f>
        <v/>
      </c>
      <c r="V2765" s="8">
        <f>IFERROR(VLOOKUP(LEFT($A2765,8),POR!$A:$R,8,0),"")</f>
        <v>42988</v>
      </c>
      <c r="W2765" s="8" t="str">
        <f>IFERROR(VLOOKUP(LEFT($A2765,8),POR!$A:$R,9,0),"")</f>
        <v/>
      </c>
      <c r="X2765" s="8" t="str">
        <f>IFERROR(VLOOKUP(LEFT($A2765,8),POR!$A:$R,10,0),"")</f>
        <v/>
      </c>
      <c r="Y2765" s="8" t="str">
        <f>IFERROR(VLOOKUP(LEFT($A2765,8),POR!$A:$R,11,0),"")</f>
        <v/>
      </c>
      <c r="Z2765" s="8" t="str">
        <f>IFERROR(VLOOKUP(LEFT($A2765,8),POR!$A:$R,12,0),"")</f>
        <v/>
      </c>
      <c r="AA2765" s="8" t="str">
        <f>IFERROR(VLOOKUP(LEFT($A2765,8),POR!$A:$R,13,0),"")</f>
        <v/>
      </c>
      <c r="AB2765" s="8">
        <f>IFERROR(VLOOKUP(LEFT($A2765,8),POR!$A:$R,14,0),"")</f>
        <v>42957</v>
      </c>
      <c r="AC2765" s="8" t="str">
        <f>IFERROR(VLOOKUP(LEFT($A2765,8),POR!$A:$R,15,0),"")</f>
        <v/>
      </c>
      <c r="AD2765" s="8" t="str">
        <f>IFERROR(VLOOKUP(LEFT($A2765,8),POR!$A:$R,16,0),"")</f>
        <v/>
      </c>
      <c r="AE2765" s="8" t="str">
        <f>IFERROR(VLOOKUP(LEFT($A2765,8),POR!$A:$R,17,0),"")</f>
        <v/>
      </c>
      <c r="AF2765" s="8" t="str">
        <f>IFERROR(VLOOKUP(LEFT($A2765,8),POR!$A:$R,18,0),"")</f>
        <v/>
      </c>
      <c r="AG2765" s="36" t="str">
        <f>IFERROR(VLOOKUP(A2765,NSD!F:G,2,0),"")</f>
        <v/>
      </c>
    </row>
    <row r="2766" spans="1:33">
      <c r="A2766" s="49" t="s">
        <v>3157</v>
      </c>
      <c r="B2766" s="36" t="str">
        <f>VLOOKUP(LEFT(A2766,8),Clusters!A:C,3,0)</f>
        <v>C5</v>
      </c>
      <c r="C2766" s="36">
        <f>VLOOKUP(LEFT(A2766,8),Clusters!A:D,2,0)</f>
        <v>54</v>
      </c>
      <c r="O2766" s="36">
        <f>IFERROR(VLOOKUP(LEFT(A2766,8),'Development Priority'!A:B,2,0),"")</f>
        <v>605</v>
      </c>
      <c r="P2766" s="8" t="str">
        <f>IFERROR(VLOOKUP(LEFT($A2766,8),POR!$A:$R,2,0),"")</f>
        <v/>
      </c>
      <c r="Q2766" s="8" t="str">
        <f>IFERROR(VLOOKUP(LEFT($A2766,8),POR!$A:$R,3,0),"")</f>
        <v/>
      </c>
      <c r="R2766" s="8" t="str">
        <f>IFERROR(VLOOKUP(LEFT($A2766,8),POR!$A:$R,4,0),"")</f>
        <v/>
      </c>
      <c r="S2766" s="8" t="str">
        <f>IFERROR(VLOOKUP(LEFT($A2766,8),POR!$A:$R,5,0),"")</f>
        <v/>
      </c>
      <c r="T2766" s="8" t="str">
        <f>IFERROR(VLOOKUP(LEFT($A2766,8),POR!$A:$R,6,0),"")</f>
        <v/>
      </c>
      <c r="U2766" s="8" t="str">
        <f>IFERROR(VLOOKUP(LEFT($A2766,8),POR!$A:$R,7,0),"")</f>
        <v/>
      </c>
      <c r="V2766" s="8">
        <f>IFERROR(VLOOKUP(LEFT($A2766,8),POR!$A:$R,8,0),"")</f>
        <v>42828</v>
      </c>
      <c r="W2766" s="8" t="str">
        <f>IFERROR(VLOOKUP(LEFT($A2766,8),POR!$A:$R,9,0),"")</f>
        <v/>
      </c>
      <c r="X2766" s="8" t="str">
        <f>IFERROR(VLOOKUP(LEFT($A2766,8),POR!$A:$R,10,0),"")</f>
        <v/>
      </c>
      <c r="Y2766" s="8" t="str">
        <f>IFERROR(VLOOKUP(LEFT($A2766,8),POR!$A:$R,11,0),"")</f>
        <v/>
      </c>
      <c r="Z2766" s="8" t="str">
        <f>IFERROR(VLOOKUP(LEFT($A2766,8),POR!$A:$R,12,0),"")</f>
        <v/>
      </c>
      <c r="AA2766" s="8" t="str">
        <f>IFERROR(VLOOKUP(LEFT($A2766,8),POR!$A:$R,13,0),"")</f>
        <v/>
      </c>
      <c r="AB2766" s="8" t="str">
        <f>IFERROR(VLOOKUP(LEFT($A2766,8),POR!$A:$R,14,0),"")</f>
        <v/>
      </c>
      <c r="AC2766" s="8" t="str">
        <f>IFERROR(VLOOKUP(LEFT($A2766,8),POR!$A:$R,15,0),"")</f>
        <v/>
      </c>
      <c r="AD2766" s="8" t="str">
        <f>IFERROR(VLOOKUP(LEFT($A2766,8),POR!$A:$R,16,0),"")</f>
        <v/>
      </c>
      <c r="AE2766" s="8" t="str">
        <f>IFERROR(VLOOKUP(LEFT($A2766,8),POR!$A:$R,17,0),"")</f>
        <v/>
      </c>
      <c r="AF2766" s="8" t="str">
        <f>IFERROR(VLOOKUP(LEFT($A2766,8),POR!$A:$R,18,0),"")</f>
        <v/>
      </c>
      <c r="AG2766" s="36" t="str">
        <f>IFERROR(VLOOKUP(A2766,NSD!F:G,2,0),"")</f>
        <v/>
      </c>
    </row>
    <row r="2767" spans="1:33">
      <c r="A2767" s="49" t="s">
        <v>5061</v>
      </c>
      <c r="B2767" s="36" t="str">
        <f>VLOOKUP(LEFT(A2767,8),Clusters!A:C,3,0)</f>
        <v>C5</v>
      </c>
      <c r="C2767" s="36">
        <f>VLOOKUP(LEFT(A2767,8),Clusters!A:D,2,0)</f>
        <v>54</v>
      </c>
      <c r="O2767" s="36">
        <f>IFERROR(VLOOKUP(LEFT(A2767,8),'Development Priority'!A:B,2,0),"")</f>
        <v>605</v>
      </c>
      <c r="P2767" s="8" t="str">
        <f>IFERROR(VLOOKUP(LEFT($A2767,8),POR!$A:$R,2,0),"")</f>
        <v/>
      </c>
      <c r="Q2767" s="8" t="str">
        <f>IFERROR(VLOOKUP(LEFT($A2767,8),POR!$A:$R,3,0),"")</f>
        <v/>
      </c>
      <c r="R2767" s="8" t="str">
        <f>IFERROR(VLOOKUP(LEFT($A2767,8),POR!$A:$R,4,0),"")</f>
        <v/>
      </c>
      <c r="S2767" s="8" t="str">
        <f>IFERROR(VLOOKUP(LEFT($A2767,8),POR!$A:$R,5,0),"")</f>
        <v/>
      </c>
      <c r="T2767" s="8" t="str">
        <f>IFERROR(VLOOKUP(LEFT($A2767,8),POR!$A:$R,6,0),"")</f>
        <v/>
      </c>
      <c r="U2767" s="8" t="str">
        <f>IFERROR(VLOOKUP(LEFT($A2767,8),POR!$A:$R,7,0),"")</f>
        <v/>
      </c>
      <c r="V2767" s="8">
        <f>IFERROR(VLOOKUP(LEFT($A2767,8),POR!$A:$R,8,0),"")</f>
        <v>42828</v>
      </c>
      <c r="W2767" s="8" t="str">
        <f>IFERROR(VLOOKUP(LEFT($A2767,8),POR!$A:$R,9,0),"")</f>
        <v/>
      </c>
      <c r="X2767" s="8" t="str">
        <f>IFERROR(VLOOKUP(LEFT($A2767,8),POR!$A:$R,10,0),"")</f>
        <v/>
      </c>
      <c r="Y2767" s="8" t="str">
        <f>IFERROR(VLOOKUP(LEFT($A2767,8),POR!$A:$R,11,0),"")</f>
        <v/>
      </c>
      <c r="Z2767" s="8" t="str">
        <f>IFERROR(VLOOKUP(LEFT($A2767,8),POR!$A:$R,12,0),"")</f>
        <v/>
      </c>
      <c r="AA2767" s="8" t="str">
        <f>IFERROR(VLOOKUP(LEFT($A2767,8),POR!$A:$R,13,0),"")</f>
        <v/>
      </c>
      <c r="AB2767" s="8" t="str">
        <f>IFERROR(VLOOKUP(LEFT($A2767,8),POR!$A:$R,14,0),"")</f>
        <v/>
      </c>
      <c r="AC2767" s="8" t="str">
        <f>IFERROR(VLOOKUP(LEFT($A2767,8),POR!$A:$R,15,0),"")</f>
        <v/>
      </c>
      <c r="AD2767" s="8" t="str">
        <f>IFERROR(VLOOKUP(LEFT($A2767,8),POR!$A:$R,16,0),"")</f>
        <v/>
      </c>
      <c r="AE2767" s="8" t="str">
        <f>IFERROR(VLOOKUP(LEFT($A2767,8),POR!$A:$R,17,0),"")</f>
        <v/>
      </c>
      <c r="AF2767" s="8" t="str">
        <f>IFERROR(VLOOKUP(LEFT($A2767,8),POR!$A:$R,18,0),"")</f>
        <v/>
      </c>
      <c r="AG2767" s="36" t="str">
        <f>IFERROR(VLOOKUP(A2767,NSD!F:G,2,0),"")</f>
        <v/>
      </c>
    </row>
    <row r="2768" spans="1:33">
      <c r="A2768" s="49" t="s">
        <v>3224</v>
      </c>
      <c r="B2768" s="36" t="str">
        <f>VLOOKUP(LEFT(A2768,8),Clusters!A:C,3,0)</f>
        <v>C5</v>
      </c>
      <c r="C2768" s="36">
        <f>VLOOKUP(LEFT(A2768,8),Clusters!A:D,2,0)</f>
        <v>54</v>
      </c>
      <c r="O2768" s="36">
        <f>IFERROR(VLOOKUP(LEFT(A2768,8),'Development Priority'!A:B,2,0),"")</f>
        <v>605</v>
      </c>
      <c r="P2768" s="8" t="str">
        <f>IFERROR(VLOOKUP(LEFT($A2768,8),POR!$A:$R,2,0),"")</f>
        <v/>
      </c>
      <c r="Q2768" s="8" t="str">
        <f>IFERROR(VLOOKUP(LEFT($A2768,8),POR!$A:$R,3,0),"")</f>
        <v/>
      </c>
      <c r="R2768" s="8" t="str">
        <f>IFERROR(VLOOKUP(LEFT($A2768,8),POR!$A:$R,4,0),"")</f>
        <v/>
      </c>
      <c r="S2768" s="8" t="str">
        <f>IFERROR(VLOOKUP(LEFT($A2768,8),POR!$A:$R,5,0),"")</f>
        <v/>
      </c>
      <c r="T2768" s="8" t="str">
        <f>IFERROR(VLOOKUP(LEFT($A2768,8),POR!$A:$R,6,0),"")</f>
        <v/>
      </c>
      <c r="U2768" s="8" t="str">
        <f>IFERROR(VLOOKUP(LEFT($A2768,8),POR!$A:$R,7,0),"")</f>
        <v/>
      </c>
      <c r="V2768" s="8">
        <f>IFERROR(VLOOKUP(LEFT($A2768,8),POR!$A:$R,8,0),"")</f>
        <v>42828</v>
      </c>
      <c r="W2768" s="8" t="str">
        <f>IFERROR(VLOOKUP(LEFT($A2768,8),POR!$A:$R,9,0),"")</f>
        <v/>
      </c>
      <c r="X2768" s="8" t="str">
        <f>IFERROR(VLOOKUP(LEFT($A2768,8),POR!$A:$R,10,0),"")</f>
        <v/>
      </c>
      <c r="Y2768" s="8" t="str">
        <f>IFERROR(VLOOKUP(LEFT($A2768,8),POR!$A:$R,11,0),"")</f>
        <v/>
      </c>
      <c r="Z2768" s="8" t="str">
        <f>IFERROR(VLOOKUP(LEFT($A2768,8),POR!$A:$R,12,0),"")</f>
        <v/>
      </c>
      <c r="AA2768" s="8" t="str">
        <f>IFERROR(VLOOKUP(LEFT($A2768,8),POR!$A:$R,13,0),"")</f>
        <v/>
      </c>
      <c r="AB2768" s="8" t="str">
        <f>IFERROR(VLOOKUP(LEFT($A2768,8),POR!$A:$R,14,0),"")</f>
        <v/>
      </c>
      <c r="AC2768" s="8" t="str">
        <f>IFERROR(VLOOKUP(LEFT($A2768,8),POR!$A:$R,15,0),"")</f>
        <v/>
      </c>
      <c r="AD2768" s="8" t="str">
        <f>IFERROR(VLOOKUP(LEFT($A2768,8),POR!$A:$R,16,0),"")</f>
        <v/>
      </c>
      <c r="AE2768" s="8" t="str">
        <f>IFERROR(VLOOKUP(LEFT($A2768,8),POR!$A:$R,17,0),"")</f>
        <v/>
      </c>
      <c r="AF2768" s="8" t="str">
        <f>IFERROR(VLOOKUP(LEFT($A2768,8),POR!$A:$R,18,0),"")</f>
        <v/>
      </c>
      <c r="AG2768" s="36" t="str">
        <f>IFERROR(VLOOKUP(A2768,NSD!F:G,2,0),"")</f>
        <v/>
      </c>
    </row>
    <row r="2769" spans="1:33">
      <c r="A2769" s="49" t="s">
        <v>4922</v>
      </c>
      <c r="B2769" s="36" t="str">
        <f>VLOOKUP(LEFT(A2769,8),Clusters!A:C,3,0)</f>
        <v>C1</v>
      </c>
      <c r="C2769" s="36">
        <f>VLOOKUP(LEFT(A2769,8),Clusters!A:D,2,0)</f>
        <v>15</v>
      </c>
      <c r="O2769" s="36">
        <f>IFERROR(VLOOKUP(LEFT(A2769,8),'Development Priority'!A:B,2,0),"")</f>
        <v>406</v>
      </c>
      <c r="P2769" s="8" t="str">
        <f>IFERROR(VLOOKUP(LEFT($A2769,8),POR!$A:$R,2,0),"")</f>
        <v/>
      </c>
      <c r="Q2769" s="8" t="str">
        <f>IFERROR(VLOOKUP(LEFT($A2769,8),POR!$A:$R,3,0),"")</f>
        <v/>
      </c>
      <c r="R2769" s="8" t="str">
        <f>IFERROR(VLOOKUP(LEFT($A2769,8),POR!$A:$R,4,0),"")</f>
        <v/>
      </c>
      <c r="S2769" s="8" t="str">
        <f>IFERROR(VLOOKUP(LEFT($A2769,8),POR!$A:$R,5,0),"")</f>
        <v/>
      </c>
      <c r="T2769" s="8" t="str">
        <f>IFERROR(VLOOKUP(LEFT($A2769,8),POR!$A:$R,6,0),"")</f>
        <v/>
      </c>
      <c r="U2769" s="8" t="str">
        <f>IFERROR(VLOOKUP(LEFT($A2769,8),POR!$A:$R,7,0),"")</f>
        <v/>
      </c>
      <c r="V2769" s="8">
        <f>IFERROR(VLOOKUP(LEFT($A2769,8),POR!$A:$R,8,0),"")</f>
        <v>42981</v>
      </c>
      <c r="W2769" s="8" t="str">
        <f>IFERROR(VLOOKUP(LEFT($A2769,8),POR!$A:$R,9,0),"")</f>
        <v/>
      </c>
      <c r="X2769" s="8" t="str">
        <f>IFERROR(VLOOKUP(LEFT($A2769,8),POR!$A:$R,10,0),"")</f>
        <v/>
      </c>
      <c r="Y2769" s="8" t="str">
        <f>IFERROR(VLOOKUP(LEFT($A2769,8),POR!$A:$R,11,0),"")</f>
        <v/>
      </c>
      <c r="Z2769" s="8" t="str">
        <f>IFERROR(VLOOKUP(LEFT($A2769,8),POR!$A:$R,12,0),"")</f>
        <v/>
      </c>
      <c r="AA2769" s="8" t="str">
        <f>IFERROR(VLOOKUP(LEFT($A2769,8),POR!$A:$R,13,0),"")</f>
        <v/>
      </c>
      <c r="AB2769" s="8">
        <f>IFERROR(VLOOKUP(LEFT($A2769,8),POR!$A:$R,14,0),"")</f>
        <v>42957</v>
      </c>
      <c r="AC2769" s="8" t="str">
        <f>IFERROR(VLOOKUP(LEFT($A2769,8),POR!$A:$R,15,0),"")</f>
        <v/>
      </c>
      <c r="AD2769" s="8" t="str">
        <f>IFERROR(VLOOKUP(LEFT($A2769,8),POR!$A:$R,16,0),"")</f>
        <v/>
      </c>
      <c r="AE2769" s="8" t="str">
        <f>IFERROR(VLOOKUP(LEFT($A2769,8),POR!$A:$R,17,0),"")</f>
        <v/>
      </c>
      <c r="AF2769" s="8" t="str">
        <f>IFERROR(VLOOKUP(LEFT($A2769,8),POR!$A:$R,18,0),"")</f>
        <v/>
      </c>
      <c r="AG2769" s="36" t="str">
        <f>IFERROR(VLOOKUP(A2769,NSD!F:G,2,0),"")</f>
        <v/>
      </c>
    </row>
    <row r="2770" spans="1:33">
      <c r="A2770" s="49" t="s">
        <v>4265</v>
      </c>
      <c r="B2770" s="36" t="str">
        <f>VLOOKUP(LEFT(A2770,8),Clusters!A:C,3,0)</f>
        <v>C1</v>
      </c>
      <c r="C2770" s="36">
        <f>VLOOKUP(LEFT(A2770,8),Clusters!A:D,2,0)</f>
        <v>15</v>
      </c>
      <c r="O2770" s="36">
        <f>IFERROR(VLOOKUP(LEFT(A2770,8),'Development Priority'!A:B,2,0),"")</f>
        <v>406</v>
      </c>
      <c r="P2770" s="8" t="str">
        <f>IFERROR(VLOOKUP(LEFT($A2770,8),POR!$A:$R,2,0),"")</f>
        <v/>
      </c>
      <c r="Q2770" s="8" t="str">
        <f>IFERROR(VLOOKUP(LEFT($A2770,8),POR!$A:$R,3,0),"")</f>
        <v/>
      </c>
      <c r="R2770" s="8" t="str">
        <f>IFERROR(VLOOKUP(LEFT($A2770,8),POR!$A:$R,4,0),"")</f>
        <v/>
      </c>
      <c r="S2770" s="8" t="str">
        <f>IFERROR(VLOOKUP(LEFT($A2770,8),POR!$A:$R,5,0),"")</f>
        <v/>
      </c>
      <c r="T2770" s="8" t="str">
        <f>IFERROR(VLOOKUP(LEFT($A2770,8),POR!$A:$R,6,0),"")</f>
        <v/>
      </c>
      <c r="U2770" s="8" t="str">
        <f>IFERROR(VLOOKUP(LEFT($A2770,8),POR!$A:$R,7,0),"")</f>
        <v/>
      </c>
      <c r="V2770" s="8">
        <f>IFERROR(VLOOKUP(LEFT($A2770,8),POR!$A:$R,8,0),"")</f>
        <v>42981</v>
      </c>
      <c r="W2770" s="8" t="str">
        <f>IFERROR(VLOOKUP(LEFT($A2770,8),POR!$A:$R,9,0),"")</f>
        <v/>
      </c>
      <c r="X2770" s="8" t="str">
        <f>IFERROR(VLOOKUP(LEFT($A2770,8),POR!$A:$R,10,0),"")</f>
        <v/>
      </c>
      <c r="Y2770" s="8" t="str">
        <f>IFERROR(VLOOKUP(LEFT($A2770,8),POR!$A:$R,11,0),"")</f>
        <v/>
      </c>
      <c r="Z2770" s="8" t="str">
        <f>IFERROR(VLOOKUP(LEFT($A2770,8),POR!$A:$R,12,0),"")</f>
        <v/>
      </c>
      <c r="AA2770" s="8" t="str">
        <f>IFERROR(VLOOKUP(LEFT($A2770,8),POR!$A:$R,13,0),"")</f>
        <v/>
      </c>
      <c r="AB2770" s="8">
        <f>IFERROR(VLOOKUP(LEFT($A2770,8),POR!$A:$R,14,0),"")</f>
        <v>42957</v>
      </c>
      <c r="AC2770" s="8" t="str">
        <f>IFERROR(VLOOKUP(LEFT($A2770,8),POR!$A:$R,15,0),"")</f>
        <v/>
      </c>
      <c r="AD2770" s="8" t="str">
        <f>IFERROR(VLOOKUP(LEFT($A2770,8),POR!$A:$R,16,0),"")</f>
        <v/>
      </c>
      <c r="AE2770" s="8" t="str">
        <f>IFERROR(VLOOKUP(LEFT($A2770,8),POR!$A:$R,17,0),"")</f>
        <v/>
      </c>
      <c r="AF2770" s="8" t="str">
        <f>IFERROR(VLOOKUP(LEFT($A2770,8),POR!$A:$R,18,0),"")</f>
        <v/>
      </c>
      <c r="AG2770" s="36" t="str">
        <f>IFERROR(VLOOKUP(A2770,NSD!F:G,2,0),"")</f>
        <v/>
      </c>
    </row>
    <row r="2771" spans="1:33">
      <c r="A2771" s="49" t="s">
        <v>4975</v>
      </c>
      <c r="B2771" s="36" t="str">
        <f>VLOOKUP(LEFT(A2771,8),Clusters!A:C,3,0)</f>
        <v>C1</v>
      </c>
      <c r="C2771" s="36">
        <f>VLOOKUP(LEFT(A2771,8),Clusters!A:D,2,0)</f>
        <v>15</v>
      </c>
      <c r="O2771" s="36">
        <f>IFERROR(VLOOKUP(LEFT(A2771,8),'Development Priority'!A:B,2,0),"")</f>
        <v>191</v>
      </c>
      <c r="P2771" s="8" t="str">
        <f>IFERROR(VLOOKUP(LEFT($A2771,8),POR!$A:$R,2,0),"")</f>
        <v/>
      </c>
      <c r="Q2771" s="8" t="str">
        <f>IFERROR(VLOOKUP(LEFT($A2771,8),POR!$A:$R,3,0),"")</f>
        <v/>
      </c>
      <c r="R2771" s="8" t="str">
        <f>IFERROR(VLOOKUP(LEFT($A2771,8),POR!$A:$R,4,0),"")</f>
        <v/>
      </c>
      <c r="S2771" s="8" t="str">
        <f>IFERROR(VLOOKUP(LEFT($A2771,8),POR!$A:$R,5,0),"")</f>
        <v/>
      </c>
      <c r="T2771" s="8" t="str">
        <f>IFERROR(VLOOKUP(LEFT($A2771,8),POR!$A:$R,6,0),"")</f>
        <v/>
      </c>
      <c r="U2771" s="8" t="str">
        <f>IFERROR(VLOOKUP(LEFT($A2771,8),POR!$A:$R,7,0),"")</f>
        <v/>
      </c>
      <c r="V2771" s="8" t="str">
        <f>IFERROR(VLOOKUP(LEFT($A2771,8),POR!$A:$R,8,0),"")</f>
        <v/>
      </c>
      <c r="W2771" s="8" t="str">
        <f>IFERROR(VLOOKUP(LEFT($A2771,8),POR!$A:$R,9,0),"")</f>
        <v/>
      </c>
      <c r="X2771" s="8" t="str">
        <f>IFERROR(VLOOKUP(LEFT($A2771,8),POR!$A:$R,10,0),"")</f>
        <v/>
      </c>
      <c r="Y2771" s="8" t="str">
        <f>IFERROR(VLOOKUP(LEFT($A2771,8),POR!$A:$R,11,0),"")</f>
        <v/>
      </c>
      <c r="Z2771" s="8" t="str">
        <f>IFERROR(VLOOKUP(LEFT($A2771,8),POR!$A:$R,12,0),"")</f>
        <v/>
      </c>
      <c r="AA2771" s="8" t="str">
        <f>IFERROR(VLOOKUP(LEFT($A2771,8),POR!$A:$R,13,0),"")</f>
        <v/>
      </c>
      <c r="AB2771" s="8" t="str">
        <f>IFERROR(VLOOKUP(LEFT($A2771,8),POR!$A:$R,14,0),"")</f>
        <v/>
      </c>
      <c r="AC2771" s="8" t="str">
        <f>IFERROR(VLOOKUP(LEFT($A2771,8),POR!$A:$R,15,0),"")</f>
        <v/>
      </c>
      <c r="AD2771" s="8" t="str">
        <f>IFERROR(VLOOKUP(LEFT($A2771,8),POR!$A:$R,16,0),"")</f>
        <v/>
      </c>
      <c r="AE2771" s="8" t="str">
        <f>IFERROR(VLOOKUP(LEFT($A2771,8),POR!$A:$R,17,0),"")</f>
        <v/>
      </c>
      <c r="AF2771" s="8" t="str">
        <f>IFERROR(VLOOKUP(LEFT($A2771,8),POR!$A:$R,18,0),"")</f>
        <v/>
      </c>
      <c r="AG2771" s="36" t="str">
        <f>IFERROR(VLOOKUP(A2771,NSD!F:G,2,0),"")</f>
        <v/>
      </c>
    </row>
    <row r="2772" spans="1:33">
      <c r="A2772" s="49" t="s">
        <v>3270</v>
      </c>
      <c r="B2772" s="36" t="str">
        <f>VLOOKUP(LEFT(A2772,8),Clusters!A:C,3,0)</f>
        <v>C1</v>
      </c>
      <c r="C2772" s="36">
        <f>VLOOKUP(LEFT(A2772,8),Clusters!A:D,2,0)</f>
        <v>15</v>
      </c>
      <c r="O2772" s="36">
        <f>IFERROR(VLOOKUP(LEFT(A2772,8),'Development Priority'!A:B,2,0),"")</f>
        <v>123</v>
      </c>
      <c r="P2772" s="8" t="str">
        <f>IFERROR(VLOOKUP(LEFT($A2772,8),POR!$A:$R,2,0),"")</f>
        <v/>
      </c>
      <c r="Q2772" s="8" t="str">
        <f>IFERROR(VLOOKUP(LEFT($A2772,8),POR!$A:$R,3,0),"")</f>
        <v/>
      </c>
      <c r="R2772" s="8" t="str">
        <f>IFERROR(VLOOKUP(LEFT($A2772,8),POR!$A:$R,4,0),"")</f>
        <v/>
      </c>
      <c r="S2772" s="8" t="str">
        <f>IFERROR(VLOOKUP(LEFT($A2772,8),POR!$A:$R,5,0),"")</f>
        <v/>
      </c>
      <c r="T2772" s="8" t="str">
        <f>IFERROR(VLOOKUP(LEFT($A2772,8),POR!$A:$R,6,0),"")</f>
        <v/>
      </c>
      <c r="U2772" s="8">
        <f>IFERROR(VLOOKUP(LEFT($A2772,8),POR!$A:$R,7,0),"")</f>
        <v>43023</v>
      </c>
      <c r="V2772" s="8" t="str">
        <f>IFERROR(VLOOKUP(LEFT($A2772,8),POR!$A:$R,8,0),"")</f>
        <v/>
      </c>
      <c r="W2772" s="8" t="str">
        <f>IFERROR(VLOOKUP(LEFT($A2772,8),POR!$A:$R,9,0),"")</f>
        <v/>
      </c>
      <c r="X2772" s="8" t="str">
        <f>IFERROR(VLOOKUP(LEFT($A2772,8),POR!$A:$R,10,0),"")</f>
        <v/>
      </c>
      <c r="Y2772" s="8" t="str">
        <f>IFERROR(VLOOKUP(LEFT($A2772,8),POR!$A:$R,11,0),"")</f>
        <v/>
      </c>
      <c r="Z2772" s="8" t="str">
        <f>IFERROR(VLOOKUP(LEFT($A2772,8),POR!$A:$R,12,0),"")</f>
        <v/>
      </c>
      <c r="AA2772" s="8" t="str">
        <f>IFERROR(VLOOKUP(LEFT($A2772,8),POR!$A:$R,13,0),"")</f>
        <v/>
      </c>
      <c r="AB2772" s="8" t="str">
        <f>IFERROR(VLOOKUP(LEFT($A2772,8),POR!$A:$R,14,0),"")</f>
        <v/>
      </c>
      <c r="AC2772" s="8" t="str">
        <f>IFERROR(VLOOKUP(LEFT($A2772,8),POR!$A:$R,15,0),"")</f>
        <v/>
      </c>
      <c r="AD2772" s="8" t="str">
        <f>IFERROR(VLOOKUP(LEFT($A2772,8),POR!$A:$R,16,0),"")</f>
        <v/>
      </c>
      <c r="AE2772" s="8" t="str">
        <f>IFERROR(VLOOKUP(LEFT($A2772,8),POR!$A:$R,17,0),"")</f>
        <v/>
      </c>
      <c r="AF2772" s="8" t="str">
        <f>IFERROR(VLOOKUP(LEFT($A2772,8),POR!$A:$R,18,0),"")</f>
        <v/>
      </c>
      <c r="AG2772" s="36" t="str">
        <f>IFERROR(VLOOKUP(A2772,NSD!F:G,2,0),"")</f>
        <v/>
      </c>
    </row>
    <row r="2773" spans="1:33">
      <c r="A2773" s="49" t="s">
        <v>4251</v>
      </c>
      <c r="B2773" s="36" t="str">
        <f>VLOOKUP(LEFT(A2773,8),Clusters!A:C,3,0)</f>
        <v>C1</v>
      </c>
      <c r="C2773" s="36">
        <f>VLOOKUP(LEFT(A2773,8),Clusters!A:D,2,0)</f>
        <v>15</v>
      </c>
      <c r="O2773" s="36">
        <f>IFERROR(VLOOKUP(LEFT(A2773,8),'Development Priority'!A:B,2,0),"")</f>
        <v>123</v>
      </c>
      <c r="P2773" s="8" t="str">
        <f>IFERROR(VLOOKUP(LEFT($A2773,8),POR!$A:$R,2,0),"")</f>
        <v/>
      </c>
      <c r="Q2773" s="8" t="str">
        <f>IFERROR(VLOOKUP(LEFT($A2773,8),POR!$A:$R,3,0),"")</f>
        <v/>
      </c>
      <c r="R2773" s="8" t="str">
        <f>IFERROR(VLOOKUP(LEFT($A2773,8),POR!$A:$R,4,0),"")</f>
        <v/>
      </c>
      <c r="S2773" s="8" t="str">
        <f>IFERROR(VLOOKUP(LEFT($A2773,8),POR!$A:$R,5,0),"")</f>
        <v/>
      </c>
      <c r="T2773" s="8" t="str">
        <f>IFERROR(VLOOKUP(LEFT($A2773,8),POR!$A:$R,6,0),"")</f>
        <v/>
      </c>
      <c r="U2773" s="8">
        <f>IFERROR(VLOOKUP(LEFT($A2773,8),POR!$A:$R,7,0),"")</f>
        <v>43023</v>
      </c>
      <c r="V2773" s="8" t="str">
        <f>IFERROR(VLOOKUP(LEFT($A2773,8),POR!$A:$R,8,0),"")</f>
        <v/>
      </c>
      <c r="W2773" s="8" t="str">
        <f>IFERROR(VLOOKUP(LEFT($A2773,8),POR!$A:$R,9,0),"")</f>
        <v/>
      </c>
      <c r="X2773" s="8" t="str">
        <f>IFERROR(VLOOKUP(LEFT($A2773,8),POR!$A:$R,10,0),"")</f>
        <v/>
      </c>
      <c r="Y2773" s="8" t="str">
        <f>IFERROR(VLOOKUP(LEFT($A2773,8),POR!$A:$R,11,0),"")</f>
        <v/>
      </c>
      <c r="Z2773" s="8" t="str">
        <f>IFERROR(VLOOKUP(LEFT($A2773,8),POR!$A:$R,12,0),"")</f>
        <v/>
      </c>
      <c r="AA2773" s="8" t="str">
        <f>IFERROR(VLOOKUP(LEFT($A2773,8),POR!$A:$R,13,0),"")</f>
        <v/>
      </c>
      <c r="AB2773" s="8" t="str">
        <f>IFERROR(VLOOKUP(LEFT($A2773,8),POR!$A:$R,14,0),"")</f>
        <v/>
      </c>
      <c r="AC2773" s="8" t="str">
        <f>IFERROR(VLOOKUP(LEFT($A2773,8),POR!$A:$R,15,0),"")</f>
        <v/>
      </c>
      <c r="AD2773" s="8" t="str">
        <f>IFERROR(VLOOKUP(LEFT($A2773,8),POR!$A:$R,16,0),"")</f>
        <v/>
      </c>
      <c r="AE2773" s="8" t="str">
        <f>IFERROR(VLOOKUP(LEFT($A2773,8),POR!$A:$R,17,0),"")</f>
        <v/>
      </c>
      <c r="AF2773" s="8" t="str">
        <f>IFERROR(VLOOKUP(LEFT($A2773,8),POR!$A:$R,18,0),"")</f>
        <v/>
      </c>
      <c r="AG2773" s="36" t="str">
        <f>IFERROR(VLOOKUP(A2773,NSD!F:G,2,0),"")</f>
        <v/>
      </c>
    </row>
    <row r="2774" spans="1:33">
      <c r="A2774" s="49" t="s">
        <v>3011</v>
      </c>
      <c r="B2774" s="36" t="str">
        <f>VLOOKUP(LEFT(A2774,8),Clusters!A:C,3,0)</f>
        <v>C1</v>
      </c>
      <c r="C2774" s="36">
        <f>VLOOKUP(LEFT(A2774,8),Clusters!A:D,2,0)</f>
        <v>15</v>
      </c>
      <c r="O2774" s="36">
        <f>IFERROR(VLOOKUP(LEFT(A2774,8),'Development Priority'!A:B,2,0),"")</f>
        <v>123</v>
      </c>
      <c r="P2774" s="8" t="str">
        <f>IFERROR(VLOOKUP(LEFT($A2774,8),POR!$A:$R,2,0),"")</f>
        <v/>
      </c>
      <c r="Q2774" s="8" t="str">
        <f>IFERROR(VLOOKUP(LEFT($A2774,8),POR!$A:$R,3,0),"")</f>
        <v/>
      </c>
      <c r="R2774" s="8" t="str">
        <f>IFERROR(VLOOKUP(LEFT($A2774,8),POR!$A:$R,4,0),"")</f>
        <v/>
      </c>
      <c r="S2774" s="8" t="str">
        <f>IFERROR(VLOOKUP(LEFT($A2774,8),POR!$A:$R,5,0),"")</f>
        <v/>
      </c>
      <c r="T2774" s="8" t="str">
        <f>IFERROR(VLOOKUP(LEFT($A2774,8),POR!$A:$R,6,0),"")</f>
        <v/>
      </c>
      <c r="U2774" s="8">
        <f>IFERROR(VLOOKUP(LEFT($A2774,8),POR!$A:$R,7,0),"")</f>
        <v>43023</v>
      </c>
      <c r="V2774" s="8" t="str">
        <f>IFERROR(VLOOKUP(LEFT($A2774,8),POR!$A:$R,8,0),"")</f>
        <v/>
      </c>
      <c r="W2774" s="8" t="str">
        <f>IFERROR(VLOOKUP(LEFT($A2774,8),POR!$A:$R,9,0),"")</f>
        <v/>
      </c>
      <c r="X2774" s="8" t="str">
        <f>IFERROR(VLOOKUP(LEFT($A2774,8),POR!$A:$R,10,0),"")</f>
        <v/>
      </c>
      <c r="Y2774" s="8" t="str">
        <f>IFERROR(VLOOKUP(LEFT($A2774,8),POR!$A:$R,11,0),"")</f>
        <v/>
      </c>
      <c r="Z2774" s="8" t="str">
        <f>IFERROR(VLOOKUP(LEFT($A2774,8),POR!$A:$R,12,0),"")</f>
        <v/>
      </c>
      <c r="AA2774" s="8" t="str">
        <f>IFERROR(VLOOKUP(LEFT($A2774,8),POR!$A:$R,13,0),"")</f>
        <v/>
      </c>
      <c r="AB2774" s="8" t="str">
        <f>IFERROR(VLOOKUP(LEFT($A2774,8),POR!$A:$R,14,0),"")</f>
        <v/>
      </c>
      <c r="AC2774" s="8" t="str">
        <f>IFERROR(VLOOKUP(LEFT($A2774,8),POR!$A:$R,15,0),"")</f>
        <v/>
      </c>
      <c r="AD2774" s="8" t="str">
        <f>IFERROR(VLOOKUP(LEFT($A2774,8),POR!$A:$R,16,0),"")</f>
        <v/>
      </c>
      <c r="AE2774" s="8" t="str">
        <f>IFERROR(VLOOKUP(LEFT($A2774,8),POR!$A:$R,17,0),"")</f>
        <v/>
      </c>
      <c r="AF2774" s="8" t="str">
        <f>IFERROR(VLOOKUP(LEFT($A2774,8),POR!$A:$R,18,0),"")</f>
        <v/>
      </c>
      <c r="AG2774" s="36" t="str">
        <f>IFERROR(VLOOKUP(A2774,NSD!F:G,2,0),"")</f>
        <v/>
      </c>
    </row>
    <row r="2775" spans="1:33">
      <c r="A2775" s="49" t="s">
        <v>5083</v>
      </c>
      <c r="B2775" s="36" t="str">
        <f>VLOOKUP(LEFT(A2775,8),Clusters!A:C,3,0)</f>
        <v>C1</v>
      </c>
      <c r="C2775" s="36">
        <f>VLOOKUP(LEFT(A2775,8),Clusters!A:D,2,0)</f>
        <v>15</v>
      </c>
      <c r="O2775" s="36">
        <f>IFERROR(VLOOKUP(LEFT(A2775,8),'Development Priority'!A:B,2,0),"")</f>
        <v>123</v>
      </c>
      <c r="P2775" s="8" t="str">
        <f>IFERROR(VLOOKUP(LEFT($A2775,8),POR!$A:$R,2,0),"")</f>
        <v/>
      </c>
      <c r="Q2775" s="8" t="str">
        <f>IFERROR(VLOOKUP(LEFT($A2775,8),POR!$A:$R,3,0),"")</f>
        <v/>
      </c>
      <c r="R2775" s="8" t="str">
        <f>IFERROR(VLOOKUP(LEFT($A2775,8),POR!$A:$R,4,0),"")</f>
        <v/>
      </c>
      <c r="S2775" s="8" t="str">
        <f>IFERROR(VLOOKUP(LEFT($A2775,8),POR!$A:$R,5,0),"")</f>
        <v/>
      </c>
      <c r="T2775" s="8" t="str">
        <f>IFERROR(VLOOKUP(LEFT($A2775,8),POR!$A:$R,6,0),"")</f>
        <v/>
      </c>
      <c r="U2775" s="8">
        <f>IFERROR(VLOOKUP(LEFT($A2775,8),POR!$A:$R,7,0),"")</f>
        <v>43023</v>
      </c>
      <c r="V2775" s="8" t="str">
        <f>IFERROR(VLOOKUP(LEFT($A2775,8),POR!$A:$R,8,0),"")</f>
        <v/>
      </c>
      <c r="W2775" s="8" t="str">
        <f>IFERROR(VLOOKUP(LEFT($A2775,8),POR!$A:$R,9,0),"")</f>
        <v/>
      </c>
      <c r="X2775" s="8" t="str">
        <f>IFERROR(VLOOKUP(LEFT($A2775,8),POR!$A:$R,10,0),"")</f>
        <v/>
      </c>
      <c r="Y2775" s="8" t="str">
        <f>IFERROR(VLOOKUP(LEFT($A2775,8),POR!$A:$R,11,0),"")</f>
        <v/>
      </c>
      <c r="Z2775" s="8" t="str">
        <f>IFERROR(VLOOKUP(LEFT($A2775,8),POR!$A:$R,12,0),"")</f>
        <v/>
      </c>
      <c r="AA2775" s="8" t="str">
        <f>IFERROR(VLOOKUP(LEFT($A2775,8),POR!$A:$R,13,0),"")</f>
        <v/>
      </c>
      <c r="AB2775" s="8" t="str">
        <f>IFERROR(VLOOKUP(LEFT($A2775,8),POR!$A:$R,14,0),"")</f>
        <v/>
      </c>
      <c r="AC2775" s="8" t="str">
        <f>IFERROR(VLOOKUP(LEFT($A2775,8),POR!$A:$R,15,0),"")</f>
        <v/>
      </c>
      <c r="AD2775" s="8" t="str">
        <f>IFERROR(VLOOKUP(LEFT($A2775,8),POR!$A:$R,16,0),"")</f>
        <v/>
      </c>
      <c r="AE2775" s="8" t="str">
        <f>IFERROR(VLOOKUP(LEFT($A2775,8),POR!$A:$R,17,0),"")</f>
        <v/>
      </c>
      <c r="AF2775" s="8" t="str">
        <f>IFERROR(VLOOKUP(LEFT($A2775,8),POR!$A:$R,18,0),"")</f>
        <v/>
      </c>
      <c r="AG2775" s="36" t="str">
        <f>IFERROR(VLOOKUP(A2775,NSD!F:G,2,0),"")</f>
        <v/>
      </c>
    </row>
    <row r="2776" spans="1:33">
      <c r="A2776" s="49" t="s">
        <v>3397</v>
      </c>
      <c r="B2776" s="36" t="str">
        <f>VLOOKUP(LEFT(A2776,8),Clusters!A:C,3,0)</f>
        <v>C1</v>
      </c>
      <c r="C2776" s="36">
        <f>VLOOKUP(LEFT(A2776,8),Clusters!A:D,2,0)</f>
        <v>15</v>
      </c>
      <c r="O2776" s="36">
        <f>IFERROR(VLOOKUP(LEFT(A2776,8),'Development Priority'!A:B,2,0),"")</f>
        <v>389</v>
      </c>
      <c r="P2776" s="8" t="str">
        <f>IFERROR(VLOOKUP(LEFT($A2776,8),POR!$A:$R,2,0),"")</f>
        <v/>
      </c>
      <c r="Q2776" s="8" t="str">
        <f>IFERROR(VLOOKUP(LEFT($A2776,8),POR!$A:$R,3,0),"")</f>
        <v/>
      </c>
      <c r="R2776" s="8" t="str">
        <f>IFERROR(VLOOKUP(LEFT($A2776,8),POR!$A:$R,4,0),"")</f>
        <v/>
      </c>
      <c r="S2776" s="8" t="str">
        <f>IFERROR(VLOOKUP(LEFT($A2776,8),POR!$A:$R,5,0),"")</f>
        <v/>
      </c>
      <c r="T2776" s="8" t="str">
        <f>IFERROR(VLOOKUP(LEFT($A2776,8),POR!$A:$R,6,0),"")</f>
        <v/>
      </c>
      <c r="U2776" s="8" t="str">
        <f>IFERROR(VLOOKUP(LEFT($A2776,8),POR!$A:$R,7,0),"")</f>
        <v/>
      </c>
      <c r="V2776" s="8">
        <f>IFERROR(VLOOKUP(LEFT($A2776,8),POR!$A:$R,8,0),"")</f>
        <v>42828</v>
      </c>
      <c r="W2776" s="8" t="str">
        <f>IFERROR(VLOOKUP(LEFT($A2776,8),POR!$A:$R,9,0),"")</f>
        <v/>
      </c>
      <c r="X2776" s="8" t="str">
        <f>IFERROR(VLOOKUP(LEFT($A2776,8),POR!$A:$R,10,0),"")</f>
        <v/>
      </c>
      <c r="Y2776" s="8" t="str">
        <f>IFERROR(VLOOKUP(LEFT($A2776,8),POR!$A:$R,11,0),"")</f>
        <v/>
      </c>
      <c r="Z2776" s="8" t="str">
        <f>IFERROR(VLOOKUP(LEFT($A2776,8),POR!$A:$R,12,0),"")</f>
        <v/>
      </c>
      <c r="AA2776" s="8" t="str">
        <f>IFERROR(VLOOKUP(LEFT($A2776,8),POR!$A:$R,13,0),"")</f>
        <v/>
      </c>
      <c r="AB2776" s="8" t="str">
        <f>IFERROR(VLOOKUP(LEFT($A2776,8),POR!$A:$R,14,0),"")</f>
        <v/>
      </c>
      <c r="AC2776" s="8" t="str">
        <f>IFERROR(VLOOKUP(LEFT($A2776,8),POR!$A:$R,15,0),"")</f>
        <v/>
      </c>
      <c r="AD2776" s="8" t="str">
        <f>IFERROR(VLOOKUP(LEFT($A2776,8),POR!$A:$R,16,0),"")</f>
        <v/>
      </c>
      <c r="AE2776" s="8" t="str">
        <f>IFERROR(VLOOKUP(LEFT($A2776,8),POR!$A:$R,17,0),"")</f>
        <v/>
      </c>
      <c r="AF2776" s="8" t="str">
        <f>IFERROR(VLOOKUP(LEFT($A2776,8),POR!$A:$R,18,0),"")</f>
        <v/>
      </c>
      <c r="AG2776" s="36" t="str">
        <f>IFERROR(VLOOKUP(A2776,NSD!F:G,2,0),"")</f>
        <v/>
      </c>
    </row>
    <row r="2777" spans="1:33">
      <c r="A2777" s="49" t="s">
        <v>3445</v>
      </c>
      <c r="B2777" s="36" t="str">
        <f>VLOOKUP(LEFT(A2777,8),Clusters!A:C,3,0)</f>
        <v>C1</v>
      </c>
      <c r="C2777" s="36">
        <f>VLOOKUP(LEFT(A2777,8),Clusters!A:D,2,0)</f>
        <v>15</v>
      </c>
      <c r="O2777" s="36">
        <f>IFERROR(VLOOKUP(LEFT(A2777,8),'Development Priority'!A:B,2,0),"")</f>
        <v>389</v>
      </c>
      <c r="P2777" s="8" t="str">
        <f>IFERROR(VLOOKUP(LEFT($A2777,8),POR!$A:$R,2,0),"")</f>
        <v/>
      </c>
      <c r="Q2777" s="8" t="str">
        <f>IFERROR(VLOOKUP(LEFT($A2777,8),POR!$A:$R,3,0),"")</f>
        <v/>
      </c>
      <c r="R2777" s="8" t="str">
        <f>IFERROR(VLOOKUP(LEFT($A2777,8),POR!$A:$R,4,0),"")</f>
        <v/>
      </c>
      <c r="S2777" s="8" t="str">
        <f>IFERROR(VLOOKUP(LEFT($A2777,8),POR!$A:$R,5,0),"")</f>
        <v/>
      </c>
      <c r="T2777" s="8" t="str">
        <f>IFERROR(VLOOKUP(LEFT($A2777,8),POR!$A:$R,6,0),"")</f>
        <v/>
      </c>
      <c r="U2777" s="8" t="str">
        <f>IFERROR(VLOOKUP(LEFT($A2777,8),POR!$A:$R,7,0),"")</f>
        <v/>
      </c>
      <c r="V2777" s="8">
        <f>IFERROR(VLOOKUP(LEFT($A2777,8),POR!$A:$R,8,0),"")</f>
        <v>42828</v>
      </c>
      <c r="W2777" s="8" t="str">
        <f>IFERROR(VLOOKUP(LEFT($A2777,8),POR!$A:$R,9,0),"")</f>
        <v/>
      </c>
      <c r="X2777" s="8" t="str">
        <f>IFERROR(VLOOKUP(LEFT($A2777,8),POR!$A:$R,10,0),"")</f>
        <v/>
      </c>
      <c r="Y2777" s="8" t="str">
        <f>IFERROR(VLOOKUP(LEFT($A2777,8),POR!$A:$R,11,0),"")</f>
        <v/>
      </c>
      <c r="Z2777" s="8" t="str">
        <f>IFERROR(VLOOKUP(LEFT($A2777,8),POR!$A:$R,12,0),"")</f>
        <v/>
      </c>
      <c r="AA2777" s="8" t="str">
        <f>IFERROR(VLOOKUP(LEFT($A2777,8),POR!$A:$R,13,0),"")</f>
        <v/>
      </c>
      <c r="AB2777" s="8" t="str">
        <f>IFERROR(VLOOKUP(LEFT($A2777,8),POR!$A:$R,14,0),"")</f>
        <v/>
      </c>
      <c r="AC2777" s="8" t="str">
        <f>IFERROR(VLOOKUP(LEFT($A2777,8),POR!$A:$R,15,0),"")</f>
        <v/>
      </c>
      <c r="AD2777" s="8" t="str">
        <f>IFERROR(VLOOKUP(LEFT($A2777,8),POR!$A:$R,16,0),"")</f>
        <v/>
      </c>
      <c r="AE2777" s="8" t="str">
        <f>IFERROR(VLOOKUP(LEFT($A2777,8),POR!$A:$R,17,0),"")</f>
        <v/>
      </c>
      <c r="AF2777" s="8" t="str">
        <f>IFERROR(VLOOKUP(LEFT($A2777,8),POR!$A:$R,18,0),"")</f>
        <v/>
      </c>
      <c r="AG2777" s="36" t="str">
        <f>IFERROR(VLOOKUP(A2777,NSD!F:G,2,0),"")</f>
        <v/>
      </c>
    </row>
    <row r="2778" spans="1:33">
      <c r="A2778" s="49" t="s">
        <v>2367</v>
      </c>
      <c r="B2778" s="36" t="str">
        <f>VLOOKUP(LEFT(A2778,8),Clusters!A:C,3,0)</f>
        <v>C1</v>
      </c>
      <c r="C2778" s="36">
        <f>VLOOKUP(LEFT(A2778,8),Clusters!A:D,2,0)</f>
        <v>15</v>
      </c>
      <c r="O2778" s="36">
        <f>IFERROR(VLOOKUP(LEFT(A2778,8),'Development Priority'!A:B,2,0),"")</f>
        <v>389</v>
      </c>
      <c r="P2778" s="8" t="str">
        <f>IFERROR(VLOOKUP(LEFT($A2778,8),POR!$A:$R,2,0),"")</f>
        <v/>
      </c>
      <c r="Q2778" s="8" t="str">
        <f>IFERROR(VLOOKUP(LEFT($A2778,8),POR!$A:$R,3,0),"")</f>
        <v/>
      </c>
      <c r="R2778" s="8" t="str">
        <f>IFERROR(VLOOKUP(LEFT($A2778,8),POR!$A:$R,4,0),"")</f>
        <v/>
      </c>
      <c r="S2778" s="8" t="str">
        <f>IFERROR(VLOOKUP(LEFT($A2778,8),POR!$A:$R,5,0),"")</f>
        <v/>
      </c>
      <c r="T2778" s="8" t="str">
        <f>IFERROR(VLOOKUP(LEFT($A2778,8),POR!$A:$R,6,0),"")</f>
        <v/>
      </c>
      <c r="U2778" s="8" t="str">
        <f>IFERROR(VLOOKUP(LEFT($A2778,8),POR!$A:$R,7,0),"")</f>
        <v/>
      </c>
      <c r="V2778" s="8">
        <f>IFERROR(VLOOKUP(LEFT($A2778,8),POR!$A:$R,8,0),"")</f>
        <v>42828</v>
      </c>
      <c r="W2778" s="8" t="str">
        <f>IFERROR(VLOOKUP(LEFT($A2778,8),POR!$A:$R,9,0),"")</f>
        <v/>
      </c>
      <c r="X2778" s="8" t="str">
        <f>IFERROR(VLOOKUP(LEFT($A2778,8),POR!$A:$R,10,0),"")</f>
        <v/>
      </c>
      <c r="Y2778" s="8" t="str">
        <f>IFERROR(VLOOKUP(LEFT($A2778,8),POR!$A:$R,11,0),"")</f>
        <v/>
      </c>
      <c r="Z2778" s="8" t="str">
        <f>IFERROR(VLOOKUP(LEFT($A2778,8),POR!$A:$R,12,0),"")</f>
        <v/>
      </c>
      <c r="AA2778" s="8" t="str">
        <f>IFERROR(VLOOKUP(LEFT($A2778,8),POR!$A:$R,13,0),"")</f>
        <v/>
      </c>
      <c r="AB2778" s="8" t="str">
        <f>IFERROR(VLOOKUP(LEFT($A2778,8),POR!$A:$R,14,0),"")</f>
        <v/>
      </c>
      <c r="AC2778" s="8" t="str">
        <f>IFERROR(VLOOKUP(LEFT($A2778,8),POR!$A:$R,15,0),"")</f>
        <v/>
      </c>
      <c r="AD2778" s="8" t="str">
        <f>IFERROR(VLOOKUP(LEFT($A2778,8),POR!$A:$R,16,0),"")</f>
        <v/>
      </c>
      <c r="AE2778" s="8" t="str">
        <f>IFERROR(VLOOKUP(LEFT($A2778,8),POR!$A:$R,17,0),"")</f>
        <v/>
      </c>
      <c r="AF2778" s="8" t="str">
        <f>IFERROR(VLOOKUP(LEFT($A2778,8),POR!$A:$R,18,0),"")</f>
        <v/>
      </c>
      <c r="AG2778" s="36" t="str">
        <f>IFERROR(VLOOKUP(A2778,NSD!F:G,2,0),"")</f>
        <v/>
      </c>
    </row>
    <row r="2779" spans="1:33">
      <c r="A2779" s="49" t="s">
        <v>2749</v>
      </c>
      <c r="B2779" s="36" t="str">
        <f>VLOOKUP(LEFT(A2779,8),Clusters!A:C,3,0)</f>
        <v>C1</v>
      </c>
      <c r="C2779" s="36">
        <f>VLOOKUP(LEFT(A2779,8),Clusters!A:D,2,0)</f>
        <v>15</v>
      </c>
      <c r="O2779" s="36">
        <f>IFERROR(VLOOKUP(LEFT(A2779,8),'Development Priority'!A:B,2,0),"")</f>
        <v>284</v>
      </c>
      <c r="P2779" s="8" t="str">
        <f>IFERROR(VLOOKUP(LEFT($A2779,8),POR!$A:$R,2,0),"")</f>
        <v/>
      </c>
      <c r="Q2779" s="8" t="str">
        <f>IFERROR(VLOOKUP(LEFT($A2779,8),POR!$A:$R,3,0),"")</f>
        <v/>
      </c>
      <c r="R2779" s="8" t="str">
        <f>IFERROR(VLOOKUP(LEFT($A2779,8),POR!$A:$R,4,0),"")</f>
        <v/>
      </c>
      <c r="S2779" s="8" t="str">
        <f>IFERROR(VLOOKUP(LEFT($A2779,8),POR!$A:$R,5,0),"")</f>
        <v/>
      </c>
      <c r="T2779" s="8" t="str">
        <f>IFERROR(VLOOKUP(LEFT($A2779,8),POR!$A:$R,6,0),"")</f>
        <v/>
      </c>
      <c r="U2779" s="8">
        <f>IFERROR(VLOOKUP(LEFT($A2779,8),POR!$A:$R,7,0),"")</f>
        <v>43023</v>
      </c>
      <c r="V2779" s="8" t="str">
        <f>IFERROR(VLOOKUP(LEFT($A2779,8),POR!$A:$R,8,0),"")</f>
        <v/>
      </c>
      <c r="W2779" s="8" t="str">
        <f>IFERROR(VLOOKUP(LEFT($A2779,8),POR!$A:$R,9,0),"")</f>
        <v/>
      </c>
      <c r="X2779" s="8" t="str">
        <f>IFERROR(VLOOKUP(LEFT($A2779,8),POR!$A:$R,10,0),"")</f>
        <v/>
      </c>
      <c r="Y2779" s="8" t="str">
        <f>IFERROR(VLOOKUP(LEFT($A2779,8),POR!$A:$R,11,0),"")</f>
        <v/>
      </c>
      <c r="Z2779" s="8" t="str">
        <f>IFERROR(VLOOKUP(LEFT($A2779,8),POR!$A:$R,12,0),"")</f>
        <v/>
      </c>
      <c r="AA2779" s="8" t="str">
        <f>IFERROR(VLOOKUP(LEFT($A2779,8),POR!$A:$R,13,0),"")</f>
        <v/>
      </c>
      <c r="AB2779" s="8" t="str">
        <f>IFERROR(VLOOKUP(LEFT($A2779,8),POR!$A:$R,14,0),"")</f>
        <v/>
      </c>
      <c r="AC2779" s="8" t="str">
        <f>IFERROR(VLOOKUP(LEFT($A2779,8),POR!$A:$R,15,0),"")</f>
        <v/>
      </c>
      <c r="AD2779" s="8" t="str">
        <f>IFERROR(VLOOKUP(LEFT($A2779,8),POR!$A:$R,16,0),"")</f>
        <v/>
      </c>
      <c r="AE2779" s="8" t="str">
        <f>IFERROR(VLOOKUP(LEFT($A2779,8),POR!$A:$R,17,0),"")</f>
        <v/>
      </c>
      <c r="AF2779" s="8" t="str">
        <f>IFERROR(VLOOKUP(LEFT($A2779,8),POR!$A:$R,18,0),"")</f>
        <v/>
      </c>
      <c r="AG2779" s="36" t="str">
        <f>IFERROR(VLOOKUP(A2779,NSD!F:G,2,0),"")</f>
        <v/>
      </c>
    </row>
    <row r="2780" spans="1:33">
      <c r="A2780" s="49" t="s">
        <v>3403</v>
      </c>
      <c r="B2780" s="36" t="str">
        <f>VLOOKUP(LEFT(A2780,8),Clusters!A:C,3,0)</f>
        <v>C1</v>
      </c>
      <c r="C2780" s="36">
        <f>VLOOKUP(LEFT(A2780,8),Clusters!A:D,2,0)</f>
        <v>15</v>
      </c>
      <c r="O2780" s="36">
        <f>IFERROR(VLOOKUP(LEFT(A2780,8),'Development Priority'!A:B,2,0),"")</f>
        <v>284</v>
      </c>
      <c r="P2780" s="8" t="str">
        <f>IFERROR(VLOOKUP(LEFT($A2780,8),POR!$A:$R,2,0),"")</f>
        <v/>
      </c>
      <c r="Q2780" s="8" t="str">
        <f>IFERROR(VLOOKUP(LEFT($A2780,8),POR!$A:$R,3,0),"")</f>
        <v/>
      </c>
      <c r="R2780" s="8" t="str">
        <f>IFERROR(VLOOKUP(LEFT($A2780,8),POR!$A:$R,4,0),"")</f>
        <v/>
      </c>
      <c r="S2780" s="8" t="str">
        <f>IFERROR(VLOOKUP(LEFT($A2780,8),POR!$A:$R,5,0),"")</f>
        <v/>
      </c>
      <c r="T2780" s="8" t="str">
        <f>IFERROR(VLOOKUP(LEFT($A2780,8),POR!$A:$R,6,0),"")</f>
        <v/>
      </c>
      <c r="U2780" s="8">
        <f>IFERROR(VLOOKUP(LEFT($A2780,8),POR!$A:$R,7,0),"")</f>
        <v>43023</v>
      </c>
      <c r="V2780" s="8" t="str">
        <f>IFERROR(VLOOKUP(LEFT($A2780,8),POR!$A:$R,8,0),"")</f>
        <v/>
      </c>
      <c r="W2780" s="8" t="str">
        <f>IFERROR(VLOOKUP(LEFT($A2780,8),POR!$A:$R,9,0),"")</f>
        <v/>
      </c>
      <c r="X2780" s="8" t="str">
        <f>IFERROR(VLOOKUP(LEFT($A2780,8),POR!$A:$R,10,0),"")</f>
        <v/>
      </c>
      <c r="Y2780" s="8" t="str">
        <f>IFERROR(VLOOKUP(LEFT($A2780,8),POR!$A:$R,11,0),"")</f>
        <v/>
      </c>
      <c r="Z2780" s="8" t="str">
        <f>IFERROR(VLOOKUP(LEFT($A2780,8),POR!$A:$R,12,0),"")</f>
        <v/>
      </c>
      <c r="AA2780" s="8" t="str">
        <f>IFERROR(VLOOKUP(LEFT($A2780,8),POR!$A:$R,13,0),"")</f>
        <v/>
      </c>
      <c r="AB2780" s="8" t="str">
        <f>IFERROR(VLOOKUP(LEFT($A2780,8),POR!$A:$R,14,0),"")</f>
        <v/>
      </c>
      <c r="AC2780" s="8" t="str">
        <f>IFERROR(VLOOKUP(LEFT($A2780,8),POR!$A:$R,15,0),"")</f>
        <v/>
      </c>
      <c r="AD2780" s="8" t="str">
        <f>IFERROR(VLOOKUP(LEFT($A2780,8),POR!$A:$R,16,0),"")</f>
        <v/>
      </c>
      <c r="AE2780" s="8" t="str">
        <f>IFERROR(VLOOKUP(LEFT($A2780,8),POR!$A:$R,17,0),"")</f>
        <v/>
      </c>
      <c r="AF2780" s="8" t="str">
        <f>IFERROR(VLOOKUP(LEFT($A2780,8),POR!$A:$R,18,0),"")</f>
        <v/>
      </c>
      <c r="AG2780" s="36" t="str">
        <f>IFERROR(VLOOKUP(A2780,NSD!F:G,2,0),"")</f>
        <v/>
      </c>
    </row>
    <row r="2781" spans="1:33">
      <c r="A2781" s="49" t="s">
        <v>2396</v>
      </c>
      <c r="B2781" s="36" t="str">
        <f>VLOOKUP(LEFT(A2781,8),Clusters!A:C,3,0)</f>
        <v>C1</v>
      </c>
      <c r="C2781" s="36">
        <f>VLOOKUP(LEFT(A2781,8),Clusters!A:D,2,0)</f>
        <v>15</v>
      </c>
      <c r="O2781" s="36">
        <f>IFERROR(VLOOKUP(LEFT(A2781,8),'Development Priority'!A:B,2,0),"")</f>
        <v>149</v>
      </c>
      <c r="P2781" s="8" t="str">
        <f>IFERROR(VLOOKUP(LEFT($A2781,8),POR!$A:$R,2,0),"")</f>
        <v/>
      </c>
      <c r="Q2781" s="8" t="str">
        <f>IFERROR(VLOOKUP(LEFT($A2781,8),POR!$A:$R,3,0),"")</f>
        <v/>
      </c>
      <c r="R2781" s="8" t="str">
        <f>IFERROR(VLOOKUP(LEFT($A2781,8),POR!$A:$R,4,0),"")</f>
        <v/>
      </c>
      <c r="S2781" s="8" t="str">
        <f>IFERROR(VLOOKUP(LEFT($A2781,8),POR!$A:$R,5,0),"")</f>
        <v/>
      </c>
      <c r="T2781" s="8" t="str">
        <f>IFERROR(VLOOKUP(LEFT($A2781,8),POR!$A:$R,6,0),"")</f>
        <v/>
      </c>
      <c r="U2781" s="8">
        <f>IFERROR(VLOOKUP(LEFT($A2781,8),POR!$A:$R,7,0),"")</f>
        <v>43023</v>
      </c>
      <c r="V2781" s="8" t="str">
        <f>IFERROR(VLOOKUP(LEFT($A2781,8),POR!$A:$R,8,0),"")</f>
        <v/>
      </c>
      <c r="W2781" s="8" t="str">
        <f>IFERROR(VLOOKUP(LEFT($A2781,8),POR!$A:$R,9,0),"")</f>
        <v/>
      </c>
      <c r="X2781" s="8" t="str">
        <f>IFERROR(VLOOKUP(LEFT($A2781,8),POR!$A:$R,10,0),"")</f>
        <v/>
      </c>
      <c r="Y2781" s="8" t="str">
        <f>IFERROR(VLOOKUP(LEFT($A2781,8),POR!$A:$R,11,0),"")</f>
        <v/>
      </c>
      <c r="Z2781" s="8" t="str">
        <f>IFERROR(VLOOKUP(LEFT($A2781,8),POR!$A:$R,12,0),"")</f>
        <v/>
      </c>
      <c r="AA2781" s="8" t="str">
        <f>IFERROR(VLOOKUP(LEFT($A2781,8),POR!$A:$R,13,0),"")</f>
        <v/>
      </c>
      <c r="AB2781" s="8" t="str">
        <f>IFERROR(VLOOKUP(LEFT($A2781,8),POR!$A:$R,14,0),"")</f>
        <v/>
      </c>
      <c r="AC2781" s="8" t="str">
        <f>IFERROR(VLOOKUP(LEFT($A2781,8),POR!$A:$R,15,0),"")</f>
        <v/>
      </c>
      <c r="AD2781" s="8" t="str">
        <f>IFERROR(VLOOKUP(LEFT($A2781,8),POR!$A:$R,16,0),"")</f>
        <v/>
      </c>
      <c r="AE2781" s="8" t="str">
        <f>IFERROR(VLOOKUP(LEFT($A2781,8),POR!$A:$R,17,0),"")</f>
        <v/>
      </c>
      <c r="AF2781" s="8" t="str">
        <f>IFERROR(VLOOKUP(LEFT($A2781,8),POR!$A:$R,18,0),"")</f>
        <v/>
      </c>
      <c r="AG2781" s="36" t="str">
        <f>IFERROR(VLOOKUP(A2781,NSD!F:G,2,0),"")</f>
        <v/>
      </c>
    </row>
    <row r="2782" spans="1:33">
      <c r="A2782" s="49" t="s">
        <v>3173</v>
      </c>
      <c r="B2782" s="36" t="str">
        <f>VLOOKUP(LEFT(A2782,8),Clusters!A:C,3,0)</f>
        <v>C1</v>
      </c>
      <c r="C2782" s="36">
        <f>VLOOKUP(LEFT(A2782,8),Clusters!A:D,2,0)</f>
        <v>15</v>
      </c>
      <c r="O2782" s="36">
        <f>IFERROR(VLOOKUP(LEFT(A2782,8),'Development Priority'!A:B,2,0),"")</f>
        <v>274</v>
      </c>
      <c r="P2782" s="8" t="str">
        <f>IFERROR(VLOOKUP(LEFT($A2782,8),POR!$A:$R,2,0),"")</f>
        <v/>
      </c>
      <c r="Q2782" s="8" t="str">
        <f>IFERROR(VLOOKUP(LEFT($A2782,8),POR!$A:$R,3,0),"")</f>
        <v/>
      </c>
      <c r="R2782" s="8" t="str">
        <f>IFERROR(VLOOKUP(LEFT($A2782,8),POR!$A:$R,4,0),"")</f>
        <v/>
      </c>
      <c r="S2782" s="8" t="str">
        <f>IFERROR(VLOOKUP(LEFT($A2782,8),POR!$A:$R,5,0),"")</f>
        <v/>
      </c>
      <c r="T2782" s="8" t="str">
        <f>IFERROR(VLOOKUP(LEFT($A2782,8),POR!$A:$R,6,0),"")</f>
        <v/>
      </c>
      <c r="U2782" s="8">
        <f>IFERROR(VLOOKUP(LEFT($A2782,8),POR!$A:$R,7,0),"")</f>
        <v>43023</v>
      </c>
      <c r="V2782" s="8" t="str">
        <f>IFERROR(VLOOKUP(LEFT($A2782,8),POR!$A:$R,8,0),"")</f>
        <v/>
      </c>
      <c r="W2782" s="8" t="str">
        <f>IFERROR(VLOOKUP(LEFT($A2782,8),POR!$A:$R,9,0),"")</f>
        <v/>
      </c>
      <c r="X2782" s="8" t="str">
        <f>IFERROR(VLOOKUP(LEFT($A2782,8),POR!$A:$R,10,0),"")</f>
        <v/>
      </c>
      <c r="Y2782" s="8" t="str">
        <f>IFERROR(VLOOKUP(LEFT($A2782,8),POR!$A:$R,11,0),"")</f>
        <v/>
      </c>
      <c r="Z2782" s="8" t="str">
        <f>IFERROR(VLOOKUP(LEFT($A2782,8),POR!$A:$R,12,0),"")</f>
        <v/>
      </c>
      <c r="AA2782" s="8" t="str">
        <f>IFERROR(VLOOKUP(LEFT($A2782,8),POR!$A:$R,13,0),"")</f>
        <v/>
      </c>
      <c r="AB2782" s="8" t="str">
        <f>IFERROR(VLOOKUP(LEFT($A2782,8),POR!$A:$R,14,0),"")</f>
        <v/>
      </c>
      <c r="AC2782" s="8" t="str">
        <f>IFERROR(VLOOKUP(LEFT($A2782,8),POR!$A:$R,15,0),"")</f>
        <v/>
      </c>
      <c r="AD2782" s="8" t="str">
        <f>IFERROR(VLOOKUP(LEFT($A2782,8),POR!$A:$R,16,0),"")</f>
        <v/>
      </c>
      <c r="AE2782" s="8" t="str">
        <f>IFERROR(VLOOKUP(LEFT($A2782,8),POR!$A:$R,17,0),"")</f>
        <v/>
      </c>
      <c r="AF2782" s="8" t="str">
        <f>IFERROR(VLOOKUP(LEFT($A2782,8),POR!$A:$R,18,0),"")</f>
        <v/>
      </c>
      <c r="AG2782" s="36" t="str">
        <f>IFERROR(VLOOKUP(A2782,NSD!F:G,2,0),"")</f>
        <v/>
      </c>
    </row>
    <row r="2783" spans="1:33">
      <c r="A2783" s="49" t="s">
        <v>4651</v>
      </c>
      <c r="B2783" s="36" t="str">
        <f>VLOOKUP(LEFT(A2783,8),Clusters!A:C,3,0)</f>
        <v>C1</v>
      </c>
      <c r="C2783" s="36">
        <f>VLOOKUP(LEFT(A2783,8),Clusters!A:D,2,0)</f>
        <v>15</v>
      </c>
      <c r="O2783" s="36">
        <f>IFERROR(VLOOKUP(LEFT(A2783,8),'Development Priority'!A:B,2,0),"")</f>
        <v>274</v>
      </c>
      <c r="P2783" s="8" t="str">
        <f>IFERROR(VLOOKUP(LEFT($A2783,8),POR!$A:$R,2,0),"")</f>
        <v/>
      </c>
      <c r="Q2783" s="8" t="str">
        <f>IFERROR(VLOOKUP(LEFT($A2783,8),POR!$A:$R,3,0),"")</f>
        <v/>
      </c>
      <c r="R2783" s="8" t="str">
        <f>IFERROR(VLOOKUP(LEFT($A2783,8),POR!$A:$R,4,0),"")</f>
        <v/>
      </c>
      <c r="S2783" s="8" t="str">
        <f>IFERROR(VLOOKUP(LEFT($A2783,8),POR!$A:$R,5,0),"")</f>
        <v/>
      </c>
      <c r="T2783" s="8" t="str">
        <f>IFERROR(VLOOKUP(LEFT($A2783,8),POR!$A:$R,6,0),"")</f>
        <v/>
      </c>
      <c r="U2783" s="8">
        <f>IFERROR(VLOOKUP(LEFT($A2783,8),POR!$A:$R,7,0),"")</f>
        <v>43023</v>
      </c>
      <c r="V2783" s="8" t="str">
        <f>IFERROR(VLOOKUP(LEFT($A2783,8),POR!$A:$R,8,0),"")</f>
        <v/>
      </c>
      <c r="W2783" s="8" t="str">
        <f>IFERROR(VLOOKUP(LEFT($A2783,8),POR!$A:$R,9,0),"")</f>
        <v/>
      </c>
      <c r="X2783" s="8" t="str">
        <f>IFERROR(VLOOKUP(LEFT($A2783,8),POR!$A:$R,10,0),"")</f>
        <v/>
      </c>
      <c r="Y2783" s="8" t="str">
        <f>IFERROR(VLOOKUP(LEFT($A2783,8),POR!$A:$R,11,0),"")</f>
        <v/>
      </c>
      <c r="Z2783" s="8" t="str">
        <f>IFERROR(VLOOKUP(LEFT($A2783,8),POR!$A:$R,12,0),"")</f>
        <v/>
      </c>
      <c r="AA2783" s="8" t="str">
        <f>IFERROR(VLOOKUP(LEFT($A2783,8),POR!$A:$R,13,0),"")</f>
        <v/>
      </c>
      <c r="AB2783" s="8" t="str">
        <f>IFERROR(VLOOKUP(LEFT($A2783,8),POR!$A:$R,14,0),"")</f>
        <v/>
      </c>
      <c r="AC2783" s="8" t="str">
        <f>IFERROR(VLOOKUP(LEFT($A2783,8),POR!$A:$R,15,0),"")</f>
        <v/>
      </c>
      <c r="AD2783" s="8" t="str">
        <f>IFERROR(VLOOKUP(LEFT($A2783,8),POR!$A:$R,16,0),"")</f>
        <v/>
      </c>
      <c r="AE2783" s="8" t="str">
        <f>IFERROR(VLOOKUP(LEFT($A2783,8),POR!$A:$R,17,0),"")</f>
        <v/>
      </c>
      <c r="AF2783" s="8" t="str">
        <f>IFERROR(VLOOKUP(LEFT($A2783,8),POR!$A:$R,18,0),"")</f>
        <v/>
      </c>
      <c r="AG2783" s="36" t="str">
        <f>IFERROR(VLOOKUP(A2783,NSD!F:G,2,0),"")</f>
        <v/>
      </c>
    </row>
    <row r="2784" spans="1:33">
      <c r="A2784" s="49" t="s">
        <v>3767</v>
      </c>
      <c r="B2784" s="36" t="str">
        <f>VLOOKUP(LEFT(A2784,8),Clusters!A:C,3,0)</f>
        <v>C3</v>
      </c>
      <c r="C2784" s="36">
        <f>VLOOKUP(LEFT(A2784,8),Clusters!A:D,2,0)</f>
        <v>34</v>
      </c>
      <c r="O2784" s="36">
        <f>IFERROR(VLOOKUP(LEFT(A2784,8),'Development Priority'!A:B,2,0),"")</f>
        <v>264</v>
      </c>
      <c r="P2784" s="8" t="str">
        <f>IFERROR(VLOOKUP(LEFT($A2784,8),POR!$A:$R,2,0),"")</f>
        <v/>
      </c>
      <c r="Q2784" s="8" t="str">
        <f>IFERROR(VLOOKUP(LEFT($A2784,8),POR!$A:$R,3,0),"")</f>
        <v/>
      </c>
      <c r="R2784" s="8" t="str">
        <f>IFERROR(VLOOKUP(LEFT($A2784,8),POR!$A:$R,4,0),"")</f>
        <v/>
      </c>
      <c r="S2784" s="8" t="str">
        <f>IFERROR(VLOOKUP(LEFT($A2784,8),POR!$A:$R,5,0),"")</f>
        <v/>
      </c>
      <c r="T2784" s="8" t="str">
        <f>IFERROR(VLOOKUP(LEFT($A2784,8),POR!$A:$R,6,0),"")</f>
        <v/>
      </c>
      <c r="U2784" s="8" t="str">
        <f>IFERROR(VLOOKUP(LEFT($A2784,8),POR!$A:$R,7,0),"")</f>
        <v/>
      </c>
      <c r="V2784" s="8">
        <f>IFERROR(VLOOKUP(LEFT($A2784,8),POR!$A:$R,8,0),"")</f>
        <v>42828</v>
      </c>
      <c r="W2784" s="8" t="str">
        <f>IFERROR(VLOOKUP(LEFT($A2784,8),POR!$A:$R,9,0),"")</f>
        <v/>
      </c>
      <c r="X2784" s="8" t="str">
        <f>IFERROR(VLOOKUP(LEFT($A2784,8),POR!$A:$R,10,0),"")</f>
        <v/>
      </c>
      <c r="Y2784" s="8" t="str">
        <f>IFERROR(VLOOKUP(LEFT($A2784,8),POR!$A:$R,11,0),"")</f>
        <v/>
      </c>
      <c r="Z2784" s="8" t="str">
        <f>IFERROR(VLOOKUP(LEFT($A2784,8),POR!$A:$R,12,0),"")</f>
        <v/>
      </c>
      <c r="AA2784" s="8" t="str">
        <f>IFERROR(VLOOKUP(LEFT($A2784,8),POR!$A:$R,13,0),"")</f>
        <v/>
      </c>
      <c r="AB2784" s="8" t="str">
        <f>IFERROR(VLOOKUP(LEFT($A2784,8),POR!$A:$R,14,0),"")</f>
        <v/>
      </c>
      <c r="AC2784" s="8" t="str">
        <f>IFERROR(VLOOKUP(LEFT($A2784,8),POR!$A:$R,15,0),"")</f>
        <v/>
      </c>
      <c r="AD2784" s="8" t="str">
        <f>IFERROR(VLOOKUP(LEFT($A2784,8),POR!$A:$R,16,0),"")</f>
        <v/>
      </c>
      <c r="AE2784" s="8" t="str">
        <f>IFERROR(VLOOKUP(LEFT($A2784,8),POR!$A:$R,17,0),"")</f>
        <v/>
      </c>
      <c r="AF2784" s="8" t="str">
        <f>IFERROR(VLOOKUP(LEFT($A2784,8),POR!$A:$R,18,0),"")</f>
        <v/>
      </c>
      <c r="AG2784" s="36" t="str">
        <f>IFERROR(VLOOKUP(A2784,NSD!F:G,2,0),"")</f>
        <v/>
      </c>
    </row>
    <row r="2785" spans="1:33">
      <c r="A2785" s="49" t="s">
        <v>4397</v>
      </c>
      <c r="B2785" s="36" t="str">
        <f>VLOOKUP(LEFT(A2785,8),Clusters!A:C,3,0)</f>
        <v>C3</v>
      </c>
      <c r="C2785" s="36">
        <f>VLOOKUP(LEFT(A2785,8),Clusters!A:D,2,0)</f>
        <v>34</v>
      </c>
      <c r="E2785" t="s">
        <v>1594</v>
      </c>
      <c r="I2785" s="38" t="s">
        <v>5330</v>
      </c>
      <c r="J2785" s="50">
        <v>42816</v>
      </c>
      <c r="K2785" s="9" t="s">
        <v>5374</v>
      </c>
      <c r="L2785" s="9" t="s">
        <v>1595</v>
      </c>
      <c r="M2785" t="s">
        <v>1593</v>
      </c>
      <c r="N2785" t="s">
        <v>5332</v>
      </c>
      <c r="O2785" s="36">
        <f>IFERROR(VLOOKUP(LEFT(A2785,8),'Development Priority'!A:B,2,0),"")</f>
        <v>264</v>
      </c>
      <c r="P2785" s="8" t="str">
        <f>IFERROR(VLOOKUP(LEFT($A2785,8),POR!$A:$R,2,0),"")</f>
        <v/>
      </c>
      <c r="Q2785" s="8" t="str">
        <f>IFERROR(VLOOKUP(LEFT($A2785,8),POR!$A:$R,3,0),"")</f>
        <v/>
      </c>
      <c r="R2785" s="8" t="str">
        <f>IFERROR(VLOOKUP(LEFT($A2785,8),POR!$A:$R,4,0),"")</f>
        <v/>
      </c>
      <c r="S2785" s="8" t="str">
        <f>IFERROR(VLOOKUP(LEFT($A2785,8),POR!$A:$R,5,0),"")</f>
        <v/>
      </c>
      <c r="T2785" s="8" t="str">
        <f>IFERROR(VLOOKUP(LEFT($A2785,8),POR!$A:$R,6,0),"")</f>
        <v/>
      </c>
      <c r="U2785" s="8" t="str">
        <f>IFERROR(VLOOKUP(LEFT($A2785,8),POR!$A:$R,7,0),"")</f>
        <v/>
      </c>
      <c r="V2785" s="8">
        <f>IFERROR(VLOOKUP(LEFT($A2785,8),POR!$A:$R,8,0),"")</f>
        <v>42828</v>
      </c>
      <c r="W2785" s="8" t="str">
        <f>IFERROR(VLOOKUP(LEFT($A2785,8),POR!$A:$R,9,0),"")</f>
        <v/>
      </c>
      <c r="X2785" s="8" t="str">
        <f>IFERROR(VLOOKUP(LEFT($A2785,8),POR!$A:$R,10,0),"")</f>
        <v/>
      </c>
      <c r="Y2785" s="8" t="str">
        <f>IFERROR(VLOOKUP(LEFT($A2785,8),POR!$A:$R,11,0),"")</f>
        <v/>
      </c>
      <c r="Z2785" s="8" t="str">
        <f>IFERROR(VLOOKUP(LEFT($A2785,8),POR!$A:$R,12,0),"")</f>
        <v/>
      </c>
      <c r="AA2785" s="8" t="str">
        <f>IFERROR(VLOOKUP(LEFT($A2785,8),POR!$A:$R,13,0),"")</f>
        <v/>
      </c>
      <c r="AB2785" s="8" t="str">
        <f>IFERROR(VLOOKUP(LEFT($A2785,8),POR!$A:$R,14,0),"")</f>
        <v/>
      </c>
      <c r="AC2785" s="8" t="str">
        <f>IFERROR(VLOOKUP(LEFT($A2785,8),POR!$A:$R,15,0),"")</f>
        <v/>
      </c>
      <c r="AD2785" s="8" t="str">
        <f>IFERROR(VLOOKUP(LEFT($A2785,8),POR!$A:$R,16,0),"")</f>
        <v/>
      </c>
      <c r="AE2785" s="8" t="str">
        <f>IFERROR(VLOOKUP(LEFT($A2785,8),POR!$A:$R,17,0),"")</f>
        <v/>
      </c>
      <c r="AF2785" s="8" t="str">
        <f>IFERROR(VLOOKUP(LEFT($A2785,8),POR!$A:$R,18,0),"")</f>
        <v/>
      </c>
      <c r="AG2785" s="36" t="str">
        <f>IFERROR(VLOOKUP(A2785,NSD!F:G,2,0),"")</f>
        <v/>
      </c>
    </row>
    <row r="2786" spans="1:33">
      <c r="A2786" s="49" t="s">
        <v>3243</v>
      </c>
      <c r="B2786" s="36" t="str">
        <f>VLOOKUP(LEFT(A2786,8),Clusters!A:C,3,0)</f>
        <v>C3</v>
      </c>
      <c r="C2786" s="36">
        <f>VLOOKUP(LEFT(A2786,8),Clusters!A:D,2,0)</f>
        <v>34</v>
      </c>
      <c r="O2786" s="36">
        <f>IFERROR(VLOOKUP(LEFT(A2786,8),'Development Priority'!A:B,2,0),"")</f>
        <v>264</v>
      </c>
      <c r="P2786" s="8" t="str">
        <f>IFERROR(VLOOKUP(LEFT($A2786,8),POR!$A:$R,2,0),"")</f>
        <v/>
      </c>
      <c r="Q2786" s="8" t="str">
        <f>IFERROR(VLOOKUP(LEFT($A2786,8),POR!$A:$R,3,0),"")</f>
        <v/>
      </c>
      <c r="R2786" s="8" t="str">
        <f>IFERROR(VLOOKUP(LEFT($A2786,8),POR!$A:$R,4,0),"")</f>
        <v/>
      </c>
      <c r="S2786" s="8" t="str">
        <f>IFERROR(VLOOKUP(LEFT($A2786,8),POR!$A:$R,5,0),"")</f>
        <v/>
      </c>
      <c r="T2786" s="8" t="str">
        <f>IFERROR(VLOOKUP(LEFT($A2786,8),POR!$A:$R,6,0),"")</f>
        <v/>
      </c>
      <c r="U2786" s="8" t="str">
        <f>IFERROR(VLOOKUP(LEFT($A2786,8),POR!$A:$R,7,0),"")</f>
        <v/>
      </c>
      <c r="V2786" s="8">
        <f>IFERROR(VLOOKUP(LEFT($A2786,8),POR!$A:$R,8,0),"")</f>
        <v>42828</v>
      </c>
      <c r="W2786" s="8" t="str">
        <f>IFERROR(VLOOKUP(LEFT($A2786,8),POR!$A:$R,9,0),"")</f>
        <v/>
      </c>
      <c r="X2786" s="8" t="str">
        <f>IFERROR(VLOOKUP(LEFT($A2786,8),POR!$A:$R,10,0),"")</f>
        <v/>
      </c>
      <c r="Y2786" s="8" t="str">
        <f>IFERROR(VLOOKUP(LEFT($A2786,8),POR!$A:$R,11,0),"")</f>
        <v/>
      </c>
      <c r="Z2786" s="8" t="str">
        <f>IFERROR(VLOOKUP(LEFT($A2786,8),POR!$A:$R,12,0),"")</f>
        <v/>
      </c>
      <c r="AA2786" s="8" t="str">
        <f>IFERROR(VLOOKUP(LEFT($A2786,8),POR!$A:$R,13,0),"")</f>
        <v/>
      </c>
      <c r="AB2786" s="8" t="str">
        <f>IFERROR(VLOOKUP(LEFT($A2786,8),POR!$A:$R,14,0),"")</f>
        <v/>
      </c>
      <c r="AC2786" s="8" t="str">
        <f>IFERROR(VLOOKUP(LEFT($A2786,8),POR!$A:$R,15,0),"")</f>
        <v/>
      </c>
      <c r="AD2786" s="8" t="str">
        <f>IFERROR(VLOOKUP(LEFT($A2786,8),POR!$A:$R,16,0),"")</f>
        <v/>
      </c>
      <c r="AE2786" s="8" t="str">
        <f>IFERROR(VLOOKUP(LEFT($A2786,8),POR!$A:$R,17,0),"")</f>
        <v/>
      </c>
      <c r="AF2786" s="8" t="str">
        <f>IFERROR(VLOOKUP(LEFT($A2786,8),POR!$A:$R,18,0),"")</f>
        <v/>
      </c>
      <c r="AG2786" s="36" t="str">
        <f>IFERROR(VLOOKUP(A2786,NSD!F:G,2,0),"")</f>
        <v/>
      </c>
    </row>
    <row r="2787" spans="1:33">
      <c r="A2787" s="49" t="s">
        <v>2079</v>
      </c>
      <c r="B2787" s="36" t="str">
        <f>VLOOKUP(LEFT(A2787,8),Clusters!A:C,3,0)</f>
        <v>C3</v>
      </c>
      <c r="C2787" s="36">
        <f>VLOOKUP(LEFT(A2787,8),Clusters!A:D,2,0)</f>
        <v>34</v>
      </c>
      <c r="O2787" s="36">
        <f>IFERROR(VLOOKUP(LEFT(A2787,8),'Development Priority'!A:B,2,0),"")</f>
        <v>264</v>
      </c>
      <c r="P2787" s="8" t="str">
        <f>IFERROR(VLOOKUP(LEFT($A2787,8),POR!$A:$R,2,0),"")</f>
        <v/>
      </c>
      <c r="Q2787" s="8" t="str">
        <f>IFERROR(VLOOKUP(LEFT($A2787,8),POR!$A:$R,3,0),"")</f>
        <v/>
      </c>
      <c r="R2787" s="8" t="str">
        <f>IFERROR(VLOOKUP(LEFT($A2787,8),POR!$A:$R,4,0),"")</f>
        <v/>
      </c>
      <c r="S2787" s="8" t="str">
        <f>IFERROR(VLOOKUP(LEFT($A2787,8),POR!$A:$R,5,0),"")</f>
        <v/>
      </c>
      <c r="T2787" s="8" t="str">
        <f>IFERROR(VLOOKUP(LEFT($A2787,8),POR!$A:$R,6,0),"")</f>
        <v/>
      </c>
      <c r="U2787" s="8" t="str">
        <f>IFERROR(VLOOKUP(LEFT($A2787,8),POR!$A:$R,7,0),"")</f>
        <v/>
      </c>
      <c r="V2787" s="8">
        <f>IFERROR(VLOOKUP(LEFT($A2787,8),POR!$A:$R,8,0),"")</f>
        <v>42828</v>
      </c>
      <c r="W2787" s="8" t="str">
        <f>IFERROR(VLOOKUP(LEFT($A2787,8),POR!$A:$R,9,0),"")</f>
        <v/>
      </c>
      <c r="X2787" s="8" t="str">
        <f>IFERROR(VLOOKUP(LEFT($A2787,8),POR!$A:$R,10,0),"")</f>
        <v/>
      </c>
      <c r="Y2787" s="8" t="str">
        <f>IFERROR(VLOOKUP(LEFT($A2787,8),POR!$A:$R,11,0),"")</f>
        <v/>
      </c>
      <c r="Z2787" s="8" t="str">
        <f>IFERROR(VLOOKUP(LEFT($A2787,8),POR!$A:$R,12,0),"")</f>
        <v/>
      </c>
      <c r="AA2787" s="8" t="str">
        <f>IFERROR(VLOOKUP(LEFT($A2787,8),POR!$A:$R,13,0),"")</f>
        <v/>
      </c>
      <c r="AB2787" s="8" t="str">
        <f>IFERROR(VLOOKUP(LEFT($A2787,8),POR!$A:$R,14,0),"")</f>
        <v/>
      </c>
      <c r="AC2787" s="8" t="str">
        <f>IFERROR(VLOOKUP(LEFT($A2787,8),POR!$A:$R,15,0),"")</f>
        <v/>
      </c>
      <c r="AD2787" s="8" t="str">
        <f>IFERROR(VLOOKUP(LEFT($A2787,8),POR!$A:$R,16,0),"")</f>
        <v/>
      </c>
      <c r="AE2787" s="8" t="str">
        <f>IFERROR(VLOOKUP(LEFT($A2787,8),POR!$A:$R,17,0),"")</f>
        <v/>
      </c>
      <c r="AF2787" s="8" t="str">
        <f>IFERROR(VLOOKUP(LEFT($A2787,8),POR!$A:$R,18,0),"")</f>
        <v/>
      </c>
      <c r="AG2787" s="36" t="str">
        <f>IFERROR(VLOOKUP(A2787,NSD!F:G,2,0),"")</f>
        <v/>
      </c>
    </row>
    <row r="2788" spans="1:33">
      <c r="A2788" s="49" t="s">
        <v>5011</v>
      </c>
      <c r="B2788" s="36" t="str">
        <f>VLOOKUP(LEFT(A2788,8),Clusters!A:C,3,0)</f>
        <v>C3</v>
      </c>
      <c r="C2788" s="36">
        <f>VLOOKUP(LEFT(A2788,8),Clusters!A:D,2,0)</f>
        <v>35</v>
      </c>
      <c r="O2788" s="36">
        <f>IFERROR(VLOOKUP(LEFT(A2788,8),'Development Priority'!A:B,2,0),"")</f>
        <v>774</v>
      </c>
      <c r="P2788" s="8" t="str">
        <f>IFERROR(VLOOKUP(LEFT($A2788,8),POR!$A:$R,2,0),"")</f>
        <v/>
      </c>
      <c r="Q2788" s="8" t="str">
        <f>IFERROR(VLOOKUP(LEFT($A2788,8),POR!$A:$R,3,0),"")</f>
        <v/>
      </c>
      <c r="R2788" s="8" t="str">
        <f>IFERROR(VLOOKUP(LEFT($A2788,8),POR!$A:$R,4,0),"")</f>
        <v/>
      </c>
      <c r="S2788" s="8" t="str">
        <f>IFERROR(VLOOKUP(LEFT($A2788,8),POR!$A:$R,5,0),"")</f>
        <v/>
      </c>
      <c r="T2788" s="8" t="str">
        <f>IFERROR(VLOOKUP(LEFT($A2788,8),POR!$A:$R,6,0),"")</f>
        <v/>
      </c>
      <c r="U2788" s="8" t="str">
        <f>IFERROR(VLOOKUP(LEFT($A2788,8),POR!$A:$R,7,0),"")</f>
        <v/>
      </c>
      <c r="V2788" s="8" t="str">
        <f>IFERROR(VLOOKUP(LEFT($A2788,8),POR!$A:$R,8,0),"")</f>
        <v/>
      </c>
      <c r="W2788" s="8" t="str">
        <f>IFERROR(VLOOKUP(LEFT($A2788,8),POR!$A:$R,9,0),"")</f>
        <v/>
      </c>
      <c r="X2788" s="8" t="str">
        <f>IFERROR(VLOOKUP(LEFT($A2788,8),POR!$A:$R,10,0),"")</f>
        <v/>
      </c>
      <c r="Y2788" s="8" t="str">
        <f>IFERROR(VLOOKUP(LEFT($A2788,8),POR!$A:$R,11,0),"")</f>
        <v/>
      </c>
      <c r="Z2788" s="8" t="str">
        <f>IFERROR(VLOOKUP(LEFT($A2788,8),POR!$A:$R,12,0),"")</f>
        <v/>
      </c>
      <c r="AA2788" s="8" t="str">
        <f>IFERROR(VLOOKUP(LEFT($A2788,8),POR!$A:$R,13,0),"")</f>
        <v/>
      </c>
      <c r="AB2788" s="8">
        <f>IFERROR(VLOOKUP(LEFT($A2788,8),POR!$A:$R,14,0),"")</f>
        <v>42897</v>
      </c>
      <c r="AC2788" s="8" t="str">
        <f>IFERROR(VLOOKUP(LEFT($A2788,8),POR!$A:$R,15,0),"")</f>
        <v/>
      </c>
      <c r="AD2788" s="8" t="str">
        <f>IFERROR(VLOOKUP(LEFT($A2788,8),POR!$A:$R,16,0),"")</f>
        <v/>
      </c>
      <c r="AE2788" s="8" t="str">
        <f>IFERROR(VLOOKUP(LEFT($A2788,8),POR!$A:$R,17,0),"")</f>
        <v/>
      </c>
      <c r="AF2788" s="8" t="str">
        <f>IFERROR(VLOOKUP(LEFT($A2788,8),POR!$A:$R,18,0),"")</f>
        <v/>
      </c>
      <c r="AG2788" s="36" t="str">
        <f>IFERROR(VLOOKUP(A2788,NSD!F:G,2,0),"")</f>
        <v/>
      </c>
    </row>
    <row r="2789" spans="1:33">
      <c r="A2789" s="49" t="s">
        <v>4649</v>
      </c>
      <c r="B2789" s="36" t="str">
        <f>VLOOKUP(LEFT(A2789,8),Clusters!A:C,3,0)</f>
        <v>C3</v>
      </c>
      <c r="C2789" s="36">
        <f>VLOOKUP(LEFT(A2789,8),Clusters!A:D,2,0)</f>
        <v>35</v>
      </c>
      <c r="O2789" s="36">
        <f>IFERROR(VLOOKUP(LEFT(A2789,8),'Development Priority'!A:B,2,0),"")</f>
        <v>774</v>
      </c>
      <c r="P2789" s="8" t="str">
        <f>IFERROR(VLOOKUP(LEFT($A2789,8),POR!$A:$R,2,0),"")</f>
        <v/>
      </c>
      <c r="Q2789" s="8" t="str">
        <f>IFERROR(VLOOKUP(LEFT($A2789,8),POR!$A:$R,3,0),"")</f>
        <v/>
      </c>
      <c r="R2789" s="8" t="str">
        <f>IFERROR(VLOOKUP(LEFT($A2789,8),POR!$A:$R,4,0),"")</f>
        <v/>
      </c>
      <c r="S2789" s="8" t="str">
        <f>IFERROR(VLOOKUP(LEFT($A2789,8),POR!$A:$R,5,0),"")</f>
        <v/>
      </c>
      <c r="T2789" s="8" t="str">
        <f>IFERROR(VLOOKUP(LEFT($A2789,8),POR!$A:$R,6,0),"")</f>
        <v/>
      </c>
      <c r="U2789" s="8" t="str">
        <f>IFERROR(VLOOKUP(LEFT($A2789,8),POR!$A:$R,7,0),"")</f>
        <v/>
      </c>
      <c r="V2789" s="8" t="str">
        <f>IFERROR(VLOOKUP(LEFT($A2789,8),POR!$A:$R,8,0),"")</f>
        <v/>
      </c>
      <c r="W2789" s="8" t="str">
        <f>IFERROR(VLOOKUP(LEFT($A2789,8),POR!$A:$R,9,0),"")</f>
        <v/>
      </c>
      <c r="X2789" s="8" t="str">
        <f>IFERROR(VLOOKUP(LEFT($A2789,8),POR!$A:$R,10,0),"")</f>
        <v/>
      </c>
      <c r="Y2789" s="8" t="str">
        <f>IFERROR(VLOOKUP(LEFT($A2789,8),POR!$A:$R,11,0),"")</f>
        <v/>
      </c>
      <c r="Z2789" s="8" t="str">
        <f>IFERROR(VLOOKUP(LEFT($A2789,8),POR!$A:$R,12,0),"")</f>
        <v/>
      </c>
      <c r="AA2789" s="8" t="str">
        <f>IFERROR(VLOOKUP(LEFT($A2789,8),POR!$A:$R,13,0),"")</f>
        <v/>
      </c>
      <c r="AB2789" s="8">
        <f>IFERROR(VLOOKUP(LEFT($A2789,8),POR!$A:$R,14,0),"")</f>
        <v>42897</v>
      </c>
      <c r="AC2789" s="8" t="str">
        <f>IFERROR(VLOOKUP(LEFT($A2789,8),POR!$A:$R,15,0),"")</f>
        <v/>
      </c>
      <c r="AD2789" s="8" t="str">
        <f>IFERROR(VLOOKUP(LEFT($A2789,8),POR!$A:$R,16,0),"")</f>
        <v/>
      </c>
      <c r="AE2789" s="8" t="str">
        <f>IFERROR(VLOOKUP(LEFT($A2789,8),POR!$A:$R,17,0),"")</f>
        <v/>
      </c>
      <c r="AF2789" s="8" t="str">
        <f>IFERROR(VLOOKUP(LEFT($A2789,8),POR!$A:$R,18,0),"")</f>
        <v/>
      </c>
      <c r="AG2789" s="36" t="str">
        <f>IFERROR(VLOOKUP(A2789,NSD!F:G,2,0),"")</f>
        <v/>
      </c>
    </row>
    <row r="2790" spans="1:33">
      <c r="A2790" s="49" t="s">
        <v>2311</v>
      </c>
      <c r="B2790" s="36" t="str">
        <f>VLOOKUP(LEFT(A2790,8),Clusters!A:C,3,0)</f>
        <v>C3</v>
      </c>
      <c r="C2790" s="36">
        <f>VLOOKUP(LEFT(A2790,8),Clusters!A:D,2,0)</f>
        <v>35</v>
      </c>
      <c r="O2790" s="36">
        <f>IFERROR(VLOOKUP(LEFT(A2790,8),'Development Priority'!A:B,2,0),"")</f>
        <v>863</v>
      </c>
      <c r="P2790" s="8" t="str">
        <f>IFERROR(VLOOKUP(LEFT($A2790,8),POR!$A:$R,2,0),"")</f>
        <v/>
      </c>
      <c r="Q2790" s="8" t="str">
        <f>IFERROR(VLOOKUP(LEFT($A2790,8),POR!$A:$R,3,0),"")</f>
        <v/>
      </c>
      <c r="R2790" s="8" t="str">
        <f>IFERROR(VLOOKUP(LEFT($A2790,8),POR!$A:$R,4,0),"")</f>
        <v/>
      </c>
      <c r="S2790" s="8" t="str">
        <f>IFERROR(VLOOKUP(LEFT($A2790,8),POR!$A:$R,5,0),"")</f>
        <v/>
      </c>
      <c r="T2790" s="8" t="str">
        <f>IFERROR(VLOOKUP(LEFT($A2790,8),POR!$A:$R,6,0),"")</f>
        <v/>
      </c>
      <c r="U2790" s="8" t="str">
        <f>IFERROR(VLOOKUP(LEFT($A2790,8),POR!$A:$R,7,0),"")</f>
        <v/>
      </c>
      <c r="V2790" s="8" t="str">
        <f>IFERROR(VLOOKUP(LEFT($A2790,8),POR!$A:$R,8,0),"")</f>
        <v/>
      </c>
      <c r="W2790" s="8" t="str">
        <f>IFERROR(VLOOKUP(LEFT($A2790,8),POR!$A:$R,9,0),"")</f>
        <v/>
      </c>
      <c r="X2790" s="8">
        <f>IFERROR(VLOOKUP(LEFT($A2790,8),POR!$A:$R,10,0),"")</f>
        <v>43296</v>
      </c>
      <c r="Y2790" s="8" t="str">
        <f>IFERROR(VLOOKUP(LEFT($A2790,8),POR!$A:$R,11,0),"")</f>
        <v/>
      </c>
      <c r="Z2790" s="8" t="str">
        <f>IFERROR(VLOOKUP(LEFT($A2790,8),POR!$A:$R,12,0),"")</f>
        <v/>
      </c>
      <c r="AA2790" s="8" t="str">
        <f>IFERROR(VLOOKUP(LEFT($A2790,8),POR!$A:$R,13,0),"")</f>
        <v/>
      </c>
      <c r="AB2790" s="8" t="str">
        <f>IFERROR(VLOOKUP(LEFT($A2790,8),POR!$A:$R,14,0),"")</f>
        <v/>
      </c>
      <c r="AC2790" s="8" t="str">
        <f>IFERROR(VLOOKUP(LEFT($A2790,8),POR!$A:$R,15,0),"")</f>
        <v/>
      </c>
      <c r="AD2790" s="8" t="str">
        <f>IFERROR(VLOOKUP(LEFT($A2790,8),POR!$A:$R,16,0),"")</f>
        <v/>
      </c>
      <c r="AE2790" s="8" t="str">
        <f>IFERROR(VLOOKUP(LEFT($A2790,8),POR!$A:$R,17,0),"")</f>
        <v/>
      </c>
      <c r="AF2790" s="8" t="str">
        <f>IFERROR(VLOOKUP(LEFT($A2790,8),POR!$A:$R,18,0),"")</f>
        <v/>
      </c>
      <c r="AG2790" s="36" t="str">
        <f>IFERROR(VLOOKUP(A2790,NSD!F:G,2,0),"")</f>
        <v/>
      </c>
    </row>
    <row r="2791" spans="1:33">
      <c r="A2791" s="49" t="s">
        <v>3447</v>
      </c>
      <c r="B2791" s="36" t="str">
        <f>VLOOKUP(LEFT(A2791,8),Clusters!A:C,3,0)</f>
        <v>C3</v>
      </c>
      <c r="C2791" s="36">
        <f>VLOOKUP(LEFT(A2791,8),Clusters!A:D,2,0)</f>
        <v>35</v>
      </c>
      <c r="O2791" s="36">
        <f>IFERROR(VLOOKUP(LEFT(A2791,8),'Development Priority'!A:B,2,0),"")</f>
        <v>863</v>
      </c>
      <c r="P2791" s="8" t="str">
        <f>IFERROR(VLOOKUP(LEFT($A2791,8),POR!$A:$R,2,0),"")</f>
        <v/>
      </c>
      <c r="Q2791" s="8" t="str">
        <f>IFERROR(VLOOKUP(LEFT($A2791,8),POR!$A:$R,3,0),"")</f>
        <v/>
      </c>
      <c r="R2791" s="8" t="str">
        <f>IFERROR(VLOOKUP(LEFT($A2791,8),POR!$A:$R,4,0),"")</f>
        <v/>
      </c>
      <c r="S2791" s="8" t="str">
        <f>IFERROR(VLOOKUP(LEFT($A2791,8),POR!$A:$R,5,0),"")</f>
        <v/>
      </c>
      <c r="T2791" s="8" t="str">
        <f>IFERROR(VLOOKUP(LEFT($A2791,8),POR!$A:$R,6,0),"")</f>
        <v/>
      </c>
      <c r="U2791" s="8" t="str">
        <f>IFERROR(VLOOKUP(LEFT($A2791,8),POR!$A:$R,7,0),"")</f>
        <v/>
      </c>
      <c r="V2791" s="8" t="str">
        <f>IFERROR(VLOOKUP(LEFT($A2791,8),POR!$A:$R,8,0),"")</f>
        <v/>
      </c>
      <c r="W2791" s="8" t="str">
        <f>IFERROR(VLOOKUP(LEFT($A2791,8),POR!$A:$R,9,0),"")</f>
        <v/>
      </c>
      <c r="X2791" s="8">
        <f>IFERROR(VLOOKUP(LEFT($A2791,8),POR!$A:$R,10,0),"")</f>
        <v>43296</v>
      </c>
      <c r="Y2791" s="8" t="str">
        <f>IFERROR(VLOOKUP(LEFT($A2791,8),POR!$A:$R,11,0),"")</f>
        <v/>
      </c>
      <c r="Z2791" s="8" t="str">
        <f>IFERROR(VLOOKUP(LEFT($A2791,8),POR!$A:$R,12,0),"")</f>
        <v/>
      </c>
      <c r="AA2791" s="8" t="str">
        <f>IFERROR(VLOOKUP(LEFT($A2791,8),POR!$A:$R,13,0),"")</f>
        <v/>
      </c>
      <c r="AB2791" s="8" t="str">
        <f>IFERROR(VLOOKUP(LEFT($A2791,8),POR!$A:$R,14,0),"")</f>
        <v/>
      </c>
      <c r="AC2791" s="8" t="str">
        <f>IFERROR(VLOOKUP(LEFT($A2791,8),POR!$A:$R,15,0),"")</f>
        <v/>
      </c>
      <c r="AD2791" s="8" t="str">
        <f>IFERROR(VLOOKUP(LEFT($A2791,8),POR!$A:$R,16,0),"")</f>
        <v/>
      </c>
      <c r="AE2791" s="8" t="str">
        <f>IFERROR(VLOOKUP(LEFT($A2791,8),POR!$A:$R,17,0),"")</f>
        <v/>
      </c>
      <c r="AF2791" s="8" t="str">
        <f>IFERROR(VLOOKUP(LEFT($A2791,8),POR!$A:$R,18,0),"")</f>
        <v/>
      </c>
      <c r="AG2791" s="36" t="str">
        <f>IFERROR(VLOOKUP(A2791,NSD!F:G,2,0),"")</f>
        <v/>
      </c>
    </row>
    <row r="2792" spans="1:33">
      <c r="A2792" s="49" t="s">
        <v>2627</v>
      </c>
      <c r="B2792" s="36" t="str">
        <f>VLOOKUP(LEFT(A2792,8),Clusters!A:C,3,0)</f>
        <v>C3</v>
      </c>
      <c r="C2792" s="36">
        <f>VLOOKUP(LEFT(A2792,8),Clusters!A:D,2,0)</f>
        <v>35</v>
      </c>
      <c r="O2792" s="36">
        <f>IFERROR(VLOOKUP(LEFT(A2792,8),'Development Priority'!A:B,2,0),"")</f>
        <v>336</v>
      </c>
      <c r="P2792" s="8" t="str">
        <f>IFERROR(VLOOKUP(LEFT($A2792,8),POR!$A:$R,2,0),"")</f>
        <v/>
      </c>
      <c r="Q2792" s="8" t="str">
        <f>IFERROR(VLOOKUP(LEFT($A2792,8),POR!$A:$R,3,0),"")</f>
        <v/>
      </c>
      <c r="R2792" s="8" t="str">
        <f>IFERROR(VLOOKUP(LEFT($A2792,8),POR!$A:$R,4,0),"")</f>
        <v/>
      </c>
      <c r="S2792" s="8" t="str">
        <f>IFERROR(VLOOKUP(LEFT($A2792,8),POR!$A:$R,5,0),"")</f>
        <v/>
      </c>
      <c r="T2792" s="8">
        <f>IFERROR(VLOOKUP(LEFT($A2792,8),POR!$A:$R,6,0),"")</f>
        <v>42990.708333333299</v>
      </c>
      <c r="U2792" s="8" t="str">
        <f>IFERROR(VLOOKUP(LEFT($A2792,8),POR!$A:$R,7,0),"")</f>
        <v/>
      </c>
      <c r="V2792" s="8" t="str">
        <f>IFERROR(VLOOKUP(LEFT($A2792,8),POR!$A:$R,8,0),"")</f>
        <v/>
      </c>
      <c r="W2792" s="8" t="str">
        <f>IFERROR(VLOOKUP(LEFT($A2792,8),POR!$A:$R,9,0),"")</f>
        <v/>
      </c>
      <c r="X2792" s="8" t="str">
        <f>IFERROR(VLOOKUP(LEFT($A2792,8),POR!$A:$R,10,0),"")</f>
        <v/>
      </c>
      <c r="Y2792" s="8" t="str">
        <f>IFERROR(VLOOKUP(LEFT($A2792,8),POR!$A:$R,11,0),"")</f>
        <v/>
      </c>
      <c r="Z2792" s="8" t="str">
        <f>IFERROR(VLOOKUP(LEFT($A2792,8),POR!$A:$R,12,0),"")</f>
        <v/>
      </c>
      <c r="AA2792" s="8" t="str">
        <f>IFERROR(VLOOKUP(LEFT($A2792,8),POR!$A:$R,13,0),"")</f>
        <v/>
      </c>
      <c r="AB2792" s="8" t="str">
        <f>IFERROR(VLOOKUP(LEFT($A2792,8),POR!$A:$R,14,0),"")</f>
        <v/>
      </c>
      <c r="AC2792" s="8" t="str">
        <f>IFERROR(VLOOKUP(LEFT($A2792,8),POR!$A:$R,15,0),"")</f>
        <v/>
      </c>
      <c r="AD2792" s="8" t="str">
        <f>IFERROR(VLOOKUP(LEFT($A2792,8),POR!$A:$R,16,0),"")</f>
        <v/>
      </c>
      <c r="AE2792" s="8" t="str">
        <f>IFERROR(VLOOKUP(LEFT($A2792,8),POR!$A:$R,17,0),"")</f>
        <v/>
      </c>
      <c r="AF2792" s="8" t="str">
        <f>IFERROR(VLOOKUP(LEFT($A2792,8),POR!$A:$R,18,0),"")</f>
        <v/>
      </c>
      <c r="AG2792" s="36" t="str">
        <f>IFERROR(VLOOKUP(A2792,NSD!F:G,2,0),"")</f>
        <v/>
      </c>
    </row>
    <row r="2793" spans="1:33">
      <c r="A2793" s="49" t="s">
        <v>3380</v>
      </c>
      <c r="B2793" s="36" t="str">
        <f>VLOOKUP(LEFT(A2793,8),Clusters!A:C,3,0)</f>
        <v>C3</v>
      </c>
      <c r="C2793" s="36">
        <f>VLOOKUP(LEFT(A2793,8),Clusters!A:D,2,0)</f>
        <v>35</v>
      </c>
      <c r="O2793" s="36">
        <f>IFERROR(VLOOKUP(LEFT(A2793,8),'Development Priority'!A:B,2,0),"")</f>
        <v>336</v>
      </c>
      <c r="P2793" s="8" t="str">
        <f>IFERROR(VLOOKUP(LEFT($A2793,8),POR!$A:$R,2,0),"")</f>
        <v/>
      </c>
      <c r="Q2793" s="8" t="str">
        <f>IFERROR(VLOOKUP(LEFT($A2793,8),POR!$A:$R,3,0),"")</f>
        <v/>
      </c>
      <c r="R2793" s="8" t="str">
        <f>IFERROR(VLOOKUP(LEFT($A2793,8),POR!$A:$R,4,0),"")</f>
        <v/>
      </c>
      <c r="S2793" s="8" t="str">
        <f>IFERROR(VLOOKUP(LEFT($A2793,8),POR!$A:$R,5,0),"")</f>
        <v/>
      </c>
      <c r="T2793" s="8">
        <f>IFERROR(VLOOKUP(LEFT($A2793,8),POR!$A:$R,6,0),"")</f>
        <v>42990.708333333299</v>
      </c>
      <c r="U2793" s="8" t="str">
        <f>IFERROR(VLOOKUP(LEFT($A2793,8),POR!$A:$R,7,0),"")</f>
        <v/>
      </c>
      <c r="V2793" s="8" t="str">
        <f>IFERROR(VLOOKUP(LEFT($A2793,8),POR!$A:$R,8,0),"")</f>
        <v/>
      </c>
      <c r="W2793" s="8" t="str">
        <f>IFERROR(VLOOKUP(LEFT($A2793,8),POR!$A:$R,9,0),"")</f>
        <v/>
      </c>
      <c r="X2793" s="8" t="str">
        <f>IFERROR(VLOOKUP(LEFT($A2793,8),POR!$A:$R,10,0),"")</f>
        <v/>
      </c>
      <c r="Y2793" s="8" t="str">
        <f>IFERROR(VLOOKUP(LEFT($A2793,8),POR!$A:$R,11,0),"")</f>
        <v/>
      </c>
      <c r="Z2793" s="8" t="str">
        <f>IFERROR(VLOOKUP(LEFT($A2793,8),POR!$A:$R,12,0),"")</f>
        <v/>
      </c>
      <c r="AA2793" s="8" t="str">
        <f>IFERROR(VLOOKUP(LEFT($A2793,8),POR!$A:$R,13,0),"")</f>
        <v/>
      </c>
      <c r="AB2793" s="8" t="str">
        <f>IFERROR(VLOOKUP(LEFT($A2793,8),POR!$A:$R,14,0),"")</f>
        <v/>
      </c>
      <c r="AC2793" s="8" t="str">
        <f>IFERROR(VLOOKUP(LEFT($A2793,8),POR!$A:$R,15,0),"")</f>
        <v/>
      </c>
      <c r="AD2793" s="8" t="str">
        <f>IFERROR(VLOOKUP(LEFT($A2793,8),POR!$A:$R,16,0),"")</f>
        <v/>
      </c>
      <c r="AE2793" s="8" t="str">
        <f>IFERROR(VLOOKUP(LEFT($A2793,8),POR!$A:$R,17,0),"")</f>
        <v/>
      </c>
      <c r="AF2793" s="8" t="str">
        <f>IFERROR(VLOOKUP(LEFT($A2793,8),POR!$A:$R,18,0),"")</f>
        <v/>
      </c>
      <c r="AG2793" s="36" t="str">
        <f>IFERROR(VLOOKUP(A2793,NSD!F:G,2,0),"")</f>
        <v/>
      </c>
    </row>
    <row r="2794" spans="1:33">
      <c r="A2794" s="49" t="s">
        <v>2790</v>
      </c>
      <c r="B2794" s="36" t="str">
        <f>VLOOKUP(LEFT(A2794,8),Clusters!A:C,3,0)</f>
        <v>C3</v>
      </c>
      <c r="C2794" s="36">
        <f>VLOOKUP(LEFT(A2794,8),Clusters!A:D,2,0)</f>
        <v>35</v>
      </c>
      <c r="O2794" s="36">
        <f>IFERROR(VLOOKUP(LEFT(A2794,8),'Development Priority'!A:B,2,0),"")</f>
        <v>336</v>
      </c>
      <c r="P2794" s="8" t="str">
        <f>IFERROR(VLOOKUP(LEFT($A2794,8),POR!$A:$R,2,0),"")</f>
        <v/>
      </c>
      <c r="Q2794" s="8" t="str">
        <f>IFERROR(VLOOKUP(LEFT($A2794,8),POR!$A:$R,3,0),"")</f>
        <v/>
      </c>
      <c r="R2794" s="8" t="str">
        <f>IFERROR(VLOOKUP(LEFT($A2794,8),POR!$A:$R,4,0),"")</f>
        <v/>
      </c>
      <c r="S2794" s="8" t="str">
        <f>IFERROR(VLOOKUP(LEFT($A2794,8),POR!$A:$R,5,0),"")</f>
        <v/>
      </c>
      <c r="T2794" s="8">
        <f>IFERROR(VLOOKUP(LEFT($A2794,8),POR!$A:$R,6,0),"")</f>
        <v>42990.708333333299</v>
      </c>
      <c r="U2794" s="8" t="str">
        <f>IFERROR(VLOOKUP(LEFT($A2794,8),POR!$A:$R,7,0),"")</f>
        <v/>
      </c>
      <c r="V2794" s="8" t="str">
        <f>IFERROR(VLOOKUP(LEFT($A2794,8),POR!$A:$R,8,0),"")</f>
        <v/>
      </c>
      <c r="W2794" s="8" t="str">
        <f>IFERROR(VLOOKUP(LEFT($A2794,8),POR!$A:$R,9,0),"")</f>
        <v/>
      </c>
      <c r="X2794" s="8" t="str">
        <f>IFERROR(VLOOKUP(LEFT($A2794,8),POR!$A:$R,10,0),"")</f>
        <v/>
      </c>
      <c r="Y2794" s="8" t="str">
        <f>IFERROR(VLOOKUP(LEFT($A2794,8),POR!$A:$R,11,0),"")</f>
        <v/>
      </c>
      <c r="Z2794" s="8" t="str">
        <f>IFERROR(VLOOKUP(LEFT($A2794,8),POR!$A:$R,12,0),"")</f>
        <v/>
      </c>
      <c r="AA2794" s="8" t="str">
        <f>IFERROR(VLOOKUP(LEFT($A2794,8),POR!$A:$R,13,0),"")</f>
        <v/>
      </c>
      <c r="AB2794" s="8" t="str">
        <f>IFERROR(VLOOKUP(LEFT($A2794,8),POR!$A:$R,14,0),"")</f>
        <v/>
      </c>
      <c r="AC2794" s="8" t="str">
        <f>IFERROR(VLOOKUP(LEFT($A2794,8),POR!$A:$R,15,0),"")</f>
        <v/>
      </c>
      <c r="AD2794" s="8" t="str">
        <f>IFERROR(VLOOKUP(LEFT($A2794,8),POR!$A:$R,16,0),"")</f>
        <v/>
      </c>
      <c r="AE2794" s="8" t="str">
        <f>IFERROR(VLOOKUP(LEFT($A2794,8),POR!$A:$R,17,0),"")</f>
        <v/>
      </c>
      <c r="AF2794" s="8" t="str">
        <f>IFERROR(VLOOKUP(LEFT($A2794,8),POR!$A:$R,18,0),"")</f>
        <v/>
      </c>
      <c r="AG2794" s="36" t="str">
        <f>IFERROR(VLOOKUP(A2794,NSD!F:G,2,0),"")</f>
        <v/>
      </c>
    </row>
    <row r="2795" spans="1:33">
      <c r="A2795" s="49" t="s">
        <v>2939</v>
      </c>
      <c r="B2795" s="36" t="str">
        <f>VLOOKUP(LEFT(A2795,8),Clusters!A:C,3,0)</f>
        <v>C3</v>
      </c>
      <c r="C2795" s="36">
        <f>VLOOKUP(LEFT(A2795,8),Clusters!A:D,2,0)</f>
        <v>35</v>
      </c>
      <c r="O2795" s="36">
        <f>IFERROR(VLOOKUP(LEFT(A2795,8),'Development Priority'!A:B,2,0),"")</f>
        <v>982</v>
      </c>
      <c r="P2795" s="8" t="str">
        <f>IFERROR(VLOOKUP(LEFT($A2795,8),POR!$A:$R,2,0),"")</f>
        <v/>
      </c>
      <c r="Q2795" s="8" t="str">
        <f>IFERROR(VLOOKUP(LEFT($A2795,8),POR!$A:$R,3,0),"")</f>
        <v/>
      </c>
      <c r="R2795" s="8" t="str">
        <f>IFERROR(VLOOKUP(LEFT($A2795,8),POR!$A:$R,4,0),"")</f>
        <v/>
      </c>
      <c r="S2795" s="8" t="str">
        <f>IFERROR(VLOOKUP(LEFT($A2795,8),POR!$A:$R,5,0),"")</f>
        <v/>
      </c>
      <c r="T2795" s="8" t="str">
        <f>IFERROR(VLOOKUP(LEFT($A2795,8),POR!$A:$R,6,0),"")</f>
        <v/>
      </c>
      <c r="U2795" s="8" t="str">
        <f>IFERROR(VLOOKUP(LEFT($A2795,8),POR!$A:$R,7,0),"")</f>
        <v/>
      </c>
      <c r="V2795" s="8" t="str">
        <f>IFERROR(VLOOKUP(LEFT($A2795,8),POR!$A:$R,8,0),"")</f>
        <v/>
      </c>
      <c r="W2795" s="8" t="str">
        <f>IFERROR(VLOOKUP(LEFT($A2795,8),POR!$A:$R,9,0),"")</f>
        <v/>
      </c>
      <c r="X2795" s="8" t="str">
        <f>IFERROR(VLOOKUP(LEFT($A2795,8),POR!$A:$R,10,0),"")</f>
        <v/>
      </c>
      <c r="Y2795" s="8" t="str">
        <f>IFERROR(VLOOKUP(LEFT($A2795,8),POR!$A:$R,11,0),"")</f>
        <v/>
      </c>
      <c r="Z2795" s="8" t="str">
        <f>IFERROR(VLOOKUP(LEFT($A2795,8),POR!$A:$R,12,0),"")</f>
        <v/>
      </c>
      <c r="AA2795" s="8" t="str">
        <f>IFERROR(VLOOKUP(LEFT($A2795,8),POR!$A:$R,13,0),"")</f>
        <v/>
      </c>
      <c r="AB2795" s="8" t="str">
        <f>IFERROR(VLOOKUP(LEFT($A2795,8),POR!$A:$R,14,0),"")</f>
        <v/>
      </c>
      <c r="AC2795" s="8" t="str">
        <f>IFERROR(VLOOKUP(LEFT($A2795,8),POR!$A:$R,15,0),"")</f>
        <v/>
      </c>
      <c r="AD2795" s="8" t="str">
        <f>IFERROR(VLOOKUP(LEFT($A2795,8),POR!$A:$R,16,0),"")</f>
        <v/>
      </c>
      <c r="AE2795" s="8" t="str">
        <f>IFERROR(VLOOKUP(LEFT($A2795,8),POR!$A:$R,17,0),"")</f>
        <v/>
      </c>
      <c r="AF2795" s="8" t="str">
        <f>IFERROR(VLOOKUP(LEFT($A2795,8),POR!$A:$R,18,0),"")</f>
        <v/>
      </c>
      <c r="AG2795" s="36" t="str">
        <f>IFERROR(VLOOKUP(A2795,NSD!F:G,2,0),"")</f>
        <v/>
      </c>
    </row>
    <row r="2796" spans="1:33">
      <c r="A2796" s="49" t="s">
        <v>3117</v>
      </c>
      <c r="B2796" s="36" t="str">
        <f>VLOOKUP(LEFT(A2796,8),Clusters!A:C,3,0)</f>
        <v>C3</v>
      </c>
      <c r="C2796" s="36">
        <f>VLOOKUP(LEFT(A2796,8),Clusters!A:D,2,0)</f>
        <v>35</v>
      </c>
      <c r="O2796" s="36">
        <f>IFERROR(VLOOKUP(LEFT(A2796,8),'Development Priority'!A:B,2,0),"")</f>
        <v>982</v>
      </c>
      <c r="P2796" s="8" t="str">
        <f>IFERROR(VLOOKUP(LEFT($A2796,8),POR!$A:$R,2,0),"")</f>
        <v/>
      </c>
      <c r="Q2796" s="8" t="str">
        <f>IFERROR(VLOOKUP(LEFT($A2796,8),POR!$A:$R,3,0),"")</f>
        <v/>
      </c>
      <c r="R2796" s="8" t="str">
        <f>IFERROR(VLOOKUP(LEFT($A2796,8),POR!$A:$R,4,0),"")</f>
        <v/>
      </c>
      <c r="S2796" s="8" t="str">
        <f>IFERROR(VLOOKUP(LEFT($A2796,8),POR!$A:$R,5,0),"")</f>
        <v/>
      </c>
      <c r="T2796" s="8" t="str">
        <f>IFERROR(VLOOKUP(LEFT($A2796,8),POR!$A:$R,6,0),"")</f>
        <v/>
      </c>
      <c r="U2796" s="8" t="str">
        <f>IFERROR(VLOOKUP(LEFT($A2796,8),POR!$A:$R,7,0),"")</f>
        <v/>
      </c>
      <c r="V2796" s="8" t="str">
        <f>IFERROR(VLOOKUP(LEFT($A2796,8),POR!$A:$R,8,0),"")</f>
        <v/>
      </c>
      <c r="W2796" s="8" t="str">
        <f>IFERROR(VLOOKUP(LEFT($A2796,8),POR!$A:$R,9,0),"")</f>
        <v/>
      </c>
      <c r="X2796" s="8" t="str">
        <f>IFERROR(VLOOKUP(LEFT($A2796,8),POR!$A:$R,10,0),"")</f>
        <v/>
      </c>
      <c r="Y2796" s="8" t="str">
        <f>IFERROR(VLOOKUP(LEFT($A2796,8),POR!$A:$R,11,0),"")</f>
        <v/>
      </c>
      <c r="Z2796" s="8" t="str">
        <f>IFERROR(VLOOKUP(LEFT($A2796,8),POR!$A:$R,12,0),"")</f>
        <v/>
      </c>
      <c r="AA2796" s="8" t="str">
        <f>IFERROR(VLOOKUP(LEFT($A2796,8),POR!$A:$R,13,0),"")</f>
        <v/>
      </c>
      <c r="AB2796" s="8" t="str">
        <f>IFERROR(VLOOKUP(LEFT($A2796,8),POR!$A:$R,14,0),"")</f>
        <v/>
      </c>
      <c r="AC2796" s="8" t="str">
        <f>IFERROR(VLOOKUP(LEFT($A2796,8),POR!$A:$R,15,0),"")</f>
        <v/>
      </c>
      <c r="AD2796" s="8" t="str">
        <f>IFERROR(VLOOKUP(LEFT($A2796,8),POR!$A:$R,16,0),"")</f>
        <v/>
      </c>
      <c r="AE2796" s="8" t="str">
        <f>IFERROR(VLOOKUP(LEFT($A2796,8),POR!$A:$R,17,0),"")</f>
        <v/>
      </c>
      <c r="AF2796" s="8" t="str">
        <f>IFERROR(VLOOKUP(LEFT($A2796,8),POR!$A:$R,18,0),"")</f>
        <v/>
      </c>
      <c r="AG2796" s="36" t="str">
        <f>IFERROR(VLOOKUP(A2796,NSD!F:G,2,0),"")</f>
        <v/>
      </c>
    </row>
    <row r="2797" spans="1:33">
      <c r="A2797" s="49" t="s">
        <v>3146</v>
      </c>
      <c r="B2797" s="36" t="str">
        <f>VLOOKUP(LEFT(A2797,8),Clusters!A:C,3,0)</f>
        <v>C3</v>
      </c>
      <c r="C2797" s="36">
        <f>VLOOKUP(LEFT(A2797,8),Clusters!A:D,2,0)</f>
        <v>35</v>
      </c>
      <c r="O2797" s="36">
        <f>IFERROR(VLOOKUP(LEFT(A2797,8),'Development Priority'!A:B,2,0),"")</f>
        <v>982</v>
      </c>
      <c r="P2797" s="8" t="str">
        <f>IFERROR(VLOOKUP(LEFT($A2797,8),POR!$A:$R,2,0),"")</f>
        <v/>
      </c>
      <c r="Q2797" s="8" t="str">
        <f>IFERROR(VLOOKUP(LEFT($A2797,8),POR!$A:$R,3,0),"")</f>
        <v/>
      </c>
      <c r="R2797" s="8" t="str">
        <f>IFERROR(VLOOKUP(LEFT($A2797,8),POR!$A:$R,4,0),"")</f>
        <v/>
      </c>
      <c r="S2797" s="8" t="str">
        <f>IFERROR(VLOOKUP(LEFT($A2797,8),POR!$A:$R,5,0),"")</f>
        <v/>
      </c>
      <c r="T2797" s="8" t="str">
        <f>IFERROR(VLOOKUP(LEFT($A2797,8),POR!$A:$R,6,0),"")</f>
        <v/>
      </c>
      <c r="U2797" s="8" t="str">
        <f>IFERROR(VLOOKUP(LEFT($A2797,8),POR!$A:$R,7,0),"")</f>
        <v/>
      </c>
      <c r="V2797" s="8" t="str">
        <f>IFERROR(VLOOKUP(LEFT($A2797,8),POR!$A:$R,8,0),"")</f>
        <v/>
      </c>
      <c r="W2797" s="8" t="str">
        <f>IFERROR(VLOOKUP(LEFT($A2797,8),POR!$A:$R,9,0),"")</f>
        <v/>
      </c>
      <c r="X2797" s="8" t="str">
        <f>IFERROR(VLOOKUP(LEFT($A2797,8),POR!$A:$R,10,0),"")</f>
        <v/>
      </c>
      <c r="Y2797" s="8" t="str">
        <f>IFERROR(VLOOKUP(LEFT($A2797,8),POR!$A:$R,11,0),"")</f>
        <v/>
      </c>
      <c r="Z2797" s="8" t="str">
        <f>IFERROR(VLOOKUP(LEFT($A2797,8),POR!$A:$R,12,0),"")</f>
        <v/>
      </c>
      <c r="AA2797" s="8" t="str">
        <f>IFERROR(VLOOKUP(LEFT($A2797,8),POR!$A:$R,13,0),"")</f>
        <v/>
      </c>
      <c r="AB2797" s="8" t="str">
        <f>IFERROR(VLOOKUP(LEFT($A2797,8),POR!$A:$R,14,0),"")</f>
        <v/>
      </c>
      <c r="AC2797" s="8" t="str">
        <f>IFERROR(VLOOKUP(LEFT($A2797,8),POR!$A:$R,15,0),"")</f>
        <v/>
      </c>
      <c r="AD2797" s="8" t="str">
        <f>IFERROR(VLOOKUP(LEFT($A2797,8),POR!$A:$R,16,0),"")</f>
        <v/>
      </c>
      <c r="AE2797" s="8" t="str">
        <f>IFERROR(VLOOKUP(LEFT($A2797,8),POR!$A:$R,17,0),"")</f>
        <v/>
      </c>
      <c r="AF2797" s="8" t="str">
        <f>IFERROR(VLOOKUP(LEFT($A2797,8),POR!$A:$R,18,0),"")</f>
        <v/>
      </c>
      <c r="AG2797" s="36" t="str">
        <f>IFERROR(VLOOKUP(A2797,NSD!F:G,2,0),"")</f>
        <v/>
      </c>
    </row>
    <row r="2798" spans="1:33">
      <c r="A2798" s="49" t="s">
        <v>2378</v>
      </c>
      <c r="B2798" s="36" t="str">
        <f>VLOOKUP(LEFT(A2798,8),Clusters!A:C,3,0)</f>
        <v>C4</v>
      </c>
      <c r="C2798" s="36">
        <f>VLOOKUP(LEFT(A2798,8),Clusters!A:D,2,0)</f>
        <v>45</v>
      </c>
      <c r="O2798" s="36">
        <f>IFERROR(VLOOKUP(LEFT(A2798,8),'Development Priority'!A:B,2,0),"")</f>
        <v>1111</v>
      </c>
      <c r="P2798" s="8" t="str">
        <f>IFERROR(VLOOKUP(LEFT($A2798,8),POR!$A:$R,2,0),"")</f>
        <v/>
      </c>
      <c r="Q2798" s="8" t="str">
        <f>IFERROR(VLOOKUP(LEFT($A2798,8),POR!$A:$R,3,0),"")</f>
        <v/>
      </c>
      <c r="R2798" s="8" t="str">
        <f>IFERROR(VLOOKUP(LEFT($A2798,8),POR!$A:$R,4,0),"")</f>
        <v/>
      </c>
      <c r="S2798" s="8" t="str">
        <f>IFERROR(VLOOKUP(LEFT($A2798,8),POR!$A:$R,5,0),"")</f>
        <v/>
      </c>
      <c r="T2798" s="8" t="str">
        <f>IFERROR(VLOOKUP(LEFT($A2798,8),POR!$A:$R,6,0),"")</f>
        <v/>
      </c>
      <c r="U2798" s="8" t="str">
        <f>IFERROR(VLOOKUP(LEFT($A2798,8),POR!$A:$R,7,0),"")</f>
        <v/>
      </c>
      <c r="V2798" s="8">
        <f>IFERROR(VLOOKUP(LEFT($A2798,8),POR!$A:$R,8,0),"")</f>
        <v>42761</v>
      </c>
      <c r="W2798" s="8" t="str">
        <f>IFERROR(VLOOKUP(LEFT($A2798,8),POR!$A:$R,9,0),"")</f>
        <v/>
      </c>
      <c r="X2798" s="8" t="str">
        <f>IFERROR(VLOOKUP(LEFT($A2798,8),POR!$A:$R,10,0),"")</f>
        <v/>
      </c>
      <c r="Y2798" s="8" t="str">
        <f>IFERROR(VLOOKUP(LEFT($A2798,8),POR!$A:$R,11,0),"")</f>
        <v/>
      </c>
      <c r="Z2798" s="8" t="str">
        <f>IFERROR(VLOOKUP(LEFT($A2798,8),POR!$A:$R,12,0),"")</f>
        <v/>
      </c>
      <c r="AA2798" s="8" t="str">
        <f>IFERROR(VLOOKUP(LEFT($A2798,8),POR!$A:$R,13,0),"")</f>
        <v/>
      </c>
      <c r="AB2798" s="8" t="str">
        <f>IFERROR(VLOOKUP(LEFT($A2798,8),POR!$A:$R,14,0),"")</f>
        <v/>
      </c>
      <c r="AC2798" s="8" t="str">
        <f>IFERROR(VLOOKUP(LEFT($A2798,8),POR!$A:$R,15,0),"")</f>
        <v/>
      </c>
      <c r="AD2798" s="8" t="str">
        <f>IFERROR(VLOOKUP(LEFT($A2798,8),POR!$A:$R,16,0),"")</f>
        <v/>
      </c>
      <c r="AE2798" s="8" t="str">
        <f>IFERROR(VLOOKUP(LEFT($A2798,8),POR!$A:$R,17,0),"")</f>
        <v/>
      </c>
      <c r="AF2798" s="8" t="str">
        <f>IFERROR(VLOOKUP(LEFT($A2798,8),POR!$A:$R,18,0),"")</f>
        <v/>
      </c>
      <c r="AG2798" s="36" t="str">
        <f>IFERROR(VLOOKUP(A2798,NSD!F:G,2,0),"")</f>
        <v/>
      </c>
    </row>
    <row r="2799" spans="1:33">
      <c r="A2799" s="49" t="s">
        <v>3222</v>
      </c>
      <c r="B2799" s="36" t="str">
        <f>VLOOKUP(LEFT(A2799,8),Clusters!A:C,3,0)</f>
        <v>C4</v>
      </c>
      <c r="C2799" s="36">
        <f>VLOOKUP(LEFT(A2799,8),Clusters!A:D,2,0)</f>
        <v>45</v>
      </c>
      <c r="O2799" s="36">
        <f>IFERROR(VLOOKUP(LEFT(A2799,8),'Development Priority'!A:B,2,0),"")</f>
        <v>1111</v>
      </c>
      <c r="P2799" s="8" t="str">
        <f>IFERROR(VLOOKUP(LEFT($A2799,8),POR!$A:$R,2,0),"")</f>
        <v/>
      </c>
      <c r="Q2799" s="8" t="str">
        <f>IFERROR(VLOOKUP(LEFT($A2799,8),POR!$A:$R,3,0),"")</f>
        <v/>
      </c>
      <c r="R2799" s="8" t="str">
        <f>IFERROR(VLOOKUP(LEFT($A2799,8),POR!$A:$R,4,0),"")</f>
        <v/>
      </c>
      <c r="S2799" s="8" t="str">
        <f>IFERROR(VLOOKUP(LEFT($A2799,8),POR!$A:$R,5,0),"")</f>
        <v/>
      </c>
      <c r="T2799" s="8" t="str">
        <f>IFERROR(VLOOKUP(LEFT($A2799,8),POR!$A:$R,6,0),"")</f>
        <v/>
      </c>
      <c r="U2799" s="8" t="str">
        <f>IFERROR(VLOOKUP(LEFT($A2799,8),POR!$A:$R,7,0),"")</f>
        <v/>
      </c>
      <c r="V2799" s="8">
        <f>IFERROR(VLOOKUP(LEFT($A2799,8),POR!$A:$R,8,0),"")</f>
        <v>42761</v>
      </c>
      <c r="W2799" s="8" t="str">
        <f>IFERROR(VLOOKUP(LEFT($A2799,8),POR!$A:$R,9,0),"")</f>
        <v/>
      </c>
      <c r="X2799" s="8" t="str">
        <f>IFERROR(VLOOKUP(LEFT($A2799,8),POR!$A:$R,10,0),"")</f>
        <v/>
      </c>
      <c r="Y2799" s="8" t="str">
        <f>IFERROR(VLOOKUP(LEFT($A2799,8),POR!$A:$R,11,0),"")</f>
        <v/>
      </c>
      <c r="Z2799" s="8" t="str">
        <f>IFERROR(VLOOKUP(LEFT($A2799,8),POR!$A:$R,12,0),"")</f>
        <v/>
      </c>
      <c r="AA2799" s="8" t="str">
        <f>IFERROR(VLOOKUP(LEFT($A2799,8),POR!$A:$R,13,0),"")</f>
        <v/>
      </c>
      <c r="AB2799" s="8" t="str">
        <f>IFERROR(VLOOKUP(LEFT($A2799,8),POR!$A:$R,14,0),"")</f>
        <v/>
      </c>
      <c r="AC2799" s="8" t="str">
        <f>IFERROR(VLOOKUP(LEFT($A2799,8),POR!$A:$R,15,0),"")</f>
        <v/>
      </c>
      <c r="AD2799" s="8" t="str">
        <f>IFERROR(VLOOKUP(LEFT($A2799,8),POR!$A:$R,16,0),"")</f>
        <v/>
      </c>
      <c r="AE2799" s="8" t="str">
        <f>IFERROR(VLOOKUP(LEFT($A2799,8),POR!$A:$R,17,0),"")</f>
        <v/>
      </c>
      <c r="AF2799" s="8" t="str">
        <f>IFERROR(VLOOKUP(LEFT($A2799,8),POR!$A:$R,18,0),"")</f>
        <v/>
      </c>
      <c r="AG2799" s="36" t="str">
        <f>IFERROR(VLOOKUP(A2799,NSD!F:G,2,0),"")</f>
        <v/>
      </c>
    </row>
    <row r="2800" spans="1:33">
      <c r="A2800" s="49" t="s">
        <v>4041</v>
      </c>
      <c r="B2800" s="36" t="str">
        <f>VLOOKUP(LEFT(A2800,8),Clusters!A:C,3,0)</f>
        <v>C2</v>
      </c>
      <c r="C2800" s="36">
        <f>VLOOKUP(LEFT(A2800,8),Clusters!A:D,2,0)</f>
        <v>26</v>
      </c>
      <c r="O2800" s="36" t="str">
        <f>IFERROR(VLOOKUP(LEFT(A2800,8),'Development Priority'!A:B,2,0),"")</f>
        <v/>
      </c>
      <c r="P2800" s="8" t="str">
        <f>IFERROR(VLOOKUP(LEFT($A2800,8),POR!$A:$R,2,0),"")</f>
        <v/>
      </c>
      <c r="Q2800" s="8" t="str">
        <f>IFERROR(VLOOKUP(LEFT($A2800,8),POR!$A:$R,3,0),"")</f>
        <v/>
      </c>
      <c r="R2800" s="8" t="str">
        <f>IFERROR(VLOOKUP(LEFT($A2800,8),POR!$A:$R,4,0),"")</f>
        <v/>
      </c>
      <c r="S2800" s="8" t="str">
        <f>IFERROR(VLOOKUP(LEFT($A2800,8),POR!$A:$R,5,0),"")</f>
        <v/>
      </c>
      <c r="T2800" s="8" t="str">
        <f>IFERROR(VLOOKUP(LEFT($A2800,8),POR!$A:$R,6,0),"")</f>
        <v/>
      </c>
      <c r="U2800" s="8" t="str">
        <f>IFERROR(VLOOKUP(LEFT($A2800,8),POR!$A:$R,7,0),"")</f>
        <v/>
      </c>
      <c r="V2800" s="8" t="str">
        <f>IFERROR(VLOOKUP(LEFT($A2800,8),POR!$A:$R,8,0),"")</f>
        <v/>
      </c>
      <c r="W2800" s="8" t="str">
        <f>IFERROR(VLOOKUP(LEFT($A2800,8),POR!$A:$R,9,0),"")</f>
        <v/>
      </c>
      <c r="X2800" s="8" t="str">
        <f>IFERROR(VLOOKUP(LEFT($A2800,8),POR!$A:$R,10,0),"")</f>
        <v/>
      </c>
      <c r="Y2800" s="8" t="str">
        <f>IFERROR(VLOOKUP(LEFT($A2800,8),POR!$A:$R,11,0),"")</f>
        <v/>
      </c>
      <c r="Z2800" s="8" t="str">
        <f>IFERROR(VLOOKUP(LEFT($A2800,8),POR!$A:$R,12,0),"")</f>
        <v/>
      </c>
      <c r="AA2800" s="8" t="str">
        <f>IFERROR(VLOOKUP(LEFT($A2800,8),POR!$A:$R,13,0),"")</f>
        <v/>
      </c>
      <c r="AB2800" s="8" t="str">
        <f>IFERROR(VLOOKUP(LEFT($A2800,8),POR!$A:$R,14,0),"")</f>
        <v/>
      </c>
      <c r="AC2800" s="8" t="str">
        <f>IFERROR(VLOOKUP(LEFT($A2800,8),POR!$A:$R,15,0),"")</f>
        <v/>
      </c>
      <c r="AD2800" s="8" t="str">
        <f>IFERROR(VLOOKUP(LEFT($A2800,8),POR!$A:$R,16,0),"")</f>
        <v/>
      </c>
      <c r="AE2800" s="8" t="str">
        <f>IFERROR(VLOOKUP(LEFT($A2800,8),POR!$A:$R,17,0),"")</f>
        <v/>
      </c>
      <c r="AF2800" s="8" t="str">
        <f>IFERROR(VLOOKUP(LEFT($A2800,8),POR!$A:$R,18,0),"")</f>
        <v/>
      </c>
      <c r="AG2800" s="36" t="str">
        <f>IFERROR(VLOOKUP(A2800,NSD!F:G,2,0),"")</f>
        <v/>
      </c>
    </row>
    <row r="2801" spans="1:33">
      <c r="A2801" s="49" t="s">
        <v>4042</v>
      </c>
      <c r="B2801" s="36" t="str">
        <f>VLOOKUP(LEFT(A2801,8),Clusters!A:C,3,0)</f>
        <v>C2</v>
      </c>
      <c r="C2801" s="36">
        <f>VLOOKUP(LEFT(A2801,8),Clusters!A:D,2,0)</f>
        <v>26</v>
      </c>
      <c r="O2801" s="36" t="str">
        <f>IFERROR(VLOOKUP(LEFT(A2801,8),'Development Priority'!A:B,2,0),"")</f>
        <v/>
      </c>
      <c r="P2801" s="8" t="str">
        <f>IFERROR(VLOOKUP(LEFT($A2801,8),POR!$A:$R,2,0),"")</f>
        <v/>
      </c>
      <c r="Q2801" s="8" t="str">
        <f>IFERROR(VLOOKUP(LEFT($A2801,8),POR!$A:$R,3,0),"")</f>
        <v/>
      </c>
      <c r="R2801" s="8" t="str">
        <f>IFERROR(VLOOKUP(LEFT($A2801,8),POR!$A:$R,4,0),"")</f>
        <v/>
      </c>
      <c r="S2801" s="8" t="str">
        <f>IFERROR(VLOOKUP(LEFT($A2801,8),POR!$A:$R,5,0),"")</f>
        <v/>
      </c>
      <c r="T2801" s="8" t="str">
        <f>IFERROR(VLOOKUP(LEFT($A2801,8),POR!$A:$R,6,0),"")</f>
        <v/>
      </c>
      <c r="U2801" s="8" t="str">
        <f>IFERROR(VLOOKUP(LEFT($A2801,8),POR!$A:$R,7,0),"")</f>
        <v/>
      </c>
      <c r="V2801" s="8" t="str">
        <f>IFERROR(VLOOKUP(LEFT($A2801,8),POR!$A:$R,8,0),"")</f>
        <v/>
      </c>
      <c r="W2801" s="8" t="str">
        <f>IFERROR(VLOOKUP(LEFT($A2801,8),POR!$A:$R,9,0),"")</f>
        <v/>
      </c>
      <c r="X2801" s="8" t="str">
        <f>IFERROR(VLOOKUP(LEFT($A2801,8),POR!$A:$R,10,0),"")</f>
        <v/>
      </c>
      <c r="Y2801" s="8" t="str">
        <f>IFERROR(VLOOKUP(LEFT($A2801,8),POR!$A:$R,11,0),"")</f>
        <v/>
      </c>
      <c r="Z2801" s="8" t="str">
        <f>IFERROR(VLOOKUP(LEFT($A2801,8),POR!$A:$R,12,0),"")</f>
        <v/>
      </c>
      <c r="AA2801" s="8" t="str">
        <f>IFERROR(VLOOKUP(LEFT($A2801,8),POR!$A:$R,13,0),"")</f>
        <v/>
      </c>
      <c r="AB2801" s="8" t="str">
        <f>IFERROR(VLOOKUP(LEFT($A2801,8),POR!$A:$R,14,0),"")</f>
        <v/>
      </c>
      <c r="AC2801" s="8" t="str">
        <f>IFERROR(VLOOKUP(LEFT($A2801,8),POR!$A:$R,15,0),"")</f>
        <v/>
      </c>
      <c r="AD2801" s="8" t="str">
        <f>IFERROR(VLOOKUP(LEFT($A2801,8),POR!$A:$R,16,0),"")</f>
        <v/>
      </c>
      <c r="AE2801" s="8" t="str">
        <f>IFERROR(VLOOKUP(LEFT($A2801,8),POR!$A:$R,17,0),"")</f>
        <v/>
      </c>
      <c r="AF2801" s="8" t="str">
        <f>IFERROR(VLOOKUP(LEFT($A2801,8),POR!$A:$R,18,0),"")</f>
        <v/>
      </c>
      <c r="AG2801" s="36" t="str">
        <f>IFERROR(VLOOKUP(A2801,NSD!F:G,2,0),"")</f>
        <v/>
      </c>
    </row>
    <row r="2802" spans="1:33">
      <c r="A2802" s="49" t="s">
        <v>4043</v>
      </c>
      <c r="B2802" s="36" t="str">
        <f>VLOOKUP(LEFT(A2802,8),Clusters!A:C,3,0)</f>
        <v>C2</v>
      </c>
      <c r="C2802" s="36">
        <f>VLOOKUP(LEFT(A2802,8),Clusters!A:D,2,0)</f>
        <v>26</v>
      </c>
      <c r="O2802" s="36" t="str">
        <f>IFERROR(VLOOKUP(LEFT(A2802,8),'Development Priority'!A:B,2,0),"")</f>
        <v/>
      </c>
      <c r="P2802" s="8" t="str">
        <f>IFERROR(VLOOKUP(LEFT($A2802,8),POR!$A:$R,2,0),"")</f>
        <v/>
      </c>
      <c r="Q2802" s="8" t="str">
        <f>IFERROR(VLOOKUP(LEFT($A2802,8),POR!$A:$R,3,0),"")</f>
        <v/>
      </c>
      <c r="R2802" s="8" t="str">
        <f>IFERROR(VLOOKUP(LEFT($A2802,8),POR!$A:$R,4,0),"")</f>
        <v/>
      </c>
      <c r="S2802" s="8" t="str">
        <f>IFERROR(VLOOKUP(LEFT($A2802,8),POR!$A:$R,5,0),"")</f>
        <v/>
      </c>
      <c r="T2802" s="8" t="str">
        <f>IFERROR(VLOOKUP(LEFT($A2802,8),POR!$A:$R,6,0),"")</f>
        <v/>
      </c>
      <c r="U2802" s="8" t="str">
        <f>IFERROR(VLOOKUP(LEFT($A2802,8),POR!$A:$R,7,0),"")</f>
        <v/>
      </c>
      <c r="V2802" s="8" t="str">
        <f>IFERROR(VLOOKUP(LEFT($A2802,8),POR!$A:$R,8,0),"")</f>
        <v/>
      </c>
      <c r="W2802" s="8" t="str">
        <f>IFERROR(VLOOKUP(LEFT($A2802,8),POR!$A:$R,9,0),"")</f>
        <v/>
      </c>
      <c r="X2802" s="8" t="str">
        <f>IFERROR(VLOOKUP(LEFT($A2802,8),POR!$A:$R,10,0),"")</f>
        <v/>
      </c>
      <c r="Y2802" s="8" t="str">
        <f>IFERROR(VLOOKUP(LEFT($A2802,8),POR!$A:$R,11,0),"")</f>
        <v/>
      </c>
      <c r="Z2802" s="8" t="str">
        <f>IFERROR(VLOOKUP(LEFT($A2802,8),POR!$A:$R,12,0),"")</f>
        <v/>
      </c>
      <c r="AA2802" s="8" t="str">
        <f>IFERROR(VLOOKUP(LEFT($A2802,8),POR!$A:$R,13,0),"")</f>
        <v/>
      </c>
      <c r="AB2802" s="8" t="str">
        <f>IFERROR(VLOOKUP(LEFT($A2802,8),POR!$A:$R,14,0),"")</f>
        <v/>
      </c>
      <c r="AC2802" s="8" t="str">
        <f>IFERROR(VLOOKUP(LEFT($A2802,8),POR!$A:$R,15,0),"")</f>
        <v/>
      </c>
      <c r="AD2802" s="8" t="str">
        <f>IFERROR(VLOOKUP(LEFT($A2802,8),POR!$A:$R,16,0),"")</f>
        <v/>
      </c>
      <c r="AE2802" s="8" t="str">
        <f>IFERROR(VLOOKUP(LEFT($A2802,8),POR!$A:$R,17,0),"")</f>
        <v/>
      </c>
      <c r="AF2802" s="8" t="str">
        <f>IFERROR(VLOOKUP(LEFT($A2802,8),POR!$A:$R,18,0),"")</f>
        <v/>
      </c>
      <c r="AG2802" s="36" t="str">
        <f>IFERROR(VLOOKUP(A2802,NSD!F:G,2,0),"")</f>
        <v/>
      </c>
    </row>
    <row r="2803" spans="1:33">
      <c r="A2803" s="49" t="s">
        <v>2677</v>
      </c>
      <c r="B2803" s="36" t="str">
        <f>VLOOKUP(LEFT(A2803,8),Clusters!A:C,3,0)</f>
        <v>C2</v>
      </c>
      <c r="C2803" s="36">
        <f>VLOOKUP(LEFT(A2803,8),Clusters!A:D,2,0)</f>
        <v>26</v>
      </c>
      <c r="O2803" s="36">
        <f>IFERROR(VLOOKUP(LEFT(A2803,8),'Development Priority'!A:B,2,0),"")</f>
        <v>762</v>
      </c>
      <c r="P2803" s="8" t="str">
        <f>IFERROR(VLOOKUP(LEFT($A2803,8),POR!$A:$R,2,0),"")</f>
        <v/>
      </c>
      <c r="Q2803" s="8" t="str">
        <f>IFERROR(VLOOKUP(LEFT($A2803,8),POR!$A:$R,3,0),"")</f>
        <v/>
      </c>
      <c r="R2803" s="8" t="str">
        <f>IFERROR(VLOOKUP(LEFT($A2803,8),POR!$A:$R,4,0),"")</f>
        <v/>
      </c>
      <c r="S2803" s="8" t="str">
        <f>IFERROR(VLOOKUP(LEFT($A2803,8),POR!$A:$R,5,0),"")</f>
        <v/>
      </c>
      <c r="T2803" s="8" t="str">
        <f>IFERROR(VLOOKUP(LEFT($A2803,8),POR!$A:$R,6,0),"")</f>
        <v/>
      </c>
      <c r="U2803" s="8" t="str">
        <f>IFERROR(VLOOKUP(LEFT($A2803,8),POR!$A:$R,7,0),"")</f>
        <v/>
      </c>
      <c r="V2803" s="8" t="str">
        <f>IFERROR(VLOOKUP(LEFT($A2803,8),POR!$A:$R,8,0),"")</f>
        <v/>
      </c>
      <c r="W2803" s="8" t="str">
        <f>IFERROR(VLOOKUP(LEFT($A2803,8),POR!$A:$R,9,0),"")</f>
        <v/>
      </c>
      <c r="X2803" s="8" t="str">
        <f>IFERROR(VLOOKUP(LEFT($A2803,8),POR!$A:$R,10,0),"")</f>
        <v/>
      </c>
      <c r="Y2803" s="8" t="str">
        <f>IFERROR(VLOOKUP(LEFT($A2803,8),POR!$A:$R,11,0),"")</f>
        <v/>
      </c>
      <c r="Z2803" s="8" t="str">
        <f>IFERROR(VLOOKUP(LEFT($A2803,8),POR!$A:$R,12,0),"")</f>
        <v/>
      </c>
      <c r="AA2803" s="8" t="str">
        <f>IFERROR(VLOOKUP(LEFT($A2803,8),POR!$A:$R,13,0),"")</f>
        <v/>
      </c>
      <c r="AB2803" s="8" t="str">
        <f>IFERROR(VLOOKUP(LEFT($A2803,8),POR!$A:$R,14,0),"")</f>
        <v/>
      </c>
      <c r="AC2803" s="8" t="str">
        <f>IFERROR(VLOOKUP(LEFT($A2803,8),POR!$A:$R,15,0),"")</f>
        <v/>
      </c>
      <c r="AD2803" s="8" t="str">
        <f>IFERROR(VLOOKUP(LEFT($A2803,8),POR!$A:$R,16,0),"")</f>
        <v/>
      </c>
      <c r="AE2803" s="8" t="str">
        <f>IFERROR(VLOOKUP(LEFT($A2803,8),POR!$A:$R,17,0),"")</f>
        <v/>
      </c>
      <c r="AF2803" s="8" t="str">
        <f>IFERROR(VLOOKUP(LEFT($A2803,8),POR!$A:$R,18,0),"")</f>
        <v/>
      </c>
      <c r="AG2803" s="36" t="str">
        <f>IFERROR(VLOOKUP(A2803,NSD!F:G,2,0),"")</f>
        <v/>
      </c>
    </row>
    <row r="2804" spans="1:33">
      <c r="A2804" s="49" t="s">
        <v>4456</v>
      </c>
      <c r="B2804" s="36" t="str">
        <f>VLOOKUP(LEFT(A2804,8),Clusters!A:C,3,0)</f>
        <v>C2</v>
      </c>
      <c r="C2804" s="36">
        <f>VLOOKUP(LEFT(A2804,8),Clusters!A:D,2,0)</f>
        <v>26</v>
      </c>
      <c r="O2804" s="36">
        <f>IFERROR(VLOOKUP(LEFT(A2804,8),'Development Priority'!A:B,2,0),"")</f>
        <v>762</v>
      </c>
      <c r="P2804" s="8" t="str">
        <f>IFERROR(VLOOKUP(LEFT($A2804,8),POR!$A:$R,2,0),"")</f>
        <v/>
      </c>
      <c r="Q2804" s="8" t="str">
        <f>IFERROR(VLOOKUP(LEFT($A2804,8),POR!$A:$R,3,0),"")</f>
        <v/>
      </c>
      <c r="R2804" s="8" t="str">
        <f>IFERROR(VLOOKUP(LEFT($A2804,8),POR!$A:$R,4,0),"")</f>
        <v/>
      </c>
      <c r="S2804" s="8" t="str">
        <f>IFERROR(VLOOKUP(LEFT($A2804,8),POR!$A:$R,5,0),"")</f>
        <v/>
      </c>
      <c r="T2804" s="8" t="str">
        <f>IFERROR(VLOOKUP(LEFT($A2804,8),POR!$A:$R,6,0),"")</f>
        <v/>
      </c>
      <c r="U2804" s="8" t="str">
        <f>IFERROR(VLOOKUP(LEFT($A2804,8),POR!$A:$R,7,0),"")</f>
        <v/>
      </c>
      <c r="V2804" s="8" t="str">
        <f>IFERROR(VLOOKUP(LEFT($A2804,8),POR!$A:$R,8,0),"")</f>
        <v/>
      </c>
      <c r="W2804" s="8" t="str">
        <f>IFERROR(VLOOKUP(LEFT($A2804,8),POR!$A:$R,9,0),"")</f>
        <v/>
      </c>
      <c r="X2804" s="8" t="str">
        <f>IFERROR(VLOOKUP(LEFT($A2804,8),POR!$A:$R,10,0),"")</f>
        <v/>
      </c>
      <c r="Y2804" s="8" t="str">
        <f>IFERROR(VLOOKUP(LEFT($A2804,8),POR!$A:$R,11,0),"")</f>
        <v/>
      </c>
      <c r="Z2804" s="8" t="str">
        <f>IFERROR(VLOOKUP(LEFT($A2804,8),POR!$A:$R,12,0),"")</f>
        <v/>
      </c>
      <c r="AA2804" s="8" t="str">
        <f>IFERROR(VLOOKUP(LEFT($A2804,8),POR!$A:$R,13,0),"")</f>
        <v/>
      </c>
      <c r="AB2804" s="8" t="str">
        <f>IFERROR(VLOOKUP(LEFT($A2804,8),POR!$A:$R,14,0),"")</f>
        <v/>
      </c>
      <c r="AC2804" s="8" t="str">
        <f>IFERROR(VLOOKUP(LEFT($A2804,8),POR!$A:$R,15,0),"")</f>
        <v/>
      </c>
      <c r="AD2804" s="8" t="str">
        <f>IFERROR(VLOOKUP(LEFT($A2804,8),POR!$A:$R,16,0),"")</f>
        <v/>
      </c>
      <c r="AE2804" s="8" t="str">
        <f>IFERROR(VLOOKUP(LEFT($A2804,8),POR!$A:$R,17,0),"")</f>
        <v/>
      </c>
      <c r="AF2804" s="8" t="str">
        <f>IFERROR(VLOOKUP(LEFT($A2804,8),POR!$A:$R,18,0),"")</f>
        <v/>
      </c>
      <c r="AG2804" s="36" t="str">
        <f>IFERROR(VLOOKUP(A2804,NSD!F:G,2,0),"")</f>
        <v/>
      </c>
    </row>
    <row r="2805" spans="1:33">
      <c r="A2805" s="49" t="s">
        <v>4421</v>
      </c>
      <c r="B2805" s="36" t="str">
        <f>VLOOKUP(LEFT(A2805,8),Clusters!A:C,3,0)</f>
        <v>C2</v>
      </c>
      <c r="C2805" s="36">
        <f>VLOOKUP(LEFT(A2805,8),Clusters!A:D,2,0)</f>
        <v>26</v>
      </c>
      <c r="O2805" s="36">
        <f>IFERROR(VLOOKUP(LEFT(A2805,8),'Development Priority'!A:B,2,0),"")</f>
        <v>762</v>
      </c>
      <c r="P2805" s="8" t="str">
        <f>IFERROR(VLOOKUP(LEFT($A2805,8),POR!$A:$R,2,0),"")</f>
        <v/>
      </c>
      <c r="Q2805" s="8" t="str">
        <f>IFERROR(VLOOKUP(LEFT($A2805,8),POR!$A:$R,3,0),"")</f>
        <v/>
      </c>
      <c r="R2805" s="8" t="str">
        <f>IFERROR(VLOOKUP(LEFT($A2805,8),POR!$A:$R,4,0),"")</f>
        <v/>
      </c>
      <c r="S2805" s="8" t="str">
        <f>IFERROR(VLOOKUP(LEFT($A2805,8),POR!$A:$R,5,0),"")</f>
        <v/>
      </c>
      <c r="T2805" s="8" t="str">
        <f>IFERROR(VLOOKUP(LEFT($A2805,8),POR!$A:$R,6,0),"")</f>
        <v/>
      </c>
      <c r="U2805" s="8" t="str">
        <f>IFERROR(VLOOKUP(LEFT($A2805,8),POR!$A:$R,7,0),"")</f>
        <v/>
      </c>
      <c r="V2805" s="8" t="str">
        <f>IFERROR(VLOOKUP(LEFT($A2805,8),POR!$A:$R,8,0),"")</f>
        <v/>
      </c>
      <c r="W2805" s="8" t="str">
        <f>IFERROR(VLOOKUP(LEFT($A2805,8),POR!$A:$R,9,0),"")</f>
        <v/>
      </c>
      <c r="X2805" s="8" t="str">
        <f>IFERROR(VLOOKUP(LEFT($A2805,8),POR!$A:$R,10,0),"")</f>
        <v/>
      </c>
      <c r="Y2805" s="8" t="str">
        <f>IFERROR(VLOOKUP(LEFT($A2805,8),POR!$A:$R,11,0),"")</f>
        <v/>
      </c>
      <c r="Z2805" s="8" t="str">
        <f>IFERROR(VLOOKUP(LEFT($A2805,8),POR!$A:$R,12,0),"")</f>
        <v/>
      </c>
      <c r="AA2805" s="8" t="str">
        <f>IFERROR(VLOOKUP(LEFT($A2805,8),POR!$A:$R,13,0),"")</f>
        <v/>
      </c>
      <c r="AB2805" s="8" t="str">
        <f>IFERROR(VLOOKUP(LEFT($A2805,8),POR!$A:$R,14,0),"")</f>
        <v/>
      </c>
      <c r="AC2805" s="8" t="str">
        <f>IFERROR(VLOOKUP(LEFT($A2805,8),POR!$A:$R,15,0),"")</f>
        <v/>
      </c>
      <c r="AD2805" s="8" t="str">
        <f>IFERROR(VLOOKUP(LEFT($A2805,8),POR!$A:$R,16,0),"")</f>
        <v/>
      </c>
      <c r="AE2805" s="8" t="str">
        <f>IFERROR(VLOOKUP(LEFT($A2805,8),POR!$A:$R,17,0),"")</f>
        <v/>
      </c>
      <c r="AF2805" s="8" t="str">
        <f>IFERROR(VLOOKUP(LEFT($A2805,8),POR!$A:$R,18,0),"")</f>
        <v/>
      </c>
      <c r="AG2805" s="36" t="str">
        <f>IFERROR(VLOOKUP(A2805,NSD!F:G,2,0),"")</f>
        <v/>
      </c>
    </row>
    <row r="2806" spans="1:33">
      <c r="A2806" s="49" t="s">
        <v>3293</v>
      </c>
      <c r="B2806" s="36" t="str">
        <f>VLOOKUP(LEFT(A2806,8),Clusters!A:C,3,0)</f>
        <v>C2</v>
      </c>
      <c r="C2806" s="36">
        <f>VLOOKUP(LEFT(A2806,8),Clusters!A:D,2,0)</f>
        <v>26</v>
      </c>
      <c r="O2806" s="36">
        <f>IFERROR(VLOOKUP(LEFT(A2806,8),'Development Priority'!A:B,2,0),"")</f>
        <v>488</v>
      </c>
      <c r="P2806" s="8" t="str">
        <f>IFERROR(VLOOKUP(LEFT($A2806,8),POR!$A:$R,2,0),"")</f>
        <v/>
      </c>
      <c r="Q2806" s="8" t="str">
        <f>IFERROR(VLOOKUP(LEFT($A2806,8),POR!$A:$R,3,0),"")</f>
        <v/>
      </c>
      <c r="R2806" s="8" t="str">
        <f>IFERROR(VLOOKUP(LEFT($A2806,8),POR!$A:$R,4,0),"")</f>
        <v/>
      </c>
      <c r="S2806" s="8" t="str">
        <f>IFERROR(VLOOKUP(LEFT($A2806,8),POR!$A:$R,5,0),"")</f>
        <v/>
      </c>
      <c r="T2806" s="8" t="str">
        <f>IFERROR(VLOOKUP(LEFT($A2806,8),POR!$A:$R,6,0),"")</f>
        <v/>
      </c>
      <c r="U2806" s="8" t="str">
        <f>IFERROR(VLOOKUP(LEFT($A2806,8),POR!$A:$R,7,0),"")</f>
        <v/>
      </c>
      <c r="V2806" s="8" t="str">
        <f>IFERROR(VLOOKUP(LEFT($A2806,8),POR!$A:$R,8,0),"")</f>
        <v/>
      </c>
      <c r="W2806" s="8" t="str">
        <f>IFERROR(VLOOKUP(LEFT($A2806,8),POR!$A:$R,9,0),"")</f>
        <v/>
      </c>
      <c r="X2806" s="8" t="str">
        <f>IFERROR(VLOOKUP(LEFT($A2806,8),POR!$A:$R,10,0),"")</f>
        <v/>
      </c>
      <c r="Y2806" s="8" t="str">
        <f>IFERROR(VLOOKUP(LEFT($A2806,8),POR!$A:$R,11,0),"")</f>
        <v/>
      </c>
      <c r="Z2806" s="8" t="str">
        <f>IFERROR(VLOOKUP(LEFT($A2806,8),POR!$A:$R,12,0),"")</f>
        <v/>
      </c>
      <c r="AA2806" s="8" t="str">
        <f>IFERROR(VLOOKUP(LEFT($A2806,8),POR!$A:$R,13,0),"")</f>
        <v/>
      </c>
      <c r="AB2806" s="8" t="str">
        <f>IFERROR(VLOOKUP(LEFT($A2806,8),POR!$A:$R,14,0),"")</f>
        <v/>
      </c>
      <c r="AC2806" s="8" t="str">
        <f>IFERROR(VLOOKUP(LEFT($A2806,8),POR!$A:$R,15,0),"")</f>
        <v/>
      </c>
      <c r="AD2806" s="8" t="str">
        <f>IFERROR(VLOOKUP(LEFT($A2806,8),POR!$A:$R,16,0),"")</f>
        <v/>
      </c>
      <c r="AE2806" s="8" t="str">
        <f>IFERROR(VLOOKUP(LEFT($A2806,8),POR!$A:$R,17,0),"")</f>
        <v/>
      </c>
      <c r="AF2806" s="8" t="str">
        <f>IFERROR(VLOOKUP(LEFT($A2806,8),POR!$A:$R,18,0),"")</f>
        <v/>
      </c>
      <c r="AG2806" s="36" t="str">
        <f>IFERROR(VLOOKUP(A2806,NSD!F:G,2,0),"")</f>
        <v/>
      </c>
    </row>
    <row r="2807" spans="1:33">
      <c r="A2807" s="49" t="s">
        <v>4722</v>
      </c>
      <c r="B2807" s="36" t="str">
        <f>VLOOKUP(LEFT(A2807,8),Clusters!A:C,3,0)</f>
        <v>C2</v>
      </c>
      <c r="C2807" s="36">
        <f>VLOOKUP(LEFT(A2807,8),Clusters!A:D,2,0)</f>
        <v>26</v>
      </c>
      <c r="O2807" s="36">
        <f>IFERROR(VLOOKUP(LEFT(A2807,8),'Development Priority'!A:B,2,0),"")</f>
        <v>488</v>
      </c>
      <c r="P2807" s="8" t="str">
        <f>IFERROR(VLOOKUP(LEFT($A2807,8),POR!$A:$R,2,0),"")</f>
        <v/>
      </c>
      <c r="Q2807" s="8" t="str">
        <f>IFERROR(VLOOKUP(LEFT($A2807,8),POR!$A:$R,3,0),"")</f>
        <v/>
      </c>
      <c r="R2807" s="8" t="str">
        <f>IFERROR(VLOOKUP(LEFT($A2807,8),POR!$A:$R,4,0),"")</f>
        <v/>
      </c>
      <c r="S2807" s="8" t="str">
        <f>IFERROR(VLOOKUP(LEFT($A2807,8),POR!$A:$R,5,0),"")</f>
        <v/>
      </c>
      <c r="T2807" s="8" t="str">
        <f>IFERROR(VLOOKUP(LEFT($A2807,8),POR!$A:$R,6,0),"")</f>
        <v/>
      </c>
      <c r="U2807" s="8" t="str">
        <f>IFERROR(VLOOKUP(LEFT($A2807,8),POR!$A:$R,7,0),"")</f>
        <v/>
      </c>
      <c r="V2807" s="8" t="str">
        <f>IFERROR(VLOOKUP(LEFT($A2807,8),POR!$A:$R,8,0),"")</f>
        <v/>
      </c>
      <c r="W2807" s="8" t="str">
        <f>IFERROR(VLOOKUP(LEFT($A2807,8),POR!$A:$R,9,0),"")</f>
        <v/>
      </c>
      <c r="X2807" s="8" t="str">
        <f>IFERROR(VLOOKUP(LEFT($A2807,8),POR!$A:$R,10,0),"")</f>
        <v/>
      </c>
      <c r="Y2807" s="8" t="str">
        <f>IFERROR(VLOOKUP(LEFT($A2807,8),POR!$A:$R,11,0),"")</f>
        <v/>
      </c>
      <c r="Z2807" s="8" t="str">
        <f>IFERROR(VLOOKUP(LEFT($A2807,8),POR!$A:$R,12,0),"")</f>
        <v/>
      </c>
      <c r="AA2807" s="8" t="str">
        <f>IFERROR(VLOOKUP(LEFT($A2807,8),POR!$A:$R,13,0),"")</f>
        <v/>
      </c>
      <c r="AB2807" s="8" t="str">
        <f>IFERROR(VLOOKUP(LEFT($A2807,8),POR!$A:$R,14,0),"")</f>
        <v/>
      </c>
      <c r="AC2807" s="8" t="str">
        <f>IFERROR(VLOOKUP(LEFT($A2807,8),POR!$A:$R,15,0),"")</f>
        <v/>
      </c>
      <c r="AD2807" s="8" t="str">
        <f>IFERROR(VLOOKUP(LEFT($A2807,8),POR!$A:$R,16,0),"")</f>
        <v/>
      </c>
      <c r="AE2807" s="8" t="str">
        <f>IFERROR(VLOOKUP(LEFT($A2807,8),POR!$A:$R,17,0),"")</f>
        <v/>
      </c>
      <c r="AF2807" s="8" t="str">
        <f>IFERROR(VLOOKUP(LEFT($A2807,8),POR!$A:$R,18,0),"")</f>
        <v/>
      </c>
      <c r="AG2807" s="36" t="str">
        <f>IFERROR(VLOOKUP(A2807,NSD!F:G,2,0),"")</f>
        <v/>
      </c>
    </row>
    <row r="2808" spans="1:33">
      <c r="A2808" s="49" t="s">
        <v>4455</v>
      </c>
      <c r="B2808" s="36" t="str">
        <f>VLOOKUP(LEFT(A2808,8),Clusters!A:C,3,0)</f>
        <v>C2</v>
      </c>
      <c r="C2808" s="36">
        <f>VLOOKUP(LEFT(A2808,8),Clusters!A:D,2,0)</f>
        <v>26</v>
      </c>
      <c r="O2808" s="36">
        <f>IFERROR(VLOOKUP(LEFT(A2808,8),'Development Priority'!A:B,2,0),"")</f>
        <v>488</v>
      </c>
      <c r="P2808" s="8" t="str">
        <f>IFERROR(VLOOKUP(LEFT($A2808,8),POR!$A:$R,2,0),"")</f>
        <v/>
      </c>
      <c r="Q2808" s="8" t="str">
        <f>IFERROR(VLOOKUP(LEFT($A2808,8),POR!$A:$R,3,0),"")</f>
        <v/>
      </c>
      <c r="R2808" s="8" t="str">
        <f>IFERROR(VLOOKUP(LEFT($A2808,8),POR!$A:$R,4,0),"")</f>
        <v/>
      </c>
      <c r="S2808" s="8" t="str">
        <f>IFERROR(VLOOKUP(LEFT($A2808,8),POR!$A:$R,5,0),"")</f>
        <v/>
      </c>
      <c r="T2808" s="8" t="str">
        <f>IFERROR(VLOOKUP(LEFT($A2808,8),POR!$A:$R,6,0),"")</f>
        <v/>
      </c>
      <c r="U2808" s="8" t="str">
        <f>IFERROR(VLOOKUP(LEFT($A2808,8),POR!$A:$R,7,0),"")</f>
        <v/>
      </c>
      <c r="V2808" s="8" t="str">
        <f>IFERROR(VLOOKUP(LEFT($A2808,8),POR!$A:$R,8,0),"")</f>
        <v/>
      </c>
      <c r="W2808" s="8" t="str">
        <f>IFERROR(VLOOKUP(LEFT($A2808,8),POR!$A:$R,9,0),"")</f>
        <v/>
      </c>
      <c r="X2808" s="8" t="str">
        <f>IFERROR(VLOOKUP(LEFT($A2808,8),POR!$A:$R,10,0),"")</f>
        <v/>
      </c>
      <c r="Y2808" s="8" t="str">
        <f>IFERROR(VLOOKUP(LEFT($A2808,8),POR!$A:$R,11,0),"")</f>
        <v/>
      </c>
      <c r="Z2808" s="8" t="str">
        <f>IFERROR(VLOOKUP(LEFT($A2808,8),POR!$A:$R,12,0),"")</f>
        <v/>
      </c>
      <c r="AA2808" s="8" t="str">
        <f>IFERROR(VLOOKUP(LEFT($A2808,8),POR!$A:$R,13,0),"")</f>
        <v/>
      </c>
      <c r="AB2808" s="8" t="str">
        <f>IFERROR(VLOOKUP(LEFT($A2808,8),POR!$A:$R,14,0),"")</f>
        <v/>
      </c>
      <c r="AC2808" s="8" t="str">
        <f>IFERROR(VLOOKUP(LEFT($A2808,8),POR!$A:$R,15,0),"")</f>
        <v/>
      </c>
      <c r="AD2808" s="8" t="str">
        <f>IFERROR(VLOOKUP(LEFT($A2808,8),POR!$A:$R,16,0),"")</f>
        <v/>
      </c>
      <c r="AE2808" s="8" t="str">
        <f>IFERROR(VLOOKUP(LEFT($A2808,8),POR!$A:$R,17,0),"")</f>
        <v/>
      </c>
      <c r="AF2808" s="8" t="str">
        <f>IFERROR(VLOOKUP(LEFT($A2808,8),POR!$A:$R,18,0),"")</f>
        <v/>
      </c>
      <c r="AG2808" s="36" t="str">
        <f>IFERROR(VLOOKUP(A2808,NSD!F:G,2,0),"")</f>
        <v/>
      </c>
    </row>
    <row r="2809" spans="1:33">
      <c r="A2809" s="49" t="s">
        <v>3557</v>
      </c>
      <c r="B2809" s="36" t="str">
        <f>VLOOKUP(LEFT(A2809,8),Clusters!A:C,3,0)</f>
        <v>C2</v>
      </c>
      <c r="C2809" s="36">
        <f>VLOOKUP(LEFT(A2809,8),Clusters!A:D,2,0)</f>
        <v>26</v>
      </c>
      <c r="O2809" s="36">
        <f>IFERROR(VLOOKUP(LEFT(A2809,8),'Development Priority'!A:B,2,0),"")</f>
        <v>820</v>
      </c>
      <c r="P2809" s="8" t="str">
        <f>IFERROR(VLOOKUP(LEFT($A2809,8),POR!$A:$R,2,0),"")</f>
        <v/>
      </c>
      <c r="Q2809" s="8" t="str">
        <f>IFERROR(VLOOKUP(LEFT($A2809,8),POR!$A:$R,3,0),"")</f>
        <v/>
      </c>
      <c r="R2809" s="8" t="str">
        <f>IFERROR(VLOOKUP(LEFT($A2809,8),POR!$A:$R,4,0),"")</f>
        <v/>
      </c>
      <c r="S2809" s="8" t="str">
        <f>IFERROR(VLOOKUP(LEFT($A2809,8),POR!$A:$R,5,0),"")</f>
        <v/>
      </c>
      <c r="T2809" s="8" t="str">
        <f>IFERROR(VLOOKUP(LEFT($A2809,8),POR!$A:$R,6,0),"")</f>
        <v/>
      </c>
      <c r="U2809" s="8" t="str">
        <f>IFERROR(VLOOKUP(LEFT($A2809,8),POR!$A:$R,7,0),"")</f>
        <v/>
      </c>
      <c r="V2809" s="8" t="str">
        <f>IFERROR(VLOOKUP(LEFT($A2809,8),POR!$A:$R,8,0),"")</f>
        <v/>
      </c>
      <c r="W2809" s="8" t="str">
        <f>IFERROR(VLOOKUP(LEFT($A2809,8),POR!$A:$R,9,0),"")</f>
        <v/>
      </c>
      <c r="X2809" s="8" t="str">
        <f>IFERROR(VLOOKUP(LEFT($A2809,8),POR!$A:$R,10,0),"")</f>
        <v/>
      </c>
      <c r="Y2809" s="8" t="str">
        <f>IFERROR(VLOOKUP(LEFT($A2809,8),POR!$A:$R,11,0),"")</f>
        <v/>
      </c>
      <c r="Z2809" s="8" t="str">
        <f>IFERROR(VLOOKUP(LEFT($A2809,8),POR!$A:$R,12,0),"")</f>
        <v/>
      </c>
      <c r="AA2809" s="8" t="str">
        <f>IFERROR(VLOOKUP(LEFT($A2809,8),POR!$A:$R,13,0),"")</f>
        <v/>
      </c>
      <c r="AB2809" s="8" t="str">
        <f>IFERROR(VLOOKUP(LEFT($A2809,8),POR!$A:$R,14,0),"")</f>
        <v/>
      </c>
      <c r="AC2809" s="8" t="str">
        <f>IFERROR(VLOOKUP(LEFT($A2809,8),POR!$A:$R,15,0),"")</f>
        <v/>
      </c>
      <c r="AD2809" s="8" t="str">
        <f>IFERROR(VLOOKUP(LEFT($A2809,8),POR!$A:$R,16,0),"")</f>
        <v/>
      </c>
      <c r="AE2809" s="8" t="str">
        <f>IFERROR(VLOOKUP(LEFT($A2809,8),POR!$A:$R,17,0),"")</f>
        <v/>
      </c>
      <c r="AF2809" s="8" t="str">
        <f>IFERROR(VLOOKUP(LEFT($A2809,8),POR!$A:$R,18,0),"")</f>
        <v/>
      </c>
      <c r="AG2809" s="36" t="str">
        <f>IFERROR(VLOOKUP(A2809,NSD!F:G,2,0),"")</f>
        <v/>
      </c>
    </row>
    <row r="2810" spans="1:33">
      <c r="A2810" s="49" t="s">
        <v>3513</v>
      </c>
      <c r="B2810" s="36" t="str">
        <f>VLOOKUP(LEFT(A2810,8),Clusters!A:C,3,0)</f>
        <v>C2</v>
      </c>
      <c r="C2810" s="36">
        <f>VLOOKUP(LEFT(A2810,8),Clusters!A:D,2,0)</f>
        <v>26</v>
      </c>
      <c r="O2810" s="36">
        <f>IFERROR(VLOOKUP(LEFT(A2810,8),'Development Priority'!A:B,2,0),"")</f>
        <v>820</v>
      </c>
      <c r="P2810" s="8" t="str">
        <f>IFERROR(VLOOKUP(LEFT($A2810,8),POR!$A:$R,2,0),"")</f>
        <v/>
      </c>
      <c r="Q2810" s="8" t="str">
        <f>IFERROR(VLOOKUP(LEFT($A2810,8),POR!$A:$R,3,0),"")</f>
        <v/>
      </c>
      <c r="R2810" s="8" t="str">
        <f>IFERROR(VLOOKUP(LEFT($A2810,8),POR!$A:$R,4,0),"")</f>
        <v/>
      </c>
      <c r="S2810" s="8" t="str">
        <f>IFERROR(VLOOKUP(LEFT($A2810,8),POR!$A:$R,5,0),"")</f>
        <v/>
      </c>
      <c r="T2810" s="8" t="str">
        <f>IFERROR(VLOOKUP(LEFT($A2810,8),POR!$A:$R,6,0),"")</f>
        <v/>
      </c>
      <c r="U2810" s="8" t="str">
        <f>IFERROR(VLOOKUP(LEFT($A2810,8),POR!$A:$R,7,0),"")</f>
        <v/>
      </c>
      <c r="V2810" s="8" t="str">
        <f>IFERROR(VLOOKUP(LEFT($A2810,8),POR!$A:$R,8,0),"")</f>
        <v/>
      </c>
      <c r="W2810" s="8" t="str">
        <f>IFERROR(VLOOKUP(LEFT($A2810,8),POR!$A:$R,9,0),"")</f>
        <v/>
      </c>
      <c r="X2810" s="8" t="str">
        <f>IFERROR(VLOOKUP(LEFT($A2810,8),POR!$A:$R,10,0),"")</f>
        <v/>
      </c>
      <c r="Y2810" s="8" t="str">
        <f>IFERROR(VLOOKUP(LEFT($A2810,8),POR!$A:$R,11,0),"")</f>
        <v/>
      </c>
      <c r="Z2810" s="8" t="str">
        <f>IFERROR(VLOOKUP(LEFT($A2810,8),POR!$A:$R,12,0),"")</f>
        <v/>
      </c>
      <c r="AA2810" s="8" t="str">
        <f>IFERROR(VLOOKUP(LEFT($A2810,8),POR!$A:$R,13,0),"")</f>
        <v/>
      </c>
      <c r="AB2810" s="8" t="str">
        <f>IFERROR(VLOOKUP(LEFT($A2810,8),POR!$A:$R,14,0),"")</f>
        <v/>
      </c>
      <c r="AC2810" s="8" t="str">
        <f>IFERROR(VLOOKUP(LEFT($A2810,8),POR!$A:$R,15,0),"")</f>
        <v/>
      </c>
      <c r="AD2810" s="8" t="str">
        <f>IFERROR(VLOOKUP(LEFT($A2810,8),POR!$A:$R,16,0),"")</f>
        <v/>
      </c>
      <c r="AE2810" s="8" t="str">
        <f>IFERROR(VLOOKUP(LEFT($A2810,8),POR!$A:$R,17,0),"")</f>
        <v/>
      </c>
      <c r="AF2810" s="8" t="str">
        <f>IFERROR(VLOOKUP(LEFT($A2810,8),POR!$A:$R,18,0),"")</f>
        <v/>
      </c>
      <c r="AG2810" s="36" t="str">
        <f>IFERROR(VLOOKUP(A2810,NSD!F:G,2,0),"")</f>
        <v/>
      </c>
    </row>
    <row r="2811" spans="1:33">
      <c r="A2811" s="49" t="s">
        <v>4513</v>
      </c>
      <c r="B2811" s="36" t="str">
        <f>VLOOKUP(LEFT(A2811,8),Clusters!A:C,3,0)</f>
        <v>C2</v>
      </c>
      <c r="C2811" s="36">
        <f>VLOOKUP(LEFT(A2811,8),Clusters!A:D,2,0)</f>
        <v>26</v>
      </c>
      <c r="O2811" s="36">
        <f>IFERROR(VLOOKUP(LEFT(A2811,8),'Development Priority'!A:B,2,0),"")</f>
        <v>820</v>
      </c>
      <c r="P2811" s="8" t="str">
        <f>IFERROR(VLOOKUP(LEFT($A2811,8),POR!$A:$R,2,0),"")</f>
        <v/>
      </c>
      <c r="Q2811" s="8" t="str">
        <f>IFERROR(VLOOKUP(LEFT($A2811,8),POR!$A:$R,3,0),"")</f>
        <v/>
      </c>
      <c r="R2811" s="8" t="str">
        <f>IFERROR(VLOOKUP(LEFT($A2811,8),POR!$A:$R,4,0),"")</f>
        <v/>
      </c>
      <c r="S2811" s="8" t="str">
        <f>IFERROR(VLOOKUP(LEFT($A2811,8),POR!$A:$R,5,0),"")</f>
        <v/>
      </c>
      <c r="T2811" s="8" t="str">
        <f>IFERROR(VLOOKUP(LEFT($A2811,8),POR!$A:$R,6,0),"")</f>
        <v/>
      </c>
      <c r="U2811" s="8" t="str">
        <f>IFERROR(VLOOKUP(LEFT($A2811,8),POR!$A:$R,7,0),"")</f>
        <v/>
      </c>
      <c r="V2811" s="8" t="str">
        <f>IFERROR(VLOOKUP(LEFT($A2811,8),POR!$A:$R,8,0),"")</f>
        <v/>
      </c>
      <c r="W2811" s="8" t="str">
        <f>IFERROR(VLOOKUP(LEFT($A2811,8),POR!$A:$R,9,0),"")</f>
        <v/>
      </c>
      <c r="X2811" s="8" t="str">
        <f>IFERROR(VLOOKUP(LEFT($A2811,8),POR!$A:$R,10,0),"")</f>
        <v/>
      </c>
      <c r="Y2811" s="8" t="str">
        <f>IFERROR(VLOOKUP(LEFT($A2811,8),POR!$A:$R,11,0),"")</f>
        <v/>
      </c>
      <c r="Z2811" s="8" t="str">
        <f>IFERROR(VLOOKUP(LEFT($A2811,8),POR!$A:$R,12,0),"")</f>
        <v/>
      </c>
      <c r="AA2811" s="8" t="str">
        <f>IFERROR(VLOOKUP(LEFT($A2811,8),POR!$A:$R,13,0),"")</f>
        <v/>
      </c>
      <c r="AB2811" s="8" t="str">
        <f>IFERROR(VLOOKUP(LEFT($A2811,8),POR!$A:$R,14,0),"")</f>
        <v/>
      </c>
      <c r="AC2811" s="8" t="str">
        <f>IFERROR(VLOOKUP(LEFT($A2811,8),POR!$A:$R,15,0),"")</f>
        <v/>
      </c>
      <c r="AD2811" s="8" t="str">
        <f>IFERROR(VLOOKUP(LEFT($A2811,8),POR!$A:$R,16,0),"")</f>
        <v/>
      </c>
      <c r="AE2811" s="8" t="str">
        <f>IFERROR(VLOOKUP(LEFT($A2811,8),POR!$A:$R,17,0),"")</f>
        <v/>
      </c>
      <c r="AF2811" s="8" t="str">
        <f>IFERROR(VLOOKUP(LEFT($A2811,8),POR!$A:$R,18,0),"")</f>
        <v/>
      </c>
      <c r="AG2811" s="36" t="str">
        <f>IFERROR(VLOOKUP(A2811,NSD!F:G,2,0),"")</f>
        <v/>
      </c>
    </row>
    <row r="2812" spans="1:33">
      <c r="A2812" s="49" t="s">
        <v>3134</v>
      </c>
      <c r="B2812" s="36" t="str">
        <f>VLOOKUP(LEFT(A2812,8),Clusters!A:C,3,0)</f>
        <v>C2</v>
      </c>
      <c r="C2812" s="36">
        <f>VLOOKUP(LEFT(A2812,8),Clusters!A:D,2,0)</f>
        <v>26</v>
      </c>
      <c r="O2812" s="36">
        <f>IFERROR(VLOOKUP(LEFT(A2812,8),'Development Priority'!A:B,2,0),"")</f>
        <v>1054</v>
      </c>
      <c r="P2812" s="8" t="str">
        <f>IFERROR(VLOOKUP(LEFT($A2812,8),POR!$A:$R,2,0),"")</f>
        <v/>
      </c>
      <c r="Q2812" s="8" t="str">
        <f>IFERROR(VLOOKUP(LEFT($A2812,8),POR!$A:$R,3,0),"")</f>
        <v/>
      </c>
      <c r="R2812" s="8" t="str">
        <f>IFERROR(VLOOKUP(LEFT($A2812,8),POR!$A:$R,4,0),"")</f>
        <v/>
      </c>
      <c r="S2812" s="8" t="str">
        <f>IFERROR(VLOOKUP(LEFT($A2812,8),POR!$A:$R,5,0),"")</f>
        <v/>
      </c>
      <c r="T2812" s="8" t="str">
        <f>IFERROR(VLOOKUP(LEFT($A2812,8),POR!$A:$R,6,0),"")</f>
        <v/>
      </c>
      <c r="U2812" s="8" t="str">
        <f>IFERROR(VLOOKUP(LEFT($A2812,8),POR!$A:$R,7,0),"")</f>
        <v/>
      </c>
      <c r="V2812" s="8" t="str">
        <f>IFERROR(VLOOKUP(LEFT($A2812,8),POR!$A:$R,8,0),"")</f>
        <v/>
      </c>
      <c r="W2812" s="8" t="str">
        <f>IFERROR(VLOOKUP(LEFT($A2812,8),POR!$A:$R,9,0),"")</f>
        <v/>
      </c>
      <c r="X2812" s="8" t="str">
        <f>IFERROR(VLOOKUP(LEFT($A2812,8),POR!$A:$R,10,0),"")</f>
        <v/>
      </c>
      <c r="Y2812" s="8" t="str">
        <f>IFERROR(VLOOKUP(LEFT($A2812,8),POR!$A:$R,11,0),"")</f>
        <v/>
      </c>
      <c r="Z2812" s="8" t="str">
        <f>IFERROR(VLOOKUP(LEFT($A2812,8),POR!$A:$R,12,0),"")</f>
        <v/>
      </c>
      <c r="AA2812" s="8" t="str">
        <f>IFERROR(VLOOKUP(LEFT($A2812,8),POR!$A:$R,13,0),"")</f>
        <v/>
      </c>
      <c r="AB2812" s="8" t="str">
        <f>IFERROR(VLOOKUP(LEFT($A2812,8),POR!$A:$R,14,0),"")</f>
        <v/>
      </c>
      <c r="AC2812" s="8" t="str">
        <f>IFERROR(VLOOKUP(LEFT($A2812,8),POR!$A:$R,15,0),"")</f>
        <v/>
      </c>
      <c r="AD2812" s="8" t="str">
        <f>IFERROR(VLOOKUP(LEFT($A2812,8),POR!$A:$R,16,0),"")</f>
        <v/>
      </c>
      <c r="AE2812" s="8" t="str">
        <f>IFERROR(VLOOKUP(LEFT($A2812,8),POR!$A:$R,17,0),"")</f>
        <v/>
      </c>
      <c r="AF2812" s="8" t="str">
        <f>IFERROR(VLOOKUP(LEFT($A2812,8),POR!$A:$R,18,0),"")</f>
        <v/>
      </c>
      <c r="AG2812" s="36" t="str">
        <f>IFERROR(VLOOKUP(A2812,NSD!F:G,2,0),"")</f>
        <v/>
      </c>
    </row>
    <row r="2813" spans="1:33">
      <c r="A2813" s="49" t="s">
        <v>3433</v>
      </c>
      <c r="B2813" s="36" t="str">
        <f>VLOOKUP(LEFT(A2813,8),Clusters!A:C,3,0)</f>
        <v>C2</v>
      </c>
      <c r="C2813" s="36">
        <f>VLOOKUP(LEFT(A2813,8),Clusters!A:D,2,0)</f>
        <v>26</v>
      </c>
      <c r="O2813" s="36">
        <f>IFERROR(VLOOKUP(LEFT(A2813,8),'Development Priority'!A:B,2,0),"")</f>
        <v>1054</v>
      </c>
      <c r="P2813" s="8" t="str">
        <f>IFERROR(VLOOKUP(LEFT($A2813,8),POR!$A:$R,2,0),"")</f>
        <v/>
      </c>
      <c r="Q2813" s="8" t="str">
        <f>IFERROR(VLOOKUP(LEFT($A2813,8),POR!$A:$R,3,0),"")</f>
        <v/>
      </c>
      <c r="R2813" s="8" t="str">
        <f>IFERROR(VLOOKUP(LEFT($A2813,8),POR!$A:$R,4,0),"")</f>
        <v/>
      </c>
      <c r="S2813" s="8" t="str">
        <f>IFERROR(VLOOKUP(LEFT($A2813,8),POR!$A:$R,5,0),"")</f>
        <v/>
      </c>
      <c r="T2813" s="8" t="str">
        <f>IFERROR(VLOOKUP(LEFT($A2813,8),POR!$A:$R,6,0),"")</f>
        <v/>
      </c>
      <c r="U2813" s="8" t="str">
        <f>IFERROR(VLOOKUP(LEFT($A2813,8),POR!$A:$R,7,0),"")</f>
        <v/>
      </c>
      <c r="V2813" s="8" t="str">
        <f>IFERROR(VLOOKUP(LEFT($A2813,8),POR!$A:$R,8,0),"")</f>
        <v/>
      </c>
      <c r="W2813" s="8" t="str">
        <f>IFERROR(VLOOKUP(LEFT($A2813,8),POR!$A:$R,9,0),"")</f>
        <v/>
      </c>
      <c r="X2813" s="8" t="str">
        <f>IFERROR(VLOOKUP(LEFT($A2813,8),POR!$A:$R,10,0),"")</f>
        <v/>
      </c>
      <c r="Y2813" s="8" t="str">
        <f>IFERROR(VLOOKUP(LEFT($A2813,8),POR!$A:$R,11,0),"")</f>
        <v/>
      </c>
      <c r="Z2813" s="8" t="str">
        <f>IFERROR(VLOOKUP(LEFT($A2813,8),POR!$A:$R,12,0),"")</f>
        <v/>
      </c>
      <c r="AA2813" s="8" t="str">
        <f>IFERROR(VLOOKUP(LEFT($A2813,8),POR!$A:$R,13,0),"")</f>
        <v/>
      </c>
      <c r="AB2813" s="8" t="str">
        <f>IFERROR(VLOOKUP(LEFT($A2813,8),POR!$A:$R,14,0),"")</f>
        <v/>
      </c>
      <c r="AC2813" s="8" t="str">
        <f>IFERROR(VLOOKUP(LEFT($A2813,8),POR!$A:$R,15,0),"")</f>
        <v/>
      </c>
      <c r="AD2813" s="8" t="str">
        <f>IFERROR(VLOOKUP(LEFT($A2813,8),POR!$A:$R,16,0),"")</f>
        <v/>
      </c>
      <c r="AE2813" s="8" t="str">
        <f>IFERROR(VLOOKUP(LEFT($A2813,8),POR!$A:$R,17,0),"")</f>
        <v/>
      </c>
      <c r="AF2813" s="8" t="str">
        <f>IFERROR(VLOOKUP(LEFT($A2813,8),POR!$A:$R,18,0),"")</f>
        <v/>
      </c>
      <c r="AG2813" s="36" t="str">
        <f>IFERROR(VLOOKUP(A2813,NSD!F:G,2,0),"")</f>
        <v/>
      </c>
    </row>
    <row r="2814" spans="1:33">
      <c r="A2814" s="49" t="s">
        <v>3003</v>
      </c>
      <c r="B2814" s="36" t="str">
        <f>VLOOKUP(LEFT(A2814,8),Clusters!A:C,3,0)</f>
        <v>C2</v>
      </c>
      <c r="C2814" s="36">
        <f>VLOOKUP(LEFT(A2814,8),Clusters!A:D,2,0)</f>
        <v>26</v>
      </c>
      <c r="O2814" s="36">
        <f>IFERROR(VLOOKUP(LEFT(A2814,8),'Development Priority'!A:B,2,0),"")</f>
        <v>1054</v>
      </c>
      <c r="P2814" s="8" t="str">
        <f>IFERROR(VLOOKUP(LEFT($A2814,8),POR!$A:$R,2,0),"")</f>
        <v/>
      </c>
      <c r="Q2814" s="8" t="str">
        <f>IFERROR(VLOOKUP(LEFT($A2814,8),POR!$A:$R,3,0),"")</f>
        <v/>
      </c>
      <c r="R2814" s="8" t="str">
        <f>IFERROR(VLOOKUP(LEFT($A2814,8),POR!$A:$R,4,0),"")</f>
        <v/>
      </c>
      <c r="S2814" s="8" t="str">
        <f>IFERROR(VLOOKUP(LEFT($A2814,8),POR!$A:$R,5,0),"")</f>
        <v/>
      </c>
      <c r="T2814" s="8" t="str">
        <f>IFERROR(VLOOKUP(LEFT($A2814,8),POR!$A:$R,6,0),"")</f>
        <v/>
      </c>
      <c r="U2814" s="8" t="str">
        <f>IFERROR(VLOOKUP(LEFT($A2814,8),POR!$A:$R,7,0),"")</f>
        <v/>
      </c>
      <c r="V2814" s="8" t="str">
        <f>IFERROR(VLOOKUP(LEFT($A2814,8),POR!$A:$R,8,0),"")</f>
        <v/>
      </c>
      <c r="W2814" s="8" t="str">
        <f>IFERROR(VLOOKUP(LEFT($A2814,8),POR!$A:$R,9,0),"")</f>
        <v/>
      </c>
      <c r="X2814" s="8" t="str">
        <f>IFERROR(VLOOKUP(LEFT($A2814,8),POR!$A:$R,10,0),"")</f>
        <v/>
      </c>
      <c r="Y2814" s="8" t="str">
        <f>IFERROR(VLOOKUP(LEFT($A2814,8),POR!$A:$R,11,0),"")</f>
        <v/>
      </c>
      <c r="Z2814" s="8" t="str">
        <f>IFERROR(VLOOKUP(LEFT($A2814,8),POR!$A:$R,12,0),"")</f>
        <v/>
      </c>
      <c r="AA2814" s="8" t="str">
        <f>IFERROR(VLOOKUP(LEFT($A2814,8),POR!$A:$R,13,0),"")</f>
        <v/>
      </c>
      <c r="AB2814" s="8" t="str">
        <f>IFERROR(VLOOKUP(LEFT($A2814,8),POR!$A:$R,14,0),"")</f>
        <v/>
      </c>
      <c r="AC2814" s="8" t="str">
        <f>IFERROR(VLOOKUP(LEFT($A2814,8),POR!$A:$R,15,0),"")</f>
        <v/>
      </c>
      <c r="AD2814" s="8" t="str">
        <f>IFERROR(VLOOKUP(LEFT($A2814,8),POR!$A:$R,16,0),"")</f>
        <v/>
      </c>
      <c r="AE2814" s="8" t="str">
        <f>IFERROR(VLOOKUP(LEFT($A2814,8),POR!$A:$R,17,0),"")</f>
        <v/>
      </c>
      <c r="AF2814" s="8" t="str">
        <f>IFERROR(VLOOKUP(LEFT($A2814,8),POR!$A:$R,18,0),"")</f>
        <v/>
      </c>
      <c r="AG2814" s="36" t="str">
        <f>IFERROR(VLOOKUP(A2814,NSD!F:G,2,0),"")</f>
        <v/>
      </c>
    </row>
    <row r="2815" spans="1:33">
      <c r="A2815" s="49" t="s">
        <v>2864</v>
      </c>
      <c r="B2815" s="36" t="str">
        <f>VLOOKUP(LEFT(A2815,8),Clusters!A:C,3,0)</f>
        <v>C2</v>
      </c>
      <c r="C2815" s="36">
        <f>VLOOKUP(LEFT(A2815,8),Clusters!A:D,2,0)</f>
        <v>26</v>
      </c>
      <c r="O2815" s="36">
        <f>IFERROR(VLOOKUP(LEFT(A2815,8),'Development Priority'!A:B,2,0),"")</f>
        <v>825</v>
      </c>
      <c r="P2815" s="8" t="str">
        <f>IFERROR(VLOOKUP(LEFT($A2815,8),POR!$A:$R,2,0),"")</f>
        <v/>
      </c>
      <c r="Q2815" s="8" t="str">
        <f>IFERROR(VLOOKUP(LEFT($A2815,8),POR!$A:$R,3,0),"")</f>
        <v/>
      </c>
      <c r="R2815" s="8" t="str">
        <f>IFERROR(VLOOKUP(LEFT($A2815,8),POR!$A:$R,4,0),"")</f>
        <v/>
      </c>
      <c r="S2815" s="8" t="str">
        <f>IFERROR(VLOOKUP(LEFT($A2815,8),POR!$A:$R,5,0),"")</f>
        <v/>
      </c>
      <c r="T2815" s="8" t="str">
        <f>IFERROR(VLOOKUP(LEFT($A2815,8),POR!$A:$R,6,0),"")</f>
        <v/>
      </c>
      <c r="U2815" s="8" t="str">
        <f>IFERROR(VLOOKUP(LEFT($A2815,8),POR!$A:$R,7,0),"")</f>
        <v/>
      </c>
      <c r="V2815" s="8" t="str">
        <f>IFERROR(VLOOKUP(LEFT($A2815,8),POR!$A:$R,8,0),"")</f>
        <v/>
      </c>
      <c r="W2815" s="8" t="str">
        <f>IFERROR(VLOOKUP(LEFT($A2815,8),POR!$A:$R,9,0),"")</f>
        <v/>
      </c>
      <c r="X2815" s="8" t="str">
        <f>IFERROR(VLOOKUP(LEFT($A2815,8),POR!$A:$R,10,0),"")</f>
        <v/>
      </c>
      <c r="Y2815" s="8" t="str">
        <f>IFERROR(VLOOKUP(LEFT($A2815,8),POR!$A:$R,11,0),"")</f>
        <v/>
      </c>
      <c r="Z2815" s="8" t="str">
        <f>IFERROR(VLOOKUP(LEFT($A2815,8),POR!$A:$R,12,0),"")</f>
        <v/>
      </c>
      <c r="AA2815" s="8" t="str">
        <f>IFERROR(VLOOKUP(LEFT($A2815,8),POR!$A:$R,13,0),"")</f>
        <v/>
      </c>
      <c r="AB2815" s="8" t="str">
        <f>IFERROR(VLOOKUP(LEFT($A2815,8),POR!$A:$R,14,0),"")</f>
        <v/>
      </c>
      <c r="AC2815" s="8" t="str">
        <f>IFERROR(VLOOKUP(LEFT($A2815,8),POR!$A:$R,15,0),"")</f>
        <v/>
      </c>
      <c r="AD2815" s="8" t="str">
        <f>IFERROR(VLOOKUP(LEFT($A2815,8),POR!$A:$R,16,0),"")</f>
        <v/>
      </c>
      <c r="AE2815" s="8" t="str">
        <f>IFERROR(VLOOKUP(LEFT($A2815,8),POR!$A:$R,17,0),"")</f>
        <v/>
      </c>
      <c r="AF2815" s="8" t="str">
        <f>IFERROR(VLOOKUP(LEFT($A2815,8),POR!$A:$R,18,0),"")</f>
        <v/>
      </c>
      <c r="AG2815" s="36" t="str">
        <f>IFERROR(VLOOKUP(A2815,NSD!F:G,2,0),"")</f>
        <v/>
      </c>
    </row>
    <row r="2816" spans="1:33">
      <c r="A2816" s="49" t="s">
        <v>3268</v>
      </c>
      <c r="B2816" s="36" t="str">
        <f>VLOOKUP(LEFT(A2816,8),Clusters!A:C,3,0)</f>
        <v>C2</v>
      </c>
      <c r="C2816" s="36">
        <f>VLOOKUP(LEFT(A2816,8),Clusters!A:D,2,0)</f>
        <v>26</v>
      </c>
      <c r="O2816" s="36">
        <f>IFERROR(VLOOKUP(LEFT(A2816,8),'Development Priority'!A:B,2,0),"")</f>
        <v>825</v>
      </c>
      <c r="P2816" s="8" t="str">
        <f>IFERROR(VLOOKUP(LEFT($A2816,8),POR!$A:$R,2,0),"")</f>
        <v/>
      </c>
      <c r="Q2816" s="8" t="str">
        <f>IFERROR(VLOOKUP(LEFT($A2816,8),POR!$A:$R,3,0),"")</f>
        <v/>
      </c>
      <c r="R2816" s="8" t="str">
        <f>IFERROR(VLOOKUP(LEFT($A2816,8),POR!$A:$R,4,0),"")</f>
        <v/>
      </c>
      <c r="S2816" s="8" t="str">
        <f>IFERROR(VLOOKUP(LEFT($A2816,8),POR!$A:$R,5,0),"")</f>
        <v/>
      </c>
      <c r="T2816" s="8" t="str">
        <f>IFERROR(VLOOKUP(LEFT($A2816,8),POR!$A:$R,6,0),"")</f>
        <v/>
      </c>
      <c r="U2816" s="8" t="str">
        <f>IFERROR(VLOOKUP(LEFT($A2816,8),POR!$A:$R,7,0),"")</f>
        <v/>
      </c>
      <c r="V2816" s="8" t="str">
        <f>IFERROR(VLOOKUP(LEFT($A2816,8),POR!$A:$R,8,0),"")</f>
        <v/>
      </c>
      <c r="W2816" s="8" t="str">
        <f>IFERROR(VLOOKUP(LEFT($A2816,8),POR!$A:$R,9,0),"")</f>
        <v/>
      </c>
      <c r="X2816" s="8" t="str">
        <f>IFERROR(VLOOKUP(LEFT($A2816,8),POR!$A:$R,10,0),"")</f>
        <v/>
      </c>
      <c r="Y2816" s="8" t="str">
        <f>IFERROR(VLOOKUP(LEFT($A2816,8),POR!$A:$R,11,0),"")</f>
        <v/>
      </c>
      <c r="Z2816" s="8" t="str">
        <f>IFERROR(VLOOKUP(LEFT($A2816,8),POR!$A:$R,12,0),"")</f>
        <v/>
      </c>
      <c r="AA2816" s="8" t="str">
        <f>IFERROR(VLOOKUP(LEFT($A2816,8),POR!$A:$R,13,0),"")</f>
        <v/>
      </c>
      <c r="AB2816" s="8" t="str">
        <f>IFERROR(VLOOKUP(LEFT($A2816,8),POR!$A:$R,14,0),"")</f>
        <v/>
      </c>
      <c r="AC2816" s="8" t="str">
        <f>IFERROR(VLOOKUP(LEFT($A2816,8),POR!$A:$R,15,0),"")</f>
        <v/>
      </c>
      <c r="AD2816" s="8" t="str">
        <f>IFERROR(VLOOKUP(LEFT($A2816,8),POR!$A:$R,16,0),"")</f>
        <v/>
      </c>
      <c r="AE2816" s="8" t="str">
        <f>IFERROR(VLOOKUP(LEFT($A2816,8),POR!$A:$R,17,0),"")</f>
        <v/>
      </c>
      <c r="AF2816" s="8" t="str">
        <f>IFERROR(VLOOKUP(LEFT($A2816,8),POR!$A:$R,18,0),"")</f>
        <v/>
      </c>
      <c r="AG2816" s="36" t="str">
        <f>IFERROR(VLOOKUP(A2816,NSD!F:G,2,0),"")</f>
        <v/>
      </c>
    </row>
    <row r="2817" spans="1:33">
      <c r="A2817" s="49" t="s">
        <v>2753</v>
      </c>
      <c r="B2817" s="36" t="str">
        <f>VLOOKUP(LEFT(A2817,8),Clusters!A:C,3,0)</f>
        <v>C2</v>
      </c>
      <c r="C2817" s="36">
        <f>VLOOKUP(LEFT(A2817,8),Clusters!A:D,2,0)</f>
        <v>26</v>
      </c>
      <c r="O2817" s="36">
        <f>IFERROR(VLOOKUP(LEFT(A2817,8),'Development Priority'!A:B,2,0),"")</f>
        <v>825</v>
      </c>
      <c r="P2817" s="8" t="str">
        <f>IFERROR(VLOOKUP(LEFT($A2817,8),POR!$A:$R,2,0),"")</f>
        <v/>
      </c>
      <c r="Q2817" s="8" t="str">
        <f>IFERROR(VLOOKUP(LEFT($A2817,8),POR!$A:$R,3,0),"")</f>
        <v/>
      </c>
      <c r="R2817" s="8" t="str">
        <f>IFERROR(VLOOKUP(LEFT($A2817,8),POR!$A:$R,4,0),"")</f>
        <v/>
      </c>
      <c r="S2817" s="8" t="str">
        <f>IFERROR(VLOOKUP(LEFT($A2817,8),POR!$A:$R,5,0),"")</f>
        <v/>
      </c>
      <c r="T2817" s="8" t="str">
        <f>IFERROR(VLOOKUP(LEFT($A2817,8),POR!$A:$R,6,0),"")</f>
        <v/>
      </c>
      <c r="U2817" s="8" t="str">
        <f>IFERROR(VLOOKUP(LEFT($A2817,8),POR!$A:$R,7,0),"")</f>
        <v/>
      </c>
      <c r="V2817" s="8" t="str">
        <f>IFERROR(VLOOKUP(LEFT($A2817,8),POR!$A:$R,8,0),"")</f>
        <v/>
      </c>
      <c r="W2817" s="8" t="str">
        <f>IFERROR(VLOOKUP(LEFT($A2817,8),POR!$A:$R,9,0),"")</f>
        <v/>
      </c>
      <c r="X2817" s="8" t="str">
        <f>IFERROR(VLOOKUP(LEFT($A2817,8),POR!$A:$R,10,0),"")</f>
        <v/>
      </c>
      <c r="Y2817" s="8" t="str">
        <f>IFERROR(VLOOKUP(LEFT($A2817,8),POR!$A:$R,11,0),"")</f>
        <v/>
      </c>
      <c r="Z2817" s="8" t="str">
        <f>IFERROR(VLOOKUP(LEFT($A2817,8),POR!$A:$R,12,0),"")</f>
        <v/>
      </c>
      <c r="AA2817" s="8" t="str">
        <f>IFERROR(VLOOKUP(LEFT($A2817,8),POR!$A:$R,13,0),"")</f>
        <v/>
      </c>
      <c r="AB2817" s="8" t="str">
        <f>IFERROR(VLOOKUP(LEFT($A2817,8),POR!$A:$R,14,0),"")</f>
        <v/>
      </c>
      <c r="AC2817" s="8" t="str">
        <f>IFERROR(VLOOKUP(LEFT($A2817,8),POR!$A:$R,15,0),"")</f>
        <v/>
      </c>
      <c r="AD2817" s="8" t="str">
        <f>IFERROR(VLOOKUP(LEFT($A2817,8),POR!$A:$R,16,0),"")</f>
        <v/>
      </c>
      <c r="AE2817" s="8" t="str">
        <f>IFERROR(VLOOKUP(LEFT($A2817,8),POR!$A:$R,17,0),"")</f>
        <v/>
      </c>
      <c r="AF2817" s="8" t="str">
        <f>IFERROR(VLOOKUP(LEFT($A2817,8),POR!$A:$R,18,0),"")</f>
        <v/>
      </c>
      <c r="AG2817" s="36" t="str">
        <f>IFERROR(VLOOKUP(A2817,NSD!F:G,2,0),"")</f>
        <v/>
      </c>
    </row>
    <row r="2818" spans="1:33">
      <c r="A2818" s="49" t="s">
        <v>2812</v>
      </c>
      <c r="B2818" s="36" t="str">
        <f>VLOOKUP(LEFT(A2818,8),Clusters!A:C,3,0)</f>
        <v>C2</v>
      </c>
      <c r="C2818" s="36">
        <f>VLOOKUP(LEFT(A2818,8),Clusters!A:D,2,0)</f>
        <v>26</v>
      </c>
      <c r="O2818" s="36">
        <f>IFERROR(VLOOKUP(LEFT(A2818,8),'Development Priority'!A:B,2,0),"")</f>
        <v>864</v>
      </c>
      <c r="P2818" s="8" t="str">
        <f>IFERROR(VLOOKUP(LEFT($A2818,8),POR!$A:$R,2,0),"")</f>
        <v/>
      </c>
      <c r="Q2818" s="8" t="str">
        <f>IFERROR(VLOOKUP(LEFT($A2818,8),POR!$A:$R,3,0),"")</f>
        <v/>
      </c>
      <c r="R2818" s="8" t="str">
        <f>IFERROR(VLOOKUP(LEFT($A2818,8),POR!$A:$R,4,0),"")</f>
        <v/>
      </c>
      <c r="S2818" s="8" t="str">
        <f>IFERROR(VLOOKUP(LEFT($A2818,8),POR!$A:$R,5,0),"")</f>
        <v/>
      </c>
      <c r="T2818" s="8" t="str">
        <f>IFERROR(VLOOKUP(LEFT($A2818,8),POR!$A:$R,6,0),"")</f>
        <v/>
      </c>
      <c r="U2818" s="8" t="str">
        <f>IFERROR(VLOOKUP(LEFT($A2818,8),POR!$A:$R,7,0),"")</f>
        <v/>
      </c>
      <c r="V2818" s="8" t="str">
        <f>IFERROR(VLOOKUP(LEFT($A2818,8),POR!$A:$R,8,0),"")</f>
        <v/>
      </c>
      <c r="W2818" s="8" t="str">
        <f>IFERROR(VLOOKUP(LEFT($A2818,8),POR!$A:$R,9,0),"")</f>
        <v/>
      </c>
      <c r="X2818" s="8" t="str">
        <f>IFERROR(VLOOKUP(LEFT($A2818,8),POR!$A:$R,10,0),"")</f>
        <v/>
      </c>
      <c r="Y2818" s="8" t="str">
        <f>IFERROR(VLOOKUP(LEFT($A2818,8),POR!$A:$R,11,0),"")</f>
        <v/>
      </c>
      <c r="Z2818" s="8" t="str">
        <f>IFERROR(VLOOKUP(LEFT($A2818,8),POR!$A:$R,12,0),"")</f>
        <v/>
      </c>
      <c r="AA2818" s="8" t="str">
        <f>IFERROR(VLOOKUP(LEFT($A2818,8),POR!$A:$R,13,0),"")</f>
        <v/>
      </c>
      <c r="AB2818" s="8" t="str">
        <f>IFERROR(VLOOKUP(LEFT($A2818,8),POR!$A:$R,14,0),"")</f>
        <v/>
      </c>
      <c r="AC2818" s="8" t="str">
        <f>IFERROR(VLOOKUP(LEFT($A2818,8),POR!$A:$R,15,0),"")</f>
        <v/>
      </c>
      <c r="AD2818" s="8" t="str">
        <f>IFERROR(VLOOKUP(LEFT($A2818,8),POR!$A:$R,16,0),"")</f>
        <v/>
      </c>
      <c r="AE2818" s="8" t="str">
        <f>IFERROR(VLOOKUP(LEFT($A2818,8),POR!$A:$R,17,0),"")</f>
        <v/>
      </c>
      <c r="AF2818" s="8" t="str">
        <f>IFERROR(VLOOKUP(LEFT($A2818,8),POR!$A:$R,18,0),"")</f>
        <v/>
      </c>
      <c r="AG2818" s="36" t="str">
        <f>IFERROR(VLOOKUP(A2818,NSD!F:G,2,0),"")</f>
        <v/>
      </c>
    </row>
    <row r="2819" spans="1:33">
      <c r="A2819" s="49" t="s">
        <v>2624</v>
      </c>
      <c r="B2819" s="36" t="str">
        <f>VLOOKUP(LEFT(A2819,8),Clusters!A:C,3,0)</f>
        <v>C2</v>
      </c>
      <c r="C2819" s="36">
        <f>VLOOKUP(LEFT(A2819,8),Clusters!A:D,2,0)</f>
        <v>26</v>
      </c>
      <c r="O2819" s="36">
        <f>IFERROR(VLOOKUP(LEFT(A2819,8),'Development Priority'!A:B,2,0),"")</f>
        <v>864</v>
      </c>
      <c r="P2819" s="8" t="str">
        <f>IFERROR(VLOOKUP(LEFT($A2819,8),POR!$A:$R,2,0),"")</f>
        <v/>
      </c>
      <c r="Q2819" s="8" t="str">
        <f>IFERROR(VLOOKUP(LEFT($A2819,8),POR!$A:$R,3,0),"")</f>
        <v/>
      </c>
      <c r="R2819" s="8" t="str">
        <f>IFERROR(VLOOKUP(LEFT($A2819,8),POR!$A:$R,4,0),"")</f>
        <v/>
      </c>
      <c r="S2819" s="8" t="str">
        <f>IFERROR(VLOOKUP(LEFT($A2819,8),POR!$A:$R,5,0),"")</f>
        <v/>
      </c>
      <c r="T2819" s="8" t="str">
        <f>IFERROR(VLOOKUP(LEFT($A2819,8),POR!$A:$R,6,0),"")</f>
        <v/>
      </c>
      <c r="U2819" s="8" t="str">
        <f>IFERROR(VLOOKUP(LEFT($A2819,8),POR!$A:$R,7,0),"")</f>
        <v/>
      </c>
      <c r="V2819" s="8" t="str">
        <f>IFERROR(VLOOKUP(LEFT($A2819,8),POR!$A:$R,8,0),"")</f>
        <v/>
      </c>
      <c r="W2819" s="8" t="str">
        <f>IFERROR(VLOOKUP(LEFT($A2819,8),POR!$A:$R,9,0),"")</f>
        <v/>
      </c>
      <c r="X2819" s="8" t="str">
        <f>IFERROR(VLOOKUP(LEFT($A2819,8),POR!$A:$R,10,0),"")</f>
        <v/>
      </c>
      <c r="Y2819" s="8" t="str">
        <f>IFERROR(VLOOKUP(LEFT($A2819,8),POR!$A:$R,11,0),"")</f>
        <v/>
      </c>
      <c r="Z2819" s="8" t="str">
        <f>IFERROR(VLOOKUP(LEFT($A2819,8),POR!$A:$R,12,0),"")</f>
        <v/>
      </c>
      <c r="AA2819" s="8" t="str">
        <f>IFERROR(VLOOKUP(LEFT($A2819,8),POR!$A:$R,13,0),"")</f>
        <v/>
      </c>
      <c r="AB2819" s="8" t="str">
        <f>IFERROR(VLOOKUP(LEFT($A2819,8),POR!$A:$R,14,0),"")</f>
        <v/>
      </c>
      <c r="AC2819" s="8" t="str">
        <f>IFERROR(VLOOKUP(LEFT($A2819,8),POR!$A:$R,15,0),"")</f>
        <v/>
      </c>
      <c r="AD2819" s="8" t="str">
        <f>IFERROR(VLOOKUP(LEFT($A2819,8),POR!$A:$R,16,0),"")</f>
        <v/>
      </c>
      <c r="AE2819" s="8" t="str">
        <f>IFERROR(VLOOKUP(LEFT($A2819,8),POR!$A:$R,17,0),"")</f>
        <v/>
      </c>
      <c r="AF2819" s="8" t="str">
        <f>IFERROR(VLOOKUP(LEFT($A2819,8),POR!$A:$R,18,0),"")</f>
        <v/>
      </c>
      <c r="AG2819" s="36" t="str">
        <f>IFERROR(VLOOKUP(A2819,NSD!F:G,2,0),"")</f>
        <v/>
      </c>
    </row>
    <row r="2820" spans="1:33">
      <c r="A2820" s="49" t="s">
        <v>2855</v>
      </c>
      <c r="B2820" s="36" t="str">
        <f>VLOOKUP(LEFT(A2820,8),Clusters!A:C,3,0)</f>
        <v>C2</v>
      </c>
      <c r="C2820" s="36">
        <f>VLOOKUP(LEFT(A2820,8),Clusters!A:D,2,0)</f>
        <v>26</v>
      </c>
      <c r="O2820" s="36">
        <f>IFERROR(VLOOKUP(LEFT(A2820,8),'Development Priority'!A:B,2,0),"")</f>
        <v>864</v>
      </c>
      <c r="P2820" s="8" t="str">
        <f>IFERROR(VLOOKUP(LEFT($A2820,8),POR!$A:$R,2,0),"")</f>
        <v/>
      </c>
      <c r="Q2820" s="8" t="str">
        <f>IFERROR(VLOOKUP(LEFT($A2820,8),POR!$A:$R,3,0),"")</f>
        <v/>
      </c>
      <c r="R2820" s="8" t="str">
        <f>IFERROR(VLOOKUP(LEFT($A2820,8),POR!$A:$R,4,0),"")</f>
        <v/>
      </c>
      <c r="S2820" s="8" t="str">
        <f>IFERROR(VLOOKUP(LEFT($A2820,8),POR!$A:$R,5,0),"")</f>
        <v/>
      </c>
      <c r="T2820" s="8" t="str">
        <f>IFERROR(VLOOKUP(LEFT($A2820,8),POR!$A:$R,6,0),"")</f>
        <v/>
      </c>
      <c r="U2820" s="8" t="str">
        <f>IFERROR(VLOOKUP(LEFT($A2820,8),POR!$A:$R,7,0),"")</f>
        <v/>
      </c>
      <c r="V2820" s="8" t="str">
        <f>IFERROR(VLOOKUP(LEFT($A2820,8),POR!$A:$R,8,0),"")</f>
        <v/>
      </c>
      <c r="W2820" s="8" t="str">
        <f>IFERROR(VLOOKUP(LEFT($A2820,8),POR!$A:$R,9,0),"")</f>
        <v/>
      </c>
      <c r="X2820" s="8" t="str">
        <f>IFERROR(VLOOKUP(LEFT($A2820,8),POR!$A:$R,10,0),"")</f>
        <v/>
      </c>
      <c r="Y2820" s="8" t="str">
        <f>IFERROR(VLOOKUP(LEFT($A2820,8),POR!$A:$R,11,0),"")</f>
        <v/>
      </c>
      <c r="Z2820" s="8" t="str">
        <f>IFERROR(VLOOKUP(LEFT($A2820,8),POR!$A:$R,12,0),"")</f>
        <v/>
      </c>
      <c r="AA2820" s="8" t="str">
        <f>IFERROR(VLOOKUP(LEFT($A2820,8),POR!$A:$R,13,0),"")</f>
        <v/>
      </c>
      <c r="AB2820" s="8" t="str">
        <f>IFERROR(VLOOKUP(LEFT($A2820,8),POR!$A:$R,14,0),"")</f>
        <v/>
      </c>
      <c r="AC2820" s="8" t="str">
        <f>IFERROR(VLOOKUP(LEFT($A2820,8),POR!$A:$R,15,0),"")</f>
        <v/>
      </c>
      <c r="AD2820" s="8" t="str">
        <f>IFERROR(VLOOKUP(LEFT($A2820,8),POR!$A:$R,16,0),"")</f>
        <v/>
      </c>
      <c r="AE2820" s="8" t="str">
        <f>IFERROR(VLOOKUP(LEFT($A2820,8),POR!$A:$R,17,0),"")</f>
        <v/>
      </c>
      <c r="AF2820" s="8" t="str">
        <f>IFERROR(VLOOKUP(LEFT($A2820,8),POR!$A:$R,18,0),"")</f>
        <v/>
      </c>
      <c r="AG2820" s="36" t="str">
        <f>IFERROR(VLOOKUP(A2820,NSD!F:G,2,0),"")</f>
        <v/>
      </c>
    </row>
    <row r="2821" spans="1:33">
      <c r="A2821" s="49" t="s">
        <v>3151</v>
      </c>
      <c r="B2821" s="36" t="str">
        <f>VLOOKUP(LEFT(A2821,8),Clusters!A:C,3,0)</f>
        <v>C2</v>
      </c>
      <c r="C2821" s="36">
        <f>VLOOKUP(LEFT(A2821,8),Clusters!A:D,2,0)</f>
        <v>26</v>
      </c>
      <c r="O2821" s="36">
        <f>IFERROR(VLOOKUP(LEFT(A2821,8),'Development Priority'!A:B,2,0),"")</f>
        <v>833</v>
      </c>
      <c r="P2821" s="8" t="str">
        <f>IFERROR(VLOOKUP(LEFT($A2821,8),POR!$A:$R,2,0),"")</f>
        <v/>
      </c>
      <c r="Q2821" s="8" t="str">
        <f>IFERROR(VLOOKUP(LEFT($A2821,8),POR!$A:$R,3,0),"")</f>
        <v/>
      </c>
      <c r="R2821" s="8" t="str">
        <f>IFERROR(VLOOKUP(LEFT($A2821,8),POR!$A:$R,4,0),"")</f>
        <v/>
      </c>
      <c r="S2821" s="8" t="str">
        <f>IFERROR(VLOOKUP(LEFT($A2821,8),POR!$A:$R,5,0),"")</f>
        <v/>
      </c>
      <c r="T2821" s="8" t="str">
        <f>IFERROR(VLOOKUP(LEFT($A2821,8),POR!$A:$R,6,0),"")</f>
        <v/>
      </c>
      <c r="U2821" s="8" t="str">
        <f>IFERROR(VLOOKUP(LEFT($A2821,8),POR!$A:$R,7,0),"")</f>
        <v/>
      </c>
      <c r="V2821" s="8" t="str">
        <f>IFERROR(VLOOKUP(LEFT($A2821,8),POR!$A:$R,8,0),"")</f>
        <v/>
      </c>
      <c r="W2821" s="8" t="str">
        <f>IFERROR(VLOOKUP(LEFT($A2821,8),POR!$A:$R,9,0),"")</f>
        <v/>
      </c>
      <c r="X2821" s="8" t="str">
        <f>IFERROR(VLOOKUP(LEFT($A2821,8),POR!$A:$R,10,0),"")</f>
        <v/>
      </c>
      <c r="Y2821" s="8" t="str">
        <f>IFERROR(VLOOKUP(LEFT($A2821,8),POR!$A:$R,11,0),"")</f>
        <v/>
      </c>
      <c r="Z2821" s="8" t="str">
        <f>IFERROR(VLOOKUP(LEFT($A2821,8),POR!$A:$R,12,0),"")</f>
        <v/>
      </c>
      <c r="AA2821" s="8" t="str">
        <f>IFERROR(VLOOKUP(LEFT($A2821,8),POR!$A:$R,13,0),"")</f>
        <v/>
      </c>
      <c r="AB2821" s="8" t="str">
        <f>IFERROR(VLOOKUP(LEFT($A2821,8),POR!$A:$R,14,0),"")</f>
        <v/>
      </c>
      <c r="AC2821" s="8" t="str">
        <f>IFERROR(VLOOKUP(LEFT($A2821,8),POR!$A:$R,15,0),"")</f>
        <v/>
      </c>
      <c r="AD2821" s="8" t="str">
        <f>IFERROR(VLOOKUP(LEFT($A2821,8),POR!$A:$R,16,0),"")</f>
        <v/>
      </c>
      <c r="AE2821" s="8" t="str">
        <f>IFERROR(VLOOKUP(LEFT($A2821,8),POR!$A:$R,17,0),"")</f>
        <v/>
      </c>
      <c r="AF2821" s="8" t="str">
        <f>IFERROR(VLOOKUP(LEFT($A2821,8),POR!$A:$R,18,0),"")</f>
        <v/>
      </c>
      <c r="AG2821" s="36" t="str">
        <f>IFERROR(VLOOKUP(A2821,NSD!F:G,2,0),"")</f>
        <v/>
      </c>
    </row>
    <row r="2822" spans="1:33">
      <c r="A2822" s="49" t="s">
        <v>4553</v>
      </c>
      <c r="B2822" s="36" t="str">
        <f>VLOOKUP(LEFT(A2822,8),Clusters!A:C,3,0)</f>
        <v>C2</v>
      </c>
      <c r="C2822" s="36">
        <f>VLOOKUP(LEFT(A2822,8),Clusters!A:D,2,0)</f>
        <v>26</v>
      </c>
      <c r="O2822" s="36">
        <f>IFERROR(VLOOKUP(LEFT(A2822,8),'Development Priority'!A:B,2,0),"")</f>
        <v>833</v>
      </c>
      <c r="P2822" s="8" t="str">
        <f>IFERROR(VLOOKUP(LEFT($A2822,8),POR!$A:$R,2,0),"")</f>
        <v/>
      </c>
      <c r="Q2822" s="8" t="str">
        <f>IFERROR(VLOOKUP(LEFT($A2822,8),POR!$A:$R,3,0),"")</f>
        <v/>
      </c>
      <c r="R2822" s="8" t="str">
        <f>IFERROR(VLOOKUP(LEFT($A2822,8),POR!$A:$R,4,0),"")</f>
        <v/>
      </c>
      <c r="S2822" s="8" t="str">
        <f>IFERROR(VLOOKUP(LEFT($A2822,8),POR!$A:$R,5,0),"")</f>
        <v/>
      </c>
      <c r="T2822" s="8" t="str">
        <f>IFERROR(VLOOKUP(LEFT($A2822,8),POR!$A:$R,6,0),"")</f>
        <v/>
      </c>
      <c r="U2822" s="8" t="str">
        <f>IFERROR(VLOOKUP(LEFT($A2822,8),POR!$A:$R,7,0),"")</f>
        <v/>
      </c>
      <c r="V2822" s="8" t="str">
        <f>IFERROR(VLOOKUP(LEFT($A2822,8),POR!$A:$R,8,0),"")</f>
        <v/>
      </c>
      <c r="W2822" s="8" t="str">
        <f>IFERROR(VLOOKUP(LEFT($A2822,8),POR!$A:$R,9,0),"")</f>
        <v/>
      </c>
      <c r="X2822" s="8" t="str">
        <f>IFERROR(VLOOKUP(LEFT($A2822,8),POR!$A:$R,10,0),"")</f>
        <v/>
      </c>
      <c r="Y2822" s="8" t="str">
        <f>IFERROR(VLOOKUP(LEFT($A2822,8),POR!$A:$R,11,0),"")</f>
        <v/>
      </c>
      <c r="Z2822" s="8" t="str">
        <f>IFERROR(VLOOKUP(LEFT($A2822,8),POR!$A:$R,12,0),"")</f>
        <v/>
      </c>
      <c r="AA2822" s="8" t="str">
        <f>IFERROR(VLOOKUP(LEFT($A2822,8),POR!$A:$R,13,0),"")</f>
        <v/>
      </c>
      <c r="AB2822" s="8" t="str">
        <f>IFERROR(VLOOKUP(LEFT($A2822,8),POR!$A:$R,14,0),"")</f>
        <v/>
      </c>
      <c r="AC2822" s="8" t="str">
        <f>IFERROR(VLOOKUP(LEFT($A2822,8),POR!$A:$R,15,0),"")</f>
        <v/>
      </c>
      <c r="AD2822" s="8" t="str">
        <f>IFERROR(VLOOKUP(LEFT($A2822,8),POR!$A:$R,16,0),"")</f>
        <v/>
      </c>
      <c r="AE2822" s="8" t="str">
        <f>IFERROR(VLOOKUP(LEFT($A2822,8),POR!$A:$R,17,0),"")</f>
        <v/>
      </c>
      <c r="AF2822" s="8" t="str">
        <f>IFERROR(VLOOKUP(LEFT($A2822,8),POR!$A:$R,18,0),"")</f>
        <v/>
      </c>
      <c r="AG2822" s="36" t="str">
        <f>IFERROR(VLOOKUP(A2822,NSD!F:G,2,0),"")</f>
        <v/>
      </c>
    </row>
    <row r="2823" spans="1:33">
      <c r="A2823" s="49" t="s">
        <v>2637</v>
      </c>
      <c r="B2823" s="36" t="str">
        <f>VLOOKUP(LEFT(A2823,8),Clusters!A:C,3,0)</f>
        <v>C2</v>
      </c>
      <c r="C2823" s="36">
        <f>VLOOKUP(LEFT(A2823,8),Clusters!A:D,2,0)</f>
        <v>26</v>
      </c>
      <c r="O2823" s="36">
        <f>IFERROR(VLOOKUP(LEFT(A2823,8),'Development Priority'!A:B,2,0),"")</f>
        <v>833</v>
      </c>
      <c r="P2823" s="8" t="str">
        <f>IFERROR(VLOOKUP(LEFT($A2823,8),POR!$A:$R,2,0),"")</f>
        <v/>
      </c>
      <c r="Q2823" s="8" t="str">
        <f>IFERROR(VLOOKUP(LEFT($A2823,8),POR!$A:$R,3,0),"")</f>
        <v/>
      </c>
      <c r="R2823" s="8" t="str">
        <f>IFERROR(VLOOKUP(LEFT($A2823,8),POR!$A:$R,4,0),"")</f>
        <v/>
      </c>
      <c r="S2823" s="8" t="str">
        <f>IFERROR(VLOOKUP(LEFT($A2823,8),POR!$A:$R,5,0),"")</f>
        <v/>
      </c>
      <c r="T2823" s="8" t="str">
        <f>IFERROR(VLOOKUP(LEFT($A2823,8),POR!$A:$R,6,0),"")</f>
        <v/>
      </c>
      <c r="U2823" s="8" t="str">
        <f>IFERROR(VLOOKUP(LEFT($A2823,8),POR!$A:$R,7,0),"")</f>
        <v/>
      </c>
      <c r="V2823" s="8" t="str">
        <f>IFERROR(VLOOKUP(LEFT($A2823,8),POR!$A:$R,8,0),"")</f>
        <v/>
      </c>
      <c r="W2823" s="8" t="str">
        <f>IFERROR(VLOOKUP(LEFT($A2823,8),POR!$A:$R,9,0),"")</f>
        <v/>
      </c>
      <c r="X2823" s="8" t="str">
        <f>IFERROR(VLOOKUP(LEFT($A2823,8),POR!$A:$R,10,0),"")</f>
        <v/>
      </c>
      <c r="Y2823" s="8" t="str">
        <f>IFERROR(VLOOKUP(LEFT($A2823,8),POR!$A:$R,11,0),"")</f>
        <v/>
      </c>
      <c r="Z2823" s="8" t="str">
        <f>IFERROR(VLOOKUP(LEFT($A2823,8),POR!$A:$R,12,0),"")</f>
        <v/>
      </c>
      <c r="AA2823" s="8" t="str">
        <f>IFERROR(VLOOKUP(LEFT($A2823,8),POR!$A:$R,13,0),"")</f>
        <v/>
      </c>
      <c r="AB2823" s="8" t="str">
        <f>IFERROR(VLOOKUP(LEFT($A2823,8),POR!$A:$R,14,0),"")</f>
        <v/>
      </c>
      <c r="AC2823" s="8" t="str">
        <f>IFERROR(VLOOKUP(LEFT($A2823,8),POR!$A:$R,15,0),"")</f>
        <v/>
      </c>
      <c r="AD2823" s="8" t="str">
        <f>IFERROR(VLOOKUP(LEFT($A2823,8),POR!$A:$R,16,0),"")</f>
        <v/>
      </c>
      <c r="AE2823" s="8" t="str">
        <f>IFERROR(VLOOKUP(LEFT($A2823,8),POR!$A:$R,17,0),"")</f>
        <v/>
      </c>
      <c r="AF2823" s="8" t="str">
        <f>IFERROR(VLOOKUP(LEFT($A2823,8),POR!$A:$R,18,0),"")</f>
        <v/>
      </c>
      <c r="AG2823" s="36" t="str">
        <f>IFERROR(VLOOKUP(A2823,NSD!F:G,2,0),"")</f>
        <v/>
      </c>
    </row>
    <row r="2824" spans="1:33">
      <c r="A2824" s="49" t="s">
        <v>3878</v>
      </c>
      <c r="B2824" s="36" t="str">
        <f>VLOOKUP(LEFT(A2824,8),Clusters!A:C,3,0)</f>
        <v>C2</v>
      </c>
      <c r="C2824" s="36">
        <f>VLOOKUP(LEFT(A2824,8),Clusters!A:D,2,0)</f>
        <v>26</v>
      </c>
      <c r="O2824" s="36">
        <f>IFERROR(VLOOKUP(LEFT(A2824,8),'Development Priority'!A:B,2,0),"")</f>
        <v>737</v>
      </c>
      <c r="P2824" s="8" t="str">
        <f>IFERROR(VLOOKUP(LEFT($A2824,8),POR!$A:$R,2,0),"")</f>
        <v/>
      </c>
      <c r="Q2824" s="8" t="str">
        <f>IFERROR(VLOOKUP(LEFT($A2824,8),POR!$A:$R,3,0),"")</f>
        <v/>
      </c>
      <c r="R2824" s="8" t="str">
        <f>IFERROR(VLOOKUP(LEFT($A2824,8),POR!$A:$R,4,0),"")</f>
        <v/>
      </c>
      <c r="S2824" s="8" t="str">
        <f>IFERROR(VLOOKUP(LEFT($A2824,8),POR!$A:$R,5,0),"")</f>
        <v/>
      </c>
      <c r="T2824" s="8" t="str">
        <f>IFERROR(VLOOKUP(LEFT($A2824,8),POR!$A:$R,6,0),"")</f>
        <v/>
      </c>
      <c r="U2824" s="8" t="str">
        <f>IFERROR(VLOOKUP(LEFT($A2824,8),POR!$A:$R,7,0),"")</f>
        <v/>
      </c>
      <c r="V2824" s="8" t="str">
        <f>IFERROR(VLOOKUP(LEFT($A2824,8),POR!$A:$R,8,0),"")</f>
        <v/>
      </c>
      <c r="W2824" s="8" t="str">
        <f>IFERROR(VLOOKUP(LEFT($A2824,8),POR!$A:$R,9,0),"")</f>
        <v/>
      </c>
      <c r="X2824" s="8" t="str">
        <f>IFERROR(VLOOKUP(LEFT($A2824,8),POR!$A:$R,10,0),"")</f>
        <v/>
      </c>
      <c r="Y2824" s="8" t="str">
        <f>IFERROR(VLOOKUP(LEFT($A2824,8),POR!$A:$R,11,0),"")</f>
        <v/>
      </c>
      <c r="Z2824" s="8" t="str">
        <f>IFERROR(VLOOKUP(LEFT($A2824,8),POR!$A:$R,12,0),"")</f>
        <v/>
      </c>
      <c r="AA2824" s="8" t="str">
        <f>IFERROR(VLOOKUP(LEFT($A2824,8),POR!$A:$R,13,0),"")</f>
        <v/>
      </c>
      <c r="AB2824" s="8" t="str">
        <f>IFERROR(VLOOKUP(LEFT($A2824,8),POR!$A:$R,14,0),"")</f>
        <v/>
      </c>
      <c r="AC2824" s="8" t="str">
        <f>IFERROR(VLOOKUP(LEFT($A2824,8),POR!$A:$R,15,0),"")</f>
        <v/>
      </c>
      <c r="AD2824" s="8" t="str">
        <f>IFERROR(VLOOKUP(LEFT($A2824,8),POR!$A:$R,16,0),"")</f>
        <v/>
      </c>
      <c r="AE2824" s="8" t="str">
        <f>IFERROR(VLOOKUP(LEFT($A2824,8),POR!$A:$R,17,0),"")</f>
        <v/>
      </c>
      <c r="AF2824" s="8" t="str">
        <f>IFERROR(VLOOKUP(LEFT($A2824,8),POR!$A:$R,18,0),"")</f>
        <v/>
      </c>
      <c r="AG2824" s="36" t="str">
        <f>IFERROR(VLOOKUP(A2824,NSD!F:G,2,0),"")</f>
        <v/>
      </c>
    </row>
    <row r="2825" spans="1:33">
      <c r="A2825" s="49" t="s">
        <v>3106</v>
      </c>
      <c r="B2825" s="36" t="str">
        <f>VLOOKUP(LEFT(A2825,8),Clusters!A:C,3,0)</f>
        <v>C2</v>
      </c>
      <c r="C2825" s="36">
        <f>VLOOKUP(LEFT(A2825,8),Clusters!A:D,2,0)</f>
        <v>26</v>
      </c>
      <c r="O2825" s="36">
        <f>IFERROR(VLOOKUP(LEFT(A2825,8),'Development Priority'!A:B,2,0),"")</f>
        <v>737</v>
      </c>
      <c r="P2825" s="8" t="str">
        <f>IFERROR(VLOOKUP(LEFT($A2825,8),POR!$A:$R,2,0),"")</f>
        <v/>
      </c>
      <c r="Q2825" s="8" t="str">
        <f>IFERROR(VLOOKUP(LEFT($A2825,8),POR!$A:$R,3,0),"")</f>
        <v/>
      </c>
      <c r="R2825" s="8" t="str">
        <f>IFERROR(VLOOKUP(LEFT($A2825,8),POR!$A:$R,4,0),"")</f>
        <v/>
      </c>
      <c r="S2825" s="8" t="str">
        <f>IFERROR(VLOOKUP(LEFT($A2825,8),POR!$A:$R,5,0),"")</f>
        <v/>
      </c>
      <c r="T2825" s="8" t="str">
        <f>IFERROR(VLOOKUP(LEFT($A2825,8),POR!$A:$R,6,0),"")</f>
        <v/>
      </c>
      <c r="U2825" s="8" t="str">
        <f>IFERROR(VLOOKUP(LEFT($A2825,8),POR!$A:$R,7,0),"")</f>
        <v/>
      </c>
      <c r="V2825" s="8" t="str">
        <f>IFERROR(VLOOKUP(LEFT($A2825,8),POR!$A:$R,8,0),"")</f>
        <v/>
      </c>
      <c r="W2825" s="8" t="str">
        <f>IFERROR(VLOOKUP(LEFT($A2825,8),POR!$A:$R,9,0),"")</f>
        <v/>
      </c>
      <c r="X2825" s="8" t="str">
        <f>IFERROR(VLOOKUP(LEFT($A2825,8),POR!$A:$R,10,0),"")</f>
        <v/>
      </c>
      <c r="Y2825" s="8" t="str">
        <f>IFERROR(VLOOKUP(LEFT($A2825,8),POR!$A:$R,11,0),"")</f>
        <v/>
      </c>
      <c r="Z2825" s="8" t="str">
        <f>IFERROR(VLOOKUP(LEFT($A2825,8),POR!$A:$R,12,0),"")</f>
        <v/>
      </c>
      <c r="AA2825" s="8" t="str">
        <f>IFERROR(VLOOKUP(LEFT($A2825,8),POR!$A:$R,13,0),"")</f>
        <v/>
      </c>
      <c r="AB2825" s="8" t="str">
        <f>IFERROR(VLOOKUP(LEFT($A2825,8),POR!$A:$R,14,0),"")</f>
        <v/>
      </c>
      <c r="AC2825" s="8" t="str">
        <f>IFERROR(VLOOKUP(LEFT($A2825,8),POR!$A:$R,15,0),"")</f>
        <v/>
      </c>
      <c r="AD2825" s="8" t="str">
        <f>IFERROR(VLOOKUP(LEFT($A2825,8),POR!$A:$R,16,0),"")</f>
        <v/>
      </c>
      <c r="AE2825" s="8" t="str">
        <f>IFERROR(VLOOKUP(LEFT($A2825,8),POR!$A:$R,17,0),"")</f>
        <v/>
      </c>
      <c r="AF2825" s="8" t="str">
        <f>IFERROR(VLOOKUP(LEFT($A2825,8),POR!$A:$R,18,0),"")</f>
        <v/>
      </c>
      <c r="AG2825" s="36" t="str">
        <f>IFERROR(VLOOKUP(A2825,NSD!F:G,2,0),"")</f>
        <v/>
      </c>
    </row>
    <row r="2826" spans="1:33">
      <c r="A2826" s="49" t="s">
        <v>3460</v>
      </c>
      <c r="B2826" s="36" t="str">
        <f>VLOOKUP(LEFT(A2826,8),Clusters!A:C,3,0)</f>
        <v>C2</v>
      </c>
      <c r="C2826" s="36">
        <f>VLOOKUP(LEFT(A2826,8),Clusters!A:D,2,0)</f>
        <v>26</v>
      </c>
      <c r="O2826" s="36">
        <f>IFERROR(VLOOKUP(LEFT(A2826,8),'Development Priority'!A:B,2,0),"")</f>
        <v>737</v>
      </c>
      <c r="P2826" s="8" t="str">
        <f>IFERROR(VLOOKUP(LEFT($A2826,8),POR!$A:$R,2,0),"")</f>
        <v/>
      </c>
      <c r="Q2826" s="8" t="str">
        <f>IFERROR(VLOOKUP(LEFT($A2826,8),POR!$A:$R,3,0),"")</f>
        <v/>
      </c>
      <c r="R2826" s="8" t="str">
        <f>IFERROR(VLOOKUP(LEFT($A2826,8),POR!$A:$R,4,0),"")</f>
        <v/>
      </c>
      <c r="S2826" s="8" t="str">
        <f>IFERROR(VLOOKUP(LEFT($A2826,8),POR!$A:$R,5,0),"")</f>
        <v/>
      </c>
      <c r="T2826" s="8" t="str">
        <f>IFERROR(VLOOKUP(LEFT($A2826,8),POR!$A:$R,6,0),"")</f>
        <v/>
      </c>
      <c r="U2826" s="8" t="str">
        <f>IFERROR(VLOOKUP(LEFT($A2826,8),POR!$A:$R,7,0),"")</f>
        <v/>
      </c>
      <c r="V2826" s="8" t="str">
        <f>IFERROR(VLOOKUP(LEFT($A2826,8),POR!$A:$R,8,0),"")</f>
        <v/>
      </c>
      <c r="W2826" s="8" t="str">
        <f>IFERROR(VLOOKUP(LEFT($A2826,8),POR!$A:$R,9,0),"")</f>
        <v/>
      </c>
      <c r="X2826" s="8" t="str">
        <f>IFERROR(VLOOKUP(LEFT($A2826,8),POR!$A:$R,10,0),"")</f>
        <v/>
      </c>
      <c r="Y2826" s="8" t="str">
        <f>IFERROR(VLOOKUP(LEFT($A2826,8),POR!$A:$R,11,0),"")</f>
        <v/>
      </c>
      <c r="Z2826" s="8" t="str">
        <f>IFERROR(VLOOKUP(LEFT($A2826,8),POR!$A:$R,12,0),"")</f>
        <v/>
      </c>
      <c r="AA2826" s="8" t="str">
        <f>IFERROR(VLOOKUP(LEFT($A2826,8),POR!$A:$R,13,0),"")</f>
        <v/>
      </c>
      <c r="AB2826" s="8" t="str">
        <f>IFERROR(VLOOKUP(LEFT($A2826,8),POR!$A:$R,14,0),"")</f>
        <v/>
      </c>
      <c r="AC2826" s="8" t="str">
        <f>IFERROR(VLOOKUP(LEFT($A2826,8),POR!$A:$R,15,0),"")</f>
        <v/>
      </c>
      <c r="AD2826" s="8" t="str">
        <f>IFERROR(VLOOKUP(LEFT($A2826,8),POR!$A:$R,16,0),"")</f>
        <v/>
      </c>
      <c r="AE2826" s="8" t="str">
        <f>IFERROR(VLOOKUP(LEFT($A2826,8),POR!$A:$R,17,0),"")</f>
        <v/>
      </c>
      <c r="AF2826" s="8" t="str">
        <f>IFERROR(VLOOKUP(LEFT($A2826,8),POR!$A:$R,18,0),"")</f>
        <v/>
      </c>
      <c r="AG2826" s="36" t="str">
        <f>IFERROR(VLOOKUP(A2826,NSD!F:G,2,0),"")</f>
        <v/>
      </c>
    </row>
    <row r="2827" spans="1:33">
      <c r="A2827" s="49" t="s">
        <v>4617</v>
      </c>
      <c r="B2827" s="36" t="str">
        <f>VLOOKUP(LEFT(A2827,8),Clusters!A:C,3,0)</f>
        <v>C2</v>
      </c>
      <c r="C2827" s="36">
        <f>VLOOKUP(LEFT(A2827,8),Clusters!A:D,2,0)</f>
        <v>26</v>
      </c>
      <c r="O2827" s="36">
        <f>IFERROR(VLOOKUP(LEFT(A2827,8),'Development Priority'!A:B,2,0),"")</f>
        <v>737</v>
      </c>
      <c r="P2827" s="8" t="str">
        <f>IFERROR(VLOOKUP(LEFT($A2827,8),POR!$A:$R,2,0),"")</f>
        <v/>
      </c>
      <c r="Q2827" s="8" t="str">
        <f>IFERROR(VLOOKUP(LEFT($A2827,8),POR!$A:$R,3,0),"")</f>
        <v/>
      </c>
      <c r="R2827" s="8" t="str">
        <f>IFERROR(VLOOKUP(LEFT($A2827,8),POR!$A:$R,4,0),"")</f>
        <v/>
      </c>
      <c r="S2827" s="8" t="str">
        <f>IFERROR(VLOOKUP(LEFT($A2827,8),POR!$A:$R,5,0),"")</f>
        <v/>
      </c>
      <c r="T2827" s="8" t="str">
        <f>IFERROR(VLOOKUP(LEFT($A2827,8),POR!$A:$R,6,0),"")</f>
        <v/>
      </c>
      <c r="U2827" s="8" t="str">
        <f>IFERROR(VLOOKUP(LEFT($A2827,8),POR!$A:$R,7,0),"")</f>
        <v/>
      </c>
      <c r="V2827" s="8" t="str">
        <f>IFERROR(VLOOKUP(LEFT($A2827,8),POR!$A:$R,8,0),"")</f>
        <v/>
      </c>
      <c r="W2827" s="8" t="str">
        <f>IFERROR(VLOOKUP(LEFT($A2827,8),POR!$A:$R,9,0),"")</f>
        <v/>
      </c>
      <c r="X2827" s="8" t="str">
        <f>IFERROR(VLOOKUP(LEFT($A2827,8),POR!$A:$R,10,0),"")</f>
        <v/>
      </c>
      <c r="Y2827" s="8" t="str">
        <f>IFERROR(VLOOKUP(LEFT($A2827,8),POR!$A:$R,11,0),"")</f>
        <v/>
      </c>
      <c r="Z2827" s="8" t="str">
        <f>IFERROR(VLOOKUP(LEFT($A2827,8),POR!$A:$R,12,0),"")</f>
        <v/>
      </c>
      <c r="AA2827" s="8" t="str">
        <f>IFERROR(VLOOKUP(LEFT($A2827,8),POR!$A:$R,13,0),"")</f>
        <v/>
      </c>
      <c r="AB2827" s="8" t="str">
        <f>IFERROR(VLOOKUP(LEFT($A2827,8),POR!$A:$R,14,0),"")</f>
        <v/>
      </c>
      <c r="AC2827" s="8" t="str">
        <f>IFERROR(VLOOKUP(LEFT($A2827,8),POR!$A:$R,15,0),"")</f>
        <v/>
      </c>
      <c r="AD2827" s="8" t="str">
        <f>IFERROR(VLOOKUP(LEFT($A2827,8),POR!$A:$R,16,0),"")</f>
        <v/>
      </c>
      <c r="AE2827" s="8" t="str">
        <f>IFERROR(VLOOKUP(LEFT($A2827,8),POR!$A:$R,17,0),"")</f>
        <v/>
      </c>
      <c r="AF2827" s="8" t="str">
        <f>IFERROR(VLOOKUP(LEFT($A2827,8),POR!$A:$R,18,0),"")</f>
        <v/>
      </c>
      <c r="AG2827" s="36" t="str">
        <f>IFERROR(VLOOKUP(A2827,NSD!F:G,2,0),"")</f>
        <v/>
      </c>
    </row>
    <row r="2828" spans="1:33">
      <c r="A2828" s="49" t="s">
        <v>3225</v>
      </c>
      <c r="B2828" s="36" t="str">
        <f>VLOOKUP(LEFT(A2828,8),Clusters!A:C,3,0)</f>
        <v>C2</v>
      </c>
      <c r="C2828" s="36">
        <f>VLOOKUP(LEFT(A2828,8),Clusters!A:D,2,0)</f>
        <v>26</v>
      </c>
      <c r="O2828" s="36">
        <f>IFERROR(VLOOKUP(LEFT(A2828,8),'Development Priority'!A:B,2,0),"")</f>
        <v>909</v>
      </c>
      <c r="P2828" s="8" t="str">
        <f>IFERROR(VLOOKUP(LEFT($A2828,8),POR!$A:$R,2,0),"")</f>
        <v/>
      </c>
      <c r="Q2828" s="8" t="str">
        <f>IFERROR(VLOOKUP(LEFT($A2828,8),POR!$A:$R,3,0),"")</f>
        <v/>
      </c>
      <c r="R2828" s="8" t="str">
        <f>IFERROR(VLOOKUP(LEFT($A2828,8),POR!$A:$R,4,0),"")</f>
        <v/>
      </c>
      <c r="S2828" s="8" t="str">
        <f>IFERROR(VLOOKUP(LEFT($A2828,8),POR!$A:$R,5,0),"")</f>
        <v/>
      </c>
      <c r="T2828" s="8" t="str">
        <f>IFERROR(VLOOKUP(LEFT($A2828,8),POR!$A:$R,6,0),"")</f>
        <v/>
      </c>
      <c r="U2828" s="8" t="str">
        <f>IFERROR(VLOOKUP(LEFT($A2828,8),POR!$A:$R,7,0),"")</f>
        <v/>
      </c>
      <c r="V2828" s="8" t="str">
        <f>IFERROR(VLOOKUP(LEFT($A2828,8),POR!$A:$R,8,0),"")</f>
        <v/>
      </c>
      <c r="W2828" s="8" t="str">
        <f>IFERROR(VLOOKUP(LEFT($A2828,8),POR!$A:$R,9,0),"")</f>
        <v/>
      </c>
      <c r="X2828" s="8" t="str">
        <f>IFERROR(VLOOKUP(LEFT($A2828,8),POR!$A:$R,10,0),"")</f>
        <v/>
      </c>
      <c r="Y2828" s="8" t="str">
        <f>IFERROR(VLOOKUP(LEFT($A2828,8),POR!$A:$R,11,0),"")</f>
        <v/>
      </c>
      <c r="Z2828" s="8" t="str">
        <f>IFERROR(VLOOKUP(LEFT($A2828,8),POR!$A:$R,12,0),"")</f>
        <v/>
      </c>
      <c r="AA2828" s="8" t="str">
        <f>IFERROR(VLOOKUP(LEFT($A2828,8),POR!$A:$R,13,0),"")</f>
        <v/>
      </c>
      <c r="AB2828" s="8" t="str">
        <f>IFERROR(VLOOKUP(LEFT($A2828,8),POR!$A:$R,14,0),"")</f>
        <v/>
      </c>
      <c r="AC2828" s="8" t="str">
        <f>IFERROR(VLOOKUP(LEFT($A2828,8),POR!$A:$R,15,0),"")</f>
        <v/>
      </c>
      <c r="AD2828" s="8" t="str">
        <f>IFERROR(VLOOKUP(LEFT($A2828,8),POR!$A:$R,16,0),"")</f>
        <v/>
      </c>
      <c r="AE2828" s="8" t="str">
        <f>IFERROR(VLOOKUP(LEFT($A2828,8),POR!$A:$R,17,0),"")</f>
        <v/>
      </c>
      <c r="AF2828" s="8" t="str">
        <f>IFERROR(VLOOKUP(LEFT($A2828,8),POR!$A:$R,18,0),"")</f>
        <v/>
      </c>
      <c r="AG2828" s="36" t="str">
        <f>IFERROR(VLOOKUP(A2828,NSD!F:G,2,0),"")</f>
        <v/>
      </c>
    </row>
    <row r="2829" spans="1:33">
      <c r="A2829" s="49" t="s">
        <v>5042</v>
      </c>
      <c r="B2829" s="36" t="str">
        <f>VLOOKUP(LEFT(A2829,8),Clusters!A:C,3,0)</f>
        <v>C2</v>
      </c>
      <c r="C2829" s="36">
        <f>VLOOKUP(LEFT(A2829,8),Clusters!A:D,2,0)</f>
        <v>26</v>
      </c>
      <c r="O2829" s="36">
        <f>IFERROR(VLOOKUP(LEFT(A2829,8),'Development Priority'!A:B,2,0),"")</f>
        <v>909</v>
      </c>
      <c r="P2829" s="8" t="str">
        <f>IFERROR(VLOOKUP(LEFT($A2829,8),POR!$A:$R,2,0),"")</f>
        <v/>
      </c>
      <c r="Q2829" s="8" t="str">
        <f>IFERROR(VLOOKUP(LEFT($A2829,8),POR!$A:$R,3,0),"")</f>
        <v/>
      </c>
      <c r="R2829" s="8" t="str">
        <f>IFERROR(VLOOKUP(LEFT($A2829,8),POR!$A:$R,4,0),"")</f>
        <v/>
      </c>
      <c r="S2829" s="8" t="str">
        <f>IFERROR(VLOOKUP(LEFT($A2829,8),POR!$A:$R,5,0),"")</f>
        <v/>
      </c>
      <c r="T2829" s="8" t="str">
        <f>IFERROR(VLOOKUP(LEFT($A2829,8),POR!$A:$R,6,0),"")</f>
        <v/>
      </c>
      <c r="U2829" s="8" t="str">
        <f>IFERROR(VLOOKUP(LEFT($A2829,8),POR!$A:$R,7,0),"")</f>
        <v/>
      </c>
      <c r="V2829" s="8" t="str">
        <f>IFERROR(VLOOKUP(LEFT($A2829,8),POR!$A:$R,8,0),"")</f>
        <v/>
      </c>
      <c r="W2829" s="8" t="str">
        <f>IFERROR(VLOOKUP(LEFT($A2829,8),POR!$A:$R,9,0),"")</f>
        <v/>
      </c>
      <c r="X2829" s="8" t="str">
        <f>IFERROR(VLOOKUP(LEFT($A2829,8),POR!$A:$R,10,0),"")</f>
        <v/>
      </c>
      <c r="Y2829" s="8" t="str">
        <f>IFERROR(VLOOKUP(LEFT($A2829,8),POR!$A:$R,11,0),"")</f>
        <v/>
      </c>
      <c r="Z2829" s="8" t="str">
        <f>IFERROR(VLOOKUP(LEFT($A2829,8),POR!$A:$R,12,0),"")</f>
        <v/>
      </c>
      <c r="AA2829" s="8" t="str">
        <f>IFERROR(VLOOKUP(LEFT($A2829,8),POR!$A:$R,13,0),"")</f>
        <v/>
      </c>
      <c r="AB2829" s="8" t="str">
        <f>IFERROR(VLOOKUP(LEFT($A2829,8),POR!$A:$R,14,0),"")</f>
        <v/>
      </c>
      <c r="AC2829" s="8" t="str">
        <f>IFERROR(VLOOKUP(LEFT($A2829,8),POR!$A:$R,15,0),"")</f>
        <v/>
      </c>
      <c r="AD2829" s="8" t="str">
        <f>IFERROR(VLOOKUP(LEFT($A2829,8),POR!$A:$R,16,0),"")</f>
        <v/>
      </c>
      <c r="AE2829" s="8" t="str">
        <f>IFERROR(VLOOKUP(LEFT($A2829,8),POR!$A:$R,17,0),"")</f>
        <v/>
      </c>
      <c r="AF2829" s="8" t="str">
        <f>IFERROR(VLOOKUP(LEFT($A2829,8),POR!$A:$R,18,0),"")</f>
        <v/>
      </c>
      <c r="AG2829" s="36" t="str">
        <f>IFERROR(VLOOKUP(A2829,NSD!F:G,2,0),"")</f>
        <v/>
      </c>
    </row>
    <row r="2830" spans="1:33">
      <c r="A2830" s="49" t="s">
        <v>2863</v>
      </c>
      <c r="B2830" s="36" t="str">
        <f>VLOOKUP(LEFT(A2830,8),Clusters!A:C,3,0)</f>
        <v>C2</v>
      </c>
      <c r="C2830" s="36">
        <f>VLOOKUP(LEFT(A2830,8),Clusters!A:D,2,0)</f>
        <v>26</v>
      </c>
      <c r="O2830" s="36">
        <f>IFERROR(VLOOKUP(LEFT(A2830,8),'Development Priority'!A:B,2,0),"")</f>
        <v>909</v>
      </c>
      <c r="P2830" s="8" t="str">
        <f>IFERROR(VLOOKUP(LEFT($A2830,8),POR!$A:$R,2,0),"")</f>
        <v/>
      </c>
      <c r="Q2830" s="8" t="str">
        <f>IFERROR(VLOOKUP(LEFT($A2830,8),POR!$A:$R,3,0),"")</f>
        <v/>
      </c>
      <c r="R2830" s="8" t="str">
        <f>IFERROR(VLOOKUP(LEFT($A2830,8),POR!$A:$R,4,0),"")</f>
        <v/>
      </c>
      <c r="S2830" s="8" t="str">
        <f>IFERROR(VLOOKUP(LEFT($A2830,8),POR!$A:$R,5,0),"")</f>
        <v/>
      </c>
      <c r="T2830" s="8" t="str">
        <f>IFERROR(VLOOKUP(LEFT($A2830,8),POR!$A:$R,6,0),"")</f>
        <v/>
      </c>
      <c r="U2830" s="8" t="str">
        <f>IFERROR(VLOOKUP(LEFT($A2830,8),POR!$A:$R,7,0),"")</f>
        <v/>
      </c>
      <c r="V2830" s="8" t="str">
        <f>IFERROR(VLOOKUP(LEFT($A2830,8),POR!$A:$R,8,0),"")</f>
        <v/>
      </c>
      <c r="W2830" s="8" t="str">
        <f>IFERROR(VLOOKUP(LEFT($A2830,8),POR!$A:$R,9,0),"")</f>
        <v/>
      </c>
      <c r="X2830" s="8" t="str">
        <f>IFERROR(VLOOKUP(LEFT($A2830,8),POR!$A:$R,10,0),"")</f>
        <v/>
      </c>
      <c r="Y2830" s="8" t="str">
        <f>IFERROR(VLOOKUP(LEFT($A2830,8),POR!$A:$R,11,0),"")</f>
        <v/>
      </c>
      <c r="Z2830" s="8" t="str">
        <f>IFERROR(VLOOKUP(LEFT($A2830,8),POR!$A:$R,12,0),"")</f>
        <v/>
      </c>
      <c r="AA2830" s="8" t="str">
        <f>IFERROR(VLOOKUP(LEFT($A2830,8),POR!$A:$R,13,0),"")</f>
        <v/>
      </c>
      <c r="AB2830" s="8" t="str">
        <f>IFERROR(VLOOKUP(LEFT($A2830,8),POR!$A:$R,14,0),"")</f>
        <v/>
      </c>
      <c r="AC2830" s="8" t="str">
        <f>IFERROR(VLOOKUP(LEFT($A2830,8),POR!$A:$R,15,0),"")</f>
        <v/>
      </c>
      <c r="AD2830" s="8" t="str">
        <f>IFERROR(VLOOKUP(LEFT($A2830,8),POR!$A:$R,16,0),"")</f>
        <v/>
      </c>
      <c r="AE2830" s="8" t="str">
        <f>IFERROR(VLOOKUP(LEFT($A2830,8),POR!$A:$R,17,0),"")</f>
        <v/>
      </c>
      <c r="AF2830" s="8" t="str">
        <f>IFERROR(VLOOKUP(LEFT($A2830,8),POR!$A:$R,18,0),"")</f>
        <v/>
      </c>
      <c r="AG2830" s="36" t="str">
        <f>IFERROR(VLOOKUP(A2830,NSD!F:G,2,0),"")</f>
        <v/>
      </c>
    </row>
    <row r="2831" spans="1:33">
      <c r="A2831" s="49" t="s">
        <v>3039</v>
      </c>
      <c r="B2831" s="36" t="str">
        <f>VLOOKUP(LEFT(A2831,8),Clusters!A:C,3,0)</f>
        <v>C2</v>
      </c>
      <c r="C2831" s="36">
        <f>VLOOKUP(LEFT(A2831,8),Clusters!A:D,2,0)</f>
        <v>26</v>
      </c>
      <c r="O2831" s="36">
        <f>IFERROR(VLOOKUP(LEFT(A2831,8),'Development Priority'!A:B,2,0),"")</f>
        <v>819</v>
      </c>
      <c r="P2831" s="8" t="str">
        <f>IFERROR(VLOOKUP(LEFT($A2831,8),POR!$A:$R,2,0),"")</f>
        <v/>
      </c>
      <c r="Q2831" s="8" t="str">
        <f>IFERROR(VLOOKUP(LEFT($A2831,8),POR!$A:$R,3,0),"")</f>
        <v/>
      </c>
      <c r="R2831" s="8" t="str">
        <f>IFERROR(VLOOKUP(LEFT($A2831,8),POR!$A:$R,4,0),"")</f>
        <v/>
      </c>
      <c r="S2831" s="8" t="str">
        <f>IFERROR(VLOOKUP(LEFT($A2831,8),POR!$A:$R,5,0),"")</f>
        <v/>
      </c>
      <c r="T2831" s="8" t="str">
        <f>IFERROR(VLOOKUP(LEFT($A2831,8),POR!$A:$R,6,0),"")</f>
        <v/>
      </c>
      <c r="U2831" s="8" t="str">
        <f>IFERROR(VLOOKUP(LEFT($A2831,8),POR!$A:$R,7,0),"")</f>
        <v/>
      </c>
      <c r="V2831" s="8" t="str">
        <f>IFERROR(VLOOKUP(LEFT($A2831,8),POR!$A:$R,8,0),"")</f>
        <v/>
      </c>
      <c r="W2831" s="8" t="str">
        <f>IFERROR(VLOOKUP(LEFT($A2831,8),POR!$A:$R,9,0),"")</f>
        <v/>
      </c>
      <c r="X2831" s="8" t="str">
        <f>IFERROR(VLOOKUP(LEFT($A2831,8),POR!$A:$R,10,0),"")</f>
        <v/>
      </c>
      <c r="Y2831" s="8" t="str">
        <f>IFERROR(VLOOKUP(LEFT($A2831,8),POR!$A:$R,11,0),"")</f>
        <v/>
      </c>
      <c r="Z2831" s="8" t="str">
        <f>IFERROR(VLOOKUP(LEFT($A2831,8),POR!$A:$R,12,0),"")</f>
        <v/>
      </c>
      <c r="AA2831" s="8" t="str">
        <f>IFERROR(VLOOKUP(LEFT($A2831,8),POR!$A:$R,13,0),"")</f>
        <v/>
      </c>
      <c r="AB2831" s="8" t="str">
        <f>IFERROR(VLOOKUP(LEFT($A2831,8),POR!$A:$R,14,0),"")</f>
        <v/>
      </c>
      <c r="AC2831" s="8" t="str">
        <f>IFERROR(VLOOKUP(LEFT($A2831,8),POR!$A:$R,15,0),"")</f>
        <v/>
      </c>
      <c r="AD2831" s="8" t="str">
        <f>IFERROR(VLOOKUP(LEFT($A2831,8),POR!$A:$R,16,0),"")</f>
        <v/>
      </c>
      <c r="AE2831" s="8" t="str">
        <f>IFERROR(VLOOKUP(LEFT($A2831,8),POR!$A:$R,17,0),"")</f>
        <v/>
      </c>
      <c r="AF2831" s="8" t="str">
        <f>IFERROR(VLOOKUP(LEFT($A2831,8),POR!$A:$R,18,0),"")</f>
        <v/>
      </c>
      <c r="AG2831" s="36" t="str">
        <f>IFERROR(VLOOKUP(A2831,NSD!F:G,2,0),"")</f>
        <v/>
      </c>
    </row>
    <row r="2832" spans="1:33">
      <c r="A2832" s="49" t="s">
        <v>4782</v>
      </c>
      <c r="B2832" s="36" t="str">
        <f>VLOOKUP(LEFT(A2832,8),Clusters!A:C,3,0)</f>
        <v>C2</v>
      </c>
      <c r="C2832" s="36">
        <f>VLOOKUP(LEFT(A2832,8),Clusters!A:D,2,0)</f>
        <v>26</v>
      </c>
      <c r="O2832" s="36">
        <f>IFERROR(VLOOKUP(LEFT(A2832,8),'Development Priority'!A:B,2,0),"")</f>
        <v>819</v>
      </c>
      <c r="P2832" s="8" t="str">
        <f>IFERROR(VLOOKUP(LEFT($A2832,8),POR!$A:$R,2,0),"")</f>
        <v/>
      </c>
      <c r="Q2832" s="8" t="str">
        <f>IFERROR(VLOOKUP(LEFT($A2832,8),POR!$A:$R,3,0),"")</f>
        <v/>
      </c>
      <c r="R2832" s="8" t="str">
        <f>IFERROR(VLOOKUP(LEFT($A2832,8),POR!$A:$R,4,0),"")</f>
        <v/>
      </c>
      <c r="S2832" s="8" t="str">
        <f>IFERROR(VLOOKUP(LEFT($A2832,8),POR!$A:$R,5,0),"")</f>
        <v/>
      </c>
      <c r="T2832" s="8" t="str">
        <f>IFERROR(VLOOKUP(LEFT($A2832,8),POR!$A:$R,6,0),"")</f>
        <v/>
      </c>
      <c r="U2832" s="8" t="str">
        <f>IFERROR(VLOOKUP(LEFT($A2832,8),POR!$A:$R,7,0),"")</f>
        <v/>
      </c>
      <c r="V2832" s="8" t="str">
        <f>IFERROR(VLOOKUP(LEFT($A2832,8),POR!$A:$R,8,0),"")</f>
        <v/>
      </c>
      <c r="W2832" s="8" t="str">
        <f>IFERROR(VLOOKUP(LEFT($A2832,8),POR!$A:$R,9,0),"")</f>
        <v/>
      </c>
      <c r="X2832" s="8" t="str">
        <f>IFERROR(VLOOKUP(LEFT($A2832,8),POR!$A:$R,10,0),"")</f>
        <v/>
      </c>
      <c r="Y2832" s="8" t="str">
        <f>IFERROR(VLOOKUP(LEFT($A2832,8),POR!$A:$R,11,0),"")</f>
        <v/>
      </c>
      <c r="Z2832" s="8" t="str">
        <f>IFERROR(VLOOKUP(LEFT($A2832,8),POR!$A:$R,12,0),"")</f>
        <v/>
      </c>
      <c r="AA2832" s="8" t="str">
        <f>IFERROR(VLOOKUP(LEFT($A2832,8),POR!$A:$R,13,0),"")</f>
        <v/>
      </c>
      <c r="AB2832" s="8" t="str">
        <f>IFERROR(VLOOKUP(LEFT($A2832,8),POR!$A:$R,14,0),"")</f>
        <v/>
      </c>
      <c r="AC2832" s="8" t="str">
        <f>IFERROR(VLOOKUP(LEFT($A2832,8),POR!$A:$R,15,0),"")</f>
        <v/>
      </c>
      <c r="AD2832" s="8" t="str">
        <f>IFERROR(VLOOKUP(LEFT($A2832,8),POR!$A:$R,16,0),"")</f>
        <v/>
      </c>
      <c r="AE2832" s="8" t="str">
        <f>IFERROR(VLOOKUP(LEFT($A2832,8),POR!$A:$R,17,0),"")</f>
        <v/>
      </c>
      <c r="AF2832" s="8" t="str">
        <f>IFERROR(VLOOKUP(LEFT($A2832,8),POR!$A:$R,18,0),"")</f>
        <v/>
      </c>
      <c r="AG2832" s="36" t="str">
        <f>IFERROR(VLOOKUP(A2832,NSD!F:G,2,0),"")</f>
        <v/>
      </c>
    </row>
    <row r="2833" spans="1:33">
      <c r="A2833" s="49" t="s">
        <v>2866</v>
      </c>
      <c r="B2833" s="36" t="str">
        <f>VLOOKUP(LEFT(A2833,8),Clusters!A:C,3,0)</f>
        <v>C2</v>
      </c>
      <c r="C2833" s="36">
        <f>VLOOKUP(LEFT(A2833,8),Clusters!A:D,2,0)</f>
        <v>26</v>
      </c>
      <c r="O2833" s="36">
        <f>IFERROR(VLOOKUP(LEFT(A2833,8),'Development Priority'!A:B,2,0),"")</f>
        <v>819</v>
      </c>
      <c r="P2833" s="8" t="str">
        <f>IFERROR(VLOOKUP(LEFT($A2833,8),POR!$A:$R,2,0),"")</f>
        <v/>
      </c>
      <c r="Q2833" s="8" t="str">
        <f>IFERROR(VLOOKUP(LEFT($A2833,8),POR!$A:$R,3,0),"")</f>
        <v/>
      </c>
      <c r="R2833" s="8" t="str">
        <f>IFERROR(VLOOKUP(LEFT($A2833,8),POR!$A:$R,4,0),"")</f>
        <v/>
      </c>
      <c r="S2833" s="8" t="str">
        <f>IFERROR(VLOOKUP(LEFT($A2833,8),POR!$A:$R,5,0),"")</f>
        <v/>
      </c>
      <c r="T2833" s="8" t="str">
        <f>IFERROR(VLOOKUP(LEFT($A2833,8),POR!$A:$R,6,0),"")</f>
        <v/>
      </c>
      <c r="U2833" s="8" t="str">
        <f>IFERROR(VLOOKUP(LEFT($A2833,8),POR!$A:$R,7,0),"")</f>
        <v/>
      </c>
      <c r="V2833" s="8" t="str">
        <f>IFERROR(VLOOKUP(LEFT($A2833,8),POR!$A:$R,8,0),"")</f>
        <v/>
      </c>
      <c r="W2833" s="8" t="str">
        <f>IFERROR(VLOOKUP(LEFT($A2833,8),POR!$A:$R,9,0),"")</f>
        <v/>
      </c>
      <c r="X2833" s="8" t="str">
        <f>IFERROR(VLOOKUP(LEFT($A2833,8),POR!$A:$R,10,0),"")</f>
        <v/>
      </c>
      <c r="Y2833" s="8" t="str">
        <f>IFERROR(VLOOKUP(LEFT($A2833,8),POR!$A:$R,11,0),"")</f>
        <v/>
      </c>
      <c r="Z2833" s="8" t="str">
        <f>IFERROR(VLOOKUP(LEFT($A2833,8),POR!$A:$R,12,0),"")</f>
        <v/>
      </c>
      <c r="AA2833" s="8" t="str">
        <f>IFERROR(VLOOKUP(LEFT($A2833,8),POR!$A:$R,13,0),"")</f>
        <v/>
      </c>
      <c r="AB2833" s="8" t="str">
        <f>IFERROR(VLOOKUP(LEFT($A2833,8),POR!$A:$R,14,0),"")</f>
        <v/>
      </c>
      <c r="AC2833" s="8" t="str">
        <f>IFERROR(VLOOKUP(LEFT($A2833,8),POR!$A:$R,15,0),"")</f>
        <v/>
      </c>
      <c r="AD2833" s="8" t="str">
        <f>IFERROR(VLOOKUP(LEFT($A2833,8),POR!$A:$R,16,0),"")</f>
        <v/>
      </c>
      <c r="AE2833" s="8" t="str">
        <f>IFERROR(VLOOKUP(LEFT($A2833,8),POR!$A:$R,17,0),"")</f>
        <v/>
      </c>
      <c r="AF2833" s="8" t="str">
        <f>IFERROR(VLOOKUP(LEFT($A2833,8),POR!$A:$R,18,0),"")</f>
        <v/>
      </c>
      <c r="AG2833" s="36" t="str">
        <f>IFERROR(VLOOKUP(A2833,NSD!F:G,2,0),"")</f>
        <v/>
      </c>
    </row>
    <row r="2834" spans="1:33">
      <c r="A2834" s="49" t="s">
        <v>3729</v>
      </c>
      <c r="B2834" s="36" t="str">
        <f>VLOOKUP(LEFT(A2834,8),Clusters!A:C,3,0)</f>
        <v>C2</v>
      </c>
      <c r="C2834" s="36">
        <f>VLOOKUP(LEFT(A2834,8),Clusters!A:D,2,0)</f>
        <v>26</v>
      </c>
      <c r="O2834" s="36">
        <f>IFERROR(VLOOKUP(LEFT(A2834,8),'Development Priority'!A:B,2,0),"")</f>
        <v>836</v>
      </c>
      <c r="P2834" s="8" t="str">
        <f>IFERROR(VLOOKUP(LEFT($A2834,8),POR!$A:$R,2,0),"")</f>
        <v/>
      </c>
      <c r="Q2834" s="8" t="str">
        <f>IFERROR(VLOOKUP(LEFT($A2834,8),POR!$A:$R,3,0),"")</f>
        <v/>
      </c>
      <c r="R2834" s="8" t="str">
        <f>IFERROR(VLOOKUP(LEFT($A2834,8),POR!$A:$R,4,0),"")</f>
        <v/>
      </c>
      <c r="S2834" s="8" t="str">
        <f>IFERROR(VLOOKUP(LEFT($A2834,8),POR!$A:$R,5,0),"")</f>
        <v/>
      </c>
      <c r="T2834" s="8" t="str">
        <f>IFERROR(VLOOKUP(LEFT($A2834,8),POR!$A:$R,6,0),"")</f>
        <v/>
      </c>
      <c r="U2834" s="8" t="str">
        <f>IFERROR(VLOOKUP(LEFT($A2834,8),POR!$A:$R,7,0),"")</f>
        <v/>
      </c>
      <c r="V2834" s="8" t="str">
        <f>IFERROR(VLOOKUP(LEFT($A2834,8),POR!$A:$R,8,0),"")</f>
        <v/>
      </c>
      <c r="W2834" s="8" t="str">
        <f>IFERROR(VLOOKUP(LEFT($A2834,8),POR!$A:$R,9,0),"")</f>
        <v/>
      </c>
      <c r="X2834" s="8" t="str">
        <f>IFERROR(VLOOKUP(LEFT($A2834,8),POR!$A:$R,10,0),"")</f>
        <v/>
      </c>
      <c r="Y2834" s="8" t="str">
        <f>IFERROR(VLOOKUP(LEFT($A2834,8),POR!$A:$R,11,0),"")</f>
        <v/>
      </c>
      <c r="Z2834" s="8" t="str">
        <f>IFERROR(VLOOKUP(LEFT($A2834,8),POR!$A:$R,12,0),"")</f>
        <v/>
      </c>
      <c r="AA2834" s="8" t="str">
        <f>IFERROR(VLOOKUP(LEFT($A2834,8),POR!$A:$R,13,0),"")</f>
        <v/>
      </c>
      <c r="AB2834" s="8" t="str">
        <f>IFERROR(VLOOKUP(LEFT($A2834,8),POR!$A:$R,14,0),"")</f>
        <v/>
      </c>
      <c r="AC2834" s="8" t="str">
        <f>IFERROR(VLOOKUP(LEFT($A2834,8),POR!$A:$R,15,0),"")</f>
        <v/>
      </c>
      <c r="AD2834" s="8" t="str">
        <f>IFERROR(VLOOKUP(LEFT($A2834,8),POR!$A:$R,16,0),"")</f>
        <v/>
      </c>
      <c r="AE2834" s="8" t="str">
        <f>IFERROR(VLOOKUP(LEFT($A2834,8),POR!$A:$R,17,0),"")</f>
        <v/>
      </c>
      <c r="AF2834" s="8" t="str">
        <f>IFERROR(VLOOKUP(LEFT($A2834,8),POR!$A:$R,18,0),"")</f>
        <v/>
      </c>
      <c r="AG2834" s="36" t="str">
        <f>IFERROR(VLOOKUP(A2834,NSD!F:G,2,0),"")</f>
        <v/>
      </c>
    </row>
    <row r="2835" spans="1:33">
      <c r="A2835" s="49" t="s">
        <v>3621</v>
      </c>
      <c r="B2835" s="36" t="str">
        <f>VLOOKUP(LEFT(A2835,8),Clusters!A:C,3,0)</f>
        <v>C2</v>
      </c>
      <c r="C2835" s="36">
        <f>VLOOKUP(LEFT(A2835,8),Clusters!A:D,2,0)</f>
        <v>26</v>
      </c>
      <c r="O2835" s="36">
        <f>IFERROR(VLOOKUP(LEFT(A2835,8),'Development Priority'!A:B,2,0),"")</f>
        <v>836</v>
      </c>
      <c r="P2835" s="8" t="str">
        <f>IFERROR(VLOOKUP(LEFT($A2835,8),POR!$A:$R,2,0),"")</f>
        <v/>
      </c>
      <c r="Q2835" s="8" t="str">
        <f>IFERROR(VLOOKUP(LEFT($A2835,8),POR!$A:$R,3,0),"")</f>
        <v/>
      </c>
      <c r="R2835" s="8" t="str">
        <f>IFERROR(VLOOKUP(LEFT($A2835,8),POR!$A:$R,4,0),"")</f>
        <v/>
      </c>
      <c r="S2835" s="8" t="str">
        <f>IFERROR(VLOOKUP(LEFT($A2835,8),POR!$A:$R,5,0),"")</f>
        <v/>
      </c>
      <c r="T2835" s="8" t="str">
        <f>IFERROR(VLOOKUP(LEFT($A2835,8),POR!$A:$R,6,0),"")</f>
        <v/>
      </c>
      <c r="U2835" s="8" t="str">
        <f>IFERROR(VLOOKUP(LEFT($A2835,8),POR!$A:$R,7,0),"")</f>
        <v/>
      </c>
      <c r="V2835" s="8" t="str">
        <f>IFERROR(VLOOKUP(LEFT($A2835,8),POR!$A:$R,8,0),"")</f>
        <v/>
      </c>
      <c r="W2835" s="8" t="str">
        <f>IFERROR(VLOOKUP(LEFT($A2835,8),POR!$A:$R,9,0),"")</f>
        <v/>
      </c>
      <c r="X2835" s="8" t="str">
        <f>IFERROR(VLOOKUP(LEFT($A2835,8),POR!$A:$R,10,0),"")</f>
        <v/>
      </c>
      <c r="Y2835" s="8" t="str">
        <f>IFERROR(VLOOKUP(LEFT($A2835,8),POR!$A:$R,11,0),"")</f>
        <v/>
      </c>
      <c r="Z2835" s="8" t="str">
        <f>IFERROR(VLOOKUP(LEFT($A2835,8),POR!$A:$R,12,0),"")</f>
        <v/>
      </c>
      <c r="AA2835" s="8" t="str">
        <f>IFERROR(VLOOKUP(LEFT($A2835,8),POR!$A:$R,13,0),"")</f>
        <v/>
      </c>
      <c r="AB2835" s="8" t="str">
        <f>IFERROR(VLOOKUP(LEFT($A2835,8),POR!$A:$R,14,0),"")</f>
        <v/>
      </c>
      <c r="AC2835" s="8" t="str">
        <f>IFERROR(VLOOKUP(LEFT($A2835,8),POR!$A:$R,15,0),"")</f>
        <v/>
      </c>
      <c r="AD2835" s="8" t="str">
        <f>IFERROR(VLOOKUP(LEFT($A2835,8),POR!$A:$R,16,0),"")</f>
        <v/>
      </c>
      <c r="AE2835" s="8" t="str">
        <f>IFERROR(VLOOKUP(LEFT($A2835,8),POR!$A:$R,17,0),"")</f>
        <v/>
      </c>
      <c r="AF2835" s="8" t="str">
        <f>IFERROR(VLOOKUP(LEFT($A2835,8),POR!$A:$R,18,0),"")</f>
        <v/>
      </c>
      <c r="AG2835" s="36" t="str">
        <f>IFERROR(VLOOKUP(A2835,NSD!F:G,2,0),"")</f>
        <v/>
      </c>
    </row>
    <row r="2836" spans="1:33">
      <c r="A2836" s="49" t="s">
        <v>3346</v>
      </c>
      <c r="B2836" s="36" t="str">
        <f>VLOOKUP(LEFT(A2836,8),Clusters!A:C,3,0)</f>
        <v>C2</v>
      </c>
      <c r="C2836" s="36">
        <f>VLOOKUP(LEFT(A2836,8),Clusters!A:D,2,0)</f>
        <v>26</v>
      </c>
      <c r="O2836" s="36">
        <f>IFERROR(VLOOKUP(LEFT(A2836,8),'Development Priority'!A:B,2,0),"")</f>
        <v>836</v>
      </c>
      <c r="P2836" s="8" t="str">
        <f>IFERROR(VLOOKUP(LEFT($A2836,8),POR!$A:$R,2,0),"")</f>
        <v/>
      </c>
      <c r="Q2836" s="8" t="str">
        <f>IFERROR(VLOOKUP(LEFT($A2836,8),POR!$A:$R,3,0),"")</f>
        <v/>
      </c>
      <c r="R2836" s="8" t="str">
        <f>IFERROR(VLOOKUP(LEFT($A2836,8),POR!$A:$R,4,0),"")</f>
        <v/>
      </c>
      <c r="S2836" s="8" t="str">
        <f>IFERROR(VLOOKUP(LEFT($A2836,8),POR!$A:$R,5,0),"")</f>
        <v/>
      </c>
      <c r="T2836" s="8" t="str">
        <f>IFERROR(VLOOKUP(LEFT($A2836,8),POR!$A:$R,6,0),"")</f>
        <v/>
      </c>
      <c r="U2836" s="8" t="str">
        <f>IFERROR(VLOOKUP(LEFT($A2836,8),POR!$A:$R,7,0),"")</f>
        <v/>
      </c>
      <c r="V2836" s="8" t="str">
        <f>IFERROR(VLOOKUP(LEFT($A2836,8),POR!$A:$R,8,0),"")</f>
        <v/>
      </c>
      <c r="W2836" s="8" t="str">
        <f>IFERROR(VLOOKUP(LEFT($A2836,8),POR!$A:$R,9,0),"")</f>
        <v/>
      </c>
      <c r="X2836" s="8" t="str">
        <f>IFERROR(VLOOKUP(LEFT($A2836,8),POR!$A:$R,10,0),"")</f>
        <v/>
      </c>
      <c r="Y2836" s="8" t="str">
        <f>IFERROR(VLOOKUP(LEFT($A2836,8),POR!$A:$R,11,0),"")</f>
        <v/>
      </c>
      <c r="Z2836" s="8" t="str">
        <f>IFERROR(VLOOKUP(LEFT($A2836,8),POR!$A:$R,12,0),"")</f>
        <v/>
      </c>
      <c r="AA2836" s="8" t="str">
        <f>IFERROR(VLOOKUP(LEFT($A2836,8),POR!$A:$R,13,0),"")</f>
        <v/>
      </c>
      <c r="AB2836" s="8" t="str">
        <f>IFERROR(VLOOKUP(LEFT($A2836,8),POR!$A:$R,14,0),"")</f>
        <v/>
      </c>
      <c r="AC2836" s="8" t="str">
        <f>IFERROR(VLOOKUP(LEFT($A2836,8),POR!$A:$R,15,0),"")</f>
        <v/>
      </c>
      <c r="AD2836" s="8" t="str">
        <f>IFERROR(VLOOKUP(LEFT($A2836,8),POR!$A:$R,16,0),"")</f>
        <v/>
      </c>
      <c r="AE2836" s="8" t="str">
        <f>IFERROR(VLOOKUP(LEFT($A2836,8),POR!$A:$R,17,0),"")</f>
        <v/>
      </c>
      <c r="AF2836" s="8" t="str">
        <f>IFERROR(VLOOKUP(LEFT($A2836,8),POR!$A:$R,18,0),"")</f>
        <v/>
      </c>
      <c r="AG2836" s="36" t="str">
        <f>IFERROR(VLOOKUP(A2836,NSD!F:G,2,0),"")</f>
        <v/>
      </c>
    </row>
    <row r="2837" spans="1:33">
      <c r="A2837" s="49" t="s">
        <v>3593</v>
      </c>
      <c r="B2837" s="36" t="str">
        <f>VLOOKUP(LEFT(A2837,8),Clusters!A:C,3,0)</f>
        <v>C2</v>
      </c>
      <c r="C2837" s="36">
        <f>VLOOKUP(LEFT(A2837,8),Clusters!A:D,2,0)</f>
        <v>26</v>
      </c>
      <c r="O2837" s="36">
        <f>IFERROR(VLOOKUP(LEFT(A2837,8),'Development Priority'!A:B,2,0),"")</f>
        <v>836</v>
      </c>
      <c r="P2837" s="8" t="str">
        <f>IFERROR(VLOOKUP(LEFT($A2837,8),POR!$A:$R,2,0),"")</f>
        <v/>
      </c>
      <c r="Q2837" s="8" t="str">
        <f>IFERROR(VLOOKUP(LEFT($A2837,8),POR!$A:$R,3,0),"")</f>
        <v/>
      </c>
      <c r="R2837" s="8" t="str">
        <f>IFERROR(VLOOKUP(LEFT($A2837,8),POR!$A:$R,4,0),"")</f>
        <v/>
      </c>
      <c r="S2837" s="8" t="str">
        <f>IFERROR(VLOOKUP(LEFT($A2837,8),POR!$A:$R,5,0),"")</f>
        <v/>
      </c>
      <c r="T2837" s="8" t="str">
        <f>IFERROR(VLOOKUP(LEFT($A2837,8),POR!$A:$R,6,0),"")</f>
        <v/>
      </c>
      <c r="U2837" s="8" t="str">
        <f>IFERROR(VLOOKUP(LEFT($A2837,8),POR!$A:$R,7,0),"")</f>
        <v/>
      </c>
      <c r="V2837" s="8" t="str">
        <f>IFERROR(VLOOKUP(LEFT($A2837,8),POR!$A:$R,8,0),"")</f>
        <v/>
      </c>
      <c r="W2837" s="8" t="str">
        <f>IFERROR(VLOOKUP(LEFT($A2837,8),POR!$A:$R,9,0),"")</f>
        <v/>
      </c>
      <c r="X2837" s="8" t="str">
        <f>IFERROR(VLOOKUP(LEFT($A2837,8),POR!$A:$R,10,0),"")</f>
        <v/>
      </c>
      <c r="Y2837" s="8" t="str">
        <f>IFERROR(VLOOKUP(LEFT($A2837,8),POR!$A:$R,11,0),"")</f>
        <v/>
      </c>
      <c r="Z2837" s="8" t="str">
        <f>IFERROR(VLOOKUP(LEFT($A2837,8),POR!$A:$R,12,0),"")</f>
        <v/>
      </c>
      <c r="AA2837" s="8" t="str">
        <f>IFERROR(VLOOKUP(LEFT($A2837,8),POR!$A:$R,13,0),"")</f>
        <v/>
      </c>
      <c r="AB2837" s="8" t="str">
        <f>IFERROR(VLOOKUP(LEFT($A2837,8),POR!$A:$R,14,0),"")</f>
        <v/>
      </c>
      <c r="AC2837" s="8" t="str">
        <f>IFERROR(VLOOKUP(LEFT($A2837,8),POR!$A:$R,15,0),"")</f>
        <v/>
      </c>
      <c r="AD2837" s="8" t="str">
        <f>IFERROR(VLOOKUP(LEFT($A2837,8),POR!$A:$R,16,0),"")</f>
        <v/>
      </c>
      <c r="AE2837" s="8" t="str">
        <f>IFERROR(VLOOKUP(LEFT($A2837,8),POR!$A:$R,17,0),"")</f>
        <v/>
      </c>
      <c r="AF2837" s="8" t="str">
        <f>IFERROR(VLOOKUP(LEFT($A2837,8),POR!$A:$R,18,0),"")</f>
        <v/>
      </c>
      <c r="AG2837" s="36" t="str">
        <f>IFERROR(VLOOKUP(A2837,NSD!F:G,2,0),"")</f>
        <v/>
      </c>
    </row>
    <row r="2838" spans="1:33">
      <c r="A2838" s="49" t="s">
        <v>3425</v>
      </c>
      <c r="B2838" s="36" t="str">
        <f>VLOOKUP(LEFT(A2838,8),Clusters!A:C,3,0)</f>
        <v>C6</v>
      </c>
      <c r="C2838" s="36">
        <f>VLOOKUP(LEFT(A2838,8),Clusters!A:D,2,0)</f>
        <v>61</v>
      </c>
      <c r="O2838" s="36">
        <f>IFERROR(VLOOKUP(LEFT(A2838,8),'Development Priority'!A:B,2,0),"")</f>
        <v>567</v>
      </c>
      <c r="P2838" s="8" t="str">
        <f>IFERROR(VLOOKUP(LEFT($A2838,8),POR!$A:$R,2,0),"")</f>
        <v/>
      </c>
      <c r="Q2838" s="8" t="str">
        <f>IFERROR(VLOOKUP(LEFT($A2838,8),POR!$A:$R,3,0),"")</f>
        <v/>
      </c>
      <c r="R2838" s="8" t="str">
        <f>IFERROR(VLOOKUP(LEFT($A2838,8),POR!$A:$R,4,0),"")</f>
        <v/>
      </c>
      <c r="S2838" s="8" t="str">
        <f>IFERROR(VLOOKUP(LEFT($A2838,8),POR!$A:$R,5,0),"")</f>
        <v/>
      </c>
      <c r="T2838" s="8" t="str">
        <f>IFERROR(VLOOKUP(LEFT($A2838,8),POR!$A:$R,6,0),"")</f>
        <v/>
      </c>
      <c r="U2838" s="8" t="str">
        <f>IFERROR(VLOOKUP(LEFT($A2838,8),POR!$A:$R,7,0),"")</f>
        <v/>
      </c>
      <c r="V2838" s="8" t="str">
        <f>IFERROR(VLOOKUP(LEFT($A2838,8),POR!$A:$R,8,0),"")</f>
        <v/>
      </c>
      <c r="W2838" s="8" t="str">
        <f>IFERROR(VLOOKUP(LEFT($A2838,8),POR!$A:$R,9,0),"")</f>
        <v/>
      </c>
      <c r="X2838" s="8" t="str">
        <f>IFERROR(VLOOKUP(LEFT($A2838,8),POR!$A:$R,10,0),"")</f>
        <v/>
      </c>
      <c r="Y2838" s="8" t="str">
        <f>IFERROR(VLOOKUP(LEFT($A2838,8),POR!$A:$R,11,0),"")</f>
        <v/>
      </c>
      <c r="Z2838" s="8" t="str">
        <f>IFERROR(VLOOKUP(LEFT($A2838,8),POR!$A:$R,12,0),"")</f>
        <v/>
      </c>
      <c r="AA2838" s="8" t="str">
        <f>IFERROR(VLOOKUP(LEFT($A2838,8),POR!$A:$R,13,0),"")</f>
        <v/>
      </c>
      <c r="AB2838" s="8" t="str">
        <f>IFERROR(VLOOKUP(LEFT($A2838,8),POR!$A:$R,14,0),"")</f>
        <v/>
      </c>
      <c r="AC2838" s="8" t="str">
        <f>IFERROR(VLOOKUP(LEFT($A2838,8),POR!$A:$R,15,0),"")</f>
        <v/>
      </c>
      <c r="AD2838" s="8" t="str">
        <f>IFERROR(VLOOKUP(LEFT($A2838,8),POR!$A:$R,16,0),"")</f>
        <v/>
      </c>
      <c r="AE2838" s="8" t="str">
        <f>IFERROR(VLOOKUP(LEFT($A2838,8),POR!$A:$R,17,0),"")</f>
        <v/>
      </c>
      <c r="AF2838" s="8" t="str">
        <f>IFERROR(VLOOKUP(LEFT($A2838,8),POR!$A:$R,18,0),"")</f>
        <v/>
      </c>
      <c r="AG2838" s="36" t="str">
        <f>IFERROR(VLOOKUP(A2838,NSD!F:G,2,0),"")</f>
        <v/>
      </c>
    </row>
    <row r="2839" spans="1:33">
      <c r="A2839" s="49" t="s">
        <v>4543</v>
      </c>
      <c r="B2839" s="36" t="str">
        <f>VLOOKUP(LEFT(A2839,8),Clusters!A:C,3,0)</f>
        <v>C6</v>
      </c>
      <c r="C2839" s="36">
        <f>VLOOKUP(LEFT(A2839,8),Clusters!A:D,2,0)</f>
        <v>61</v>
      </c>
      <c r="O2839" s="36">
        <f>IFERROR(VLOOKUP(LEFT(A2839,8),'Development Priority'!A:B,2,0),"")</f>
        <v>567</v>
      </c>
      <c r="P2839" s="8" t="str">
        <f>IFERROR(VLOOKUP(LEFT($A2839,8),POR!$A:$R,2,0),"")</f>
        <v/>
      </c>
      <c r="Q2839" s="8" t="str">
        <f>IFERROR(VLOOKUP(LEFT($A2839,8),POR!$A:$R,3,0),"")</f>
        <v/>
      </c>
      <c r="R2839" s="8" t="str">
        <f>IFERROR(VLOOKUP(LEFT($A2839,8),POR!$A:$R,4,0),"")</f>
        <v/>
      </c>
      <c r="S2839" s="8" t="str">
        <f>IFERROR(VLOOKUP(LEFT($A2839,8),POR!$A:$R,5,0),"")</f>
        <v/>
      </c>
      <c r="T2839" s="8" t="str">
        <f>IFERROR(VLOOKUP(LEFT($A2839,8),POR!$A:$R,6,0),"")</f>
        <v/>
      </c>
      <c r="U2839" s="8" t="str">
        <f>IFERROR(VLOOKUP(LEFT($A2839,8),POR!$A:$R,7,0),"")</f>
        <v/>
      </c>
      <c r="V2839" s="8" t="str">
        <f>IFERROR(VLOOKUP(LEFT($A2839,8),POR!$A:$R,8,0),"")</f>
        <v/>
      </c>
      <c r="W2839" s="8" t="str">
        <f>IFERROR(VLOOKUP(LEFT($A2839,8),POR!$A:$R,9,0),"")</f>
        <v/>
      </c>
      <c r="X2839" s="8" t="str">
        <f>IFERROR(VLOOKUP(LEFT($A2839,8),POR!$A:$R,10,0),"")</f>
        <v/>
      </c>
      <c r="Y2839" s="8" t="str">
        <f>IFERROR(VLOOKUP(LEFT($A2839,8),POR!$A:$R,11,0),"")</f>
        <v/>
      </c>
      <c r="Z2839" s="8" t="str">
        <f>IFERROR(VLOOKUP(LEFT($A2839,8),POR!$A:$R,12,0),"")</f>
        <v/>
      </c>
      <c r="AA2839" s="8" t="str">
        <f>IFERROR(VLOOKUP(LEFT($A2839,8),POR!$A:$R,13,0),"")</f>
        <v/>
      </c>
      <c r="AB2839" s="8" t="str">
        <f>IFERROR(VLOOKUP(LEFT($A2839,8),POR!$A:$R,14,0),"")</f>
        <v/>
      </c>
      <c r="AC2839" s="8" t="str">
        <f>IFERROR(VLOOKUP(LEFT($A2839,8),POR!$A:$R,15,0),"")</f>
        <v/>
      </c>
      <c r="AD2839" s="8" t="str">
        <f>IFERROR(VLOOKUP(LEFT($A2839,8),POR!$A:$R,16,0),"")</f>
        <v/>
      </c>
      <c r="AE2839" s="8" t="str">
        <f>IFERROR(VLOOKUP(LEFT($A2839,8),POR!$A:$R,17,0),"")</f>
        <v/>
      </c>
      <c r="AF2839" s="8" t="str">
        <f>IFERROR(VLOOKUP(LEFT($A2839,8),POR!$A:$R,18,0),"")</f>
        <v/>
      </c>
      <c r="AG2839" s="36" t="str">
        <f>IFERROR(VLOOKUP(A2839,NSD!F:G,2,0),"")</f>
        <v/>
      </c>
    </row>
    <row r="2840" spans="1:33">
      <c r="A2840" s="49" t="s">
        <v>3531</v>
      </c>
      <c r="B2840" s="36" t="str">
        <f>VLOOKUP(LEFT(A2840,8),Clusters!A:C,3,0)</f>
        <v>C6</v>
      </c>
      <c r="C2840" s="36">
        <f>VLOOKUP(LEFT(A2840,8),Clusters!A:D,2,0)</f>
        <v>61</v>
      </c>
      <c r="O2840" s="36">
        <f>IFERROR(VLOOKUP(LEFT(A2840,8),'Development Priority'!A:B,2,0),"")</f>
        <v>567</v>
      </c>
      <c r="P2840" s="8" t="str">
        <f>IFERROR(VLOOKUP(LEFT($A2840,8),POR!$A:$R,2,0),"")</f>
        <v/>
      </c>
      <c r="Q2840" s="8" t="str">
        <f>IFERROR(VLOOKUP(LEFT($A2840,8),POR!$A:$R,3,0),"")</f>
        <v/>
      </c>
      <c r="R2840" s="8" t="str">
        <f>IFERROR(VLOOKUP(LEFT($A2840,8),POR!$A:$R,4,0),"")</f>
        <v/>
      </c>
      <c r="S2840" s="8" t="str">
        <f>IFERROR(VLOOKUP(LEFT($A2840,8),POR!$A:$R,5,0),"")</f>
        <v/>
      </c>
      <c r="T2840" s="8" t="str">
        <f>IFERROR(VLOOKUP(LEFT($A2840,8),POR!$A:$R,6,0),"")</f>
        <v/>
      </c>
      <c r="U2840" s="8" t="str">
        <f>IFERROR(VLOOKUP(LEFT($A2840,8),POR!$A:$R,7,0),"")</f>
        <v/>
      </c>
      <c r="V2840" s="8" t="str">
        <f>IFERROR(VLOOKUP(LEFT($A2840,8),POR!$A:$R,8,0),"")</f>
        <v/>
      </c>
      <c r="W2840" s="8" t="str">
        <f>IFERROR(VLOOKUP(LEFT($A2840,8),POR!$A:$R,9,0),"")</f>
        <v/>
      </c>
      <c r="X2840" s="8" t="str">
        <f>IFERROR(VLOOKUP(LEFT($A2840,8),POR!$A:$R,10,0),"")</f>
        <v/>
      </c>
      <c r="Y2840" s="8" t="str">
        <f>IFERROR(VLOOKUP(LEFT($A2840,8),POR!$A:$R,11,0),"")</f>
        <v/>
      </c>
      <c r="Z2840" s="8" t="str">
        <f>IFERROR(VLOOKUP(LEFT($A2840,8),POR!$A:$R,12,0),"")</f>
        <v/>
      </c>
      <c r="AA2840" s="8" t="str">
        <f>IFERROR(VLOOKUP(LEFT($A2840,8),POR!$A:$R,13,0),"")</f>
        <v/>
      </c>
      <c r="AB2840" s="8" t="str">
        <f>IFERROR(VLOOKUP(LEFT($A2840,8),POR!$A:$R,14,0),"")</f>
        <v/>
      </c>
      <c r="AC2840" s="8" t="str">
        <f>IFERROR(VLOOKUP(LEFT($A2840,8),POR!$A:$R,15,0),"")</f>
        <v/>
      </c>
      <c r="AD2840" s="8" t="str">
        <f>IFERROR(VLOOKUP(LEFT($A2840,8),POR!$A:$R,16,0),"")</f>
        <v/>
      </c>
      <c r="AE2840" s="8" t="str">
        <f>IFERROR(VLOOKUP(LEFT($A2840,8),POR!$A:$R,17,0),"")</f>
        <v/>
      </c>
      <c r="AF2840" s="8" t="str">
        <f>IFERROR(VLOOKUP(LEFT($A2840,8),POR!$A:$R,18,0),"")</f>
        <v/>
      </c>
      <c r="AG2840" s="36" t="str">
        <f>IFERROR(VLOOKUP(A2840,NSD!F:G,2,0),"")</f>
        <v/>
      </c>
    </row>
    <row r="2841" spans="1:33">
      <c r="A2841" s="49" t="s">
        <v>3203</v>
      </c>
      <c r="B2841" s="36" t="str">
        <f>VLOOKUP(LEFT(A2841,8),Clusters!A:C,3,0)</f>
        <v>C6</v>
      </c>
      <c r="C2841" s="36">
        <f>VLOOKUP(LEFT(A2841,8),Clusters!A:D,2,0)</f>
        <v>61</v>
      </c>
      <c r="O2841" s="36">
        <f>IFERROR(VLOOKUP(LEFT(A2841,8),'Development Priority'!A:B,2,0),"")</f>
        <v>179</v>
      </c>
      <c r="P2841" s="8" t="str">
        <f>IFERROR(VLOOKUP(LEFT($A2841,8),POR!$A:$R,2,0),"")</f>
        <v/>
      </c>
      <c r="Q2841" s="8" t="str">
        <f>IFERROR(VLOOKUP(LEFT($A2841,8),POR!$A:$R,3,0),"")</f>
        <v/>
      </c>
      <c r="R2841" s="8" t="str">
        <f>IFERROR(VLOOKUP(LEFT($A2841,8),POR!$A:$R,4,0),"")</f>
        <v/>
      </c>
      <c r="S2841" s="8" t="str">
        <f>IFERROR(VLOOKUP(LEFT($A2841,8),POR!$A:$R,5,0),"")</f>
        <v/>
      </c>
      <c r="T2841" s="8" t="str">
        <f>IFERROR(VLOOKUP(LEFT($A2841,8),POR!$A:$R,6,0),"")</f>
        <v/>
      </c>
      <c r="U2841" s="8" t="str">
        <f>IFERROR(VLOOKUP(LEFT($A2841,8),POR!$A:$R,7,0),"")</f>
        <v/>
      </c>
      <c r="V2841" s="8" t="str">
        <f>IFERROR(VLOOKUP(LEFT($A2841,8),POR!$A:$R,8,0),"")</f>
        <v/>
      </c>
      <c r="W2841" s="8" t="str">
        <f>IFERROR(VLOOKUP(LEFT($A2841,8),POR!$A:$R,9,0),"")</f>
        <v/>
      </c>
      <c r="X2841" s="8" t="str">
        <f>IFERROR(VLOOKUP(LEFT($A2841,8),POR!$A:$R,10,0),"")</f>
        <v/>
      </c>
      <c r="Y2841" s="8" t="str">
        <f>IFERROR(VLOOKUP(LEFT($A2841,8),POR!$A:$R,11,0),"")</f>
        <v/>
      </c>
      <c r="Z2841" s="8" t="str">
        <f>IFERROR(VLOOKUP(LEFT($A2841,8),POR!$A:$R,12,0),"")</f>
        <v/>
      </c>
      <c r="AA2841" s="8" t="str">
        <f>IFERROR(VLOOKUP(LEFT($A2841,8),POR!$A:$R,13,0),"")</f>
        <v/>
      </c>
      <c r="AB2841" s="8" t="str">
        <f>IFERROR(VLOOKUP(LEFT($A2841,8),POR!$A:$R,14,0),"")</f>
        <v/>
      </c>
      <c r="AC2841" s="8" t="str">
        <f>IFERROR(VLOOKUP(LEFT($A2841,8),POR!$A:$R,15,0),"")</f>
        <v/>
      </c>
      <c r="AD2841" s="8" t="str">
        <f>IFERROR(VLOOKUP(LEFT($A2841,8),POR!$A:$R,16,0),"")</f>
        <v/>
      </c>
      <c r="AE2841" s="8" t="str">
        <f>IFERROR(VLOOKUP(LEFT($A2841,8),POR!$A:$R,17,0),"")</f>
        <v/>
      </c>
      <c r="AF2841" s="8" t="str">
        <f>IFERROR(VLOOKUP(LEFT($A2841,8),POR!$A:$R,18,0),"")</f>
        <v/>
      </c>
      <c r="AG2841" s="36" t="str">
        <f>IFERROR(VLOOKUP(A2841,NSD!F:G,2,0),"")</f>
        <v/>
      </c>
    </row>
    <row r="2842" spans="1:33">
      <c r="A2842" s="49" t="s">
        <v>3108</v>
      </c>
      <c r="B2842" s="36" t="str">
        <f>VLOOKUP(LEFT(A2842,8),Clusters!A:C,3,0)</f>
        <v>C6</v>
      </c>
      <c r="C2842" s="36">
        <f>VLOOKUP(LEFT(A2842,8),Clusters!A:D,2,0)</f>
        <v>61</v>
      </c>
      <c r="O2842" s="36">
        <f>IFERROR(VLOOKUP(LEFT(A2842,8),'Development Priority'!A:B,2,0),"")</f>
        <v>179</v>
      </c>
      <c r="P2842" s="8" t="str">
        <f>IFERROR(VLOOKUP(LEFT($A2842,8),POR!$A:$R,2,0),"")</f>
        <v/>
      </c>
      <c r="Q2842" s="8" t="str">
        <f>IFERROR(VLOOKUP(LEFT($A2842,8),POR!$A:$R,3,0),"")</f>
        <v/>
      </c>
      <c r="R2842" s="8" t="str">
        <f>IFERROR(VLOOKUP(LEFT($A2842,8),POR!$A:$R,4,0),"")</f>
        <v/>
      </c>
      <c r="S2842" s="8" t="str">
        <f>IFERROR(VLOOKUP(LEFT($A2842,8),POR!$A:$R,5,0),"")</f>
        <v/>
      </c>
      <c r="T2842" s="8" t="str">
        <f>IFERROR(VLOOKUP(LEFT($A2842,8),POR!$A:$R,6,0),"")</f>
        <v/>
      </c>
      <c r="U2842" s="8" t="str">
        <f>IFERROR(VLOOKUP(LEFT($A2842,8),POR!$A:$R,7,0),"")</f>
        <v/>
      </c>
      <c r="V2842" s="8" t="str">
        <f>IFERROR(VLOOKUP(LEFT($A2842,8),POR!$A:$R,8,0),"")</f>
        <v/>
      </c>
      <c r="W2842" s="8" t="str">
        <f>IFERROR(VLOOKUP(LEFT($A2842,8),POR!$A:$R,9,0),"")</f>
        <v/>
      </c>
      <c r="X2842" s="8" t="str">
        <f>IFERROR(VLOOKUP(LEFT($A2842,8),POR!$A:$R,10,0),"")</f>
        <v/>
      </c>
      <c r="Y2842" s="8" t="str">
        <f>IFERROR(VLOOKUP(LEFT($A2842,8),POR!$A:$R,11,0),"")</f>
        <v/>
      </c>
      <c r="Z2842" s="8" t="str">
        <f>IFERROR(VLOOKUP(LEFT($A2842,8),POR!$A:$R,12,0),"")</f>
        <v/>
      </c>
      <c r="AA2842" s="8" t="str">
        <f>IFERROR(VLOOKUP(LEFT($A2842,8),POR!$A:$R,13,0),"")</f>
        <v/>
      </c>
      <c r="AB2842" s="8" t="str">
        <f>IFERROR(VLOOKUP(LEFT($A2842,8),POR!$A:$R,14,0),"")</f>
        <v/>
      </c>
      <c r="AC2842" s="8" t="str">
        <f>IFERROR(VLOOKUP(LEFT($A2842,8),POR!$A:$R,15,0),"")</f>
        <v/>
      </c>
      <c r="AD2842" s="8" t="str">
        <f>IFERROR(VLOOKUP(LEFT($A2842,8),POR!$A:$R,16,0),"")</f>
        <v/>
      </c>
      <c r="AE2842" s="8" t="str">
        <f>IFERROR(VLOOKUP(LEFT($A2842,8),POR!$A:$R,17,0),"")</f>
        <v/>
      </c>
      <c r="AF2842" s="8" t="str">
        <f>IFERROR(VLOOKUP(LEFT($A2842,8),POR!$A:$R,18,0),"")</f>
        <v/>
      </c>
      <c r="AG2842" s="36" t="str">
        <f>IFERROR(VLOOKUP(A2842,NSD!F:G,2,0),"")</f>
        <v/>
      </c>
    </row>
    <row r="2843" spans="1:33">
      <c r="A2843" s="49" t="s">
        <v>1958</v>
      </c>
      <c r="B2843" s="36" t="str">
        <f>VLOOKUP(LEFT(A2843,8),Clusters!A:C,3,0)</f>
        <v>C6</v>
      </c>
      <c r="C2843" s="36">
        <f>VLOOKUP(LEFT(A2843,8),Clusters!A:D,2,0)</f>
        <v>61</v>
      </c>
      <c r="O2843" s="36">
        <f>IFERROR(VLOOKUP(LEFT(A2843,8),'Development Priority'!A:B,2,0),"")</f>
        <v>179</v>
      </c>
      <c r="P2843" s="8" t="str">
        <f>IFERROR(VLOOKUP(LEFT($A2843,8),POR!$A:$R,2,0),"")</f>
        <v/>
      </c>
      <c r="Q2843" s="8" t="str">
        <f>IFERROR(VLOOKUP(LEFT($A2843,8),POR!$A:$R,3,0),"")</f>
        <v/>
      </c>
      <c r="R2843" s="8" t="str">
        <f>IFERROR(VLOOKUP(LEFT($A2843,8),POR!$A:$R,4,0),"")</f>
        <v/>
      </c>
      <c r="S2843" s="8" t="str">
        <f>IFERROR(VLOOKUP(LEFT($A2843,8),POR!$A:$R,5,0),"")</f>
        <v/>
      </c>
      <c r="T2843" s="8" t="str">
        <f>IFERROR(VLOOKUP(LEFT($A2843,8),POR!$A:$R,6,0),"")</f>
        <v/>
      </c>
      <c r="U2843" s="8" t="str">
        <f>IFERROR(VLOOKUP(LEFT($A2843,8),POR!$A:$R,7,0),"")</f>
        <v/>
      </c>
      <c r="V2843" s="8" t="str">
        <f>IFERROR(VLOOKUP(LEFT($A2843,8),POR!$A:$R,8,0),"")</f>
        <v/>
      </c>
      <c r="W2843" s="8" t="str">
        <f>IFERROR(VLOOKUP(LEFT($A2843,8),POR!$A:$R,9,0),"")</f>
        <v/>
      </c>
      <c r="X2843" s="8" t="str">
        <f>IFERROR(VLOOKUP(LEFT($A2843,8),POR!$A:$R,10,0),"")</f>
        <v/>
      </c>
      <c r="Y2843" s="8" t="str">
        <f>IFERROR(VLOOKUP(LEFT($A2843,8),POR!$A:$R,11,0),"")</f>
        <v/>
      </c>
      <c r="Z2843" s="8" t="str">
        <f>IFERROR(VLOOKUP(LEFT($A2843,8),POR!$A:$R,12,0),"")</f>
        <v/>
      </c>
      <c r="AA2843" s="8" t="str">
        <f>IFERROR(VLOOKUP(LEFT($A2843,8),POR!$A:$R,13,0),"")</f>
        <v/>
      </c>
      <c r="AB2843" s="8" t="str">
        <f>IFERROR(VLOOKUP(LEFT($A2843,8),POR!$A:$R,14,0),"")</f>
        <v/>
      </c>
      <c r="AC2843" s="8" t="str">
        <f>IFERROR(VLOOKUP(LEFT($A2843,8),POR!$A:$R,15,0),"")</f>
        <v/>
      </c>
      <c r="AD2843" s="8" t="str">
        <f>IFERROR(VLOOKUP(LEFT($A2843,8),POR!$A:$R,16,0),"")</f>
        <v/>
      </c>
      <c r="AE2843" s="8" t="str">
        <f>IFERROR(VLOOKUP(LEFT($A2843,8),POR!$A:$R,17,0),"")</f>
        <v/>
      </c>
      <c r="AF2843" s="8" t="str">
        <f>IFERROR(VLOOKUP(LEFT($A2843,8),POR!$A:$R,18,0),"")</f>
        <v/>
      </c>
      <c r="AG2843" s="36" t="str">
        <f>IFERROR(VLOOKUP(A2843,NSD!F:G,2,0),"")</f>
        <v>PH35281</v>
      </c>
    </row>
    <row r="2844" spans="1:33">
      <c r="A2844" s="49" t="s">
        <v>3532</v>
      </c>
      <c r="B2844" s="36" t="str">
        <f>VLOOKUP(LEFT(A2844,8),Clusters!A:C,3,0)</f>
        <v>C6</v>
      </c>
      <c r="C2844" s="36">
        <f>VLOOKUP(LEFT(A2844,8),Clusters!A:D,2,0)</f>
        <v>61</v>
      </c>
      <c r="O2844" s="36">
        <f>IFERROR(VLOOKUP(LEFT(A2844,8),'Development Priority'!A:B,2,0),"")</f>
        <v>663</v>
      </c>
      <c r="P2844" s="8" t="str">
        <f>IFERROR(VLOOKUP(LEFT($A2844,8),POR!$A:$R,2,0),"")</f>
        <v/>
      </c>
      <c r="Q2844" s="8" t="str">
        <f>IFERROR(VLOOKUP(LEFT($A2844,8),POR!$A:$R,3,0),"")</f>
        <v/>
      </c>
      <c r="R2844" s="8" t="str">
        <f>IFERROR(VLOOKUP(LEFT($A2844,8),POR!$A:$R,4,0),"")</f>
        <v/>
      </c>
      <c r="S2844" s="8" t="str">
        <f>IFERROR(VLOOKUP(LEFT($A2844,8),POR!$A:$R,5,0),"")</f>
        <v/>
      </c>
      <c r="T2844" s="8" t="str">
        <f>IFERROR(VLOOKUP(LEFT($A2844,8),POR!$A:$R,6,0),"")</f>
        <v/>
      </c>
      <c r="U2844" s="8" t="str">
        <f>IFERROR(VLOOKUP(LEFT($A2844,8),POR!$A:$R,7,0),"")</f>
        <v/>
      </c>
      <c r="V2844" s="8" t="str">
        <f>IFERROR(VLOOKUP(LEFT($A2844,8),POR!$A:$R,8,0),"")</f>
        <v/>
      </c>
      <c r="W2844" s="8" t="str">
        <f>IFERROR(VLOOKUP(LEFT($A2844,8),POR!$A:$R,9,0),"")</f>
        <v/>
      </c>
      <c r="X2844" s="8" t="str">
        <f>IFERROR(VLOOKUP(LEFT($A2844,8),POR!$A:$R,10,0),"")</f>
        <v/>
      </c>
      <c r="Y2844" s="8" t="str">
        <f>IFERROR(VLOOKUP(LEFT($A2844,8),POR!$A:$R,11,0),"")</f>
        <v/>
      </c>
      <c r="Z2844" s="8" t="str">
        <f>IFERROR(VLOOKUP(LEFT($A2844,8),POR!$A:$R,12,0),"")</f>
        <v/>
      </c>
      <c r="AA2844" s="8" t="str">
        <f>IFERROR(VLOOKUP(LEFT($A2844,8),POR!$A:$R,13,0),"")</f>
        <v/>
      </c>
      <c r="AB2844" s="8" t="str">
        <f>IFERROR(VLOOKUP(LEFT($A2844,8),POR!$A:$R,14,0),"")</f>
        <v/>
      </c>
      <c r="AC2844" s="8" t="str">
        <f>IFERROR(VLOOKUP(LEFT($A2844,8),POR!$A:$R,15,0),"")</f>
        <v/>
      </c>
      <c r="AD2844" s="8" t="str">
        <f>IFERROR(VLOOKUP(LEFT($A2844,8),POR!$A:$R,16,0),"")</f>
        <v/>
      </c>
      <c r="AE2844" s="8" t="str">
        <f>IFERROR(VLOOKUP(LEFT($A2844,8),POR!$A:$R,17,0),"")</f>
        <v/>
      </c>
      <c r="AF2844" s="8" t="str">
        <f>IFERROR(VLOOKUP(LEFT($A2844,8),POR!$A:$R,18,0),"")</f>
        <v/>
      </c>
      <c r="AG2844" s="36" t="str">
        <f>IFERROR(VLOOKUP(A2844,NSD!F:G,2,0),"")</f>
        <v/>
      </c>
    </row>
    <row r="2845" spans="1:33">
      <c r="A2845" s="49" t="s">
        <v>4738</v>
      </c>
      <c r="B2845" s="36" t="str">
        <f>VLOOKUP(LEFT(A2845,8),Clusters!A:C,3,0)</f>
        <v>C6</v>
      </c>
      <c r="C2845" s="36">
        <f>VLOOKUP(LEFT(A2845,8),Clusters!A:D,2,0)</f>
        <v>61</v>
      </c>
      <c r="O2845" s="36">
        <f>IFERROR(VLOOKUP(LEFT(A2845,8),'Development Priority'!A:B,2,0),"")</f>
        <v>663</v>
      </c>
      <c r="P2845" s="8" t="str">
        <f>IFERROR(VLOOKUP(LEFT($A2845,8),POR!$A:$R,2,0),"")</f>
        <v/>
      </c>
      <c r="Q2845" s="8" t="str">
        <f>IFERROR(VLOOKUP(LEFT($A2845,8),POR!$A:$R,3,0),"")</f>
        <v/>
      </c>
      <c r="R2845" s="8" t="str">
        <f>IFERROR(VLOOKUP(LEFT($A2845,8),POR!$A:$R,4,0),"")</f>
        <v/>
      </c>
      <c r="S2845" s="8" t="str">
        <f>IFERROR(VLOOKUP(LEFT($A2845,8),POR!$A:$R,5,0),"")</f>
        <v/>
      </c>
      <c r="T2845" s="8" t="str">
        <f>IFERROR(VLOOKUP(LEFT($A2845,8),POR!$A:$R,6,0),"")</f>
        <v/>
      </c>
      <c r="U2845" s="8" t="str">
        <f>IFERROR(VLOOKUP(LEFT($A2845,8),POR!$A:$R,7,0),"")</f>
        <v/>
      </c>
      <c r="V2845" s="8" t="str">
        <f>IFERROR(VLOOKUP(LEFT($A2845,8),POR!$A:$R,8,0),"")</f>
        <v/>
      </c>
      <c r="W2845" s="8" t="str">
        <f>IFERROR(VLOOKUP(LEFT($A2845,8),POR!$A:$R,9,0),"")</f>
        <v/>
      </c>
      <c r="X2845" s="8" t="str">
        <f>IFERROR(VLOOKUP(LEFT($A2845,8),POR!$A:$R,10,0),"")</f>
        <v/>
      </c>
      <c r="Y2845" s="8" t="str">
        <f>IFERROR(VLOOKUP(LEFT($A2845,8),POR!$A:$R,11,0),"")</f>
        <v/>
      </c>
      <c r="Z2845" s="8" t="str">
        <f>IFERROR(VLOOKUP(LEFT($A2845,8),POR!$A:$R,12,0),"")</f>
        <v/>
      </c>
      <c r="AA2845" s="8" t="str">
        <f>IFERROR(VLOOKUP(LEFT($A2845,8),POR!$A:$R,13,0),"")</f>
        <v/>
      </c>
      <c r="AB2845" s="8" t="str">
        <f>IFERROR(VLOOKUP(LEFT($A2845,8),POR!$A:$R,14,0),"")</f>
        <v/>
      </c>
      <c r="AC2845" s="8" t="str">
        <f>IFERROR(VLOOKUP(LEFT($A2845,8),POR!$A:$R,15,0),"")</f>
        <v/>
      </c>
      <c r="AD2845" s="8" t="str">
        <f>IFERROR(VLOOKUP(LEFT($A2845,8),POR!$A:$R,16,0),"")</f>
        <v/>
      </c>
      <c r="AE2845" s="8" t="str">
        <f>IFERROR(VLOOKUP(LEFT($A2845,8),POR!$A:$R,17,0),"")</f>
        <v/>
      </c>
      <c r="AF2845" s="8" t="str">
        <f>IFERROR(VLOOKUP(LEFT($A2845,8),POR!$A:$R,18,0),"")</f>
        <v/>
      </c>
      <c r="AG2845" s="36" t="str">
        <f>IFERROR(VLOOKUP(A2845,NSD!F:G,2,0),"")</f>
        <v/>
      </c>
    </row>
    <row r="2846" spans="1:33">
      <c r="A2846" s="49" t="s">
        <v>5081</v>
      </c>
      <c r="B2846" s="36" t="str">
        <f>VLOOKUP(LEFT(A2846,8),Clusters!A:C,3,0)</f>
        <v>C6</v>
      </c>
      <c r="C2846" s="36">
        <f>VLOOKUP(LEFT(A2846,8),Clusters!A:D,2,0)</f>
        <v>61</v>
      </c>
      <c r="O2846" s="36">
        <f>IFERROR(VLOOKUP(LEFT(A2846,8),'Development Priority'!A:B,2,0),"")</f>
        <v>663</v>
      </c>
      <c r="P2846" s="8" t="str">
        <f>IFERROR(VLOOKUP(LEFT($A2846,8),POR!$A:$R,2,0),"")</f>
        <v/>
      </c>
      <c r="Q2846" s="8" t="str">
        <f>IFERROR(VLOOKUP(LEFT($A2846,8),POR!$A:$R,3,0),"")</f>
        <v/>
      </c>
      <c r="R2846" s="8" t="str">
        <f>IFERROR(VLOOKUP(LEFT($A2846,8),POR!$A:$R,4,0),"")</f>
        <v/>
      </c>
      <c r="S2846" s="8" t="str">
        <f>IFERROR(VLOOKUP(LEFT($A2846,8),POR!$A:$R,5,0),"")</f>
        <v/>
      </c>
      <c r="T2846" s="8" t="str">
        <f>IFERROR(VLOOKUP(LEFT($A2846,8),POR!$A:$R,6,0),"")</f>
        <v/>
      </c>
      <c r="U2846" s="8" t="str">
        <f>IFERROR(VLOOKUP(LEFT($A2846,8),POR!$A:$R,7,0),"")</f>
        <v/>
      </c>
      <c r="V2846" s="8" t="str">
        <f>IFERROR(VLOOKUP(LEFT($A2846,8),POR!$A:$R,8,0),"")</f>
        <v/>
      </c>
      <c r="W2846" s="8" t="str">
        <f>IFERROR(VLOOKUP(LEFT($A2846,8),POR!$A:$R,9,0),"")</f>
        <v/>
      </c>
      <c r="X2846" s="8" t="str">
        <f>IFERROR(VLOOKUP(LEFT($A2846,8),POR!$A:$R,10,0),"")</f>
        <v/>
      </c>
      <c r="Y2846" s="8" t="str">
        <f>IFERROR(VLOOKUP(LEFT($A2846,8),POR!$A:$R,11,0),"")</f>
        <v/>
      </c>
      <c r="Z2846" s="8" t="str">
        <f>IFERROR(VLOOKUP(LEFT($A2846,8),POR!$A:$R,12,0),"")</f>
        <v/>
      </c>
      <c r="AA2846" s="8" t="str">
        <f>IFERROR(VLOOKUP(LEFT($A2846,8),POR!$A:$R,13,0),"")</f>
        <v/>
      </c>
      <c r="AB2846" s="8" t="str">
        <f>IFERROR(VLOOKUP(LEFT($A2846,8),POR!$A:$R,14,0),"")</f>
        <v/>
      </c>
      <c r="AC2846" s="8" t="str">
        <f>IFERROR(VLOOKUP(LEFT($A2846,8),POR!$A:$R,15,0),"")</f>
        <v/>
      </c>
      <c r="AD2846" s="8" t="str">
        <f>IFERROR(VLOOKUP(LEFT($A2846,8),POR!$A:$R,16,0),"")</f>
        <v/>
      </c>
      <c r="AE2846" s="8" t="str">
        <f>IFERROR(VLOOKUP(LEFT($A2846,8),POR!$A:$R,17,0),"")</f>
        <v/>
      </c>
      <c r="AF2846" s="8" t="str">
        <f>IFERROR(VLOOKUP(LEFT($A2846,8),POR!$A:$R,18,0),"")</f>
        <v/>
      </c>
      <c r="AG2846" s="36" t="str">
        <f>IFERROR(VLOOKUP(A2846,NSD!F:G,2,0),"")</f>
        <v/>
      </c>
    </row>
    <row r="2847" spans="1:33">
      <c r="A2847" s="49" t="s">
        <v>4851</v>
      </c>
      <c r="B2847" s="36" t="str">
        <f>VLOOKUP(LEFT(A2847,8),Clusters!A:C,3,0)</f>
        <v>C6</v>
      </c>
      <c r="C2847" s="36">
        <f>VLOOKUP(LEFT(A2847,8),Clusters!A:D,2,0)</f>
        <v>62</v>
      </c>
      <c r="O2847" s="36">
        <f>IFERROR(VLOOKUP(LEFT(A2847,8),'Development Priority'!A:B,2,0),"")</f>
        <v>218</v>
      </c>
      <c r="P2847" s="8" t="str">
        <f>IFERROR(VLOOKUP(LEFT($A2847,8),POR!$A:$R,2,0),"")</f>
        <v/>
      </c>
      <c r="Q2847" s="8" t="str">
        <f>IFERROR(VLOOKUP(LEFT($A2847,8),POR!$A:$R,3,0),"")</f>
        <v/>
      </c>
      <c r="R2847" s="8" t="str">
        <f>IFERROR(VLOOKUP(LEFT($A2847,8),POR!$A:$R,4,0),"")</f>
        <v/>
      </c>
      <c r="S2847" s="8" t="str">
        <f>IFERROR(VLOOKUP(LEFT($A2847,8),POR!$A:$R,5,0),"")</f>
        <v/>
      </c>
      <c r="T2847" s="8">
        <f>IFERROR(VLOOKUP(LEFT($A2847,8),POR!$A:$R,6,0),"")</f>
        <v>42886.708333333299</v>
      </c>
      <c r="U2847" s="8" t="str">
        <f>IFERROR(VLOOKUP(LEFT($A2847,8),POR!$A:$R,7,0),"")</f>
        <v/>
      </c>
      <c r="V2847" s="8">
        <f>IFERROR(VLOOKUP(LEFT($A2847,8),POR!$A:$R,8,0),"")</f>
        <v>42888</v>
      </c>
      <c r="W2847" s="8" t="str">
        <f>IFERROR(VLOOKUP(LEFT($A2847,8),POR!$A:$R,9,0),"")</f>
        <v/>
      </c>
      <c r="X2847" s="8" t="str">
        <f>IFERROR(VLOOKUP(LEFT($A2847,8),POR!$A:$R,10,0),"")</f>
        <v/>
      </c>
      <c r="Y2847" s="8" t="str">
        <f>IFERROR(VLOOKUP(LEFT($A2847,8),POR!$A:$R,11,0),"")</f>
        <v/>
      </c>
      <c r="Z2847" s="8" t="str">
        <f>IFERROR(VLOOKUP(LEFT($A2847,8),POR!$A:$R,12,0),"")</f>
        <v/>
      </c>
      <c r="AA2847" s="8" t="str">
        <f>IFERROR(VLOOKUP(LEFT($A2847,8),POR!$A:$R,13,0),"")</f>
        <v/>
      </c>
      <c r="AB2847" s="8" t="str">
        <f>IFERROR(VLOOKUP(LEFT($A2847,8),POR!$A:$R,14,0),"")</f>
        <v/>
      </c>
      <c r="AC2847" s="8" t="str">
        <f>IFERROR(VLOOKUP(LEFT($A2847,8),POR!$A:$R,15,0),"")</f>
        <v/>
      </c>
      <c r="AD2847" s="8" t="str">
        <f>IFERROR(VLOOKUP(LEFT($A2847,8),POR!$A:$R,16,0),"")</f>
        <v/>
      </c>
      <c r="AE2847" s="8" t="str">
        <f>IFERROR(VLOOKUP(LEFT($A2847,8),POR!$A:$R,17,0),"")</f>
        <v/>
      </c>
      <c r="AF2847" s="8" t="str">
        <f>IFERROR(VLOOKUP(LEFT($A2847,8),POR!$A:$R,18,0),"")</f>
        <v/>
      </c>
      <c r="AG2847" s="36" t="str">
        <f>IFERROR(VLOOKUP(A2847,NSD!F:G,2,0),"")</f>
        <v/>
      </c>
    </row>
    <row r="2848" spans="1:33">
      <c r="A2848" s="49" t="s">
        <v>2350</v>
      </c>
      <c r="B2848" s="36" t="str">
        <f>VLOOKUP(LEFT(A2848,8),Clusters!A:C,3,0)</f>
        <v>C6</v>
      </c>
      <c r="C2848" s="36">
        <f>VLOOKUP(LEFT(A2848,8),Clusters!A:D,2,0)</f>
        <v>62</v>
      </c>
      <c r="O2848" s="36">
        <f>IFERROR(VLOOKUP(LEFT(A2848,8),'Development Priority'!A:B,2,0),"")</f>
        <v>218</v>
      </c>
      <c r="P2848" s="8" t="str">
        <f>IFERROR(VLOOKUP(LEFT($A2848,8),POR!$A:$R,2,0),"")</f>
        <v/>
      </c>
      <c r="Q2848" s="8" t="str">
        <f>IFERROR(VLOOKUP(LEFT($A2848,8),POR!$A:$R,3,0),"")</f>
        <v/>
      </c>
      <c r="R2848" s="8" t="str">
        <f>IFERROR(VLOOKUP(LEFT($A2848,8),POR!$A:$R,4,0),"")</f>
        <v/>
      </c>
      <c r="S2848" s="8" t="str">
        <f>IFERROR(VLOOKUP(LEFT($A2848,8),POR!$A:$R,5,0),"")</f>
        <v/>
      </c>
      <c r="T2848" s="8">
        <f>IFERROR(VLOOKUP(LEFT($A2848,8),POR!$A:$R,6,0),"")</f>
        <v>42886.708333333299</v>
      </c>
      <c r="U2848" s="8" t="str">
        <f>IFERROR(VLOOKUP(LEFT($A2848,8),POR!$A:$R,7,0),"")</f>
        <v/>
      </c>
      <c r="V2848" s="8">
        <f>IFERROR(VLOOKUP(LEFT($A2848,8),POR!$A:$R,8,0),"")</f>
        <v>42888</v>
      </c>
      <c r="W2848" s="8" t="str">
        <f>IFERROR(VLOOKUP(LEFT($A2848,8),POR!$A:$R,9,0),"")</f>
        <v/>
      </c>
      <c r="X2848" s="8" t="str">
        <f>IFERROR(VLOOKUP(LEFT($A2848,8),POR!$A:$R,10,0),"")</f>
        <v/>
      </c>
      <c r="Y2848" s="8" t="str">
        <f>IFERROR(VLOOKUP(LEFT($A2848,8),POR!$A:$R,11,0),"")</f>
        <v/>
      </c>
      <c r="Z2848" s="8" t="str">
        <f>IFERROR(VLOOKUP(LEFT($A2848,8),POR!$A:$R,12,0),"")</f>
        <v/>
      </c>
      <c r="AA2848" s="8" t="str">
        <f>IFERROR(VLOOKUP(LEFT($A2848,8),POR!$A:$R,13,0),"")</f>
        <v/>
      </c>
      <c r="AB2848" s="8" t="str">
        <f>IFERROR(VLOOKUP(LEFT($A2848,8),POR!$A:$R,14,0),"")</f>
        <v/>
      </c>
      <c r="AC2848" s="8" t="str">
        <f>IFERROR(VLOOKUP(LEFT($A2848,8),POR!$A:$R,15,0),"")</f>
        <v/>
      </c>
      <c r="AD2848" s="8" t="str">
        <f>IFERROR(VLOOKUP(LEFT($A2848,8),POR!$A:$R,16,0),"")</f>
        <v/>
      </c>
      <c r="AE2848" s="8" t="str">
        <f>IFERROR(VLOOKUP(LEFT($A2848,8),POR!$A:$R,17,0),"")</f>
        <v/>
      </c>
      <c r="AF2848" s="8" t="str">
        <f>IFERROR(VLOOKUP(LEFT($A2848,8),POR!$A:$R,18,0),"")</f>
        <v/>
      </c>
      <c r="AG2848" s="36" t="str">
        <f>IFERROR(VLOOKUP(A2848,NSD!F:G,2,0),"")</f>
        <v/>
      </c>
    </row>
    <row r="2849" spans="1:33">
      <c r="A2849" s="49" t="s">
        <v>4645</v>
      </c>
      <c r="B2849" s="36" t="str">
        <f>VLOOKUP(LEFT(A2849,8),Clusters!A:C,3,0)</f>
        <v>C6</v>
      </c>
      <c r="C2849" s="36">
        <f>VLOOKUP(LEFT(A2849,8),Clusters!A:D,2,0)</f>
        <v>64</v>
      </c>
      <c r="O2849" s="36">
        <f>IFERROR(VLOOKUP(LEFT(A2849,8),'Development Priority'!A:B,2,0),"")</f>
        <v>306</v>
      </c>
      <c r="P2849" s="8" t="str">
        <f>IFERROR(VLOOKUP(LEFT($A2849,8),POR!$A:$R,2,0),"")</f>
        <v/>
      </c>
      <c r="Q2849" s="8" t="str">
        <f>IFERROR(VLOOKUP(LEFT($A2849,8),POR!$A:$R,3,0),"")</f>
        <v/>
      </c>
      <c r="R2849" s="8" t="str">
        <f>IFERROR(VLOOKUP(LEFT($A2849,8),POR!$A:$R,4,0),"")</f>
        <v/>
      </c>
      <c r="S2849" s="8" t="str">
        <f>IFERROR(VLOOKUP(LEFT($A2849,8),POR!$A:$R,5,0),"")</f>
        <v/>
      </c>
      <c r="T2849" s="8">
        <f>IFERROR(VLOOKUP(LEFT($A2849,8),POR!$A:$R,6,0),"")</f>
        <v>42863.708333333299</v>
      </c>
      <c r="U2849" s="8" t="str">
        <f>IFERROR(VLOOKUP(LEFT($A2849,8),POR!$A:$R,7,0),"")</f>
        <v/>
      </c>
      <c r="V2849" s="8">
        <f>IFERROR(VLOOKUP(LEFT($A2849,8),POR!$A:$R,8,0),"")</f>
        <v>42864</v>
      </c>
      <c r="W2849" s="8" t="str">
        <f>IFERROR(VLOOKUP(LEFT($A2849,8),POR!$A:$R,9,0),"")</f>
        <v/>
      </c>
      <c r="X2849" s="8" t="str">
        <f>IFERROR(VLOOKUP(LEFT($A2849,8),POR!$A:$R,10,0),"")</f>
        <v/>
      </c>
      <c r="Y2849" s="8" t="str">
        <f>IFERROR(VLOOKUP(LEFT($A2849,8),POR!$A:$R,11,0),"")</f>
        <v/>
      </c>
      <c r="Z2849" s="8" t="str">
        <f>IFERROR(VLOOKUP(LEFT($A2849,8),POR!$A:$R,12,0),"")</f>
        <v/>
      </c>
      <c r="AA2849" s="8" t="str">
        <f>IFERROR(VLOOKUP(LEFT($A2849,8),POR!$A:$R,13,0),"")</f>
        <v/>
      </c>
      <c r="AB2849" s="8" t="str">
        <f>IFERROR(VLOOKUP(LEFT($A2849,8),POR!$A:$R,14,0),"")</f>
        <v/>
      </c>
      <c r="AC2849" s="8">
        <f>IFERROR(VLOOKUP(LEFT($A2849,8),POR!$A:$R,15,0),"")</f>
        <v>42898</v>
      </c>
      <c r="AD2849" s="8" t="str">
        <f>IFERROR(VLOOKUP(LEFT($A2849,8),POR!$A:$R,16,0),"")</f>
        <v/>
      </c>
      <c r="AE2849" s="8" t="str">
        <f>IFERROR(VLOOKUP(LEFT($A2849,8),POR!$A:$R,17,0),"")</f>
        <v/>
      </c>
      <c r="AF2849" s="8" t="str">
        <f>IFERROR(VLOOKUP(LEFT($A2849,8),POR!$A:$R,18,0),"")</f>
        <v/>
      </c>
      <c r="AG2849" s="36" t="str">
        <f>IFERROR(VLOOKUP(A2849,NSD!F:G,2,0),"")</f>
        <v/>
      </c>
    </row>
    <row r="2850" spans="1:33">
      <c r="A2850" s="49" t="s">
        <v>3691</v>
      </c>
      <c r="B2850" s="36" t="str">
        <f>VLOOKUP(LEFT(A2850,8),Clusters!A:C,3,0)</f>
        <v>C6</v>
      </c>
      <c r="C2850" s="36">
        <f>VLOOKUP(LEFT(A2850,8),Clusters!A:D,2,0)</f>
        <v>64</v>
      </c>
      <c r="O2850" s="36">
        <f>IFERROR(VLOOKUP(LEFT(A2850,8),'Development Priority'!A:B,2,0),"")</f>
        <v>306</v>
      </c>
      <c r="P2850" s="8" t="str">
        <f>IFERROR(VLOOKUP(LEFT($A2850,8),POR!$A:$R,2,0),"")</f>
        <v/>
      </c>
      <c r="Q2850" s="8" t="str">
        <f>IFERROR(VLOOKUP(LEFT($A2850,8),POR!$A:$R,3,0),"")</f>
        <v/>
      </c>
      <c r="R2850" s="8" t="str">
        <f>IFERROR(VLOOKUP(LEFT($A2850,8),POR!$A:$R,4,0),"")</f>
        <v/>
      </c>
      <c r="S2850" s="8" t="str">
        <f>IFERROR(VLOOKUP(LEFT($A2850,8),POR!$A:$R,5,0),"")</f>
        <v/>
      </c>
      <c r="T2850" s="8">
        <f>IFERROR(VLOOKUP(LEFT($A2850,8),POR!$A:$R,6,0),"")</f>
        <v>42863.708333333299</v>
      </c>
      <c r="U2850" s="8" t="str">
        <f>IFERROR(VLOOKUP(LEFT($A2850,8),POR!$A:$R,7,0),"")</f>
        <v/>
      </c>
      <c r="V2850" s="8">
        <f>IFERROR(VLOOKUP(LEFT($A2850,8),POR!$A:$R,8,0),"")</f>
        <v>42864</v>
      </c>
      <c r="W2850" s="8" t="str">
        <f>IFERROR(VLOOKUP(LEFT($A2850,8),POR!$A:$R,9,0),"")</f>
        <v/>
      </c>
      <c r="X2850" s="8" t="str">
        <f>IFERROR(VLOOKUP(LEFT($A2850,8),POR!$A:$R,10,0),"")</f>
        <v/>
      </c>
      <c r="Y2850" s="8" t="str">
        <f>IFERROR(VLOOKUP(LEFT($A2850,8),POR!$A:$R,11,0),"")</f>
        <v/>
      </c>
      <c r="Z2850" s="8" t="str">
        <f>IFERROR(VLOOKUP(LEFT($A2850,8),POR!$A:$R,12,0),"")</f>
        <v/>
      </c>
      <c r="AA2850" s="8" t="str">
        <f>IFERROR(VLOOKUP(LEFT($A2850,8),POR!$A:$R,13,0),"")</f>
        <v/>
      </c>
      <c r="AB2850" s="8" t="str">
        <f>IFERROR(VLOOKUP(LEFT($A2850,8),POR!$A:$R,14,0),"")</f>
        <v/>
      </c>
      <c r="AC2850" s="8">
        <f>IFERROR(VLOOKUP(LEFT($A2850,8),POR!$A:$R,15,0),"")</f>
        <v>42898</v>
      </c>
      <c r="AD2850" s="8" t="str">
        <f>IFERROR(VLOOKUP(LEFT($A2850,8),POR!$A:$R,16,0),"")</f>
        <v/>
      </c>
      <c r="AE2850" s="8" t="str">
        <f>IFERROR(VLOOKUP(LEFT($A2850,8),POR!$A:$R,17,0),"")</f>
        <v/>
      </c>
      <c r="AF2850" s="8" t="str">
        <f>IFERROR(VLOOKUP(LEFT($A2850,8),POR!$A:$R,18,0),"")</f>
        <v/>
      </c>
      <c r="AG2850" s="36" t="str">
        <f>IFERROR(VLOOKUP(A2850,NSD!F:G,2,0),"")</f>
        <v/>
      </c>
    </row>
    <row r="2851" spans="1:33">
      <c r="A2851" s="49" t="s">
        <v>4916</v>
      </c>
      <c r="B2851" s="36" t="str">
        <f>VLOOKUP(LEFT(A2851,8),Clusters!A:C,3,0)</f>
        <v>C6</v>
      </c>
      <c r="C2851" s="36">
        <f>VLOOKUP(LEFT(A2851,8),Clusters!A:D,2,0)</f>
        <v>64</v>
      </c>
      <c r="O2851" s="36">
        <f>IFERROR(VLOOKUP(LEFT(A2851,8),'Development Priority'!A:B,2,0),"")</f>
        <v>306</v>
      </c>
      <c r="P2851" s="8" t="str">
        <f>IFERROR(VLOOKUP(LEFT($A2851,8),POR!$A:$R,2,0),"")</f>
        <v/>
      </c>
      <c r="Q2851" s="8" t="str">
        <f>IFERROR(VLOOKUP(LEFT($A2851,8),POR!$A:$R,3,0),"")</f>
        <v/>
      </c>
      <c r="R2851" s="8" t="str">
        <f>IFERROR(VLOOKUP(LEFT($A2851,8),POR!$A:$R,4,0),"")</f>
        <v/>
      </c>
      <c r="S2851" s="8" t="str">
        <f>IFERROR(VLOOKUP(LEFT($A2851,8),POR!$A:$R,5,0),"")</f>
        <v/>
      </c>
      <c r="T2851" s="8">
        <f>IFERROR(VLOOKUP(LEFT($A2851,8),POR!$A:$R,6,0),"")</f>
        <v>42863.708333333299</v>
      </c>
      <c r="U2851" s="8" t="str">
        <f>IFERROR(VLOOKUP(LEFT($A2851,8),POR!$A:$R,7,0),"")</f>
        <v/>
      </c>
      <c r="V2851" s="8">
        <f>IFERROR(VLOOKUP(LEFT($A2851,8),POR!$A:$R,8,0),"")</f>
        <v>42864</v>
      </c>
      <c r="W2851" s="8" t="str">
        <f>IFERROR(VLOOKUP(LEFT($A2851,8),POR!$A:$R,9,0),"")</f>
        <v/>
      </c>
      <c r="X2851" s="8" t="str">
        <f>IFERROR(VLOOKUP(LEFT($A2851,8),POR!$A:$R,10,0),"")</f>
        <v/>
      </c>
      <c r="Y2851" s="8" t="str">
        <f>IFERROR(VLOOKUP(LEFT($A2851,8),POR!$A:$R,11,0),"")</f>
        <v/>
      </c>
      <c r="Z2851" s="8" t="str">
        <f>IFERROR(VLOOKUP(LEFT($A2851,8),POR!$A:$R,12,0),"")</f>
        <v/>
      </c>
      <c r="AA2851" s="8" t="str">
        <f>IFERROR(VLOOKUP(LEFT($A2851,8),POR!$A:$R,13,0),"")</f>
        <v/>
      </c>
      <c r="AB2851" s="8" t="str">
        <f>IFERROR(VLOOKUP(LEFT($A2851,8),POR!$A:$R,14,0),"")</f>
        <v/>
      </c>
      <c r="AC2851" s="8">
        <f>IFERROR(VLOOKUP(LEFT($A2851,8),POR!$A:$R,15,0),"")</f>
        <v>42898</v>
      </c>
      <c r="AD2851" s="8" t="str">
        <f>IFERROR(VLOOKUP(LEFT($A2851,8),POR!$A:$R,16,0),"")</f>
        <v/>
      </c>
      <c r="AE2851" s="8" t="str">
        <f>IFERROR(VLOOKUP(LEFT($A2851,8),POR!$A:$R,17,0),"")</f>
        <v/>
      </c>
      <c r="AF2851" s="8" t="str">
        <f>IFERROR(VLOOKUP(LEFT($A2851,8),POR!$A:$R,18,0),"")</f>
        <v/>
      </c>
      <c r="AG2851" s="36" t="str">
        <f>IFERROR(VLOOKUP(A2851,NSD!F:G,2,0),"")</f>
        <v/>
      </c>
    </row>
    <row r="2852" spans="1:33">
      <c r="A2852" s="49" t="s">
        <v>3658</v>
      </c>
      <c r="B2852" s="36" t="str">
        <f>VLOOKUP(LEFT(A2852,8),Clusters!A:C,3,0)</f>
        <v>C6</v>
      </c>
      <c r="C2852" s="36">
        <f>VLOOKUP(LEFT(A2852,8),Clusters!A:D,2,0)</f>
        <v>61</v>
      </c>
      <c r="O2852" s="36">
        <f>IFERROR(VLOOKUP(LEFT(A2852,8),'Development Priority'!A:B,2,0),"")</f>
        <v>500</v>
      </c>
      <c r="P2852" s="8" t="str">
        <f>IFERROR(VLOOKUP(LEFT($A2852,8),POR!$A:$R,2,0),"")</f>
        <v/>
      </c>
      <c r="Q2852" s="8" t="str">
        <f>IFERROR(VLOOKUP(LEFT($A2852,8),POR!$A:$R,3,0),"")</f>
        <v/>
      </c>
      <c r="R2852" s="8" t="str">
        <f>IFERROR(VLOOKUP(LEFT($A2852,8),POR!$A:$R,4,0),"")</f>
        <v/>
      </c>
      <c r="S2852" s="8" t="str">
        <f>IFERROR(VLOOKUP(LEFT($A2852,8),POR!$A:$R,5,0),"")</f>
        <v/>
      </c>
      <c r="T2852" s="8">
        <f>IFERROR(VLOOKUP(LEFT($A2852,8),POR!$A:$R,6,0),"")</f>
        <v>42914.708333333299</v>
      </c>
      <c r="U2852" s="8" t="str">
        <f>IFERROR(VLOOKUP(LEFT($A2852,8),POR!$A:$R,7,0),"")</f>
        <v/>
      </c>
      <c r="V2852" s="8">
        <f>IFERROR(VLOOKUP(LEFT($A2852,8),POR!$A:$R,8,0),"")</f>
        <v>42917</v>
      </c>
      <c r="W2852" s="8" t="str">
        <f>IFERROR(VLOOKUP(LEFT($A2852,8),POR!$A:$R,9,0),"")</f>
        <v/>
      </c>
      <c r="X2852" s="8" t="str">
        <f>IFERROR(VLOOKUP(LEFT($A2852,8),POR!$A:$R,10,0),"")</f>
        <v/>
      </c>
      <c r="Y2852" s="8" t="str">
        <f>IFERROR(VLOOKUP(LEFT($A2852,8),POR!$A:$R,11,0),"")</f>
        <v/>
      </c>
      <c r="Z2852" s="8" t="str">
        <f>IFERROR(VLOOKUP(LEFT($A2852,8),POR!$A:$R,12,0),"")</f>
        <v/>
      </c>
      <c r="AA2852" s="8" t="str">
        <f>IFERROR(VLOOKUP(LEFT($A2852,8),POR!$A:$R,13,0),"")</f>
        <v/>
      </c>
      <c r="AB2852" s="8" t="str">
        <f>IFERROR(VLOOKUP(LEFT($A2852,8),POR!$A:$R,14,0),"")</f>
        <v/>
      </c>
      <c r="AC2852" s="8" t="str">
        <f>IFERROR(VLOOKUP(LEFT($A2852,8),POR!$A:$R,15,0),"")</f>
        <v/>
      </c>
      <c r="AD2852" s="8" t="str">
        <f>IFERROR(VLOOKUP(LEFT($A2852,8),POR!$A:$R,16,0),"")</f>
        <v/>
      </c>
      <c r="AE2852" s="8" t="str">
        <f>IFERROR(VLOOKUP(LEFT($A2852,8),POR!$A:$R,17,0),"")</f>
        <v/>
      </c>
      <c r="AF2852" s="8" t="str">
        <f>IFERROR(VLOOKUP(LEFT($A2852,8),POR!$A:$R,18,0),"")</f>
        <v/>
      </c>
      <c r="AG2852" s="36" t="str">
        <f>IFERROR(VLOOKUP(A2852,NSD!F:G,2,0),"")</f>
        <v/>
      </c>
    </row>
    <row r="2853" spans="1:33">
      <c r="A2853" s="49" t="s">
        <v>4945</v>
      </c>
      <c r="B2853" s="36" t="str">
        <f>VLOOKUP(LEFT(A2853,8),Clusters!A:C,3,0)</f>
        <v>C6</v>
      </c>
      <c r="C2853" s="36">
        <f>VLOOKUP(LEFT(A2853,8),Clusters!A:D,2,0)</f>
        <v>61</v>
      </c>
      <c r="O2853" s="36">
        <f>IFERROR(VLOOKUP(LEFT(A2853,8),'Development Priority'!A:B,2,0),"")</f>
        <v>500</v>
      </c>
      <c r="P2853" s="8" t="str">
        <f>IFERROR(VLOOKUP(LEFT($A2853,8),POR!$A:$R,2,0),"")</f>
        <v/>
      </c>
      <c r="Q2853" s="8" t="str">
        <f>IFERROR(VLOOKUP(LEFT($A2853,8),POR!$A:$R,3,0),"")</f>
        <v/>
      </c>
      <c r="R2853" s="8" t="str">
        <f>IFERROR(VLOOKUP(LEFT($A2853,8),POR!$A:$R,4,0),"")</f>
        <v/>
      </c>
      <c r="S2853" s="8" t="str">
        <f>IFERROR(VLOOKUP(LEFT($A2853,8),POR!$A:$R,5,0),"")</f>
        <v/>
      </c>
      <c r="T2853" s="8">
        <f>IFERROR(VLOOKUP(LEFT($A2853,8),POR!$A:$R,6,0),"")</f>
        <v>42914.708333333299</v>
      </c>
      <c r="U2853" s="8" t="str">
        <f>IFERROR(VLOOKUP(LEFT($A2853,8),POR!$A:$R,7,0),"")</f>
        <v/>
      </c>
      <c r="V2853" s="8">
        <f>IFERROR(VLOOKUP(LEFT($A2853,8),POR!$A:$R,8,0),"")</f>
        <v>42917</v>
      </c>
      <c r="W2853" s="8" t="str">
        <f>IFERROR(VLOOKUP(LEFT($A2853,8),POR!$A:$R,9,0),"")</f>
        <v/>
      </c>
      <c r="X2853" s="8" t="str">
        <f>IFERROR(VLOOKUP(LEFT($A2853,8),POR!$A:$R,10,0),"")</f>
        <v/>
      </c>
      <c r="Y2853" s="8" t="str">
        <f>IFERROR(VLOOKUP(LEFT($A2853,8),POR!$A:$R,11,0),"")</f>
        <v/>
      </c>
      <c r="Z2853" s="8" t="str">
        <f>IFERROR(VLOOKUP(LEFT($A2853,8),POR!$A:$R,12,0),"")</f>
        <v/>
      </c>
      <c r="AA2853" s="8" t="str">
        <f>IFERROR(VLOOKUP(LEFT($A2853,8),POR!$A:$R,13,0),"")</f>
        <v/>
      </c>
      <c r="AB2853" s="8" t="str">
        <f>IFERROR(VLOOKUP(LEFT($A2853,8),POR!$A:$R,14,0),"")</f>
        <v/>
      </c>
      <c r="AC2853" s="8" t="str">
        <f>IFERROR(VLOOKUP(LEFT($A2853,8),POR!$A:$R,15,0),"")</f>
        <v/>
      </c>
      <c r="AD2853" s="8" t="str">
        <f>IFERROR(VLOOKUP(LEFT($A2853,8),POR!$A:$R,16,0),"")</f>
        <v/>
      </c>
      <c r="AE2853" s="8" t="str">
        <f>IFERROR(VLOOKUP(LEFT($A2853,8),POR!$A:$R,17,0),"")</f>
        <v/>
      </c>
      <c r="AF2853" s="8" t="str">
        <f>IFERROR(VLOOKUP(LEFT($A2853,8),POR!$A:$R,18,0),"")</f>
        <v/>
      </c>
      <c r="AG2853" s="36" t="str">
        <f>IFERROR(VLOOKUP(A2853,NSD!F:G,2,0),"")</f>
        <v/>
      </c>
    </row>
    <row r="2854" spans="1:33">
      <c r="A2854" s="49" t="s">
        <v>4567</v>
      </c>
      <c r="B2854" s="36" t="str">
        <f>VLOOKUP(LEFT(A2854,8),Clusters!A:C,3,0)</f>
        <v>C6</v>
      </c>
      <c r="C2854" s="36">
        <f>VLOOKUP(LEFT(A2854,8),Clusters!A:D,2,0)</f>
        <v>61</v>
      </c>
      <c r="O2854" s="36">
        <f>IFERROR(VLOOKUP(LEFT(A2854,8),'Development Priority'!A:B,2,0),"")</f>
        <v>500</v>
      </c>
      <c r="P2854" s="8" t="str">
        <f>IFERROR(VLOOKUP(LEFT($A2854,8),POR!$A:$R,2,0),"")</f>
        <v/>
      </c>
      <c r="Q2854" s="8" t="str">
        <f>IFERROR(VLOOKUP(LEFT($A2854,8),POR!$A:$R,3,0),"")</f>
        <v/>
      </c>
      <c r="R2854" s="8" t="str">
        <f>IFERROR(VLOOKUP(LEFT($A2854,8),POR!$A:$R,4,0),"")</f>
        <v/>
      </c>
      <c r="S2854" s="8" t="str">
        <f>IFERROR(VLOOKUP(LEFT($A2854,8),POR!$A:$R,5,0),"")</f>
        <v/>
      </c>
      <c r="T2854" s="8">
        <f>IFERROR(VLOOKUP(LEFT($A2854,8),POR!$A:$R,6,0),"")</f>
        <v>42914.708333333299</v>
      </c>
      <c r="U2854" s="8" t="str">
        <f>IFERROR(VLOOKUP(LEFT($A2854,8),POR!$A:$R,7,0),"")</f>
        <v/>
      </c>
      <c r="V2854" s="8">
        <f>IFERROR(VLOOKUP(LEFT($A2854,8),POR!$A:$R,8,0),"")</f>
        <v>42917</v>
      </c>
      <c r="W2854" s="8" t="str">
        <f>IFERROR(VLOOKUP(LEFT($A2854,8),POR!$A:$R,9,0),"")</f>
        <v/>
      </c>
      <c r="X2854" s="8" t="str">
        <f>IFERROR(VLOOKUP(LEFT($A2854,8),POR!$A:$R,10,0),"")</f>
        <v/>
      </c>
      <c r="Y2854" s="8" t="str">
        <f>IFERROR(VLOOKUP(LEFT($A2854,8),POR!$A:$R,11,0),"")</f>
        <v/>
      </c>
      <c r="Z2854" s="8" t="str">
        <f>IFERROR(VLOOKUP(LEFT($A2854,8),POR!$A:$R,12,0),"")</f>
        <v/>
      </c>
      <c r="AA2854" s="8" t="str">
        <f>IFERROR(VLOOKUP(LEFT($A2854,8),POR!$A:$R,13,0),"")</f>
        <v/>
      </c>
      <c r="AB2854" s="8" t="str">
        <f>IFERROR(VLOOKUP(LEFT($A2854,8),POR!$A:$R,14,0),"")</f>
        <v/>
      </c>
      <c r="AC2854" s="8" t="str">
        <f>IFERROR(VLOOKUP(LEFT($A2854,8),POR!$A:$R,15,0),"")</f>
        <v/>
      </c>
      <c r="AD2854" s="8" t="str">
        <f>IFERROR(VLOOKUP(LEFT($A2854,8),POR!$A:$R,16,0),"")</f>
        <v/>
      </c>
      <c r="AE2854" s="8" t="str">
        <f>IFERROR(VLOOKUP(LEFT($A2854,8),POR!$A:$R,17,0),"")</f>
        <v/>
      </c>
      <c r="AF2854" s="8" t="str">
        <f>IFERROR(VLOOKUP(LEFT($A2854,8),POR!$A:$R,18,0),"")</f>
        <v/>
      </c>
      <c r="AG2854" s="36" t="str">
        <f>IFERROR(VLOOKUP(A2854,NSD!F:G,2,0),"")</f>
        <v/>
      </c>
    </row>
    <row r="2855" spans="1:33">
      <c r="A2855" s="49" t="s">
        <v>4314</v>
      </c>
      <c r="B2855" s="36" t="str">
        <f>VLOOKUP(LEFT(A2855,8),Clusters!A:C,3,0)</f>
        <v>C6</v>
      </c>
      <c r="C2855" s="36">
        <f>VLOOKUP(LEFT(A2855,8),Clusters!A:D,2,0)</f>
        <v>64</v>
      </c>
      <c r="O2855" s="36">
        <f>IFERROR(VLOOKUP(LEFT(A2855,8),'Development Priority'!A:B,2,0),"")</f>
        <v>316</v>
      </c>
      <c r="P2855" s="8" t="str">
        <f>IFERROR(VLOOKUP(LEFT($A2855,8),POR!$A:$R,2,0),"")</f>
        <v/>
      </c>
      <c r="Q2855" s="8" t="str">
        <f>IFERROR(VLOOKUP(LEFT($A2855,8),POR!$A:$R,3,0),"")</f>
        <v/>
      </c>
      <c r="R2855" s="8" t="str">
        <f>IFERROR(VLOOKUP(LEFT($A2855,8),POR!$A:$R,4,0),"")</f>
        <v/>
      </c>
      <c r="S2855" s="8" t="str">
        <f>IFERROR(VLOOKUP(LEFT($A2855,8),POR!$A:$R,5,0),"")</f>
        <v/>
      </c>
      <c r="T2855" s="8" t="str">
        <f>IFERROR(VLOOKUP(LEFT($A2855,8),POR!$A:$R,6,0),"")</f>
        <v/>
      </c>
      <c r="U2855" s="8" t="str">
        <f>IFERROR(VLOOKUP(LEFT($A2855,8),POR!$A:$R,7,0),"")</f>
        <v/>
      </c>
      <c r="V2855" s="8" t="str">
        <f>IFERROR(VLOOKUP(LEFT($A2855,8),POR!$A:$R,8,0),"")</f>
        <v/>
      </c>
      <c r="W2855" s="8" t="str">
        <f>IFERROR(VLOOKUP(LEFT($A2855,8),POR!$A:$R,9,0),"")</f>
        <v/>
      </c>
      <c r="X2855" s="8" t="str">
        <f>IFERROR(VLOOKUP(LEFT($A2855,8),POR!$A:$R,10,0),"")</f>
        <v/>
      </c>
      <c r="Y2855" s="8" t="str">
        <f>IFERROR(VLOOKUP(LEFT($A2855,8),POR!$A:$R,11,0),"")</f>
        <v/>
      </c>
      <c r="Z2855" s="8" t="str">
        <f>IFERROR(VLOOKUP(LEFT($A2855,8),POR!$A:$R,12,0),"")</f>
        <v/>
      </c>
      <c r="AA2855" s="8" t="str">
        <f>IFERROR(VLOOKUP(LEFT($A2855,8),POR!$A:$R,13,0),"")</f>
        <v/>
      </c>
      <c r="AB2855" s="8" t="str">
        <f>IFERROR(VLOOKUP(LEFT($A2855,8),POR!$A:$R,14,0),"")</f>
        <v/>
      </c>
      <c r="AC2855" s="8" t="str">
        <f>IFERROR(VLOOKUP(LEFT($A2855,8),POR!$A:$R,15,0),"")</f>
        <v/>
      </c>
      <c r="AD2855" s="8" t="str">
        <f>IFERROR(VLOOKUP(LEFT($A2855,8),POR!$A:$R,16,0),"")</f>
        <v/>
      </c>
      <c r="AE2855" s="8" t="str">
        <f>IFERROR(VLOOKUP(LEFT($A2855,8),POR!$A:$R,17,0),"")</f>
        <v/>
      </c>
      <c r="AF2855" s="8" t="str">
        <f>IFERROR(VLOOKUP(LEFT($A2855,8),POR!$A:$R,18,0),"")</f>
        <v/>
      </c>
      <c r="AG2855" s="36" t="str">
        <f>IFERROR(VLOOKUP(A2855,NSD!F:G,2,0),"")</f>
        <v/>
      </c>
    </row>
    <row r="2856" spans="1:33">
      <c r="A2856" s="49" t="s">
        <v>4360</v>
      </c>
      <c r="B2856" s="36" t="str">
        <f>VLOOKUP(LEFT(A2856,8),Clusters!A:C,3,0)</f>
        <v>C6</v>
      </c>
      <c r="C2856" s="36">
        <f>VLOOKUP(LEFT(A2856,8),Clusters!A:D,2,0)</f>
        <v>64</v>
      </c>
      <c r="O2856" s="36">
        <f>IFERROR(VLOOKUP(LEFT(A2856,8),'Development Priority'!A:B,2,0),"")</f>
        <v>316</v>
      </c>
      <c r="P2856" s="8" t="str">
        <f>IFERROR(VLOOKUP(LEFT($A2856,8),POR!$A:$R,2,0),"")</f>
        <v/>
      </c>
      <c r="Q2856" s="8" t="str">
        <f>IFERROR(VLOOKUP(LEFT($A2856,8),POR!$A:$R,3,0),"")</f>
        <v/>
      </c>
      <c r="R2856" s="8" t="str">
        <f>IFERROR(VLOOKUP(LEFT($A2856,8),POR!$A:$R,4,0),"")</f>
        <v/>
      </c>
      <c r="S2856" s="8" t="str">
        <f>IFERROR(VLOOKUP(LEFT($A2856,8),POR!$A:$R,5,0),"")</f>
        <v/>
      </c>
      <c r="T2856" s="8" t="str">
        <f>IFERROR(VLOOKUP(LEFT($A2856,8),POR!$A:$R,6,0),"")</f>
        <v/>
      </c>
      <c r="U2856" s="8" t="str">
        <f>IFERROR(VLOOKUP(LEFT($A2856,8),POR!$A:$R,7,0),"")</f>
        <v/>
      </c>
      <c r="V2856" s="8" t="str">
        <f>IFERROR(VLOOKUP(LEFT($A2856,8),POR!$A:$R,8,0),"")</f>
        <v/>
      </c>
      <c r="W2856" s="8" t="str">
        <f>IFERROR(VLOOKUP(LEFT($A2856,8),POR!$A:$R,9,0),"")</f>
        <v/>
      </c>
      <c r="X2856" s="8" t="str">
        <f>IFERROR(VLOOKUP(LEFT($A2856,8),POR!$A:$R,10,0),"")</f>
        <v/>
      </c>
      <c r="Y2856" s="8" t="str">
        <f>IFERROR(VLOOKUP(LEFT($A2856,8),POR!$A:$R,11,0),"")</f>
        <v/>
      </c>
      <c r="Z2856" s="8" t="str">
        <f>IFERROR(VLOOKUP(LEFT($A2856,8),POR!$A:$R,12,0),"")</f>
        <v/>
      </c>
      <c r="AA2856" s="8" t="str">
        <f>IFERROR(VLOOKUP(LEFT($A2856,8),POR!$A:$R,13,0),"")</f>
        <v/>
      </c>
      <c r="AB2856" s="8" t="str">
        <f>IFERROR(VLOOKUP(LEFT($A2856,8),POR!$A:$R,14,0),"")</f>
        <v/>
      </c>
      <c r="AC2856" s="8" t="str">
        <f>IFERROR(VLOOKUP(LEFT($A2856,8),POR!$A:$R,15,0),"")</f>
        <v/>
      </c>
      <c r="AD2856" s="8" t="str">
        <f>IFERROR(VLOOKUP(LEFT($A2856,8),POR!$A:$R,16,0),"")</f>
        <v/>
      </c>
      <c r="AE2856" s="8" t="str">
        <f>IFERROR(VLOOKUP(LEFT($A2856,8),POR!$A:$R,17,0),"")</f>
        <v/>
      </c>
      <c r="AF2856" s="8" t="str">
        <f>IFERROR(VLOOKUP(LEFT($A2856,8),POR!$A:$R,18,0),"")</f>
        <v/>
      </c>
      <c r="AG2856" s="36" t="str">
        <f>IFERROR(VLOOKUP(A2856,NSD!F:G,2,0),"")</f>
        <v/>
      </c>
    </row>
    <row r="2857" spans="1:33">
      <c r="A2857" s="49" t="s">
        <v>3469</v>
      </c>
      <c r="B2857" s="36" t="str">
        <f>VLOOKUP(LEFT(A2857,8),Clusters!A:C,3,0)</f>
        <v>C6</v>
      </c>
      <c r="C2857" s="36">
        <f>VLOOKUP(LEFT(A2857,8),Clusters!A:D,2,0)</f>
        <v>61</v>
      </c>
      <c r="O2857" s="36">
        <f>IFERROR(VLOOKUP(LEFT(A2857,8),'Development Priority'!A:B,2,0),"")</f>
        <v>267</v>
      </c>
      <c r="P2857" s="8" t="str">
        <f>IFERROR(VLOOKUP(LEFT($A2857,8),POR!$A:$R,2,0),"")</f>
        <v/>
      </c>
      <c r="Q2857" s="8" t="str">
        <f>IFERROR(VLOOKUP(LEFT($A2857,8),POR!$A:$R,3,0),"")</f>
        <v/>
      </c>
      <c r="R2857" s="8" t="str">
        <f>IFERROR(VLOOKUP(LEFT($A2857,8),POR!$A:$R,4,0),"")</f>
        <v/>
      </c>
      <c r="S2857" s="8" t="str">
        <f>IFERROR(VLOOKUP(LEFT($A2857,8),POR!$A:$R,5,0),"")</f>
        <v/>
      </c>
      <c r="T2857" s="8">
        <f>IFERROR(VLOOKUP(LEFT($A2857,8),POR!$A:$R,6,0),"")</f>
        <v>42766.666666666701</v>
      </c>
      <c r="U2857" s="8" t="str">
        <f>IFERROR(VLOOKUP(LEFT($A2857,8),POR!$A:$R,7,0),"")</f>
        <v/>
      </c>
      <c r="V2857" s="8" t="str">
        <f>IFERROR(VLOOKUP(LEFT($A2857,8),POR!$A:$R,8,0),"")</f>
        <v/>
      </c>
      <c r="W2857" s="8" t="str">
        <f>IFERROR(VLOOKUP(LEFT($A2857,8),POR!$A:$R,9,0),"")</f>
        <v/>
      </c>
      <c r="X2857" s="8" t="str">
        <f>IFERROR(VLOOKUP(LEFT($A2857,8),POR!$A:$R,10,0),"")</f>
        <v/>
      </c>
      <c r="Y2857" s="8" t="str">
        <f>IFERROR(VLOOKUP(LEFT($A2857,8),POR!$A:$R,11,0),"")</f>
        <v/>
      </c>
      <c r="Z2857" s="8" t="str">
        <f>IFERROR(VLOOKUP(LEFT($A2857,8),POR!$A:$R,12,0),"")</f>
        <v/>
      </c>
      <c r="AA2857" s="8" t="str">
        <f>IFERROR(VLOOKUP(LEFT($A2857,8),POR!$A:$R,13,0),"")</f>
        <v/>
      </c>
      <c r="AB2857" s="8" t="str">
        <f>IFERROR(VLOOKUP(LEFT($A2857,8),POR!$A:$R,14,0),"")</f>
        <v/>
      </c>
      <c r="AC2857" s="8" t="str">
        <f>IFERROR(VLOOKUP(LEFT($A2857,8),POR!$A:$R,15,0),"")</f>
        <v/>
      </c>
      <c r="AD2857" s="8" t="str">
        <f>IFERROR(VLOOKUP(LEFT($A2857,8),POR!$A:$R,16,0),"")</f>
        <v/>
      </c>
      <c r="AE2857" s="8" t="str">
        <f>IFERROR(VLOOKUP(LEFT($A2857,8),POR!$A:$R,17,0),"")</f>
        <v/>
      </c>
      <c r="AF2857" s="8" t="str">
        <f>IFERROR(VLOOKUP(LEFT($A2857,8),POR!$A:$R,18,0),"")</f>
        <v/>
      </c>
      <c r="AG2857" s="36" t="str">
        <f>IFERROR(VLOOKUP(A2857,NSD!F:G,2,0),"")</f>
        <v/>
      </c>
    </row>
    <row r="2858" spans="1:33">
      <c r="A2858" s="49" t="s">
        <v>3420</v>
      </c>
      <c r="B2858" s="36" t="str">
        <f>VLOOKUP(LEFT(A2858,8),Clusters!A:C,3,0)</f>
        <v>C6</v>
      </c>
      <c r="C2858" s="36">
        <f>VLOOKUP(LEFT(A2858,8),Clusters!A:D,2,0)</f>
        <v>61</v>
      </c>
      <c r="O2858" s="36">
        <f>IFERROR(VLOOKUP(LEFT(A2858,8),'Development Priority'!A:B,2,0),"")</f>
        <v>267</v>
      </c>
      <c r="P2858" s="8" t="str">
        <f>IFERROR(VLOOKUP(LEFT($A2858,8),POR!$A:$R,2,0),"")</f>
        <v/>
      </c>
      <c r="Q2858" s="8" t="str">
        <f>IFERROR(VLOOKUP(LEFT($A2858,8),POR!$A:$R,3,0),"")</f>
        <v/>
      </c>
      <c r="R2858" s="8" t="str">
        <f>IFERROR(VLOOKUP(LEFT($A2858,8),POR!$A:$R,4,0),"")</f>
        <v/>
      </c>
      <c r="S2858" s="8" t="str">
        <f>IFERROR(VLOOKUP(LEFT($A2858,8),POR!$A:$R,5,0),"")</f>
        <v/>
      </c>
      <c r="T2858" s="8">
        <f>IFERROR(VLOOKUP(LEFT($A2858,8),POR!$A:$R,6,0),"")</f>
        <v>42766.666666666701</v>
      </c>
      <c r="U2858" s="8" t="str">
        <f>IFERROR(VLOOKUP(LEFT($A2858,8),POR!$A:$R,7,0),"")</f>
        <v/>
      </c>
      <c r="V2858" s="8" t="str">
        <f>IFERROR(VLOOKUP(LEFT($A2858,8),POR!$A:$R,8,0),"")</f>
        <v/>
      </c>
      <c r="W2858" s="8" t="str">
        <f>IFERROR(VLOOKUP(LEFT($A2858,8),POR!$A:$R,9,0),"")</f>
        <v/>
      </c>
      <c r="X2858" s="8" t="str">
        <f>IFERROR(VLOOKUP(LEFT($A2858,8),POR!$A:$R,10,0),"")</f>
        <v/>
      </c>
      <c r="Y2858" s="8" t="str">
        <f>IFERROR(VLOOKUP(LEFT($A2858,8),POR!$A:$R,11,0),"")</f>
        <v/>
      </c>
      <c r="Z2858" s="8" t="str">
        <f>IFERROR(VLOOKUP(LEFT($A2858,8),POR!$A:$R,12,0),"")</f>
        <v/>
      </c>
      <c r="AA2858" s="8" t="str">
        <f>IFERROR(VLOOKUP(LEFT($A2858,8),POR!$A:$R,13,0),"")</f>
        <v/>
      </c>
      <c r="AB2858" s="8" t="str">
        <f>IFERROR(VLOOKUP(LEFT($A2858,8),POR!$A:$R,14,0),"")</f>
        <v/>
      </c>
      <c r="AC2858" s="8" t="str">
        <f>IFERROR(VLOOKUP(LEFT($A2858,8),POR!$A:$R,15,0),"")</f>
        <v/>
      </c>
      <c r="AD2858" s="8" t="str">
        <f>IFERROR(VLOOKUP(LEFT($A2858,8),POR!$A:$R,16,0),"")</f>
        <v/>
      </c>
      <c r="AE2858" s="8" t="str">
        <f>IFERROR(VLOOKUP(LEFT($A2858,8),POR!$A:$R,17,0),"")</f>
        <v/>
      </c>
      <c r="AF2858" s="8" t="str">
        <f>IFERROR(VLOOKUP(LEFT($A2858,8),POR!$A:$R,18,0),"")</f>
        <v/>
      </c>
      <c r="AG2858" s="36" t="str">
        <f>IFERROR(VLOOKUP(A2858,NSD!F:G,2,0),"")</f>
        <v/>
      </c>
    </row>
    <row r="2859" spans="1:33">
      <c r="A2859" s="49" t="s">
        <v>2325</v>
      </c>
      <c r="B2859" s="36" t="str">
        <f>VLOOKUP(LEFT(A2859,8),Clusters!A:C,3,0)</f>
        <v>C6</v>
      </c>
      <c r="C2859" s="36">
        <f>VLOOKUP(LEFT(A2859,8),Clusters!A:D,2,0)</f>
        <v>61</v>
      </c>
      <c r="O2859" s="36">
        <f>IFERROR(VLOOKUP(LEFT(A2859,8),'Development Priority'!A:B,2,0),"")</f>
        <v>267</v>
      </c>
      <c r="P2859" s="8" t="str">
        <f>IFERROR(VLOOKUP(LEFT($A2859,8),POR!$A:$R,2,0),"")</f>
        <v/>
      </c>
      <c r="Q2859" s="8" t="str">
        <f>IFERROR(VLOOKUP(LEFT($A2859,8),POR!$A:$R,3,0),"")</f>
        <v/>
      </c>
      <c r="R2859" s="8" t="str">
        <f>IFERROR(VLOOKUP(LEFT($A2859,8),POR!$A:$R,4,0),"")</f>
        <v/>
      </c>
      <c r="S2859" s="8" t="str">
        <f>IFERROR(VLOOKUP(LEFT($A2859,8),POR!$A:$R,5,0),"")</f>
        <v/>
      </c>
      <c r="T2859" s="8">
        <f>IFERROR(VLOOKUP(LEFT($A2859,8),POR!$A:$R,6,0),"")</f>
        <v>42766.666666666701</v>
      </c>
      <c r="U2859" s="8" t="str">
        <f>IFERROR(VLOOKUP(LEFT($A2859,8),POR!$A:$R,7,0),"")</f>
        <v/>
      </c>
      <c r="V2859" s="8" t="str">
        <f>IFERROR(VLOOKUP(LEFT($A2859,8),POR!$A:$R,8,0),"")</f>
        <v/>
      </c>
      <c r="W2859" s="8" t="str">
        <f>IFERROR(VLOOKUP(LEFT($A2859,8),POR!$A:$R,9,0),"")</f>
        <v/>
      </c>
      <c r="X2859" s="8" t="str">
        <f>IFERROR(VLOOKUP(LEFT($A2859,8),POR!$A:$R,10,0),"")</f>
        <v/>
      </c>
      <c r="Y2859" s="8" t="str">
        <f>IFERROR(VLOOKUP(LEFT($A2859,8),POR!$A:$R,11,0),"")</f>
        <v/>
      </c>
      <c r="Z2859" s="8" t="str">
        <f>IFERROR(VLOOKUP(LEFT($A2859,8),POR!$A:$R,12,0),"")</f>
        <v/>
      </c>
      <c r="AA2859" s="8" t="str">
        <f>IFERROR(VLOOKUP(LEFT($A2859,8),POR!$A:$R,13,0),"")</f>
        <v/>
      </c>
      <c r="AB2859" s="8" t="str">
        <f>IFERROR(VLOOKUP(LEFT($A2859,8),POR!$A:$R,14,0),"")</f>
        <v/>
      </c>
      <c r="AC2859" s="8" t="str">
        <f>IFERROR(VLOOKUP(LEFT($A2859,8),POR!$A:$R,15,0),"")</f>
        <v/>
      </c>
      <c r="AD2859" s="8" t="str">
        <f>IFERROR(VLOOKUP(LEFT($A2859,8),POR!$A:$R,16,0),"")</f>
        <v/>
      </c>
      <c r="AE2859" s="8" t="str">
        <f>IFERROR(VLOOKUP(LEFT($A2859,8),POR!$A:$R,17,0),"")</f>
        <v/>
      </c>
      <c r="AF2859" s="8" t="str">
        <f>IFERROR(VLOOKUP(LEFT($A2859,8),POR!$A:$R,18,0),"")</f>
        <v/>
      </c>
      <c r="AG2859" s="36" t="str">
        <f>IFERROR(VLOOKUP(A2859,NSD!F:G,2,0),"")</f>
        <v/>
      </c>
    </row>
    <row r="2860" spans="1:33">
      <c r="A2860" s="49" t="s">
        <v>4272</v>
      </c>
      <c r="B2860" s="36" t="str">
        <f>VLOOKUP(LEFT(A2860,8),Clusters!A:C,3,0)</f>
        <v>C6</v>
      </c>
      <c r="C2860" s="36">
        <f>VLOOKUP(LEFT(A2860,8),Clusters!A:D,2,0)</f>
        <v>64</v>
      </c>
      <c r="O2860" s="36">
        <f>IFERROR(VLOOKUP(LEFT(A2860,8),'Development Priority'!A:B,2,0),"")</f>
        <v>58</v>
      </c>
      <c r="P2860" s="8" t="str">
        <f>IFERROR(VLOOKUP(LEFT($A2860,8),POR!$A:$R,2,0),"")</f>
        <v/>
      </c>
      <c r="Q2860" s="8" t="str">
        <f>IFERROR(VLOOKUP(LEFT($A2860,8),POR!$A:$R,3,0),"")</f>
        <v/>
      </c>
      <c r="R2860" s="8" t="str">
        <f>IFERROR(VLOOKUP(LEFT($A2860,8),POR!$A:$R,4,0),"")</f>
        <v/>
      </c>
      <c r="S2860" s="8" t="str">
        <f>IFERROR(VLOOKUP(LEFT($A2860,8),POR!$A:$R,5,0),"")</f>
        <v/>
      </c>
      <c r="T2860" s="8">
        <f>IFERROR(VLOOKUP(LEFT($A2860,8),POR!$A:$R,6,0),"")</f>
        <v>42917.708333333299</v>
      </c>
      <c r="U2860" s="8" t="str">
        <f>IFERROR(VLOOKUP(LEFT($A2860,8),POR!$A:$R,7,0),"")</f>
        <v/>
      </c>
      <c r="V2860" s="8" t="str">
        <f>IFERROR(VLOOKUP(LEFT($A2860,8),POR!$A:$R,8,0),"")</f>
        <v/>
      </c>
      <c r="W2860" s="8" t="str">
        <f>IFERROR(VLOOKUP(LEFT($A2860,8),POR!$A:$R,9,0),"")</f>
        <v/>
      </c>
      <c r="X2860" s="8" t="str">
        <f>IFERROR(VLOOKUP(LEFT($A2860,8),POR!$A:$R,10,0),"")</f>
        <v/>
      </c>
      <c r="Y2860" s="8" t="str">
        <f>IFERROR(VLOOKUP(LEFT($A2860,8),POR!$A:$R,11,0),"")</f>
        <v/>
      </c>
      <c r="Z2860" s="8" t="str">
        <f>IFERROR(VLOOKUP(LEFT($A2860,8),POR!$A:$R,12,0),"")</f>
        <v/>
      </c>
      <c r="AA2860" s="8" t="str">
        <f>IFERROR(VLOOKUP(LEFT($A2860,8),POR!$A:$R,13,0),"")</f>
        <v/>
      </c>
      <c r="AB2860" s="8" t="str">
        <f>IFERROR(VLOOKUP(LEFT($A2860,8),POR!$A:$R,14,0),"")</f>
        <v/>
      </c>
      <c r="AC2860" s="8" t="str">
        <f>IFERROR(VLOOKUP(LEFT($A2860,8),POR!$A:$R,15,0),"")</f>
        <v/>
      </c>
      <c r="AD2860" s="8" t="str">
        <f>IFERROR(VLOOKUP(LEFT($A2860,8),POR!$A:$R,16,0),"")</f>
        <v/>
      </c>
      <c r="AE2860" s="8" t="str">
        <f>IFERROR(VLOOKUP(LEFT($A2860,8),POR!$A:$R,17,0),"")</f>
        <v/>
      </c>
      <c r="AF2860" s="8" t="str">
        <f>IFERROR(VLOOKUP(LEFT($A2860,8),POR!$A:$R,18,0),"")</f>
        <v/>
      </c>
      <c r="AG2860" s="36" t="str">
        <f>IFERROR(VLOOKUP(A2860,NSD!F:G,2,0),"")</f>
        <v/>
      </c>
    </row>
    <row r="2861" spans="1:33">
      <c r="A2861" s="49" t="s">
        <v>2287</v>
      </c>
      <c r="B2861" s="36" t="str">
        <f>VLOOKUP(LEFT(A2861,8),Clusters!A:C,3,0)</f>
        <v>C6</v>
      </c>
      <c r="C2861" s="36">
        <f>VLOOKUP(LEFT(A2861,8),Clusters!A:D,2,0)</f>
        <v>64</v>
      </c>
      <c r="O2861" s="36">
        <f>IFERROR(VLOOKUP(LEFT(A2861,8),'Development Priority'!A:B,2,0),"")</f>
        <v>58</v>
      </c>
      <c r="P2861" s="8" t="str">
        <f>IFERROR(VLOOKUP(LEFT($A2861,8),POR!$A:$R,2,0),"")</f>
        <v/>
      </c>
      <c r="Q2861" s="8" t="str">
        <f>IFERROR(VLOOKUP(LEFT($A2861,8),POR!$A:$R,3,0),"")</f>
        <v/>
      </c>
      <c r="R2861" s="8" t="str">
        <f>IFERROR(VLOOKUP(LEFT($A2861,8),POR!$A:$R,4,0),"")</f>
        <v/>
      </c>
      <c r="S2861" s="8" t="str">
        <f>IFERROR(VLOOKUP(LEFT($A2861,8),POR!$A:$R,5,0),"")</f>
        <v/>
      </c>
      <c r="T2861" s="8">
        <f>IFERROR(VLOOKUP(LEFT($A2861,8),POR!$A:$R,6,0),"")</f>
        <v>42917.708333333299</v>
      </c>
      <c r="U2861" s="8" t="str">
        <f>IFERROR(VLOOKUP(LEFT($A2861,8),POR!$A:$R,7,0),"")</f>
        <v/>
      </c>
      <c r="V2861" s="8" t="str">
        <f>IFERROR(VLOOKUP(LEFT($A2861,8),POR!$A:$R,8,0),"")</f>
        <v/>
      </c>
      <c r="W2861" s="8" t="str">
        <f>IFERROR(VLOOKUP(LEFT($A2861,8),POR!$A:$R,9,0),"")</f>
        <v/>
      </c>
      <c r="X2861" s="8" t="str">
        <f>IFERROR(VLOOKUP(LEFT($A2861,8),POR!$A:$R,10,0),"")</f>
        <v/>
      </c>
      <c r="Y2861" s="8" t="str">
        <f>IFERROR(VLOOKUP(LEFT($A2861,8),POR!$A:$R,11,0),"")</f>
        <v/>
      </c>
      <c r="Z2861" s="8" t="str">
        <f>IFERROR(VLOOKUP(LEFT($A2861,8),POR!$A:$R,12,0),"")</f>
        <v/>
      </c>
      <c r="AA2861" s="8" t="str">
        <f>IFERROR(VLOOKUP(LEFT($A2861,8),POR!$A:$R,13,0),"")</f>
        <v/>
      </c>
      <c r="AB2861" s="8" t="str">
        <f>IFERROR(VLOOKUP(LEFT($A2861,8),POR!$A:$R,14,0),"")</f>
        <v/>
      </c>
      <c r="AC2861" s="8" t="str">
        <f>IFERROR(VLOOKUP(LEFT($A2861,8),POR!$A:$R,15,0),"")</f>
        <v/>
      </c>
      <c r="AD2861" s="8" t="str">
        <f>IFERROR(VLOOKUP(LEFT($A2861,8),POR!$A:$R,16,0),"")</f>
        <v/>
      </c>
      <c r="AE2861" s="8" t="str">
        <f>IFERROR(VLOOKUP(LEFT($A2861,8),POR!$A:$R,17,0),"")</f>
        <v/>
      </c>
      <c r="AF2861" s="8" t="str">
        <f>IFERROR(VLOOKUP(LEFT($A2861,8),POR!$A:$R,18,0),"")</f>
        <v/>
      </c>
      <c r="AG2861" s="36" t="str">
        <f>IFERROR(VLOOKUP(A2861,NSD!F:G,2,0),"")</f>
        <v/>
      </c>
    </row>
    <row r="2862" spans="1:33">
      <c r="A2862" s="49" t="s">
        <v>3580</v>
      </c>
      <c r="B2862" s="36" t="str">
        <f>VLOOKUP(LEFT(A2862,8),Clusters!A:C,3,0)</f>
        <v>C6</v>
      </c>
      <c r="C2862" s="36">
        <f>VLOOKUP(LEFT(A2862,8),Clusters!A:D,2,0)</f>
        <v>64</v>
      </c>
      <c r="O2862" s="36">
        <f>IFERROR(VLOOKUP(LEFT(A2862,8),'Development Priority'!A:B,2,0),"")</f>
        <v>350</v>
      </c>
      <c r="P2862" s="8" t="str">
        <f>IFERROR(VLOOKUP(LEFT($A2862,8),POR!$A:$R,2,0),"")</f>
        <v/>
      </c>
      <c r="Q2862" s="8" t="str">
        <f>IFERROR(VLOOKUP(LEFT($A2862,8),POR!$A:$R,3,0),"")</f>
        <v/>
      </c>
      <c r="R2862" s="8" t="str">
        <f>IFERROR(VLOOKUP(LEFT($A2862,8),POR!$A:$R,4,0),"")</f>
        <v/>
      </c>
      <c r="S2862" s="8" t="str">
        <f>IFERROR(VLOOKUP(LEFT($A2862,8),POR!$A:$R,5,0),"")</f>
        <v/>
      </c>
      <c r="T2862" s="8">
        <f>IFERROR(VLOOKUP(LEFT($A2862,8),POR!$A:$R,6,0),"")</f>
        <v>42766.666666666701</v>
      </c>
      <c r="U2862" s="8" t="str">
        <f>IFERROR(VLOOKUP(LEFT($A2862,8),POR!$A:$R,7,0),"")</f>
        <v/>
      </c>
      <c r="V2862" s="8">
        <f>IFERROR(VLOOKUP(LEFT($A2862,8),POR!$A:$R,8,0),"")</f>
        <v>42752</v>
      </c>
      <c r="W2862" s="8" t="str">
        <f>IFERROR(VLOOKUP(LEFT($A2862,8),POR!$A:$R,9,0),"")</f>
        <v/>
      </c>
      <c r="X2862" s="8" t="str">
        <f>IFERROR(VLOOKUP(LEFT($A2862,8),POR!$A:$R,10,0),"")</f>
        <v/>
      </c>
      <c r="Y2862" s="8" t="str">
        <f>IFERROR(VLOOKUP(LEFT($A2862,8),POR!$A:$R,11,0),"")</f>
        <v/>
      </c>
      <c r="Z2862" s="8" t="str">
        <f>IFERROR(VLOOKUP(LEFT($A2862,8),POR!$A:$R,12,0),"")</f>
        <v/>
      </c>
      <c r="AA2862" s="8" t="str">
        <f>IFERROR(VLOOKUP(LEFT($A2862,8),POR!$A:$R,13,0),"")</f>
        <v/>
      </c>
      <c r="AB2862" s="8" t="str">
        <f>IFERROR(VLOOKUP(LEFT($A2862,8),POR!$A:$R,14,0),"")</f>
        <v/>
      </c>
      <c r="AC2862" s="8" t="str">
        <f>IFERROR(VLOOKUP(LEFT($A2862,8),POR!$A:$R,15,0),"")</f>
        <v/>
      </c>
      <c r="AD2862" s="8" t="str">
        <f>IFERROR(VLOOKUP(LEFT($A2862,8),POR!$A:$R,16,0),"")</f>
        <v/>
      </c>
      <c r="AE2862" s="8" t="str">
        <f>IFERROR(VLOOKUP(LEFT($A2862,8),POR!$A:$R,17,0),"")</f>
        <v/>
      </c>
      <c r="AF2862" s="8" t="str">
        <f>IFERROR(VLOOKUP(LEFT($A2862,8),POR!$A:$R,18,0),"")</f>
        <v/>
      </c>
      <c r="AG2862" s="36" t="str">
        <f>IFERROR(VLOOKUP(A2862,NSD!F:G,2,0),"")</f>
        <v/>
      </c>
    </row>
    <row r="2863" spans="1:33">
      <c r="A2863" s="49" t="s">
        <v>2490</v>
      </c>
      <c r="B2863" s="36" t="str">
        <f>VLOOKUP(LEFT(A2863,8),Clusters!A:C,3,0)</f>
        <v>C6</v>
      </c>
      <c r="C2863" s="36">
        <f>VLOOKUP(LEFT(A2863,8),Clusters!A:D,2,0)</f>
        <v>64</v>
      </c>
      <c r="O2863" s="36">
        <f>IFERROR(VLOOKUP(LEFT(A2863,8),'Development Priority'!A:B,2,0),"")</f>
        <v>350</v>
      </c>
      <c r="P2863" s="8" t="str">
        <f>IFERROR(VLOOKUP(LEFT($A2863,8),POR!$A:$R,2,0),"")</f>
        <v/>
      </c>
      <c r="Q2863" s="8" t="str">
        <f>IFERROR(VLOOKUP(LEFT($A2863,8),POR!$A:$R,3,0),"")</f>
        <v/>
      </c>
      <c r="R2863" s="8" t="str">
        <f>IFERROR(VLOOKUP(LEFT($A2863,8),POR!$A:$R,4,0),"")</f>
        <v/>
      </c>
      <c r="S2863" s="8" t="str">
        <f>IFERROR(VLOOKUP(LEFT($A2863,8),POR!$A:$R,5,0),"")</f>
        <v/>
      </c>
      <c r="T2863" s="8">
        <f>IFERROR(VLOOKUP(LEFT($A2863,8),POR!$A:$R,6,0),"")</f>
        <v>42766.666666666701</v>
      </c>
      <c r="U2863" s="8" t="str">
        <f>IFERROR(VLOOKUP(LEFT($A2863,8),POR!$A:$R,7,0),"")</f>
        <v/>
      </c>
      <c r="V2863" s="8">
        <f>IFERROR(VLOOKUP(LEFT($A2863,8),POR!$A:$R,8,0),"")</f>
        <v>42752</v>
      </c>
      <c r="W2863" s="8" t="str">
        <f>IFERROR(VLOOKUP(LEFT($A2863,8),POR!$A:$R,9,0),"")</f>
        <v/>
      </c>
      <c r="X2863" s="8" t="str">
        <f>IFERROR(VLOOKUP(LEFT($A2863,8),POR!$A:$R,10,0),"")</f>
        <v/>
      </c>
      <c r="Y2863" s="8" t="str">
        <f>IFERROR(VLOOKUP(LEFT($A2863,8),POR!$A:$R,11,0),"")</f>
        <v/>
      </c>
      <c r="Z2863" s="8" t="str">
        <f>IFERROR(VLOOKUP(LEFT($A2863,8),POR!$A:$R,12,0),"")</f>
        <v/>
      </c>
      <c r="AA2863" s="8" t="str">
        <f>IFERROR(VLOOKUP(LEFT($A2863,8),POR!$A:$R,13,0),"")</f>
        <v/>
      </c>
      <c r="AB2863" s="8" t="str">
        <f>IFERROR(VLOOKUP(LEFT($A2863,8),POR!$A:$R,14,0),"")</f>
        <v/>
      </c>
      <c r="AC2863" s="8" t="str">
        <f>IFERROR(VLOOKUP(LEFT($A2863,8),POR!$A:$R,15,0),"")</f>
        <v/>
      </c>
      <c r="AD2863" s="8" t="str">
        <f>IFERROR(VLOOKUP(LEFT($A2863,8),POR!$A:$R,16,0),"")</f>
        <v/>
      </c>
      <c r="AE2863" s="8" t="str">
        <f>IFERROR(VLOOKUP(LEFT($A2863,8),POR!$A:$R,17,0),"")</f>
        <v/>
      </c>
      <c r="AF2863" s="8" t="str">
        <f>IFERROR(VLOOKUP(LEFT($A2863,8),POR!$A:$R,18,0),"")</f>
        <v/>
      </c>
      <c r="AG2863" s="36" t="str">
        <f>IFERROR(VLOOKUP(A2863,NSD!F:G,2,0),"")</f>
        <v/>
      </c>
    </row>
    <row r="2864" spans="1:33">
      <c r="A2864" s="49" t="s">
        <v>3595</v>
      </c>
      <c r="B2864" s="36" t="str">
        <f>VLOOKUP(LEFT(A2864,8),Clusters!A:C,3,0)</f>
        <v>C6</v>
      </c>
      <c r="C2864" s="36">
        <f>VLOOKUP(LEFT(A2864,8),Clusters!A:D,2,0)</f>
        <v>64</v>
      </c>
      <c r="O2864" s="36">
        <f>IFERROR(VLOOKUP(LEFT(A2864,8),'Development Priority'!A:B,2,0),"")</f>
        <v>350</v>
      </c>
      <c r="P2864" s="8" t="str">
        <f>IFERROR(VLOOKUP(LEFT($A2864,8),POR!$A:$R,2,0),"")</f>
        <v/>
      </c>
      <c r="Q2864" s="8" t="str">
        <f>IFERROR(VLOOKUP(LEFT($A2864,8),POR!$A:$R,3,0),"")</f>
        <v/>
      </c>
      <c r="R2864" s="8" t="str">
        <f>IFERROR(VLOOKUP(LEFT($A2864,8),POR!$A:$R,4,0),"")</f>
        <v/>
      </c>
      <c r="S2864" s="8" t="str">
        <f>IFERROR(VLOOKUP(LEFT($A2864,8),POR!$A:$R,5,0),"")</f>
        <v/>
      </c>
      <c r="T2864" s="8">
        <f>IFERROR(VLOOKUP(LEFT($A2864,8),POR!$A:$R,6,0),"")</f>
        <v>42766.666666666701</v>
      </c>
      <c r="U2864" s="8" t="str">
        <f>IFERROR(VLOOKUP(LEFT($A2864,8),POR!$A:$R,7,0),"")</f>
        <v/>
      </c>
      <c r="V2864" s="8">
        <f>IFERROR(VLOOKUP(LEFT($A2864,8),POR!$A:$R,8,0),"")</f>
        <v>42752</v>
      </c>
      <c r="W2864" s="8" t="str">
        <f>IFERROR(VLOOKUP(LEFT($A2864,8),POR!$A:$R,9,0),"")</f>
        <v/>
      </c>
      <c r="X2864" s="8" t="str">
        <f>IFERROR(VLOOKUP(LEFT($A2864,8),POR!$A:$R,10,0),"")</f>
        <v/>
      </c>
      <c r="Y2864" s="8" t="str">
        <f>IFERROR(VLOOKUP(LEFT($A2864,8),POR!$A:$R,11,0),"")</f>
        <v/>
      </c>
      <c r="Z2864" s="8" t="str">
        <f>IFERROR(VLOOKUP(LEFT($A2864,8),POR!$A:$R,12,0),"")</f>
        <v/>
      </c>
      <c r="AA2864" s="8" t="str">
        <f>IFERROR(VLOOKUP(LEFT($A2864,8),POR!$A:$R,13,0),"")</f>
        <v/>
      </c>
      <c r="AB2864" s="8" t="str">
        <f>IFERROR(VLOOKUP(LEFT($A2864,8),POR!$A:$R,14,0),"")</f>
        <v/>
      </c>
      <c r="AC2864" s="8" t="str">
        <f>IFERROR(VLOOKUP(LEFT($A2864,8),POR!$A:$R,15,0),"")</f>
        <v/>
      </c>
      <c r="AD2864" s="8" t="str">
        <f>IFERROR(VLOOKUP(LEFT($A2864,8),POR!$A:$R,16,0),"")</f>
        <v/>
      </c>
      <c r="AE2864" s="8" t="str">
        <f>IFERROR(VLOOKUP(LEFT($A2864,8),POR!$A:$R,17,0),"")</f>
        <v/>
      </c>
      <c r="AF2864" s="8" t="str">
        <f>IFERROR(VLOOKUP(LEFT($A2864,8),POR!$A:$R,18,0),"")</f>
        <v/>
      </c>
      <c r="AG2864" s="36" t="str">
        <f>IFERROR(VLOOKUP(A2864,NSD!F:G,2,0),"")</f>
        <v/>
      </c>
    </row>
    <row r="2865" spans="1:33">
      <c r="A2865" s="49" t="s">
        <v>3540</v>
      </c>
      <c r="B2865" s="36" t="str">
        <f>VLOOKUP(LEFT(A2865,8),Clusters!A:C,3,0)</f>
        <v>C6</v>
      </c>
      <c r="C2865" s="36">
        <f>VLOOKUP(LEFT(A2865,8),Clusters!A:D,2,0)</f>
        <v>62</v>
      </c>
      <c r="O2865" s="36">
        <f>IFERROR(VLOOKUP(LEFT(A2865,8),'Development Priority'!A:B,2,0),"")</f>
        <v>681</v>
      </c>
      <c r="P2865" s="8" t="str">
        <f>IFERROR(VLOOKUP(LEFT($A2865,8),POR!$A:$R,2,0),"")</f>
        <v/>
      </c>
      <c r="Q2865" s="8" t="str">
        <f>IFERROR(VLOOKUP(LEFT($A2865,8),POR!$A:$R,3,0),"")</f>
        <v/>
      </c>
      <c r="R2865" s="8" t="str">
        <f>IFERROR(VLOOKUP(LEFT($A2865,8),POR!$A:$R,4,0),"")</f>
        <v/>
      </c>
      <c r="S2865" s="8" t="str">
        <f>IFERROR(VLOOKUP(LEFT($A2865,8),POR!$A:$R,5,0),"")</f>
        <v/>
      </c>
      <c r="T2865" s="8" t="str">
        <f>IFERROR(VLOOKUP(LEFT($A2865,8),POR!$A:$R,6,0),"")</f>
        <v/>
      </c>
      <c r="U2865" s="8" t="str">
        <f>IFERROR(VLOOKUP(LEFT($A2865,8),POR!$A:$R,7,0),"")</f>
        <v/>
      </c>
      <c r="V2865" s="8" t="str">
        <f>IFERROR(VLOOKUP(LEFT($A2865,8),POR!$A:$R,8,0),"")</f>
        <v/>
      </c>
      <c r="W2865" s="8" t="str">
        <f>IFERROR(VLOOKUP(LEFT($A2865,8),POR!$A:$R,9,0),"")</f>
        <v/>
      </c>
      <c r="X2865" s="8" t="str">
        <f>IFERROR(VLOOKUP(LEFT($A2865,8),POR!$A:$R,10,0),"")</f>
        <v/>
      </c>
      <c r="Y2865" s="8" t="str">
        <f>IFERROR(VLOOKUP(LEFT($A2865,8),POR!$A:$R,11,0),"")</f>
        <v/>
      </c>
      <c r="Z2865" s="8" t="str">
        <f>IFERROR(VLOOKUP(LEFT($A2865,8),POR!$A:$R,12,0),"")</f>
        <v/>
      </c>
      <c r="AA2865" s="8" t="str">
        <f>IFERROR(VLOOKUP(LEFT($A2865,8),POR!$A:$R,13,0),"")</f>
        <v/>
      </c>
      <c r="AB2865" s="8" t="str">
        <f>IFERROR(VLOOKUP(LEFT($A2865,8),POR!$A:$R,14,0),"")</f>
        <v/>
      </c>
      <c r="AC2865" s="8" t="str">
        <f>IFERROR(VLOOKUP(LEFT($A2865,8),POR!$A:$R,15,0),"")</f>
        <v/>
      </c>
      <c r="AD2865" s="8" t="str">
        <f>IFERROR(VLOOKUP(LEFT($A2865,8),POR!$A:$R,16,0),"")</f>
        <v/>
      </c>
      <c r="AE2865" s="8" t="str">
        <f>IFERROR(VLOOKUP(LEFT($A2865,8),POR!$A:$R,17,0),"")</f>
        <v/>
      </c>
      <c r="AF2865" s="8" t="str">
        <f>IFERROR(VLOOKUP(LEFT($A2865,8),POR!$A:$R,18,0),"")</f>
        <v/>
      </c>
      <c r="AG2865" s="36" t="str">
        <f>IFERROR(VLOOKUP(A2865,NSD!F:G,2,0),"")</f>
        <v/>
      </c>
    </row>
    <row r="2866" spans="1:33">
      <c r="A2866" s="49" t="s">
        <v>3370</v>
      </c>
      <c r="B2866" s="36" t="str">
        <f>VLOOKUP(LEFT(A2866,8),Clusters!A:C,3,0)</f>
        <v>C6</v>
      </c>
      <c r="C2866" s="36">
        <f>VLOOKUP(LEFT(A2866,8),Clusters!A:D,2,0)</f>
        <v>62</v>
      </c>
      <c r="O2866" s="36">
        <f>IFERROR(VLOOKUP(LEFT(A2866,8),'Development Priority'!A:B,2,0),"")</f>
        <v>681</v>
      </c>
      <c r="P2866" s="8" t="str">
        <f>IFERROR(VLOOKUP(LEFT($A2866,8),POR!$A:$R,2,0),"")</f>
        <v/>
      </c>
      <c r="Q2866" s="8" t="str">
        <f>IFERROR(VLOOKUP(LEFT($A2866,8),POR!$A:$R,3,0),"")</f>
        <v/>
      </c>
      <c r="R2866" s="8" t="str">
        <f>IFERROR(VLOOKUP(LEFT($A2866,8),POR!$A:$R,4,0),"")</f>
        <v/>
      </c>
      <c r="S2866" s="8" t="str">
        <f>IFERROR(VLOOKUP(LEFT($A2866,8),POR!$A:$R,5,0),"")</f>
        <v/>
      </c>
      <c r="T2866" s="8" t="str">
        <f>IFERROR(VLOOKUP(LEFT($A2866,8),POR!$A:$R,6,0),"")</f>
        <v/>
      </c>
      <c r="U2866" s="8" t="str">
        <f>IFERROR(VLOOKUP(LEFT($A2866,8),POR!$A:$R,7,0),"")</f>
        <v/>
      </c>
      <c r="V2866" s="8" t="str">
        <f>IFERROR(VLOOKUP(LEFT($A2866,8),POR!$A:$R,8,0),"")</f>
        <v/>
      </c>
      <c r="W2866" s="8" t="str">
        <f>IFERROR(VLOOKUP(LEFT($A2866,8),POR!$A:$R,9,0),"")</f>
        <v/>
      </c>
      <c r="X2866" s="8" t="str">
        <f>IFERROR(VLOOKUP(LEFT($A2866,8),POR!$A:$R,10,0),"")</f>
        <v/>
      </c>
      <c r="Y2866" s="8" t="str">
        <f>IFERROR(VLOOKUP(LEFT($A2866,8),POR!$A:$R,11,0),"")</f>
        <v/>
      </c>
      <c r="Z2866" s="8" t="str">
        <f>IFERROR(VLOOKUP(LEFT($A2866,8),POR!$A:$R,12,0),"")</f>
        <v/>
      </c>
      <c r="AA2866" s="8" t="str">
        <f>IFERROR(VLOOKUP(LEFT($A2866,8),POR!$A:$R,13,0),"")</f>
        <v/>
      </c>
      <c r="AB2866" s="8" t="str">
        <f>IFERROR(VLOOKUP(LEFT($A2866,8),POR!$A:$R,14,0),"")</f>
        <v/>
      </c>
      <c r="AC2866" s="8" t="str">
        <f>IFERROR(VLOOKUP(LEFT($A2866,8),POR!$A:$R,15,0),"")</f>
        <v/>
      </c>
      <c r="AD2866" s="8" t="str">
        <f>IFERROR(VLOOKUP(LEFT($A2866,8),POR!$A:$R,16,0),"")</f>
        <v/>
      </c>
      <c r="AE2866" s="8" t="str">
        <f>IFERROR(VLOOKUP(LEFT($A2866,8),POR!$A:$R,17,0),"")</f>
        <v/>
      </c>
      <c r="AF2866" s="8" t="str">
        <f>IFERROR(VLOOKUP(LEFT($A2866,8),POR!$A:$R,18,0),"")</f>
        <v/>
      </c>
      <c r="AG2866" s="36" t="str">
        <f>IFERROR(VLOOKUP(A2866,NSD!F:G,2,0),"")</f>
        <v/>
      </c>
    </row>
    <row r="2867" spans="1:33">
      <c r="A2867" s="49" t="s">
        <v>3832</v>
      </c>
      <c r="B2867" s="36" t="str">
        <f>VLOOKUP(LEFT(A2867,8),Clusters!A:C,3,0)</f>
        <v>C6</v>
      </c>
      <c r="C2867" s="36">
        <f>VLOOKUP(LEFT(A2867,8),Clusters!A:D,2,0)</f>
        <v>62</v>
      </c>
      <c r="O2867" s="36">
        <f>IFERROR(VLOOKUP(LEFT(A2867,8),'Development Priority'!A:B,2,0),"")</f>
        <v>681</v>
      </c>
      <c r="P2867" s="8" t="str">
        <f>IFERROR(VLOOKUP(LEFT($A2867,8),POR!$A:$R,2,0),"")</f>
        <v/>
      </c>
      <c r="Q2867" s="8" t="str">
        <f>IFERROR(VLOOKUP(LEFT($A2867,8),POR!$A:$R,3,0),"")</f>
        <v/>
      </c>
      <c r="R2867" s="8" t="str">
        <f>IFERROR(VLOOKUP(LEFT($A2867,8),POR!$A:$R,4,0),"")</f>
        <v/>
      </c>
      <c r="S2867" s="8" t="str">
        <f>IFERROR(VLOOKUP(LEFT($A2867,8),POR!$A:$R,5,0),"")</f>
        <v/>
      </c>
      <c r="T2867" s="8" t="str">
        <f>IFERROR(VLOOKUP(LEFT($A2867,8),POR!$A:$R,6,0),"")</f>
        <v/>
      </c>
      <c r="U2867" s="8" t="str">
        <f>IFERROR(VLOOKUP(LEFT($A2867,8),POR!$A:$R,7,0),"")</f>
        <v/>
      </c>
      <c r="V2867" s="8" t="str">
        <f>IFERROR(VLOOKUP(LEFT($A2867,8),POR!$A:$R,8,0),"")</f>
        <v/>
      </c>
      <c r="W2867" s="8" t="str">
        <f>IFERROR(VLOOKUP(LEFT($A2867,8),POR!$A:$R,9,0),"")</f>
        <v/>
      </c>
      <c r="X2867" s="8" t="str">
        <f>IFERROR(VLOOKUP(LEFT($A2867,8),POR!$A:$R,10,0),"")</f>
        <v/>
      </c>
      <c r="Y2867" s="8" t="str">
        <f>IFERROR(VLOOKUP(LEFT($A2867,8),POR!$A:$R,11,0),"")</f>
        <v/>
      </c>
      <c r="Z2867" s="8" t="str">
        <f>IFERROR(VLOOKUP(LEFT($A2867,8),POR!$A:$R,12,0),"")</f>
        <v/>
      </c>
      <c r="AA2867" s="8" t="str">
        <f>IFERROR(VLOOKUP(LEFT($A2867,8),POR!$A:$R,13,0),"")</f>
        <v/>
      </c>
      <c r="AB2867" s="8" t="str">
        <f>IFERROR(VLOOKUP(LEFT($A2867,8),POR!$A:$R,14,0),"")</f>
        <v/>
      </c>
      <c r="AC2867" s="8" t="str">
        <f>IFERROR(VLOOKUP(LEFT($A2867,8),POR!$A:$R,15,0),"")</f>
        <v/>
      </c>
      <c r="AD2867" s="8" t="str">
        <f>IFERROR(VLOOKUP(LEFT($A2867,8),POR!$A:$R,16,0),"")</f>
        <v/>
      </c>
      <c r="AE2867" s="8" t="str">
        <f>IFERROR(VLOOKUP(LEFT($A2867,8),POR!$A:$R,17,0),"")</f>
        <v/>
      </c>
      <c r="AF2867" s="8" t="str">
        <f>IFERROR(VLOOKUP(LEFT($A2867,8),POR!$A:$R,18,0),"")</f>
        <v/>
      </c>
      <c r="AG2867" s="36" t="str">
        <f>IFERROR(VLOOKUP(A2867,NSD!F:G,2,0),"")</f>
        <v/>
      </c>
    </row>
    <row r="2868" spans="1:33">
      <c r="A2868" s="49" t="s">
        <v>4044</v>
      </c>
      <c r="B2868" s="36" t="str">
        <f>VLOOKUP(LEFT(A2868,8),Clusters!A:C,3,0)</f>
        <v>C6</v>
      </c>
      <c r="C2868" s="36">
        <f>VLOOKUP(LEFT(A2868,8),Clusters!A:D,2,0)</f>
        <v>62</v>
      </c>
      <c r="O2868" s="36">
        <f>IFERROR(VLOOKUP(LEFT(A2868,8),'Development Priority'!A:B,2,0),"")</f>
        <v>1153</v>
      </c>
      <c r="P2868" s="8" t="str">
        <f>IFERROR(VLOOKUP(LEFT($A2868,8),POR!$A:$R,2,0),"")</f>
        <v/>
      </c>
      <c r="Q2868" s="8" t="str">
        <f>IFERROR(VLOOKUP(LEFT($A2868,8),POR!$A:$R,3,0),"")</f>
        <v/>
      </c>
      <c r="R2868" s="8" t="str">
        <f>IFERROR(VLOOKUP(LEFT($A2868,8),POR!$A:$R,4,0),"")</f>
        <v/>
      </c>
      <c r="S2868" s="8" t="str">
        <f>IFERROR(VLOOKUP(LEFT($A2868,8),POR!$A:$R,5,0),"")</f>
        <v/>
      </c>
      <c r="T2868" s="8" t="str">
        <f>IFERROR(VLOOKUP(LEFT($A2868,8),POR!$A:$R,6,0),"")</f>
        <v/>
      </c>
      <c r="U2868" s="8" t="str">
        <f>IFERROR(VLOOKUP(LEFT($A2868,8),POR!$A:$R,7,0),"")</f>
        <v/>
      </c>
      <c r="V2868" s="8" t="str">
        <f>IFERROR(VLOOKUP(LEFT($A2868,8),POR!$A:$R,8,0),"")</f>
        <v/>
      </c>
      <c r="W2868" s="8" t="str">
        <f>IFERROR(VLOOKUP(LEFT($A2868,8),POR!$A:$R,9,0),"")</f>
        <v/>
      </c>
      <c r="X2868" s="8" t="str">
        <f>IFERROR(VLOOKUP(LEFT($A2868,8),POR!$A:$R,10,0),"")</f>
        <v/>
      </c>
      <c r="Y2868" s="8" t="str">
        <f>IFERROR(VLOOKUP(LEFT($A2868,8),POR!$A:$R,11,0),"")</f>
        <v/>
      </c>
      <c r="Z2868" s="8" t="str">
        <f>IFERROR(VLOOKUP(LEFT($A2868,8),POR!$A:$R,12,0),"")</f>
        <v/>
      </c>
      <c r="AA2868" s="8" t="str">
        <f>IFERROR(VLOOKUP(LEFT($A2868,8),POR!$A:$R,13,0),"")</f>
        <v/>
      </c>
      <c r="AB2868" s="8" t="str">
        <f>IFERROR(VLOOKUP(LEFT($A2868,8),POR!$A:$R,14,0),"")</f>
        <v/>
      </c>
      <c r="AC2868" s="8" t="str">
        <f>IFERROR(VLOOKUP(LEFT($A2868,8),POR!$A:$R,15,0),"")</f>
        <v/>
      </c>
      <c r="AD2868" s="8" t="str">
        <f>IFERROR(VLOOKUP(LEFT($A2868,8),POR!$A:$R,16,0),"")</f>
        <v/>
      </c>
      <c r="AE2868" s="8">
        <f>IFERROR(VLOOKUP(LEFT($A2868,8),POR!$A:$R,17,0),"")</f>
        <v>42760</v>
      </c>
      <c r="AF2868" s="8" t="str">
        <f>IFERROR(VLOOKUP(LEFT($A2868,8),POR!$A:$R,18,0),"")</f>
        <v/>
      </c>
      <c r="AG2868" s="36" t="str">
        <f>IFERROR(VLOOKUP(A2868,NSD!F:G,2,0),"")</f>
        <v/>
      </c>
    </row>
    <row r="2869" spans="1:33">
      <c r="A2869" s="49" t="s">
        <v>2103</v>
      </c>
      <c r="B2869" s="36" t="str">
        <f>VLOOKUP(LEFT(A2869,8),Clusters!A:C,3,0)</f>
        <v>C6</v>
      </c>
      <c r="C2869" s="36">
        <f>VLOOKUP(LEFT(A2869,8),Clusters!A:D,2,0)</f>
        <v>61</v>
      </c>
      <c r="O2869" s="36">
        <f>IFERROR(VLOOKUP(LEFT(A2869,8),'Development Priority'!A:B,2,0),"")</f>
        <v>482</v>
      </c>
      <c r="P2869" s="8" t="str">
        <f>IFERROR(VLOOKUP(LEFT($A2869,8),POR!$A:$R,2,0),"")</f>
        <v/>
      </c>
      <c r="Q2869" s="8" t="str">
        <f>IFERROR(VLOOKUP(LEFT($A2869,8),POR!$A:$R,3,0),"")</f>
        <v/>
      </c>
      <c r="R2869" s="8" t="str">
        <f>IFERROR(VLOOKUP(LEFT($A2869,8),POR!$A:$R,4,0),"")</f>
        <v/>
      </c>
      <c r="S2869" s="8" t="str">
        <f>IFERROR(VLOOKUP(LEFT($A2869,8),POR!$A:$R,5,0),"")</f>
        <v/>
      </c>
      <c r="T2869" s="8" t="str">
        <f>IFERROR(VLOOKUP(LEFT($A2869,8),POR!$A:$R,6,0),"")</f>
        <v/>
      </c>
      <c r="U2869" s="8" t="str">
        <f>IFERROR(VLOOKUP(LEFT($A2869,8),POR!$A:$R,7,0),"")</f>
        <v/>
      </c>
      <c r="V2869" s="8" t="str">
        <f>IFERROR(VLOOKUP(LEFT($A2869,8),POR!$A:$R,8,0),"")</f>
        <v/>
      </c>
      <c r="W2869" s="8" t="str">
        <f>IFERROR(VLOOKUP(LEFT($A2869,8),POR!$A:$R,9,0),"")</f>
        <v/>
      </c>
      <c r="X2869" s="8" t="str">
        <f>IFERROR(VLOOKUP(LEFT($A2869,8),POR!$A:$R,10,0),"")</f>
        <v/>
      </c>
      <c r="Y2869" s="8" t="str">
        <f>IFERROR(VLOOKUP(LEFT($A2869,8),POR!$A:$R,11,0),"")</f>
        <v/>
      </c>
      <c r="Z2869" s="8" t="str">
        <f>IFERROR(VLOOKUP(LEFT($A2869,8),POR!$A:$R,12,0),"")</f>
        <v/>
      </c>
      <c r="AA2869" s="8" t="str">
        <f>IFERROR(VLOOKUP(LEFT($A2869,8),POR!$A:$R,13,0),"")</f>
        <v/>
      </c>
      <c r="AB2869" s="8" t="str">
        <f>IFERROR(VLOOKUP(LEFT($A2869,8),POR!$A:$R,14,0),"")</f>
        <v/>
      </c>
      <c r="AC2869" s="8" t="str">
        <f>IFERROR(VLOOKUP(LEFT($A2869,8),POR!$A:$R,15,0),"")</f>
        <v/>
      </c>
      <c r="AD2869" s="8" t="str">
        <f>IFERROR(VLOOKUP(LEFT($A2869,8),POR!$A:$R,16,0),"")</f>
        <v/>
      </c>
      <c r="AE2869" s="8" t="str">
        <f>IFERROR(VLOOKUP(LEFT($A2869,8),POR!$A:$R,17,0),"")</f>
        <v/>
      </c>
      <c r="AF2869" s="8" t="str">
        <f>IFERROR(VLOOKUP(LEFT($A2869,8),POR!$A:$R,18,0),"")</f>
        <v/>
      </c>
      <c r="AG2869" s="36" t="str">
        <f>IFERROR(VLOOKUP(A2869,NSD!F:G,2,0),"")</f>
        <v/>
      </c>
    </row>
    <row r="2870" spans="1:33">
      <c r="A2870" s="49" t="s">
        <v>3418</v>
      </c>
      <c r="B2870" s="36" t="str">
        <f>VLOOKUP(LEFT(A2870,8),Clusters!A:C,3,0)</f>
        <v>C6</v>
      </c>
      <c r="C2870" s="36">
        <f>VLOOKUP(LEFT(A2870,8),Clusters!A:D,2,0)</f>
        <v>61</v>
      </c>
      <c r="O2870" s="36">
        <f>IFERROR(VLOOKUP(LEFT(A2870,8),'Development Priority'!A:B,2,0),"")</f>
        <v>482</v>
      </c>
      <c r="P2870" s="8" t="str">
        <f>IFERROR(VLOOKUP(LEFT($A2870,8),POR!$A:$R,2,0),"")</f>
        <v/>
      </c>
      <c r="Q2870" s="8" t="str">
        <f>IFERROR(VLOOKUP(LEFT($A2870,8),POR!$A:$R,3,0),"")</f>
        <v/>
      </c>
      <c r="R2870" s="8" t="str">
        <f>IFERROR(VLOOKUP(LEFT($A2870,8),POR!$A:$R,4,0),"")</f>
        <v/>
      </c>
      <c r="S2870" s="8" t="str">
        <f>IFERROR(VLOOKUP(LEFT($A2870,8),POR!$A:$R,5,0),"")</f>
        <v/>
      </c>
      <c r="T2870" s="8" t="str">
        <f>IFERROR(VLOOKUP(LEFT($A2870,8),POR!$A:$R,6,0),"")</f>
        <v/>
      </c>
      <c r="U2870" s="8" t="str">
        <f>IFERROR(VLOOKUP(LEFT($A2870,8),POR!$A:$R,7,0),"")</f>
        <v/>
      </c>
      <c r="V2870" s="8" t="str">
        <f>IFERROR(VLOOKUP(LEFT($A2870,8),POR!$A:$R,8,0),"")</f>
        <v/>
      </c>
      <c r="W2870" s="8" t="str">
        <f>IFERROR(VLOOKUP(LEFT($A2870,8),POR!$A:$R,9,0),"")</f>
        <v/>
      </c>
      <c r="X2870" s="8" t="str">
        <f>IFERROR(VLOOKUP(LEFT($A2870,8),POR!$A:$R,10,0),"")</f>
        <v/>
      </c>
      <c r="Y2870" s="8" t="str">
        <f>IFERROR(VLOOKUP(LEFT($A2870,8),POR!$A:$R,11,0),"")</f>
        <v/>
      </c>
      <c r="Z2870" s="8" t="str">
        <f>IFERROR(VLOOKUP(LEFT($A2870,8),POR!$A:$R,12,0),"")</f>
        <v/>
      </c>
      <c r="AA2870" s="8" t="str">
        <f>IFERROR(VLOOKUP(LEFT($A2870,8),POR!$A:$R,13,0),"")</f>
        <v/>
      </c>
      <c r="AB2870" s="8" t="str">
        <f>IFERROR(VLOOKUP(LEFT($A2870,8),POR!$A:$R,14,0),"")</f>
        <v/>
      </c>
      <c r="AC2870" s="8" t="str">
        <f>IFERROR(VLOOKUP(LEFT($A2870,8),POR!$A:$R,15,0),"")</f>
        <v/>
      </c>
      <c r="AD2870" s="8" t="str">
        <f>IFERROR(VLOOKUP(LEFT($A2870,8),POR!$A:$R,16,0),"")</f>
        <v/>
      </c>
      <c r="AE2870" s="8" t="str">
        <f>IFERROR(VLOOKUP(LEFT($A2870,8),POR!$A:$R,17,0),"")</f>
        <v/>
      </c>
      <c r="AF2870" s="8" t="str">
        <f>IFERROR(VLOOKUP(LEFT($A2870,8),POR!$A:$R,18,0),"")</f>
        <v/>
      </c>
      <c r="AG2870" s="36" t="str">
        <f>IFERROR(VLOOKUP(A2870,NSD!F:G,2,0),"")</f>
        <v/>
      </c>
    </row>
    <row r="2871" spans="1:33">
      <c r="A2871" s="49" t="s">
        <v>4499</v>
      </c>
      <c r="B2871" s="36" t="str">
        <f>VLOOKUP(LEFT(A2871,8),Clusters!A:C,3,0)</f>
        <v>C6</v>
      </c>
      <c r="C2871" s="36">
        <f>VLOOKUP(LEFT(A2871,8),Clusters!A:D,2,0)</f>
        <v>61</v>
      </c>
      <c r="O2871" s="36">
        <f>IFERROR(VLOOKUP(LEFT(A2871,8),'Development Priority'!A:B,2,0),"")</f>
        <v>482</v>
      </c>
      <c r="P2871" s="8" t="str">
        <f>IFERROR(VLOOKUP(LEFT($A2871,8),POR!$A:$R,2,0),"")</f>
        <v/>
      </c>
      <c r="Q2871" s="8" t="str">
        <f>IFERROR(VLOOKUP(LEFT($A2871,8),POR!$A:$R,3,0),"")</f>
        <v/>
      </c>
      <c r="R2871" s="8" t="str">
        <f>IFERROR(VLOOKUP(LEFT($A2871,8),POR!$A:$R,4,0),"")</f>
        <v/>
      </c>
      <c r="S2871" s="8" t="str">
        <f>IFERROR(VLOOKUP(LEFT($A2871,8),POR!$A:$R,5,0),"")</f>
        <v/>
      </c>
      <c r="T2871" s="8" t="str">
        <f>IFERROR(VLOOKUP(LEFT($A2871,8),POR!$A:$R,6,0),"")</f>
        <v/>
      </c>
      <c r="U2871" s="8" t="str">
        <f>IFERROR(VLOOKUP(LEFT($A2871,8),POR!$A:$R,7,0),"")</f>
        <v/>
      </c>
      <c r="V2871" s="8" t="str">
        <f>IFERROR(VLOOKUP(LEFT($A2871,8),POR!$A:$R,8,0),"")</f>
        <v/>
      </c>
      <c r="W2871" s="8" t="str">
        <f>IFERROR(VLOOKUP(LEFT($A2871,8),POR!$A:$R,9,0),"")</f>
        <v/>
      </c>
      <c r="X2871" s="8" t="str">
        <f>IFERROR(VLOOKUP(LEFT($A2871,8),POR!$A:$R,10,0),"")</f>
        <v/>
      </c>
      <c r="Y2871" s="8" t="str">
        <f>IFERROR(VLOOKUP(LEFT($A2871,8),POR!$A:$R,11,0),"")</f>
        <v/>
      </c>
      <c r="Z2871" s="8" t="str">
        <f>IFERROR(VLOOKUP(LEFT($A2871,8),POR!$A:$R,12,0),"")</f>
        <v/>
      </c>
      <c r="AA2871" s="8" t="str">
        <f>IFERROR(VLOOKUP(LEFT($A2871,8),POR!$A:$R,13,0),"")</f>
        <v/>
      </c>
      <c r="AB2871" s="8" t="str">
        <f>IFERROR(VLOOKUP(LEFT($A2871,8),POR!$A:$R,14,0),"")</f>
        <v/>
      </c>
      <c r="AC2871" s="8" t="str">
        <f>IFERROR(VLOOKUP(LEFT($A2871,8),POR!$A:$R,15,0),"")</f>
        <v/>
      </c>
      <c r="AD2871" s="8" t="str">
        <f>IFERROR(VLOOKUP(LEFT($A2871,8),POR!$A:$R,16,0),"")</f>
        <v/>
      </c>
      <c r="AE2871" s="8" t="str">
        <f>IFERROR(VLOOKUP(LEFT($A2871,8),POR!$A:$R,17,0),"")</f>
        <v/>
      </c>
      <c r="AF2871" s="8" t="str">
        <f>IFERROR(VLOOKUP(LEFT($A2871,8),POR!$A:$R,18,0),"")</f>
        <v/>
      </c>
      <c r="AG2871" s="36" t="str">
        <f>IFERROR(VLOOKUP(A2871,NSD!F:G,2,0),"")</f>
        <v/>
      </c>
    </row>
    <row r="2872" spans="1:33">
      <c r="A2872" s="49" t="s">
        <v>3830</v>
      </c>
      <c r="B2872" s="36" t="str">
        <f>VLOOKUP(LEFT(A2872,8),Clusters!A:C,3,0)</f>
        <v>C6</v>
      </c>
      <c r="C2872" s="36">
        <f>VLOOKUP(LEFT(A2872,8),Clusters!A:D,2,0)</f>
        <v>63</v>
      </c>
      <c r="O2872" s="36">
        <f>IFERROR(VLOOKUP(LEFT(A2872,8),'Development Priority'!A:B,2,0),"")</f>
        <v>744</v>
      </c>
      <c r="P2872" s="8" t="str">
        <f>IFERROR(VLOOKUP(LEFT($A2872,8),POR!$A:$R,2,0),"")</f>
        <v/>
      </c>
      <c r="Q2872" s="8" t="str">
        <f>IFERROR(VLOOKUP(LEFT($A2872,8),POR!$A:$R,3,0),"")</f>
        <v/>
      </c>
      <c r="R2872" s="8" t="str">
        <f>IFERROR(VLOOKUP(LEFT($A2872,8),POR!$A:$R,4,0),"")</f>
        <v/>
      </c>
      <c r="S2872" s="8" t="str">
        <f>IFERROR(VLOOKUP(LEFT($A2872,8),POR!$A:$R,5,0),"")</f>
        <v/>
      </c>
      <c r="T2872" s="8" t="str">
        <f>IFERROR(VLOOKUP(LEFT($A2872,8),POR!$A:$R,6,0),"")</f>
        <v/>
      </c>
      <c r="U2872" s="8" t="str">
        <f>IFERROR(VLOOKUP(LEFT($A2872,8),POR!$A:$R,7,0),"")</f>
        <v/>
      </c>
      <c r="V2872" s="8">
        <f>IFERROR(VLOOKUP(LEFT($A2872,8),POR!$A:$R,8,0),"")</f>
        <v>42828</v>
      </c>
      <c r="W2872" s="8" t="str">
        <f>IFERROR(VLOOKUP(LEFT($A2872,8),POR!$A:$R,9,0),"")</f>
        <v/>
      </c>
      <c r="X2872" s="8" t="str">
        <f>IFERROR(VLOOKUP(LEFT($A2872,8),POR!$A:$R,10,0),"")</f>
        <v/>
      </c>
      <c r="Y2872" s="8" t="str">
        <f>IFERROR(VLOOKUP(LEFT($A2872,8),POR!$A:$R,11,0),"")</f>
        <v/>
      </c>
      <c r="Z2872" s="8" t="str">
        <f>IFERROR(VLOOKUP(LEFT($A2872,8),POR!$A:$R,12,0),"")</f>
        <v/>
      </c>
      <c r="AA2872" s="8" t="str">
        <f>IFERROR(VLOOKUP(LEFT($A2872,8),POR!$A:$R,13,0),"")</f>
        <v/>
      </c>
      <c r="AB2872" s="8" t="str">
        <f>IFERROR(VLOOKUP(LEFT($A2872,8),POR!$A:$R,14,0),"")</f>
        <v/>
      </c>
      <c r="AC2872" s="8" t="str">
        <f>IFERROR(VLOOKUP(LEFT($A2872,8),POR!$A:$R,15,0),"")</f>
        <v/>
      </c>
      <c r="AD2872" s="8" t="str">
        <f>IFERROR(VLOOKUP(LEFT($A2872,8),POR!$A:$R,16,0),"")</f>
        <v/>
      </c>
      <c r="AE2872" s="8" t="str">
        <f>IFERROR(VLOOKUP(LEFT($A2872,8),POR!$A:$R,17,0),"")</f>
        <v/>
      </c>
      <c r="AF2872" s="8" t="str">
        <f>IFERROR(VLOOKUP(LEFT($A2872,8),POR!$A:$R,18,0),"")</f>
        <v/>
      </c>
      <c r="AG2872" s="36" t="str">
        <f>IFERROR(VLOOKUP(A2872,NSD!F:G,2,0),"")</f>
        <v/>
      </c>
    </row>
    <row r="2873" spans="1:33">
      <c r="A2873" s="49" t="s">
        <v>2307</v>
      </c>
      <c r="B2873" s="36" t="str">
        <f>VLOOKUP(LEFT(A2873,8),Clusters!A:C,3,0)</f>
        <v>C6</v>
      </c>
      <c r="C2873" s="36">
        <f>VLOOKUP(LEFT(A2873,8),Clusters!A:D,2,0)</f>
        <v>63</v>
      </c>
      <c r="O2873" s="36">
        <f>IFERROR(VLOOKUP(LEFT(A2873,8),'Development Priority'!A:B,2,0),"")</f>
        <v>744</v>
      </c>
      <c r="P2873" s="8" t="str">
        <f>IFERROR(VLOOKUP(LEFT($A2873,8),POR!$A:$R,2,0),"")</f>
        <v/>
      </c>
      <c r="Q2873" s="8" t="str">
        <f>IFERROR(VLOOKUP(LEFT($A2873,8),POR!$A:$R,3,0),"")</f>
        <v/>
      </c>
      <c r="R2873" s="8" t="str">
        <f>IFERROR(VLOOKUP(LEFT($A2873,8),POR!$A:$R,4,0),"")</f>
        <v/>
      </c>
      <c r="S2873" s="8" t="str">
        <f>IFERROR(VLOOKUP(LEFT($A2873,8),POR!$A:$R,5,0),"")</f>
        <v/>
      </c>
      <c r="T2873" s="8" t="str">
        <f>IFERROR(VLOOKUP(LEFT($A2873,8),POR!$A:$R,6,0),"")</f>
        <v/>
      </c>
      <c r="U2873" s="8" t="str">
        <f>IFERROR(VLOOKUP(LEFT($A2873,8),POR!$A:$R,7,0),"")</f>
        <v/>
      </c>
      <c r="V2873" s="8">
        <f>IFERROR(VLOOKUP(LEFT($A2873,8),POR!$A:$R,8,0),"")</f>
        <v>42828</v>
      </c>
      <c r="W2873" s="8" t="str">
        <f>IFERROR(VLOOKUP(LEFT($A2873,8),POR!$A:$R,9,0),"")</f>
        <v/>
      </c>
      <c r="X2873" s="8" t="str">
        <f>IFERROR(VLOOKUP(LEFT($A2873,8),POR!$A:$R,10,0),"")</f>
        <v/>
      </c>
      <c r="Y2873" s="8" t="str">
        <f>IFERROR(VLOOKUP(LEFT($A2873,8),POR!$A:$R,11,0),"")</f>
        <v/>
      </c>
      <c r="Z2873" s="8" t="str">
        <f>IFERROR(VLOOKUP(LEFT($A2873,8),POR!$A:$R,12,0),"")</f>
        <v/>
      </c>
      <c r="AA2873" s="8" t="str">
        <f>IFERROR(VLOOKUP(LEFT($A2873,8),POR!$A:$R,13,0),"")</f>
        <v/>
      </c>
      <c r="AB2873" s="8" t="str">
        <f>IFERROR(VLOOKUP(LEFT($A2873,8),POR!$A:$R,14,0),"")</f>
        <v/>
      </c>
      <c r="AC2873" s="8" t="str">
        <f>IFERROR(VLOOKUP(LEFT($A2873,8),POR!$A:$R,15,0),"")</f>
        <v/>
      </c>
      <c r="AD2873" s="8" t="str">
        <f>IFERROR(VLOOKUP(LEFT($A2873,8),POR!$A:$R,16,0),"")</f>
        <v/>
      </c>
      <c r="AE2873" s="8" t="str">
        <f>IFERROR(VLOOKUP(LEFT($A2873,8),POR!$A:$R,17,0),"")</f>
        <v/>
      </c>
      <c r="AF2873" s="8" t="str">
        <f>IFERROR(VLOOKUP(LEFT($A2873,8),POR!$A:$R,18,0),"")</f>
        <v/>
      </c>
      <c r="AG2873" s="36" t="str">
        <f>IFERROR(VLOOKUP(A2873,NSD!F:G,2,0),"")</f>
        <v/>
      </c>
    </row>
    <row r="2874" spans="1:33">
      <c r="A2874" s="49" t="s">
        <v>3416</v>
      </c>
      <c r="B2874" s="36" t="str">
        <f>VLOOKUP(LEFT(A2874,8),Clusters!A:C,3,0)</f>
        <v>C6</v>
      </c>
      <c r="C2874" s="36">
        <f>VLOOKUP(LEFT(A2874,8),Clusters!A:D,2,0)</f>
        <v>63</v>
      </c>
      <c r="O2874" s="36">
        <f>IFERROR(VLOOKUP(LEFT(A2874,8),'Development Priority'!A:B,2,0),"")</f>
        <v>744</v>
      </c>
      <c r="P2874" s="8" t="str">
        <f>IFERROR(VLOOKUP(LEFT($A2874,8),POR!$A:$R,2,0),"")</f>
        <v/>
      </c>
      <c r="Q2874" s="8" t="str">
        <f>IFERROR(VLOOKUP(LEFT($A2874,8),POR!$A:$R,3,0),"")</f>
        <v/>
      </c>
      <c r="R2874" s="8" t="str">
        <f>IFERROR(VLOOKUP(LEFT($A2874,8),POR!$A:$R,4,0),"")</f>
        <v/>
      </c>
      <c r="S2874" s="8" t="str">
        <f>IFERROR(VLOOKUP(LEFT($A2874,8),POR!$A:$R,5,0),"")</f>
        <v/>
      </c>
      <c r="T2874" s="8" t="str">
        <f>IFERROR(VLOOKUP(LEFT($A2874,8),POR!$A:$R,6,0),"")</f>
        <v/>
      </c>
      <c r="U2874" s="8" t="str">
        <f>IFERROR(VLOOKUP(LEFT($A2874,8),POR!$A:$R,7,0),"")</f>
        <v/>
      </c>
      <c r="V2874" s="8">
        <f>IFERROR(VLOOKUP(LEFT($A2874,8),POR!$A:$R,8,0),"")</f>
        <v>42828</v>
      </c>
      <c r="W2874" s="8" t="str">
        <f>IFERROR(VLOOKUP(LEFT($A2874,8),POR!$A:$R,9,0),"")</f>
        <v/>
      </c>
      <c r="X2874" s="8" t="str">
        <f>IFERROR(VLOOKUP(LEFT($A2874,8),POR!$A:$R,10,0),"")</f>
        <v/>
      </c>
      <c r="Y2874" s="8" t="str">
        <f>IFERROR(VLOOKUP(LEFT($A2874,8),POR!$A:$R,11,0),"")</f>
        <v/>
      </c>
      <c r="Z2874" s="8" t="str">
        <f>IFERROR(VLOOKUP(LEFT($A2874,8),POR!$A:$R,12,0),"")</f>
        <v/>
      </c>
      <c r="AA2874" s="8" t="str">
        <f>IFERROR(VLOOKUP(LEFT($A2874,8),POR!$A:$R,13,0),"")</f>
        <v/>
      </c>
      <c r="AB2874" s="8" t="str">
        <f>IFERROR(VLOOKUP(LEFT($A2874,8),POR!$A:$R,14,0),"")</f>
        <v/>
      </c>
      <c r="AC2874" s="8" t="str">
        <f>IFERROR(VLOOKUP(LEFT($A2874,8),POR!$A:$R,15,0),"")</f>
        <v/>
      </c>
      <c r="AD2874" s="8" t="str">
        <f>IFERROR(VLOOKUP(LEFT($A2874,8),POR!$A:$R,16,0),"")</f>
        <v/>
      </c>
      <c r="AE2874" s="8" t="str">
        <f>IFERROR(VLOOKUP(LEFT($A2874,8),POR!$A:$R,17,0),"")</f>
        <v/>
      </c>
      <c r="AF2874" s="8" t="str">
        <f>IFERROR(VLOOKUP(LEFT($A2874,8),POR!$A:$R,18,0),"")</f>
        <v/>
      </c>
      <c r="AG2874" s="36" t="str">
        <f>IFERROR(VLOOKUP(A2874,NSD!F:G,2,0),"")</f>
        <v/>
      </c>
    </row>
    <row r="2875" spans="1:33">
      <c r="A2875" s="49" t="s">
        <v>3845</v>
      </c>
      <c r="B2875" s="36" t="str">
        <f>VLOOKUP(LEFT(A2875,8),Clusters!A:C,3,0)</f>
        <v>C6</v>
      </c>
      <c r="C2875" s="36">
        <f>VLOOKUP(LEFT(A2875,8),Clusters!A:D,2,0)</f>
        <v>63</v>
      </c>
      <c r="O2875" s="36">
        <f>IFERROR(VLOOKUP(LEFT(A2875,8),'Development Priority'!A:B,2,0),"")</f>
        <v>891</v>
      </c>
      <c r="P2875" s="8" t="str">
        <f>IFERROR(VLOOKUP(LEFT($A2875,8),POR!$A:$R,2,0),"")</f>
        <v/>
      </c>
      <c r="Q2875" s="8" t="str">
        <f>IFERROR(VLOOKUP(LEFT($A2875,8),POR!$A:$R,3,0),"")</f>
        <v/>
      </c>
      <c r="R2875" s="8" t="str">
        <f>IFERROR(VLOOKUP(LEFT($A2875,8),POR!$A:$R,4,0),"")</f>
        <v/>
      </c>
      <c r="S2875" s="8" t="str">
        <f>IFERROR(VLOOKUP(LEFT($A2875,8),POR!$A:$R,5,0),"")</f>
        <v/>
      </c>
      <c r="T2875" s="8" t="str">
        <f>IFERROR(VLOOKUP(LEFT($A2875,8),POR!$A:$R,6,0),"")</f>
        <v/>
      </c>
      <c r="U2875" s="8" t="str">
        <f>IFERROR(VLOOKUP(LEFT($A2875,8),POR!$A:$R,7,0),"")</f>
        <v/>
      </c>
      <c r="V2875" s="8" t="str">
        <f>IFERROR(VLOOKUP(LEFT($A2875,8),POR!$A:$R,8,0),"")</f>
        <v/>
      </c>
      <c r="W2875" s="8" t="str">
        <f>IFERROR(VLOOKUP(LEFT($A2875,8),POR!$A:$R,9,0),"")</f>
        <v/>
      </c>
      <c r="X2875" s="8" t="str">
        <f>IFERROR(VLOOKUP(LEFT($A2875,8),POR!$A:$R,10,0),"")</f>
        <v/>
      </c>
      <c r="Y2875" s="8" t="str">
        <f>IFERROR(VLOOKUP(LEFT($A2875,8),POR!$A:$R,11,0),"")</f>
        <v/>
      </c>
      <c r="Z2875" s="8" t="str">
        <f>IFERROR(VLOOKUP(LEFT($A2875,8),POR!$A:$R,12,0),"")</f>
        <v/>
      </c>
      <c r="AA2875" s="8" t="str">
        <f>IFERROR(VLOOKUP(LEFT($A2875,8),POR!$A:$R,13,0),"")</f>
        <v/>
      </c>
      <c r="AB2875" s="8" t="str">
        <f>IFERROR(VLOOKUP(LEFT($A2875,8),POR!$A:$R,14,0),"")</f>
        <v/>
      </c>
      <c r="AC2875" s="8" t="str">
        <f>IFERROR(VLOOKUP(LEFT($A2875,8),POR!$A:$R,15,0),"")</f>
        <v/>
      </c>
      <c r="AD2875" s="8" t="str">
        <f>IFERROR(VLOOKUP(LEFT($A2875,8),POR!$A:$R,16,0),"")</f>
        <v/>
      </c>
      <c r="AE2875" s="8" t="str">
        <f>IFERROR(VLOOKUP(LEFT($A2875,8),POR!$A:$R,17,0),"")</f>
        <v/>
      </c>
      <c r="AF2875" s="8" t="str">
        <f>IFERROR(VLOOKUP(LEFT($A2875,8),POR!$A:$R,18,0),"")</f>
        <v/>
      </c>
      <c r="AG2875" s="36" t="str">
        <f>IFERROR(VLOOKUP(A2875,NSD!F:G,2,0),"")</f>
        <v/>
      </c>
    </row>
    <row r="2876" spans="1:33">
      <c r="A2876" s="49" t="s">
        <v>4477</v>
      </c>
      <c r="B2876" s="36" t="str">
        <f>VLOOKUP(LEFT(A2876,8),Clusters!A:C,3,0)</f>
        <v>C6</v>
      </c>
      <c r="C2876" s="36">
        <f>VLOOKUP(LEFT(A2876,8),Clusters!A:D,2,0)</f>
        <v>63</v>
      </c>
      <c r="O2876" s="36">
        <f>IFERROR(VLOOKUP(LEFT(A2876,8),'Development Priority'!A:B,2,0),"")</f>
        <v>891</v>
      </c>
      <c r="P2876" s="8" t="str">
        <f>IFERROR(VLOOKUP(LEFT($A2876,8),POR!$A:$R,2,0),"")</f>
        <v/>
      </c>
      <c r="Q2876" s="8" t="str">
        <f>IFERROR(VLOOKUP(LEFT($A2876,8),POR!$A:$R,3,0),"")</f>
        <v/>
      </c>
      <c r="R2876" s="8" t="str">
        <f>IFERROR(VLOOKUP(LEFT($A2876,8),POR!$A:$R,4,0),"")</f>
        <v/>
      </c>
      <c r="S2876" s="8" t="str">
        <f>IFERROR(VLOOKUP(LEFT($A2876,8),POR!$A:$R,5,0),"")</f>
        <v/>
      </c>
      <c r="T2876" s="8" t="str">
        <f>IFERROR(VLOOKUP(LEFT($A2876,8),POR!$A:$R,6,0),"")</f>
        <v/>
      </c>
      <c r="U2876" s="8" t="str">
        <f>IFERROR(VLOOKUP(LEFT($A2876,8),POR!$A:$R,7,0),"")</f>
        <v/>
      </c>
      <c r="V2876" s="8" t="str">
        <f>IFERROR(VLOOKUP(LEFT($A2876,8),POR!$A:$R,8,0),"")</f>
        <v/>
      </c>
      <c r="W2876" s="8" t="str">
        <f>IFERROR(VLOOKUP(LEFT($A2876,8),POR!$A:$R,9,0),"")</f>
        <v/>
      </c>
      <c r="X2876" s="8" t="str">
        <f>IFERROR(VLOOKUP(LEFT($A2876,8),POR!$A:$R,10,0),"")</f>
        <v/>
      </c>
      <c r="Y2876" s="8" t="str">
        <f>IFERROR(VLOOKUP(LEFT($A2876,8),POR!$A:$R,11,0),"")</f>
        <v/>
      </c>
      <c r="Z2876" s="8" t="str">
        <f>IFERROR(VLOOKUP(LEFT($A2876,8),POR!$A:$R,12,0),"")</f>
        <v/>
      </c>
      <c r="AA2876" s="8" t="str">
        <f>IFERROR(VLOOKUP(LEFT($A2876,8),POR!$A:$R,13,0),"")</f>
        <v/>
      </c>
      <c r="AB2876" s="8" t="str">
        <f>IFERROR(VLOOKUP(LEFT($A2876,8),POR!$A:$R,14,0),"")</f>
        <v/>
      </c>
      <c r="AC2876" s="8" t="str">
        <f>IFERROR(VLOOKUP(LEFT($A2876,8),POR!$A:$R,15,0),"")</f>
        <v/>
      </c>
      <c r="AD2876" s="8" t="str">
        <f>IFERROR(VLOOKUP(LEFT($A2876,8),POR!$A:$R,16,0),"")</f>
        <v/>
      </c>
      <c r="AE2876" s="8" t="str">
        <f>IFERROR(VLOOKUP(LEFT($A2876,8),POR!$A:$R,17,0),"")</f>
        <v/>
      </c>
      <c r="AF2876" s="8" t="str">
        <f>IFERROR(VLOOKUP(LEFT($A2876,8),POR!$A:$R,18,0),"")</f>
        <v/>
      </c>
      <c r="AG2876" s="36" t="str">
        <f>IFERROR(VLOOKUP(A2876,NSD!F:G,2,0),"")</f>
        <v/>
      </c>
    </row>
    <row r="2877" spans="1:33">
      <c r="A2877" s="49" t="s">
        <v>2716</v>
      </c>
      <c r="B2877" s="36" t="str">
        <f>VLOOKUP(LEFT(A2877,8),Clusters!A:C,3,0)</f>
        <v>C6</v>
      </c>
      <c r="C2877" s="36">
        <f>VLOOKUP(LEFT(A2877,8),Clusters!A:D,2,0)</f>
        <v>63</v>
      </c>
      <c r="O2877" s="36">
        <f>IFERROR(VLOOKUP(LEFT(A2877,8),'Development Priority'!A:B,2,0),"")</f>
        <v>712</v>
      </c>
      <c r="P2877" s="8" t="str">
        <f>IFERROR(VLOOKUP(LEFT($A2877,8),POR!$A:$R,2,0),"")</f>
        <v/>
      </c>
      <c r="Q2877" s="8" t="str">
        <f>IFERROR(VLOOKUP(LEFT($A2877,8),POR!$A:$R,3,0),"")</f>
        <v/>
      </c>
      <c r="R2877" s="8" t="str">
        <f>IFERROR(VLOOKUP(LEFT($A2877,8),POR!$A:$R,4,0),"")</f>
        <v/>
      </c>
      <c r="S2877" s="8" t="str">
        <f>IFERROR(VLOOKUP(LEFT($A2877,8),POR!$A:$R,5,0),"")</f>
        <v/>
      </c>
      <c r="T2877" s="8" t="str">
        <f>IFERROR(VLOOKUP(LEFT($A2877,8),POR!$A:$R,6,0),"")</f>
        <v/>
      </c>
      <c r="U2877" s="8" t="str">
        <f>IFERROR(VLOOKUP(LEFT($A2877,8),POR!$A:$R,7,0),"")</f>
        <v/>
      </c>
      <c r="V2877" s="8" t="str">
        <f>IFERROR(VLOOKUP(LEFT($A2877,8),POR!$A:$R,8,0),"")</f>
        <v/>
      </c>
      <c r="W2877" s="8" t="str">
        <f>IFERROR(VLOOKUP(LEFT($A2877,8),POR!$A:$R,9,0),"")</f>
        <v/>
      </c>
      <c r="X2877" s="8" t="str">
        <f>IFERROR(VLOOKUP(LEFT($A2877,8),POR!$A:$R,10,0),"")</f>
        <v/>
      </c>
      <c r="Y2877" s="8" t="str">
        <f>IFERROR(VLOOKUP(LEFT($A2877,8),POR!$A:$R,11,0),"")</f>
        <v/>
      </c>
      <c r="Z2877" s="8" t="str">
        <f>IFERROR(VLOOKUP(LEFT($A2877,8),POR!$A:$R,12,0),"")</f>
        <v/>
      </c>
      <c r="AA2877" s="8" t="str">
        <f>IFERROR(VLOOKUP(LEFT($A2877,8),POR!$A:$R,13,0),"")</f>
        <v/>
      </c>
      <c r="AB2877" s="8" t="str">
        <f>IFERROR(VLOOKUP(LEFT($A2877,8),POR!$A:$R,14,0),"")</f>
        <v/>
      </c>
      <c r="AC2877" s="8" t="str">
        <f>IFERROR(VLOOKUP(LEFT($A2877,8),POR!$A:$R,15,0),"")</f>
        <v/>
      </c>
      <c r="AD2877" s="8" t="str">
        <f>IFERROR(VLOOKUP(LEFT($A2877,8),POR!$A:$R,16,0),"")</f>
        <v/>
      </c>
      <c r="AE2877" s="8" t="str">
        <f>IFERROR(VLOOKUP(LEFT($A2877,8),POR!$A:$R,17,0),"")</f>
        <v/>
      </c>
      <c r="AF2877" s="8" t="str">
        <f>IFERROR(VLOOKUP(LEFT($A2877,8),POR!$A:$R,18,0),"")</f>
        <v/>
      </c>
      <c r="AG2877" s="36" t="str">
        <f>IFERROR(VLOOKUP(A2877,NSD!F:G,2,0),"")</f>
        <v/>
      </c>
    </row>
    <row r="2878" spans="1:33">
      <c r="A2878" s="49" t="s">
        <v>3747</v>
      </c>
      <c r="B2878" s="36" t="str">
        <f>VLOOKUP(LEFT(A2878,8),Clusters!A:C,3,0)</f>
        <v>C6</v>
      </c>
      <c r="C2878" s="36">
        <f>VLOOKUP(LEFT(A2878,8),Clusters!A:D,2,0)</f>
        <v>63</v>
      </c>
      <c r="O2878" s="36">
        <f>IFERROR(VLOOKUP(LEFT(A2878,8),'Development Priority'!A:B,2,0),"")</f>
        <v>712</v>
      </c>
      <c r="P2878" s="8" t="str">
        <f>IFERROR(VLOOKUP(LEFT($A2878,8),POR!$A:$R,2,0),"")</f>
        <v/>
      </c>
      <c r="Q2878" s="8" t="str">
        <f>IFERROR(VLOOKUP(LEFT($A2878,8),POR!$A:$R,3,0),"")</f>
        <v/>
      </c>
      <c r="R2878" s="8" t="str">
        <f>IFERROR(VLOOKUP(LEFT($A2878,8),POR!$A:$R,4,0),"")</f>
        <v/>
      </c>
      <c r="S2878" s="8" t="str">
        <f>IFERROR(VLOOKUP(LEFT($A2878,8),POR!$A:$R,5,0),"")</f>
        <v/>
      </c>
      <c r="T2878" s="8" t="str">
        <f>IFERROR(VLOOKUP(LEFT($A2878,8),POR!$A:$R,6,0),"")</f>
        <v/>
      </c>
      <c r="U2878" s="8" t="str">
        <f>IFERROR(VLOOKUP(LEFT($A2878,8),POR!$A:$R,7,0),"")</f>
        <v/>
      </c>
      <c r="V2878" s="8" t="str">
        <f>IFERROR(VLOOKUP(LEFT($A2878,8),POR!$A:$R,8,0),"")</f>
        <v/>
      </c>
      <c r="W2878" s="8" t="str">
        <f>IFERROR(VLOOKUP(LEFT($A2878,8),POR!$A:$R,9,0),"")</f>
        <v/>
      </c>
      <c r="X2878" s="8" t="str">
        <f>IFERROR(VLOOKUP(LEFT($A2878,8),POR!$A:$R,10,0),"")</f>
        <v/>
      </c>
      <c r="Y2878" s="8" t="str">
        <f>IFERROR(VLOOKUP(LEFT($A2878,8),POR!$A:$R,11,0),"")</f>
        <v/>
      </c>
      <c r="Z2878" s="8" t="str">
        <f>IFERROR(VLOOKUP(LEFT($A2878,8),POR!$A:$R,12,0),"")</f>
        <v/>
      </c>
      <c r="AA2878" s="8" t="str">
        <f>IFERROR(VLOOKUP(LEFT($A2878,8),POR!$A:$R,13,0),"")</f>
        <v/>
      </c>
      <c r="AB2878" s="8" t="str">
        <f>IFERROR(VLOOKUP(LEFT($A2878,8),POR!$A:$R,14,0),"")</f>
        <v/>
      </c>
      <c r="AC2878" s="8" t="str">
        <f>IFERROR(VLOOKUP(LEFT($A2878,8),POR!$A:$R,15,0),"")</f>
        <v/>
      </c>
      <c r="AD2878" s="8" t="str">
        <f>IFERROR(VLOOKUP(LEFT($A2878,8),POR!$A:$R,16,0),"")</f>
        <v/>
      </c>
      <c r="AE2878" s="8" t="str">
        <f>IFERROR(VLOOKUP(LEFT($A2878,8),POR!$A:$R,17,0),"")</f>
        <v/>
      </c>
      <c r="AF2878" s="8" t="str">
        <f>IFERROR(VLOOKUP(LEFT($A2878,8),POR!$A:$R,18,0),"")</f>
        <v/>
      </c>
      <c r="AG2878" s="36" t="str">
        <f>IFERROR(VLOOKUP(A2878,NSD!F:G,2,0),"")</f>
        <v/>
      </c>
    </row>
    <row r="2879" spans="1:33">
      <c r="A2879" s="49" t="s">
        <v>3775</v>
      </c>
      <c r="B2879" s="36" t="str">
        <f>VLOOKUP(LEFT(A2879,8),Clusters!A:C,3,0)</f>
        <v>C6</v>
      </c>
      <c r="C2879" s="36">
        <f>VLOOKUP(LEFT(A2879,8),Clusters!A:D,2,0)</f>
        <v>62</v>
      </c>
      <c r="O2879" s="36">
        <f>IFERROR(VLOOKUP(LEFT(A2879,8),'Development Priority'!A:B,2,0),"")</f>
        <v>1009</v>
      </c>
      <c r="P2879" s="8" t="str">
        <f>IFERROR(VLOOKUP(LEFT($A2879,8),POR!$A:$R,2,0),"")</f>
        <v/>
      </c>
      <c r="Q2879" s="8" t="str">
        <f>IFERROR(VLOOKUP(LEFT($A2879,8),POR!$A:$R,3,0),"")</f>
        <v/>
      </c>
      <c r="R2879" s="8" t="str">
        <f>IFERROR(VLOOKUP(LEFT($A2879,8),POR!$A:$R,4,0),"")</f>
        <v/>
      </c>
      <c r="S2879" s="8" t="str">
        <f>IFERROR(VLOOKUP(LEFT($A2879,8),POR!$A:$R,5,0),"")</f>
        <v/>
      </c>
      <c r="T2879" s="8" t="str">
        <f>IFERROR(VLOOKUP(LEFT($A2879,8),POR!$A:$R,6,0),"")</f>
        <v/>
      </c>
      <c r="U2879" s="8" t="str">
        <f>IFERROR(VLOOKUP(LEFT($A2879,8),POR!$A:$R,7,0),"")</f>
        <v/>
      </c>
      <c r="V2879" s="8" t="str">
        <f>IFERROR(VLOOKUP(LEFT($A2879,8),POR!$A:$R,8,0),"")</f>
        <v/>
      </c>
      <c r="W2879" s="8" t="str">
        <f>IFERROR(VLOOKUP(LEFT($A2879,8),POR!$A:$R,9,0),"")</f>
        <v/>
      </c>
      <c r="X2879" s="8" t="str">
        <f>IFERROR(VLOOKUP(LEFT($A2879,8),POR!$A:$R,10,0),"")</f>
        <v/>
      </c>
      <c r="Y2879" s="8" t="str">
        <f>IFERROR(VLOOKUP(LEFT($A2879,8),POR!$A:$R,11,0),"")</f>
        <v/>
      </c>
      <c r="Z2879" s="8" t="str">
        <f>IFERROR(VLOOKUP(LEFT($A2879,8),POR!$A:$R,12,0),"")</f>
        <v/>
      </c>
      <c r="AA2879" s="8" t="str">
        <f>IFERROR(VLOOKUP(LEFT($A2879,8),POR!$A:$R,13,0),"")</f>
        <v/>
      </c>
      <c r="AB2879" s="8" t="str">
        <f>IFERROR(VLOOKUP(LEFT($A2879,8),POR!$A:$R,14,0),"")</f>
        <v/>
      </c>
      <c r="AC2879" s="8" t="str">
        <f>IFERROR(VLOOKUP(LEFT($A2879,8),POR!$A:$R,15,0),"")</f>
        <v/>
      </c>
      <c r="AD2879" s="8" t="str">
        <f>IFERROR(VLOOKUP(LEFT($A2879,8),POR!$A:$R,16,0),"")</f>
        <v/>
      </c>
      <c r="AE2879" s="8" t="str">
        <f>IFERROR(VLOOKUP(LEFT($A2879,8),POR!$A:$R,17,0),"")</f>
        <v/>
      </c>
      <c r="AF2879" s="8" t="str">
        <f>IFERROR(VLOOKUP(LEFT($A2879,8),POR!$A:$R,18,0),"")</f>
        <v/>
      </c>
      <c r="AG2879" s="36" t="str">
        <f>IFERROR(VLOOKUP(A2879,NSD!F:G,2,0),"")</f>
        <v/>
      </c>
    </row>
    <row r="2880" spans="1:33">
      <c r="A2880" s="49" t="s">
        <v>5046</v>
      </c>
      <c r="B2880" s="36" t="str">
        <f>VLOOKUP(LEFT(A2880,8),Clusters!A:C,3,0)</f>
        <v>C6</v>
      </c>
      <c r="C2880" s="36">
        <f>VLOOKUP(LEFT(A2880,8),Clusters!A:D,2,0)</f>
        <v>62</v>
      </c>
      <c r="O2880" s="36">
        <f>IFERROR(VLOOKUP(LEFT(A2880,8),'Development Priority'!A:B,2,0),"")</f>
        <v>1009</v>
      </c>
      <c r="P2880" s="8" t="str">
        <f>IFERROR(VLOOKUP(LEFT($A2880,8),POR!$A:$R,2,0),"")</f>
        <v/>
      </c>
      <c r="Q2880" s="8" t="str">
        <f>IFERROR(VLOOKUP(LEFT($A2880,8),POR!$A:$R,3,0),"")</f>
        <v/>
      </c>
      <c r="R2880" s="8" t="str">
        <f>IFERROR(VLOOKUP(LEFT($A2880,8),POR!$A:$R,4,0),"")</f>
        <v/>
      </c>
      <c r="S2880" s="8" t="str">
        <f>IFERROR(VLOOKUP(LEFT($A2880,8),POR!$A:$R,5,0),"")</f>
        <v/>
      </c>
      <c r="T2880" s="8" t="str">
        <f>IFERROR(VLOOKUP(LEFT($A2880,8),POR!$A:$R,6,0),"")</f>
        <v/>
      </c>
      <c r="U2880" s="8" t="str">
        <f>IFERROR(VLOOKUP(LEFT($A2880,8),POR!$A:$R,7,0),"")</f>
        <v/>
      </c>
      <c r="V2880" s="8" t="str">
        <f>IFERROR(VLOOKUP(LEFT($A2880,8),POR!$A:$R,8,0),"")</f>
        <v/>
      </c>
      <c r="W2880" s="8" t="str">
        <f>IFERROR(VLOOKUP(LEFT($A2880,8),POR!$A:$R,9,0),"")</f>
        <v/>
      </c>
      <c r="X2880" s="8" t="str">
        <f>IFERROR(VLOOKUP(LEFT($A2880,8),POR!$A:$R,10,0),"")</f>
        <v/>
      </c>
      <c r="Y2880" s="8" t="str">
        <f>IFERROR(VLOOKUP(LEFT($A2880,8),POR!$A:$R,11,0),"")</f>
        <v/>
      </c>
      <c r="Z2880" s="8" t="str">
        <f>IFERROR(VLOOKUP(LEFT($A2880,8),POR!$A:$R,12,0),"")</f>
        <v/>
      </c>
      <c r="AA2880" s="8" t="str">
        <f>IFERROR(VLOOKUP(LEFT($A2880,8),POR!$A:$R,13,0),"")</f>
        <v/>
      </c>
      <c r="AB2880" s="8" t="str">
        <f>IFERROR(VLOOKUP(LEFT($A2880,8),POR!$A:$R,14,0),"")</f>
        <v/>
      </c>
      <c r="AC2880" s="8" t="str">
        <f>IFERROR(VLOOKUP(LEFT($A2880,8),POR!$A:$R,15,0),"")</f>
        <v/>
      </c>
      <c r="AD2880" s="8" t="str">
        <f>IFERROR(VLOOKUP(LEFT($A2880,8),POR!$A:$R,16,0),"")</f>
        <v/>
      </c>
      <c r="AE2880" s="8" t="str">
        <f>IFERROR(VLOOKUP(LEFT($A2880,8),POR!$A:$R,17,0),"")</f>
        <v/>
      </c>
      <c r="AF2880" s="8" t="str">
        <f>IFERROR(VLOOKUP(LEFT($A2880,8),POR!$A:$R,18,0),"")</f>
        <v/>
      </c>
      <c r="AG2880" s="36" t="str">
        <f>IFERROR(VLOOKUP(A2880,NSD!F:G,2,0),"")</f>
        <v/>
      </c>
    </row>
    <row r="2881" spans="1:33">
      <c r="A2881" s="49" t="s">
        <v>5072</v>
      </c>
      <c r="B2881" s="36" t="str">
        <f>VLOOKUP(LEFT(A2881,8),Clusters!A:C,3,0)</f>
        <v>C6</v>
      </c>
      <c r="C2881" s="36">
        <f>VLOOKUP(LEFT(A2881,8),Clusters!A:D,2,0)</f>
        <v>62</v>
      </c>
      <c r="O2881" s="36">
        <f>IFERROR(VLOOKUP(LEFT(A2881,8),'Development Priority'!A:B,2,0),"")</f>
        <v>691</v>
      </c>
      <c r="P2881" s="8" t="str">
        <f>IFERROR(VLOOKUP(LEFT($A2881,8),POR!$A:$R,2,0),"")</f>
        <v/>
      </c>
      <c r="Q2881" s="8" t="str">
        <f>IFERROR(VLOOKUP(LEFT($A2881,8),POR!$A:$R,3,0),"")</f>
        <v/>
      </c>
      <c r="R2881" s="8" t="str">
        <f>IFERROR(VLOOKUP(LEFT($A2881,8),POR!$A:$R,4,0),"")</f>
        <v/>
      </c>
      <c r="S2881" s="8" t="str">
        <f>IFERROR(VLOOKUP(LEFT($A2881,8),POR!$A:$R,5,0),"")</f>
        <v/>
      </c>
      <c r="T2881" s="8" t="str">
        <f>IFERROR(VLOOKUP(LEFT($A2881,8),POR!$A:$R,6,0),"")</f>
        <v/>
      </c>
      <c r="U2881" s="8" t="str">
        <f>IFERROR(VLOOKUP(LEFT($A2881,8),POR!$A:$R,7,0),"")</f>
        <v/>
      </c>
      <c r="V2881" s="8" t="str">
        <f>IFERROR(VLOOKUP(LEFT($A2881,8),POR!$A:$R,8,0),"")</f>
        <v/>
      </c>
      <c r="W2881" s="8" t="str">
        <f>IFERROR(VLOOKUP(LEFT($A2881,8),POR!$A:$R,9,0),"")</f>
        <v/>
      </c>
      <c r="X2881" s="8" t="str">
        <f>IFERROR(VLOOKUP(LEFT($A2881,8),POR!$A:$R,10,0),"")</f>
        <v/>
      </c>
      <c r="Y2881" s="8" t="str">
        <f>IFERROR(VLOOKUP(LEFT($A2881,8),POR!$A:$R,11,0),"")</f>
        <v/>
      </c>
      <c r="Z2881" s="8" t="str">
        <f>IFERROR(VLOOKUP(LEFT($A2881,8),POR!$A:$R,12,0),"")</f>
        <v/>
      </c>
      <c r="AA2881" s="8" t="str">
        <f>IFERROR(VLOOKUP(LEFT($A2881,8),POR!$A:$R,13,0),"")</f>
        <v/>
      </c>
      <c r="AB2881" s="8" t="str">
        <f>IFERROR(VLOOKUP(LEFT($A2881,8),POR!$A:$R,14,0),"")</f>
        <v/>
      </c>
      <c r="AC2881" s="8" t="str">
        <f>IFERROR(VLOOKUP(LEFT($A2881,8),POR!$A:$R,15,0),"")</f>
        <v/>
      </c>
      <c r="AD2881" s="8" t="str">
        <f>IFERROR(VLOOKUP(LEFT($A2881,8),POR!$A:$R,16,0),"")</f>
        <v/>
      </c>
      <c r="AE2881" s="8" t="str">
        <f>IFERROR(VLOOKUP(LEFT($A2881,8),POR!$A:$R,17,0),"")</f>
        <v/>
      </c>
      <c r="AF2881" s="8" t="str">
        <f>IFERROR(VLOOKUP(LEFT($A2881,8),POR!$A:$R,18,0),"")</f>
        <v/>
      </c>
      <c r="AG2881" s="36" t="str">
        <f>IFERROR(VLOOKUP(A2881,NSD!F:G,2,0),"")</f>
        <v/>
      </c>
    </row>
    <row r="2882" spans="1:33">
      <c r="A2882" s="49" t="s">
        <v>2105</v>
      </c>
      <c r="B2882" s="36" t="str">
        <f>VLOOKUP(LEFT(A2882,8),Clusters!A:C,3,0)</f>
        <v>C6</v>
      </c>
      <c r="C2882" s="36">
        <f>VLOOKUP(LEFT(A2882,8),Clusters!A:D,2,0)</f>
        <v>62</v>
      </c>
      <c r="O2882" s="36">
        <f>IFERROR(VLOOKUP(LEFT(A2882,8),'Development Priority'!A:B,2,0),"")</f>
        <v>691</v>
      </c>
      <c r="P2882" s="8" t="str">
        <f>IFERROR(VLOOKUP(LEFT($A2882,8),POR!$A:$R,2,0),"")</f>
        <v/>
      </c>
      <c r="Q2882" s="8" t="str">
        <f>IFERROR(VLOOKUP(LEFT($A2882,8),POR!$A:$R,3,0),"")</f>
        <v/>
      </c>
      <c r="R2882" s="8" t="str">
        <f>IFERROR(VLOOKUP(LEFT($A2882,8),POR!$A:$R,4,0),"")</f>
        <v/>
      </c>
      <c r="S2882" s="8" t="str">
        <f>IFERROR(VLOOKUP(LEFT($A2882,8),POR!$A:$R,5,0),"")</f>
        <v/>
      </c>
      <c r="T2882" s="8" t="str">
        <f>IFERROR(VLOOKUP(LEFT($A2882,8),POR!$A:$R,6,0),"")</f>
        <v/>
      </c>
      <c r="U2882" s="8" t="str">
        <f>IFERROR(VLOOKUP(LEFT($A2882,8),POR!$A:$R,7,0),"")</f>
        <v/>
      </c>
      <c r="V2882" s="8" t="str">
        <f>IFERROR(VLOOKUP(LEFT($A2882,8),POR!$A:$R,8,0),"")</f>
        <v/>
      </c>
      <c r="W2882" s="8" t="str">
        <f>IFERROR(VLOOKUP(LEFT($A2882,8),POR!$A:$R,9,0),"")</f>
        <v/>
      </c>
      <c r="X2882" s="8" t="str">
        <f>IFERROR(VLOOKUP(LEFT($A2882,8),POR!$A:$R,10,0),"")</f>
        <v/>
      </c>
      <c r="Y2882" s="8" t="str">
        <f>IFERROR(VLOOKUP(LEFT($A2882,8),POR!$A:$R,11,0),"")</f>
        <v/>
      </c>
      <c r="Z2882" s="8" t="str">
        <f>IFERROR(VLOOKUP(LEFT($A2882,8),POR!$A:$R,12,0),"")</f>
        <v/>
      </c>
      <c r="AA2882" s="8" t="str">
        <f>IFERROR(VLOOKUP(LEFT($A2882,8),POR!$A:$R,13,0),"")</f>
        <v/>
      </c>
      <c r="AB2882" s="8" t="str">
        <f>IFERROR(VLOOKUP(LEFT($A2882,8),POR!$A:$R,14,0),"")</f>
        <v/>
      </c>
      <c r="AC2882" s="8" t="str">
        <f>IFERROR(VLOOKUP(LEFT($A2882,8),POR!$A:$R,15,0),"")</f>
        <v/>
      </c>
      <c r="AD2882" s="8" t="str">
        <f>IFERROR(VLOOKUP(LEFT($A2882,8),POR!$A:$R,16,0),"")</f>
        <v/>
      </c>
      <c r="AE2882" s="8" t="str">
        <f>IFERROR(VLOOKUP(LEFT($A2882,8),POR!$A:$R,17,0),"")</f>
        <v/>
      </c>
      <c r="AF2882" s="8" t="str">
        <f>IFERROR(VLOOKUP(LEFT($A2882,8),POR!$A:$R,18,0),"")</f>
        <v/>
      </c>
      <c r="AG2882" s="36" t="str">
        <f>IFERROR(VLOOKUP(A2882,NSD!F:G,2,0),"")</f>
        <v/>
      </c>
    </row>
    <row r="2883" spans="1:33">
      <c r="A2883" s="49" t="s">
        <v>3928</v>
      </c>
      <c r="B2883" s="36" t="str">
        <f>VLOOKUP(LEFT(A2883,8),Clusters!A:C,3,0)</f>
        <v>C6</v>
      </c>
      <c r="C2883" s="36">
        <f>VLOOKUP(LEFT(A2883,8),Clusters!A:D,2,0)</f>
        <v>62</v>
      </c>
      <c r="O2883" s="36">
        <f>IFERROR(VLOOKUP(LEFT(A2883,8),'Development Priority'!A:B,2,0),"")</f>
        <v>963</v>
      </c>
      <c r="P2883" s="8" t="str">
        <f>IFERROR(VLOOKUP(LEFT($A2883,8),POR!$A:$R,2,0),"")</f>
        <v/>
      </c>
      <c r="Q2883" s="8" t="str">
        <f>IFERROR(VLOOKUP(LEFT($A2883,8),POR!$A:$R,3,0),"")</f>
        <v/>
      </c>
      <c r="R2883" s="8" t="str">
        <f>IFERROR(VLOOKUP(LEFT($A2883,8),POR!$A:$R,4,0),"")</f>
        <v/>
      </c>
      <c r="S2883" s="8" t="str">
        <f>IFERROR(VLOOKUP(LEFT($A2883,8),POR!$A:$R,5,0),"")</f>
        <v/>
      </c>
      <c r="T2883" s="8" t="str">
        <f>IFERROR(VLOOKUP(LEFT($A2883,8),POR!$A:$R,6,0),"")</f>
        <v/>
      </c>
      <c r="U2883" s="8" t="str">
        <f>IFERROR(VLOOKUP(LEFT($A2883,8),POR!$A:$R,7,0),"")</f>
        <v/>
      </c>
      <c r="V2883" s="8" t="str">
        <f>IFERROR(VLOOKUP(LEFT($A2883,8),POR!$A:$R,8,0),"")</f>
        <v/>
      </c>
      <c r="W2883" s="8" t="str">
        <f>IFERROR(VLOOKUP(LEFT($A2883,8),POR!$A:$R,9,0),"")</f>
        <v/>
      </c>
      <c r="X2883" s="8" t="str">
        <f>IFERROR(VLOOKUP(LEFT($A2883,8),POR!$A:$R,10,0),"")</f>
        <v/>
      </c>
      <c r="Y2883" s="8" t="str">
        <f>IFERROR(VLOOKUP(LEFT($A2883,8),POR!$A:$R,11,0),"")</f>
        <v/>
      </c>
      <c r="Z2883" s="8" t="str">
        <f>IFERROR(VLOOKUP(LEFT($A2883,8),POR!$A:$R,12,0),"")</f>
        <v/>
      </c>
      <c r="AA2883" s="8" t="str">
        <f>IFERROR(VLOOKUP(LEFT($A2883,8),POR!$A:$R,13,0),"")</f>
        <v/>
      </c>
      <c r="AB2883" s="8" t="str">
        <f>IFERROR(VLOOKUP(LEFT($A2883,8),POR!$A:$R,14,0),"")</f>
        <v/>
      </c>
      <c r="AC2883" s="8" t="str">
        <f>IFERROR(VLOOKUP(LEFT($A2883,8),POR!$A:$R,15,0),"")</f>
        <v/>
      </c>
      <c r="AD2883" s="8" t="str">
        <f>IFERROR(VLOOKUP(LEFT($A2883,8),POR!$A:$R,16,0),"")</f>
        <v/>
      </c>
      <c r="AE2883" s="8" t="str">
        <f>IFERROR(VLOOKUP(LEFT($A2883,8),POR!$A:$R,17,0),"")</f>
        <v/>
      </c>
      <c r="AF2883" s="8" t="str">
        <f>IFERROR(VLOOKUP(LEFT($A2883,8),POR!$A:$R,18,0),"")</f>
        <v/>
      </c>
      <c r="AG2883" s="36" t="str">
        <f>IFERROR(VLOOKUP(A2883,NSD!F:G,2,0),"")</f>
        <v/>
      </c>
    </row>
    <row r="2884" spans="1:33">
      <c r="A2884" s="49" t="s">
        <v>2769</v>
      </c>
      <c r="B2884" s="36" t="str">
        <f>VLOOKUP(LEFT(A2884,8),Clusters!A:C,3,0)</f>
        <v>C6</v>
      </c>
      <c r="C2884" s="36">
        <f>VLOOKUP(LEFT(A2884,8),Clusters!A:D,2,0)</f>
        <v>62</v>
      </c>
      <c r="O2884" s="36">
        <f>IFERROR(VLOOKUP(LEFT(A2884,8),'Development Priority'!A:B,2,0),"")</f>
        <v>963</v>
      </c>
      <c r="P2884" s="8" t="str">
        <f>IFERROR(VLOOKUP(LEFT($A2884,8),POR!$A:$R,2,0),"")</f>
        <v/>
      </c>
      <c r="Q2884" s="8" t="str">
        <f>IFERROR(VLOOKUP(LEFT($A2884,8),POR!$A:$R,3,0),"")</f>
        <v/>
      </c>
      <c r="R2884" s="8" t="str">
        <f>IFERROR(VLOOKUP(LEFT($A2884,8),POR!$A:$R,4,0),"")</f>
        <v/>
      </c>
      <c r="S2884" s="8" t="str">
        <f>IFERROR(VLOOKUP(LEFT($A2884,8),POR!$A:$R,5,0),"")</f>
        <v/>
      </c>
      <c r="T2884" s="8" t="str">
        <f>IFERROR(VLOOKUP(LEFT($A2884,8),POR!$A:$R,6,0),"")</f>
        <v/>
      </c>
      <c r="U2884" s="8" t="str">
        <f>IFERROR(VLOOKUP(LEFT($A2884,8),POR!$A:$R,7,0),"")</f>
        <v/>
      </c>
      <c r="V2884" s="8" t="str">
        <f>IFERROR(VLOOKUP(LEFT($A2884,8),POR!$A:$R,8,0),"")</f>
        <v/>
      </c>
      <c r="W2884" s="8" t="str">
        <f>IFERROR(VLOOKUP(LEFT($A2884,8),POR!$A:$R,9,0),"")</f>
        <v/>
      </c>
      <c r="X2884" s="8" t="str">
        <f>IFERROR(VLOOKUP(LEFT($A2884,8),POR!$A:$R,10,0),"")</f>
        <v/>
      </c>
      <c r="Y2884" s="8" t="str">
        <f>IFERROR(VLOOKUP(LEFT($A2884,8),POR!$A:$R,11,0),"")</f>
        <v/>
      </c>
      <c r="Z2884" s="8" t="str">
        <f>IFERROR(VLOOKUP(LEFT($A2884,8),POR!$A:$R,12,0),"")</f>
        <v/>
      </c>
      <c r="AA2884" s="8" t="str">
        <f>IFERROR(VLOOKUP(LEFT($A2884,8),POR!$A:$R,13,0),"")</f>
        <v/>
      </c>
      <c r="AB2884" s="8" t="str">
        <f>IFERROR(VLOOKUP(LEFT($A2884,8),POR!$A:$R,14,0),"")</f>
        <v/>
      </c>
      <c r="AC2884" s="8" t="str">
        <f>IFERROR(VLOOKUP(LEFT($A2884,8),POR!$A:$R,15,0),"")</f>
        <v/>
      </c>
      <c r="AD2884" s="8" t="str">
        <f>IFERROR(VLOOKUP(LEFT($A2884,8),POR!$A:$R,16,0),"")</f>
        <v/>
      </c>
      <c r="AE2884" s="8" t="str">
        <f>IFERROR(VLOOKUP(LEFT($A2884,8),POR!$A:$R,17,0),"")</f>
        <v/>
      </c>
      <c r="AF2884" s="8" t="str">
        <f>IFERROR(VLOOKUP(LEFT($A2884,8),POR!$A:$R,18,0),"")</f>
        <v/>
      </c>
      <c r="AG2884" s="36" t="str">
        <f>IFERROR(VLOOKUP(A2884,NSD!F:G,2,0),"")</f>
        <v/>
      </c>
    </row>
    <row r="2885" spans="1:33">
      <c r="A2885" s="49" t="s">
        <v>4621</v>
      </c>
      <c r="B2885" s="36" t="str">
        <f>VLOOKUP(LEFT(A2885,8),Clusters!A:C,3,0)</f>
        <v>C6</v>
      </c>
      <c r="C2885" s="36">
        <f>VLOOKUP(LEFT(A2885,8),Clusters!A:D,2,0)</f>
        <v>62</v>
      </c>
      <c r="O2885" s="36">
        <f>IFERROR(VLOOKUP(LEFT(A2885,8),'Development Priority'!A:B,2,0),"")</f>
        <v>963</v>
      </c>
      <c r="P2885" s="8" t="str">
        <f>IFERROR(VLOOKUP(LEFT($A2885,8),POR!$A:$R,2,0),"")</f>
        <v/>
      </c>
      <c r="Q2885" s="8" t="str">
        <f>IFERROR(VLOOKUP(LEFT($A2885,8),POR!$A:$R,3,0),"")</f>
        <v/>
      </c>
      <c r="R2885" s="8" t="str">
        <f>IFERROR(VLOOKUP(LEFT($A2885,8),POR!$A:$R,4,0),"")</f>
        <v/>
      </c>
      <c r="S2885" s="8" t="str">
        <f>IFERROR(VLOOKUP(LEFT($A2885,8),POR!$A:$R,5,0),"")</f>
        <v/>
      </c>
      <c r="T2885" s="8" t="str">
        <f>IFERROR(VLOOKUP(LEFT($A2885,8),POR!$A:$R,6,0),"")</f>
        <v/>
      </c>
      <c r="U2885" s="8" t="str">
        <f>IFERROR(VLOOKUP(LEFT($A2885,8),POR!$A:$R,7,0),"")</f>
        <v/>
      </c>
      <c r="V2885" s="8" t="str">
        <f>IFERROR(VLOOKUP(LEFT($A2885,8),POR!$A:$R,8,0),"")</f>
        <v/>
      </c>
      <c r="W2885" s="8" t="str">
        <f>IFERROR(VLOOKUP(LEFT($A2885,8),POR!$A:$R,9,0),"")</f>
        <v/>
      </c>
      <c r="X2885" s="8" t="str">
        <f>IFERROR(VLOOKUP(LEFT($A2885,8),POR!$A:$R,10,0),"")</f>
        <v/>
      </c>
      <c r="Y2885" s="8" t="str">
        <f>IFERROR(VLOOKUP(LEFT($A2885,8),POR!$A:$R,11,0),"")</f>
        <v/>
      </c>
      <c r="Z2885" s="8" t="str">
        <f>IFERROR(VLOOKUP(LEFT($A2885,8),POR!$A:$R,12,0),"")</f>
        <v/>
      </c>
      <c r="AA2885" s="8" t="str">
        <f>IFERROR(VLOOKUP(LEFT($A2885,8),POR!$A:$R,13,0),"")</f>
        <v/>
      </c>
      <c r="AB2885" s="8" t="str">
        <f>IFERROR(VLOOKUP(LEFT($A2885,8),POR!$A:$R,14,0),"")</f>
        <v/>
      </c>
      <c r="AC2885" s="8" t="str">
        <f>IFERROR(VLOOKUP(LEFT($A2885,8),POR!$A:$R,15,0),"")</f>
        <v/>
      </c>
      <c r="AD2885" s="8" t="str">
        <f>IFERROR(VLOOKUP(LEFT($A2885,8),POR!$A:$R,16,0),"")</f>
        <v/>
      </c>
      <c r="AE2885" s="8" t="str">
        <f>IFERROR(VLOOKUP(LEFT($A2885,8),POR!$A:$R,17,0),"")</f>
        <v/>
      </c>
      <c r="AF2885" s="8" t="str">
        <f>IFERROR(VLOOKUP(LEFT($A2885,8),POR!$A:$R,18,0),"")</f>
        <v/>
      </c>
      <c r="AG2885" s="36" t="str">
        <f>IFERROR(VLOOKUP(A2885,NSD!F:G,2,0),"")</f>
        <v/>
      </c>
    </row>
    <row r="2886" spans="1:33">
      <c r="A2886" s="49" t="s">
        <v>3612</v>
      </c>
      <c r="B2886" s="36" t="str">
        <f>VLOOKUP(LEFT(A2886,8),Clusters!A:C,3,0)</f>
        <v>C6</v>
      </c>
      <c r="C2886" s="36">
        <f>VLOOKUP(LEFT(A2886,8),Clusters!A:D,2,0)</f>
        <v>62</v>
      </c>
      <c r="O2886" s="36">
        <f>IFERROR(VLOOKUP(LEFT(A2886,8),'Development Priority'!A:B,2,0),"")</f>
        <v>976</v>
      </c>
      <c r="P2886" s="8" t="str">
        <f>IFERROR(VLOOKUP(LEFT($A2886,8),POR!$A:$R,2,0),"")</f>
        <v/>
      </c>
      <c r="Q2886" s="8" t="str">
        <f>IFERROR(VLOOKUP(LEFT($A2886,8),POR!$A:$R,3,0),"")</f>
        <v/>
      </c>
      <c r="R2886" s="8" t="str">
        <f>IFERROR(VLOOKUP(LEFT($A2886,8),POR!$A:$R,4,0),"")</f>
        <v/>
      </c>
      <c r="S2886" s="8" t="str">
        <f>IFERROR(VLOOKUP(LEFT($A2886,8),POR!$A:$R,5,0),"")</f>
        <v/>
      </c>
      <c r="T2886" s="8" t="str">
        <f>IFERROR(VLOOKUP(LEFT($A2886,8),POR!$A:$R,6,0),"")</f>
        <v/>
      </c>
      <c r="U2886" s="8" t="str">
        <f>IFERROR(VLOOKUP(LEFT($A2886,8),POR!$A:$R,7,0),"")</f>
        <v/>
      </c>
      <c r="V2886" s="8" t="str">
        <f>IFERROR(VLOOKUP(LEFT($A2886,8),POR!$A:$R,8,0),"")</f>
        <v/>
      </c>
      <c r="W2886" s="8" t="str">
        <f>IFERROR(VLOOKUP(LEFT($A2886,8),POR!$A:$R,9,0),"")</f>
        <v/>
      </c>
      <c r="X2886" s="8" t="str">
        <f>IFERROR(VLOOKUP(LEFT($A2886,8),POR!$A:$R,10,0),"")</f>
        <v/>
      </c>
      <c r="Y2886" s="8" t="str">
        <f>IFERROR(VLOOKUP(LEFT($A2886,8),POR!$A:$R,11,0),"")</f>
        <v/>
      </c>
      <c r="Z2886" s="8" t="str">
        <f>IFERROR(VLOOKUP(LEFT($A2886,8),POR!$A:$R,12,0),"")</f>
        <v/>
      </c>
      <c r="AA2886" s="8" t="str">
        <f>IFERROR(VLOOKUP(LEFT($A2886,8),POR!$A:$R,13,0),"")</f>
        <v/>
      </c>
      <c r="AB2886" s="8" t="str">
        <f>IFERROR(VLOOKUP(LEFT($A2886,8),POR!$A:$R,14,0),"")</f>
        <v/>
      </c>
      <c r="AC2886" s="8" t="str">
        <f>IFERROR(VLOOKUP(LEFT($A2886,8),POR!$A:$R,15,0),"")</f>
        <v/>
      </c>
      <c r="AD2886" s="8" t="str">
        <f>IFERROR(VLOOKUP(LEFT($A2886,8),POR!$A:$R,16,0),"")</f>
        <v/>
      </c>
      <c r="AE2886" s="8" t="str">
        <f>IFERROR(VLOOKUP(LEFT($A2886,8),POR!$A:$R,17,0),"")</f>
        <v/>
      </c>
      <c r="AF2886" s="8" t="str">
        <f>IFERROR(VLOOKUP(LEFT($A2886,8),POR!$A:$R,18,0),"")</f>
        <v/>
      </c>
      <c r="AG2886" s="36" t="str">
        <f>IFERROR(VLOOKUP(A2886,NSD!F:G,2,0),"")</f>
        <v/>
      </c>
    </row>
    <row r="2887" spans="1:33">
      <c r="A2887" s="49" t="s">
        <v>2959</v>
      </c>
      <c r="B2887" s="36" t="str">
        <f>VLOOKUP(LEFT(A2887,8),Clusters!A:C,3,0)</f>
        <v>C6</v>
      </c>
      <c r="C2887" s="36">
        <f>VLOOKUP(LEFT(A2887,8),Clusters!A:D,2,0)</f>
        <v>62</v>
      </c>
      <c r="O2887" s="36">
        <f>IFERROR(VLOOKUP(LEFT(A2887,8),'Development Priority'!A:B,2,0),"")</f>
        <v>976</v>
      </c>
      <c r="P2887" s="8" t="str">
        <f>IFERROR(VLOOKUP(LEFT($A2887,8),POR!$A:$R,2,0),"")</f>
        <v/>
      </c>
      <c r="Q2887" s="8" t="str">
        <f>IFERROR(VLOOKUP(LEFT($A2887,8),POR!$A:$R,3,0),"")</f>
        <v/>
      </c>
      <c r="R2887" s="8" t="str">
        <f>IFERROR(VLOOKUP(LEFT($A2887,8),POR!$A:$R,4,0),"")</f>
        <v/>
      </c>
      <c r="S2887" s="8" t="str">
        <f>IFERROR(VLOOKUP(LEFT($A2887,8),POR!$A:$R,5,0),"")</f>
        <v/>
      </c>
      <c r="T2887" s="8" t="str">
        <f>IFERROR(VLOOKUP(LEFT($A2887,8),POR!$A:$R,6,0),"")</f>
        <v/>
      </c>
      <c r="U2887" s="8" t="str">
        <f>IFERROR(VLOOKUP(LEFT($A2887,8),POR!$A:$R,7,0),"")</f>
        <v/>
      </c>
      <c r="V2887" s="8" t="str">
        <f>IFERROR(VLOOKUP(LEFT($A2887,8),POR!$A:$R,8,0),"")</f>
        <v/>
      </c>
      <c r="W2887" s="8" t="str">
        <f>IFERROR(VLOOKUP(LEFT($A2887,8),POR!$A:$R,9,0),"")</f>
        <v/>
      </c>
      <c r="X2887" s="8" t="str">
        <f>IFERROR(VLOOKUP(LEFT($A2887,8),POR!$A:$R,10,0),"")</f>
        <v/>
      </c>
      <c r="Y2887" s="8" t="str">
        <f>IFERROR(VLOOKUP(LEFT($A2887,8),POR!$A:$R,11,0),"")</f>
        <v/>
      </c>
      <c r="Z2887" s="8" t="str">
        <f>IFERROR(VLOOKUP(LEFT($A2887,8),POR!$A:$R,12,0),"")</f>
        <v/>
      </c>
      <c r="AA2887" s="8" t="str">
        <f>IFERROR(VLOOKUP(LEFT($A2887,8),POR!$A:$R,13,0),"")</f>
        <v/>
      </c>
      <c r="AB2887" s="8" t="str">
        <f>IFERROR(VLOOKUP(LEFT($A2887,8),POR!$A:$R,14,0),"")</f>
        <v/>
      </c>
      <c r="AC2887" s="8" t="str">
        <f>IFERROR(VLOOKUP(LEFT($A2887,8),POR!$A:$R,15,0),"")</f>
        <v/>
      </c>
      <c r="AD2887" s="8" t="str">
        <f>IFERROR(VLOOKUP(LEFT($A2887,8),POR!$A:$R,16,0),"")</f>
        <v/>
      </c>
      <c r="AE2887" s="8" t="str">
        <f>IFERROR(VLOOKUP(LEFT($A2887,8),POR!$A:$R,17,0),"")</f>
        <v/>
      </c>
      <c r="AF2887" s="8" t="str">
        <f>IFERROR(VLOOKUP(LEFT($A2887,8),POR!$A:$R,18,0),"")</f>
        <v/>
      </c>
      <c r="AG2887" s="36" t="str">
        <f>IFERROR(VLOOKUP(A2887,NSD!F:G,2,0),"")</f>
        <v/>
      </c>
    </row>
    <row r="2888" spans="1:33">
      <c r="A2888" s="49" t="s">
        <v>3031</v>
      </c>
      <c r="B2888" s="36" t="str">
        <f>VLOOKUP(LEFT(A2888,8),Clusters!A:C,3,0)</f>
        <v>C6</v>
      </c>
      <c r="C2888" s="36">
        <f>VLOOKUP(LEFT(A2888,8),Clusters!A:D,2,0)</f>
        <v>63</v>
      </c>
      <c r="O2888" s="36">
        <f>IFERROR(VLOOKUP(LEFT(A2888,8),'Development Priority'!A:B,2,0),"")</f>
        <v>678</v>
      </c>
      <c r="P2888" s="8" t="str">
        <f>IFERROR(VLOOKUP(LEFT($A2888,8),POR!$A:$R,2,0),"")</f>
        <v/>
      </c>
      <c r="Q2888" s="8" t="str">
        <f>IFERROR(VLOOKUP(LEFT($A2888,8),POR!$A:$R,3,0),"")</f>
        <v/>
      </c>
      <c r="R2888" s="8" t="str">
        <f>IFERROR(VLOOKUP(LEFT($A2888,8),POR!$A:$R,4,0),"")</f>
        <v/>
      </c>
      <c r="S2888" s="8" t="str">
        <f>IFERROR(VLOOKUP(LEFT($A2888,8),POR!$A:$R,5,0),"")</f>
        <v/>
      </c>
      <c r="T2888" s="8" t="str">
        <f>IFERROR(VLOOKUP(LEFT($A2888,8),POR!$A:$R,6,0),"")</f>
        <v/>
      </c>
      <c r="U2888" s="8" t="str">
        <f>IFERROR(VLOOKUP(LEFT($A2888,8),POR!$A:$R,7,0),"")</f>
        <v/>
      </c>
      <c r="V2888" s="8" t="str">
        <f>IFERROR(VLOOKUP(LEFT($A2888,8),POR!$A:$R,8,0),"")</f>
        <v/>
      </c>
      <c r="W2888" s="8" t="str">
        <f>IFERROR(VLOOKUP(LEFT($A2888,8),POR!$A:$R,9,0),"")</f>
        <v/>
      </c>
      <c r="X2888" s="8" t="str">
        <f>IFERROR(VLOOKUP(LEFT($A2888,8),POR!$A:$R,10,0),"")</f>
        <v/>
      </c>
      <c r="Y2888" s="8" t="str">
        <f>IFERROR(VLOOKUP(LEFT($A2888,8),POR!$A:$R,11,0),"")</f>
        <v/>
      </c>
      <c r="Z2888" s="8" t="str">
        <f>IFERROR(VLOOKUP(LEFT($A2888,8),POR!$A:$R,12,0),"")</f>
        <v/>
      </c>
      <c r="AA2888" s="8" t="str">
        <f>IFERROR(VLOOKUP(LEFT($A2888,8),POR!$A:$R,13,0),"")</f>
        <v/>
      </c>
      <c r="AB2888" s="8" t="str">
        <f>IFERROR(VLOOKUP(LEFT($A2888,8),POR!$A:$R,14,0),"")</f>
        <v/>
      </c>
      <c r="AC2888" s="8" t="str">
        <f>IFERROR(VLOOKUP(LEFT($A2888,8),POR!$A:$R,15,0),"")</f>
        <v/>
      </c>
      <c r="AD2888" s="8" t="str">
        <f>IFERROR(VLOOKUP(LEFT($A2888,8),POR!$A:$R,16,0),"")</f>
        <v/>
      </c>
      <c r="AE2888" s="8" t="str">
        <f>IFERROR(VLOOKUP(LEFT($A2888,8),POR!$A:$R,17,0),"")</f>
        <v/>
      </c>
      <c r="AF2888" s="8" t="str">
        <f>IFERROR(VLOOKUP(LEFT($A2888,8),POR!$A:$R,18,0),"")</f>
        <v/>
      </c>
      <c r="AG2888" s="36" t="str">
        <f>IFERROR(VLOOKUP(A2888,NSD!F:G,2,0),"")</f>
        <v/>
      </c>
    </row>
    <row r="2889" spans="1:33">
      <c r="A2889" s="49" t="s">
        <v>2578</v>
      </c>
      <c r="B2889" s="36" t="str">
        <f>VLOOKUP(LEFT(A2889,8),Clusters!A:C,3,0)</f>
        <v>C6</v>
      </c>
      <c r="C2889" s="36">
        <f>VLOOKUP(LEFT(A2889,8),Clusters!A:D,2,0)</f>
        <v>63</v>
      </c>
      <c r="O2889" s="36">
        <f>IFERROR(VLOOKUP(LEFT(A2889,8),'Development Priority'!A:B,2,0),"")</f>
        <v>678</v>
      </c>
      <c r="P2889" s="8" t="str">
        <f>IFERROR(VLOOKUP(LEFT($A2889,8),POR!$A:$R,2,0),"")</f>
        <v/>
      </c>
      <c r="Q2889" s="8" t="str">
        <f>IFERROR(VLOOKUP(LEFT($A2889,8),POR!$A:$R,3,0),"")</f>
        <v/>
      </c>
      <c r="R2889" s="8" t="str">
        <f>IFERROR(VLOOKUP(LEFT($A2889,8),POR!$A:$R,4,0),"")</f>
        <v/>
      </c>
      <c r="S2889" s="8" t="str">
        <f>IFERROR(VLOOKUP(LEFT($A2889,8),POR!$A:$R,5,0),"")</f>
        <v/>
      </c>
      <c r="T2889" s="8" t="str">
        <f>IFERROR(VLOOKUP(LEFT($A2889,8),POR!$A:$R,6,0),"")</f>
        <v/>
      </c>
      <c r="U2889" s="8" t="str">
        <f>IFERROR(VLOOKUP(LEFT($A2889,8),POR!$A:$R,7,0),"")</f>
        <v/>
      </c>
      <c r="V2889" s="8" t="str">
        <f>IFERROR(VLOOKUP(LEFT($A2889,8),POR!$A:$R,8,0),"")</f>
        <v/>
      </c>
      <c r="W2889" s="8" t="str">
        <f>IFERROR(VLOOKUP(LEFT($A2889,8),POR!$A:$R,9,0),"")</f>
        <v/>
      </c>
      <c r="X2889" s="8" t="str">
        <f>IFERROR(VLOOKUP(LEFT($A2889,8),POR!$A:$R,10,0),"")</f>
        <v/>
      </c>
      <c r="Y2889" s="8" t="str">
        <f>IFERROR(VLOOKUP(LEFT($A2889,8),POR!$A:$R,11,0),"")</f>
        <v/>
      </c>
      <c r="Z2889" s="8" t="str">
        <f>IFERROR(VLOOKUP(LEFT($A2889,8),POR!$A:$R,12,0),"")</f>
        <v/>
      </c>
      <c r="AA2889" s="8" t="str">
        <f>IFERROR(VLOOKUP(LEFT($A2889,8),POR!$A:$R,13,0),"")</f>
        <v/>
      </c>
      <c r="AB2889" s="8" t="str">
        <f>IFERROR(VLOOKUP(LEFT($A2889,8),POR!$A:$R,14,0),"")</f>
        <v/>
      </c>
      <c r="AC2889" s="8" t="str">
        <f>IFERROR(VLOOKUP(LEFT($A2889,8),POR!$A:$R,15,0),"")</f>
        <v/>
      </c>
      <c r="AD2889" s="8" t="str">
        <f>IFERROR(VLOOKUP(LEFT($A2889,8),POR!$A:$R,16,0),"")</f>
        <v/>
      </c>
      <c r="AE2889" s="8" t="str">
        <f>IFERROR(VLOOKUP(LEFT($A2889,8),POR!$A:$R,17,0),"")</f>
        <v/>
      </c>
      <c r="AF2889" s="8" t="str">
        <f>IFERROR(VLOOKUP(LEFT($A2889,8),POR!$A:$R,18,0),"")</f>
        <v/>
      </c>
      <c r="AG2889" s="36" t="str">
        <f>IFERROR(VLOOKUP(A2889,NSD!F:G,2,0),"")</f>
        <v/>
      </c>
    </row>
    <row r="2890" spans="1:33">
      <c r="A2890" s="49" t="s">
        <v>3431</v>
      </c>
      <c r="B2890" s="36" t="str">
        <f>VLOOKUP(LEFT(A2890,8),Clusters!A:C,3,0)</f>
        <v>C6</v>
      </c>
      <c r="C2890" s="36">
        <f>VLOOKUP(LEFT(A2890,8),Clusters!A:D,2,0)</f>
        <v>63</v>
      </c>
      <c r="O2890" s="36">
        <f>IFERROR(VLOOKUP(LEFT(A2890,8),'Development Priority'!A:B,2,0),"")</f>
        <v>678</v>
      </c>
      <c r="P2890" s="8" t="str">
        <f>IFERROR(VLOOKUP(LEFT($A2890,8),POR!$A:$R,2,0),"")</f>
        <v/>
      </c>
      <c r="Q2890" s="8" t="str">
        <f>IFERROR(VLOOKUP(LEFT($A2890,8),POR!$A:$R,3,0),"")</f>
        <v/>
      </c>
      <c r="R2890" s="8" t="str">
        <f>IFERROR(VLOOKUP(LEFT($A2890,8),POR!$A:$R,4,0),"")</f>
        <v/>
      </c>
      <c r="S2890" s="8" t="str">
        <f>IFERROR(VLOOKUP(LEFT($A2890,8),POR!$A:$R,5,0),"")</f>
        <v/>
      </c>
      <c r="T2890" s="8" t="str">
        <f>IFERROR(VLOOKUP(LEFT($A2890,8),POR!$A:$R,6,0),"")</f>
        <v/>
      </c>
      <c r="U2890" s="8" t="str">
        <f>IFERROR(VLOOKUP(LEFT($A2890,8),POR!$A:$R,7,0),"")</f>
        <v/>
      </c>
      <c r="V2890" s="8" t="str">
        <f>IFERROR(VLOOKUP(LEFT($A2890,8),POR!$A:$R,8,0),"")</f>
        <v/>
      </c>
      <c r="W2890" s="8" t="str">
        <f>IFERROR(VLOOKUP(LEFT($A2890,8),POR!$A:$R,9,0),"")</f>
        <v/>
      </c>
      <c r="X2890" s="8" t="str">
        <f>IFERROR(VLOOKUP(LEFT($A2890,8),POR!$A:$R,10,0),"")</f>
        <v/>
      </c>
      <c r="Y2890" s="8" t="str">
        <f>IFERROR(VLOOKUP(LEFT($A2890,8),POR!$A:$R,11,0),"")</f>
        <v/>
      </c>
      <c r="Z2890" s="8" t="str">
        <f>IFERROR(VLOOKUP(LEFT($A2890,8),POR!$A:$R,12,0),"")</f>
        <v/>
      </c>
      <c r="AA2890" s="8" t="str">
        <f>IFERROR(VLOOKUP(LEFT($A2890,8),POR!$A:$R,13,0),"")</f>
        <v/>
      </c>
      <c r="AB2890" s="8" t="str">
        <f>IFERROR(VLOOKUP(LEFT($A2890,8),POR!$A:$R,14,0),"")</f>
        <v/>
      </c>
      <c r="AC2890" s="8" t="str">
        <f>IFERROR(VLOOKUP(LEFT($A2890,8),POR!$A:$R,15,0),"")</f>
        <v/>
      </c>
      <c r="AD2890" s="8" t="str">
        <f>IFERROR(VLOOKUP(LEFT($A2890,8),POR!$A:$R,16,0),"")</f>
        <v/>
      </c>
      <c r="AE2890" s="8" t="str">
        <f>IFERROR(VLOOKUP(LEFT($A2890,8),POR!$A:$R,17,0),"")</f>
        <v/>
      </c>
      <c r="AF2890" s="8" t="str">
        <f>IFERROR(VLOOKUP(LEFT($A2890,8),POR!$A:$R,18,0),"")</f>
        <v/>
      </c>
      <c r="AG2890" s="36" t="str">
        <f>IFERROR(VLOOKUP(A2890,NSD!F:G,2,0),"")</f>
        <v/>
      </c>
    </row>
    <row r="2891" spans="1:33">
      <c r="A2891" s="49" t="s">
        <v>4337</v>
      </c>
      <c r="B2891" s="36" t="str">
        <f>VLOOKUP(LEFT(A2891,8),Clusters!A:C,3,0)</f>
        <v>C6</v>
      </c>
      <c r="C2891" s="36">
        <f>VLOOKUP(LEFT(A2891,8),Clusters!A:D,2,0)</f>
        <v>62</v>
      </c>
      <c r="O2891" s="36">
        <f>IFERROR(VLOOKUP(LEFT(A2891,8),'Development Priority'!A:B,2,0),"")</f>
        <v>327</v>
      </c>
      <c r="P2891" s="8" t="str">
        <f>IFERROR(VLOOKUP(LEFT($A2891,8),POR!$A:$R,2,0),"")</f>
        <v/>
      </c>
      <c r="Q2891" s="8" t="str">
        <f>IFERROR(VLOOKUP(LEFT($A2891,8),POR!$A:$R,3,0),"")</f>
        <v/>
      </c>
      <c r="R2891" s="8" t="str">
        <f>IFERROR(VLOOKUP(LEFT($A2891,8),POR!$A:$R,4,0),"")</f>
        <v/>
      </c>
      <c r="S2891" s="8" t="str">
        <f>IFERROR(VLOOKUP(LEFT($A2891,8),POR!$A:$R,5,0),"")</f>
        <v/>
      </c>
      <c r="T2891" s="8" t="str">
        <f>IFERROR(VLOOKUP(LEFT($A2891,8),POR!$A:$R,6,0),"")</f>
        <v/>
      </c>
      <c r="U2891" s="8" t="str">
        <f>IFERROR(VLOOKUP(LEFT($A2891,8),POR!$A:$R,7,0),"")</f>
        <v/>
      </c>
      <c r="V2891" s="8" t="str">
        <f>IFERROR(VLOOKUP(LEFT($A2891,8),POR!$A:$R,8,0),"")</f>
        <v/>
      </c>
      <c r="W2891" s="8" t="str">
        <f>IFERROR(VLOOKUP(LEFT($A2891,8),POR!$A:$R,9,0),"")</f>
        <v/>
      </c>
      <c r="X2891" s="8" t="str">
        <f>IFERROR(VLOOKUP(LEFT($A2891,8),POR!$A:$R,10,0),"")</f>
        <v/>
      </c>
      <c r="Y2891" s="8" t="str">
        <f>IFERROR(VLOOKUP(LEFT($A2891,8),POR!$A:$R,11,0),"")</f>
        <v/>
      </c>
      <c r="Z2891" s="8" t="str">
        <f>IFERROR(VLOOKUP(LEFT($A2891,8),POR!$A:$R,12,0),"")</f>
        <v/>
      </c>
      <c r="AA2891" s="8" t="str">
        <f>IFERROR(VLOOKUP(LEFT($A2891,8),POR!$A:$R,13,0),"")</f>
        <v/>
      </c>
      <c r="AB2891" s="8" t="str">
        <f>IFERROR(VLOOKUP(LEFT($A2891,8),POR!$A:$R,14,0),"")</f>
        <v/>
      </c>
      <c r="AC2891" s="8" t="str">
        <f>IFERROR(VLOOKUP(LEFT($A2891,8),POR!$A:$R,15,0),"")</f>
        <v/>
      </c>
      <c r="AD2891" s="8" t="str">
        <f>IFERROR(VLOOKUP(LEFT($A2891,8),POR!$A:$R,16,0),"")</f>
        <v/>
      </c>
      <c r="AE2891" s="8" t="str">
        <f>IFERROR(VLOOKUP(LEFT($A2891,8),POR!$A:$R,17,0),"")</f>
        <v/>
      </c>
      <c r="AF2891" s="8" t="str">
        <f>IFERROR(VLOOKUP(LEFT($A2891,8),POR!$A:$R,18,0),"")</f>
        <v/>
      </c>
      <c r="AG2891" s="36" t="str">
        <f>IFERROR(VLOOKUP(A2891,NSD!F:G,2,0),"")</f>
        <v/>
      </c>
    </row>
    <row r="2892" spans="1:33">
      <c r="A2892" s="49" t="s">
        <v>4740</v>
      </c>
      <c r="B2892" s="36" t="str">
        <f>VLOOKUP(LEFT(A2892,8),Clusters!A:C,3,0)</f>
        <v>C6</v>
      </c>
      <c r="C2892" s="36">
        <f>VLOOKUP(LEFT(A2892,8),Clusters!A:D,2,0)</f>
        <v>62</v>
      </c>
      <c r="O2892" s="36">
        <f>IFERROR(VLOOKUP(LEFT(A2892,8),'Development Priority'!A:B,2,0),"")</f>
        <v>327</v>
      </c>
      <c r="P2892" s="8" t="str">
        <f>IFERROR(VLOOKUP(LEFT($A2892,8),POR!$A:$R,2,0),"")</f>
        <v/>
      </c>
      <c r="Q2892" s="8" t="str">
        <f>IFERROR(VLOOKUP(LEFT($A2892,8),POR!$A:$R,3,0),"")</f>
        <v/>
      </c>
      <c r="R2892" s="8" t="str">
        <f>IFERROR(VLOOKUP(LEFT($A2892,8),POR!$A:$R,4,0),"")</f>
        <v/>
      </c>
      <c r="S2892" s="8" t="str">
        <f>IFERROR(VLOOKUP(LEFT($A2892,8),POR!$A:$R,5,0),"")</f>
        <v/>
      </c>
      <c r="T2892" s="8" t="str">
        <f>IFERROR(VLOOKUP(LEFT($A2892,8),POR!$A:$R,6,0),"")</f>
        <v/>
      </c>
      <c r="U2892" s="8" t="str">
        <f>IFERROR(VLOOKUP(LEFT($A2892,8),POR!$A:$R,7,0),"")</f>
        <v/>
      </c>
      <c r="V2892" s="8" t="str">
        <f>IFERROR(VLOOKUP(LEFT($A2892,8),POR!$A:$R,8,0),"")</f>
        <v/>
      </c>
      <c r="W2892" s="8" t="str">
        <f>IFERROR(VLOOKUP(LEFT($A2892,8),POR!$A:$R,9,0),"")</f>
        <v/>
      </c>
      <c r="X2892" s="8" t="str">
        <f>IFERROR(VLOOKUP(LEFT($A2892,8),POR!$A:$R,10,0),"")</f>
        <v/>
      </c>
      <c r="Y2892" s="8" t="str">
        <f>IFERROR(VLOOKUP(LEFT($A2892,8),POR!$A:$R,11,0),"")</f>
        <v/>
      </c>
      <c r="Z2892" s="8" t="str">
        <f>IFERROR(VLOOKUP(LEFT($A2892,8),POR!$A:$R,12,0),"")</f>
        <v/>
      </c>
      <c r="AA2892" s="8" t="str">
        <f>IFERROR(VLOOKUP(LEFT($A2892,8),POR!$A:$R,13,0),"")</f>
        <v/>
      </c>
      <c r="AB2892" s="8" t="str">
        <f>IFERROR(VLOOKUP(LEFT($A2892,8),POR!$A:$R,14,0),"")</f>
        <v/>
      </c>
      <c r="AC2892" s="8" t="str">
        <f>IFERROR(VLOOKUP(LEFT($A2892,8),POR!$A:$R,15,0),"")</f>
        <v/>
      </c>
      <c r="AD2892" s="8" t="str">
        <f>IFERROR(VLOOKUP(LEFT($A2892,8),POR!$A:$R,16,0),"")</f>
        <v/>
      </c>
      <c r="AE2892" s="8" t="str">
        <f>IFERROR(VLOOKUP(LEFT($A2892,8),POR!$A:$R,17,0),"")</f>
        <v/>
      </c>
      <c r="AF2892" s="8" t="str">
        <f>IFERROR(VLOOKUP(LEFT($A2892,8),POR!$A:$R,18,0),"")</f>
        <v/>
      </c>
      <c r="AG2892" s="36" t="str">
        <f>IFERROR(VLOOKUP(A2892,NSD!F:G,2,0),"")</f>
        <v/>
      </c>
    </row>
    <row r="2893" spans="1:33">
      <c r="A2893" s="49" t="s">
        <v>3285</v>
      </c>
      <c r="B2893" s="36" t="str">
        <f>VLOOKUP(LEFT(A2893,8),Clusters!A:C,3,0)</f>
        <v>C6</v>
      </c>
      <c r="C2893" s="36">
        <f>VLOOKUP(LEFT(A2893,8),Clusters!A:D,2,0)</f>
        <v>62</v>
      </c>
      <c r="O2893" s="36">
        <f>IFERROR(VLOOKUP(LEFT(A2893,8),'Development Priority'!A:B,2,0),"")</f>
        <v>327</v>
      </c>
      <c r="P2893" s="8" t="str">
        <f>IFERROR(VLOOKUP(LEFT($A2893,8),POR!$A:$R,2,0),"")</f>
        <v/>
      </c>
      <c r="Q2893" s="8" t="str">
        <f>IFERROR(VLOOKUP(LEFT($A2893,8),POR!$A:$R,3,0),"")</f>
        <v/>
      </c>
      <c r="R2893" s="8" t="str">
        <f>IFERROR(VLOOKUP(LEFT($A2893,8),POR!$A:$R,4,0),"")</f>
        <v/>
      </c>
      <c r="S2893" s="8" t="str">
        <f>IFERROR(VLOOKUP(LEFT($A2893,8),POR!$A:$R,5,0),"")</f>
        <v/>
      </c>
      <c r="T2893" s="8" t="str">
        <f>IFERROR(VLOOKUP(LEFT($A2893,8),POR!$A:$R,6,0),"")</f>
        <v/>
      </c>
      <c r="U2893" s="8" t="str">
        <f>IFERROR(VLOOKUP(LEFT($A2893,8),POR!$A:$R,7,0),"")</f>
        <v/>
      </c>
      <c r="V2893" s="8" t="str">
        <f>IFERROR(VLOOKUP(LEFT($A2893,8),POR!$A:$R,8,0),"")</f>
        <v/>
      </c>
      <c r="W2893" s="8" t="str">
        <f>IFERROR(VLOOKUP(LEFT($A2893,8),POR!$A:$R,9,0),"")</f>
        <v/>
      </c>
      <c r="X2893" s="8" t="str">
        <f>IFERROR(VLOOKUP(LEFT($A2893,8),POR!$A:$R,10,0),"")</f>
        <v/>
      </c>
      <c r="Y2893" s="8" t="str">
        <f>IFERROR(VLOOKUP(LEFT($A2893,8),POR!$A:$R,11,0),"")</f>
        <v/>
      </c>
      <c r="Z2893" s="8" t="str">
        <f>IFERROR(VLOOKUP(LEFT($A2893,8),POR!$A:$R,12,0),"")</f>
        <v/>
      </c>
      <c r="AA2893" s="8" t="str">
        <f>IFERROR(VLOOKUP(LEFT($A2893,8),POR!$A:$R,13,0),"")</f>
        <v/>
      </c>
      <c r="AB2893" s="8" t="str">
        <f>IFERROR(VLOOKUP(LEFT($A2893,8),POR!$A:$R,14,0),"")</f>
        <v/>
      </c>
      <c r="AC2893" s="8" t="str">
        <f>IFERROR(VLOOKUP(LEFT($A2893,8),POR!$A:$R,15,0),"")</f>
        <v/>
      </c>
      <c r="AD2893" s="8" t="str">
        <f>IFERROR(VLOOKUP(LEFT($A2893,8),POR!$A:$R,16,0),"")</f>
        <v/>
      </c>
      <c r="AE2893" s="8" t="str">
        <f>IFERROR(VLOOKUP(LEFT($A2893,8),POR!$A:$R,17,0),"")</f>
        <v/>
      </c>
      <c r="AF2893" s="8" t="str">
        <f>IFERROR(VLOOKUP(LEFT($A2893,8),POR!$A:$R,18,0),"")</f>
        <v/>
      </c>
      <c r="AG2893" s="36" t="str">
        <f>IFERROR(VLOOKUP(A2893,NSD!F:G,2,0),"")</f>
        <v/>
      </c>
    </row>
    <row r="2894" spans="1:33">
      <c r="A2894" s="49" t="s">
        <v>4978</v>
      </c>
      <c r="B2894" s="36" t="str">
        <f>VLOOKUP(LEFT(A2894,8),Clusters!A:C,3,0)</f>
        <v>C6</v>
      </c>
      <c r="C2894" s="36">
        <f>VLOOKUP(LEFT(A2894,8),Clusters!A:D,2,0)</f>
        <v>62</v>
      </c>
      <c r="O2894" s="36">
        <f>IFERROR(VLOOKUP(LEFT(A2894,8),'Development Priority'!A:B,2,0),"")</f>
        <v>447</v>
      </c>
      <c r="P2894" s="8" t="str">
        <f>IFERROR(VLOOKUP(LEFT($A2894,8),POR!$A:$R,2,0),"")</f>
        <v/>
      </c>
      <c r="Q2894" s="8" t="str">
        <f>IFERROR(VLOOKUP(LEFT($A2894,8),POR!$A:$R,3,0),"")</f>
        <v/>
      </c>
      <c r="R2894" s="8" t="str">
        <f>IFERROR(VLOOKUP(LEFT($A2894,8),POR!$A:$R,4,0),"")</f>
        <v/>
      </c>
      <c r="S2894" s="8" t="str">
        <f>IFERROR(VLOOKUP(LEFT($A2894,8),POR!$A:$R,5,0),"")</f>
        <v/>
      </c>
      <c r="T2894" s="8" t="str">
        <f>IFERROR(VLOOKUP(LEFT($A2894,8),POR!$A:$R,6,0),"")</f>
        <v/>
      </c>
      <c r="U2894" s="8" t="str">
        <f>IFERROR(VLOOKUP(LEFT($A2894,8),POR!$A:$R,7,0),"")</f>
        <v/>
      </c>
      <c r="V2894" s="8">
        <f>IFERROR(VLOOKUP(LEFT($A2894,8),POR!$A:$R,8,0),"")</f>
        <v>43070</v>
      </c>
      <c r="W2894" s="8" t="str">
        <f>IFERROR(VLOOKUP(LEFT($A2894,8),POR!$A:$R,9,0),"")</f>
        <v/>
      </c>
      <c r="X2894" s="8" t="str">
        <f>IFERROR(VLOOKUP(LEFT($A2894,8),POR!$A:$R,10,0),"")</f>
        <v/>
      </c>
      <c r="Y2894" s="8" t="str">
        <f>IFERROR(VLOOKUP(LEFT($A2894,8),POR!$A:$R,11,0),"")</f>
        <v/>
      </c>
      <c r="Z2894" s="8" t="str">
        <f>IFERROR(VLOOKUP(LEFT($A2894,8),POR!$A:$R,12,0),"")</f>
        <v/>
      </c>
      <c r="AA2894" s="8" t="str">
        <f>IFERROR(VLOOKUP(LEFT($A2894,8),POR!$A:$R,13,0),"")</f>
        <v/>
      </c>
      <c r="AB2894" s="8" t="str">
        <f>IFERROR(VLOOKUP(LEFT($A2894,8),POR!$A:$R,14,0),"")</f>
        <v/>
      </c>
      <c r="AC2894" s="8" t="str">
        <f>IFERROR(VLOOKUP(LEFT($A2894,8),POR!$A:$R,15,0),"")</f>
        <v/>
      </c>
      <c r="AD2894" s="8" t="str">
        <f>IFERROR(VLOOKUP(LEFT($A2894,8),POR!$A:$R,16,0),"")</f>
        <v/>
      </c>
      <c r="AE2894" s="8" t="str">
        <f>IFERROR(VLOOKUP(LEFT($A2894,8),POR!$A:$R,17,0),"")</f>
        <v/>
      </c>
      <c r="AF2894" s="8" t="str">
        <f>IFERROR(VLOOKUP(LEFT($A2894,8),POR!$A:$R,18,0),"")</f>
        <v/>
      </c>
      <c r="AG2894" s="36" t="str">
        <f>IFERROR(VLOOKUP(A2894,NSD!F:G,2,0),"")</f>
        <v/>
      </c>
    </row>
    <row r="2895" spans="1:33">
      <c r="A2895" s="49" t="s">
        <v>2175</v>
      </c>
      <c r="B2895" s="36" t="str">
        <f>VLOOKUP(LEFT(A2895,8),Clusters!A:C,3,0)</f>
        <v>C6</v>
      </c>
      <c r="C2895" s="36">
        <f>VLOOKUP(LEFT(A2895,8),Clusters!A:D,2,0)</f>
        <v>62</v>
      </c>
      <c r="O2895" s="36">
        <f>IFERROR(VLOOKUP(LEFT(A2895,8),'Development Priority'!A:B,2,0),"")</f>
        <v>447</v>
      </c>
      <c r="P2895" s="8" t="str">
        <f>IFERROR(VLOOKUP(LEFT($A2895,8),POR!$A:$R,2,0),"")</f>
        <v/>
      </c>
      <c r="Q2895" s="8" t="str">
        <f>IFERROR(VLOOKUP(LEFT($A2895,8),POR!$A:$R,3,0),"")</f>
        <v/>
      </c>
      <c r="R2895" s="8" t="str">
        <f>IFERROR(VLOOKUP(LEFT($A2895,8),POR!$A:$R,4,0),"")</f>
        <v/>
      </c>
      <c r="S2895" s="8" t="str">
        <f>IFERROR(VLOOKUP(LEFT($A2895,8),POR!$A:$R,5,0),"")</f>
        <v/>
      </c>
      <c r="T2895" s="8" t="str">
        <f>IFERROR(VLOOKUP(LEFT($A2895,8),POR!$A:$R,6,0),"")</f>
        <v/>
      </c>
      <c r="U2895" s="8" t="str">
        <f>IFERROR(VLOOKUP(LEFT($A2895,8),POR!$A:$R,7,0),"")</f>
        <v/>
      </c>
      <c r="V2895" s="8">
        <f>IFERROR(VLOOKUP(LEFT($A2895,8),POR!$A:$R,8,0),"")</f>
        <v>43070</v>
      </c>
      <c r="W2895" s="8" t="str">
        <f>IFERROR(VLOOKUP(LEFT($A2895,8),POR!$A:$R,9,0),"")</f>
        <v/>
      </c>
      <c r="X2895" s="8" t="str">
        <f>IFERROR(VLOOKUP(LEFT($A2895,8),POR!$A:$R,10,0),"")</f>
        <v/>
      </c>
      <c r="Y2895" s="8" t="str">
        <f>IFERROR(VLOOKUP(LEFT($A2895,8),POR!$A:$R,11,0),"")</f>
        <v/>
      </c>
      <c r="Z2895" s="8" t="str">
        <f>IFERROR(VLOOKUP(LEFT($A2895,8),POR!$A:$R,12,0),"")</f>
        <v/>
      </c>
      <c r="AA2895" s="8" t="str">
        <f>IFERROR(VLOOKUP(LEFT($A2895,8),POR!$A:$R,13,0),"")</f>
        <v/>
      </c>
      <c r="AB2895" s="8" t="str">
        <f>IFERROR(VLOOKUP(LEFT($A2895,8),POR!$A:$R,14,0),"")</f>
        <v/>
      </c>
      <c r="AC2895" s="8" t="str">
        <f>IFERROR(VLOOKUP(LEFT($A2895,8),POR!$A:$R,15,0),"")</f>
        <v/>
      </c>
      <c r="AD2895" s="8" t="str">
        <f>IFERROR(VLOOKUP(LEFT($A2895,8),POR!$A:$R,16,0),"")</f>
        <v/>
      </c>
      <c r="AE2895" s="8" t="str">
        <f>IFERROR(VLOOKUP(LEFT($A2895,8),POR!$A:$R,17,0),"")</f>
        <v/>
      </c>
      <c r="AF2895" s="8" t="str">
        <f>IFERROR(VLOOKUP(LEFT($A2895,8),POR!$A:$R,18,0),"")</f>
        <v/>
      </c>
      <c r="AG2895" s="36" t="str">
        <f>IFERROR(VLOOKUP(A2895,NSD!F:G,2,0),"")</f>
        <v/>
      </c>
    </row>
    <row r="2896" spans="1:33">
      <c r="A2896" s="49" t="s">
        <v>4191</v>
      </c>
      <c r="B2896" s="36" t="str">
        <f>VLOOKUP(LEFT(A2896,8),Clusters!A:C,3,0)</f>
        <v>C6</v>
      </c>
      <c r="C2896" s="36">
        <f>VLOOKUP(LEFT(A2896,8),Clusters!A:D,2,0)</f>
        <v>62</v>
      </c>
      <c r="O2896" s="36">
        <f>IFERROR(VLOOKUP(LEFT(A2896,8),'Development Priority'!A:B,2,0),"")</f>
        <v>447</v>
      </c>
      <c r="P2896" s="8" t="str">
        <f>IFERROR(VLOOKUP(LEFT($A2896,8),POR!$A:$R,2,0),"")</f>
        <v/>
      </c>
      <c r="Q2896" s="8" t="str">
        <f>IFERROR(VLOOKUP(LEFT($A2896,8),POR!$A:$R,3,0),"")</f>
        <v/>
      </c>
      <c r="R2896" s="8" t="str">
        <f>IFERROR(VLOOKUP(LEFT($A2896,8),POR!$A:$R,4,0),"")</f>
        <v/>
      </c>
      <c r="S2896" s="8" t="str">
        <f>IFERROR(VLOOKUP(LEFT($A2896,8),POR!$A:$R,5,0),"")</f>
        <v/>
      </c>
      <c r="T2896" s="8" t="str">
        <f>IFERROR(VLOOKUP(LEFT($A2896,8),POR!$A:$R,6,0),"")</f>
        <v/>
      </c>
      <c r="U2896" s="8" t="str">
        <f>IFERROR(VLOOKUP(LEFT($A2896,8),POR!$A:$R,7,0),"")</f>
        <v/>
      </c>
      <c r="V2896" s="8">
        <f>IFERROR(VLOOKUP(LEFT($A2896,8),POR!$A:$R,8,0),"")</f>
        <v>43070</v>
      </c>
      <c r="W2896" s="8" t="str">
        <f>IFERROR(VLOOKUP(LEFT($A2896,8),POR!$A:$R,9,0),"")</f>
        <v/>
      </c>
      <c r="X2896" s="8" t="str">
        <f>IFERROR(VLOOKUP(LEFT($A2896,8),POR!$A:$R,10,0),"")</f>
        <v/>
      </c>
      <c r="Y2896" s="8" t="str">
        <f>IFERROR(VLOOKUP(LEFT($A2896,8),POR!$A:$R,11,0),"")</f>
        <v/>
      </c>
      <c r="Z2896" s="8" t="str">
        <f>IFERROR(VLOOKUP(LEFT($A2896,8),POR!$A:$R,12,0),"")</f>
        <v/>
      </c>
      <c r="AA2896" s="8" t="str">
        <f>IFERROR(VLOOKUP(LEFT($A2896,8),POR!$A:$R,13,0),"")</f>
        <v/>
      </c>
      <c r="AB2896" s="8" t="str">
        <f>IFERROR(VLOOKUP(LEFT($A2896,8),POR!$A:$R,14,0),"")</f>
        <v/>
      </c>
      <c r="AC2896" s="8" t="str">
        <f>IFERROR(VLOOKUP(LEFT($A2896,8),POR!$A:$R,15,0),"")</f>
        <v/>
      </c>
      <c r="AD2896" s="8" t="str">
        <f>IFERROR(VLOOKUP(LEFT($A2896,8),POR!$A:$R,16,0),"")</f>
        <v/>
      </c>
      <c r="AE2896" s="8" t="str">
        <f>IFERROR(VLOOKUP(LEFT($A2896,8),POR!$A:$R,17,0),"")</f>
        <v/>
      </c>
      <c r="AF2896" s="8" t="str">
        <f>IFERROR(VLOOKUP(LEFT($A2896,8),POR!$A:$R,18,0),"")</f>
        <v/>
      </c>
      <c r="AG2896" s="36" t="str">
        <f>IFERROR(VLOOKUP(A2896,NSD!F:G,2,0),"")</f>
        <v/>
      </c>
    </row>
    <row r="2897" spans="1:33">
      <c r="A2897" s="49" t="s">
        <v>2163</v>
      </c>
      <c r="B2897" s="36" t="str">
        <f>VLOOKUP(LEFT(A2897,8),Clusters!A:C,3,0)</f>
        <v>C6</v>
      </c>
      <c r="C2897" s="36">
        <f>VLOOKUP(LEFT(A2897,8),Clusters!A:D,2,0)</f>
        <v>62</v>
      </c>
      <c r="O2897" s="36">
        <f>IFERROR(VLOOKUP(LEFT(A2897,8),'Development Priority'!A:B,2,0),"")</f>
        <v>813</v>
      </c>
      <c r="P2897" s="8" t="str">
        <f>IFERROR(VLOOKUP(LEFT($A2897,8),POR!$A:$R,2,0),"")</f>
        <v/>
      </c>
      <c r="Q2897" s="8" t="str">
        <f>IFERROR(VLOOKUP(LEFT($A2897,8),POR!$A:$R,3,0),"")</f>
        <v/>
      </c>
      <c r="R2897" s="8" t="str">
        <f>IFERROR(VLOOKUP(LEFT($A2897,8),POR!$A:$R,4,0),"")</f>
        <v/>
      </c>
      <c r="S2897" s="8" t="str">
        <f>IFERROR(VLOOKUP(LEFT($A2897,8),POR!$A:$R,5,0),"")</f>
        <v/>
      </c>
      <c r="T2897" s="8" t="str">
        <f>IFERROR(VLOOKUP(LEFT($A2897,8),POR!$A:$R,6,0),"")</f>
        <v/>
      </c>
      <c r="U2897" s="8" t="str">
        <f>IFERROR(VLOOKUP(LEFT($A2897,8),POR!$A:$R,7,0),"")</f>
        <v/>
      </c>
      <c r="V2897" s="8" t="str">
        <f>IFERROR(VLOOKUP(LEFT($A2897,8),POR!$A:$R,8,0),"")</f>
        <v/>
      </c>
      <c r="W2897" s="8" t="str">
        <f>IFERROR(VLOOKUP(LEFT($A2897,8),POR!$A:$R,9,0),"")</f>
        <v/>
      </c>
      <c r="X2897" s="8" t="str">
        <f>IFERROR(VLOOKUP(LEFT($A2897,8),POR!$A:$R,10,0),"")</f>
        <v/>
      </c>
      <c r="Y2897" s="8" t="str">
        <f>IFERROR(VLOOKUP(LEFT($A2897,8),POR!$A:$R,11,0),"")</f>
        <v/>
      </c>
      <c r="Z2897" s="8" t="str">
        <f>IFERROR(VLOOKUP(LEFT($A2897,8),POR!$A:$R,12,0),"")</f>
        <v/>
      </c>
      <c r="AA2897" s="8" t="str">
        <f>IFERROR(VLOOKUP(LEFT($A2897,8),POR!$A:$R,13,0),"")</f>
        <v/>
      </c>
      <c r="AB2897" s="8" t="str">
        <f>IFERROR(VLOOKUP(LEFT($A2897,8),POR!$A:$R,14,0),"")</f>
        <v/>
      </c>
      <c r="AC2897" s="8" t="str">
        <f>IFERROR(VLOOKUP(LEFT($A2897,8),POR!$A:$R,15,0),"")</f>
        <v/>
      </c>
      <c r="AD2897" s="8" t="str">
        <f>IFERROR(VLOOKUP(LEFT($A2897,8),POR!$A:$R,16,0),"")</f>
        <v/>
      </c>
      <c r="AE2897" s="8" t="str">
        <f>IFERROR(VLOOKUP(LEFT($A2897,8),POR!$A:$R,17,0),"")</f>
        <v/>
      </c>
      <c r="AF2897" s="8" t="str">
        <f>IFERROR(VLOOKUP(LEFT($A2897,8),POR!$A:$R,18,0),"")</f>
        <v/>
      </c>
      <c r="AG2897" s="36" t="str">
        <f>IFERROR(VLOOKUP(A2897,NSD!F:G,2,0),"")</f>
        <v/>
      </c>
    </row>
    <row r="2898" spans="1:33">
      <c r="A2898" s="49" t="s">
        <v>3406</v>
      </c>
      <c r="B2898" s="36" t="str">
        <f>VLOOKUP(LEFT(A2898,8),Clusters!A:C,3,0)</f>
        <v>C6</v>
      </c>
      <c r="C2898" s="36">
        <f>VLOOKUP(LEFT(A2898,8),Clusters!A:D,2,0)</f>
        <v>62</v>
      </c>
      <c r="O2898" s="36">
        <f>IFERROR(VLOOKUP(LEFT(A2898,8),'Development Priority'!A:B,2,0),"")</f>
        <v>813</v>
      </c>
      <c r="P2898" s="8" t="str">
        <f>IFERROR(VLOOKUP(LEFT($A2898,8),POR!$A:$R,2,0),"")</f>
        <v/>
      </c>
      <c r="Q2898" s="8" t="str">
        <f>IFERROR(VLOOKUP(LEFT($A2898,8),POR!$A:$R,3,0),"")</f>
        <v/>
      </c>
      <c r="R2898" s="8" t="str">
        <f>IFERROR(VLOOKUP(LEFT($A2898,8),POR!$A:$R,4,0),"")</f>
        <v/>
      </c>
      <c r="S2898" s="8" t="str">
        <f>IFERROR(VLOOKUP(LEFT($A2898,8),POR!$A:$R,5,0),"")</f>
        <v/>
      </c>
      <c r="T2898" s="8" t="str">
        <f>IFERROR(VLOOKUP(LEFT($A2898,8),POR!$A:$R,6,0),"")</f>
        <v/>
      </c>
      <c r="U2898" s="8" t="str">
        <f>IFERROR(VLOOKUP(LEFT($A2898,8),POR!$A:$R,7,0),"")</f>
        <v/>
      </c>
      <c r="V2898" s="8" t="str">
        <f>IFERROR(VLOOKUP(LEFT($A2898,8),POR!$A:$R,8,0),"")</f>
        <v/>
      </c>
      <c r="W2898" s="8" t="str">
        <f>IFERROR(VLOOKUP(LEFT($A2898,8),POR!$A:$R,9,0),"")</f>
        <v/>
      </c>
      <c r="X2898" s="8" t="str">
        <f>IFERROR(VLOOKUP(LEFT($A2898,8),POR!$A:$R,10,0),"")</f>
        <v/>
      </c>
      <c r="Y2898" s="8" t="str">
        <f>IFERROR(VLOOKUP(LEFT($A2898,8),POR!$A:$R,11,0),"")</f>
        <v/>
      </c>
      <c r="Z2898" s="8" t="str">
        <f>IFERROR(VLOOKUP(LEFT($A2898,8),POR!$A:$R,12,0),"")</f>
        <v/>
      </c>
      <c r="AA2898" s="8" t="str">
        <f>IFERROR(VLOOKUP(LEFT($A2898,8),POR!$A:$R,13,0),"")</f>
        <v/>
      </c>
      <c r="AB2898" s="8" t="str">
        <f>IFERROR(VLOOKUP(LEFT($A2898,8),POR!$A:$R,14,0),"")</f>
        <v/>
      </c>
      <c r="AC2898" s="8" t="str">
        <f>IFERROR(VLOOKUP(LEFT($A2898,8),POR!$A:$R,15,0),"")</f>
        <v/>
      </c>
      <c r="AD2898" s="8" t="str">
        <f>IFERROR(VLOOKUP(LEFT($A2898,8),POR!$A:$R,16,0),"")</f>
        <v/>
      </c>
      <c r="AE2898" s="8" t="str">
        <f>IFERROR(VLOOKUP(LEFT($A2898,8),POR!$A:$R,17,0),"")</f>
        <v/>
      </c>
      <c r="AF2898" s="8" t="str">
        <f>IFERROR(VLOOKUP(LEFT($A2898,8),POR!$A:$R,18,0),"")</f>
        <v/>
      </c>
      <c r="AG2898" s="36" t="str">
        <f>IFERROR(VLOOKUP(A2898,NSD!F:G,2,0),"")</f>
        <v/>
      </c>
    </row>
    <row r="2899" spans="1:33">
      <c r="A2899" s="49" t="s">
        <v>3639</v>
      </c>
      <c r="B2899" s="36" t="str">
        <f>VLOOKUP(LEFT(A2899,8),Clusters!A:C,3,0)</f>
        <v>C6</v>
      </c>
      <c r="C2899" s="36">
        <f>VLOOKUP(LEFT(A2899,8),Clusters!A:D,2,0)</f>
        <v>62</v>
      </c>
      <c r="O2899" s="36">
        <f>IFERROR(VLOOKUP(LEFT(A2899,8),'Development Priority'!A:B,2,0),"")</f>
        <v>813</v>
      </c>
      <c r="P2899" s="8" t="str">
        <f>IFERROR(VLOOKUP(LEFT($A2899,8),POR!$A:$R,2,0),"")</f>
        <v/>
      </c>
      <c r="Q2899" s="8" t="str">
        <f>IFERROR(VLOOKUP(LEFT($A2899,8),POR!$A:$R,3,0),"")</f>
        <v/>
      </c>
      <c r="R2899" s="8" t="str">
        <f>IFERROR(VLOOKUP(LEFT($A2899,8),POR!$A:$R,4,0),"")</f>
        <v/>
      </c>
      <c r="S2899" s="8" t="str">
        <f>IFERROR(VLOOKUP(LEFT($A2899,8),POR!$A:$R,5,0),"")</f>
        <v/>
      </c>
      <c r="T2899" s="8" t="str">
        <f>IFERROR(VLOOKUP(LEFT($A2899,8),POR!$A:$R,6,0),"")</f>
        <v/>
      </c>
      <c r="U2899" s="8" t="str">
        <f>IFERROR(VLOOKUP(LEFT($A2899,8),POR!$A:$R,7,0),"")</f>
        <v/>
      </c>
      <c r="V2899" s="8" t="str">
        <f>IFERROR(VLOOKUP(LEFT($A2899,8),POR!$A:$R,8,0),"")</f>
        <v/>
      </c>
      <c r="W2899" s="8" t="str">
        <f>IFERROR(VLOOKUP(LEFT($A2899,8),POR!$A:$R,9,0),"")</f>
        <v/>
      </c>
      <c r="X2899" s="8" t="str">
        <f>IFERROR(VLOOKUP(LEFT($A2899,8),POR!$A:$R,10,0),"")</f>
        <v/>
      </c>
      <c r="Y2899" s="8" t="str">
        <f>IFERROR(VLOOKUP(LEFT($A2899,8),POR!$A:$R,11,0),"")</f>
        <v/>
      </c>
      <c r="Z2899" s="8" t="str">
        <f>IFERROR(VLOOKUP(LEFT($A2899,8),POR!$A:$R,12,0),"")</f>
        <v/>
      </c>
      <c r="AA2899" s="8" t="str">
        <f>IFERROR(VLOOKUP(LEFT($A2899,8),POR!$A:$R,13,0),"")</f>
        <v/>
      </c>
      <c r="AB2899" s="8" t="str">
        <f>IFERROR(VLOOKUP(LEFT($A2899,8),POR!$A:$R,14,0),"")</f>
        <v/>
      </c>
      <c r="AC2899" s="8" t="str">
        <f>IFERROR(VLOOKUP(LEFT($A2899,8),POR!$A:$R,15,0),"")</f>
        <v/>
      </c>
      <c r="AD2899" s="8" t="str">
        <f>IFERROR(VLOOKUP(LEFT($A2899,8),POR!$A:$R,16,0),"")</f>
        <v/>
      </c>
      <c r="AE2899" s="8" t="str">
        <f>IFERROR(VLOOKUP(LEFT($A2899,8),POR!$A:$R,17,0),"")</f>
        <v/>
      </c>
      <c r="AF2899" s="8" t="str">
        <f>IFERROR(VLOOKUP(LEFT($A2899,8),POR!$A:$R,18,0),"")</f>
        <v/>
      </c>
      <c r="AG2899" s="36" t="str">
        <f>IFERROR(VLOOKUP(A2899,NSD!F:G,2,0),"")</f>
        <v/>
      </c>
    </row>
    <row r="2900" spans="1:33">
      <c r="A2900" s="49" t="s">
        <v>4045</v>
      </c>
      <c r="B2900" s="36" t="str">
        <f>VLOOKUP(LEFT(A2900,8),Clusters!A:C,3,0)</f>
        <v>C1</v>
      </c>
      <c r="C2900" s="36">
        <f>VLOOKUP(LEFT(A2900,8),Clusters!A:D,2,0)</f>
        <v>11</v>
      </c>
      <c r="O2900" s="36" t="str">
        <f>IFERROR(VLOOKUP(LEFT(A2900,8),'Development Priority'!A:B,2,0),"")</f>
        <v/>
      </c>
      <c r="P2900" s="8" t="str">
        <f>IFERROR(VLOOKUP(LEFT($A2900,8),POR!$A:$R,2,0),"")</f>
        <v/>
      </c>
      <c r="Q2900" s="8" t="str">
        <f>IFERROR(VLOOKUP(LEFT($A2900,8),POR!$A:$R,3,0),"")</f>
        <v/>
      </c>
      <c r="R2900" s="8" t="str">
        <f>IFERROR(VLOOKUP(LEFT($A2900,8),POR!$A:$R,4,0),"")</f>
        <v/>
      </c>
      <c r="S2900" s="8" t="str">
        <f>IFERROR(VLOOKUP(LEFT($A2900,8),POR!$A:$R,5,0),"")</f>
        <v/>
      </c>
      <c r="T2900" s="8" t="str">
        <f>IFERROR(VLOOKUP(LEFT($A2900,8),POR!$A:$R,6,0),"")</f>
        <v/>
      </c>
      <c r="U2900" s="8" t="str">
        <f>IFERROR(VLOOKUP(LEFT($A2900,8),POR!$A:$R,7,0),"")</f>
        <v/>
      </c>
      <c r="V2900" s="8" t="str">
        <f>IFERROR(VLOOKUP(LEFT($A2900,8),POR!$A:$R,8,0),"")</f>
        <v/>
      </c>
      <c r="W2900" s="8" t="str">
        <f>IFERROR(VLOOKUP(LEFT($A2900,8),POR!$A:$R,9,0),"")</f>
        <v/>
      </c>
      <c r="X2900" s="8" t="str">
        <f>IFERROR(VLOOKUP(LEFT($A2900,8),POR!$A:$R,10,0),"")</f>
        <v/>
      </c>
      <c r="Y2900" s="8" t="str">
        <f>IFERROR(VLOOKUP(LEFT($A2900,8),POR!$A:$R,11,0),"")</f>
        <v/>
      </c>
      <c r="Z2900" s="8" t="str">
        <f>IFERROR(VLOOKUP(LEFT($A2900,8),POR!$A:$R,12,0),"")</f>
        <v/>
      </c>
      <c r="AA2900" s="8" t="str">
        <f>IFERROR(VLOOKUP(LEFT($A2900,8),POR!$A:$R,13,0),"")</f>
        <v/>
      </c>
      <c r="AB2900" s="8" t="str">
        <f>IFERROR(VLOOKUP(LEFT($A2900,8),POR!$A:$R,14,0),"")</f>
        <v/>
      </c>
      <c r="AC2900" s="8" t="str">
        <f>IFERROR(VLOOKUP(LEFT($A2900,8),POR!$A:$R,15,0),"")</f>
        <v/>
      </c>
      <c r="AD2900" s="8" t="str">
        <f>IFERROR(VLOOKUP(LEFT($A2900,8),POR!$A:$R,16,0),"")</f>
        <v/>
      </c>
      <c r="AE2900" s="8" t="str">
        <f>IFERROR(VLOOKUP(LEFT($A2900,8),POR!$A:$R,17,0),"")</f>
        <v/>
      </c>
      <c r="AF2900" s="8" t="str">
        <f>IFERROR(VLOOKUP(LEFT($A2900,8),POR!$A:$R,18,0),"")</f>
        <v/>
      </c>
      <c r="AG2900" s="36" t="str">
        <f>IFERROR(VLOOKUP(A2900,NSD!F:G,2,0),"")</f>
        <v/>
      </c>
    </row>
    <row r="2901" spans="1:33">
      <c r="A2901" s="49" t="s">
        <v>4046</v>
      </c>
      <c r="B2901" s="36" t="str">
        <f>VLOOKUP(LEFT(A2901,8),Clusters!A:C,3,0)</f>
        <v>C1</v>
      </c>
      <c r="C2901" s="36">
        <f>VLOOKUP(LEFT(A2901,8),Clusters!A:D,2,0)</f>
        <v>11</v>
      </c>
      <c r="O2901" s="36" t="str">
        <f>IFERROR(VLOOKUP(LEFT(A2901,8),'Development Priority'!A:B,2,0),"")</f>
        <v/>
      </c>
      <c r="P2901" s="8" t="str">
        <f>IFERROR(VLOOKUP(LEFT($A2901,8),POR!$A:$R,2,0),"")</f>
        <v/>
      </c>
      <c r="Q2901" s="8" t="str">
        <f>IFERROR(VLOOKUP(LEFT($A2901,8),POR!$A:$R,3,0),"")</f>
        <v/>
      </c>
      <c r="R2901" s="8" t="str">
        <f>IFERROR(VLOOKUP(LEFT($A2901,8),POR!$A:$R,4,0),"")</f>
        <v/>
      </c>
      <c r="S2901" s="8" t="str">
        <f>IFERROR(VLOOKUP(LEFT($A2901,8),POR!$A:$R,5,0),"")</f>
        <v/>
      </c>
      <c r="T2901" s="8" t="str">
        <f>IFERROR(VLOOKUP(LEFT($A2901,8),POR!$A:$R,6,0),"")</f>
        <v/>
      </c>
      <c r="U2901" s="8" t="str">
        <f>IFERROR(VLOOKUP(LEFT($A2901,8),POR!$A:$R,7,0),"")</f>
        <v/>
      </c>
      <c r="V2901" s="8" t="str">
        <f>IFERROR(VLOOKUP(LEFT($A2901,8),POR!$A:$R,8,0),"")</f>
        <v/>
      </c>
      <c r="W2901" s="8" t="str">
        <f>IFERROR(VLOOKUP(LEFT($A2901,8),POR!$A:$R,9,0),"")</f>
        <v/>
      </c>
      <c r="X2901" s="8" t="str">
        <f>IFERROR(VLOOKUP(LEFT($A2901,8),POR!$A:$R,10,0),"")</f>
        <v/>
      </c>
      <c r="Y2901" s="8" t="str">
        <f>IFERROR(VLOOKUP(LEFT($A2901,8),POR!$A:$R,11,0),"")</f>
        <v/>
      </c>
      <c r="Z2901" s="8" t="str">
        <f>IFERROR(VLOOKUP(LEFT($A2901,8),POR!$A:$R,12,0),"")</f>
        <v/>
      </c>
      <c r="AA2901" s="8" t="str">
        <f>IFERROR(VLOOKUP(LEFT($A2901,8),POR!$A:$R,13,0),"")</f>
        <v/>
      </c>
      <c r="AB2901" s="8" t="str">
        <f>IFERROR(VLOOKUP(LEFT($A2901,8),POR!$A:$R,14,0),"")</f>
        <v/>
      </c>
      <c r="AC2901" s="8" t="str">
        <f>IFERROR(VLOOKUP(LEFT($A2901,8),POR!$A:$R,15,0),"")</f>
        <v/>
      </c>
      <c r="AD2901" s="8" t="str">
        <f>IFERROR(VLOOKUP(LEFT($A2901,8),POR!$A:$R,16,0),"")</f>
        <v/>
      </c>
      <c r="AE2901" s="8" t="str">
        <f>IFERROR(VLOOKUP(LEFT($A2901,8),POR!$A:$R,17,0),"")</f>
        <v/>
      </c>
      <c r="AF2901" s="8" t="str">
        <f>IFERROR(VLOOKUP(LEFT($A2901,8),POR!$A:$R,18,0),"")</f>
        <v/>
      </c>
      <c r="AG2901" s="36" t="str">
        <f>IFERROR(VLOOKUP(A2901,NSD!F:G,2,0),"")</f>
        <v/>
      </c>
    </row>
    <row r="2902" spans="1:33">
      <c r="A2902" s="49" t="s">
        <v>4047</v>
      </c>
      <c r="B2902" s="36" t="str">
        <f>VLOOKUP(LEFT(A2902,8),Clusters!A:C,3,0)</f>
        <v>C1</v>
      </c>
      <c r="C2902" s="36">
        <f>VLOOKUP(LEFT(A2902,8),Clusters!A:D,2,0)</f>
        <v>11</v>
      </c>
      <c r="O2902" s="36" t="str">
        <f>IFERROR(VLOOKUP(LEFT(A2902,8),'Development Priority'!A:B,2,0),"")</f>
        <v/>
      </c>
      <c r="P2902" s="8" t="str">
        <f>IFERROR(VLOOKUP(LEFT($A2902,8),POR!$A:$R,2,0),"")</f>
        <v/>
      </c>
      <c r="Q2902" s="8" t="str">
        <f>IFERROR(VLOOKUP(LEFT($A2902,8),POR!$A:$R,3,0),"")</f>
        <v/>
      </c>
      <c r="R2902" s="8" t="str">
        <f>IFERROR(VLOOKUP(LEFT($A2902,8),POR!$A:$R,4,0),"")</f>
        <v/>
      </c>
      <c r="S2902" s="8" t="str">
        <f>IFERROR(VLOOKUP(LEFT($A2902,8),POR!$A:$R,5,0),"")</f>
        <v/>
      </c>
      <c r="T2902" s="8" t="str">
        <f>IFERROR(VLOOKUP(LEFT($A2902,8),POR!$A:$R,6,0),"")</f>
        <v/>
      </c>
      <c r="U2902" s="8" t="str">
        <f>IFERROR(VLOOKUP(LEFT($A2902,8),POR!$A:$R,7,0),"")</f>
        <v/>
      </c>
      <c r="V2902" s="8" t="str">
        <f>IFERROR(VLOOKUP(LEFT($A2902,8),POR!$A:$R,8,0),"")</f>
        <v/>
      </c>
      <c r="W2902" s="8" t="str">
        <f>IFERROR(VLOOKUP(LEFT($A2902,8),POR!$A:$R,9,0),"")</f>
        <v/>
      </c>
      <c r="X2902" s="8" t="str">
        <f>IFERROR(VLOOKUP(LEFT($A2902,8),POR!$A:$R,10,0),"")</f>
        <v/>
      </c>
      <c r="Y2902" s="8" t="str">
        <f>IFERROR(VLOOKUP(LEFT($A2902,8),POR!$A:$R,11,0),"")</f>
        <v/>
      </c>
      <c r="Z2902" s="8" t="str">
        <f>IFERROR(VLOOKUP(LEFT($A2902,8),POR!$A:$R,12,0),"")</f>
        <v/>
      </c>
      <c r="AA2902" s="8" t="str">
        <f>IFERROR(VLOOKUP(LEFT($A2902,8),POR!$A:$R,13,0),"")</f>
        <v/>
      </c>
      <c r="AB2902" s="8" t="str">
        <f>IFERROR(VLOOKUP(LEFT($A2902,8),POR!$A:$R,14,0),"")</f>
        <v/>
      </c>
      <c r="AC2902" s="8" t="str">
        <f>IFERROR(VLOOKUP(LEFT($A2902,8),POR!$A:$R,15,0),"")</f>
        <v/>
      </c>
      <c r="AD2902" s="8" t="str">
        <f>IFERROR(VLOOKUP(LEFT($A2902,8),POR!$A:$R,16,0),"")</f>
        <v/>
      </c>
      <c r="AE2902" s="8" t="str">
        <f>IFERROR(VLOOKUP(LEFT($A2902,8),POR!$A:$R,17,0),"")</f>
        <v/>
      </c>
      <c r="AF2902" s="8" t="str">
        <f>IFERROR(VLOOKUP(LEFT($A2902,8),POR!$A:$R,18,0),"")</f>
        <v/>
      </c>
      <c r="AG2902" s="36" t="str">
        <f>IFERROR(VLOOKUP(A2902,NSD!F:G,2,0),"")</f>
        <v/>
      </c>
    </row>
    <row r="2903" spans="1:33">
      <c r="A2903" s="49" t="s">
        <v>4048</v>
      </c>
      <c r="B2903" s="36" t="str">
        <f>VLOOKUP(LEFT(A2903,8),Clusters!A:C,3,0)</f>
        <v>C1</v>
      </c>
      <c r="C2903" s="36">
        <f>VLOOKUP(LEFT(A2903,8),Clusters!A:D,2,0)</f>
        <v>11</v>
      </c>
      <c r="O2903" s="36" t="str">
        <f>IFERROR(VLOOKUP(LEFT(A2903,8),'Development Priority'!A:B,2,0),"")</f>
        <v/>
      </c>
      <c r="P2903" s="8" t="str">
        <f>IFERROR(VLOOKUP(LEFT($A2903,8),POR!$A:$R,2,0),"")</f>
        <v/>
      </c>
      <c r="Q2903" s="8" t="str">
        <f>IFERROR(VLOOKUP(LEFT($A2903,8),POR!$A:$R,3,0),"")</f>
        <v/>
      </c>
      <c r="R2903" s="8" t="str">
        <f>IFERROR(VLOOKUP(LEFT($A2903,8),POR!$A:$R,4,0),"")</f>
        <v/>
      </c>
      <c r="S2903" s="8" t="str">
        <f>IFERROR(VLOOKUP(LEFT($A2903,8),POR!$A:$R,5,0),"")</f>
        <v/>
      </c>
      <c r="T2903" s="8" t="str">
        <f>IFERROR(VLOOKUP(LEFT($A2903,8),POR!$A:$R,6,0),"")</f>
        <v/>
      </c>
      <c r="U2903" s="8" t="str">
        <f>IFERROR(VLOOKUP(LEFT($A2903,8),POR!$A:$R,7,0),"")</f>
        <v/>
      </c>
      <c r="V2903" s="8" t="str">
        <f>IFERROR(VLOOKUP(LEFT($A2903,8),POR!$A:$R,8,0),"")</f>
        <v/>
      </c>
      <c r="W2903" s="8" t="str">
        <f>IFERROR(VLOOKUP(LEFT($A2903,8),POR!$A:$R,9,0),"")</f>
        <v/>
      </c>
      <c r="X2903" s="8" t="str">
        <f>IFERROR(VLOOKUP(LEFT($A2903,8),POR!$A:$R,10,0),"")</f>
        <v/>
      </c>
      <c r="Y2903" s="8" t="str">
        <f>IFERROR(VLOOKUP(LEFT($A2903,8),POR!$A:$R,11,0),"")</f>
        <v/>
      </c>
      <c r="Z2903" s="8" t="str">
        <f>IFERROR(VLOOKUP(LEFT($A2903,8),POR!$A:$R,12,0),"")</f>
        <v/>
      </c>
      <c r="AA2903" s="8" t="str">
        <f>IFERROR(VLOOKUP(LEFT($A2903,8),POR!$A:$R,13,0),"")</f>
        <v/>
      </c>
      <c r="AB2903" s="8" t="str">
        <f>IFERROR(VLOOKUP(LEFT($A2903,8),POR!$A:$R,14,0),"")</f>
        <v/>
      </c>
      <c r="AC2903" s="8" t="str">
        <f>IFERROR(VLOOKUP(LEFT($A2903,8),POR!$A:$R,15,0),"")</f>
        <v/>
      </c>
      <c r="AD2903" s="8" t="str">
        <f>IFERROR(VLOOKUP(LEFT($A2903,8),POR!$A:$R,16,0),"")</f>
        <v/>
      </c>
      <c r="AE2903" s="8" t="str">
        <f>IFERROR(VLOOKUP(LEFT($A2903,8),POR!$A:$R,17,0),"")</f>
        <v/>
      </c>
      <c r="AF2903" s="8" t="str">
        <f>IFERROR(VLOOKUP(LEFT($A2903,8),POR!$A:$R,18,0),"")</f>
        <v/>
      </c>
      <c r="AG2903" s="36" t="str">
        <f>IFERROR(VLOOKUP(A2903,NSD!F:G,2,0),"")</f>
        <v/>
      </c>
    </row>
    <row r="2904" spans="1:33">
      <c r="A2904" s="49" t="s">
        <v>4049</v>
      </c>
      <c r="B2904" s="36" t="str">
        <f>VLOOKUP(LEFT(A2904,8),Clusters!A:C,3,0)</f>
        <v>C1</v>
      </c>
      <c r="C2904" s="36">
        <f>VLOOKUP(LEFT(A2904,8),Clusters!A:D,2,0)</f>
        <v>11</v>
      </c>
      <c r="O2904" s="36" t="str">
        <f>IFERROR(VLOOKUP(LEFT(A2904,8),'Development Priority'!A:B,2,0),"")</f>
        <v/>
      </c>
      <c r="P2904" s="8" t="str">
        <f>IFERROR(VLOOKUP(LEFT($A2904,8),POR!$A:$R,2,0),"")</f>
        <v/>
      </c>
      <c r="Q2904" s="8" t="str">
        <f>IFERROR(VLOOKUP(LEFT($A2904,8),POR!$A:$R,3,0),"")</f>
        <v/>
      </c>
      <c r="R2904" s="8" t="str">
        <f>IFERROR(VLOOKUP(LEFT($A2904,8),POR!$A:$R,4,0),"")</f>
        <v/>
      </c>
      <c r="S2904" s="8" t="str">
        <f>IFERROR(VLOOKUP(LEFT($A2904,8),POR!$A:$R,5,0),"")</f>
        <v/>
      </c>
      <c r="T2904" s="8" t="str">
        <f>IFERROR(VLOOKUP(LEFT($A2904,8),POR!$A:$R,6,0),"")</f>
        <v/>
      </c>
      <c r="U2904" s="8" t="str">
        <f>IFERROR(VLOOKUP(LEFT($A2904,8),POR!$A:$R,7,0),"")</f>
        <v/>
      </c>
      <c r="V2904" s="8" t="str">
        <f>IFERROR(VLOOKUP(LEFT($A2904,8),POR!$A:$R,8,0),"")</f>
        <v/>
      </c>
      <c r="W2904" s="8" t="str">
        <f>IFERROR(VLOOKUP(LEFT($A2904,8),POR!$A:$R,9,0),"")</f>
        <v/>
      </c>
      <c r="X2904" s="8" t="str">
        <f>IFERROR(VLOOKUP(LEFT($A2904,8),POR!$A:$R,10,0),"")</f>
        <v/>
      </c>
      <c r="Y2904" s="8" t="str">
        <f>IFERROR(VLOOKUP(LEFT($A2904,8),POR!$A:$R,11,0),"")</f>
        <v/>
      </c>
      <c r="Z2904" s="8" t="str">
        <f>IFERROR(VLOOKUP(LEFT($A2904,8),POR!$A:$R,12,0),"")</f>
        <v/>
      </c>
      <c r="AA2904" s="8" t="str">
        <f>IFERROR(VLOOKUP(LEFT($A2904,8),POR!$A:$R,13,0),"")</f>
        <v/>
      </c>
      <c r="AB2904" s="8" t="str">
        <f>IFERROR(VLOOKUP(LEFT($A2904,8),POR!$A:$R,14,0),"")</f>
        <v/>
      </c>
      <c r="AC2904" s="8" t="str">
        <f>IFERROR(VLOOKUP(LEFT($A2904,8),POR!$A:$R,15,0),"")</f>
        <v/>
      </c>
      <c r="AD2904" s="8" t="str">
        <f>IFERROR(VLOOKUP(LEFT($A2904,8),POR!$A:$R,16,0),"")</f>
        <v/>
      </c>
      <c r="AE2904" s="8" t="str">
        <f>IFERROR(VLOOKUP(LEFT($A2904,8),POR!$A:$R,17,0),"")</f>
        <v/>
      </c>
      <c r="AF2904" s="8" t="str">
        <f>IFERROR(VLOOKUP(LEFT($A2904,8),POR!$A:$R,18,0),"")</f>
        <v/>
      </c>
      <c r="AG2904" s="36" t="str">
        <f>IFERROR(VLOOKUP(A2904,NSD!F:G,2,0),"")</f>
        <v/>
      </c>
    </row>
    <row r="2905" spans="1:33">
      <c r="A2905" s="49" t="s">
        <v>4050</v>
      </c>
      <c r="B2905" s="36" t="str">
        <f>VLOOKUP(LEFT(A2905,8),Clusters!A:C,3,0)</f>
        <v>C1</v>
      </c>
      <c r="C2905" s="36">
        <f>VLOOKUP(LEFT(A2905,8),Clusters!A:D,2,0)</f>
        <v>11</v>
      </c>
      <c r="O2905" s="36" t="str">
        <f>IFERROR(VLOOKUP(LEFT(A2905,8),'Development Priority'!A:B,2,0),"")</f>
        <v/>
      </c>
      <c r="P2905" s="8" t="str">
        <f>IFERROR(VLOOKUP(LEFT($A2905,8),POR!$A:$R,2,0),"")</f>
        <v/>
      </c>
      <c r="Q2905" s="8" t="str">
        <f>IFERROR(VLOOKUP(LEFT($A2905,8),POR!$A:$R,3,0),"")</f>
        <v/>
      </c>
      <c r="R2905" s="8" t="str">
        <f>IFERROR(VLOOKUP(LEFT($A2905,8),POR!$A:$R,4,0),"")</f>
        <v/>
      </c>
      <c r="S2905" s="8" t="str">
        <f>IFERROR(VLOOKUP(LEFT($A2905,8),POR!$A:$R,5,0),"")</f>
        <v/>
      </c>
      <c r="T2905" s="8" t="str">
        <f>IFERROR(VLOOKUP(LEFT($A2905,8),POR!$A:$R,6,0),"")</f>
        <v/>
      </c>
      <c r="U2905" s="8" t="str">
        <f>IFERROR(VLOOKUP(LEFT($A2905,8),POR!$A:$R,7,0),"")</f>
        <v/>
      </c>
      <c r="V2905" s="8" t="str">
        <f>IFERROR(VLOOKUP(LEFT($A2905,8),POR!$A:$R,8,0),"")</f>
        <v/>
      </c>
      <c r="W2905" s="8" t="str">
        <f>IFERROR(VLOOKUP(LEFT($A2905,8),POR!$A:$R,9,0),"")</f>
        <v/>
      </c>
      <c r="X2905" s="8" t="str">
        <f>IFERROR(VLOOKUP(LEFT($A2905,8),POR!$A:$R,10,0),"")</f>
        <v/>
      </c>
      <c r="Y2905" s="8" t="str">
        <f>IFERROR(VLOOKUP(LEFT($A2905,8),POR!$A:$R,11,0),"")</f>
        <v/>
      </c>
      <c r="Z2905" s="8" t="str">
        <f>IFERROR(VLOOKUP(LEFT($A2905,8),POR!$A:$R,12,0),"")</f>
        <v/>
      </c>
      <c r="AA2905" s="8" t="str">
        <f>IFERROR(VLOOKUP(LEFT($A2905,8),POR!$A:$R,13,0),"")</f>
        <v/>
      </c>
      <c r="AB2905" s="8" t="str">
        <f>IFERROR(VLOOKUP(LEFT($A2905,8),POR!$A:$R,14,0),"")</f>
        <v/>
      </c>
      <c r="AC2905" s="8" t="str">
        <f>IFERROR(VLOOKUP(LEFT($A2905,8),POR!$A:$R,15,0),"")</f>
        <v/>
      </c>
      <c r="AD2905" s="8" t="str">
        <f>IFERROR(VLOOKUP(LEFT($A2905,8),POR!$A:$R,16,0),"")</f>
        <v/>
      </c>
      <c r="AE2905" s="8" t="str">
        <f>IFERROR(VLOOKUP(LEFT($A2905,8),POR!$A:$R,17,0),"")</f>
        <v/>
      </c>
      <c r="AF2905" s="8" t="str">
        <f>IFERROR(VLOOKUP(LEFT($A2905,8),POR!$A:$R,18,0),"")</f>
        <v/>
      </c>
      <c r="AG2905" s="36" t="str">
        <f>IFERROR(VLOOKUP(A2905,NSD!F:G,2,0),"")</f>
        <v/>
      </c>
    </row>
    <row r="2906" spans="1:33">
      <c r="A2906" s="49" t="s">
        <v>4051</v>
      </c>
      <c r="B2906" s="36" t="str">
        <f>VLOOKUP(LEFT(A2906,8),Clusters!A:C,3,0)</f>
        <v>C1</v>
      </c>
      <c r="C2906" s="36">
        <f>VLOOKUP(LEFT(A2906,8),Clusters!A:D,2,0)</f>
        <v>11</v>
      </c>
      <c r="O2906" s="36" t="str">
        <f>IFERROR(VLOOKUP(LEFT(A2906,8),'Development Priority'!A:B,2,0),"")</f>
        <v/>
      </c>
      <c r="P2906" s="8" t="str">
        <f>IFERROR(VLOOKUP(LEFT($A2906,8),POR!$A:$R,2,0),"")</f>
        <v/>
      </c>
      <c r="Q2906" s="8" t="str">
        <f>IFERROR(VLOOKUP(LEFT($A2906,8),POR!$A:$R,3,0),"")</f>
        <v/>
      </c>
      <c r="R2906" s="8" t="str">
        <f>IFERROR(VLOOKUP(LEFT($A2906,8),POR!$A:$R,4,0),"")</f>
        <v/>
      </c>
      <c r="S2906" s="8" t="str">
        <f>IFERROR(VLOOKUP(LEFT($A2906,8),POR!$A:$R,5,0),"")</f>
        <v/>
      </c>
      <c r="T2906" s="8" t="str">
        <f>IFERROR(VLOOKUP(LEFT($A2906,8),POR!$A:$R,6,0),"")</f>
        <v/>
      </c>
      <c r="U2906" s="8" t="str">
        <f>IFERROR(VLOOKUP(LEFT($A2906,8),POR!$A:$R,7,0),"")</f>
        <v/>
      </c>
      <c r="V2906" s="8" t="str">
        <f>IFERROR(VLOOKUP(LEFT($A2906,8),POR!$A:$R,8,0),"")</f>
        <v/>
      </c>
      <c r="W2906" s="8" t="str">
        <f>IFERROR(VLOOKUP(LEFT($A2906,8),POR!$A:$R,9,0),"")</f>
        <v/>
      </c>
      <c r="X2906" s="8" t="str">
        <f>IFERROR(VLOOKUP(LEFT($A2906,8),POR!$A:$R,10,0),"")</f>
        <v/>
      </c>
      <c r="Y2906" s="8" t="str">
        <f>IFERROR(VLOOKUP(LEFT($A2906,8),POR!$A:$R,11,0),"")</f>
        <v/>
      </c>
      <c r="Z2906" s="8" t="str">
        <f>IFERROR(VLOOKUP(LEFT($A2906,8),POR!$A:$R,12,0),"")</f>
        <v/>
      </c>
      <c r="AA2906" s="8" t="str">
        <f>IFERROR(VLOOKUP(LEFT($A2906,8),POR!$A:$R,13,0),"")</f>
        <v/>
      </c>
      <c r="AB2906" s="8" t="str">
        <f>IFERROR(VLOOKUP(LEFT($A2906,8),POR!$A:$R,14,0),"")</f>
        <v/>
      </c>
      <c r="AC2906" s="8" t="str">
        <f>IFERROR(VLOOKUP(LEFT($A2906,8),POR!$A:$R,15,0),"")</f>
        <v/>
      </c>
      <c r="AD2906" s="8" t="str">
        <f>IFERROR(VLOOKUP(LEFT($A2906,8),POR!$A:$R,16,0),"")</f>
        <v/>
      </c>
      <c r="AE2906" s="8" t="str">
        <f>IFERROR(VLOOKUP(LEFT($A2906,8),POR!$A:$R,17,0),"")</f>
        <v/>
      </c>
      <c r="AF2906" s="8" t="str">
        <f>IFERROR(VLOOKUP(LEFT($A2906,8),POR!$A:$R,18,0),"")</f>
        <v/>
      </c>
      <c r="AG2906" s="36" t="str">
        <f>IFERROR(VLOOKUP(A2906,NSD!F:G,2,0),"")</f>
        <v/>
      </c>
    </row>
    <row r="2907" spans="1:33">
      <c r="A2907" s="49" t="s">
        <v>4052</v>
      </c>
      <c r="B2907" s="36" t="str">
        <f>VLOOKUP(LEFT(A2907,8),Clusters!A:C,3,0)</f>
        <v>C1</v>
      </c>
      <c r="C2907" s="36">
        <f>VLOOKUP(LEFT(A2907,8),Clusters!A:D,2,0)</f>
        <v>11</v>
      </c>
      <c r="O2907" s="36" t="str">
        <f>IFERROR(VLOOKUP(LEFT(A2907,8),'Development Priority'!A:B,2,0),"")</f>
        <v/>
      </c>
      <c r="P2907" s="8" t="str">
        <f>IFERROR(VLOOKUP(LEFT($A2907,8),POR!$A:$R,2,0),"")</f>
        <v/>
      </c>
      <c r="Q2907" s="8" t="str">
        <f>IFERROR(VLOOKUP(LEFT($A2907,8),POR!$A:$R,3,0),"")</f>
        <v/>
      </c>
      <c r="R2907" s="8" t="str">
        <f>IFERROR(VLOOKUP(LEFT($A2907,8),POR!$A:$R,4,0),"")</f>
        <v/>
      </c>
      <c r="S2907" s="8" t="str">
        <f>IFERROR(VLOOKUP(LEFT($A2907,8),POR!$A:$R,5,0),"")</f>
        <v/>
      </c>
      <c r="T2907" s="8" t="str">
        <f>IFERROR(VLOOKUP(LEFT($A2907,8),POR!$A:$R,6,0),"")</f>
        <v/>
      </c>
      <c r="U2907" s="8" t="str">
        <f>IFERROR(VLOOKUP(LEFT($A2907,8),POR!$A:$R,7,0),"")</f>
        <v/>
      </c>
      <c r="V2907" s="8" t="str">
        <f>IFERROR(VLOOKUP(LEFT($A2907,8),POR!$A:$R,8,0),"")</f>
        <v/>
      </c>
      <c r="W2907" s="8" t="str">
        <f>IFERROR(VLOOKUP(LEFT($A2907,8),POR!$A:$R,9,0),"")</f>
        <v/>
      </c>
      <c r="X2907" s="8" t="str">
        <f>IFERROR(VLOOKUP(LEFT($A2907,8),POR!$A:$R,10,0),"")</f>
        <v/>
      </c>
      <c r="Y2907" s="8" t="str">
        <f>IFERROR(VLOOKUP(LEFT($A2907,8),POR!$A:$R,11,0),"")</f>
        <v/>
      </c>
      <c r="Z2907" s="8" t="str">
        <f>IFERROR(VLOOKUP(LEFT($A2907,8),POR!$A:$R,12,0),"")</f>
        <v/>
      </c>
      <c r="AA2907" s="8" t="str">
        <f>IFERROR(VLOOKUP(LEFT($A2907,8),POR!$A:$R,13,0),"")</f>
        <v/>
      </c>
      <c r="AB2907" s="8" t="str">
        <f>IFERROR(VLOOKUP(LEFT($A2907,8),POR!$A:$R,14,0),"")</f>
        <v/>
      </c>
      <c r="AC2907" s="8" t="str">
        <f>IFERROR(VLOOKUP(LEFT($A2907,8),POR!$A:$R,15,0),"")</f>
        <v/>
      </c>
      <c r="AD2907" s="8" t="str">
        <f>IFERROR(VLOOKUP(LEFT($A2907,8),POR!$A:$R,16,0),"")</f>
        <v/>
      </c>
      <c r="AE2907" s="8" t="str">
        <f>IFERROR(VLOOKUP(LEFT($A2907,8),POR!$A:$R,17,0),"")</f>
        <v/>
      </c>
      <c r="AF2907" s="8" t="str">
        <f>IFERROR(VLOOKUP(LEFT($A2907,8),POR!$A:$R,18,0),"")</f>
        <v/>
      </c>
      <c r="AG2907" s="36" t="str">
        <f>IFERROR(VLOOKUP(A2907,NSD!F:G,2,0),"")</f>
        <v/>
      </c>
    </row>
    <row r="2908" spans="1:33">
      <c r="A2908" s="49" t="s">
        <v>4053</v>
      </c>
      <c r="B2908" s="36" t="str">
        <f>VLOOKUP(LEFT(A2908,8),Clusters!A:C,3,0)</f>
        <v>C1</v>
      </c>
      <c r="C2908" s="36">
        <f>VLOOKUP(LEFT(A2908,8),Clusters!A:D,2,0)</f>
        <v>11</v>
      </c>
      <c r="O2908" s="36" t="str">
        <f>IFERROR(VLOOKUP(LEFT(A2908,8),'Development Priority'!A:B,2,0),"")</f>
        <v/>
      </c>
      <c r="P2908" s="8" t="str">
        <f>IFERROR(VLOOKUP(LEFT($A2908,8),POR!$A:$R,2,0),"")</f>
        <v/>
      </c>
      <c r="Q2908" s="8" t="str">
        <f>IFERROR(VLOOKUP(LEFT($A2908,8),POR!$A:$R,3,0),"")</f>
        <v/>
      </c>
      <c r="R2908" s="8" t="str">
        <f>IFERROR(VLOOKUP(LEFT($A2908,8),POR!$A:$R,4,0),"")</f>
        <v/>
      </c>
      <c r="S2908" s="8" t="str">
        <f>IFERROR(VLOOKUP(LEFT($A2908,8),POR!$A:$R,5,0),"")</f>
        <v/>
      </c>
      <c r="T2908" s="8" t="str">
        <f>IFERROR(VLOOKUP(LEFT($A2908,8),POR!$A:$R,6,0),"")</f>
        <v/>
      </c>
      <c r="U2908" s="8" t="str">
        <f>IFERROR(VLOOKUP(LEFT($A2908,8),POR!$A:$R,7,0),"")</f>
        <v/>
      </c>
      <c r="V2908" s="8" t="str">
        <f>IFERROR(VLOOKUP(LEFT($A2908,8),POR!$A:$R,8,0),"")</f>
        <v/>
      </c>
      <c r="W2908" s="8" t="str">
        <f>IFERROR(VLOOKUP(LEFT($A2908,8),POR!$A:$R,9,0),"")</f>
        <v/>
      </c>
      <c r="X2908" s="8" t="str">
        <f>IFERROR(VLOOKUP(LEFT($A2908,8),POR!$A:$R,10,0),"")</f>
        <v/>
      </c>
      <c r="Y2908" s="8" t="str">
        <f>IFERROR(VLOOKUP(LEFT($A2908,8),POR!$A:$R,11,0),"")</f>
        <v/>
      </c>
      <c r="Z2908" s="8" t="str">
        <f>IFERROR(VLOOKUP(LEFT($A2908,8),POR!$A:$R,12,0),"")</f>
        <v/>
      </c>
      <c r="AA2908" s="8" t="str">
        <f>IFERROR(VLOOKUP(LEFT($A2908,8),POR!$A:$R,13,0),"")</f>
        <v/>
      </c>
      <c r="AB2908" s="8" t="str">
        <f>IFERROR(VLOOKUP(LEFT($A2908,8),POR!$A:$R,14,0),"")</f>
        <v/>
      </c>
      <c r="AC2908" s="8" t="str">
        <f>IFERROR(VLOOKUP(LEFT($A2908,8),POR!$A:$R,15,0),"")</f>
        <v/>
      </c>
      <c r="AD2908" s="8" t="str">
        <f>IFERROR(VLOOKUP(LEFT($A2908,8),POR!$A:$R,16,0),"")</f>
        <v/>
      </c>
      <c r="AE2908" s="8" t="str">
        <f>IFERROR(VLOOKUP(LEFT($A2908,8),POR!$A:$R,17,0),"")</f>
        <v/>
      </c>
      <c r="AF2908" s="8" t="str">
        <f>IFERROR(VLOOKUP(LEFT($A2908,8),POR!$A:$R,18,0),"")</f>
        <v/>
      </c>
      <c r="AG2908" s="36" t="str">
        <f>IFERROR(VLOOKUP(A2908,NSD!F:G,2,0),"")</f>
        <v/>
      </c>
    </row>
    <row r="2909" spans="1:33">
      <c r="A2909" s="49" t="s">
        <v>4054</v>
      </c>
      <c r="B2909" s="36" t="str">
        <f>VLOOKUP(LEFT(A2909,8),Clusters!A:C,3,0)</f>
        <v>C1</v>
      </c>
      <c r="C2909" s="36">
        <f>VLOOKUP(LEFT(A2909,8),Clusters!A:D,2,0)</f>
        <v>11</v>
      </c>
      <c r="O2909" s="36" t="str">
        <f>IFERROR(VLOOKUP(LEFT(A2909,8),'Development Priority'!A:B,2,0),"")</f>
        <v/>
      </c>
      <c r="P2909" s="8" t="str">
        <f>IFERROR(VLOOKUP(LEFT($A2909,8),POR!$A:$R,2,0),"")</f>
        <v/>
      </c>
      <c r="Q2909" s="8" t="str">
        <f>IFERROR(VLOOKUP(LEFT($A2909,8),POR!$A:$R,3,0),"")</f>
        <v/>
      </c>
      <c r="R2909" s="8" t="str">
        <f>IFERROR(VLOOKUP(LEFT($A2909,8),POR!$A:$R,4,0),"")</f>
        <v/>
      </c>
      <c r="S2909" s="8" t="str">
        <f>IFERROR(VLOOKUP(LEFT($A2909,8),POR!$A:$R,5,0),"")</f>
        <v/>
      </c>
      <c r="T2909" s="8" t="str">
        <f>IFERROR(VLOOKUP(LEFT($A2909,8),POR!$A:$R,6,0),"")</f>
        <v/>
      </c>
      <c r="U2909" s="8" t="str">
        <f>IFERROR(VLOOKUP(LEFT($A2909,8),POR!$A:$R,7,0),"")</f>
        <v/>
      </c>
      <c r="V2909" s="8" t="str">
        <f>IFERROR(VLOOKUP(LEFT($A2909,8),POR!$A:$R,8,0),"")</f>
        <v/>
      </c>
      <c r="W2909" s="8" t="str">
        <f>IFERROR(VLOOKUP(LEFT($A2909,8),POR!$A:$R,9,0),"")</f>
        <v/>
      </c>
      <c r="X2909" s="8" t="str">
        <f>IFERROR(VLOOKUP(LEFT($A2909,8),POR!$A:$R,10,0),"")</f>
        <v/>
      </c>
      <c r="Y2909" s="8" t="str">
        <f>IFERROR(VLOOKUP(LEFT($A2909,8),POR!$A:$R,11,0),"")</f>
        <v/>
      </c>
      <c r="Z2909" s="8" t="str">
        <f>IFERROR(VLOOKUP(LEFT($A2909,8),POR!$A:$R,12,0),"")</f>
        <v/>
      </c>
      <c r="AA2909" s="8" t="str">
        <f>IFERROR(VLOOKUP(LEFT($A2909,8),POR!$A:$R,13,0),"")</f>
        <v/>
      </c>
      <c r="AB2909" s="8" t="str">
        <f>IFERROR(VLOOKUP(LEFT($A2909,8),POR!$A:$R,14,0),"")</f>
        <v/>
      </c>
      <c r="AC2909" s="8" t="str">
        <f>IFERROR(VLOOKUP(LEFT($A2909,8),POR!$A:$R,15,0),"")</f>
        <v/>
      </c>
      <c r="AD2909" s="8" t="str">
        <f>IFERROR(VLOOKUP(LEFT($A2909,8),POR!$A:$R,16,0),"")</f>
        <v/>
      </c>
      <c r="AE2909" s="8" t="str">
        <f>IFERROR(VLOOKUP(LEFT($A2909,8),POR!$A:$R,17,0),"")</f>
        <v/>
      </c>
      <c r="AF2909" s="8" t="str">
        <f>IFERROR(VLOOKUP(LEFT($A2909,8),POR!$A:$R,18,0),"")</f>
        <v/>
      </c>
      <c r="AG2909" s="36" t="str">
        <f>IFERROR(VLOOKUP(A2909,NSD!F:G,2,0),"")</f>
        <v/>
      </c>
    </row>
    <row r="2910" spans="1:33">
      <c r="A2910" s="49" t="s">
        <v>4055</v>
      </c>
      <c r="B2910" s="36" t="str">
        <f>VLOOKUP(LEFT(A2910,8),Clusters!A:C,3,0)</f>
        <v>C1</v>
      </c>
      <c r="C2910" s="36">
        <f>VLOOKUP(LEFT(A2910,8),Clusters!A:D,2,0)</f>
        <v>11</v>
      </c>
      <c r="O2910" s="36" t="str">
        <f>IFERROR(VLOOKUP(LEFT(A2910,8),'Development Priority'!A:B,2,0),"")</f>
        <v/>
      </c>
      <c r="P2910" s="8" t="str">
        <f>IFERROR(VLOOKUP(LEFT($A2910,8),POR!$A:$R,2,0),"")</f>
        <v/>
      </c>
      <c r="Q2910" s="8" t="str">
        <f>IFERROR(VLOOKUP(LEFT($A2910,8),POR!$A:$R,3,0),"")</f>
        <v/>
      </c>
      <c r="R2910" s="8" t="str">
        <f>IFERROR(VLOOKUP(LEFT($A2910,8),POR!$A:$R,4,0),"")</f>
        <v/>
      </c>
      <c r="S2910" s="8" t="str">
        <f>IFERROR(VLOOKUP(LEFT($A2910,8),POR!$A:$R,5,0),"")</f>
        <v/>
      </c>
      <c r="T2910" s="8" t="str">
        <f>IFERROR(VLOOKUP(LEFT($A2910,8),POR!$A:$R,6,0),"")</f>
        <v/>
      </c>
      <c r="U2910" s="8" t="str">
        <f>IFERROR(VLOOKUP(LEFT($A2910,8),POR!$A:$R,7,0),"")</f>
        <v/>
      </c>
      <c r="V2910" s="8" t="str">
        <f>IFERROR(VLOOKUP(LEFT($A2910,8),POR!$A:$R,8,0),"")</f>
        <v/>
      </c>
      <c r="W2910" s="8" t="str">
        <f>IFERROR(VLOOKUP(LEFT($A2910,8),POR!$A:$R,9,0),"")</f>
        <v/>
      </c>
      <c r="X2910" s="8" t="str">
        <f>IFERROR(VLOOKUP(LEFT($A2910,8),POR!$A:$R,10,0),"")</f>
        <v/>
      </c>
      <c r="Y2910" s="8" t="str">
        <f>IFERROR(VLOOKUP(LEFT($A2910,8),POR!$A:$R,11,0),"")</f>
        <v/>
      </c>
      <c r="Z2910" s="8" t="str">
        <f>IFERROR(VLOOKUP(LEFT($A2910,8),POR!$A:$R,12,0),"")</f>
        <v/>
      </c>
      <c r="AA2910" s="8" t="str">
        <f>IFERROR(VLOOKUP(LEFT($A2910,8),POR!$A:$R,13,0),"")</f>
        <v/>
      </c>
      <c r="AB2910" s="8" t="str">
        <f>IFERROR(VLOOKUP(LEFT($A2910,8),POR!$A:$R,14,0),"")</f>
        <v/>
      </c>
      <c r="AC2910" s="8" t="str">
        <f>IFERROR(VLOOKUP(LEFT($A2910,8),POR!$A:$R,15,0),"")</f>
        <v/>
      </c>
      <c r="AD2910" s="8" t="str">
        <f>IFERROR(VLOOKUP(LEFT($A2910,8),POR!$A:$R,16,0),"")</f>
        <v/>
      </c>
      <c r="AE2910" s="8" t="str">
        <f>IFERROR(VLOOKUP(LEFT($A2910,8),POR!$A:$R,17,0),"")</f>
        <v/>
      </c>
      <c r="AF2910" s="8" t="str">
        <f>IFERROR(VLOOKUP(LEFT($A2910,8),POR!$A:$R,18,0),"")</f>
        <v/>
      </c>
      <c r="AG2910" s="36" t="str">
        <f>IFERROR(VLOOKUP(A2910,NSD!F:G,2,0),"")</f>
        <v/>
      </c>
    </row>
    <row r="2911" spans="1:33">
      <c r="A2911" s="49" t="s">
        <v>4056</v>
      </c>
      <c r="B2911" s="36" t="str">
        <f>VLOOKUP(LEFT(A2911,8),Clusters!A:C,3,0)</f>
        <v>C1</v>
      </c>
      <c r="C2911" s="36">
        <f>VLOOKUP(LEFT(A2911,8),Clusters!A:D,2,0)</f>
        <v>11</v>
      </c>
      <c r="O2911" s="36" t="str">
        <f>IFERROR(VLOOKUP(LEFT(A2911,8),'Development Priority'!A:B,2,0),"")</f>
        <v/>
      </c>
      <c r="P2911" s="8" t="str">
        <f>IFERROR(VLOOKUP(LEFT($A2911,8),POR!$A:$R,2,0),"")</f>
        <v/>
      </c>
      <c r="Q2911" s="8" t="str">
        <f>IFERROR(VLOOKUP(LEFT($A2911,8),POR!$A:$R,3,0),"")</f>
        <v/>
      </c>
      <c r="R2911" s="8" t="str">
        <f>IFERROR(VLOOKUP(LEFT($A2911,8),POR!$A:$R,4,0),"")</f>
        <v/>
      </c>
      <c r="S2911" s="8" t="str">
        <f>IFERROR(VLOOKUP(LEFT($A2911,8),POR!$A:$R,5,0),"")</f>
        <v/>
      </c>
      <c r="T2911" s="8" t="str">
        <f>IFERROR(VLOOKUP(LEFT($A2911,8),POR!$A:$R,6,0),"")</f>
        <v/>
      </c>
      <c r="U2911" s="8" t="str">
        <f>IFERROR(VLOOKUP(LEFT($A2911,8),POR!$A:$R,7,0),"")</f>
        <v/>
      </c>
      <c r="V2911" s="8" t="str">
        <f>IFERROR(VLOOKUP(LEFT($A2911,8),POR!$A:$R,8,0),"")</f>
        <v/>
      </c>
      <c r="W2911" s="8" t="str">
        <f>IFERROR(VLOOKUP(LEFT($A2911,8),POR!$A:$R,9,0),"")</f>
        <v/>
      </c>
      <c r="X2911" s="8" t="str">
        <f>IFERROR(VLOOKUP(LEFT($A2911,8),POR!$A:$R,10,0),"")</f>
        <v/>
      </c>
      <c r="Y2911" s="8" t="str">
        <f>IFERROR(VLOOKUP(LEFT($A2911,8),POR!$A:$R,11,0),"")</f>
        <v/>
      </c>
      <c r="Z2911" s="8" t="str">
        <f>IFERROR(VLOOKUP(LEFT($A2911,8),POR!$A:$R,12,0),"")</f>
        <v/>
      </c>
      <c r="AA2911" s="8" t="str">
        <f>IFERROR(VLOOKUP(LEFT($A2911,8),POR!$A:$R,13,0),"")</f>
        <v/>
      </c>
      <c r="AB2911" s="8" t="str">
        <f>IFERROR(VLOOKUP(LEFT($A2911,8),POR!$A:$R,14,0),"")</f>
        <v/>
      </c>
      <c r="AC2911" s="8" t="str">
        <f>IFERROR(VLOOKUP(LEFT($A2911,8),POR!$A:$R,15,0),"")</f>
        <v/>
      </c>
      <c r="AD2911" s="8" t="str">
        <f>IFERROR(VLOOKUP(LEFT($A2911,8),POR!$A:$R,16,0),"")</f>
        <v/>
      </c>
      <c r="AE2911" s="8" t="str">
        <f>IFERROR(VLOOKUP(LEFT($A2911,8),POR!$A:$R,17,0),"")</f>
        <v/>
      </c>
      <c r="AF2911" s="8" t="str">
        <f>IFERROR(VLOOKUP(LEFT($A2911,8),POR!$A:$R,18,0),"")</f>
        <v/>
      </c>
      <c r="AG2911" s="36" t="str">
        <f>IFERROR(VLOOKUP(A2911,NSD!F:G,2,0),"")</f>
        <v/>
      </c>
    </row>
    <row r="2912" spans="1:33">
      <c r="A2912" s="49" t="s">
        <v>2423</v>
      </c>
      <c r="B2912" s="36" t="e">
        <f>VLOOKUP(LEFT(A2912,8),Clusters!A:C,3,0)</f>
        <v>#N/A</v>
      </c>
      <c r="C2912" s="36" t="e">
        <f>VLOOKUP(LEFT(A2912,8),Clusters!A:D,2,0)</f>
        <v>#N/A</v>
      </c>
      <c r="O2912" s="36" t="str">
        <f>IFERROR(VLOOKUP(LEFT(A2912,8),'Development Priority'!A:B,2,0),"")</f>
        <v/>
      </c>
      <c r="P2912" s="8" t="str">
        <f>IFERROR(VLOOKUP(LEFT($A2912,8),POR!$A:$R,2,0),"")</f>
        <v/>
      </c>
      <c r="Q2912" s="8" t="str">
        <f>IFERROR(VLOOKUP(LEFT($A2912,8),POR!$A:$R,3,0),"")</f>
        <v/>
      </c>
      <c r="R2912" s="8" t="str">
        <f>IFERROR(VLOOKUP(LEFT($A2912,8),POR!$A:$R,4,0),"")</f>
        <v/>
      </c>
      <c r="S2912" s="8" t="str">
        <f>IFERROR(VLOOKUP(LEFT($A2912,8),POR!$A:$R,5,0),"")</f>
        <v/>
      </c>
      <c r="T2912" s="8" t="str">
        <f>IFERROR(VLOOKUP(LEFT($A2912,8),POR!$A:$R,6,0),"")</f>
        <v/>
      </c>
      <c r="U2912" s="8" t="str">
        <f>IFERROR(VLOOKUP(LEFT($A2912,8),POR!$A:$R,7,0),"")</f>
        <v/>
      </c>
      <c r="V2912" s="8" t="str">
        <f>IFERROR(VLOOKUP(LEFT($A2912,8),POR!$A:$R,8,0),"")</f>
        <v/>
      </c>
      <c r="W2912" s="8" t="str">
        <f>IFERROR(VLOOKUP(LEFT($A2912,8),POR!$A:$R,9,0),"")</f>
        <v/>
      </c>
      <c r="X2912" s="8" t="str">
        <f>IFERROR(VLOOKUP(LEFT($A2912,8),POR!$A:$R,10,0),"")</f>
        <v/>
      </c>
      <c r="Y2912" s="8" t="str">
        <f>IFERROR(VLOOKUP(LEFT($A2912,8),POR!$A:$R,11,0),"")</f>
        <v/>
      </c>
      <c r="Z2912" s="8" t="str">
        <f>IFERROR(VLOOKUP(LEFT($A2912,8),POR!$A:$R,12,0),"")</f>
        <v/>
      </c>
      <c r="AA2912" s="8" t="str">
        <f>IFERROR(VLOOKUP(LEFT($A2912,8),POR!$A:$R,13,0),"")</f>
        <v/>
      </c>
      <c r="AB2912" s="8" t="str">
        <f>IFERROR(VLOOKUP(LEFT($A2912,8),POR!$A:$R,14,0),"")</f>
        <v/>
      </c>
      <c r="AC2912" s="8" t="str">
        <f>IFERROR(VLOOKUP(LEFT($A2912,8),POR!$A:$R,15,0),"")</f>
        <v/>
      </c>
      <c r="AD2912" s="8" t="str">
        <f>IFERROR(VLOOKUP(LEFT($A2912,8),POR!$A:$R,16,0),"")</f>
        <v/>
      </c>
      <c r="AE2912" s="8" t="str">
        <f>IFERROR(VLOOKUP(LEFT($A2912,8),POR!$A:$R,17,0),"")</f>
        <v/>
      </c>
      <c r="AF2912" s="8" t="str">
        <f>IFERROR(VLOOKUP(LEFT($A2912,8),POR!$A:$R,18,0),"")</f>
        <v/>
      </c>
      <c r="AG2912" s="36" t="str">
        <f>IFERROR(VLOOKUP(A2912,NSD!F:G,2,0),"")</f>
        <v/>
      </c>
    </row>
    <row r="2913" spans="1:33">
      <c r="A2913" s="49" t="s">
        <v>3189</v>
      </c>
      <c r="B2913" s="36" t="e">
        <f>VLOOKUP(LEFT(A2913,8),Clusters!A:C,3,0)</f>
        <v>#N/A</v>
      </c>
      <c r="C2913" s="36" t="e">
        <f>VLOOKUP(LEFT(A2913,8),Clusters!A:D,2,0)</f>
        <v>#N/A</v>
      </c>
      <c r="O2913" s="36" t="str">
        <f>IFERROR(VLOOKUP(LEFT(A2913,8),'Development Priority'!A:B,2,0),"")</f>
        <v/>
      </c>
      <c r="P2913" s="8" t="str">
        <f>IFERROR(VLOOKUP(LEFT($A2913,8),POR!$A:$R,2,0),"")</f>
        <v/>
      </c>
      <c r="Q2913" s="8" t="str">
        <f>IFERROR(VLOOKUP(LEFT($A2913,8),POR!$A:$R,3,0),"")</f>
        <v/>
      </c>
      <c r="R2913" s="8" t="str">
        <f>IFERROR(VLOOKUP(LEFT($A2913,8),POR!$A:$R,4,0),"")</f>
        <v/>
      </c>
      <c r="S2913" s="8" t="str">
        <f>IFERROR(VLOOKUP(LEFT($A2913,8),POR!$A:$R,5,0),"")</f>
        <v/>
      </c>
      <c r="T2913" s="8" t="str">
        <f>IFERROR(VLOOKUP(LEFT($A2913,8),POR!$A:$R,6,0),"")</f>
        <v/>
      </c>
      <c r="U2913" s="8" t="str">
        <f>IFERROR(VLOOKUP(LEFT($A2913,8),POR!$A:$R,7,0),"")</f>
        <v/>
      </c>
      <c r="V2913" s="8" t="str">
        <f>IFERROR(VLOOKUP(LEFT($A2913,8),POR!$A:$R,8,0),"")</f>
        <v/>
      </c>
      <c r="W2913" s="8" t="str">
        <f>IFERROR(VLOOKUP(LEFT($A2913,8),POR!$A:$R,9,0),"")</f>
        <v/>
      </c>
      <c r="X2913" s="8" t="str">
        <f>IFERROR(VLOOKUP(LEFT($A2913,8),POR!$A:$R,10,0),"")</f>
        <v/>
      </c>
      <c r="Y2913" s="8" t="str">
        <f>IFERROR(VLOOKUP(LEFT($A2913,8),POR!$A:$R,11,0),"")</f>
        <v/>
      </c>
      <c r="Z2913" s="8" t="str">
        <f>IFERROR(VLOOKUP(LEFT($A2913,8),POR!$A:$R,12,0),"")</f>
        <v/>
      </c>
      <c r="AA2913" s="8" t="str">
        <f>IFERROR(VLOOKUP(LEFT($A2913,8),POR!$A:$R,13,0),"")</f>
        <v/>
      </c>
      <c r="AB2913" s="8" t="str">
        <f>IFERROR(VLOOKUP(LEFT($A2913,8),POR!$A:$R,14,0),"")</f>
        <v/>
      </c>
      <c r="AC2913" s="8" t="str">
        <f>IFERROR(VLOOKUP(LEFT($A2913,8),POR!$A:$R,15,0),"")</f>
        <v/>
      </c>
      <c r="AD2913" s="8" t="str">
        <f>IFERROR(VLOOKUP(LEFT($A2913,8),POR!$A:$R,16,0),"")</f>
        <v/>
      </c>
      <c r="AE2913" s="8" t="str">
        <f>IFERROR(VLOOKUP(LEFT($A2913,8),POR!$A:$R,17,0),"")</f>
        <v/>
      </c>
      <c r="AF2913" s="8" t="str">
        <f>IFERROR(VLOOKUP(LEFT($A2913,8),POR!$A:$R,18,0),"")</f>
        <v/>
      </c>
      <c r="AG2913" s="36" t="str">
        <f>IFERROR(VLOOKUP(A2913,NSD!F:G,2,0),"")</f>
        <v/>
      </c>
    </row>
    <row r="2914" spans="1:33">
      <c r="A2914" s="49" t="s">
        <v>2398</v>
      </c>
      <c r="B2914" s="36" t="e">
        <f>VLOOKUP(LEFT(A2914,8),Clusters!A:C,3,0)</f>
        <v>#N/A</v>
      </c>
      <c r="C2914" s="36" t="e">
        <f>VLOOKUP(LEFT(A2914,8),Clusters!A:D,2,0)</f>
        <v>#N/A</v>
      </c>
      <c r="O2914" s="36" t="str">
        <f>IFERROR(VLOOKUP(LEFT(A2914,8),'Development Priority'!A:B,2,0),"")</f>
        <v/>
      </c>
      <c r="P2914" s="8" t="str">
        <f>IFERROR(VLOOKUP(LEFT($A2914,8),POR!$A:$R,2,0),"")</f>
        <v/>
      </c>
      <c r="Q2914" s="8" t="str">
        <f>IFERROR(VLOOKUP(LEFT($A2914,8),POR!$A:$R,3,0),"")</f>
        <v/>
      </c>
      <c r="R2914" s="8" t="str">
        <f>IFERROR(VLOOKUP(LEFT($A2914,8),POR!$A:$R,4,0),"")</f>
        <v/>
      </c>
      <c r="S2914" s="8" t="str">
        <f>IFERROR(VLOOKUP(LEFT($A2914,8),POR!$A:$R,5,0),"")</f>
        <v/>
      </c>
      <c r="T2914" s="8" t="str">
        <f>IFERROR(VLOOKUP(LEFT($A2914,8),POR!$A:$R,6,0),"")</f>
        <v/>
      </c>
      <c r="U2914" s="8" t="str">
        <f>IFERROR(VLOOKUP(LEFT($A2914,8),POR!$A:$R,7,0),"")</f>
        <v/>
      </c>
      <c r="V2914" s="8" t="str">
        <f>IFERROR(VLOOKUP(LEFT($A2914,8),POR!$A:$R,8,0),"")</f>
        <v/>
      </c>
      <c r="W2914" s="8" t="str">
        <f>IFERROR(VLOOKUP(LEFT($A2914,8),POR!$A:$R,9,0),"")</f>
        <v/>
      </c>
      <c r="X2914" s="8" t="str">
        <f>IFERROR(VLOOKUP(LEFT($A2914,8),POR!$A:$R,10,0),"")</f>
        <v/>
      </c>
      <c r="Y2914" s="8" t="str">
        <f>IFERROR(VLOOKUP(LEFT($A2914,8),POR!$A:$R,11,0),"")</f>
        <v/>
      </c>
      <c r="Z2914" s="8" t="str">
        <f>IFERROR(VLOOKUP(LEFT($A2914,8),POR!$A:$R,12,0),"")</f>
        <v/>
      </c>
      <c r="AA2914" s="8" t="str">
        <f>IFERROR(VLOOKUP(LEFT($A2914,8),POR!$A:$R,13,0),"")</f>
        <v/>
      </c>
      <c r="AB2914" s="8" t="str">
        <f>IFERROR(VLOOKUP(LEFT($A2914,8),POR!$A:$R,14,0),"")</f>
        <v/>
      </c>
      <c r="AC2914" s="8" t="str">
        <f>IFERROR(VLOOKUP(LEFT($A2914,8),POR!$A:$R,15,0),"")</f>
        <v/>
      </c>
      <c r="AD2914" s="8" t="str">
        <f>IFERROR(VLOOKUP(LEFT($A2914,8),POR!$A:$R,16,0),"")</f>
        <v/>
      </c>
      <c r="AE2914" s="8" t="str">
        <f>IFERROR(VLOOKUP(LEFT($A2914,8),POR!$A:$R,17,0),"")</f>
        <v/>
      </c>
      <c r="AF2914" s="8" t="str">
        <f>IFERROR(VLOOKUP(LEFT($A2914,8),POR!$A:$R,18,0),"")</f>
        <v/>
      </c>
      <c r="AG2914" s="36" t="str">
        <f>IFERROR(VLOOKUP(A2914,NSD!F:G,2,0),"")</f>
        <v/>
      </c>
    </row>
    <row r="2915" spans="1:33">
      <c r="A2915" s="49" t="s">
        <v>2605</v>
      </c>
      <c r="B2915" s="36" t="e">
        <f>VLOOKUP(LEFT(A2915,8),Clusters!A:C,3,0)</f>
        <v>#N/A</v>
      </c>
      <c r="C2915" s="36" t="e">
        <f>VLOOKUP(LEFT(A2915,8),Clusters!A:D,2,0)</f>
        <v>#N/A</v>
      </c>
      <c r="O2915" s="36" t="str">
        <f>IFERROR(VLOOKUP(LEFT(A2915,8),'Development Priority'!A:B,2,0),"")</f>
        <v/>
      </c>
      <c r="P2915" s="8" t="str">
        <f>IFERROR(VLOOKUP(LEFT($A2915,8),POR!$A:$R,2,0),"")</f>
        <v/>
      </c>
      <c r="Q2915" s="8" t="str">
        <f>IFERROR(VLOOKUP(LEFT($A2915,8),POR!$A:$R,3,0),"")</f>
        <v/>
      </c>
      <c r="R2915" s="8" t="str">
        <f>IFERROR(VLOOKUP(LEFT($A2915,8),POR!$A:$R,4,0),"")</f>
        <v/>
      </c>
      <c r="S2915" s="8" t="str">
        <f>IFERROR(VLOOKUP(LEFT($A2915,8),POR!$A:$R,5,0),"")</f>
        <v/>
      </c>
      <c r="T2915" s="8" t="str">
        <f>IFERROR(VLOOKUP(LEFT($A2915,8),POR!$A:$R,6,0),"")</f>
        <v/>
      </c>
      <c r="U2915" s="8" t="str">
        <f>IFERROR(VLOOKUP(LEFT($A2915,8),POR!$A:$R,7,0),"")</f>
        <v/>
      </c>
      <c r="V2915" s="8" t="str">
        <f>IFERROR(VLOOKUP(LEFT($A2915,8),POR!$A:$R,8,0),"")</f>
        <v/>
      </c>
      <c r="W2915" s="8" t="str">
        <f>IFERROR(VLOOKUP(LEFT($A2915,8),POR!$A:$R,9,0),"")</f>
        <v/>
      </c>
      <c r="X2915" s="8" t="str">
        <f>IFERROR(VLOOKUP(LEFT($A2915,8),POR!$A:$R,10,0),"")</f>
        <v/>
      </c>
      <c r="Y2915" s="8" t="str">
        <f>IFERROR(VLOOKUP(LEFT($A2915,8),POR!$A:$R,11,0),"")</f>
        <v/>
      </c>
      <c r="Z2915" s="8" t="str">
        <f>IFERROR(VLOOKUP(LEFT($A2915,8),POR!$A:$R,12,0),"")</f>
        <v/>
      </c>
      <c r="AA2915" s="8" t="str">
        <f>IFERROR(VLOOKUP(LEFT($A2915,8),POR!$A:$R,13,0),"")</f>
        <v/>
      </c>
      <c r="AB2915" s="8" t="str">
        <f>IFERROR(VLOOKUP(LEFT($A2915,8),POR!$A:$R,14,0),"")</f>
        <v/>
      </c>
      <c r="AC2915" s="8" t="str">
        <f>IFERROR(VLOOKUP(LEFT($A2915,8),POR!$A:$R,15,0),"")</f>
        <v/>
      </c>
      <c r="AD2915" s="8" t="str">
        <f>IFERROR(VLOOKUP(LEFT($A2915,8),POR!$A:$R,16,0),"")</f>
        <v/>
      </c>
      <c r="AE2915" s="8" t="str">
        <f>IFERROR(VLOOKUP(LEFT($A2915,8),POR!$A:$R,17,0),"")</f>
        <v/>
      </c>
      <c r="AF2915" s="8" t="str">
        <f>IFERROR(VLOOKUP(LEFT($A2915,8),POR!$A:$R,18,0),"")</f>
        <v/>
      </c>
      <c r="AG2915" s="36" t="str">
        <f>IFERROR(VLOOKUP(A2915,NSD!F:G,2,0),"")</f>
        <v/>
      </c>
    </row>
    <row r="2916" spans="1:33">
      <c r="A2916" s="49" t="s">
        <v>2416</v>
      </c>
      <c r="B2916" s="36" t="e">
        <f>VLOOKUP(LEFT(A2916,8),Clusters!A:C,3,0)</f>
        <v>#N/A</v>
      </c>
      <c r="C2916" s="36" t="e">
        <f>VLOOKUP(LEFT(A2916,8),Clusters!A:D,2,0)</f>
        <v>#N/A</v>
      </c>
      <c r="O2916" s="36" t="str">
        <f>IFERROR(VLOOKUP(LEFT(A2916,8),'Development Priority'!A:B,2,0),"")</f>
        <v/>
      </c>
      <c r="P2916" s="8" t="str">
        <f>IFERROR(VLOOKUP(LEFT($A2916,8),POR!$A:$R,2,0),"")</f>
        <v/>
      </c>
      <c r="Q2916" s="8" t="str">
        <f>IFERROR(VLOOKUP(LEFT($A2916,8),POR!$A:$R,3,0),"")</f>
        <v/>
      </c>
      <c r="R2916" s="8" t="str">
        <f>IFERROR(VLOOKUP(LEFT($A2916,8),POR!$A:$R,4,0),"")</f>
        <v/>
      </c>
      <c r="S2916" s="8" t="str">
        <f>IFERROR(VLOOKUP(LEFT($A2916,8),POR!$A:$R,5,0),"")</f>
        <v/>
      </c>
      <c r="T2916" s="8" t="str">
        <f>IFERROR(VLOOKUP(LEFT($A2916,8),POR!$A:$R,6,0),"")</f>
        <v/>
      </c>
      <c r="U2916" s="8" t="str">
        <f>IFERROR(VLOOKUP(LEFT($A2916,8),POR!$A:$R,7,0),"")</f>
        <v/>
      </c>
      <c r="V2916" s="8" t="str">
        <f>IFERROR(VLOOKUP(LEFT($A2916,8),POR!$A:$R,8,0),"")</f>
        <v/>
      </c>
      <c r="W2916" s="8" t="str">
        <f>IFERROR(VLOOKUP(LEFT($A2916,8),POR!$A:$R,9,0),"")</f>
        <v/>
      </c>
      <c r="X2916" s="8" t="str">
        <f>IFERROR(VLOOKUP(LEFT($A2916,8),POR!$A:$R,10,0),"")</f>
        <v/>
      </c>
      <c r="Y2916" s="8" t="str">
        <f>IFERROR(VLOOKUP(LEFT($A2916,8),POR!$A:$R,11,0),"")</f>
        <v/>
      </c>
      <c r="Z2916" s="8" t="str">
        <f>IFERROR(VLOOKUP(LEFT($A2916,8),POR!$A:$R,12,0),"")</f>
        <v/>
      </c>
      <c r="AA2916" s="8" t="str">
        <f>IFERROR(VLOOKUP(LEFT($A2916,8),POR!$A:$R,13,0),"")</f>
        <v/>
      </c>
      <c r="AB2916" s="8" t="str">
        <f>IFERROR(VLOOKUP(LEFT($A2916,8),POR!$A:$R,14,0),"")</f>
        <v/>
      </c>
      <c r="AC2916" s="8" t="str">
        <f>IFERROR(VLOOKUP(LEFT($A2916,8),POR!$A:$R,15,0),"")</f>
        <v/>
      </c>
      <c r="AD2916" s="8" t="str">
        <f>IFERROR(VLOOKUP(LEFT($A2916,8),POR!$A:$R,16,0),"")</f>
        <v/>
      </c>
      <c r="AE2916" s="8" t="str">
        <f>IFERROR(VLOOKUP(LEFT($A2916,8),POR!$A:$R,17,0),"")</f>
        <v/>
      </c>
      <c r="AF2916" s="8" t="str">
        <f>IFERROR(VLOOKUP(LEFT($A2916,8),POR!$A:$R,18,0),"")</f>
        <v/>
      </c>
      <c r="AG2916" s="36" t="str">
        <f>IFERROR(VLOOKUP(A2916,NSD!F:G,2,0),"")</f>
        <v/>
      </c>
    </row>
    <row r="2917" spans="1:33">
      <c r="A2917" s="49" t="s">
        <v>2428</v>
      </c>
      <c r="B2917" s="36" t="e">
        <f>VLOOKUP(LEFT(A2917,8),Clusters!A:C,3,0)</f>
        <v>#N/A</v>
      </c>
      <c r="C2917" s="36" t="e">
        <f>VLOOKUP(LEFT(A2917,8),Clusters!A:D,2,0)</f>
        <v>#N/A</v>
      </c>
      <c r="O2917" s="36" t="str">
        <f>IFERROR(VLOOKUP(LEFT(A2917,8),'Development Priority'!A:B,2,0),"")</f>
        <v/>
      </c>
      <c r="P2917" s="8" t="str">
        <f>IFERROR(VLOOKUP(LEFT($A2917,8),POR!$A:$R,2,0),"")</f>
        <v/>
      </c>
      <c r="Q2917" s="8" t="str">
        <f>IFERROR(VLOOKUP(LEFT($A2917,8),POR!$A:$R,3,0),"")</f>
        <v/>
      </c>
      <c r="R2917" s="8" t="str">
        <f>IFERROR(VLOOKUP(LEFT($A2917,8),POR!$A:$R,4,0),"")</f>
        <v/>
      </c>
      <c r="S2917" s="8" t="str">
        <f>IFERROR(VLOOKUP(LEFT($A2917,8),POR!$A:$R,5,0),"")</f>
        <v/>
      </c>
      <c r="T2917" s="8" t="str">
        <f>IFERROR(VLOOKUP(LEFT($A2917,8),POR!$A:$R,6,0),"")</f>
        <v/>
      </c>
      <c r="U2917" s="8" t="str">
        <f>IFERROR(VLOOKUP(LEFT($A2917,8),POR!$A:$R,7,0),"")</f>
        <v/>
      </c>
      <c r="V2917" s="8" t="str">
        <f>IFERROR(VLOOKUP(LEFT($A2917,8),POR!$A:$R,8,0),"")</f>
        <v/>
      </c>
      <c r="W2917" s="8" t="str">
        <f>IFERROR(VLOOKUP(LEFT($A2917,8),POR!$A:$R,9,0),"")</f>
        <v/>
      </c>
      <c r="X2917" s="8" t="str">
        <f>IFERROR(VLOOKUP(LEFT($A2917,8),POR!$A:$R,10,0),"")</f>
        <v/>
      </c>
      <c r="Y2917" s="8" t="str">
        <f>IFERROR(VLOOKUP(LEFT($A2917,8),POR!$A:$R,11,0),"")</f>
        <v/>
      </c>
      <c r="Z2917" s="8" t="str">
        <f>IFERROR(VLOOKUP(LEFT($A2917,8),POR!$A:$R,12,0),"")</f>
        <v/>
      </c>
      <c r="AA2917" s="8" t="str">
        <f>IFERROR(VLOOKUP(LEFT($A2917,8),POR!$A:$R,13,0),"")</f>
        <v/>
      </c>
      <c r="AB2917" s="8" t="str">
        <f>IFERROR(VLOOKUP(LEFT($A2917,8),POR!$A:$R,14,0),"")</f>
        <v/>
      </c>
      <c r="AC2917" s="8" t="str">
        <f>IFERROR(VLOOKUP(LEFT($A2917,8),POR!$A:$R,15,0),"")</f>
        <v/>
      </c>
      <c r="AD2917" s="8" t="str">
        <f>IFERROR(VLOOKUP(LEFT($A2917,8),POR!$A:$R,16,0),"")</f>
        <v/>
      </c>
      <c r="AE2917" s="8" t="str">
        <f>IFERROR(VLOOKUP(LEFT($A2917,8),POR!$A:$R,17,0),"")</f>
        <v/>
      </c>
      <c r="AF2917" s="8" t="str">
        <f>IFERROR(VLOOKUP(LEFT($A2917,8),POR!$A:$R,18,0),"")</f>
        <v/>
      </c>
      <c r="AG2917" s="36" t="str">
        <f>IFERROR(VLOOKUP(A2917,NSD!F:G,2,0),"")</f>
        <v/>
      </c>
    </row>
    <row r="2918" spans="1:33">
      <c r="A2918" s="49" t="s">
        <v>2710</v>
      </c>
      <c r="B2918" s="36" t="e">
        <f>VLOOKUP(LEFT(A2918,8),Clusters!A:C,3,0)</f>
        <v>#N/A</v>
      </c>
      <c r="C2918" s="36" t="e">
        <f>VLOOKUP(LEFT(A2918,8),Clusters!A:D,2,0)</f>
        <v>#N/A</v>
      </c>
      <c r="O2918" s="36" t="str">
        <f>IFERROR(VLOOKUP(LEFT(A2918,8),'Development Priority'!A:B,2,0),"")</f>
        <v/>
      </c>
      <c r="P2918" s="8" t="str">
        <f>IFERROR(VLOOKUP(LEFT($A2918,8),POR!$A:$R,2,0),"")</f>
        <v/>
      </c>
      <c r="Q2918" s="8" t="str">
        <f>IFERROR(VLOOKUP(LEFT($A2918,8),POR!$A:$R,3,0),"")</f>
        <v/>
      </c>
      <c r="R2918" s="8" t="str">
        <f>IFERROR(VLOOKUP(LEFT($A2918,8),POR!$A:$R,4,0),"")</f>
        <v/>
      </c>
      <c r="S2918" s="8" t="str">
        <f>IFERROR(VLOOKUP(LEFT($A2918,8),POR!$A:$R,5,0),"")</f>
        <v/>
      </c>
      <c r="T2918" s="8" t="str">
        <f>IFERROR(VLOOKUP(LEFT($A2918,8),POR!$A:$R,6,0),"")</f>
        <v/>
      </c>
      <c r="U2918" s="8" t="str">
        <f>IFERROR(VLOOKUP(LEFT($A2918,8),POR!$A:$R,7,0),"")</f>
        <v/>
      </c>
      <c r="V2918" s="8" t="str">
        <f>IFERROR(VLOOKUP(LEFT($A2918,8),POR!$A:$R,8,0),"")</f>
        <v/>
      </c>
      <c r="W2918" s="8" t="str">
        <f>IFERROR(VLOOKUP(LEFT($A2918,8),POR!$A:$R,9,0),"")</f>
        <v/>
      </c>
      <c r="X2918" s="8" t="str">
        <f>IFERROR(VLOOKUP(LEFT($A2918,8),POR!$A:$R,10,0),"")</f>
        <v/>
      </c>
      <c r="Y2918" s="8" t="str">
        <f>IFERROR(VLOOKUP(LEFT($A2918,8),POR!$A:$R,11,0),"")</f>
        <v/>
      </c>
      <c r="Z2918" s="8" t="str">
        <f>IFERROR(VLOOKUP(LEFT($A2918,8),POR!$A:$R,12,0),"")</f>
        <v/>
      </c>
      <c r="AA2918" s="8" t="str">
        <f>IFERROR(VLOOKUP(LEFT($A2918,8),POR!$A:$R,13,0),"")</f>
        <v/>
      </c>
      <c r="AB2918" s="8" t="str">
        <f>IFERROR(VLOOKUP(LEFT($A2918,8),POR!$A:$R,14,0),"")</f>
        <v/>
      </c>
      <c r="AC2918" s="8" t="str">
        <f>IFERROR(VLOOKUP(LEFT($A2918,8),POR!$A:$R,15,0),"")</f>
        <v/>
      </c>
      <c r="AD2918" s="8" t="str">
        <f>IFERROR(VLOOKUP(LEFT($A2918,8),POR!$A:$R,16,0),"")</f>
        <v/>
      </c>
      <c r="AE2918" s="8" t="str">
        <f>IFERROR(VLOOKUP(LEFT($A2918,8),POR!$A:$R,17,0),"")</f>
        <v/>
      </c>
      <c r="AF2918" s="8" t="str">
        <f>IFERROR(VLOOKUP(LEFT($A2918,8),POR!$A:$R,18,0),"")</f>
        <v/>
      </c>
      <c r="AG2918" s="36" t="str">
        <f>IFERROR(VLOOKUP(A2918,NSD!F:G,2,0),"")</f>
        <v/>
      </c>
    </row>
    <row r="2919" spans="1:33">
      <c r="A2919" s="49" t="s">
        <v>2924</v>
      </c>
      <c r="B2919" s="36" t="e">
        <f>VLOOKUP(LEFT(A2919,8),Clusters!A:C,3,0)</f>
        <v>#N/A</v>
      </c>
      <c r="C2919" s="36" t="e">
        <f>VLOOKUP(LEFT(A2919,8),Clusters!A:D,2,0)</f>
        <v>#N/A</v>
      </c>
      <c r="O2919" s="36" t="str">
        <f>IFERROR(VLOOKUP(LEFT(A2919,8),'Development Priority'!A:B,2,0),"")</f>
        <v/>
      </c>
      <c r="P2919" s="8" t="str">
        <f>IFERROR(VLOOKUP(LEFT($A2919,8),POR!$A:$R,2,0),"")</f>
        <v/>
      </c>
      <c r="Q2919" s="8" t="str">
        <f>IFERROR(VLOOKUP(LEFT($A2919,8),POR!$A:$R,3,0),"")</f>
        <v/>
      </c>
      <c r="R2919" s="8" t="str">
        <f>IFERROR(VLOOKUP(LEFT($A2919,8),POR!$A:$R,4,0),"")</f>
        <v/>
      </c>
      <c r="S2919" s="8" t="str">
        <f>IFERROR(VLOOKUP(LEFT($A2919,8),POR!$A:$R,5,0),"")</f>
        <v/>
      </c>
      <c r="T2919" s="8" t="str">
        <f>IFERROR(VLOOKUP(LEFT($A2919,8),POR!$A:$R,6,0),"")</f>
        <v/>
      </c>
      <c r="U2919" s="8" t="str">
        <f>IFERROR(VLOOKUP(LEFT($A2919,8),POR!$A:$R,7,0),"")</f>
        <v/>
      </c>
      <c r="V2919" s="8" t="str">
        <f>IFERROR(VLOOKUP(LEFT($A2919,8),POR!$A:$R,8,0),"")</f>
        <v/>
      </c>
      <c r="W2919" s="8" t="str">
        <f>IFERROR(VLOOKUP(LEFT($A2919,8),POR!$A:$R,9,0),"")</f>
        <v/>
      </c>
      <c r="X2919" s="8" t="str">
        <f>IFERROR(VLOOKUP(LEFT($A2919,8),POR!$A:$R,10,0),"")</f>
        <v/>
      </c>
      <c r="Y2919" s="8" t="str">
        <f>IFERROR(VLOOKUP(LEFT($A2919,8),POR!$A:$R,11,0),"")</f>
        <v/>
      </c>
      <c r="Z2919" s="8" t="str">
        <f>IFERROR(VLOOKUP(LEFT($A2919,8),POR!$A:$R,12,0),"")</f>
        <v/>
      </c>
      <c r="AA2919" s="8" t="str">
        <f>IFERROR(VLOOKUP(LEFT($A2919,8),POR!$A:$R,13,0),"")</f>
        <v/>
      </c>
      <c r="AB2919" s="8" t="str">
        <f>IFERROR(VLOOKUP(LEFT($A2919,8),POR!$A:$R,14,0),"")</f>
        <v/>
      </c>
      <c r="AC2919" s="8" t="str">
        <f>IFERROR(VLOOKUP(LEFT($A2919,8),POR!$A:$R,15,0),"")</f>
        <v/>
      </c>
      <c r="AD2919" s="8" t="str">
        <f>IFERROR(VLOOKUP(LEFT($A2919,8),POR!$A:$R,16,0),"")</f>
        <v/>
      </c>
      <c r="AE2919" s="8" t="str">
        <f>IFERROR(VLOOKUP(LEFT($A2919,8),POR!$A:$R,17,0),"")</f>
        <v/>
      </c>
      <c r="AF2919" s="8" t="str">
        <f>IFERROR(VLOOKUP(LEFT($A2919,8),POR!$A:$R,18,0),"")</f>
        <v/>
      </c>
      <c r="AG2919" s="36" t="str">
        <f>IFERROR(VLOOKUP(A2919,NSD!F:G,2,0),"")</f>
        <v/>
      </c>
    </row>
    <row r="2920" spans="1:33">
      <c r="A2920" s="49" t="s">
        <v>3186</v>
      </c>
      <c r="B2920" s="36" t="e">
        <f>VLOOKUP(LEFT(A2920,8),Clusters!A:C,3,0)</f>
        <v>#N/A</v>
      </c>
      <c r="C2920" s="36" t="e">
        <f>VLOOKUP(LEFT(A2920,8),Clusters!A:D,2,0)</f>
        <v>#N/A</v>
      </c>
      <c r="O2920" s="36" t="str">
        <f>IFERROR(VLOOKUP(LEFT(A2920,8),'Development Priority'!A:B,2,0),"")</f>
        <v/>
      </c>
      <c r="P2920" s="8" t="str">
        <f>IFERROR(VLOOKUP(LEFT($A2920,8),POR!$A:$R,2,0),"")</f>
        <v/>
      </c>
      <c r="Q2920" s="8" t="str">
        <f>IFERROR(VLOOKUP(LEFT($A2920,8),POR!$A:$R,3,0),"")</f>
        <v/>
      </c>
      <c r="R2920" s="8" t="str">
        <f>IFERROR(VLOOKUP(LEFT($A2920,8),POR!$A:$R,4,0),"")</f>
        <v/>
      </c>
      <c r="S2920" s="8" t="str">
        <f>IFERROR(VLOOKUP(LEFT($A2920,8),POR!$A:$R,5,0),"")</f>
        <v/>
      </c>
      <c r="T2920" s="8" t="str">
        <f>IFERROR(VLOOKUP(LEFT($A2920,8),POR!$A:$R,6,0),"")</f>
        <v/>
      </c>
      <c r="U2920" s="8" t="str">
        <f>IFERROR(VLOOKUP(LEFT($A2920,8),POR!$A:$R,7,0),"")</f>
        <v/>
      </c>
      <c r="V2920" s="8" t="str">
        <f>IFERROR(VLOOKUP(LEFT($A2920,8),POR!$A:$R,8,0),"")</f>
        <v/>
      </c>
      <c r="W2920" s="8" t="str">
        <f>IFERROR(VLOOKUP(LEFT($A2920,8),POR!$A:$R,9,0),"")</f>
        <v/>
      </c>
      <c r="X2920" s="8" t="str">
        <f>IFERROR(VLOOKUP(LEFT($A2920,8),POR!$A:$R,10,0),"")</f>
        <v/>
      </c>
      <c r="Y2920" s="8" t="str">
        <f>IFERROR(VLOOKUP(LEFT($A2920,8),POR!$A:$R,11,0),"")</f>
        <v/>
      </c>
      <c r="Z2920" s="8" t="str">
        <f>IFERROR(VLOOKUP(LEFT($A2920,8),POR!$A:$R,12,0),"")</f>
        <v/>
      </c>
      <c r="AA2920" s="8" t="str">
        <f>IFERROR(VLOOKUP(LEFT($A2920,8),POR!$A:$R,13,0),"")</f>
        <v/>
      </c>
      <c r="AB2920" s="8" t="str">
        <f>IFERROR(VLOOKUP(LEFT($A2920,8),POR!$A:$R,14,0),"")</f>
        <v/>
      </c>
      <c r="AC2920" s="8" t="str">
        <f>IFERROR(VLOOKUP(LEFT($A2920,8),POR!$A:$R,15,0),"")</f>
        <v/>
      </c>
      <c r="AD2920" s="8" t="str">
        <f>IFERROR(VLOOKUP(LEFT($A2920,8),POR!$A:$R,16,0),"")</f>
        <v/>
      </c>
      <c r="AE2920" s="8" t="str">
        <f>IFERROR(VLOOKUP(LEFT($A2920,8),POR!$A:$R,17,0),"")</f>
        <v/>
      </c>
      <c r="AF2920" s="8" t="str">
        <f>IFERROR(VLOOKUP(LEFT($A2920,8),POR!$A:$R,18,0),"")</f>
        <v/>
      </c>
      <c r="AG2920" s="36" t="str">
        <f>IFERROR(VLOOKUP(A2920,NSD!F:G,2,0),"")</f>
        <v/>
      </c>
    </row>
    <row r="2921" spans="1:33">
      <c r="A2921" s="49" t="s">
        <v>2422</v>
      </c>
      <c r="B2921" s="36" t="e">
        <f>VLOOKUP(LEFT(A2921,8),Clusters!A:C,3,0)</f>
        <v>#N/A</v>
      </c>
      <c r="C2921" s="36" t="e">
        <f>VLOOKUP(LEFT(A2921,8),Clusters!A:D,2,0)</f>
        <v>#N/A</v>
      </c>
      <c r="O2921" s="36" t="str">
        <f>IFERROR(VLOOKUP(LEFT(A2921,8),'Development Priority'!A:B,2,0),"")</f>
        <v/>
      </c>
      <c r="P2921" s="8" t="str">
        <f>IFERROR(VLOOKUP(LEFT($A2921,8),POR!$A:$R,2,0),"")</f>
        <v/>
      </c>
      <c r="Q2921" s="8" t="str">
        <f>IFERROR(VLOOKUP(LEFT($A2921,8),POR!$A:$R,3,0),"")</f>
        <v/>
      </c>
      <c r="R2921" s="8" t="str">
        <f>IFERROR(VLOOKUP(LEFT($A2921,8),POR!$A:$R,4,0),"")</f>
        <v/>
      </c>
      <c r="S2921" s="8" t="str">
        <f>IFERROR(VLOOKUP(LEFT($A2921,8),POR!$A:$R,5,0),"")</f>
        <v/>
      </c>
      <c r="T2921" s="8" t="str">
        <f>IFERROR(VLOOKUP(LEFT($A2921,8),POR!$A:$R,6,0),"")</f>
        <v/>
      </c>
      <c r="U2921" s="8" t="str">
        <f>IFERROR(VLOOKUP(LEFT($A2921,8),POR!$A:$R,7,0),"")</f>
        <v/>
      </c>
      <c r="V2921" s="8" t="str">
        <f>IFERROR(VLOOKUP(LEFT($A2921,8),POR!$A:$R,8,0),"")</f>
        <v/>
      </c>
      <c r="W2921" s="8" t="str">
        <f>IFERROR(VLOOKUP(LEFT($A2921,8),POR!$A:$R,9,0),"")</f>
        <v/>
      </c>
      <c r="X2921" s="8" t="str">
        <f>IFERROR(VLOOKUP(LEFT($A2921,8),POR!$A:$R,10,0),"")</f>
        <v/>
      </c>
      <c r="Y2921" s="8" t="str">
        <f>IFERROR(VLOOKUP(LEFT($A2921,8),POR!$A:$R,11,0),"")</f>
        <v/>
      </c>
      <c r="Z2921" s="8" t="str">
        <f>IFERROR(VLOOKUP(LEFT($A2921,8),POR!$A:$R,12,0),"")</f>
        <v/>
      </c>
      <c r="AA2921" s="8" t="str">
        <f>IFERROR(VLOOKUP(LEFT($A2921,8),POR!$A:$R,13,0),"")</f>
        <v/>
      </c>
      <c r="AB2921" s="8" t="str">
        <f>IFERROR(VLOOKUP(LEFT($A2921,8),POR!$A:$R,14,0),"")</f>
        <v/>
      </c>
      <c r="AC2921" s="8" t="str">
        <f>IFERROR(VLOOKUP(LEFT($A2921,8),POR!$A:$R,15,0),"")</f>
        <v/>
      </c>
      <c r="AD2921" s="8" t="str">
        <f>IFERROR(VLOOKUP(LEFT($A2921,8),POR!$A:$R,16,0),"")</f>
        <v/>
      </c>
      <c r="AE2921" s="8" t="str">
        <f>IFERROR(VLOOKUP(LEFT($A2921,8),POR!$A:$R,17,0),"")</f>
        <v/>
      </c>
      <c r="AF2921" s="8" t="str">
        <f>IFERROR(VLOOKUP(LEFT($A2921,8),POR!$A:$R,18,0),"")</f>
        <v/>
      </c>
      <c r="AG2921" s="36" t="str">
        <f>IFERROR(VLOOKUP(A2921,NSD!F:G,2,0),"")</f>
        <v/>
      </c>
    </row>
    <row r="2922" spans="1:33">
      <c r="A2922" s="49" t="s">
        <v>2368</v>
      </c>
      <c r="B2922" s="36" t="e">
        <f>VLOOKUP(LEFT(A2922,8),Clusters!A:C,3,0)</f>
        <v>#N/A</v>
      </c>
      <c r="C2922" s="36" t="e">
        <f>VLOOKUP(LEFT(A2922,8),Clusters!A:D,2,0)</f>
        <v>#N/A</v>
      </c>
      <c r="O2922" s="36" t="str">
        <f>IFERROR(VLOOKUP(LEFT(A2922,8),'Development Priority'!A:B,2,0),"")</f>
        <v/>
      </c>
      <c r="P2922" s="8" t="str">
        <f>IFERROR(VLOOKUP(LEFT($A2922,8),POR!$A:$R,2,0),"")</f>
        <v/>
      </c>
      <c r="Q2922" s="8" t="str">
        <f>IFERROR(VLOOKUP(LEFT($A2922,8),POR!$A:$R,3,0),"")</f>
        <v/>
      </c>
      <c r="R2922" s="8" t="str">
        <f>IFERROR(VLOOKUP(LEFT($A2922,8),POR!$A:$R,4,0),"")</f>
        <v/>
      </c>
      <c r="S2922" s="8" t="str">
        <f>IFERROR(VLOOKUP(LEFT($A2922,8),POR!$A:$R,5,0),"")</f>
        <v/>
      </c>
      <c r="T2922" s="8" t="str">
        <f>IFERROR(VLOOKUP(LEFT($A2922,8),POR!$A:$R,6,0),"")</f>
        <v/>
      </c>
      <c r="U2922" s="8" t="str">
        <f>IFERROR(VLOOKUP(LEFT($A2922,8),POR!$A:$R,7,0),"")</f>
        <v/>
      </c>
      <c r="V2922" s="8" t="str">
        <f>IFERROR(VLOOKUP(LEFT($A2922,8),POR!$A:$R,8,0),"")</f>
        <v/>
      </c>
      <c r="W2922" s="8" t="str">
        <f>IFERROR(VLOOKUP(LEFT($A2922,8),POR!$A:$R,9,0),"")</f>
        <v/>
      </c>
      <c r="X2922" s="8" t="str">
        <f>IFERROR(VLOOKUP(LEFT($A2922,8),POR!$A:$R,10,0),"")</f>
        <v/>
      </c>
      <c r="Y2922" s="8" t="str">
        <f>IFERROR(VLOOKUP(LEFT($A2922,8),POR!$A:$R,11,0),"")</f>
        <v/>
      </c>
      <c r="Z2922" s="8" t="str">
        <f>IFERROR(VLOOKUP(LEFT($A2922,8),POR!$A:$R,12,0),"")</f>
        <v/>
      </c>
      <c r="AA2922" s="8" t="str">
        <f>IFERROR(VLOOKUP(LEFT($A2922,8),POR!$A:$R,13,0),"")</f>
        <v/>
      </c>
      <c r="AB2922" s="8" t="str">
        <f>IFERROR(VLOOKUP(LEFT($A2922,8),POR!$A:$R,14,0),"")</f>
        <v/>
      </c>
      <c r="AC2922" s="8" t="str">
        <f>IFERROR(VLOOKUP(LEFT($A2922,8),POR!$A:$R,15,0),"")</f>
        <v/>
      </c>
      <c r="AD2922" s="8" t="str">
        <f>IFERROR(VLOOKUP(LEFT($A2922,8),POR!$A:$R,16,0),"")</f>
        <v/>
      </c>
      <c r="AE2922" s="8" t="str">
        <f>IFERROR(VLOOKUP(LEFT($A2922,8),POR!$A:$R,17,0),"")</f>
        <v/>
      </c>
      <c r="AF2922" s="8" t="str">
        <f>IFERROR(VLOOKUP(LEFT($A2922,8),POR!$A:$R,18,0),"")</f>
        <v/>
      </c>
      <c r="AG2922" s="36" t="str">
        <f>IFERROR(VLOOKUP(A2922,NSD!F:G,2,0),"")</f>
        <v/>
      </c>
    </row>
    <row r="2923" spans="1:33">
      <c r="A2923" s="49" t="s">
        <v>2515</v>
      </c>
      <c r="B2923" s="36" t="e">
        <f>VLOOKUP(LEFT(A2923,8),Clusters!A:C,3,0)</f>
        <v>#N/A</v>
      </c>
      <c r="C2923" s="36" t="e">
        <f>VLOOKUP(LEFT(A2923,8),Clusters!A:D,2,0)</f>
        <v>#N/A</v>
      </c>
      <c r="O2923" s="36" t="str">
        <f>IFERROR(VLOOKUP(LEFT(A2923,8),'Development Priority'!A:B,2,0),"")</f>
        <v/>
      </c>
      <c r="P2923" s="8" t="str">
        <f>IFERROR(VLOOKUP(LEFT($A2923,8),POR!$A:$R,2,0),"")</f>
        <v/>
      </c>
      <c r="Q2923" s="8" t="str">
        <f>IFERROR(VLOOKUP(LEFT($A2923,8),POR!$A:$R,3,0),"")</f>
        <v/>
      </c>
      <c r="R2923" s="8" t="str">
        <f>IFERROR(VLOOKUP(LEFT($A2923,8),POR!$A:$R,4,0),"")</f>
        <v/>
      </c>
      <c r="S2923" s="8" t="str">
        <f>IFERROR(VLOOKUP(LEFT($A2923,8),POR!$A:$R,5,0),"")</f>
        <v/>
      </c>
      <c r="T2923" s="8" t="str">
        <f>IFERROR(VLOOKUP(LEFT($A2923,8),POR!$A:$R,6,0),"")</f>
        <v/>
      </c>
      <c r="U2923" s="8" t="str">
        <f>IFERROR(VLOOKUP(LEFT($A2923,8),POR!$A:$R,7,0),"")</f>
        <v/>
      </c>
      <c r="V2923" s="8" t="str">
        <f>IFERROR(VLOOKUP(LEFT($A2923,8),POR!$A:$R,8,0),"")</f>
        <v/>
      </c>
      <c r="W2923" s="8" t="str">
        <f>IFERROR(VLOOKUP(LEFT($A2923,8),POR!$A:$R,9,0),"")</f>
        <v/>
      </c>
      <c r="X2923" s="8" t="str">
        <f>IFERROR(VLOOKUP(LEFT($A2923,8),POR!$A:$R,10,0),"")</f>
        <v/>
      </c>
      <c r="Y2923" s="8" t="str">
        <f>IFERROR(VLOOKUP(LEFT($A2923,8),POR!$A:$R,11,0),"")</f>
        <v/>
      </c>
      <c r="Z2923" s="8" t="str">
        <f>IFERROR(VLOOKUP(LEFT($A2923,8),POR!$A:$R,12,0),"")</f>
        <v/>
      </c>
      <c r="AA2923" s="8" t="str">
        <f>IFERROR(VLOOKUP(LEFT($A2923,8),POR!$A:$R,13,0),"")</f>
        <v/>
      </c>
      <c r="AB2923" s="8" t="str">
        <f>IFERROR(VLOOKUP(LEFT($A2923,8),POR!$A:$R,14,0),"")</f>
        <v/>
      </c>
      <c r="AC2923" s="8" t="str">
        <f>IFERROR(VLOOKUP(LEFT($A2923,8),POR!$A:$R,15,0),"")</f>
        <v/>
      </c>
      <c r="AD2923" s="8" t="str">
        <f>IFERROR(VLOOKUP(LEFT($A2923,8),POR!$A:$R,16,0),"")</f>
        <v/>
      </c>
      <c r="AE2923" s="8" t="str">
        <f>IFERROR(VLOOKUP(LEFT($A2923,8),POR!$A:$R,17,0),"")</f>
        <v/>
      </c>
      <c r="AF2923" s="8" t="str">
        <f>IFERROR(VLOOKUP(LEFT($A2923,8),POR!$A:$R,18,0),"")</f>
        <v/>
      </c>
      <c r="AG2923" s="36" t="str">
        <f>IFERROR(VLOOKUP(A2923,NSD!F:G,2,0),"")</f>
        <v/>
      </c>
    </row>
    <row r="2924" spans="1:33">
      <c r="A2924" s="49" t="s">
        <v>4057</v>
      </c>
      <c r="B2924" s="36" t="str">
        <f>VLOOKUP(LEFT(A2924,8),Clusters!A:C,3,0)</f>
        <v>C3</v>
      </c>
      <c r="C2924" s="36">
        <f>VLOOKUP(LEFT(A2924,8),Clusters!A:D,2,0)</f>
        <v>31</v>
      </c>
      <c r="O2924" s="36" t="str">
        <f>IFERROR(VLOOKUP(LEFT(A2924,8),'Development Priority'!A:B,2,0),"")</f>
        <v/>
      </c>
      <c r="P2924" s="8" t="str">
        <f>IFERROR(VLOOKUP(LEFT($A2924,8),POR!$A:$R,2,0),"")</f>
        <v/>
      </c>
      <c r="Q2924" s="8" t="str">
        <f>IFERROR(VLOOKUP(LEFT($A2924,8),POR!$A:$R,3,0),"")</f>
        <v/>
      </c>
      <c r="R2924" s="8" t="str">
        <f>IFERROR(VLOOKUP(LEFT($A2924,8),POR!$A:$R,4,0),"")</f>
        <v/>
      </c>
      <c r="S2924" s="8" t="str">
        <f>IFERROR(VLOOKUP(LEFT($A2924,8),POR!$A:$R,5,0),"")</f>
        <v/>
      </c>
      <c r="T2924" s="8" t="str">
        <f>IFERROR(VLOOKUP(LEFT($A2924,8),POR!$A:$R,6,0),"")</f>
        <v/>
      </c>
      <c r="U2924" s="8" t="str">
        <f>IFERROR(VLOOKUP(LEFT($A2924,8),POR!$A:$R,7,0),"")</f>
        <v/>
      </c>
      <c r="V2924" s="8" t="str">
        <f>IFERROR(VLOOKUP(LEFT($A2924,8),POR!$A:$R,8,0),"")</f>
        <v/>
      </c>
      <c r="W2924" s="8" t="str">
        <f>IFERROR(VLOOKUP(LEFT($A2924,8),POR!$A:$R,9,0),"")</f>
        <v/>
      </c>
      <c r="X2924" s="8" t="str">
        <f>IFERROR(VLOOKUP(LEFT($A2924,8),POR!$A:$R,10,0),"")</f>
        <v/>
      </c>
      <c r="Y2924" s="8" t="str">
        <f>IFERROR(VLOOKUP(LEFT($A2924,8),POR!$A:$R,11,0),"")</f>
        <v/>
      </c>
      <c r="Z2924" s="8" t="str">
        <f>IFERROR(VLOOKUP(LEFT($A2924,8),POR!$A:$R,12,0),"")</f>
        <v/>
      </c>
      <c r="AA2924" s="8" t="str">
        <f>IFERROR(VLOOKUP(LEFT($A2924,8),POR!$A:$R,13,0),"")</f>
        <v/>
      </c>
      <c r="AB2924" s="8" t="str">
        <f>IFERROR(VLOOKUP(LEFT($A2924,8),POR!$A:$R,14,0),"")</f>
        <v/>
      </c>
      <c r="AC2924" s="8" t="str">
        <f>IFERROR(VLOOKUP(LEFT($A2924,8),POR!$A:$R,15,0),"")</f>
        <v/>
      </c>
      <c r="AD2924" s="8" t="str">
        <f>IFERROR(VLOOKUP(LEFT($A2924,8),POR!$A:$R,16,0),"")</f>
        <v/>
      </c>
      <c r="AE2924" s="8" t="str">
        <f>IFERROR(VLOOKUP(LEFT($A2924,8),POR!$A:$R,17,0),"")</f>
        <v/>
      </c>
      <c r="AF2924" s="8" t="str">
        <f>IFERROR(VLOOKUP(LEFT($A2924,8),POR!$A:$R,18,0),"")</f>
        <v/>
      </c>
      <c r="AG2924" s="36" t="str">
        <f>IFERROR(VLOOKUP(A2924,NSD!F:G,2,0),"")</f>
        <v/>
      </c>
    </row>
    <row r="2925" spans="1:33">
      <c r="A2925" s="49" t="s">
        <v>4058</v>
      </c>
      <c r="B2925" s="36" t="str">
        <f>VLOOKUP(LEFT(A2925,8),Clusters!A:C,3,0)</f>
        <v>C3</v>
      </c>
      <c r="C2925" s="36">
        <f>VLOOKUP(LEFT(A2925,8),Clusters!A:D,2,0)</f>
        <v>31</v>
      </c>
      <c r="O2925" s="36" t="str">
        <f>IFERROR(VLOOKUP(LEFT(A2925,8),'Development Priority'!A:B,2,0),"")</f>
        <v/>
      </c>
      <c r="P2925" s="8" t="str">
        <f>IFERROR(VLOOKUP(LEFT($A2925,8),POR!$A:$R,2,0),"")</f>
        <v/>
      </c>
      <c r="Q2925" s="8" t="str">
        <f>IFERROR(VLOOKUP(LEFT($A2925,8),POR!$A:$R,3,0),"")</f>
        <v/>
      </c>
      <c r="R2925" s="8" t="str">
        <f>IFERROR(VLOOKUP(LEFT($A2925,8),POR!$A:$R,4,0),"")</f>
        <v/>
      </c>
      <c r="S2925" s="8" t="str">
        <f>IFERROR(VLOOKUP(LEFT($A2925,8),POR!$A:$R,5,0),"")</f>
        <v/>
      </c>
      <c r="T2925" s="8" t="str">
        <f>IFERROR(VLOOKUP(LEFT($A2925,8),POR!$A:$R,6,0),"")</f>
        <v/>
      </c>
      <c r="U2925" s="8" t="str">
        <f>IFERROR(VLOOKUP(LEFT($A2925,8),POR!$A:$R,7,0),"")</f>
        <v/>
      </c>
      <c r="V2925" s="8" t="str">
        <f>IFERROR(VLOOKUP(LEFT($A2925,8),POR!$A:$R,8,0),"")</f>
        <v/>
      </c>
      <c r="W2925" s="8" t="str">
        <f>IFERROR(VLOOKUP(LEFT($A2925,8),POR!$A:$R,9,0),"")</f>
        <v/>
      </c>
      <c r="X2925" s="8" t="str">
        <f>IFERROR(VLOOKUP(LEFT($A2925,8),POR!$A:$R,10,0),"")</f>
        <v/>
      </c>
      <c r="Y2925" s="8" t="str">
        <f>IFERROR(VLOOKUP(LEFT($A2925,8),POR!$A:$R,11,0),"")</f>
        <v/>
      </c>
      <c r="Z2925" s="8" t="str">
        <f>IFERROR(VLOOKUP(LEFT($A2925,8),POR!$A:$R,12,0),"")</f>
        <v/>
      </c>
      <c r="AA2925" s="8" t="str">
        <f>IFERROR(VLOOKUP(LEFT($A2925,8),POR!$A:$R,13,0),"")</f>
        <v/>
      </c>
      <c r="AB2925" s="8" t="str">
        <f>IFERROR(VLOOKUP(LEFT($A2925,8),POR!$A:$R,14,0),"")</f>
        <v/>
      </c>
      <c r="AC2925" s="8" t="str">
        <f>IFERROR(VLOOKUP(LEFT($A2925,8),POR!$A:$R,15,0),"")</f>
        <v/>
      </c>
      <c r="AD2925" s="8" t="str">
        <f>IFERROR(VLOOKUP(LEFT($A2925,8),POR!$A:$R,16,0),"")</f>
        <v/>
      </c>
      <c r="AE2925" s="8" t="str">
        <f>IFERROR(VLOOKUP(LEFT($A2925,8),POR!$A:$R,17,0),"")</f>
        <v/>
      </c>
      <c r="AF2925" s="8" t="str">
        <f>IFERROR(VLOOKUP(LEFT($A2925,8),POR!$A:$R,18,0),"")</f>
        <v/>
      </c>
      <c r="AG2925" s="36" t="str">
        <f>IFERROR(VLOOKUP(A2925,NSD!F:G,2,0),"")</f>
        <v/>
      </c>
    </row>
    <row r="2926" spans="1:33">
      <c r="A2926" s="49" t="s">
        <v>4059</v>
      </c>
      <c r="B2926" s="36" t="str">
        <f>VLOOKUP(LEFT(A2926,8),Clusters!A:C,3,0)</f>
        <v>C3</v>
      </c>
      <c r="C2926" s="36">
        <f>VLOOKUP(LEFT(A2926,8),Clusters!A:D,2,0)</f>
        <v>31</v>
      </c>
      <c r="O2926" s="36" t="str">
        <f>IFERROR(VLOOKUP(LEFT(A2926,8),'Development Priority'!A:B,2,0),"")</f>
        <v/>
      </c>
      <c r="P2926" s="8" t="str">
        <f>IFERROR(VLOOKUP(LEFT($A2926,8),POR!$A:$R,2,0),"")</f>
        <v/>
      </c>
      <c r="Q2926" s="8" t="str">
        <f>IFERROR(VLOOKUP(LEFT($A2926,8),POR!$A:$R,3,0),"")</f>
        <v/>
      </c>
      <c r="R2926" s="8" t="str">
        <f>IFERROR(VLOOKUP(LEFT($A2926,8),POR!$A:$R,4,0),"")</f>
        <v/>
      </c>
      <c r="S2926" s="8" t="str">
        <f>IFERROR(VLOOKUP(LEFT($A2926,8),POR!$A:$R,5,0),"")</f>
        <v/>
      </c>
      <c r="T2926" s="8" t="str">
        <f>IFERROR(VLOOKUP(LEFT($A2926,8),POR!$A:$R,6,0),"")</f>
        <v/>
      </c>
      <c r="U2926" s="8" t="str">
        <f>IFERROR(VLOOKUP(LEFT($A2926,8),POR!$A:$R,7,0),"")</f>
        <v/>
      </c>
      <c r="V2926" s="8" t="str">
        <f>IFERROR(VLOOKUP(LEFT($A2926,8),POR!$A:$R,8,0),"")</f>
        <v/>
      </c>
      <c r="W2926" s="8" t="str">
        <f>IFERROR(VLOOKUP(LEFT($A2926,8),POR!$A:$R,9,0),"")</f>
        <v/>
      </c>
      <c r="X2926" s="8" t="str">
        <f>IFERROR(VLOOKUP(LEFT($A2926,8),POR!$A:$R,10,0),"")</f>
        <v/>
      </c>
      <c r="Y2926" s="8" t="str">
        <f>IFERROR(VLOOKUP(LEFT($A2926,8),POR!$A:$R,11,0),"")</f>
        <v/>
      </c>
      <c r="Z2926" s="8" t="str">
        <f>IFERROR(VLOOKUP(LEFT($A2926,8),POR!$A:$R,12,0),"")</f>
        <v/>
      </c>
      <c r="AA2926" s="8" t="str">
        <f>IFERROR(VLOOKUP(LEFT($A2926,8),POR!$A:$R,13,0),"")</f>
        <v/>
      </c>
      <c r="AB2926" s="8" t="str">
        <f>IFERROR(VLOOKUP(LEFT($A2926,8),POR!$A:$R,14,0),"")</f>
        <v/>
      </c>
      <c r="AC2926" s="8" t="str">
        <f>IFERROR(VLOOKUP(LEFT($A2926,8),POR!$A:$R,15,0),"")</f>
        <v/>
      </c>
      <c r="AD2926" s="8" t="str">
        <f>IFERROR(VLOOKUP(LEFT($A2926,8),POR!$A:$R,16,0),"")</f>
        <v/>
      </c>
      <c r="AE2926" s="8" t="str">
        <f>IFERROR(VLOOKUP(LEFT($A2926,8),POR!$A:$R,17,0),"")</f>
        <v/>
      </c>
      <c r="AF2926" s="8" t="str">
        <f>IFERROR(VLOOKUP(LEFT($A2926,8),POR!$A:$R,18,0),"")</f>
        <v/>
      </c>
      <c r="AG2926" s="36" t="str">
        <f>IFERROR(VLOOKUP(A2926,NSD!F:G,2,0),"")</f>
        <v/>
      </c>
    </row>
    <row r="2927" spans="1:33">
      <c r="A2927" s="49" t="s">
        <v>4060</v>
      </c>
      <c r="B2927" s="36" t="str">
        <f>VLOOKUP(LEFT(A2927,8),Clusters!A:C,3,0)</f>
        <v>C3</v>
      </c>
      <c r="C2927" s="36">
        <f>VLOOKUP(LEFT(A2927,8),Clusters!A:D,2,0)</f>
        <v>31</v>
      </c>
      <c r="O2927" s="36" t="str">
        <f>IFERROR(VLOOKUP(LEFT(A2927,8),'Development Priority'!A:B,2,0),"")</f>
        <v/>
      </c>
      <c r="P2927" s="8" t="str">
        <f>IFERROR(VLOOKUP(LEFT($A2927,8),POR!$A:$R,2,0),"")</f>
        <v/>
      </c>
      <c r="Q2927" s="8" t="str">
        <f>IFERROR(VLOOKUP(LEFT($A2927,8),POR!$A:$R,3,0),"")</f>
        <v/>
      </c>
      <c r="R2927" s="8" t="str">
        <f>IFERROR(VLOOKUP(LEFT($A2927,8),POR!$A:$R,4,0),"")</f>
        <v/>
      </c>
      <c r="S2927" s="8" t="str">
        <f>IFERROR(VLOOKUP(LEFT($A2927,8),POR!$A:$R,5,0),"")</f>
        <v/>
      </c>
      <c r="T2927" s="8" t="str">
        <f>IFERROR(VLOOKUP(LEFT($A2927,8),POR!$A:$R,6,0),"")</f>
        <v/>
      </c>
      <c r="U2927" s="8" t="str">
        <f>IFERROR(VLOOKUP(LEFT($A2927,8),POR!$A:$R,7,0),"")</f>
        <v/>
      </c>
      <c r="V2927" s="8" t="str">
        <f>IFERROR(VLOOKUP(LEFT($A2927,8),POR!$A:$R,8,0),"")</f>
        <v/>
      </c>
      <c r="W2927" s="8" t="str">
        <f>IFERROR(VLOOKUP(LEFT($A2927,8),POR!$A:$R,9,0),"")</f>
        <v/>
      </c>
      <c r="X2927" s="8" t="str">
        <f>IFERROR(VLOOKUP(LEFT($A2927,8),POR!$A:$R,10,0),"")</f>
        <v/>
      </c>
      <c r="Y2927" s="8" t="str">
        <f>IFERROR(VLOOKUP(LEFT($A2927,8),POR!$A:$R,11,0),"")</f>
        <v/>
      </c>
      <c r="Z2927" s="8" t="str">
        <f>IFERROR(VLOOKUP(LEFT($A2927,8),POR!$A:$R,12,0),"")</f>
        <v/>
      </c>
      <c r="AA2927" s="8" t="str">
        <f>IFERROR(VLOOKUP(LEFT($A2927,8),POR!$A:$R,13,0),"")</f>
        <v/>
      </c>
      <c r="AB2927" s="8" t="str">
        <f>IFERROR(VLOOKUP(LEFT($A2927,8),POR!$A:$R,14,0),"")</f>
        <v/>
      </c>
      <c r="AC2927" s="8" t="str">
        <f>IFERROR(VLOOKUP(LEFT($A2927,8),POR!$A:$R,15,0),"")</f>
        <v/>
      </c>
      <c r="AD2927" s="8" t="str">
        <f>IFERROR(VLOOKUP(LEFT($A2927,8),POR!$A:$R,16,0),"")</f>
        <v/>
      </c>
      <c r="AE2927" s="8" t="str">
        <f>IFERROR(VLOOKUP(LEFT($A2927,8),POR!$A:$R,17,0),"")</f>
        <v/>
      </c>
      <c r="AF2927" s="8" t="str">
        <f>IFERROR(VLOOKUP(LEFT($A2927,8),POR!$A:$R,18,0),"")</f>
        <v/>
      </c>
      <c r="AG2927" s="36" t="str">
        <f>IFERROR(VLOOKUP(A2927,NSD!F:G,2,0),"")</f>
        <v/>
      </c>
    </row>
    <row r="2928" spans="1:33">
      <c r="A2928" s="49" t="s">
        <v>4061</v>
      </c>
      <c r="B2928" s="36" t="str">
        <f>VLOOKUP(LEFT(A2928,8),Clusters!A:C,3,0)</f>
        <v>C3</v>
      </c>
      <c r="C2928" s="36">
        <f>VLOOKUP(LEFT(A2928,8),Clusters!A:D,2,0)</f>
        <v>31</v>
      </c>
      <c r="O2928" s="36" t="str">
        <f>IFERROR(VLOOKUP(LEFT(A2928,8),'Development Priority'!A:B,2,0),"")</f>
        <v/>
      </c>
      <c r="P2928" s="8" t="str">
        <f>IFERROR(VLOOKUP(LEFT($A2928,8),POR!$A:$R,2,0),"")</f>
        <v/>
      </c>
      <c r="Q2928" s="8" t="str">
        <f>IFERROR(VLOOKUP(LEFT($A2928,8),POR!$A:$R,3,0),"")</f>
        <v/>
      </c>
      <c r="R2928" s="8" t="str">
        <f>IFERROR(VLOOKUP(LEFT($A2928,8),POR!$A:$R,4,0),"")</f>
        <v/>
      </c>
      <c r="S2928" s="8" t="str">
        <f>IFERROR(VLOOKUP(LEFT($A2928,8),POR!$A:$R,5,0),"")</f>
        <v/>
      </c>
      <c r="T2928" s="8" t="str">
        <f>IFERROR(VLOOKUP(LEFT($A2928,8),POR!$A:$R,6,0),"")</f>
        <v/>
      </c>
      <c r="U2928" s="8" t="str">
        <f>IFERROR(VLOOKUP(LEFT($A2928,8),POR!$A:$R,7,0),"")</f>
        <v/>
      </c>
      <c r="V2928" s="8" t="str">
        <f>IFERROR(VLOOKUP(LEFT($A2928,8),POR!$A:$R,8,0),"")</f>
        <v/>
      </c>
      <c r="W2928" s="8" t="str">
        <f>IFERROR(VLOOKUP(LEFT($A2928,8),POR!$A:$R,9,0),"")</f>
        <v/>
      </c>
      <c r="X2928" s="8" t="str">
        <f>IFERROR(VLOOKUP(LEFT($A2928,8),POR!$A:$R,10,0),"")</f>
        <v/>
      </c>
      <c r="Y2928" s="8" t="str">
        <f>IFERROR(VLOOKUP(LEFT($A2928,8),POR!$A:$R,11,0),"")</f>
        <v/>
      </c>
      <c r="Z2928" s="8" t="str">
        <f>IFERROR(VLOOKUP(LEFT($A2928,8),POR!$A:$R,12,0),"")</f>
        <v/>
      </c>
      <c r="AA2928" s="8" t="str">
        <f>IFERROR(VLOOKUP(LEFT($A2928,8),POR!$A:$R,13,0),"")</f>
        <v/>
      </c>
      <c r="AB2928" s="8" t="str">
        <f>IFERROR(VLOOKUP(LEFT($A2928,8),POR!$A:$R,14,0),"")</f>
        <v/>
      </c>
      <c r="AC2928" s="8" t="str">
        <f>IFERROR(VLOOKUP(LEFT($A2928,8),POR!$A:$R,15,0),"")</f>
        <v/>
      </c>
      <c r="AD2928" s="8" t="str">
        <f>IFERROR(VLOOKUP(LEFT($A2928,8),POR!$A:$R,16,0),"")</f>
        <v/>
      </c>
      <c r="AE2928" s="8" t="str">
        <f>IFERROR(VLOOKUP(LEFT($A2928,8),POR!$A:$R,17,0),"")</f>
        <v/>
      </c>
      <c r="AF2928" s="8" t="str">
        <f>IFERROR(VLOOKUP(LEFT($A2928,8),POR!$A:$R,18,0),"")</f>
        <v/>
      </c>
      <c r="AG2928" s="36" t="str">
        <f>IFERROR(VLOOKUP(A2928,NSD!F:G,2,0),"")</f>
        <v/>
      </c>
    </row>
    <row r="2929" spans="1:33">
      <c r="A2929" s="49" t="s">
        <v>4062</v>
      </c>
      <c r="B2929" s="36" t="str">
        <f>VLOOKUP(LEFT(A2929,8),Clusters!A:C,3,0)</f>
        <v>C3</v>
      </c>
      <c r="C2929" s="36">
        <f>VLOOKUP(LEFT(A2929,8),Clusters!A:D,2,0)</f>
        <v>31</v>
      </c>
      <c r="O2929" s="36" t="str">
        <f>IFERROR(VLOOKUP(LEFT(A2929,8),'Development Priority'!A:B,2,0),"")</f>
        <v/>
      </c>
      <c r="P2929" s="8" t="str">
        <f>IFERROR(VLOOKUP(LEFT($A2929,8),POR!$A:$R,2,0),"")</f>
        <v/>
      </c>
      <c r="Q2929" s="8" t="str">
        <f>IFERROR(VLOOKUP(LEFT($A2929,8),POR!$A:$R,3,0),"")</f>
        <v/>
      </c>
      <c r="R2929" s="8" t="str">
        <f>IFERROR(VLOOKUP(LEFT($A2929,8),POR!$A:$R,4,0),"")</f>
        <v/>
      </c>
      <c r="S2929" s="8" t="str">
        <f>IFERROR(VLOOKUP(LEFT($A2929,8),POR!$A:$R,5,0),"")</f>
        <v/>
      </c>
      <c r="T2929" s="8" t="str">
        <f>IFERROR(VLOOKUP(LEFT($A2929,8),POR!$A:$R,6,0),"")</f>
        <v/>
      </c>
      <c r="U2929" s="8" t="str">
        <f>IFERROR(VLOOKUP(LEFT($A2929,8),POR!$A:$R,7,0),"")</f>
        <v/>
      </c>
      <c r="V2929" s="8" t="str">
        <f>IFERROR(VLOOKUP(LEFT($A2929,8),POR!$A:$R,8,0),"")</f>
        <v/>
      </c>
      <c r="W2929" s="8" t="str">
        <f>IFERROR(VLOOKUP(LEFT($A2929,8),POR!$A:$R,9,0),"")</f>
        <v/>
      </c>
      <c r="X2929" s="8" t="str">
        <f>IFERROR(VLOOKUP(LEFT($A2929,8),POR!$A:$R,10,0),"")</f>
        <v/>
      </c>
      <c r="Y2929" s="8" t="str">
        <f>IFERROR(VLOOKUP(LEFT($A2929,8),POR!$A:$R,11,0),"")</f>
        <v/>
      </c>
      <c r="Z2929" s="8" t="str">
        <f>IFERROR(VLOOKUP(LEFT($A2929,8),POR!$A:$R,12,0),"")</f>
        <v/>
      </c>
      <c r="AA2929" s="8" t="str">
        <f>IFERROR(VLOOKUP(LEFT($A2929,8),POR!$A:$R,13,0),"")</f>
        <v/>
      </c>
      <c r="AB2929" s="8" t="str">
        <f>IFERROR(VLOOKUP(LEFT($A2929,8),POR!$A:$R,14,0),"")</f>
        <v/>
      </c>
      <c r="AC2929" s="8" t="str">
        <f>IFERROR(VLOOKUP(LEFT($A2929,8),POR!$A:$R,15,0),"")</f>
        <v/>
      </c>
      <c r="AD2929" s="8" t="str">
        <f>IFERROR(VLOOKUP(LEFT($A2929,8),POR!$A:$R,16,0),"")</f>
        <v/>
      </c>
      <c r="AE2929" s="8" t="str">
        <f>IFERROR(VLOOKUP(LEFT($A2929,8),POR!$A:$R,17,0),"")</f>
        <v/>
      </c>
      <c r="AF2929" s="8" t="str">
        <f>IFERROR(VLOOKUP(LEFT($A2929,8),POR!$A:$R,18,0),"")</f>
        <v/>
      </c>
      <c r="AG2929" s="36" t="str">
        <f>IFERROR(VLOOKUP(A2929,NSD!F:G,2,0),"")</f>
        <v/>
      </c>
    </row>
    <row r="2930" spans="1:33">
      <c r="A2930" s="49" t="s">
        <v>4063</v>
      </c>
      <c r="B2930" s="36" t="str">
        <f>VLOOKUP(LEFT(A2930,8),Clusters!A:C,3,0)</f>
        <v>C3</v>
      </c>
      <c r="C2930" s="36">
        <f>VLOOKUP(LEFT(A2930,8),Clusters!A:D,2,0)</f>
        <v>31</v>
      </c>
      <c r="O2930" s="36" t="str">
        <f>IFERROR(VLOOKUP(LEFT(A2930,8),'Development Priority'!A:B,2,0),"")</f>
        <v/>
      </c>
      <c r="P2930" s="8" t="str">
        <f>IFERROR(VLOOKUP(LEFT($A2930,8),POR!$A:$R,2,0),"")</f>
        <v/>
      </c>
      <c r="Q2930" s="8" t="str">
        <f>IFERROR(VLOOKUP(LEFT($A2930,8),POR!$A:$R,3,0),"")</f>
        <v/>
      </c>
      <c r="R2930" s="8" t="str">
        <f>IFERROR(VLOOKUP(LEFT($A2930,8),POR!$A:$R,4,0),"")</f>
        <v/>
      </c>
      <c r="S2930" s="8" t="str">
        <f>IFERROR(VLOOKUP(LEFT($A2930,8),POR!$A:$R,5,0),"")</f>
        <v/>
      </c>
      <c r="T2930" s="8" t="str">
        <f>IFERROR(VLOOKUP(LEFT($A2930,8),POR!$A:$R,6,0),"")</f>
        <v/>
      </c>
      <c r="U2930" s="8" t="str">
        <f>IFERROR(VLOOKUP(LEFT($A2930,8),POR!$A:$R,7,0),"")</f>
        <v/>
      </c>
      <c r="V2930" s="8" t="str">
        <f>IFERROR(VLOOKUP(LEFT($A2930,8),POR!$A:$R,8,0),"")</f>
        <v/>
      </c>
      <c r="W2930" s="8" t="str">
        <f>IFERROR(VLOOKUP(LEFT($A2930,8),POR!$A:$R,9,0),"")</f>
        <v/>
      </c>
      <c r="X2930" s="8" t="str">
        <f>IFERROR(VLOOKUP(LEFT($A2930,8),POR!$A:$R,10,0),"")</f>
        <v/>
      </c>
      <c r="Y2930" s="8" t="str">
        <f>IFERROR(VLOOKUP(LEFT($A2930,8),POR!$A:$R,11,0),"")</f>
        <v/>
      </c>
      <c r="Z2930" s="8" t="str">
        <f>IFERROR(VLOOKUP(LEFT($A2930,8),POR!$A:$R,12,0),"")</f>
        <v/>
      </c>
      <c r="AA2930" s="8" t="str">
        <f>IFERROR(VLOOKUP(LEFT($A2930,8),POR!$A:$R,13,0),"")</f>
        <v/>
      </c>
      <c r="AB2930" s="8" t="str">
        <f>IFERROR(VLOOKUP(LEFT($A2930,8),POR!$A:$R,14,0),"")</f>
        <v/>
      </c>
      <c r="AC2930" s="8" t="str">
        <f>IFERROR(VLOOKUP(LEFT($A2930,8),POR!$A:$R,15,0),"")</f>
        <v/>
      </c>
      <c r="AD2930" s="8" t="str">
        <f>IFERROR(VLOOKUP(LEFT($A2930,8),POR!$A:$R,16,0),"")</f>
        <v/>
      </c>
      <c r="AE2930" s="8" t="str">
        <f>IFERROR(VLOOKUP(LEFT($A2930,8),POR!$A:$R,17,0),"")</f>
        <v/>
      </c>
      <c r="AF2930" s="8" t="str">
        <f>IFERROR(VLOOKUP(LEFT($A2930,8),POR!$A:$R,18,0),"")</f>
        <v/>
      </c>
      <c r="AG2930" s="36" t="str">
        <f>IFERROR(VLOOKUP(A2930,NSD!F:G,2,0),"")</f>
        <v/>
      </c>
    </row>
    <row r="2931" spans="1:33">
      <c r="A2931" s="49" t="s">
        <v>4064</v>
      </c>
      <c r="B2931" s="36" t="str">
        <f>VLOOKUP(LEFT(A2931,8),Clusters!A:C,3,0)</f>
        <v>C3</v>
      </c>
      <c r="C2931" s="36">
        <f>VLOOKUP(LEFT(A2931,8),Clusters!A:D,2,0)</f>
        <v>31</v>
      </c>
      <c r="O2931" s="36" t="str">
        <f>IFERROR(VLOOKUP(LEFT(A2931,8),'Development Priority'!A:B,2,0),"")</f>
        <v/>
      </c>
      <c r="P2931" s="8" t="str">
        <f>IFERROR(VLOOKUP(LEFT($A2931,8),POR!$A:$R,2,0),"")</f>
        <v/>
      </c>
      <c r="Q2931" s="8" t="str">
        <f>IFERROR(VLOOKUP(LEFT($A2931,8),POR!$A:$R,3,0),"")</f>
        <v/>
      </c>
      <c r="R2931" s="8" t="str">
        <f>IFERROR(VLOOKUP(LEFT($A2931,8),POR!$A:$R,4,0),"")</f>
        <v/>
      </c>
      <c r="S2931" s="8" t="str">
        <f>IFERROR(VLOOKUP(LEFT($A2931,8),POR!$A:$R,5,0),"")</f>
        <v/>
      </c>
      <c r="T2931" s="8" t="str">
        <f>IFERROR(VLOOKUP(LEFT($A2931,8),POR!$A:$R,6,0),"")</f>
        <v/>
      </c>
      <c r="U2931" s="8" t="str">
        <f>IFERROR(VLOOKUP(LEFT($A2931,8),POR!$A:$R,7,0),"")</f>
        <v/>
      </c>
      <c r="V2931" s="8" t="str">
        <f>IFERROR(VLOOKUP(LEFT($A2931,8),POR!$A:$R,8,0),"")</f>
        <v/>
      </c>
      <c r="W2931" s="8" t="str">
        <f>IFERROR(VLOOKUP(LEFT($A2931,8),POR!$A:$R,9,0),"")</f>
        <v/>
      </c>
      <c r="X2931" s="8" t="str">
        <f>IFERROR(VLOOKUP(LEFT($A2931,8),POR!$A:$R,10,0),"")</f>
        <v/>
      </c>
      <c r="Y2931" s="8" t="str">
        <f>IFERROR(VLOOKUP(LEFT($A2931,8),POR!$A:$R,11,0),"")</f>
        <v/>
      </c>
      <c r="Z2931" s="8" t="str">
        <f>IFERROR(VLOOKUP(LEFT($A2931,8),POR!$A:$R,12,0),"")</f>
        <v/>
      </c>
      <c r="AA2931" s="8" t="str">
        <f>IFERROR(VLOOKUP(LEFT($A2931,8),POR!$A:$R,13,0),"")</f>
        <v/>
      </c>
      <c r="AB2931" s="8" t="str">
        <f>IFERROR(VLOOKUP(LEFT($A2931,8),POR!$A:$R,14,0),"")</f>
        <v/>
      </c>
      <c r="AC2931" s="8" t="str">
        <f>IFERROR(VLOOKUP(LEFT($A2931,8),POR!$A:$R,15,0),"")</f>
        <v/>
      </c>
      <c r="AD2931" s="8" t="str">
        <f>IFERROR(VLOOKUP(LEFT($A2931,8),POR!$A:$R,16,0),"")</f>
        <v/>
      </c>
      <c r="AE2931" s="8" t="str">
        <f>IFERROR(VLOOKUP(LEFT($A2931,8),POR!$A:$R,17,0),"")</f>
        <v/>
      </c>
      <c r="AF2931" s="8" t="str">
        <f>IFERROR(VLOOKUP(LEFT($A2931,8),POR!$A:$R,18,0),"")</f>
        <v/>
      </c>
      <c r="AG2931" s="36" t="str">
        <f>IFERROR(VLOOKUP(A2931,NSD!F:G,2,0),"")</f>
        <v/>
      </c>
    </row>
    <row r="2932" spans="1:33">
      <c r="A2932" s="49" t="s">
        <v>4065</v>
      </c>
      <c r="B2932" s="36" t="str">
        <f>VLOOKUP(LEFT(A2932,8),Clusters!A:C,3,0)</f>
        <v>C3</v>
      </c>
      <c r="C2932" s="36">
        <f>VLOOKUP(LEFT(A2932,8),Clusters!A:D,2,0)</f>
        <v>31</v>
      </c>
      <c r="O2932" s="36" t="str">
        <f>IFERROR(VLOOKUP(LEFT(A2932,8),'Development Priority'!A:B,2,0),"")</f>
        <v/>
      </c>
      <c r="P2932" s="8" t="str">
        <f>IFERROR(VLOOKUP(LEFT($A2932,8),POR!$A:$R,2,0),"")</f>
        <v/>
      </c>
      <c r="Q2932" s="8" t="str">
        <f>IFERROR(VLOOKUP(LEFT($A2932,8),POR!$A:$R,3,0),"")</f>
        <v/>
      </c>
      <c r="R2932" s="8" t="str">
        <f>IFERROR(VLOOKUP(LEFT($A2932,8),POR!$A:$R,4,0),"")</f>
        <v/>
      </c>
      <c r="S2932" s="8" t="str">
        <f>IFERROR(VLOOKUP(LEFT($A2932,8),POR!$A:$R,5,0),"")</f>
        <v/>
      </c>
      <c r="T2932" s="8" t="str">
        <f>IFERROR(VLOOKUP(LEFT($A2932,8),POR!$A:$R,6,0),"")</f>
        <v/>
      </c>
      <c r="U2932" s="8" t="str">
        <f>IFERROR(VLOOKUP(LEFT($A2932,8),POR!$A:$R,7,0),"")</f>
        <v/>
      </c>
      <c r="V2932" s="8" t="str">
        <f>IFERROR(VLOOKUP(LEFT($A2932,8),POR!$A:$R,8,0),"")</f>
        <v/>
      </c>
      <c r="W2932" s="8" t="str">
        <f>IFERROR(VLOOKUP(LEFT($A2932,8),POR!$A:$R,9,0),"")</f>
        <v/>
      </c>
      <c r="X2932" s="8" t="str">
        <f>IFERROR(VLOOKUP(LEFT($A2932,8),POR!$A:$R,10,0),"")</f>
        <v/>
      </c>
      <c r="Y2932" s="8" t="str">
        <f>IFERROR(VLOOKUP(LEFT($A2932,8),POR!$A:$R,11,0),"")</f>
        <v/>
      </c>
      <c r="Z2932" s="8" t="str">
        <f>IFERROR(VLOOKUP(LEFT($A2932,8),POR!$A:$R,12,0),"")</f>
        <v/>
      </c>
      <c r="AA2932" s="8" t="str">
        <f>IFERROR(VLOOKUP(LEFT($A2932,8),POR!$A:$R,13,0),"")</f>
        <v/>
      </c>
      <c r="AB2932" s="8" t="str">
        <f>IFERROR(VLOOKUP(LEFT($A2932,8),POR!$A:$R,14,0),"")</f>
        <v/>
      </c>
      <c r="AC2932" s="8" t="str">
        <f>IFERROR(VLOOKUP(LEFT($A2932,8),POR!$A:$R,15,0),"")</f>
        <v/>
      </c>
      <c r="AD2932" s="8" t="str">
        <f>IFERROR(VLOOKUP(LEFT($A2932,8),POR!$A:$R,16,0),"")</f>
        <v/>
      </c>
      <c r="AE2932" s="8" t="str">
        <f>IFERROR(VLOOKUP(LEFT($A2932,8),POR!$A:$R,17,0),"")</f>
        <v/>
      </c>
      <c r="AF2932" s="8" t="str">
        <f>IFERROR(VLOOKUP(LEFT($A2932,8),POR!$A:$R,18,0),"")</f>
        <v/>
      </c>
      <c r="AG2932" s="36" t="str">
        <f>IFERROR(VLOOKUP(A2932,NSD!F:G,2,0),"")</f>
        <v/>
      </c>
    </row>
    <row r="2933" spans="1:33">
      <c r="A2933" s="49" t="s">
        <v>4066</v>
      </c>
      <c r="B2933" s="36" t="str">
        <f>VLOOKUP(LEFT(A2933,8),Clusters!A:C,3,0)</f>
        <v>C3</v>
      </c>
      <c r="C2933" s="36">
        <f>VLOOKUP(LEFT(A2933,8),Clusters!A:D,2,0)</f>
        <v>31</v>
      </c>
      <c r="O2933" s="36" t="str">
        <f>IFERROR(VLOOKUP(LEFT(A2933,8),'Development Priority'!A:B,2,0),"")</f>
        <v/>
      </c>
      <c r="P2933" s="8" t="str">
        <f>IFERROR(VLOOKUP(LEFT($A2933,8),POR!$A:$R,2,0),"")</f>
        <v/>
      </c>
      <c r="Q2933" s="8" t="str">
        <f>IFERROR(VLOOKUP(LEFT($A2933,8),POR!$A:$R,3,0),"")</f>
        <v/>
      </c>
      <c r="R2933" s="8" t="str">
        <f>IFERROR(VLOOKUP(LEFT($A2933,8),POR!$A:$R,4,0),"")</f>
        <v/>
      </c>
      <c r="S2933" s="8" t="str">
        <f>IFERROR(VLOOKUP(LEFT($A2933,8),POR!$A:$R,5,0),"")</f>
        <v/>
      </c>
      <c r="T2933" s="8" t="str">
        <f>IFERROR(VLOOKUP(LEFT($A2933,8),POR!$A:$R,6,0),"")</f>
        <v/>
      </c>
      <c r="U2933" s="8" t="str">
        <f>IFERROR(VLOOKUP(LEFT($A2933,8),POR!$A:$R,7,0),"")</f>
        <v/>
      </c>
      <c r="V2933" s="8" t="str">
        <f>IFERROR(VLOOKUP(LEFT($A2933,8),POR!$A:$R,8,0),"")</f>
        <v/>
      </c>
      <c r="W2933" s="8" t="str">
        <f>IFERROR(VLOOKUP(LEFT($A2933,8),POR!$A:$R,9,0),"")</f>
        <v/>
      </c>
      <c r="X2933" s="8" t="str">
        <f>IFERROR(VLOOKUP(LEFT($A2933,8),POR!$A:$R,10,0),"")</f>
        <v/>
      </c>
      <c r="Y2933" s="8" t="str">
        <f>IFERROR(VLOOKUP(LEFT($A2933,8),POR!$A:$R,11,0),"")</f>
        <v/>
      </c>
      <c r="Z2933" s="8" t="str">
        <f>IFERROR(VLOOKUP(LEFT($A2933,8),POR!$A:$R,12,0),"")</f>
        <v/>
      </c>
      <c r="AA2933" s="8" t="str">
        <f>IFERROR(VLOOKUP(LEFT($A2933,8),POR!$A:$R,13,0),"")</f>
        <v/>
      </c>
      <c r="AB2933" s="8" t="str">
        <f>IFERROR(VLOOKUP(LEFT($A2933,8),POR!$A:$R,14,0),"")</f>
        <v/>
      </c>
      <c r="AC2933" s="8" t="str">
        <f>IFERROR(VLOOKUP(LEFT($A2933,8),POR!$A:$R,15,0),"")</f>
        <v/>
      </c>
      <c r="AD2933" s="8" t="str">
        <f>IFERROR(VLOOKUP(LEFT($A2933,8),POR!$A:$R,16,0),"")</f>
        <v/>
      </c>
      <c r="AE2933" s="8" t="str">
        <f>IFERROR(VLOOKUP(LEFT($A2933,8),POR!$A:$R,17,0),"")</f>
        <v/>
      </c>
      <c r="AF2933" s="8" t="str">
        <f>IFERROR(VLOOKUP(LEFT($A2933,8),POR!$A:$R,18,0),"")</f>
        <v/>
      </c>
      <c r="AG2933" s="36" t="str">
        <f>IFERROR(VLOOKUP(A2933,NSD!F:G,2,0),"")</f>
        <v/>
      </c>
    </row>
    <row r="2934" spans="1:33">
      <c r="A2934" s="49" t="s">
        <v>4067</v>
      </c>
      <c r="B2934" s="36" t="str">
        <f>VLOOKUP(LEFT(A2934,8),Clusters!A:C,3,0)</f>
        <v>C3</v>
      </c>
      <c r="C2934" s="36">
        <f>VLOOKUP(LEFT(A2934,8),Clusters!A:D,2,0)</f>
        <v>31</v>
      </c>
      <c r="O2934" s="36" t="str">
        <f>IFERROR(VLOOKUP(LEFT(A2934,8),'Development Priority'!A:B,2,0),"")</f>
        <v/>
      </c>
      <c r="P2934" s="8" t="str">
        <f>IFERROR(VLOOKUP(LEFT($A2934,8),POR!$A:$R,2,0),"")</f>
        <v/>
      </c>
      <c r="Q2934" s="8" t="str">
        <f>IFERROR(VLOOKUP(LEFT($A2934,8),POR!$A:$R,3,0),"")</f>
        <v/>
      </c>
      <c r="R2934" s="8" t="str">
        <f>IFERROR(VLOOKUP(LEFT($A2934,8),POR!$A:$R,4,0),"")</f>
        <v/>
      </c>
      <c r="S2934" s="8" t="str">
        <f>IFERROR(VLOOKUP(LEFT($A2934,8),POR!$A:$R,5,0),"")</f>
        <v/>
      </c>
      <c r="T2934" s="8" t="str">
        <f>IFERROR(VLOOKUP(LEFT($A2934,8),POR!$A:$R,6,0),"")</f>
        <v/>
      </c>
      <c r="U2934" s="8" t="str">
        <f>IFERROR(VLOOKUP(LEFT($A2934,8),POR!$A:$R,7,0),"")</f>
        <v/>
      </c>
      <c r="V2934" s="8" t="str">
        <f>IFERROR(VLOOKUP(LEFT($A2934,8),POR!$A:$R,8,0),"")</f>
        <v/>
      </c>
      <c r="W2934" s="8" t="str">
        <f>IFERROR(VLOOKUP(LEFT($A2934,8),POR!$A:$R,9,0),"")</f>
        <v/>
      </c>
      <c r="X2934" s="8" t="str">
        <f>IFERROR(VLOOKUP(LEFT($A2934,8),POR!$A:$R,10,0),"")</f>
        <v/>
      </c>
      <c r="Y2934" s="8" t="str">
        <f>IFERROR(VLOOKUP(LEFT($A2934,8),POR!$A:$R,11,0),"")</f>
        <v/>
      </c>
      <c r="Z2934" s="8" t="str">
        <f>IFERROR(VLOOKUP(LEFT($A2934,8),POR!$A:$R,12,0),"")</f>
        <v/>
      </c>
      <c r="AA2934" s="8" t="str">
        <f>IFERROR(VLOOKUP(LEFT($A2934,8),POR!$A:$R,13,0),"")</f>
        <v/>
      </c>
      <c r="AB2934" s="8" t="str">
        <f>IFERROR(VLOOKUP(LEFT($A2934,8),POR!$A:$R,14,0),"")</f>
        <v/>
      </c>
      <c r="AC2934" s="8" t="str">
        <f>IFERROR(VLOOKUP(LEFT($A2934,8),POR!$A:$R,15,0),"")</f>
        <v/>
      </c>
      <c r="AD2934" s="8" t="str">
        <f>IFERROR(VLOOKUP(LEFT($A2934,8),POR!$A:$R,16,0),"")</f>
        <v/>
      </c>
      <c r="AE2934" s="8" t="str">
        <f>IFERROR(VLOOKUP(LEFT($A2934,8),POR!$A:$R,17,0),"")</f>
        <v/>
      </c>
      <c r="AF2934" s="8" t="str">
        <f>IFERROR(VLOOKUP(LEFT($A2934,8),POR!$A:$R,18,0),"")</f>
        <v/>
      </c>
      <c r="AG2934" s="36" t="str">
        <f>IFERROR(VLOOKUP(A2934,NSD!F:G,2,0),"")</f>
        <v/>
      </c>
    </row>
    <row r="2935" spans="1:33">
      <c r="A2935" s="49" t="s">
        <v>4068</v>
      </c>
      <c r="B2935" s="36" t="str">
        <f>VLOOKUP(LEFT(A2935,8),Clusters!A:C,3,0)</f>
        <v>C3</v>
      </c>
      <c r="C2935" s="36">
        <f>VLOOKUP(LEFT(A2935,8),Clusters!A:D,2,0)</f>
        <v>31</v>
      </c>
      <c r="O2935" s="36" t="str">
        <f>IFERROR(VLOOKUP(LEFT(A2935,8),'Development Priority'!A:B,2,0),"")</f>
        <v/>
      </c>
      <c r="P2935" s="8" t="str">
        <f>IFERROR(VLOOKUP(LEFT($A2935,8),POR!$A:$R,2,0),"")</f>
        <v/>
      </c>
      <c r="Q2935" s="8" t="str">
        <f>IFERROR(VLOOKUP(LEFT($A2935,8),POR!$A:$R,3,0),"")</f>
        <v/>
      </c>
      <c r="R2935" s="8" t="str">
        <f>IFERROR(VLOOKUP(LEFT($A2935,8),POR!$A:$R,4,0),"")</f>
        <v/>
      </c>
      <c r="S2935" s="8" t="str">
        <f>IFERROR(VLOOKUP(LEFT($A2935,8),POR!$A:$R,5,0),"")</f>
        <v/>
      </c>
      <c r="T2935" s="8" t="str">
        <f>IFERROR(VLOOKUP(LEFT($A2935,8),POR!$A:$R,6,0),"")</f>
        <v/>
      </c>
      <c r="U2935" s="8" t="str">
        <f>IFERROR(VLOOKUP(LEFT($A2935,8),POR!$A:$R,7,0),"")</f>
        <v/>
      </c>
      <c r="V2935" s="8" t="str">
        <f>IFERROR(VLOOKUP(LEFT($A2935,8),POR!$A:$R,8,0),"")</f>
        <v/>
      </c>
      <c r="W2935" s="8" t="str">
        <f>IFERROR(VLOOKUP(LEFT($A2935,8),POR!$A:$R,9,0),"")</f>
        <v/>
      </c>
      <c r="X2935" s="8" t="str">
        <f>IFERROR(VLOOKUP(LEFT($A2935,8),POR!$A:$R,10,0),"")</f>
        <v/>
      </c>
      <c r="Y2935" s="8" t="str">
        <f>IFERROR(VLOOKUP(LEFT($A2935,8),POR!$A:$R,11,0),"")</f>
        <v/>
      </c>
      <c r="Z2935" s="8" t="str">
        <f>IFERROR(VLOOKUP(LEFT($A2935,8),POR!$A:$R,12,0),"")</f>
        <v/>
      </c>
      <c r="AA2935" s="8" t="str">
        <f>IFERROR(VLOOKUP(LEFT($A2935,8),POR!$A:$R,13,0),"")</f>
        <v/>
      </c>
      <c r="AB2935" s="8" t="str">
        <f>IFERROR(VLOOKUP(LEFT($A2935,8),POR!$A:$R,14,0),"")</f>
        <v/>
      </c>
      <c r="AC2935" s="8" t="str">
        <f>IFERROR(VLOOKUP(LEFT($A2935,8),POR!$A:$R,15,0),"")</f>
        <v/>
      </c>
      <c r="AD2935" s="8" t="str">
        <f>IFERROR(VLOOKUP(LEFT($A2935,8),POR!$A:$R,16,0),"")</f>
        <v/>
      </c>
      <c r="AE2935" s="8" t="str">
        <f>IFERROR(VLOOKUP(LEFT($A2935,8),POR!$A:$R,17,0),"")</f>
        <v/>
      </c>
      <c r="AF2935" s="8" t="str">
        <f>IFERROR(VLOOKUP(LEFT($A2935,8),POR!$A:$R,18,0),"")</f>
        <v/>
      </c>
      <c r="AG2935" s="36" t="str">
        <f>IFERROR(VLOOKUP(A2935,NSD!F:G,2,0),"")</f>
        <v/>
      </c>
    </row>
    <row r="2936" spans="1:33">
      <c r="A2936" s="49" t="s">
        <v>3072</v>
      </c>
      <c r="B2936" s="36" t="str">
        <f>VLOOKUP(LEFT(A2936,8),Clusters!A:C,3,0)</f>
        <v>C4</v>
      </c>
      <c r="C2936" s="36">
        <f>VLOOKUP(LEFT(A2936,8),Clusters!A:D,2,0)</f>
        <v>44</v>
      </c>
      <c r="O2936" s="36">
        <f>IFERROR(VLOOKUP(LEFT(A2936,8),'Development Priority'!A:B,2,0),"")</f>
        <v>1163</v>
      </c>
      <c r="P2936" s="8" t="str">
        <f>IFERROR(VLOOKUP(LEFT($A2936,8),POR!$A:$R,2,0),"")</f>
        <v/>
      </c>
      <c r="Q2936" s="8" t="str">
        <f>IFERROR(VLOOKUP(LEFT($A2936,8),POR!$A:$R,3,0),"")</f>
        <v/>
      </c>
      <c r="R2936" s="8" t="str">
        <f>IFERROR(VLOOKUP(LEFT($A2936,8),POR!$A:$R,4,0),"")</f>
        <v/>
      </c>
      <c r="S2936" s="8" t="str">
        <f>IFERROR(VLOOKUP(LEFT($A2936,8),POR!$A:$R,5,0),"")</f>
        <v/>
      </c>
      <c r="T2936" s="8" t="str">
        <f>IFERROR(VLOOKUP(LEFT($A2936,8),POR!$A:$R,6,0),"")</f>
        <v/>
      </c>
      <c r="U2936" s="8" t="str">
        <f>IFERROR(VLOOKUP(LEFT($A2936,8),POR!$A:$R,7,0),"")</f>
        <v/>
      </c>
      <c r="V2936" s="8" t="str">
        <f>IFERROR(VLOOKUP(LEFT($A2936,8),POR!$A:$R,8,0),"")</f>
        <v/>
      </c>
      <c r="W2936" s="8" t="str">
        <f>IFERROR(VLOOKUP(LEFT($A2936,8),POR!$A:$R,9,0),"")</f>
        <v/>
      </c>
      <c r="X2936" s="8" t="str">
        <f>IFERROR(VLOOKUP(LEFT($A2936,8),POR!$A:$R,10,0),"")</f>
        <v/>
      </c>
      <c r="Y2936" s="8" t="str">
        <f>IFERROR(VLOOKUP(LEFT($A2936,8),POR!$A:$R,11,0),"")</f>
        <v/>
      </c>
      <c r="Z2936" s="8" t="str">
        <f>IFERROR(VLOOKUP(LEFT($A2936,8),POR!$A:$R,12,0),"")</f>
        <v/>
      </c>
      <c r="AA2936" s="8" t="str">
        <f>IFERROR(VLOOKUP(LEFT($A2936,8),POR!$A:$R,13,0),"")</f>
        <v/>
      </c>
      <c r="AB2936" s="8" t="str">
        <f>IFERROR(VLOOKUP(LEFT($A2936,8),POR!$A:$R,14,0),"")</f>
        <v/>
      </c>
      <c r="AC2936" s="8" t="str">
        <f>IFERROR(VLOOKUP(LEFT($A2936,8),POR!$A:$R,15,0),"")</f>
        <v/>
      </c>
      <c r="AD2936" s="8" t="str">
        <f>IFERROR(VLOOKUP(LEFT($A2936,8),POR!$A:$R,16,0),"")</f>
        <v/>
      </c>
      <c r="AE2936" s="8" t="str">
        <f>IFERROR(VLOOKUP(LEFT($A2936,8),POR!$A:$R,17,0),"")</f>
        <v/>
      </c>
      <c r="AF2936" s="8" t="str">
        <f>IFERROR(VLOOKUP(LEFT($A2936,8),POR!$A:$R,18,0),"")</f>
        <v/>
      </c>
      <c r="AG2936" s="36" t="str">
        <f>IFERROR(VLOOKUP(A2936,NSD!F:G,2,0),"")</f>
        <v/>
      </c>
    </row>
    <row r="2937" spans="1:33">
      <c r="A2937" s="49" t="s">
        <v>3111</v>
      </c>
      <c r="B2937" s="36" t="str">
        <f>VLOOKUP(LEFT(A2937,8),Clusters!A:C,3,0)</f>
        <v>C4</v>
      </c>
      <c r="C2937" s="36">
        <f>VLOOKUP(LEFT(A2937,8),Clusters!A:D,2,0)</f>
        <v>44</v>
      </c>
      <c r="O2937" s="36">
        <f>IFERROR(VLOOKUP(LEFT(A2937,8),'Development Priority'!A:B,2,0),"")</f>
        <v>1163</v>
      </c>
      <c r="P2937" s="8" t="str">
        <f>IFERROR(VLOOKUP(LEFT($A2937,8),POR!$A:$R,2,0),"")</f>
        <v/>
      </c>
      <c r="Q2937" s="8" t="str">
        <f>IFERROR(VLOOKUP(LEFT($A2937,8),POR!$A:$R,3,0),"")</f>
        <v/>
      </c>
      <c r="R2937" s="8" t="str">
        <f>IFERROR(VLOOKUP(LEFT($A2937,8),POR!$A:$R,4,0),"")</f>
        <v/>
      </c>
      <c r="S2937" s="8" t="str">
        <f>IFERROR(VLOOKUP(LEFT($A2937,8),POR!$A:$R,5,0),"")</f>
        <v/>
      </c>
      <c r="T2937" s="8" t="str">
        <f>IFERROR(VLOOKUP(LEFT($A2937,8),POR!$A:$R,6,0),"")</f>
        <v/>
      </c>
      <c r="U2937" s="8" t="str">
        <f>IFERROR(VLOOKUP(LEFT($A2937,8),POR!$A:$R,7,0),"")</f>
        <v/>
      </c>
      <c r="V2937" s="8" t="str">
        <f>IFERROR(VLOOKUP(LEFT($A2937,8),POR!$A:$R,8,0),"")</f>
        <v/>
      </c>
      <c r="W2937" s="8" t="str">
        <f>IFERROR(VLOOKUP(LEFT($A2937,8),POR!$A:$R,9,0),"")</f>
        <v/>
      </c>
      <c r="X2937" s="8" t="str">
        <f>IFERROR(VLOOKUP(LEFT($A2937,8),POR!$A:$R,10,0),"")</f>
        <v/>
      </c>
      <c r="Y2937" s="8" t="str">
        <f>IFERROR(VLOOKUP(LEFT($A2937,8),POR!$A:$R,11,0),"")</f>
        <v/>
      </c>
      <c r="Z2937" s="8" t="str">
        <f>IFERROR(VLOOKUP(LEFT($A2937,8),POR!$A:$R,12,0),"")</f>
        <v/>
      </c>
      <c r="AA2937" s="8" t="str">
        <f>IFERROR(VLOOKUP(LEFT($A2937,8),POR!$A:$R,13,0),"")</f>
        <v/>
      </c>
      <c r="AB2937" s="8" t="str">
        <f>IFERROR(VLOOKUP(LEFT($A2937,8),POR!$A:$R,14,0),"")</f>
        <v/>
      </c>
      <c r="AC2937" s="8" t="str">
        <f>IFERROR(VLOOKUP(LEFT($A2937,8),POR!$A:$R,15,0),"")</f>
        <v/>
      </c>
      <c r="AD2937" s="8" t="str">
        <f>IFERROR(VLOOKUP(LEFT($A2937,8),POR!$A:$R,16,0),"")</f>
        <v/>
      </c>
      <c r="AE2937" s="8" t="str">
        <f>IFERROR(VLOOKUP(LEFT($A2937,8),POR!$A:$R,17,0),"")</f>
        <v/>
      </c>
      <c r="AF2937" s="8" t="str">
        <f>IFERROR(VLOOKUP(LEFT($A2937,8),POR!$A:$R,18,0),"")</f>
        <v/>
      </c>
      <c r="AG2937" s="36" t="str">
        <f>IFERROR(VLOOKUP(A2937,NSD!F:G,2,0),"")</f>
        <v/>
      </c>
    </row>
    <row r="2938" spans="1:33">
      <c r="A2938" s="49" t="s">
        <v>5099</v>
      </c>
      <c r="B2938" s="36" t="str">
        <f>VLOOKUP(LEFT(A2938,8),Clusters!A:C,3,0)</f>
        <v>C4</v>
      </c>
      <c r="C2938" s="36">
        <f>VLOOKUP(LEFT(A2938,8),Clusters!A:D,2,0)</f>
        <v>44</v>
      </c>
      <c r="O2938" s="36">
        <f>IFERROR(VLOOKUP(LEFT(A2938,8),'Development Priority'!A:B,2,0),"")</f>
        <v>1163</v>
      </c>
      <c r="P2938" s="8" t="str">
        <f>IFERROR(VLOOKUP(LEFT($A2938,8),POR!$A:$R,2,0),"")</f>
        <v/>
      </c>
      <c r="Q2938" s="8" t="str">
        <f>IFERROR(VLOOKUP(LEFT($A2938,8),POR!$A:$R,3,0),"")</f>
        <v/>
      </c>
      <c r="R2938" s="8" t="str">
        <f>IFERROR(VLOOKUP(LEFT($A2938,8),POR!$A:$R,4,0),"")</f>
        <v/>
      </c>
      <c r="S2938" s="8" t="str">
        <f>IFERROR(VLOOKUP(LEFT($A2938,8),POR!$A:$R,5,0),"")</f>
        <v/>
      </c>
      <c r="T2938" s="8" t="str">
        <f>IFERROR(VLOOKUP(LEFT($A2938,8),POR!$A:$R,6,0),"")</f>
        <v/>
      </c>
      <c r="U2938" s="8" t="str">
        <f>IFERROR(VLOOKUP(LEFT($A2938,8),POR!$A:$R,7,0),"")</f>
        <v/>
      </c>
      <c r="V2938" s="8" t="str">
        <f>IFERROR(VLOOKUP(LEFT($A2938,8),POR!$A:$R,8,0),"")</f>
        <v/>
      </c>
      <c r="W2938" s="8" t="str">
        <f>IFERROR(VLOOKUP(LEFT($A2938,8),POR!$A:$R,9,0),"")</f>
        <v/>
      </c>
      <c r="X2938" s="8" t="str">
        <f>IFERROR(VLOOKUP(LEFT($A2938,8),POR!$A:$R,10,0),"")</f>
        <v/>
      </c>
      <c r="Y2938" s="8" t="str">
        <f>IFERROR(VLOOKUP(LEFT($A2938,8),POR!$A:$R,11,0),"")</f>
        <v/>
      </c>
      <c r="Z2938" s="8" t="str">
        <f>IFERROR(VLOOKUP(LEFT($A2938,8),POR!$A:$R,12,0),"")</f>
        <v/>
      </c>
      <c r="AA2938" s="8" t="str">
        <f>IFERROR(VLOOKUP(LEFT($A2938,8),POR!$A:$R,13,0),"")</f>
        <v/>
      </c>
      <c r="AB2938" s="8" t="str">
        <f>IFERROR(VLOOKUP(LEFT($A2938,8),POR!$A:$R,14,0),"")</f>
        <v/>
      </c>
      <c r="AC2938" s="8" t="str">
        <f>IFERROR(VLOOKUP(LEFT($A2938,8),POR!$A:$R,15,0),"")</f>
        <v/>
      </c>
      <c r="AD2938" s="8" t="str">
        <f>IFERROR(VLOOKUP(LEFT($A2938,8),POR!$A:$R,16,0),"")</f>
        <v/>
      </c>
      <c r="AE2938" s="8" t="str">
        <f>IFERROR(VLOOKUP(LEFT($A2938,8),POR!$A:$R,17,0),"")</f>
        <v/>
      </c>
      <c r="AF2938" s="8" t="str">
        <f>IFERROR(VLOOKUP(LEFT($A2938,8),POR!$A:$R,18,0),"")</f>
        <v/>
      </c>
      <c r="AG2938" s="36" t="str">
        <f>IFERROR(VLOOKUP(A2938,NSD!F:G,2,0),"")</f>
        <v/>
      </c>
    </row>
    <row r="2939" spans="1:33">
      <c r="A2939" s="49" t="s">
        <v>2742</v>
      </c>
      <c r="B2939" s="36" t="str">
        <f>VLOOKUP(LEFT(A2939,8),Clusters!A:C,3,0)</f>
        <v>C5</v>
      </c>
      <c r="C2939" s="36">
        <f>VLOOKUP(LEFT(A2939,8),Clusters!A:D,2,0)</f>
        <v>54</v>
      </c>
      <c r="O2939" s="36">
        <f>IFERROR(VLOOKUP(LEFT(A2939,8),'Development Priority'!A:B,2,0),"")</f>
        <v>1006</v>
      </c>
      <c r="P2939" s="8" t="str">
        <f>IFERROR(VLOOKUP(LEFT($A2939,8),POR!$A:$R,2,0),"")</f>
        <v/>
      </c>
      <c r="Q2939" s="8" t="str">
        <f>IFERROR(VLOOKUP(LEFT($A2939,8),POR!$A:$R,3,0),"")</f>
        <v/>
      </c>
      <c r="R2939" s="8" t="str">
        <f>IFERROR(VLOOKUP(LEFT($A2939,8),POR!$A:$R,4,0),"")</f>
        <v/>
      </c>
      <c r="S2939" s="8" t="str">
        <f>IFERROR(VLOOKUP(LEFT($A2939,8),POR!$A:$R,5,0),"")</f>
        <v/>
      </c>
      <c r="T2939" s="8" t="str">
        <f>IFERROR(VLOOKUP(LEFT($A2939,8),POR!$A:$R,6,0),"")</f>
        <v/>
      </c>
      <c r="U2939" s="8" t="str">
        <f>IFERROR(VLOOKUP(LEFT($A2939,8),POR!$A:$R,7,0),"")</f>
        <v/>
      </c>
      <c r="V2939" s="8" t="str">
        <f>IFERROR(VLOOKUP(LEFT($A2939,8),POR!$A:$R,8,0),"")</f>
        <v/>
      </c>
      <c r="W2939" s="8" t="str">
        <f>IFERROR(VLOOKUP(LEFT($A2939,8),POR!$A:$R,9,0),"")</f>
        <v/>
      </c>
      <c r="X2939" s="8" t="str">
        <f>IFERROR(VLOOKUP(LEFT($A2939,8),POR!$A:$R,10,0),"")</f>
        <v/>
      </c>
      <c r="Y2939" s="8" t="str">
        <f>IFERROR(VLOOKUP(LEFT($A2939,8),POR!$A:$R,11,0),"")</f>
        <v/>
      </c>
      <c r="Z2939" s="8" t="str">
        <f>IFERROR(VLOOKUP(LEFT($A2939,8),POR!$A:$R,12,0),"")</f>
        <v/>
      </c>
      <c r="AA2939" s="8" t="str">
        <f>IFERROR(VLOOKUP(LEFT($A2939,8),POR!$A:$R,13,0),"")</f>
        <v/>
      </c>
      <c r="AB2939" s="8" t="str">
        <f>IFERROR(VLOOKUP(LEFT($A2939,8),POR!$A:$R,14,0),"")</f>
        <v/>
      </c>
      <c r="AC2939" s="8" t="str">
        <f>IFERROR(VLOOKUP(LEFT($A2939,8),POR!$A:$R,15,0),"")</f>
        <v/>
      </c>
      <c r="AD2939" s="8" t="str">
        <f>IFERROR(VLOOKUP(LEFT($A2939,8),POR!$A:$R,16,0),"")</f>
        <v/>
      </c>
      <c r="AE2939" s="8" t="str">
        <f>IFERROR(VLOOKUP(LEFT($A2939,8),POR!$A:$R,17,0),"")</f>
        <v/>
      </c>
      <c r="AF2939" s="8" t="str">
        <f>IFERROR(VLOOKUP(LEFT($A2939,8),POR!$A:$R,18,0),"")</f>
        <v/>
      </c>
      <c r="AG2939" s="36" t="str">
        <f>IFERROR(VLOOKUP(A2939,NSD!F:G,2,0),"")</f>
        <v/>
      </c>
    </row>
    <row r="2940" spans="1:33">
      <c r="A2940" s="49" t="s">
        <v>4977</v>
      </c>
      <c r="B2940" s="36" t="str">
        <f>VLOOKUP(LEFT(A2940,8),Clusters!A:C,3,0)</f>
        <v>C5</v>
      </c>
      <c r="C2940" s="36">
        <f>VLOOKUP(LEFT(A2940,8),Clusters!A:D,2,0)</f>
        <v>54</v>
      </c>
      <c r="O2940" s="36">
        <f>IFERROR(VLOOKUP(LEFT(A2940,8),'Development Priority'!A:B,2,0),"")</f>
        <v>1006</v>
      </c>
      <c r="P2940" s="8" t="str">
        <f>IFERROR(VLOOKUP(LEFT($A2940,8),POR!$A:$R,2,0),"")</f>
        <v/>
      </c>
      <c r="Q2940" s="8" t="str">
        <f>IFERROR(VLOOKUP(LEFT($A2940,8),POR!$A:$R,3,0),"")</f>
        <v/>
      </c>
      <c r="R2940" s="8" t="str">
        <f>IFERROR(VLOOKUP(LEFT($A2940,8),POR!$A:$R,4,0),"")</f>
        <v/>
      </c>
      <c r="S2940" s="8" t="str">
        <f>IFERROR(VLOOKUP(LEFT($A2940,8),POR!$A:$R,5,0),"")</f>
        <v/>
      </c>
      <c r="T2940" s="8" t="str">
        <f>IFERROR(VLOOKUP(LEFT($A2940,8),POR!$A:$R,6,0),"")</f>
        <v/>
      </c>
      <c r="U2940" s="8" t="str">
        <f>IFERROR(VLOOKUP(LEFT($A2940,8),POR!$A:$R,7,0),"")</f>
        <v/>
      </c>
      <c r="V2940" s="8" t="str">
        <f>IFERROR(VLOOKUP(LEFT($A2940,8),POR!$A:$R,8,0),"")</f>
        <v/>
      </c>
      <c r="W2940" s="8" t="str">
        <f>IFERROR(VLOOKUP(LEFT($A2940,8),POR!$A:$R,9,0),"")</f>
        <v/>
      </c>
      <c r="X2940" s="8" t="str">
        <f>IFERROR(VLOOKUP(LEFT($A2940,8),POR!$A:$R,10,0),"")</f>
        <v/>
      </c>
      <c r="Y2940" s="8" t="str">
        <f>IFERROR(VLOOKUP(LEFT($A2940,8),POR!$A:$R,11,0),"")</f>
        <v/>
      </c>
      <c r="Z2940" s="8" t="str">
        <f>IFERROR(VLOOKUP(LEFT($A2940,8),POR!$A:$R,12,0),"")</f>
        <v/>
      </c>
      <c r="AA2940" s="8" t="str">
        <f>IFERROR(VLOOKUP(LEFT($A2940,8),POR!$A:$R,13,0),"")</f>
        <v/>
      </c>
      <c r="AB2940" s="8" t="str">
        <f>IFERROR(VLOOKUP(LEFT($A2940,8),POR!$A:$R,14,0),"")</f>
        <v/>
      </c>
      <c r="AC2940" s="8" t="str">
        <f>IFERROR(VLOOKUP(LEFT($A2940,8),POR!$A:$R,15,0),"")</f>
        <v/>
      </c>
      <c r="AD2940" s="8" t="str">
        <f>IFERROR(VLOOKUP(LEFT($A2940,8),POR!$A:$R,16,0),"")</f>
        <v/>
      </c>
      <c r="AE2940" s="8" t="str">
        <f>IFERROR(VLOOKUP(LEFT($A2940,8),POR!$A:$R,17,0),"")</f>
        <v/>
      </c>
      <c r="AF2940" s="8" t="str">
        <f>IFERROR(VLOOKUP(LEFT($A2940,8),POR!$A:$R,18,0),"")</f>
        <v/>
      </c>
      <c r="AG2940" s="36" t="str">
        <f>IFERROR(VLOOKUP(A2940,NSD!F:G,2,0),"")</f>
        <v/>
      </c>
    </row>
    <row r="2941" spans="1:33">
      <c r="A2941" s="49" t="s">
        <v>3113</v>
      </c>
      <c r="B2941" s="36" t="str">
        <f>VLOOKUP(LEFT(A2941,8),Clusters!A:C,3,0)</f>
        <v>C5</v>
      </c>
      <c r="C2941" s="36">
        <f>VLOOKUP(LEFT(A2941,8),Clusters!A:D,2,0)</f>
        <v>54</v>
      </c>
      <c r="O2941" s="36">
        <f>IFERROR(VLOOKUP(LEFT(A2941,8),'Development Priority'!A:B,2,0),"")</f>
        <v>1006</v>
      </c>
      <c r="P2941" s="8" t="str">
        <f>IFERROR(VLOOKUP(LEFT($A2941,8),POR!$A:$R,2,0),"")</f>
        <v/>
      </c>
      <c r="Q2941" s="8" t="str">
        <f>IFERROR(VLOOKUP(LEFT($A2941,8),POR!$A:$R,3,0),"")</f>
        <v/>
      </c>
      <c r="R2941" s="8" t="str">
        <f>IFERROR(VLOOKUP(LEFT($A2941,8),POR!$A:$R,4,0),"")</f>
        <v/>
      </c>
      <c r="S2941" s="8" t="str">
        <f>IFERROR(VLOOKUP(LEFT($A2941,8),POR!$A:$R,5,0),"")</f>
        <v/>
      </c>
      <c r="T2941" s="8" t="str">
        <f>IFERROR(VLOOKUP(LEFT($A2941,8),POR!$A:$R,6,0),"")</f>
        <v/>
      </c>
      <c r="U2941" s="8" t="str">
        <f>IFERROR(VLOOKUP(LEFT($A2941,8),POR!$A:$R,7,0),"")</f>
        <v/>
      </c>
      <c r="V2941" s="8" t="str">
        <f>IFERROR(VLOOKUP(LEFT($A2941,8),POR!$A:$R,8,0),"")</f>
        <v/>
      </c>
      <c r="W2941" s="8" t="str">
        <f>IFERROR(VLOOKUP(LEFT($A2941,8),POR!$A:$R,9,0),"")</f>
        <v/>
      </c>
      <c r="X2941" s="8" t="str">
        <f>IFERROR(VLOOKUP(LEFT($A2941,8),POR!$A:$R,10,0),"")</f>
        <v/>
      </c>
      <c r="Y2941" s="8" t="str">
        <f>IFERROR(VLOOKUP(LEFT($A2941,8),POR!$A:$R,11,0),"")</f>
        <v/>
      </c>
      <c r="Z2941" s="8" t="str">
        <f>IFERROR(VLOOKUP(LEFT($A2941,8),POR!$A:$R,12,0),"")</f>
        <v/>
      </c>
      <c r="AA2941" s="8" t="str">
        <f>IFERROR(VLOOKUP(LEFT($A2941,8),POR!$A:$R,13,0),"")</f>
        <v/>
      </c>
      <c r="AB2941" s="8" t="str">
        <f>IFERROR(VLOOKUP(LEFT($A2941,8),POR!$A:$R,14,0),"")</f>
        <v/>
      </c>
      <c r="AC2941" s="8" t="str">
        <f>IFERROR(VLOOKUP(LEFT($A2941,8),POR!$A:$R,15,0),"")</f>
        <v/>
      </c>
      <c r="AD2941" s="8" t="str">
        <f>IFERROR(VLOOKUP(LEFT($A2941,8),POR!$A:$R,16,0),"")</f>
        <v/>
      </c>
      <c r="AE2941" s="8" t="str">
        <f>IFERROR(VLOOKUP(LEFT($A2941,8),POR!$A:$R,17,0),"")</f>
        <v/>
      </c>
      <c r="AF2941" s="8" t="str">
        <f>IFERROR(VLOOKUP(LEFT($A2941,8),POR!$A:$R,18,0),"")</f>
        <v/>
      </c>
      <c r="AG2941" s="36" t="str">
        <f>IFERROR(VLOOKUP(A2941,NSD!F:G,2,0),"")</f>
        <v/>
      </c>
    </row>
    <row r="2942" spans="1:33">
      <c r="A2942" s="49" t="s">
        <v>3170</v>
      </c>
      <c r="B2942" s="36" t="str">
        <f>VLOOKUP(LEFT(A2942,8),Clusters!A:C,3,0)</f>
        <v>C4</v>
      </c>
      <c r="C2942" s="36">
        <f>VLOOKUP(LEFT(A2942,8),Clusters!A:D,2,0)</f>
        <v>45</v>
      </c>
      <c r="O2942" s="36">
        <f>IFERROR(VLOOKUP(LEFT(A2942,8),'Development Priority'!A:B,2,0),"")</f>
        <v>841</v>
      </c>
      <c r="P2942" s="8" t="str">
        <f>IFERROR(VLOOKUP(LEFT($A2942,8),POR!$A:$R,2,0),"")</f>
        <v/>
      </c>
      <c r="Q2942" s="8" t="str">
        <f>IFERROR(VLOOKUP(LEFT($A2942,8),POR!$A:$R,3,0),"")</f>
        <v/>
      </c>
      <c r="R2942" s="8" t="str">
        <f>IFERROR(VLOOKUP(LEFT($A2942,8),POR!$A:$R,4,0),"")</f>
        <v/>
      </c>
      <c r="S2942" s="8" t="str">
        <f>IFERROR(VLOOKUP(LEFT($A2942,8),POR!$A:$R,5,0),"")</f>
        <v/>
      </c>
      <c r="T2942" s="8" t="str">
        <f>IFERROR(VLOOKUP(LEFT($A2942,8),POR!$A:$R,6,0),"")</f>
        <v/>
      </c>
      <c r="U2942" s="8" t="str">
        <f>IFERROR(VLOOKUP(LEFT($A2942,8),POR!$A:$R,7,0),"")</f>
        <v/>
      </c>
      <c r="V2942" s="8" t="str">
        <f>IFERROR(VLOOKUP(LEFT($A2942,8),POR!$A:$R,8,0),"")</f>
        <v/>
      </c>
      <c r="W2942" s="8" t="str">
        <f>IFERROR(VLOOKUP(LEFT($A2942,8),POR!$A:$R,9,0),"")</f>
        <v/>
      </c>
      <c r="X2942" s="8" t="str">
        <f>IFERROR(VLOOKUP(LEFT($A2942,8),POR!$A:$R,10,0),"")</f>
        <v/>
      </c>
      <c r="Y2942" s="8" t="str">
        <f>IFERROR(VLOOKUP(LEFT($A2942,8),POR!$A:$R,11,0),"")</f>
        <v/>
      </c>
      <c r="Z2942" s="8" t="str">
        <f>IFERROR(VLOOKUP(LEFT($A2942,8),POR!$A:$R,12,0),"")</f>
        <v/>
      </c>
      <c r="AA2942" s="8" t="str">
        <f>IFERROR(VLOOKUP(LEFT($A2942,8),POR!$A:$R,13,0),"")</f>
        <v/>
      </c>
      <c r="AB2942" s="8" t="str">
        <f>IFERROR(VLOOKUP(LEFT($A2942,8),POR!$A:$R,14,0),"")</f>
        <v/>
      </c>
      <c r="AC2942" s="8" t="str">
        <f>IFERROR(VLOOKUP(LEFT($A2942,8),POR!$A:$R,15,0),"")</f>
        <v/>
      </c>
      <c r="AD2942" s="8" t="str">
        <f>IFERROR(VLOOKUP(LEFT($A2942,8),POR!$A:$R,16,0),"")</f>
        <v/>
      </c>
      <c r="AE2942" s="8" t="str">
        <f>IFERROR(VLOOKUP(LEFT($A2942,8),POR!$A:$R,17,0),"")</f>
        <v/>
      </c>
      <c r="AF2942" s="8" t="str">
        <f>IFERROR(VLOOKUP(LEFT($A2942,8),POR!$A:$R,18,0),"")</f>
        <v/>
      </c>
      <c r="AG2942" s="36" t="str">
        <f>IFERROR(VLOOKUP(A2942,NSD!F:G,2,0),"")</f>
        <v/>
      </c>
    </row>
    <row r="2943" spans="1:33">
      <c r="A2943" s="49" t="s">
        <v>2717</v>
      </c>
      <c r="B2943" s="36" t="str">
        <f>VLOOKUP(LEFT(A2943,8),Clusters!A:C,3,0)</f>
        <v>C6</v>
      </c>
      <c r="C2943" s="36">
        <f>VLOOKUP(LEFT(A2943,8),Clusters!A:D,2,0)</f>
        <v>63</v>
      </c>
      <c r="O2943" s="36">
        <f>IFERROR(VLOOKUP(LEFT(A2943,8),'Development Priority'!A:B,2,0),"")</f>
        <v>1049</v>
      </c>
      <c r="P2943" s="8" t="str">
        <f>IFERROR(VLOOKUP(LEFT($A2943,8),POR!$A:$R,2,0),"")</f>
        <v/>
      </c>
      <c r="Q2943" s="8" t="str">
        <f>IFERROR(VLOOKUP(LEFT($A2943,8),POR!$A:$R,3,0),"")</f>
        <v/>
      </c>
      <c r="R2943" s="8" t="str">
        <f>IFERROR(VLOOKUP(LEFT($A2943,8),POR!$A:$R,4,0),"")</f>
        <v/>
      </c>
      <c r="S2943" s="8" t="str">
        <f>IFERROR(VLOOKUP(LEFT($A2943,8),POR!$A:$R,5,0),"")</f>
        <v/>
      </c>
      <c r="T2943" s="8" t="str">
        <f>IFERROR(VLOOKUP(LEFT($A2943,8),POR!$A:$R,6,0),"")</f>
        <v/>
      </c>
      <c r="U2943" s="8" t="str">
        <f>IFERROR(VLOOKUP(LEFT($A2943,8),POR!$A:$R,7,0),"")</f>
        <v/>
      </c>
      <c r="V2943" s="8" t="str">
        <f>IFERROR(VLOOKUP(LEFT($A2943,8),POR!$A:$R,8,0),"")</f>
        <v/>
      </c>
      <c r="W2943" s="8" t="str">
        <f>IFERROR(VLOOKUP(LEFT($A2943,8),POR!$A:$R,9,0),"")</f>
        <v/>
      </c>
      <c r="X2943" s="8" t="str">
        <f>IFERROR(VLOOKUP(LEFT($A2943,8),POR!$A:$R,10,0),"")</f>
        <v/>
      </c>
      <c r="Y2943" s="8" t="str">
        <f>IFERROR(VLOOKUP(LEFT($A2943,8),POR!$A:$R,11,0),"")</f>
        <v/>
      </c>
      <c r="Z2943" s="8" t="str">
        <f>IFERROR(VLOOKUP(LEFT($A2943,8),POR!$A:$R,12,0),"")</f>
        <v/>
      </c>
      <c r="AA2943" s="8" t="str">
        <f>IFERROR(VLOOKUP(LEFT($A2943,8),POR!$A:$R,13,0),"")</f>
        <v/>
      </c>
      <c r="AB2943" s="8" t="str">
        <f>IFERROR(VLOOKUP(LEFT($A2943,8),POR!$A:$R,14,0),"")</f>
        <v/>
      </c>
      <c r="AC2943" s="8" t="str">
        <f>IFERROR(VLOOKUP(LEFT($A2943,8),POR!$A:$R,15,0),"")</f>
        <v/>
      </c>
      <c r="AD2943" s="8" t="str">
        <f>IFERROR(VLOOKUP(LEFT($A2943,8),POR!$A:$R,16,0),"")</f>
        <v/>
      </c>
      <c r="AE2943" s="8" t="str">
        <f>IFERROR(VLOOKUP(LEFT($A2943,8),POR!$A:$R,17,0),"")</f>
        <v/>
      </c>
      <c r="AF2943" s="8" t="str">
        <f>IFERROR(VLOOKUP(LEFT($A2943,8),POR!$A:$R,18,0),"")</f>
        <v/>
      </c>
      <c r="AG2943" s="36" t="str">
        <f>IFERROR(VLOOKUP(A2943,NSD!F:G,2,0),"")</f>
        <v/>
      </c>
    </row>
    <row r="2944" spans="1:33">
      <c r="A2944" s="49" t="s">
        <v>3217</v>
      </c>
      <c r="B2944" s="36" t="str">
        <f>VLOOKUP(LEFT(A2944,8),Clusters!A:C,3,0)</f>
        <v>C4</v>
      </c>
      <c r="C2944" s="36">
        <f>VLOOKUP(LEFT(A2944,8),Clusters!A:D,2,0)</f>
        <v>42</v>
      </c>
      <c r="O2944" s="36">
        <f>IFERROR(VLOOKUP(LEFT(A2944,8),'Development Priority'!A:B,2,0),"")</f>
        <v>1105</v>
      </c>
      <c r="P2944" s="8" t="str">
        <f>IFERROR(VLOOKUP(LEFT($A2944,8),POR!$A:$R,2,0),"")</f>
        <v/>
      </c>
      <c r="Q2944" s="8" t="str">
        <f>IFERROR(VLOOKUP(LEFT($A2944,8),POR!$A:$R,3,0),"")</f>
        <v/>
      </c>
      <c r="R2944" s="8" t="str">
        <f>IFERROR(VLOOKUP(LEFT($A2944,8),POR!$A:$R,4,0),"")</f>
        <v/>
      </c>
      <c r="S2944" s="8" t="str">
        <f>IFERROR(VLOOKUP(LEFT($A2944,8),POR!$A:$R,5,0),"")</f>
        <v/>
      </c>
      <c r="T2944" s="8" t="str">
        <f>IFERROR(VLOOKUP(LEFT($A2944,8),POR!$A:$R,6,0),"")</f>
        <v/>
      </c>
      <c r="U2944" s="8" t="str">
        <f>IFERROR(VLOOKUP(LEFT($A2944,8),POR!$A:$R,7,0),"")</f>
        <v/>
      </c>
      <c r="V2944" s="8" t="str">
        <f>IFERROR(VLOOKUP(LEFT($A2944,8),POR!$A:$R,8,0),"")</f>
        <v/>
      </c>
      <c r="W2944" s="8" t="str">
        <f>IFERROR(VLOOKUP(LEFT($A2944,8),POR!$A:$R,9,0),"")</f>
        <v/>
      </c>
      <c r="X2944" s="8" t="str">
        <f>IFERROR(VLOOKUP(LEFT($A2944,8),POR!$A:$R,10,0),"")</f>
        <v/>
      </c>
      <c r="Y2944" s="8" t="str">
        <f>IFERROR(VLOOKUP(LEFT($A2944,8),POR!$A:$R,11,0),"")</f>
        <v/>
      </c>
      <c r="Z2944" s="8" t="str">
        <f>IFERROR(VLOOKUP(LEFT($A2944,8),POR!$A:$R,12,0),"")</f>
        <v/>
      </c>
      <c r="AA2944" s="8" t="str">
        <f>IFERROR(VLOOKUP(LEFT($A2944,8),POR!$A:$R,13,0),"")</f>
        <v/>
      </c>
      <c r="AB2944" s="8" t="str">
        <f>IFERROR(VLOOKUP(LEFT($A2944,8),POR!$A:$R,14,0),"")</f>
        <v/>
      </c>
      <c r="AC2944" s="8" t="str">
        <f>IFERROR(VLOOKUP(LEFT($A2944,8),POR!$A:$R,15,0),"")</f>
        <v/>
      </c>
      <c r="AD2944" s="8" t="str">
        <f>IFERROR(VLOOKUP(LEFT($A2944,8),POR!$A:$R,16,0),"")</f>
        <v/>
      </c>
      <c r="AE2944" s="8" t="str">
        <f>IFERROR(VLOOKUP(LEFT($A2944,8),POR!$A:$R,17,0),"")</f>
        <v/>
      </c>
      <c r="AF2944" s="8" t="str">
        <f>IFERROR(VLOOKUP(LEFT($A2944,8),POR!$A:$R,18,0),"")</f>
        <v/>
      </c>
      <c r="AG2944" s="36" t="str">
        <f>IFERROR(VLOOKUP(A2944,NSD!F:G,2,0),"")</f>
        <v/>
      </c>
    </row>
    <row r="2945" spans="1:33">
      <c r="A2945" s="49" t="s">
        <v>2699</v>
      </c>
      <c r="B2945" s="36" t="str">
        <f>VLOOKUP(LEFT(A2945,8),Clusters!A:C,3,0)</f>
        <v>C3</v>
      </c>
      <c r="C2945" s="36">
        <f>VLOOKUP(LEFT(A2945,8),Clusters!A:D,2,0)</f>
        <v>33</v>
      </c>
      <c r="O2945" s="36">
        <f>IFERROR(VLOOKUP(LEFT(A2945,8),'Development Priority'!A:B,2,0),"")</f>
        <v>1004</v>
      </c>
      <c r="P2945" s="8" t="str">
        <f>IFERROR(VLOOKUP(LEFT($A2945,8),POR!$A:$R,2,0),"")</f>
        <v/>
      </c>
      <c r="Q2945" s="8" t="str">
        <f>IFERROR(VLOOKUP(LEFT($A2945,8),POR!$A:$R,3,0),"")</f>
        <v/>
      </c>
      <c r="R2945" s="8" t="str">
        <f>IFERROR(VLOOKUP(LEFT($A2945,8),POR!$A:$R,4,0),"")</f>
        <v/>
      </c>
      <c r="S2945" s="8" t="str">
        <f>IFERROR(VLOOKUP(LEFT($A2945,8),POR!$A:$R,5,0),"")</f>
        <v/>
      </c>
      <c r="T2945" s="8" t="str">
        <f>IFERROR(VLOOKUP(LEFT($A2945,8),POR!$A:$R,6,0),"")</f>
        <v/>
      </c>
      <c r="U2945" s="8" t="str">
        <f>IFERROR(VLOOKUP(LEFT($A2945,8),POR!$A:$R,7,0),"")</f>
        <v/>
      </c>
      <c r="V2945" s="8" t="str">
        <f>IFERROR(VLOOKUP(LEFT($A2945,8),POR!$A:$R,8,0),"")</f>
        <v/>
      </c>
      <c r="W2945" s="8" t="str">
        <f>IFERROR(VLOOKUP(LEFT($A2945,8),POR!$A:$R,9,0),"")</f>
        <v/>
      </c>
      <c r="X2945" s="8" t="str">
        <f>IFERROR(VLOOKUP(LEFT($A2945,8),POR!$A:$R,10,0),"")</f>
        <v/>
      </c>
      <c r="Y2945" s="8" t="str">
        <f>IFERROR(VLOOKUP(LEFT($A2945,8),POR!$A:$R,11,0),"")</f>
        <v/>
      </c>
      <c r="Z2945" s="8" t="str">
        <f>IFERROR(VLOOKUP(LEFT($A2945,8),POR!$A:$R,12,0),"")</f>
        <v/>
      </c>
      <c r="AA2945" s="8" t="str">
        <f>IFERROR(VLOOKUP(LEFT($A2945,8),POR!$A:$R,13,0),"")</f>
        <v/>
      </c>
      <c r="AB2945" s="8" t="str">
        <f>IFERROR(VLOOKUP(LEFT($A2945,8),POR!$A:$R,14,0),"")</f>
        <v/>
      </c>
      <c r="AC2945" s="8" t="str">
        <f>IFERROR(VLOOKUP(LEFT($A2945,8),POR!$A:$R,15,0),"")</f>
        <v/>
      </c>
      <c r="AD2945" s="8" t="str">
        <f>IFERROR(VLOOKUP(LEFT($A2945,8),POR!$A:$R,16,0),"")</f>
        <v/>
      </c>
      <c r="AE2945" s="8" t="str">
        <f>IFERROR(VLOOKUP(LEFT($A2945,8),POR!$A:$R,17,0),"")</f>
        <v/>
      </c>
      <c r="AF2945" s="8" t="str">
        <f>IFERROR(VLOOKUP(LEFT($A2945,8),POR!$A:$R,18,0),"")</f>
        <v/>
      </c>
      <c r="AG2945" s="36" t="str">
        <f>IFERROR(VLOOKUP(A2945,NSD!F:G,2,0),"")</f>
        <v/>
      </c>
    </row>
    <row r="2946" spans="1:33">
      <c r="A2946" s="49" t="s">
        <v>4511</v>
      </c>
      <c r="B2946" s="36" t="str">
        <f>VLOOKUP(LEFT(A2946,8),Clusters!A:C,3,0)</f>
        <v>C3</v>
      </c>
      <c r="C2946" s="36">
        <f>VLOOKUP(LEFT(A2946,8),Clusters!A:D,2,0)</f>
        <v>33</v>
      </c>
      <c r="O2946" s="36">
        <f>IFERROR(VLOOKUP(LEFT(A2946,8),'Development Priority'!A:B,2,0),"")</f>
        <v>1004</v>
      </c>
      <c r="P2946" s="8" t="str">
        <f>IFERROR(VLOOKUP(LEFT($A2946,8),POR!$A:$R,2,0),"")</f>
        <v/>
      </c>
      <c r="Q2946" s="8" t="str">
        <f>IFERROR(VLOOKUP(LEFT($A2946,8),POR!$A:$R,3,0),"")</f>
        <v/>
      </c>
      <c r="R2946" s="8" t="str">
        <f>IFERROR(VLOOKUP(LEFT($A2946,8),POR!$A:$R,4,0),"")</f>
        <v/>
      </c>
      <c r="S2946" s="8" t="str">
        <f>IFERROR(VLOOKUP(LEFT($A2946,8),POR!$A:$R,5,0),"")</f>
        <v/>
      </c>
      <c r="T2946" s="8" t="str">
        <f>IFERROR(VLOOKUP(LEFT($A2946,8),POR!$A:$R,6,0),"")</f>
        <v/>
      </c>
      <c r="U2946" s="8" t="str">
        <f>IFERROR(VLOOKUP(LEFT($A2946,8),POR!$A:$R,7,0),"")</f>
        <v/>
      </c>
      <c r="V2946" s="8" t="str">
        <f>IFERROR(VLOOKUP(LEFT($A2946,8),POR!$A:$R,8,0),"")</f>
        <v/>
      </c>
      <c r="W2946" s="8" t="str">
        <f>IFERROR(VLOOKUP(LEFT($A2946,8),POR!$A:$R,9,0),"")</f>
        <v/>
      </c>
      <c r="X2946" s="8" t="str">
        <f>IFERROR(VLOOKUP(LEFT($A2946,8),POR!$A:$R,10,0),"")</f>
        <v/>
      </c>
      <c r="Y2946" s="8" t="str">
        <f>IFERROR(VLOOKUP(LEFT($A2946,8),POR!$A:$R,11,0),"")</f>
        <v/>
      </c>
      <c r="Z2946" s="8" t="str">
        <f>IFERROR(VLOOKUP(LEFT($A2946,8),POR!$A:$R,12,0),"")</f>
        <v/>
      </c>
      <c r="AA2946" s="8" t="str">
        <f>IFERROR(VLOOKUP(LEFT($A2946,8),POR!$A:$R,13,0),"")</f>
        <v/>
      </c>
      <c r="AB2946" s="8" t="str">
        <f>IFERROR(VLOOKUP(LEFT($A2946,8),POR!$A:$R,14,0),"")</f>
        <v/>
      </c>
      <c r="AC2946" s="8" t="str">
        <f>IFERROR(VLOOKUP(LEFT($A2946,8),POR!$A:$R,15,0),"")</f>
        <v/>
      </c>
      <c r="AD2946" s="8" t="str">
        <f>IFERROR(VLOOKUP(LEFT($A2946,8),POR!$A:$R,16,0),"")</f>
        <v/>
      </c>
      <c r="AE2946" s="8" t="str">
        <f>IFERROR(VLOOKUP(LEFT($A2946,8),POR!$A:$R,17,0),"")</f>
        <v/>
      </c>
      <c r="AF2946" s="8" t="str">
        <f>IFERROR(VLOOKUP(LEFT($A2946,8),POR!$A:$R,18,0),"")</f>
        <v/>
      </c>
      <c r="AG2946" s="36" t="str">
        <f>IFERROR(VLOOKUP(A2946,NSD!F:G,2,0),"")</f>
        <v/>
      </c>
    </row>
    <row r="2947" spans="1:33">
      <c r="A2947" s="49" t="s">
        <v>2770</v>
      </c>
      <c r="B2947" s="36" t="str">
        <f>VLOOKUP(LEFT(A2947,8),Clusters!A:C,3,0)</f>
        <v>C4</v>
      </c>
      <c r="C2947" s="36">
        <f>VLOOKUP(LEFT(A2947,8),Clusters!A:D,2,0)</f>
        <v>44</v>
      </c>
      <c r="O2947" s="36">
        <f>IFERROR(VLOOKUP(LEFT(A2947,8),'Development Priority'!A:B,2,0),"")</f>
        <v>1179</v>
      </c>
      <c r="P2947" s="8" t="str">
        <f>IFERROR(VLOOKUP(LEFT($A2947,8),POR!$A:$R,2,0),"")</f>
        <v/>
      </c>
      <c r="Q2947" s="8" t="str">
        <f>IFERROR(VLOOKUP(LEFT($A2947,8),POR!$A:$R,3,0),"")</f>
        <v/>
      </c>
      <c r="R2947" s="8" t="str">
        <f>IFERROR(VLOOKUP(LEFT($A2947,8),POR!$A:$R,4,0),"")</f>
        <v/>
      </c>
      <c r="S2947" s="8" t="str">
        <f>IFERROR(VLOOKUP(LEFT($A2947,8),POR!$A:$R,5,0),"")</f>
        <v/>
      </c>
      <c r="T2947" s="8" t="str">
        <f>IFERROR(VLOOKUP(LEFT($A2947,8),POR!$A:$R,6,0),"")</f>
        <v/>
      </c>
      <c r="U2947" s="8" t="str">
        <f>IFERROR(VLOOKUP(LEFT($A2947,8),POR!$A:$R,7,0),"")</f>
        <v/>
      </c>
      <c r="V2947" s="8" t="str">
        <f>IFERROR(VLOOKUP(LEFT($A2947,8),POR!$A:$R,8,0),"")</f>
        <v/>
      </c>
      <c r="W2947" s="8" t="str">
        <f>IFERROR(VLOOKUP(LEFT($A2947,8),POR!$A:$R,9,0),"")</f>
        <v/>
      </c>
      <c r="X2947" s="8" t="str">
        <f>IFERROR(VLOOKUP(LEFT($A2947,8),POR!$A:$R,10,0),"")</f>
        <v/>
      </c>
      <c r="Y2947" s="8" t="str">
        <f>IFERROR(VLOOKUP(LEFT($A2947,8),POR!$A:$R,11,0),"")</f>
        <v/>
      </c>
      <c r="Z2947" s="8" t="str">
        <f>IFERROR(VLOOKUP(LEFT($A2947,8),POR!$A:$R,12,0),"")</f>
        <v/>
      </c>
      <c r="AA2947" s="8" t="str">
        <f>IFERROR(VLOOKUP(LEFT($A2947,8),POR!$A:$R,13,0),"")</f>
        <v/>
      </c>
      <c r="AB2947" s="8" t="str">
        <f>IFERROR(VLOOKUP(LEFT($A2947,8),POR!$A:$R,14,0),"")</f>
        <v/>
      </c>
      <c r="AC2947" s="8" t="str">
        <f>IFERROR(VLOOKUP(LEFT($A2947,8),POR!$A:$R,15,0),"")</f>
        <v/>
      </c>
      <c r="AD2947" s="8" t="str">
        <f>IFERROR(VLOOKUP(LEFT($A2947,8),POR!$A:$R,16,0),"")</f>
        <v/>
      </c>
      <c r="AE2947" s="8" t="str">
        <f>IFERROR(VLOOKUP(LEFT($A2947,8),POR!$A:$R,17,0),"")</f>
        <v/>
      </c>
      <c r="AF2947" s="8" t="str">
        <f>IFERROR(VLOOKUP(LEFT($A2947,8),POR!$A:$R,18,0),"")</f>
        <v/>
      </c>
      <c r="AG2947" s="36" t="str">
        <f>IFERROR(VLOOKUP(A2947,NSD!F:G,2,0),"")</f>
        <v/>
      </c>
    </row>
    <row r="2948" spans="1:33">
      <c r="A2948" s="49" t="s">
        <v>3724</v>
      </c>
      <c r="B2948" s="36" t="str">
        <f>VLOOKUP(LEFT(A2948,8),Clusters!A:C,3,0)</f>
        <v>C1</v>
      </c>
      <c r="C2948" s="36">
        <f>VLOOKUP(LEFT(A2948,8),Clusters!A:D,2,0)</f>
        <v>12</v>
      </c>
      <c r="O2948" s="36">
        <f>IFERROR(VLOOKUP(LEFT(A2948,8),'Development Priority'!A:B,2,0),"")</f>
        <v>1072</v>
      </c>
      <c r="P2948" s="8" t="str">
        <f>IFERROR(VLOOKUP(LEFT($A2948,8),POR!$A:$R,2,0),"")</f>
        <v/>
      </c>
      <c r="Q2948" s="8" t="str">
        <f>IFERROR(VLOOKUP(LEFT($A2948,8),POR!$A:$R,3,0),"")</f>
        <v/>
      </c>
      <c r="R2948" s="8" t="str">
        <f>IFERROR(VLOOKUP(LEFT($A2948,8),POR!$A:$R,4,0),"")</f>
        <v/>
      </c>
      <c r="S2948" s="8" t="str">
        <f>IFERROR(VLOOKUP(LEFT($A2948,8),POR!$A:$R,5,0),"")</f>
        <v/>
      </c>
      <c r="T2948" s="8" t="str">
        <f>IFERROR(VLOOKUP(LEFT($A2948,8),POR!$A:$R,6,0),"")</f>
        <v/>
      </c>
      <c r="U2948" s="8" t="str">
        <f>IFERROR(VLOOKUP(LEFT($A2948,8),POR!$A:$R,7,0),"")</f>
        <v/>
      </c>
      <c r="V2948" s="8" t="str">
        <f>IFERROR(VLOOKUP(LEFT($A2948,8),POR!$A:$R,8,0),"")</f>
        <v/>
      </c>
      <c r="W2948" s="8" t="str">
        <f>IFERROR(VLOOKUP(LEFT($A2948,8),POR!$A:$R,9,0),"")</f>
        <v/>
      </c>
      <c r="X2948" s="8" t="str">
        <f>IFERROR(VLOOKUP(LEFT($A2948,8),POR!$A:$R,10,0),"")</f>
        <v/>
      </c>
      <c r="Y2948" s="8" t="str">
        <f>IFERROR(VLOOKUP(LEFT($A2948,8),POR!$A:$R,11,0),"")</f>
        <v/>
      </c>
      <c r="Z2948" s="8" t="str">
        <f>IFERROR(VLOOKUP(LEFT($A2948,8),POR!$A:$R,12,0),"")</f>
        <v/>
      </c>
      <c r="AA2948" s="8" t="str">
        <f>IFERROR(VLOOKUP(LEFT($A2948,8),POR!$A:$R,13,0),"")</f>
        <v/>
      </c>
      <c r="AB2948" s="8" t="str">
        <f>IFERROR(VLOOKUP(LEFT($A2948,8),POR!$A:$R,14,0),"")</f>
        <v/>
      </c>
      <c r="AC2948" s="8" t="str">
        <f>IFERROR(VLOOKUP(LEFT($A2948,8),POR!$A:$R,15,0),"")</f>
        <v/>
      </c>
      <c r="AD2948" s="8" t="str">
        <f>IFERROR(VLOOKUP(LEFT($A2948,8),POR!$A:$R,16,0),"")</f>
        <v/>
      </c>
      <c r="AE2948" s="8" t="str">
        <f>IFERROR(VLOOKUP(LEFT($A2948,8),POR!$A:$R,17,0),"")</f>
        <v/>
      </c>
      <c r="AF2948" s="8" t="str">
        <f>IFERROR(VLOOKUP(LEFT($A2948,8),POR!$A:$R,18,0),"")</f>
        <v/>
      </c>
      <c r="AG2948" s="36" t="str">
        <f>IFERROR(VLOOKUP(A2948,NSD!F:G,2,0),"")</f>
        <v/>
      </c>
    </row>
    <row r="2949" spans="1:33">
      <c r="A2949" s="49" t="s">
        <v>2065</v>
      </c>
      <c r="B2949" s="36" t="str">
        <f>VLOOKUP(LEFT(A2949,8),Clusters!A:C,3,0)</f>
        <v>C1</v>
      </c>
      <c r="C2949" s="36">
        <f>VLOOKUP(LEFT(A2949,8),Clusters!A:D,2,0)</f>
        <v>12</v>
      </c>
      <c r="O2949" s="36">
        <f>IFERROR(VLOOKUP(LEFT(A2949,8),'Development Priority'!A:B,2,0),"")</f>
        <v>1072</v>
      </c>
      <c r="P2949" s="8" t="str">
        <f>IFERROR(VLOOKUP(LEFT($A2949,8),POR!$A:$R,2,0),"")</f>
        <v/>
      </c>
      <c r="Q2949" s="8" t="str">
        <f>IFERROR(VLOOKUP(LEFT($A2949,8),POR!$A:$R,3,0),"")</f>
        <v/>
      </c>
      <c r="R2949" s="8" t="str">
        <f>IFERROR(VLOOKUP(LEFT($A2949,8),POR!$A:$R,4,0),"")</f>
        <v/>
      </c>
      <c r="S2949" s="8" t="str">
        <f>IFERROR(VLOOKUP(LEFT($A2949,8),POR!$A:$R,5,0),"")</f>
        <v/>
      </c>
      <c r="T2949" s="8" t="str">
        <f>IFERROR(VLOOKUP(LEFT($A2949,8),POR!$A:$R,6,0),"")</f>
        <v/>
      </c>
      <c r="U2949" s="8" t="str">
        <f>IFERROR(VLOOKUP(LEFT($A2949,8),POR!$A:$R,7,0),"")</f>
        <v/>
      </c>
      <c r="V2949" s="8" t="str">
        <f>IFERROR(VLOOKUP(LEFT($A2949,8),POR!$A:$R,8,0),"")</f>
        <v/>
      </c>
      <c r="W2949" s="8" t="str">
        <f>IFERROR(VLOOKUP(LEFT($A2949,8),POR!$A:$R,9,0),"")</f>
        <v/>
      </c>
      <c r="X2949" s="8" t="str">
        <f>IFERROR(VLOOKUP(LEFT($A2949,8),POR!$A:$R,10,0),"")</f>
        <v/>
      </c>
      <c r="Y2949" s="8" t="str">
        <f>IFERROR(VLOOKUP(LEFT($A2949,8),POR!$A:$R,11,0),"")</f>
        <v/>
      </c>
      <c r="Z2949" s="8" t="str">
        <f>IFERROR(VLOOKUP(LEFT($A2949,8),POR!$A:$R,12,0),"")</f>
        <v/>
      </c>
      <c r="AA2949" s="8" t="str">
        <f>IFERROR(VLOOKUP(LEFT($A2949,8),POR!$A:$R,13,0),"")</f>
        <v/>
      </c>
      <c r="AB2949" s="8" t="str">
        <f>IFERROR(VLOOKUP(LEFT($A2949,8),POR!$A:$R,14,0),"")</f>
        <v/>
      </c>
      <c r="AC2949" s="8" t="str">
        <f>IFERROR(VLOOKUP(LEFT($A2949,8),POR!$A:$R,15,0),"")</f>
        <v/>
      </c>
      <c r="AD2949" s="8" t="str">
        <f>IFERROR(VLOOKUP(LEFT($A2949,8),POR!$A:$R,16,0),"")</f>
        <v/>
      </c>
      <c r="AE2949" s="8" t="str">
        <f>IFERROR(VLOOKUP(LEFT($A2949,8),POR!$A:$R,17,0),"")</f>
        <v/>
      </c>
      <c r="AF2949" s="8" t="str">
        <f>IFERROR(VLOOKUP(LEFT($A2949,8),POR!$A:$R,18,0),"")</f>
        <v/>
      </c>
      <c r="AG2949" s="36" t="str">
        <f>IFERROR(VLOOKUP(A2949,NSD!F:G,2,0),"")</f>
        <v/>
      </c>
    </row>
    <row r="2950" spans="1:33">
      <c r="A2950" s="49" t="s">
        <v>2104</v>
      </c>
      <c r="B2950" s="36" t="str">
        <f>VLOOKUP(LEFT(A2950,8),Clusters!A:C,3,0)</f>
        <v>C1</v>
      </c>
      <c r="C2950" s="36">
        <f>VLOOKUP(LEFT(A2950,8),Clusters!A:D,2,0)</f>
        <v>12</v>
      </c>
      <c r="O2950" s="36">
        <f>IFERROR(VLOOKUP(LEFT(A2950,8),'Development Priority'!A:B,2,0),"")</f>
        <v>899</v>
      </c>
      <c r="P2950" s="8" t="str">
        <f>IFERROR(VLOOKUP(LEFT($A2950,8),POR!$A:$R,2,0),"")</f>
        <v/>
      </c>
      <c r="Q2950" s="8" t="str">
        <f>IFERROR(VLOOKUP(LEFT($A2950,8),POR!$A:$R,3,0),"")</f>
        <v/>
      </c>
      <c r="R2950" s="8" t="str">
        <f>IFERROR(VLOOKUP(LEFT($A2950,8),POR!$A:$R,4,0),"")</f>
        <v/>
      </c>
      <c r="S2950" s="8" t="str">
        <f>IFERROR(VLOOKUP(LEFT($A2950,8),POR!$A:$R,5,0),"")</f>
        <v/>
      </c>
      <c r="T2950" s="8" t="str">
        <f>IFERROR(VLOOKUP(LEFT($A2950,8),POR!$A:$R,6,0),"")</f>
        <v/>
      </c>
      <c r="U2950" s="8" t="str">
        <f>IFERROR(VLOOKUP(LEFT($A2950,8),POR!$A:$R,7,0),"")</f>
        <v/>
      </c>
      <c r="V2950" s="8" t="str">
        <f>IFERROR(VLOOKUP(LEFT($A2950,8),POR!$A:$R,8,0),"")</f>
        <v/>
      </c>
      <c r="W2950" s="8" t="str">
        <f>IFERROR(VLOOKUP(LEFT($A2950,8),POR!$A:$R,9,0),"")</f>
        <v/>
      </c>
      <c r="X2950" s="8" t="str">
        <f>IFERROR(VLOOKUP(LEFT($A2950,8),POR!$A:$R,10,0),"")</f>
        <v/>
      </c>
      <c r="Y2950" s="8" t="str">
        <f>IFERROR(VLOOKUP(LEFT($A2950,8),POR!$A:$R,11,0),"")</f>
        <v/>
      </c>
      <c r="Z2950" s="8" t="str">
        <f>IFERROR(VLOOKUP(LEFT($A2950,8),POR!$A:$R,12,0),"")</f>
        <v/>
      </c>
      <c r="AA2950" s="8" t="str">
        <f>IFERROR(VLOOKUP(LEFT($A2950,8),POR!$A:$R,13,0),"")</f>
        <v/>
      </c>
      <c r="AB2950" s="8" t="str">
        <f>IFERROR(VLOOKUP(LEFT($A2950,8),POR!$A:$R,14,0),"")</f>
        <v/>
      </c>
      <c r="AC2950" s="8" t="str">
        <f>IFERROR(VLOOKUP(LEFT($A2950,8),POR!$A:$R,15,0),"")</f>
        <v/>
      </c>
      <c r="AD2950" s="8" t="str">
        <f>IFERROR(VLOOKUP(LEFT($A2950,8),POR!$A:$R,16,0),"")</f>
        <v/>
      </c>
      <c r="AE2950" s="8" t="str">
        <f>IFERROR(VLOOKUP(LEFT($A2950,8),POR!$A:$R,17,0),"")</f>
        <v/>
      </c>
      <c r="AF2950" s="8" t="str">
        <f>IFERROR(VLOOKUP(LEFT($A2950,8),POR!$A:$R,18,0),"")</f>
        <v/>
      </c>
      <c r="AG2950" s="36" t="str">
        <f>IFERROR(VLOOKUP(A2950,NSD!F:G,2,0),"")</f>
        <v/>
      </c>
    </row>
    <row r="2951" spans="1:33">
      <c r="A2951" s="49" t="s">
        <v>4395</v>
      </c>
      <c r="B2951" s="36" t="str">
        <f>VLOOKUP(LEFT(A2951,8),Clusters!A:C,3,0)</f>
        <v>C1</v>
      </c>
      <c r="C2951" s="36">
        <f>VLOOKUP(LEFT(A2951,8),Clusters!A:D,2,0)</f>
        <v>12</v>
      </c>
      <c r="N2951"/>
      <c r="O2951" s="36">
        <f>IFERROR(VLOOKUP(LEFT(A2951,8),'Development Priority'!A:B,2,0),"")</f>
        <v>899</v>
      </c>
      <c r="P2951" s="8" t="str">
        <f>IFERROR(VLOOKUP(LEFT($A2951,8),POR!$A:$R,2,0),"")</f>
        <v/>
      </c>
      <c r="Q2951" s="8" t="str">
        <f>IFERROR(VLOOKUP(LEFT($A2951,8),POR!$A:$R,3,0),"")</f>
        <v/>
      </c>
      <c r="R2951" s="8" t="str">
        <f>IFERROR(VLOOKUP(LEFT($A2951,8),POR!$A:$R,4,0),"")</f>
        <v/>
      </c>
      <c r="S2951" s="8" t="str">
        <f>IFERROR(VLOOKUP(LEFT($A2951,8),POR!$A:$R,5,0),"")</f>
        <v/>
      </c>
      <c r="T2951" s="8" t="str">
        <f>IFERROR(VLOOKUP(LEFT($A2951,8),POR!$A:$R,6,0),"")</f>
        <v/>
      </c>
      <c r="U2951" s="8" t="str">
        <f>IFERROR(VLOOKUP(LEFT($A2951,8),POR!$A:$R,7,0),"")</f>
        <v/>
      </c>
      <c r="V2951" s="8" t="str">
        <f>IFERROR(VLOOKUP(LEFT($A2951,8),POR!$A:$R,8,0),"")</f>
        <v/>
      </c>
      <c r="W2951" s="8" t="str">
        <f>IFERROR(VLOOKUP(LEFT($A2951,8),POR!$A:$R,9,0),"")</f>
        <v/>
      </c>
      <c r="X2951" s="8" t="str">
        <f>IFERROR(VLOOKUP(LEFT($A2951,8),POR!$A:$R,10,0),"")</f>
        <v/>
      </c>
      <c r="Y2951" s="8" t="str">
        <f>IFERROR(VLOOKUP(LEFT($A2951,8),POR!$A:$R,11,0),"")</f>
        <v/>
      </c>
      <c r="Z2951" s="8" t="str">
        <f>IFERROR(VLOOKUP(LEFT($A2951,8),POR!$A:$R,12,0),"")</f>
        <v/>
      </c>
      <c r="AA2951" s="8" t="str">
        <f>IFERROR(VLOOKUP(LEFT($A2951,8),POR!$A:$R,13,0),"")</f>
        <v/>
      </c>
      <c r="AB2951" s="8" t="str">
        <f>IFERROR(VLOOKUP(LEFT($A2951,8),POR!$A:$R,14,0),"")</f>
        <v/>
      </c>
      <c r="AC2951" s="8" t="str">
        <f>IFERROR(VLOOKUP(LEFT($A2951,8),POR!$A:$R,15,0),"")</f>
        <v/>
      </c>
      <c r="AD2951" s="8" t="str">
        <f>IFERROR(VLOOKUP(LEFT($A2951,8),POR!$A:$R,16,0),"")</f>
        <v/>
      </c>
      <c r="AE2951" s="8" t="str">
        <f>IFERROR(VLOOKUP(LEFT($A2951,8),POR!$A:$R,17,0),"")</f>
        <v/>
      </c>
      <c r="AF2951" s="8" t="str">
        <f>IFERROR(VLOOKUP(LEFT($A2951,8),POR!$A:$R,18,0),"")</f>
        <v/>
      </c>
      <c r="AG2951" s="36" t="str">
        <f>IFERROR(VLOOKUP(A2951,NSD!F:G,2,0),"")</f>
        <v/>
      </c>
    </row>
    <row r="2952" spans="1:33">
      <c r="A2952" s="49" t="s">
        <v>2884</v>
      </c>
      <c r="B2952" s="36" t="str">
        <f>VLOOKUP(LEFT(A2952,8),Clusters!A:C,3,0)</f>
        <v>C1</v>
      </c>
      <c r="C2952" s="36">
        <f>VLOOKUP(LEFT(A2952,8),Clusters!A:D,2,0)</f>
        <v>12</v>
      </c>
      <c r="O2952" s="36">
        <f>IFERROR(VLOOKUP(LEFT(A2952,8),'Development Priority'!A:B,2,0),"")</f>
        <v>999</v>
      </c>
      <c r="P2952" s="8" t="str">
        <f>IFERROR(VLOOKUP(LEFT($A2952,8),POR!$A:$R,2,0),"")</f>
        <v/>
      </c>
      <c r="Q2952" s="8" t="str">
        <f>IFERROR(VLOOKUP(LEFT($A2952,8),POR!$A:$R,3,0),"")</f>
        <v/>
      </c>
      <c r="R2952" s="8" t="str">
        <f>IFERROR(VLOOKUP(LEFT($A2952,8),POR!$A:$R,4,0),"")</f>
        <v/>
      </c>
      <c r="S2952" s="8" t="str">
        <f>IFERROR(VLOOKUP(LEFT($A2952,8),POR!$A:$R,5,0),"")</f>
        <v/>
      </c>
      <c r="T2952" s="8" t="str">
        <f>IFERROR(VLOOKUP(LEFT($A2952,8),POR!$A:$R,6,0),"")</f>
        <v/>
      </c>
      <c r="U2952" s="8" t="str">
        <f>IFERROR(VLOOKUP(LEFT($A2952,8),POR!$A:$R,7,0),"")</f>
        <v/>
      </c>
      <c r="V2952" s="8" t="str">
        <f>IFERROR(VLOOKUP(LEFT($A2952,8),POR!$A:$R,8,0),"")</f>
        <v/>
      </c>
      <c r="W2952" s="8" t="str">
        <f>IFERROR(VLOOKUP(LEFT($A2952,8),POR!$A:$R,9,0),"")</f>
        <v/>
      </c>
      <c r="X2952" s="8" t="str">
        <f>IFERROR(VLOOKUP(LEFT($A2952,8),POR!$A:$R,10,0),"")</f>
        <v/>
      </c>
      <c r="Y2952" s="8" t="str">
        <f>IFERROR(VLOOKUP(LEFT($A2952,8),POR!$A:$R,11,0),"")</f>
        <v/>
      </c>
      <c r="Z2952" s="8" t="str">
        <f>IFERROR(VLOOKUP(LEFT($A2952,8),POR!$A:$R,12,0),"")</f>
        <v/>
      </c>
      <c r="AA2952" s="8" t="str">
        <f>IFERROR(VLOOKUP(LEFT($A2952,8),POR!$A:$R,13,0),"")</f>
        <v/>
      </c>
      <c r="AB2952" s="8" t="str">
        <f>IFERROR(VLOOKUP(LEFT($A2952,8),POR!$A:$R,14,0),"")</f>
        <v/>
      </c>
      <c r="AC2952" s="8" t="str">
        <f>IFERROR(VLOOKUP(LEFT($A2952,8),POR!$A:$R,15,0),"")</f>
        <v/>
      </c>
      <c r="AD2952" s="8" t="str">
        <f>IFERROR(VLOOKUP(LEFT($A2952,8),POR!$A:$R,16,0),"")</f>
        <v/>
      </c>
      <c r="AE2952" s="8" t="str">
        <f>IFERROR(VLOOKUP(LEFT($A2952,8),POR!$A:$R,17,0),"")</f>
        <v/>
      </c>
      <c r="AF2952" s="8" t="str">
        <f>IFERROR(VLOOKUP(LEFT($A2952,8),POR!$A:$R,18,0),"")</f>
        <v/>
      </c>
      <c r="AG2952" s="36" t="str">
        <f>IFERROR(VLOOKUP(A2952,NSD!F:G,2,0),"")</f>
        <v/>
      </c>
    </row>
    <row r="2953" spans="1:33">
      <c r="A2953" s="49" t="s">
        <v>2695</v>
      </c>
      <c r="B2953" s="36" t="str">
        <f>VLOOKUP(LEFT(A2953,8),Clusters!A:C,3,0)</f>
        <v>C4</v>
      </c>
      <c r="C2953" s="36">
        <f>VLOOKUP(LEFT(A2953,8),Clusters!A:D,2,0)</f>
        <v>45</v>
      </c>
      <c r="O2953" s="36">
        <f>IFERROR(VLOOKUP(LEFT(A2953,8),'Development Priority'!A:B,2,0),"")</f>
        <v>971</v>
      </c>
      <c r="P2953" s="8" t="str">
        <f>IFERROR(VLOOKUP(LEFT($A2953,8),POR!$A:$R,2,0),"")</f>
        <v/>
      </c>
      <c r="Q2953" s="8" t="str">
        <f>IFERROR(VLOOKUP(LEFT($A2953,8),POR!$A:$R,3,0),"")</f>
        <v/>
      </c>
      <c r="R2953" s="8" t="str">
        <f>IFERROR(VLOOKUP(LEFT($A2953,8),POR!$A:$R,4,0),"")</f>
        <v/>
      </c>
      <c r="S2953" s="8" t="str">
        <f>IFERROR(VLOOKUP(LEFT($A2953,8),POR!$A:$R,5,0),"")</f>
        <v/>
      </c>
      <c r="T2953" s="8" t="str">
        <f>IFERROR(VLOOKUP(LEFT($A2953,8),POR!$A:$R,6,0),"")</f>
        <v/>
      </c>
      <c r="U2953" s="8" t="str">
        <f>IFERROR(VLOOKUP(LEFT($A2953,8),POR!$A:$R,7,0),"")</f>
        <v/>
      </c>
      <c r="V2953" s="8" t="str">
        <f>IFERROR(VLOOKUP(LEFT($A2953,8),POR!$A:$R,8,0),"")</f>
        <v/>
      </c>
      <c r="W2953" s="8" t="str">
        <f>IFERROR(VLOOKUP(LEFT($A2953,8),POR!$A:$R,9,0),"")</f>
        <v/>
      </c>
      <c r="X2953" s="8" t="str">
        <f>IFERROR(VLOOKUP(LEFT($A2953,8),POR!$A:$R,10,0),"")</f>
        <v/>
      </c>
      <c r="Y2953" s="8" t="str">
        <f>IFERROR(VLOOKUP(LEFT($A2953,8),POR!$A:$R,11,0),"")</f>
        <v/>
      </c>
      <c r="Z2953" s="8" t="str">
        <f>IFERROR(VLOOKUP(LEFT($A2953,8),POR!$A:$R,12,0),"")</f>
        <v/>
      </c>
      <c r="AA2953" s="8" t="str">
        <f>IFERROR(VLOOKUP(LEFT($A2953,8),POR!$A:$R,13,0),"")</f>
        <v/>
      </c>
      <c r="AB2953" s="8" t="str">
        <f>IFERROR(VLOOKUP(LEFT($A2953,8),POR!$A:$R,14,0),"")</f>
        <v/>
      </c>
      <c r="AC2953" s="8" t="str">
        <f>IFERROR(VLOOKUP(LEFT($A2953,8),POR!$A:$R,15,0),"")</f>
        <v/>
      </c>
      <c r="AD2953" s="8" t="str">
        <f>IFERROR(VLOOKUP(LEFT($A2953,8),POR!$A:$R,16,0),"")</f>
        <v/>
      </c>
      <c r="AE2953" s="8" t="str">
        <f>IFERROR(VLOOKUP(LEFT($A2953,8),POR!$A:$R,17,0),"")</f>
        <v/>
      </c>
      <c r="AF2953" s="8" t="str">
        <f>IFERROR(VLOOKUP(LEFT($A2953,8),POR!$A:$R,18,0),"")</f>
        <v/>
      </c>
      <c r="AG2953" s="36" t="str">
        <f>IFERROR(VLOOKUP(A2953,NSD!F:G,2,0),"")</f>
        <v/>
      </c>
    </row>
    <row r="2954" spans="1:33">
      <c r="A2954" s="49" t="s">
        <v>2911</v>
      </c>
      <c r="B2954" s="36" t="str">
        <f>VLOOKUP(LEFT(A2954,8),Clusters!A:C,3,0)</f>
        <v>C4</v>
      </c>
      <c r="C2954" s="36">
        <f>VLOOKUP(LEFT(A2954,8),Clusters!A:D,2,0)</f>
        <v>45</v>
      </c>
      <c r="O2954" s="36">
        <f>IFERROR(VLOOKUP(LEFT(A2954,8),'Development Priority'!A:B,2,0),"")</f>
        <v>971</v>
      </c>
      <c r="P2954" s="8" t="str">
        <f>IFERROR(VLOOKUP(LEFT($A2954,8),POR!$A:$R,2,0),"")</f>
        <v/>
      </c>
      <c r="Q2954" s="8" t="str">
        <f>IFERROR(VLOOKUP(LEFT($A2954,8),POR!$A:$R,3,0),"")</f>
        <v/>
      </c>
      <c r="R2954" s="8" t="str">
        <f>IFERROR(VLOOKUP(LEFT($A2954,8),POR!$A:$R,4,0),"")</f>
        <v/>
      </c>
      <c r="S2954" s="8" t="str">
        <f>IFERROR(VLOOKUP(LEFT($A2954,8),POR!$A:$R,5,0),"")</f>
        <v/>
      </c>
      <c r="T2954" s="8" t="str">
        <f>IFERROR(VLOOKUP(LEFT($A2954,8),POR!$A:$R,6,0),"")</f>
        <v/>
      </c>
      <c r="U2954" s="8" t="str">
        <f>IFERROR(VLOOKUP(LEFT($A2954,8),POR!$A:$R,7,0),"")</f>
        <v/>
      </c>
      <c r="V2954" s="8" t="str">
        <f>IFERROR(VLOOKUP(LEFT($A2954,8),POR!$A:$R,8,0),"")</f>
        <v/>
      </c>
      <c r="W2954" s="8" t="str">
        <f>IFERROR(VLOOKUP(LEFT($A2954,8),POR!$A:$R,9,0),"")</f>
        <v/>
      </c>
      <c r="X2954" s="8" t="str">
        <f>IFERROR(VLOOKUP(LEFT($A2954,8),POR!$A:$R,10,0),"")</f>
        <v/>
      </c>
      <c r="Y2954" s="8" t="str">
        <f>IFERROR(VLOOKUP(LEFT($A2954,8),POR!$A:$R,11,0),"")</f>
        <v/>
      </c>
      <c r="Z2954" s="8" t="str">
        <f>IFERROR(VLOOKUP(LEFT($A2954,8),POR!$A:$R,12,0),"")</f>
        <v/>
      </c>
      <c r="AA2954" s="8" t="str">
        <f>IFERROR(VLOOKUP(LEFT($A2954,8),POR!$A:$R,13,0),"")</f>
        <v/>
      </c>
      <c r="AB2954" s="8" t="str">
        <f>IFERROR(VLOOKUP(LEFT($A2954,8),POR!$A:$R,14,0),"")</f>
        <v/>
      </c>
      <c r="AC2954" s="8" t="str">
        <f>IFERROR(VLOOKUP(LEFT($A2954,8),POR!$A:$R,15,0),"")</f>
        <v/>
      </c>
      <c r="AD2954" s="8" t="str">
        <f>IFERROR(VLOOKUP(LEFT($A2954,8),POR!$A:$R,16,0),"")</f>
        <v/>
      </c>
      <c r="AE2954" s="8" t="str">
        <f>IFERROR(VLOOKUP(LEFT($A2954,8),POR!$A:$R,17,0),"")</f>
        <v/>
      </c>
      <c r="AF2954" s="8" t="str">
        <f>IFERROR(VLOOKUP(LEFT($A2954,8),POR!$A:$R,18,0),"")</f>
        <v/>
      </c>
      <c r="AG2954" s="36" t="str">
        <f>IFERROR(VLOOKUP(A2954,NSD!F:G,2,0),"")</f>
        <v/>
      </c>
    </row>
    <row r="2955" spans="1:33">
      <c r="A2955" s="49" t="s">
        <v>2066</v>
      </c>
      <c r="B2955" s="36" t="str">
        <f>VLOOKUP(LEFT(A2955,8),Clusters!A:C,3,0)</f>
        <v>C3</v>
      </c>
      <c r="C2955" s="36">
        <f>VLOOKUP(LEFT(A2955,8),Clusters!A:D,2,0)</f>
        <v>35</v>
      </c>
      <c r="O2955" s="36">
        <f>IFERROR(VLOOKUP(LEFT(A2955,8),'Development Priority'!A:B,2,0),"")</f>
        <v>1056</v>
      </c>
      <c r="P2955" s="8" t="str">
        <f>IFERROR(VLOOKUP(LEFT($A2955,8),POR!$A:$R,2,0),"")</f>
        <v/>
      </c>
      <c r="Q2955" s="8" t="str">
        <f>IFERROR(VLOOKUP(LEFT($A2955,8),POR!$A:$R,3,0),"")</f>
        <v/>
      </c>
      <c r="R2955" s="8" t="str">
        <f>IFERROR(VLOOKUP(LEFT($A2955,8),POR!$A:$R,4,0),"")</f>
        <v/>
      </c>
      <c r="S2955" s="8" t="str">
        <f>IFERROR(VLOOKUP(LEFT($A2955,8),POR!$A:$R,5,0),"")</f>
        <v/>
      </c>
      <c r="T2955" s="8" t="str">
        <f>IFERROR(VLOOKUP(LEFT($A2955,8),POR!$A:$R,6,0),"")</f>
        <v/>
      </c>
      <c r="U2955" s="8" t="str">
        <f>IFERROR(VLOOKUP(LEFT($A2955,8),POR!$A:$R,7,0),"")</f>
        <v/>
      </c>
      <c r="V2955" s="8" t="str">
        <f>IFERROR(VLOOKUP(LEFT($A2955,8),POR!$A:$R,8,0),"")</f>
        <v/>
      </c>
      <c r="W2955" s="8" t="str">
        <f>IFERROR(VLOOKUP(LEFT($A2955,8),POR!$A:$R,9,0),"")</f>
        <v/>
      </c>
      <c r="X2955" s="8" t="str">
        <f>IFERROR(VLOOKUP(LEFT($A2955,8),POR!$A:$R,10,0),"")</f>
        <v/>
      </c>
      <c r="Y2955" s="8" t="str">
        <f>IFERROR(VLOOKUP(LEFT($A2955,8),POR!$A:$R,11,0),"")</f>
        <v/>
      </c>
      <c r="Z2955" s="8" t="str">
        <f>IFERROR(VLOOKUP(LEFT($A2955,8),POR!$A:$R,12,0),"")</f>
        <v/>
      </c>
      <c r="AA2955" s="8" t="str">
        <f>IFERROR(VLOOKUP(LEFT($A2955,8),POR!$A:$R,13,0),"")</f>
        <v/>
      </c>
      <c r="AB2955" s="8">
        <f>IFERROR(VLOOKUP(LEFT($A2955,8),POR!$A:$R,14,0),"")</f>
        <v>42957</v>
      </c>
      <c r="AC2955" s="8" t="str">
        <f>IFERROR(VLOOKUP(LEFT($A2955,8),POR!$A:$R,15,0),"")</f>
        <v/>
      </c>
      <c r="AD2955" s="8" t="str">
        <f>IFERROR(VLOOKUP(LEFT($A2955,8),POR!$A:$R,16,0),"")</f>
        <v/>
      </c>
      <c r="AE2955" s="8" t="str">
        <f>IFERROR(VLOOKUP(LEFT($A2955,8),POR!$A:$R,17,0),"")</f>
        <v/>
      </c>
      <c r="AF2955" s="8" t="str">
        <f>IFERROR(VLOOKUP(LEFT($A2955,8),POR!$A:$R,18,0),"")</f>
        <v/>
      </c>
      <c r="AG2955" s="36" t="str">
        <f>IFERROR(VLOOKUP(A2955,NSD!F:G,2,0),"")</f>
        <v/>
      </c>
    </row>
    <row r="2956" spans="1:33">
      <c r="A2956" s="49" t="s">
        <v>4839</v>
      </c>
      <c r="B2956" s="36" t="str">
        <f>VLOOKUP(LEFT(A2956,8),Clusters!A:C,3,0)</f>
        <v>C3</v>
      </c>
      <c r="C2956" s="36">
        <f>VLOOKUP(LEFT(A2956,8),Clusters!A:D,2,0)</f>
        <v>35</v>
      </c>
      <c r="O2956" s="36">
        <f>IFERROR(VLOOKUP(LEFT(A2956,8),'Development Priority'!A:B,2,0),"")</f>
        <v>1056</v>
      </c>
      <c r="P2956" s="8" t="str">
        <f>IFERROR(VLOOKUP(LEFT($A2956,8),POR!$A:$R,2,0),"")</f>
        <v/>
      </c>
      <c r="Q2956" s="8" t="str">
        <f>IFERROR(VLOOKUP(LEFT($A2956,8),POR!$A:$R,3,0),"")</f>
        <v/>
      </c>
      <c r="R2956" s="8" t="str">
        <f>IFERROR(VLOOKUP(LEFT($A2956,8),POR!$A:$R,4,0),"")</f>
        <v/>
      </c>
      <c r="S2956" s="8" t="str">
        <f>IFERROR(VLOOKUP(LEFT($A2956,8),POR!$A:$R,5,0),"")</f>
        <v/>
      </c>
      <c r="T2956" s="8" t="str">
        <f>IFERROR(VLOOKUP(LEFT($A2956,8),POR!$A:$R,6,0),"")</f>
        <v/>
      </c>
      <c r="U2956" s="8" t="str">
        <f>IFERROR(VLOOKUP(LEFT($A2956,8),POR!$A:$R,7,0),"")</f>
        <v/>
      </c>
      <c r="V2956" s="8" t="str">
        <f>IFERROR(VLOOKUP(LEFT($A2956,8),POR!$A:$R,8,0),"")</f>
        <v/>
      </c>
      <c r="W2956" s="8" t="str">
        <f>IFERROR(VLOOKUP(LEFT($A2956,8),POR!$A:$R,9,0),"")</f>
        <v/>
      </c>
      <c r="X2956" s="8" t="str">
        <f>IFERROR(VLOOKUP(LEFT($A2956,8),POR!$A:$R,10,0),"")</f>
        <v/>
      </c>
      <c r="Y2956" s="8" t="str">
        <f>IFERROR(VLOOKUP(LEFT($A2956,8),POR!$A:$R,11,0),"")</f>
        <v/>
      </c>
      <c r="Z2956" s="8" t="str">
        <f>IFERROR(VLOOKUP(LEFT($A2956,8),POR!$A:$R,12,0),"")</f>
        <v/>
      </c>
      <c r="AA2956" s="8" t="str">
        <f>IFERROR(VLOOKUP(LEFT($A2956,8),POR!$A:$R,13,0),"")</f>
        <v/>
      </c>
      <c r="AB2956" s="8">
        <f>IFERROR(VLOOKUP(LEFT($A2956,8),POR!$A:$R,14,0),"")</f>
        <v>42957</v>
      </c>
      <c r="AC2956" s="8" t="str">
        <f>IFERROR(VLOOKUP(LEFT($A2956,8),POR!$A:$R,15,0),"")</f>
        <v/>
      </c>
      <c r="AD2956" s="8" t="str">
        <f>IFERROR(VLOOKUP(LEFT($A2956,8),POR!$A:$R,16,0),"")</f>
        <v/>
      </c>
      <c r="AE2956" s="8" t="str">
        <f>IFERROR(VLOOKUP(LEFT($A2956,8),POR!$A:$R,17,0),"")</f>
        <v/>
      </c>
      <c r="AF2956" s="8" t="str">
        <f>IFERROR(VLOOKUP(LEFT($A2956,8),POR!$A:$R,18,0),"")</f>
        <v/>
      </c>
      <c r="AG2956" s="36" t="str">
        <f>IFERROR(VLOOKUP(A2956,NSD!F:G,2,0),"")</f>
        <v/>
      </c>
    </row>
    <row r="2957" spans="1:33">
      <c r="A2957" s="49" t="s">
        <v>3688</v>
      </c>
      <c r="B2957" s="36" t="str">
        <f>VLOOKUP(LEFT(A2957,8),Clusters!A:C,3,0)</f>
        <v>C3</v>
      </c>
      <c r="C2957" s="36">
        <f>VLOOKUP(LEFT(A2957,8),Clusters!A:D,2,0)</f>
        <v>35</v>
      </c>
      <c r="O2957" s="36">
        <f>IFERROR(VLOOKUP(LEFT(A2957,8),'Development Priority'!A:B,2,0),"")</f>
        <v>1056</v>
      </c>
      <c r="P2957" s="8" t="str">
        <f>IFERROR(VLOOKUP(LEFT($A2957,8),POR!$A:$R,2,0),"")</f>
        <v/>
      </c>
      <c r="Q2957" s="8" t="str">
        <f>IFERROR(VLOOKUP(LEFT($A2957,8),POR!$A:$R,3,0),"")</f>
        <v/>
      </c>
      <c r="R2957" s="8" t="str">
        <f>IFERROR(VLOOKUP(LEFT($A2957,8),POR!$A:$R,4,0),"")</f>
        <v/>
      </c>
      <c r="S2957" s="8" t="str">
        <f>IFERROR(VLOOKUP(LEFT($A2957,8),POR!$A:$R,5,0),"")</f>
        <v/>
      </c>
      <c r="T2957" s="8" t="str">
        <f>IFERROR(VLOOKUP(LEFT($A2957,8),POR!$A:$R,6,0),"")</f>
        <v/>
      </c>
      <c r="U2957" s="8" t="str">
        <f>IFERROR(VLOOKUP(LEFT($A2957,8),POR!$A:$R,7,0),"")</f>
        <v/>
      </c>
      <c r="V2957" s="8" t="str">
        <f>IFERROR(VLOOKUP(LEFT($A2957,8),POR!$A:$R,8,0),"")</f>
        <v/>
      </c>
      <c r="W2957" s="8" t="str">
        <f>IFERROR(VLOOKUP(LEFT($A2957,8),POR!$A:$R,9,0),"")</f>
        <v/>
      </c>
      <c r="X2957" s="8" t="str">
        <f>IFERROR(VLOOKUP(LEFT($A2957,8),POR!$A:$R,10,0),"")</f>
        <v/>
      </c>
      <c r="Y2957" s="8" t="str">
        <f>IFERROR(VLOOKUP(LEFT($A2957,8),POR!$A:$R,11,0),"")</f>
        <v/>
      </c>
      <c r="Z2957" s="8" t="str">
        <f>IFERROR(VLOOKUP(LEFT($A2957,8),POR!$A:$R,12,0),"")</f>
        <v/>
      </c>
      <c r="AA2957" s="8" t="str">
        <f>IFERROR(VLOOKUP(LEFT($A2957,8),POR!$A:$R,13,0),"")</f>
        <v/>
      </c>
      <c r="AB2957" s="8">
        <f>IFERROR(VLOOKUP(LEFT($A2957,8),POR!$A:$R,14,0),"")</f>
        <v>42957</v>
      </c>
      <c r="AC2957" s="8" t="str">
        <f>IFERROR(VLOOKUP(LEFT($A2957,8),POR!$A:$R,15,0),"")</f>
        <v/>
      </c>
      <c r="AD2957" s="8" t="str">
        <f>IFERROR(VLOOKUP(LEFT($A2957,8),POR!$A:$R,16,0),"")</f>
        <v/>
      </c>
      <c r="AE2957" s="8" t="str">
        <f>IFERROR(VLOOKUP(LEFT($A2957,8),POR!$A:$R,17,0),"")</f>
        <v/>
      </c>
      <c r="AF2957" s="8" t="str">
        <f>IFERROR(VLOOKUP(LEFT($A2957,8),POR!$A:$R,18,0),"")</f>
        <v/>
      </c>
      <c r="AG2957" s="36" t="str">
        <f>IFERROR(VLOOKUP(A2957,NSD!F:G,2,0),"")</f>
        <v/>
      </c>
    </row>
    <row r="2958" spans="1:33">
      <c r="A2958" s="49" t="s">
        <v>2846</v>
      </c>
      <c r="B2958" s="36" t="str">
        <f>VLOOKUP(LEFT(A2958,8),Clusters!A:C,3,0)</f>
        <v>C4</v>
      </c>
      <c r="C2958" s="36">
        <f>VLOOKUP(LEFT(A2958,8),Clusters!A:D,2,0)</f>
        <v>45</v>
      </c>
      <c r="O2958" s="36">
        <f>IFERROR(VLOOKUP(LEFT(A2958,8),'Development Priority'!A:B,2,0),"")</f>
        <v>1161</v>
      </c>
      <c r="P2958" s="8" t="str">
        <f>IFERROR(VLOOKUP(LEFT($A2958,8),POR!$A:$R,2,0),"")</f>
        <v/>
      </c>
      <c r="Q2958" s="8" t="str">
        <f>IFERROR(VLOOKUP(LEFT($A2958,8),POR!$A:$R,3,0),"")</f>
        <v/>
      </c>
      <c r="R2958" s="8" t="str">
        <f>IFERROR(VLOOKUP(LEFT($A2958,8),POR!$A:$R,4,0),"")</f>
        <v/>
      </c>
      <c r="S2958" s="8" t="str">
        <f>IFERROR(VLOOKUP(LEFT($A2958,8),POR!$A:$R,5,0),"")</f>
        <v/>
      </c>
      <c r="T2958" s="8" t="str">
        <f>IFERROR(VLOOKUP(LEFT($A2958,8),POR!$A:$R,6,0),"")</f>
        <v/>
      </c>
      <c r="U2958" s="8" t="str">
        <f>IFERROR(VLOOKUP(LEFT($A2958,8),POR!$A:$R,7,0),"")</f>
        <v/>
      </c>
      <c r="V2958" s="8" t="str">
        <f>IFERROR(VLOOKUP(LEFT($A2958,8),POR!$A:$R,8,0),"")</f>
        <v/>
      </c>
      <c r="W2958" s="8" t="str">
        <f>IFERROR(VLOOKUP(LEFT($A2958,8),POR!$A:$R,9,0),"")</f>
        <v/>
      </c>
      <c r="X2958" s="8" t="str">
        <f>IFERROR(VLOOKUP(LEFT($A2958,8),POR!$A:$R,10,0),"")</f>
        <v/>
      </c>
      <c r="Y2958" s="8" t="str">
        <f>IFERROR(VLOOKUP(LEFT($A2958,8),POR!$A:$R,11,0),"")</f>
        <v/>
      </c>
      <c r="Z2958" s="8" t="str">
        <f>IFERROR(VLOOKUP(LEFT($A2958,8),POR!$A:$R,12,0),"")</f>
        <v/>
      </c>
      <c r="AA2958" s="8" t="str">
        <f>IFERROR(VLOOKUP(LEFT($A2958,8),POR!$A:$R,13,0),"")</f>
        <v/>
      </c>
      <c r="AB2958" s="8" t="str">
        <f>IFERROR(VLOOKUP(LEFT($A2958,8),POR!$A:$R,14,0),"")</f>
        <v/>
      </c>
      <c r="AC2958" s="8" t="str">
        <f>IFERROR(VLOOKUP(LEFT($A2958,8),POR!$A:$R,15,0),"")</f>
        <v/>
      </c>
      <c r="AD2958" s="8" t="str">
        <f>IFERROR(VLOOKUP(LEFT($A2958,8),POR!$A:$R,16,0),"")</f>
        <v/>
      </c>
      <c r="AE2958" s="8" t="str">
        <f>IFERROR(VLOOKUP(LEFT($A2958,8),POR!$A:$R,17,0),"")</f>
        <v/>
      </c>
      <c r="AF2958" s="8" t="str">
        <f>IFERROR(VLOOKUP(LEFT($A2958,8),POR!$A:$R,18,0),"")</f>
        <v/>
      </c>
      <c r="AG2958" s="36" t="str">
        <f>IFERROR(VLOOKUP(A2958,NSD!F:G,2,0),"")</f>
        <v/>
      </c>
    </row>
    <row r="2959" spans="1:33">
      <c r="A2959" s="49" t="s">
        <v>2419</v>
      </c>
      <c r="B2959" s="36" t="str">
        <f>VLOOKUP(LEFT(A2959,8),Clusters!A:C,3,0)</f>
        <v>C4</v>
      </c>
      <c r="C2959" s="36">
        <f>VLOOKUP(LEFT(A2959,8),Clusters!A:D,2,0)</f>
        <v>45</v>
      </c>
      <c r="O2959" s="36">
        <f>IFERROR(VLOOKUP(LEFT(A2959,8),'Development Priority'!A:B,2,0),"")</f>
        <v>1161</v>
      </c>
      <c r="P2959" s="8" t="str">
        <f>IFERROR(VLOOKUP(LEFT($A2959,8),POR!$A:$R,2,0),"")</f>
        <v/>
      </c>
      <c r="Q2959" s="8" t="str">
        <f>IFERROR(VLOOKUP(LEFT($A2959,8),POR!$A:$R,3,0),"")</f>
        <v/>
      </c>
      <c r="R2959" s="8" t="str">
        <f>IFERROR(VLOOKUP(LEFT($A2959,8),POR!$A:$R,4,0),"")</f>
        <v/>
      </c>
      <c r="S2959" s="8" t="str">
        <f>IFERROR(VLOOKUP(LEFT($A2959,8),POR!$A:$R,5,0),"")</f>
        <v/>
      </c>
      <c r="T2959" s="8" t="str">
        <f>IFERROR(VLOOKUP(LEFT($A2959,8),POR!$A:$R,6,0),"")</f>
        <v/>
      </c>
      <c r="U2959" s="8" t="str">
        <f>IFERROR(VLOOKUP(LEFT($A2959,8),POR!$A:$R,7,0),"")</f>
        <v/>
      </c>
      <c r="V2959" s="8" t="str">
        <f>IFERROR(VLOOKUP(LEFT($A2959,8),POR!$A:$R,8,0),"")</f>
        <v/>
      </c>
      <c r="W2959" s="8" t="str">
        <f>IFERROR(VLOOKUP(LEFT($A2959,8),POR!$A:$R,9,0),"")</f>
        <v/>
      </c>
      <c r="X2959" s="8" t="str">
        <f>IFERROR(VLOOKUP(LEFT($A2959,8),POR!$A:$R,10,0),"")</f>
        <v/>
      </c>
      <c r="Y2959" s="8" t="str">
        <f>IFERROR(VLOOKUP(LEFT($A2959,8),POR!$A:$R,11,0),"")</f>
        <v/>
      </c>
      <c r="Z2959" s="8" t="str">
        <f>IFERROR(VLOOKUP(LEFT($A2959,8),POR!$A:$R,12,0),"")</f>
        <v/>
      </c>
      <c r="AA2959" s="8" t="str">
        <f>IFERROR(VLOOKUP(LEFT($A2959,8),POR!$A:$R,13,0),"")</f>
        <v/>
      </c>
      <c r="AB2959" s="8" t="str">
        <f>IFERROR(VLOOKUP(LEFT($A2959,8),POR!$A:$R,14,0),"")</f>
        <v/>
      </c>
      <c r="AC2959" s="8" t="str">
        <f>IFERROR(VLOOKUP(LEFT($A2959,8),POR!$A:$R,15,0),"")</f>
        <v/>
      </c>
      <c r="AD2959" s="8" t="str">
        <f>IFERROR(VLOOKUP(LEFT($A2959,8),POR!$A:$R,16,0),"")</f>
        <v/>
      </c>
      <c r="AE2959" s="8" t="str">
        <f>IFERROR(VLOOKUP(LEFT($A2959,8),POR!$A:$R,17,0),"")</f>
        <v/>
      </c>
      <c r="AF2959" s="8" t="str">
        <f>IFERROR(VLOOKUP(LEFT($A2959,8),POR!$A:$R,18,0),"")</f>
        <v/>
      </c>
      <c r="AG2959" s="36" t="str">
        <f>IFERROR(VLOOKUP(A2959,NSD!F:G,2,0),"")</f>
        <v/>
      </c>
    </row>
    <row r="2960" spans="1:33">
      <c r="A2960" s="49" t="s">
        <v>4328</v>
      </c>
      <c r="B2960" s="36" t="str">
        <f>VLOOKUP(LEFT(A2960,8),Clusters!A:C,3,0)</f>
        <v>C1</v>
      </c>
      <c r="C2960" s="36">
        <f>VLOOKUP(LEFT(A2960,8),Clusters!A:D,2,0)</f>
        <v>14</v>
      </c>
      <c r="O2960" s="36">
        <f>IFERROR(VLOOKUP(LEFT(A2960,8),'Development Priority'!A:B,2,0),"")</f>
        <v>1061</v>
      </c>
      <c r="P2960" s="8" t="str">
        <f>IFERROR(VLOOKUP(LEFT($A2960,8),POR!$A:$R,2,0),"")</f>
        <v/>
      </c>
      <c r="Q2960" s="8" t="str">
        <f>IFERROR(VLOOKUP(LEFT($A2960,8),POR!$A:$R,3,0),"")</f>
        <v/>
      </c>
      <c r="R2960" s="8" t="str">
        <f>IFERROR(VLOOKUP(LEFT($A2960,8),POR!$A:$R,4,0),"")</f>
        <v/>
      </c>
      <c r="S2960" s="8" t="str">
        <f>IFERROR(VLOOKUP(LEFT($A2960,8),POR!$A:$R,5,0),"")</f>
        <v/>
      </c>
      <c r="T2960" s="8" t="str">
        <f>IFERROR(VLOOKUP(LEFT($A2960,8),POR!$A:$R,6,0),"")</f>
        <v/>
      </c>
      <c r="U2960" s="8" t="str">
        <f>IFERROR(VLOOKUP(LEFT($A2960,8),POR!$A:$R,7,0),"")</f>
        <v/>
      </c>
      <c r="V2960" s="8" t="str">
        <f>IFERROR(VLOOKUP(LEFT($A2960,8),POR!$A:$R,8,0),"")</f>
        <v/>
      </c>
      <c r="W2960" s="8" t="str">
        <f>IFERROR(VLOOKUP(LEFT($A2960,8),POR!$A:$R,9,0),"")</f>
        <v/>
      </c>
      <c r="X2960" s="8" t="str">
        <f>IFERROR(VLOOKUP(LEFT($A2960,8),POR!$A:$R,10,0),"")</f>
        <v/>
      </c>
      <c r="Y2960" s="8" t="str">
        <f>IFERROR(VLOOKUP(LEFT($A2960,8),POR!$A:$R,11,0),"")</f>
        <v/>
      </c>
      <c r="Z2960" s="8" t="str">
        <f>IFERROR(VLOOKUP(LEFT($A2960,8),POR!$A:$R,12,0),"")</f>
        <v/>
      </c>
      <c r="AA2960" s="8" t="str">
        <f>IFERROR(VLOOKUP(LEFT($A2960,8),POR!$A:$R,13,0),"")</f>
        <v/>
      </c>
      <c r="AB2960" s="8" t="str">
        <f>IFERROR(VLOOKUP(LEFT($A2960,8),POR!$A:$R,14,0),"")</f>
        <v/>
      </c>
      <c r="AC2960" s="8" t="str">
        <f>IFERROR(VLOOKUP(LEFT($A2960,8),POR!$A:$R,15,0),"")</f>
        <v/>
      </c>
      <c r="AD2960" s="8" t="str">
        <f>IFERROR(VLOOKUP(LEFT($A2960,8),POR!$A:$R,16,0),"")</f>
        <v/>
      </c>
      <c r="AE2960" s="8" t="str">
        <f>IFERROR(VLOOKUP(LEFT($A2960,8),POR!$A:$R,17,0),"")</f>
        <v/>
      </c>
      <c r="AF2960" s="8" t="str">
        <f>IFERROR(VLOOKUP(LEFT($A2960,8),POR!$A:$R,18,0),"")</f>
        <v/>
      </c>
      <c r="AG2960" s="36" t="str">
        <f>IFERROR(VLOOKUP(A2960,NSD!F:G,2,0),"")</f>
        <v/>
      </c>
    </row>
    <row r="2961" spans="1:33">
      <c r="A2961" s="49" t="s">
        <v>4692</v>
      </c>
      <c r="B2961" s="36" t="str">
        <f>VLOOKUP(LEFT(A2961,8),Clusters!A:C,3,0)</f>
        <v>C3</v>
      </c>
      <c r="C2961" s="36">
        <f>VLOOKUP(LEFT(A2961,8),Clusters!A:D,2,0)</f>
        <v>35</v>
      </c>
      <c r="O2961" s="36">
        <f>IFERROR(VLOOKUP(LEFT(A2961,8),'Development Priority'!A:B,2,0),"")</f>
        <v>812</v>
      </c>
      <c r="P2961" s="8" t="str">
        <f>IFERROR(VLOOKUP(LEFT($A2961,8),POR!$A:$R,2,0),"")</f>
        <v/>
      </c>
      <c r="Q2961" s="8" t="str">
        <f>IFERROR(VLOOKUP(LEFT($A2961,8),POR!$A:$R,3,0),"")</f>
        <v/>
      </c>
      <c r="R2961" s="8" t="str">
        <f>IFERROR(VLOOKUP(LEFT($A2961,8),POR!$A:$R,4,0),"")</f>
        <v/>
      </c>
      <c r="S2961" s="8" t="str">
        <f>IFERROR(VLOOKUP(LEFT($A2961,8),POR!$A:$R,5,0),"")</f>
        <v/>
      </c>
      <c r="T2961" s="8" t="str">
        <f>IFERROR(VLOOKUP(LEFT($A2961,8),POR!$A:$R,6,0),"")</f>
        <v/>
      </c>
      <c r="U2961" s="8" t="str">
        <f>IFERROR(VLOOKUP(LEFT($A2961,8),POR!$A:$R,7,0),"")</f>
        <v/>
      </c>
      <c r="V2961" s="8" t="str">
        <f>IFERROR(VLOOKUP(LEFT($A2961,8),POR!$A:$R,8,0),"")</f>
        <v/>
      </c>
      <c r="W2961" s="8" t="str">
        <f>IFERROR(VLOOKUP(LEFT($A2961,8),POR!$A:$R,9,0),"")</f>
        <v/>
      </c>
      <c r="X2961" s="8" t="str">
        <f>IFERROR(VLOOKUP(LEFT($A2961,8),POR!$A:$R,10,0),"")</f>
        <v/>
      </c>
      <c r="Y2961" s="8" t="str">
        <f>IFERROR(VLOOKUP(LEFT($A2961,8),POR!$A:$R,11,0),"")</f>
        <v/>
      </c>
      <c r="Z2961" s="8" t="str">
        <f>IFERROR(VLOOKUP(LEFT($A2961,8),POR!$A:$R,12,0),"")</f>
        <v/>
      </c>
      <c r="AA2961" s="8" t="str">
        <f>IFERROR(VLOOKUP(LEFT($A2961,8),POR!$A:$R,13,0),"")</f>
        <v/>
      </c>
      <c r="AB2961" s="8">
        <f>IFERROR(VLOOKUP(LEFT($A2961,8),POR!$A:$R,14,0),"")</f>
        <v>42957</v>
      </c>
      <c r="AC2961" s="8" t="str">
        <f>IFERROR(VLOOKUP(LEFT($A2961,8),POR!$A:$R,15,0),"")</f>
        <v/>
      </c>
      <c r="AD2961" s="8" t="str">
        <f>IFERROR(VLOOKUP(LEFT($A2961,8),POR!$A:$R,16,0),"")</f>
        <v/>
      </c>
      <c r="AE2961" s="8" t="str">
        <f>IFERROR(VLOOKUP(LEFT($A2961,8),POR!$A:$R,17,0),"")</f>
        <v/>
      </c>
      <c r="AF2961" s="8" t="str">
        <f>IFERROR(VLOOKUP(LEFT($A2961,8),POR!$A:$R,18,0),"")</f>
        <v/>
      </c>
      <c r="AG2961" s="36" t="str">
        <f>IFERROR(VLOOKUP(A2961,NSD!F:G,2,0),"")</f>
        <v/>
      </c>
    </row>
    <row r="2962" spans="1:33">
      <c r="A2962" s="49" t="s">
        <v>2576</v>
      </c>
      <c r="B2962" s="36" t="str">
        <f>VLOOKUP(LEFT(A2962,8),Clusters!A:C,3,0)</f>
        <v>C3</v>
      </c>
      <c r="C2962" s="36">
        <f>VLOOKUP(LEFT(A2962,8),Clusters!A:D,2,0)</f>
        <v>35</v>
      </c>
      <c r="O2962" s="36">
        <f>IFERROR(VLOOKUP(LEFT(A2962,8),'Development Priority'!A:B,2,0),"")</f>
        <v>812</v>
      </c>
      <c r="P2962" s="8" t="str">
        <f>IFERROR(VLOOKUP(LEFT($A2962,8),POR!$A:$R,2,0),"")</f>
        <v/>
      </c>
      <c r="Q2962" s="8" t="str">
        <f>IFERROR(VLOOKUP(LEFT($A2962,8),POR!$A:$R,3,0),"")</f>
        <v/>
      </c>
      <c r="R2962" s="8" t="str">
        <f>IFERROR(VLOOKUP(LEFT($A2962,8),POR!$A:$R,4,0),"")</f>
        <v/>
      </c>
      <c r="S2962" s="8" t="str">
        <f>IFERROR(VLOOKUP(LEFT($A2962,8),POR!$A:$R,5,0),"")</f>
        <v/>
      </c>
      <c r="T2962" s="8" t="str">
        <f>IFERROR(VLOOKUP(LEFT($A2962,8),POR!$A:$R,6,0),"")</f>
        <v/>
      </c>
      <c r="U2962" s="8" t="str">
        <f>IFERROR(VLOOKUP(LEFT($A2962,8),POR!$A:$R,7,0),"")</f>
        <v/>
      </c>
      <c r="V2962" s="8" t="str">
        <f>IFERROR(VLOOKUP(LEFT($A2962,8),POR!$A:$R,8,0),"")</f>
        <v/>
      </c>
      <c r="W2962" s="8" t="str">
        <f>IFERROR(VLOOKUP(LEFT($A2962,8),POR!$A:$R,9,0),"")</f>
        <v/>
      </c>
      <c r="X2962" s="8" t="str">
        <f>IFERROR(VLOOKUP(LEFT($A2962,8),POR!$A:$R,10,0),"")</f>
        <v/>
      </c>
      <c r="Y2962" s="8" t="str">
        <f>IFERROR(VLOOKUP(LEFT($A2962,8),POR!$A:$R,11,0),"")</f>
        <v/>
      </c>
      <c r="Z2962" s="8" t="str">
        <f>IFERROR(VLOOKUP(LEFT($A2962,8),POR!$A:$R,12,0),"")</f>
        <v/>
      </c>
      <c r="AA2962" s="8" t="str">
        <f>IFERROR(VLOOKUP(LEFT($A2962,8),POR!$A:$R,13,0),"")</f>
        <v/>
      </c>
      <c r="AB2962" s="8">
        <f>IFERROR(VLOOKUP(LEFT($A2962,8),POR!$A:$R,14,0),"")</f>
        <v>42957</v>
      </c>
      <c r="AC2962" s="8" t="str">
        <f>IFERROR(VLOOKUP(LEFT($A2962,8),POR!$A:$R,15,0),"")</f>
        <v/>
      </c>
      <c r="AD2962" s="8" t="str">
        <f>IFERROR(VLOOKUP(LEFT($A2962,8),POR!$A:$R,16,0),"")</f>
        <v/>
      </c>
      <c r="AE2962" s="8" t="str">
        <f>IFERROR(VLOOKUP(LEFT($A2962,8),POR!$A:$R,17,0),"")</f>
        <v/>
      </c>
      <c r="AF2962" s="8" t="str">
        <f>IFERROR(VLOOKUP(LEFT($A2962,8),POR!$A:$R,18,0),"")</f>
        <v/>
      </c>
      <c r="AG2962" s="36" t="str">
        <f>IFERROR(VLOOKUP(A2962,NSD!F:G,2,0),"")</f>
        <v/>
      </c>
    </row>
    <row r="2963" spans="1:33">
      <c r="A2963" s="49" t="s">
        <v>5040</v>
      </c>
      <c r="B2963" s="36" t="str">
        <f>VLOOKUP(LEFT(A2963,8),Clusters!A:C,3,0)</f>
        <v>C2</v>
      </c>
      <c r="C2963" s="36">
        <f>VLOOKUP(LEFT(A2963,8),Clusters!A:D,2,0)</f>
        <v>21</v>
      </c>
      <c r="O2963" s="36">
        <f>IFERROR(VLOOKUP(LEFT(A2963,8),'Development Priority'!A:B,2,0),"")</f>
        <v>1147</v>
      </c>
      <c r="P2963" s="8" t="str">
        <f>IFERROR(VLOOKUP(LEFT($A2963,8),POR!$A:$R,2,0),"")</f>
        <v/>
      </c>
      <c r="Q2963" s="8" t="str">
        <f>IFERROR(VLOOKUP(LEFT($A2963,8),POR!$A:$R,3,0),"")</f>
        <v/>
      </c>
      <c r="R2963" s="8" t="str">
        <f>IFERROR(VLOOKUP(LEFT($A2963,8),POR!$A:$R,4,0),"")</f>
        <v/>
      </c>
      <c r="S2963" s="8" t="str">
        <f>IFERROR(VLOOKUP(LEFT($A2963,8),POR!$A:$R,5,0),"")</f>
        <v/>
      </c>
      <c r="T2963" s="8" t="str">
        <f>IFERROR(VLOOKUP(LEFT($A2963,8),POR!$A:$R,6,0),"")</f>
        <v/>
      </c>
      <c r="U2963" s="8" t="str">
        <f>IFERROR(VLOOKUP(LEFT($A2963,8),POR!$A:$R,7,0),"")</f>
        <v/>
      </c>
      <c r="V2963" s="8" t="str">
        <f>IFERROR(VLOOKUP(LEFT($A2963,8),POR!$A:$R,8,0),"")</f>
        <v/>
      </c>
      <c r="W2963" s="8" t="str">
        <f>IFERROR(VLOOKUP(LEFT($A2963,8),POR!$A:$R,9,0),"")</f>
        <v/>
      </c>
      <c r="X2963" s="8" t="str">
        <f>IFERROR(VLOOKUP(LEFT($A2963,8),POR!$A:$R,10,0),"")</f>
        <v/>
      </c>
      <c r="Y2963" s="8" t="str">
        <f>IFERROR(VLOOKUP(LEFT($A2963,8),POR!$A:$R,11,0),"")</f>
        <v/>
      </c>
      <c r="Z2963" s="8" t="str">
        <f>IFERROR(VLOOKUP(LEFT($A2963,8),POR!$A:$R,12,0),"")</f>
        <v/>
      </c>
      <c r="AA2963" s="8" t="str">
        <f>IFERROR(VLOOKUP(LEFT($A2963,8),POR!$A:$R,13,0),"")</f>
        <v/>
      </c>
      <c r="AB2963" s="8" t="str">
        <f>IFERROR(VLOOKUP(LEFT($A2963,8),POR!$A:$R,14,0),"")</f>
        <v/>
      </c>
      <c r="AC2963" s="8" t="str">
        <f>IFERROR(VLOOKUP(LEFT($A2963,8),POR!$A:$R,15,0),"")</f>
        <v/>
      </c>
      <c r="AD2963" s="8" t="str">
        <f>IFERROR(VLOOKUP(LEFT($A2963,8),POR!$A:$R,16,0),"")</f>
        <v/>
      </c>
      <c r="AE2963" s="8" t="str">
        <f>IFERROR(VLOOKUP(LEFT($A2963,8),POR!$A:$R,17,0),"")</f>
        <v/>
      </c>
      <c r="AF2963" s="8" t="str">
        <f>IFERROR(VLOOKUP(LEFT($A2963,8),POR!$A:$R,18,0),"")</f>
        <v/>
      </c>
      <c r="AG2963" s="36" t="str">
        <f>IFERROR(VLOOKUP(A2963,NSD!F:G,2,0),"")</f>
        <v/>
      </c>
    </row>
    <row r="2964" spans="1:33">
      <c r="A2964" s="49" t="s">
        <v>4825</v>
      </c>
      <c r="B2964" s="36" t="str">
        <f>VLOOKUP(LEFT(A2964,8),Clusters!A:C,3,0)</f>
        <v>C2</v>
      </c>
      <c r="C2964" s="36">
        <f>VLOOKUP(LEFT(A2964,8),Clusters!A:D,2,0)</f>
        <v>21</v>
      </c>
      <c r="O2964" s="36">
        <f>IFERROR(VLOOKUP(LEFT(A2964,8),'Development Priority'!A:B,2,0),"")</f>
        <v>1147</v>
      </c>
      <c r="P2964" s="8" t="str">
        <f>IFERROR(VLOOKUP(LEFT($A2964,8),POR!$A:$R,2,0),"")</f>
        <v/>
      </c>
      <c r="Q2964" s="8" t="str">
        <f>IFERROR(VLOOKUP(LEFT($A2964,8),POR!$A:$R,3,0),"")</f>
        <v/>
      </c>
      <c r="R2964" s="8" t="str">
        <f>IFERROR(VLOOKUP(LEFT($A2964,8),POR!$A:$R,4,0),"")</f>
        <v/>
      </c>
      <c r="S2964" s="8" t="str">
        <f>IFERROR(VLOOKUP(LEFT($A2964,8),POR!$A:$R,5,0),"")</f>
        <v/>
      </c>
      <c r="T2964" s="8" t="str">
        <f>IFERROR(VLOOKUP(LEFT($A2964,8),POR!$A:$R,6,0),"")</f>
        <v/>
      </c>
      <c r="U2964" s="8" t="str">
        <f>IFERROR(VLOOKUP(LEFT($A2964,8),POR!$A:$R,7,0),"")</f>
        <v/>
      </c>
      <c r="V2964" s="8" t="str">
        <f>IFERROR(VLOOKUP(LEFT($A2964,8),POR!$A:$R,8,0),"")</f>
        <v/>
      </c>
      <c r="W2964" s="8" t="str">
        <f>IFERROR(VLOOKUP(LEFT($A2964,8),POR!$A:$R,9,0),"")</f>
        <v/>
      </c>
      <c r="X2964" s="8" t="str">
        <f>IFERROR(VLOOKUP(LEFT($A2964,8),POR!$A:$R,10,0),"")</f>
        <v/>
      </c>
      <c r="Y2964" s="8" t="str">
        <f>IFERROR(VLOOKUP(LEFT($A2964,8),POR!$A:$R,11,0),"")</f>
        <v/>
      </c>
      <c r="Z2964" s="8" t="str">
        <f>IFERROR(VLOOKUP(LEFT($A2964,8),POR!$A:$R,12,0),"")</f>
        <v/>
      </c>
      <c r="AA2964" s="8" t="str">
        <f>IFERROR(VLOOKUP(LEFT($A2964,8),POR!$A:$R,13,0),"")</f>
        <v/>
      </c>
      <c r="AB2964" s="8" t="str">
        <f>IFERROR(VLOOKUP(LEFT($A2964,8),POR!$A:$R,14,0),"")</f>
        <v/>
      </c>
      <c r="AC2964" s="8" t="str">
        <f>IFERROR(VLOOKUP(LEFT($A2964,8),POR!$A:$R,15,0),"")</f>
        <v/>
      </c>
      <c r="AD2964" s="8" t="str">
        <f>IFERROR(VLOOKUP(LEFT($A2964,8),POR!$A:$R,16,0),"")</f>
        <v/>
      </c>
      <c r="AE2964" s="8" t="str">
        <f>IFERROR(VLOOKUP(LEFT($A2964,8),POR!$A:$R,17,0),"")</f>
        <v/>
      </c>
      <c r="AF2964" s="8" t="str">
        <f>IFERROR(VLOOKUP(LEFT($A2964,8),POR!$A:$R,18,0),"")</f>
        <v/>
      </c>
      <c r="AG2964" s="36" t="str">
        <f>IFERROR(VLOOKUP(A2964,NSD!F:G,2,0),"")</f>
        <v/>
      </c>
    </row>
    <row r="2965" spans="1:33">
      <c r="A2965" s="49" t="s">
        <v>2958</v>
      </c>
      <c r="B2965" s="36" t="str">
        <f>VLOOKUP(LEFT(A2965,8),Clusters!A:C,3,0)</f>
        <v>C2</v>
      </c>
      <c r="C2965" s="36">
        <f>VLOOKUP(LEFT(A2965,8),Clusters!A:D,2,0)</f>
        <v>21</v>
      </c>
      <c r="O2965" s="36">
        <f>IFERROR(VLOOKUP(LEFT(A2965,8),'Development Priority'!A:B,2,0),"")</f>
        <v>1147</v>
      </c>
      <c r="P2965" s="8" t="str">
        <f>IFERROR(VLOOKUP(LEFT($A2965,8),POR!$A:$R,2,0),"")</f>
        <v/>
      </c>
      <c r="Q2965" s="8" t="str">
        <f>IFERROR(VLOOKUP(LEFT($A2965,8),POR!$A:$R,3,0),"")</f>
        <v/>
      </c>
      <c r="R2965" s="8" t="str">
        <f>IFERROR(VLOOKUP(LEFT($A2965,8),POR!$A:$R,4,0),"")</f>
        <v/>
      </c>
      <c r="S2965" s="8" t="str">
        <f>IFERROR(VLOOKUP(LEFT($A2965,8),POR!$A:$R,5,0),"")</f>
        <v/>
      </c>
      <c r="T2965" s="8" t="str">
        <f>IFERROR(VLOOKUP(LEFT($A2965,8),POR!$A:$R,6,0),"")</f>
        <v/>
      </c>
      <c r="U2965" s="8" t="str">
        <f>IFERROR(VLOOKUP(LEFT($A2965,8),POR!$A:$R,7,0),"")</f>
        <v/>
      </c>
      <c r="V2965" s="8" t="str">
        <f>IFERROR(VLOOKUP(LEFT($A2965,8),POR!$A:$R,8,0),"")</f>
        <v/>
      </c>
      <c r="W2965" s="8" t="str">
        <f>IFERROR(VLOOKUP(LEFT($A2965,8),POR!$A:$R,9,0),"")</f>
        <v/>
      </c>
      <c r="X2965" s="8" t="str">
        <f>IFERROR(VLOOKUP(LEFT($A2965,8),POR!$A:$R,10,0),"")</f>
        <v/>
      </c>
      <c r="Y2965" s="8" t="str">
        <f>IFERROR(VLOOKUP(LEFT($A2965,8),POR!$A:$R,11,0),"")</f>
        <v/>
      </c>
      <c r="Z2965" s="8" t="str">
        <f>IFERROR(VLOOKUP(LEFT($A2965,8),POR!$A:$R,12,0),"")</f>
        <v/>
      </c>
      <c r="AA2965" s="8" t="str">
        <f>IFERROR(VLOOKUP(LEFT($A2965,8),POR!$A:$R,13,0),"")</f>
        <v/>
      </c>
      <c r="AB2965" s="8" t="str">
        <f>IFERROR(VLOOKUP(LEFT($A2965,8),POR!$A:$R,14,0),"")</f>
        <v/>
      </c>
      <c r="AC2965" s="8" t="str">
        <f>IFERROR(VLOOKUP(LEFT($A2965,8),POR!$A:$R,15,0),"")</f>
        <v/>
      </c>
      <c r="AD2965" s="8" t="str">
        <f>IFERROR(VLOOKUP(LEFT($A2965,8),POR!$A:$R,16,0),"")</f>
        <v/>
      </c>
      <c r="AE2965" s="8" t="str">
        <f>IFERROR(VLOOKUP(LEFT($A2965,8),POR!$A:$R,17,0),"")</f>
        <v/>
      </c>
      <c r="AF2965" s="8" t="str">
        <f>IFERROR(VLOOKUP(LEFT($A2965,8),POR!$A:$R,18,0),"")</f>
        <v/>
      </c>
      <c r="AG2965" s="36" t="str">
        <f>IFERROR(VLOOKUP(A2965,NSD!F:G,2,0),"")</f>
        <v/>
      </c>
    </row>
    <row r="2966" spans="1:33">
      <c r="A2966" s="49" t="s">
        <v>2928</v>
      </c>
      <c r="B2966" s="36" t="str">
        <f>VLOOKUP(LEFT(A2966,8),Clusters!A:C,3,0)</f>
        <v>C4</v>
      </c>
      <c r="C2966" s="36">
        <f>VLOOKUP(LEFT(A2966,8),Clusters!A:D,2,0)</f>
        <v>44</v>
      </c>
      <c r="O2966" s="36">
        <f>IFERROR(VLOOKUP(LEFT(A2966,8),'Development Priority'!A:B,2,0),"")</f>
        <v>1037</v>
      </c>
      <c r="P2966" s="8" t="str">
        <f>IFERROR(VLOOKUP(LEFT($A2966,8),POR!$A:$R,2,0),"")</f>
        <v/>
      </c>
      <c r="Q2966" s="8" t="str">
        <f>IFERROR(VLOOKUP(LEFT($A2966,8),POR!$A:$R,3,0),"")</f>
        <v/>
      </c>
      <c r="R2966" s="8" t="str">
        <f>IFERROR(VLOOKUP(LEFT($A2966,8),POR!$A:$R,4,0),"")</f>
        <v/>
      </c>
      <c r="S2966" s="8" t="str">
        <f>IFERROR(VLOOKUP(LEFT($A2966,8),POR!$A:$R,5,0),"")</f>
        <v/>
      </c>
      <c r="T2966" s="8" t="str">
        <f>IFERROR(VLOOKUP(LEFT($A2966,8),POR!$A:$R,6,0),"")</f>
        <v/>
      </c>
      <c r="U2966" s="8" t="str">
        <f>IFERROR(VLOOKUP(LEFT($A2966,8),POR!$A:$R,7,0),"")</f>
        <v/>
      </c>
      <c r="V2966" s="8" t="str">
        <f>IFERROR(VLOOKUP(LEFT($A2966,8),POR!$A:$R,8,0),"")</f>
        <v/>
      </c>
      <c r="W2966" s="8" t="str">
        <f>IFERROR(VLOOKUP(LEFT($A2966,8),POR!$A:$R,9,0),"")</f>
        <v/>
      </c>
      <c r="X2966" s="8" t="str">
        <f>IFERROR(VLOOKUP(LEFT($A2966,8),POR!$A:$R,10,0),"")</f>
        <v/>
      </c>
      <c r="Y2966" s="8" t="str">
        <f>IFERROR(VLOOKUP(LEFT($A2966,8),POR!$A:$R,11,0),"")</f>
        <v/>
      </c>
      <c r="Z2966" s="8" t="str">
        <f>IFERROR(VLOOKUP(LEFT($A2966,8),POR!$A:$R,12,0),"")</f>
        <v/>
      </c>
      <c r="AA2966" s="8" t="str">
        <f>IFERROR(VLOOKUP(LEFT($A2966,8),POR!$A:$R,13,0),"")</f>
        <v/>
      </c>
      <c r="AB2966" s="8" t="str">
        <f>IFERROR(VLOOKUP(LEFT($A2966,8),POR!$A:$R,14,0),"")</f>
        <v/>
      </c>
      <c r="AC2966" s="8" t="str">
        <f>IFERROR(VLOOKUP(LEFT($A2966,8),POR!$A:$R,15,0),"")</f>
        <v/>
      </c>
      <c r="AD2966" s="8" t="str">
        <f>IFERROR(VLOOKUP(LEFT($A2966,8),POR!$A:$R,16,0),"")</f>
        <v/>
      </c>
      <c r="AE2966" s="8" t="str">
        <f>IFERROR(VLOOKUP(LEFT($A2966,8),POR!$A:$R,17,0),"")</f>
        <v/>
      </c>
      <c r="AF2966" s="8" t="str">
        <f>IFERROR(VLOOKUP(LEFT($A2966,8),POR!$A:$R,18,0),"")</f>
        <v/>
      </c>
      <c r="AG2966" s="36" t="str">
        <f>IFERROR(VLOOKUP(A2966,NSD!F:G,2,0),"")</f>
        <v/>
      </c>
    </row>
    <row r="2967" spans="1:33">
      <c r="A2967" s="49" t="s">
        <v>5080</v>
      </c>
      <c r="B2967" s="36" t="str">
        <f>VLOOKUP(LEFT(A2967,8),Clusters!A:C,3,0)</f>
        <v>C4</v>
      </c>
      <c r="C2967" s="36">
        <f>VLOOKUP(LEFT(A2967,8),Clusters!A:D,2,0)</f>
        <v>45</v>
      </c>
      <c r="O2967" s="36">
        <f>IFERROR(VLOOKUP(LEFT(A2967,8),'Development Priority'!A:B,2,0),"")</f>
        <v>860</v>
      </c>
      <c r="P2967" s="8" t="str">
        <f>IFERROR(VLOOKUP(LEFT($A2967,8),POR!$A:$R,2,0),"")</f>
        <v/>
      </c>
      <c r="Q2967" s="8" t="str">
        <f>IFERROR(VLOOKUP(LEFT($A2967,8),POR!$A:$R,3,0),"")</f>
        <v/>
      </c>
      <c r="R2967" s="8" t="str">
        <f>IFERROR(VLOOKUP(LEFT($A2967,8),POR!$A:$R,4,0),"")</f>
        <v/>
      </c>
      <c r="S2967" s="8" t="str">
        <f>IFERROR(VLOOKUP(LEFT($A2967,8),POR!$A:$R,5,0),"")</f>
        <v/>
      </c>
      <c r="T2967" s="8" t="str">
        <f>IFERROR(VLOOKUP(LEFT($A2967,8),POR!$A:$R,6,0),"")</f>
        <v/>
      </c>
      <c r="U2967" s="8" t="str">
        <f>IFERROR(VLOOKUP(LEFT($A2967,8),POR!$A:$R,7,0),"")</f>
        <v/>
      </c>
      <c r="V2967" s="8">
        <f>IFERROR(VLOOKUP(LEFT($A2967,8),POR!$A:$R,8,0),"")</f>
        <v>42891</v>
      </c>
      <c r="W2967" s="8" t="str">
        <f>IFERROR(VLOOKUP(LEFT($A2967,8),POR!$A:$R,9,0),"")</f>
        <v/>
      </c>
      <c r="X2967" s="8" t="str">
        <f>IFERROR(VLOOKUP(LEFT($A2967,8),POR!$A:$R,10,0),"")</f>
        <v/>
      </c>
      <c r="Y2967" s="8" t="str">
        <f>IFERROR(VLOOKUP(LEFT($A2967,8),POR!$A:$R,11,0),"")</f>
        <v/>
      </c>
      <c r="Z2967" s="8" t="str">
        <f>IFERROR(VLOOKUP(LEFT($A2967,8),POR!$A:$R,12,0),"")</f>
        <v/>
      </c>
      <c r="AA2967" s="8" t="str">
        <f>IFERROR(VLOOKUP(LEFT($A2967,8),POR!$A:$R,13,0),"")</f>
        <v/>
      </c>
      <c r="AB2967" s="8" t="str">
        <f>IFERROR(VLOOKUP(LEFT($A2967,8),POR!$A:$R,14,0),"")</f>
        <v/>
      </c>
      <c r="AC2967" s="8" t="str">
        <f>IFERROR(VLOOKUP(LEFT($A2967,8),POR!$A:$R,15,0),"")</f>
        <v/>
      </c>
      <c r="AD2967" s="8" t="str">
        <f>IFERROR(VLOOKUP(LEFT($A2967,8),POR!$A:$R,16,0),"")</f>
        <v/>
      </c>
      <c r="AE2967" s="8" t="str">
        <f>IFERROR(VLOOKUP(LEFT($A2967,8),POR!$A:$R,17,0),"")</f>
        <v/>
      </c>
      <c r="AF2967" s="8" t="str">
        <f>IFERROR(VLOOKUP(LEFT($A2967,8),POR!$A:$R,18,0),"")</f>
        <v/>
      </c>
      <c r="AG2967" s="36" t="str">
        <f>IFERROR(VLOOKUP(A2967,NSD!F:G,2,0),"")</f>
        <v/>
      </c>
    </row>
    <row r="2968" spans="1:33">
      <c r="A2968" s="49" t="s">
        <v>2977</v>
      </c>
      <c r="B2968" s="36" t="str">
        <f>VLOOKUP(LEFT(A2968,8),Clusters!A:C,3,0)</f>
        <v>C4</v>
      </c>
      <c r="C2968" s="36">
        <f>VLOOKUP(LEFT(A2968,8),Clusters!A:D,2,0)</f>
        <v>45</v>
      </c>
      <c r="O2968" s="36">
        <f>IFERROR(VLOOKUP(LEFT(A2968,8),'Development Priority'!A:B,2,0),"")</f>
        <v>860</v>
      </c>
      <c r="P2968" s="8" t="str">
        <f>IFERROR(VLOOKUP(LEFT($A2968,8),POR!$A:$R,2,0),"")</f>
        <v/>
      </c>
      <c r="Q2968" s="8" t="str">
        <f>IFERROR(VLOOKUP(LEFT($A2968,8),POR!$A:$R,3,0),"")</f>
        <v/>
      </c>
      <c r="R2968" s="8" t="str">
        <f>IFERROR(VLOOKUP(LEFT($A2968,8),POR!$A:$R,4,0),"")</f>
        <v/>
      </c>
      <c r="S2968" s="8" t="str">
        <f>IFERROR(VLOOKUP(LEFT($A2968,8),POR!$A:$R,5,0),"")</f>
        <v/>
      </c>
      <c r="T2968" s="8" t="str">
        <f>IFERROR(VLOOKUP(LEFT($A2968,8),POR!$A:$R,6,0),"")</f>
        <v/>
      </c>
      <c r="U2968" s="8" t="str">
        <f>IFERROR(VLOOKUP(LEFT($A2968,8),POR!$A:$R,7,0),"")</f>
        <v/>
      </c>
      <c r="V2968" s="8">
        <f>IFERROR(VLOOKUP(LEFT($A2968,8),POR!$A:$R,8,0),"")</f>
        <v>42891</v>
      </c>
      <c r="W2968" s="8" t="str">
        <f>IFERROR(VLOOKUP(LEFT($A2968,8),POR!$A:$R,9,0),"")</f>
        <v/>
      </c>
      <c r="X2968" s="8" t="str">
        <f>IFERROR(VLOOKUP(LEFT($A2968,8),POR!$A:$R,10,0),"")</f>
        <v/>
      </c>
      <c r="Y2968" s="8" t="str">
        <f>IFERROR(VLOOKUP(LEFT($A2968,8),POR!$A:$R,11,0),"")</f>
        <v/>
      </c>
      <c r="Z2968" s="8" t="str">
        <f>IFERROR(VLOOKUP(LEFT($A2968,8),POR!$A:$R,12,0),"")</f>
        <v/>
      </c>
      <c r="AA2968" s="8" t="str">
        <f>IFERROR(VLOOKUP(LEFT($A2968,8),POR!$A:$R,13,0),"")</f>
        <v/>
      </c>
      <c r="AB2968" s="8" t="str">
        <f>IFERROR(VLOOKUP(LEFT($A2968,8),POR!$A:$R,14,0),"")</f>
        <v/>
      </c>
      <c r="AC2968" s="8" t="str">
        <f>IFERROR(VLOOKUP(LEFT($A2968,8),POR!$A:$R,15,0),"")</f>
        <v/>
      </c>
      <c r="AD2968" s="8" t="str">
        <f>IFERROR(VLOOKUP(LEFT($A2968,8),POR!$A:$R,16,0),"")</f>
        <v/>
      </c>
      <c r="AE2968" s="8" t="str">
        <f>IFERROR(VLOOKUP(LEFT($A2968,8),POR!$A:$R,17,0),"")</f>
        <v/>
      </c>
      <c r="AF2968" s="8" t="str">
        <f>IFERROR(VLOOKUP(LEFT($A2968,8),POR!$A:$R,18,0),"")</f>
        <v/>
      </c>
      <c r="AG2968" s="36" t="str">
        <f>IFERROR(VLOOKUP(A2968,NSD!F:G,2,0),"")</f>
        <v/>
      </c>
    </row>
    <row r="2969" spans="1:33">
      <c r="A2969" s="49" t="s">
        <v>3883</v>
      </c>
      <c r="B2969" s="36" t="str">
        <f>VLOOKUP(LEFT(A2969,8),Clusters!A:C,3,0)</f>
        <v>C4</v>
      </c>
      <c r="C2969" s="36">
        <f>VLOOKUP(LEFT(A2969,8),Clusters!A:D,2,0)</f>
        <v>45</v>
      </c>
      <c r="O2969" s="36">
        <f>IFERROR(VLOOKUP(LEFT(A2969,8),'Development Priority'!A:B,2,0),"")</f>
        <v>860</v>
      </c>
      <c r="P2969" s="8" t="str">
        <f>IFERROR(VLOOKUP(LEFT($A2969,8),POR!$A:$R,2,0),"")</f>
        <v/>
      </c>
      <c r="Q2969" s="8" t="str">
        <f>IFERROR(VLOOKUP(LEFT($A2969,8),POR!$A:$R,3,0),"")</f>
        <v/>
      </c>
      <c r="R2969" s="8" t="str">
        <f>IFERROR(VLOOKUP(LEFT($A2969,8),POR!$A:$R,4,0),"")</f>
        <v/>
      </c>
      <c r="S2969" s="8" t="str">
        <f>IFERROR(VLOOKUP(LEFT($A2969,8),POR!$A:$R,5,0),"")</f>
        <v/>
      </c>
      <c r="T2969" s="8" t="str">
        <f>IFERROR(VLOOKUP(LEFT($A2969,8),POR!$A:$R,6,0),"")</f>
        <v/>
      </c>
      <c r="U2969" s="8" t="str">
        <f>IFERROR(VLOOKUP(LEFT($A2969,8),POR!$A:$R,7,0),"")</f>
        <v/>
      </c>
      <c r="V2969" s="8">
        <f>IFERROR(VLOOKUP(LEFT($A2969,8),POR!$A:$R,8,0),"")</f>
        <v>42891</v>
      </c>
      <c r="W2969" s="8" t="str">
        <f>IFERROR(VLOOKUP(LEFT($A2969,8),POR!$A:$R,9,0),"")</f>
        <v/>
      </c>
      <c r="X2969" s="8" t="str">
        <f>IFERROR(VLOOKUP(LEFT($A2969,8),POR!$A:$R,10,0),"")</f>
        <v/>
      </c>
      <c r="Y2969" s="8" t="str">
        <f>IFERROR(VLOOKUP(LEFT($A2969,8),POR!$A:$R,11,0),"")</f>
        <v/>
      </c>
      <c r="Z2969" s="8" t="str">
        <f>IFERROR(VLOOKUP(LEFT($A2969,8),POR!$A:$R,12,0),"")</f>
        <v/>
      </c>
      <c r="AA2969" s="8" t="str">
        <f>IFERROR(VLOOKUP(LEFT($A2969,8),POR!$A:$R,13,0),"")</f>
        <v/>
      </c>
      <c r="AB2969" s="8" t="str">
        <f>IFERROR(VLOOKUP(LEFT($A2969,8),POR!$A:$R,14,0),"")</f>
        <v/>
      </c>
      <c r="AC2969" s="8" t="str">
        <f>IFERROR(VLOOKUP(LEFT($A2969,8),POR!$A:$R,15,0),"")</f>
        <v/>
      </c>
      <c r="AD2969" s="8" t="str">
        <f>IFERROR(VLOOKUP(LEFT($A2969,8),POR!$A:$R,16,0),"")</f>
        <v/>
      </c>
      <c r="AE2969" s="8" t="str">
        <f>IFERROR(VLOOKUP(LEFT($A2969,8),POR!$A:$R,17,0),"")</f>
        <v/>
      </c>
      <c r="AF2969" s="8" t="str">
        <f>IFERROR(VLOOKUP(LEFT($A2969,8),POR!$A:$R,18,0),"")</f>
        <v/>
      </c>
      <c r="AG2969" s="36" t="str">
        <f>IFERROR(VLOOKUP(A2969,NSD!F:G,2,0),"")</f>
        <v/>
      </c>
    </row>
    <row r="2970" spans="1:33">
      <c r="A2970" s="49" t="s">
        <v>3051</v>
      </c>
      <c r="B2970" s="36" t="str">
        <f>VLOOKUP(LEFT(A2970,8),Clusters!A:C,3,0)</f>
        <v>C5</v>
      </c>
      <c r="C2970" s="36">
        <f>VLOOKUP(LEFT(A2970,8),Clusters!A:D,2,0)</f>
        <v>52</v>
      </c>
      <c r="O2970" s="36">
        <f>IFERROR(VLOOKUP(LEFT(A2970,8),'Development Priority'!A:B,2,0),"")</f>
        <v>1128</v>
      </c>
      <c r="P2970" s="8" t="str">
        <f>IFERROR(VLOOKUP(LEFT($A2970,8),POR!$A:$R,2,0),"")</f>
        <v/>
      </c>
      <c r="Q2970" s="8" t="str">
        <f>IFERROR(VLOOKUP(LEFT($A2970,8),POR!$A:$R,3,0),"")</f>
        <v/>
      </c>
      <c r="R2970" s="8" t="str">
        <f>IFERROR(VLOOKUP(LEFT($A2970,8),POR!$A:$R,4,0),"")</f>
        <v/>
      </c>
      <c r="S2970" s="8" t="str">
        <f>IFERROR(VLOOKUP(LEFT($A2970,8),POR!$A:$R,5,0),"")</f>
        <v/>
      </c>
      <c r="T2970" s="8" t="str">
        <f>IFERROR(VLOOKUP(LEFT($A2970,8),POR!$A:$R,6,0),"")</f>
        <v/>
      </c>
      <c r="U2970" s="8" t="str">
        <f>IFERROR(VLOOKUP(LEFT($A2970,8),POR!$A:$R,7,0),"")</f>
        <v/>
      </c>
      <c r="V2970" s="8" t="str">
        <f>IFERROR(VLOOKUP(LEFT($A2970,8),POR!$A:$R,8,0),"")</f>
        <v/>
      </c>
      <c r="W2970" s="8" t="str">
        <f>IFERROR(VLOOKUP(LEFT($A2970,8),POR!$A:$R,9,0),"")</f>
        <v/>
      </c>
      <c r="X2970" s="8" t="str">
        <f>IFERROR(VLOOKUP(LEFT($A2970,8),POR!$A:$R,10,0),"")</f>
        <v/>
      </c>
      <c r="Y2970" s="8" t="str">
        <f>IFERROR(VLOOKUP(LEFT($A2970,8),POR!$A:$R,11,0),"")</f>
        <v/>
      </c>
      <c r="Z2970" s="8" t="str">
        <f>IFERROR(VLOOKUP(LEFT($A2970,8),POR!$A:$R,12,0),"")</f>
        <v/>
      </c>
      <c r="AA2970" s="8" t="str">
        <f>IFERROR(VLOOKUP(LEFT($A2970,8),POR!$A:$R,13,0),"")</f>
        <v/>
      </c>
      <c r="AB2970" s="8" t="str">
        <f>IFERROR(VLOOKUP(LEFT($A2970,8),POR!$A:$R,14,0),"")</f>
        <v/>
      </c>
      <c r="AC2970" s="8" t="str">
        <f>IFERROR(VLOOKUP(LEFT($A2970,8),POR!$A:$R,15,0),"")</f>
        <v/>
      </c>
      <c r="AD2970" s="8" t="str">
        <f>IFERROR(VLOOKUP(LEFT($A2970,8),POR!$A:$R,16,0),"")</f>
        <v/>
      </c>
      <c r="AE2970" s="8" t="str">
        <f>IFERROR(VLOOKUP(LEFT($A2970,8),POR!$A:$R,17,0),"")</f>
        <v/>
      </c>
      <c r="AF2970" s="8" t="str">
        <f>IFERROR(VLOOKUP(LEFT($A2970,8),POR!$A:$R,18,0),"")</f>
        <v/>
      </c>
      <c r="AG2970" s="36" t="str">
        <f>IFERROR(VLOOKUP(A2970,NSD!F:G,2,0),"")</f>
        <v/>
      </c>
    </row>
    <row r="2971" spans="1:33">
      <c r="A2971" s="49" t="s">
        <v>3046</v>
      </c>
      <c r="B2971" s="36" t="str">
        <f>VLOOKUP(LEFT(A2971,8),Clusters!A:C,3,0)</f>
        <v>C5</v>
      </c>
      <c r="C2971" s="36">
        <f>VLOOKUP(LEFT(A2971,8),Clusters!A:D,2,0)</f>
        <v>52</v>
      </c>
      <c r="O2971" s="36">
        <f>IFERROR(VLOOKUP(LEFT(A2971,8),'Development Priority'!A:B,2,0),"")</f>
        <v>1128</v>
      </c>
      <c r="P2971" s="8" t="str">
        <f>IFERROR(VLOOKUP(LEFT($A2971,8),POR!$A:$R,2,0),"")</f>
        <v/>
      </c>
      <c r="Q2971" s="8" t="str">
        <f>IFERROR(VLOOKUP(LEFT($A2971,8),POR!$A:$R,3,0),"")</f>
        <v/>
      </c>
      <c r="R2971" s="8" t="str">
        <f>IFERROR(VLOOKUP(LEFT($A2971,8),POR!$A:$R,4,0),"")</f>
        <v/>
      </c>
      <c r="S2971" s="8" t="str">
        <f>IFERROR(VLOOKUP(LEFT($A2971,8),POR!$A:$R,5,0),"")</f>
        <v/>
      </c>
      <c r="T2971" s="8" t="str">
        <f>IFERROR(VLOOKUP(LEFT($A2971,8),POR!$A:$R,6,0),"")</f>
        <v/>
      </c>
      <c r="U2971" s="8" t="str">
        <f>IFERROR(VLOOKUP(LEFT($A2971,8),POR!$A:$R,7,0),"")</f>
        <v/>
      </c>
      <c r="V2971" s="8" t="str">
        <f>IFERROR(VLOOKUP(LEFT($A2971,8),POR!$A:$R,8,0),"")</f>
        <v/>
      </c>
      <c r="W2971" s="8" t="str">
        <f>IFERROR(VLOOKUP(LEFT($A2971,8),POR!$A:$R,9,0),"")</f>
        <v/>
      </c>
      <c r="X2971" s="8" t="str">
        <f>IFERROR(VLOOKUP(LEFT($A2971,8),POR!$A:$R,10,0),"")</f>
        <v/>
      </c>
      <c r="Y2971" s="8" t="str">
        <f>IFERROR(VLOOKUP(LEFT($A2971,8),POR!$A:$R,11,0),"")</f>
        <v/>
      </c>
      <c r="Z2971" s="8" t="str">
        <f>IFERROR(VLOOKUP(LEFT($A2971,8),POR!$A:$R,12,0),"")</f>
        <v/>
      </c>
      <c r="AA2971" s="8" t="str">
        <f>IFERROR(VLOOKUP(LEFT($A2971,8),POR!$A:$R,13,0),"")</f>
        <v/>
      </c>
      <c r="AB2971" s="8" t="str">
        <f>IFERROR(VLOOKUP(LEFT($A2971,8),POR!$A:$R,14,0),"")</f>
        <v/>
      </c>
      <c r="AC2971" s="8" t="str">
        <f>IFERROR(VLOOKUP(LEFT($A2971,8),POR!$A:$R,15,0),"")</f>
        <v/>
      </c>
      <c r="AD2971" s="8" t="str">
        <f>IFERROR(VLOOKUP(LEFT($A2971,8),POR!$A:$R,16,0),"")</f>
        <v/>
      </c>
      <c r="AE2971" s="8" t="str">
        <f>IFERROR(VLOOKUP(LEFT($A2971,8),POR!$A:$R,17,0),"")</f>
        <v/>
      </c>
      <c r="AF2971" s="8" t="str">
        <f>IFERROR(VLOOKUP(LEFT($A2971,8),POR!$A:$R,18,0),"")</f>
        <v/>
      </c>
      <c r="AG2971" s="36" t="str">
        <f>IFERROR(VLOOKUP(A2971,NSD!F:G,2,0),"")</f>
        <v/>
      </c>
    </row>
    <row r="2972" spans="1:33">
      <c r="A2972" s="49" t="s">
        <v>4799</v>
      </c>
      <c r="B2972" s="36" t="str">
        <f>VLOOKUP(LEFT(A2972,8),Clusters!A:C,3,0)</f>
        <v>C5</v>
      </c>
      <c r="C2972" s="36">
        <f>VLOOKUP(LEFT(A2972,8),Clusters!A:D,2,0)</f>
        <v>52</v>
      </c>
      <c r="O2972" s="36">
        <f>IFERROR(VLOOKUP(LEFT(A2972,8),'Development Priority'!A:B,2,0),"")</f>
        <v>1128</v>
      </c>
      <c r="P2972" s="8" t="str">
        <f>IFERROR(VLOOKUP(LEFT($A2972,8),POR!$A:$R,2,0),"")</f>
        <v/>
      </c>
      <c r="Q2972" s="8" t="str">
        <f>IFERROR(VLOOKUP(LEFT($A2972,8),POR!$A:$R,3,0),"")</f>
        <v/>
      </c>
      <c r="R2972" s="8" t="str">
        <f>IFERROR(VLOOKUP(LEFT($A2972,8),POR!$A:$R,4,0),"")</f>
        <v/>
      </c>
      <c r="S2972" s="8" t="str">
        <f>IFERROR(VLOOKUP(LEFT($A2972,8),POR!$A:$R,5,0),"")</f>
        <v/>
      </c>
      <c r="T2972" s="8" t="str">
        <f>IFERROR(VLOOKUP(LEFT($A2972,8),POR!$A:$R,6,0),"")</f>
        <v/>
      </c>
      <c r="U2972" s="8" t="str">
        <f>IFERROR(VLOOKUP(LEFT($A2972,8),POR!$A:$R,7,0),"")</f>
        <v/>
      </c>
      <c r="V2972" s="8" t="str">
        <f>IFERROR(VLOOKUP(LEFT($A2972,8),POR!$A:$R,8,0),"")</f>
        <v/>
      </c>
      <c r="W2972" s="8" t="str">
        <f>IFERROR(VLOOKUP(LEFT($A2972,8),POR!$A:$R,9,0),"")</f>
        <v/>
      </c>
      <c r="X2972" s="8" t="str">
        <f>IFERROR(VLOOKUP(LEFT($A2972,8),POR!$A:$R,10,0),"")</f>
        <v/>
      </c>
      <c r="Y2972" s="8" t="str">
        <f>IFERROR(VLOOKUP(LEFT($A2972,8),POR!$A:$R,11,0),"")</f>
        <v/>
      </c>
      <c r="Z2972" s="8" t="str">
        <f>IFERROR(VLOOKUP(LEFT($A2972,8),POR!$A:$R,12,0),"")</f>
        <v/>
      </c>
      <c r="AA2972" s="8" t="str">
        <f>IFERROR(VLOOKUP(LEFT($A2972,8),POR!$A:$R,13,0),"")</f>
        <v/>
      </c>
      <c r="AB2972" s="8" t="str">
        <f>IFERROR(VLOOKUP(LEFT($A2972,8),POR!$A:$R,14,0),"")</f>
        <v/>
      </c>
      <c r="AC2972" s="8" t="str">
        <f>IFERROR(VLOOKUP(LEFT($A2972,8),POR!$A:$R,15,0),"")</f>
        <v/>
      </c>
      <c r="AD2972" s="8" t="str">
        <f>IFERROR(VLOOKUP(LEFT($A2972,8),POR!$A:$R,16,0),"")</f>
        <v/>
      </c>
      <c r="AE2972" s="8" t="str">
        <f>IFERROR(VLOOKUP(LEFT($A2972,8),POR!$A:$R,17,0),"")</f>
        <v/>
      </c>
      <c r="AF2972" s="8" t="str">
        <f>IFERROR(VLOOKUP(LEFT($A2972,8),POR!$A:$R,18,0),"")</f>
        <v/>
      </c>
      <c r="AG2972" s="36" t="str">
        <f>IFERROR(VLOOKUP(A2972,NSD!F:G,2,0),"")</f>
        <v/>
      </c>
    </row>
    <row r="2973" spans="1:33">
      <c r="A2973" s="49" t="s">
        <v>4836</v>
      </c>
      <c r="B2973" s="36" t="str">
        <f>VLOOKUP(LEFT(A2973,8),Clusters!A:C,3,0)</f>
        <v>C5</v>
      </c>
      <c r="C2973" s="36">
        <f>VLOOKUP(LEFT(A2973,8),Clusters!A:D,2,0)</f>
        <v>52</v>
      </c>
      <c r="O2973" s="36">
        <f>IFERROR(VLOOKUP(LEFT(A2973,8),'Development Priority'!A:B,2,0),"")</f>
        <v>1128</v>
      </c>
      <c r="P2973" s="8" t="str">
        <f>IFERROR(VLOOKUP(LEFT($A2973,8),POR!$A:$R,2,0),"")</f>
        <v/>
      </c>
      <c r="Q2973" s="8" t="str">
        <f>IFERROR(VLOOKUP(LEFT($A2973,8),POR!$A:$R,3,0),"")</f>
        <v/>
      </c>
      <c r="R2973" s="8" t="str">
        <f>IFERROR(VLOOKUP(LEFT($A2973,8),POR!$A:$R,4,0),"")</f>
        <v/>
      </c>
      <c r="S2973" s="8" t="str">
        <f>IFERROR(VLOOKUP(LEFT($A2973,8),POR!$A:$R,5,0),"")</f>
        <v/>
      </c>
      <c r="T2973" s="8" t="str">
        <f>IFERROR(VLOOKUP(LEFT($A2973,8),POR!$A:$R,6,0),"")</f>
        <v/>
      </c>
      <c r="U2973" s="8" t="str">
        <f>IFERROR(VLOOKUP(LEFT($A2973,8),POR!$A:$R,7,0),"")</f>
        <v/>
      </c>
      <c r="V2973" s="8" t="str">
        <f>IFERROR(VLOOKUP(LEFT($A2973,8),POR!$A:$R,8,0),"")</f>
        <v/>
      </c>
      <c r="W2973" s="8" t="str">
        <f>IFERROR(VLOOKUP(LEFT($A2973,8),POR!$A:$R,9,0),"")</f>
        <v/>
      </c>
      <c r="X2973" s="8" t="str">
        <f>IFERROR(VLOOKUP(LEFT($A2973,8),POR!$A:$R,10,0),"")</f>
        <v/>
      </c>
      <c r="Y2973" s="8" t="str">
        <f>IFERROR(VLOOKUP(LEFT($A2973,8),POR!$A:$R,11,0),"")</f>
        <v/>
      </c>
      <c r="Z2973" s="8" t="str">
        <f>IFERROR(VLOOKUP(LEFT($A2973,8),POR!$A:$R,12,0),"")</f>
        <v/>
      </c>
      <c r="AA2973" s="8" t="str">
        <f>IFERROR(VLOOKUP(LEFT($A2973,8),POR!$A:$R,13,0),"")</f>
        <v/>
      </c>
      <c r="AB2973" s="8" t="str">
        <f>IFERROR(VLOOKUP(LEFT($A2973,8),POR!$A:$R,14,0),"")</f>
        <v/>
      </c>
      <c r="AC2973" s="8" t="str">
        <f>IFERROR(VLOOKUP(LEFT($A2973,8),POR!$A:$R,15,0),"")</f>
        <v/>
      </c>
      <c r="AD2973" s="8" t="str">
        <f>IFERROR(VLOOKUP(LEFT($A2973,8),POR!$A:$R,16,0),"")</f>
        <v/>
      </c>
      <c r="AE2973" s="8" t="str">
        <f>IFERROR(VLOOKUP(LEFT($A2973,8),POR!$A:$R,17,0),"")</f>
        <v/>
      </c>
      <c r="AF2973" s="8" t="str">
        <f>IFERROR(VLOOKUP(LEFT($A2973,8),POR!$A:$R,18,0),"")</f>
        <v/>
      </c>
      <c r="AG2973" s="36" t="str">
        <f>IFERROR(VLOOKUP(A2973,NSD!F:G,2,0),"")</f>
        <v/>
      </c>
    </row>
    <row r="2974" spans="1:33">
      <c r="A2974" s="49" t="s">
        <v>4876</v>
      </c>
      <c r="B2974" s="36" t="str">
        <f>VLOOKUP(LEFT(A2974,8),Clusters!A:C,3,0)</f>
        <v>C5</v>
      </c>
      <c r="C2974" s="36">
        <f>VLOOKUP(LEFT(A2974,8),Clusters!A:D,2,0)</f>
        <v>52</v>
      </c>
      <c r="O2974" s="36">
        <f>IFERROR(VLOOKUP(LEFT(A2974,8),'Development Priority'!A:B,2,0),"")</f>
        <v>1128</v>
      </c>
      <c r="P2974" s="8" t="str">
        <f>IFERROR(VLOOKUP(LEFT($A2974,8),POR!$A:$R,2,0),"")</f>
        <v/>
      </c>
      <c r="Q2974" s="8" t="str">
        <f>IFERROR(VLOOKUP(LEFT($A2974,8),POR!$A:$R,3,0),"")</f>
        <v/>
      </c>
      <c r="R2974" s="8" t="str">
        <f>IFERROR(VLOOKUP(LEFT($A2974,8),POR!$A:$R,4,0),"")</f>
        <v/>
      </c>
      <c r="S2974" s="8" t="str">
        <f>IFERROR(VLOOKUP(LEFT($A2974,8),POR!$A:$R,5,0),"")</f>
        <v/>
      </c>
      <c r="T2974" s="8" t="str">
        <f>IFERROR(VLOOKUP(LEFT($A2974,8),POR!$A:$R,6,0),"")</f>
        <v/>
      </c>
      <c r="U2974" s="8" t="str">
        <f>IFERROR(VLOOKUP(LEFT($A2974,8),POR!$A:$R,7,0),"")</f>
        <v/>
      </c>
      <c r="V2974" s="8" t="str">
        <f>IFERROR(VLOOKUP(LEFT($A2974,8),POR!$A:$R,8,0),"")</f>
        <v/>
      </c>
      <c r="W2974" s="8" t="str">
        <f>IFERROR(VLOOKUP(LEFT($A2974,8),POR!$A:$R,9,0),"")</f>
        <v/>
      </c>
      <c r="X2974" s="8" t="str">
        <f>IFERROR(VLOOKUP(LEFT($A2974,8),POR!$A:$R,10,0),"")</f>
        <v/>
      </c>
      <c r="Y2974" s="8" t="str">
        <f>IFERROR(VLOOKUP(LEFT($A2974,8),POR!$A:$R,11,0),"")</f>
        <v/>
      </c>
      <c r="Z2974" s="8" t="str">
        <f>IFERROR(VLOOKUP(LEFT($A2974,8),POR!$A:$R,12,0),"")</f>
        <v/>
      </c>
      <c r="AA2974" s="8" t="str">
        <f>IFERROR(VLOOKUP(LEFT($A2974,8),POR!$A:$R,13,0),"")</f>
        <v/>
      </c>
      <c r="AB2974" s="8" t="str">
        <f>IFERROR(VLOOKUP(LEFT($A2974,8),POR!$A:$R,14,0),"")</f>
        <v/>
      </c>
      <c r="AC2974" s="8" t="str">
        <f>IFERROR(VLOOKUP(LEFT($A2974,8),POR!$A:$R,15,0),"")</f>
        <v/>
      </c>
      <c r="AD2974" s="8" t="str">
        <f>IFERROR(VLOOKUP(LEFT($A2974,8),POR!$A:$R,16,0),"")</f>
        <v/>
      </c>
      <c r="AE2974" s="8" t="str">
        <f>IFERROR(VLOOKUP(LEFT($A2974,8),POR!$A:$R,17,0),"")</f>
        <v/>
      </c>
      <c r="AF2974" s="8" t="str">
        <f>IFERROR(VLOOKUP(LEFT($A2974,8),POR!$A:$R,18,0),"")</f>
        <v/>
      </c>
      <c r="AG2974" s="36" t="str">
        <f>IFERROR(VLOOKUP(A2974,NSD!F:G,2,0),"")</f>
        <v/>
      </c>
    </row>
    <row r="2975" spans="1:33">
      <c r="A2975" s="49" t="s">
        <v>2765</v>
      </c>
      <c r="B2975" s="36" t="str">
        <f>VLOOKUP(LEFT(A2975,8),Clusters!A:C,3,0)</f>
        <v>C5</v>
      </c>
      <c r="C2975" s="36">
        <f>VLOOKUP(LEFT(A2975,8),Clusters!A:D,2,0)</f>
        <v>52</v>
      </c>
      <c r="O2975" s="36">
        <f>IFERROR(VLOOKUP(LEFT(A2975,8),'Development Priority'!A:B,2,0),"")</f>
        <v>1128</v>
      </c>
      <c r="P2975" s="8" t="str">
        <f>IFERROR(VLOOKUP(LEFT($A2975,8),POR!$A:$R,2,0),"")</f>
        <v/>
      </c>
      <c r="Q2975" s="8" t="str">
        <f>IFERROR(VLOOKUP(LEFT($A2975,8),POR!$A:$R,3,0),"")</f>
        <v/>
      </c>
      <c r="R2975" s="8" t="str">
        <f>IFERROR(VLOOKUP(LEFT($A2975,8),POR!$A:$R,4,0),"")</f>
        <v/>
      </c>
      <c r="S2975" s="8" t="str">
        <f>IFERROR(VLOOKUP(LEFT($A2975,8),POR!$A:$R,5,0),"")</f>
        <v/>
      </c>
      <c r="T2975" s="8" t="str">
        <f>IFERROR(VLOOKUP(LEFT($A2975,8),POR!$A:$R,6,0),"")</f>
        <v/>
      </c>
      <c r="U2975" s="8" t="str">
        <f>IFERROR(VLOOKUP(LEFT($A2975,8),POR!$A:$R,7,0),"")</f>
        <v/>
      </c>
      <c r="V2975" s="8" t="str">
        <f>IFERROR(VLOOKUP(LEFT($A2975,8),POR!$A:$R,8,0),"")</f>
        <v/>
      </c>
      <c r="W2975" s="8" t="str">
        <f>IFERROR(VLOOKUP(LEFT($A2975,8),POR!$A:$R,9,0),"")</f>
        <v/>
      </c>
      <c r="X2975" s="8" t="str">
        <f>IFERROR(VLOOKUP(LEFT($A2975,8),POR!$A:$R,10,0),"")</f>
        <v/>
      </c>
      <c r="Y2975" s="8" t="str">
        <f>IFERROR(VLOOKUP(LEFT($A2975,8),POR!$A:$R,11,0),"")</f>
        <v/>
      </c>
      <c r="Z2975" s="8" t="str">
        <f>IFERROR(VLOOKUP(LEFT($A2975,8),POR!$A:$R,12,0),"")</f>
        <v/>
      </c>
      <c r="AA2975" s="8" t="str">
        <f>IFERROR(VLOOKUP(LEFT($A2975,8),POR!$A:$R,13,0),"")</f>
        <v/>
      </c>
      <c r="AB2975" s="8" t="str">
        <f>IFERROR(VLOOKUP(LEFT($A2975,8),POR!$A:$R,14,0),"")</f>
        <v/>
      </c>
      <c r="AC2975" s="8" t="str">
        <f>IFERROR(VLOOKUP(LEFT($A2975,8),POR!$A:$R,15,0),"")</f>
        <v/>
      </c>
      <c r="AD2975" s="8" t="str">
        <f>IFERROR(VLOOKUP(LEFT($A2975,8),POR!$A:$R,16,0),"")</f>
        <v/>
      </c>
      <c r="AE2975" s="8" t="str">
        <f>IFERROR(VLOOKUP(LEFT($A2975,8),POR!$A:$R,17,0),"")</f>
        <v/>
      </c>
      <c r="AF2975" s="8" t="str">
        <f>IFERROR(VLOOKUP(LEFT($A2975,8),POR!$A:$R,18,0),"")</f>
        <v/>
      </c>
      <c r="AG2975" s="36" t="str">
        <f>IFERROR(VLOOKUP(A2975,NSD!F:G,2,0),"")</f>
        <v/>
      </c>
    </row>
    <row r="2976" spans="1:33">
      <c r="A2976" s="49" t="s">
        <v>2386</v>
      </c>
      <c r="B2976" s="36" t="str">
        <f>VLOOKUP(LEFT(A2976,8),Clusters!A:C,3,0)</f>
        <v>C2</v>
      </c>
      <c r="C2976" s="36">
        <f>VLOOKUP(LEFT(A2976,8),Clusters!A:D,2,0)</f>
        <v>23</v>
      </c>
      <c r="O2976" s="36">
        <f>IFERROR(VLOOKUP(LEFT(A2976,8),'Development Priority'!A:B,2,0),"")</f>
        <v>879</v>
      </c>
      <c r="P2976" s="8" t="str">
        <f>IFERROR(VLOOKUP(LEFT($A2976,8),POR!$A:$R,2,0),"")</f>
        <v/>
      </c>
      <c r="Q2976" s="8" t="str">
        <f>IFERROR(VLOOKUP(LEFT($A2976,8),POR!$A:$R,3,0),"")</f>
        <v/>
      </c>
      <c r="R2976" s="8" t="str">
        <f>IFERROR(VLOOKUP(LEFT($A2976,8),POR!$A:$R,4,0),"")</f>
        <v/>
      </c>
      <c r="S2976" s="8" t="str">
        <f>IFERROR(VLOOKUP(LEFT($A2976,8),POR!$A:$R,5,0),"")</f>
        <v/>
      </c>
      <c r="T2976" s="8" t="str">
        <f>IFERROR(VLOOKUP(LEFT($A2976,8),POR!$A:$R,6,0),"")</f>
        <v/>
      </c>
      <c r="U2976" s="8" t="str">
        <f>IFERROR(VLOOKUP(LEFT($A2976,8),POR!$A:$R,7,0),"")</f>
        <v/>
      </c>
      <c r="V2976" s="8" t="str">
        <f>IFERROR(VLOOKUP(LEFT($A2976,8),POR!$A:$R,8,0),"")</f>
        <v/>
      </c>
      <c r="W2976" s="8" t="str">
        <f>IFERROR(VLOOKUP(LEFT($A2976,8),POR!$A:$R,9,0),"")</f>
        <v/>
      </c>
      <c r="X2976" s="8" t="str">
        <f>IFERROR(VLOOKUP(LEFT($A2976,8),POR!$A:$R,10,0),"")</f>
        <v/>
      </c>
      <c r="Y2976" s="8" t="str">
        <f>IFERROR(VLOOKUP(LEFT($A2976,8),POR!$A:$R,11,0),"")</f>
        <v/>
      </c>
      <c r="Z2976" s="8" t="str">
        <f>IFERROR(VLOOKUP(LEFT($A2976,8),POR!$A:$R,12,0),"")</f>
        <v/>
      </c>
      <c r="AA2976" s="8" t="str">
        <f>IFERROR(VLOOKUP(LEFT($A2976,8),POR!$A:$R,13,0),"")</f>
        <v/>
      </c>
      <c r="AB2976" s="8" t="str">
        <f>IFERROR(VLOOKUP(LEFT($A2976,8),POR!$A:$R,14,0),"")</f>
        <v/>
      </c>
      <c r="AC2976" s="8" t="str">
        <f>IFERROR(VLOOKUP(LEFT($A2976,8),POR!$A:$R,15,0),"")</f>
        <v/>
      </c>
      <c r="AD2976" s="8" t="str">
        <f>IFERROR(VLOOKUP(LEFT($A2976,8),POR!$A:$R,16,0),"")</f>
        <v/>
      </c>
      <c r="AE2976" s="8" t="str">
        <f>IFERROR(VLOOKUP(LEFT($A2976,8),POR!$A:$R,17,0),"")</f>
        <v/>
      </c>
      <c r="AF2976" s="8" t="str">
        <f>IFERROR(VLOOKUP(LEFT($A2976,8),POR!$A:$R,18,0),"")</f>
        <v/>
      </c>
      <c r="AG2976" s="36" t="str">
        <f>IFERROR(VLOOKUP(A2976,NSD!F:G,2,0),"")</f>
        <v/>
      </c>
    </row>
    <row r="2977" spans="1:33">
      <c r="A2977" s="49" t="s">
        <v>2752</v>
      </c>
      <c r="B2977" s="36" t="str">
        <f>VLOOKUP(LEFT(A2977,8),Clusters!A:C,3,0)</f>
        <v>C2</v>
      </c>
      <c r="C2977" s="36">
        <f>VLOOKUP(LEFT(A2977,8),Clusters!A:D,2,0)</f>
        <v>23</v>
      </c>
      <c r="O2977" s="36">
        <f>IFERROR(VLOOKUP(LEFT(A2977,8),'Development Priority'!A:B,2,0),"")</f>
        <v>879</v>
      </c>
      <c r="P2977" s="8" t="str">
        <f>IFERROR(VLOOKUP(LEFT($A2977,8),POR!$A:$R,2,0),"")</f>
        <v/>
      </c>
      <c r="Q2977" s="8" t="str">
        <f>IFERROR(VLOOKUP(LEFT($A2977,8),POR!$A:$R,3,0),"")</f>
        <v/>
      </c>
      <c r="R2977" s="8" t="str">
        <f>IFERROR(VLOOKUP(LEFT($A2977,8),POR!$A:$R,4,0),"")</f>
        <v/>
      </c>
      <c r="S2977" s="8" t="str">
        <f>IFERROR(VLOOKUP(LEFT($A2977,8),POR!$A:$R,5,0),"")</f>
        <v/>
      </c>
      <c r="T2977" s="8" t="str">
        <f>IFERROR(VLOOKUP(LEFT($A2977,8),POR!$A:$R,6,0),"")</f>
        <v/>
      </c>
      <c r="U2977" s="8" t="str">
        <f>IFERROR(VLOOKUP(LEFT($A2977,8),POR!$A:$R,7,0),"")</f>
        <v/>
      </c>
      <c r="V2977" s="8" t="str">
        <f>IFERROR(VLOOKUP(LEFT($A2977,8),POR!$A:$R,8,0),"")</f>
        <v/>
      </c>
      <c r="W2977" s="8" t="str">
        <f>IFERROR(VLOOKUP(LEFT($A2977,8),POR!$A:$R,9,0),"")</f>
        <v/>
      </c>
      <c r="X2977" s="8" t="str">
        <f>IFERROR(VLOOKUP(LEFT($A2977,8),POR!$A:$R,10,0),"")</f>
        <v/>
      </c>
      <c r="Y2977" s="8" t="str">
        <f>IFERROR(VLOOKUP(LEFT($A2977,8),POR!$A:$R,11,0),"")</f>
        <v/>
      </c>
      <c r="Z2977" s="8" t="str">
        <f>IFERROR(VLOOKUP(LEFT($A2977,8),POR!$A:$R,12,0),"")</f>
        <v/>
      </c>
      <c r="AA2977" s="8" t="str">
        <f>IFERROR(VLOOKUP(LEFT($A2977,8),POR!$A:$R,13,0),"")</f>
        <v/>
      </c>
      <c r="AB2977" s="8" t="str">
        <f>IFERROR(VLOOKUP(LEFT($A2977,8),POR!$A:$R,14,0),"")</f>
        <v/>
      </c>
      <c r="AC2977" s="8" t="str">
        <f>IFERROR(VLOOKUP(LEFT($A2977,8),POR!$A:$R,15,0),"")</f>
        <v/>
      </c>
      <c r="AD2977" s="8" t="str">
        <f>IFERROR(VLOOKUP(LEFT($A2977,8),POR!$A:$R,16,0),"")</f>
        <v/>
      </c>
      <c r="AE2977" s="8" t="str">
        <f>IFERROR(VLOOKUP(LEFT($A2977,8),POR!$A:$R,17,0),"")</f>
        <v/>
      </c>
      <c r="AF2977" s="8" t="str">
        <f>IFERROR(VLOOKUP(LEFT($A2977,8),POR!$A:$R,18,0),"")</f>
        <v/>
      </c>
      <c r="AG2977" s="36" t="str">
        <f>IFERROR(VLOOKUP(A2977,NSD!F:G,2,0),"")</f>
        <v/>
      </c>
    </row>
    <row r="2978" spans="1:33">
      <c r="A2978" s="49" t="s">
        <v>2370</v>
      </c>
      <c r="B2978" s="36" t="str">
        <f>VLOOKUP(LEFT(A2978,8),Clusters!A:C,3,0)</f>
        <v>C2</v>
      </c>
      <c r="C2978" s="36">
        <f>VLOOKUP(LEFT(A2978,8),Clusters!A:D,2,0)</f>
        <v>23</v>
      </c>
      <c r="O2978" s="36">
        <f>IFERROR(VLOOKUP(LEFT(A2978,8),'Development Priority'!A:B,2,0),"")</f>
        <v>1182</v>
      </c>
      <c r="P2978" s="8" t="str">
        <f>IFERROR(VLOOKUP(LEFT($A2978,8),POR!$A:$R,2,0),"")</f>
        <v/>
      </c>
      <c r="Q2978" s="8" t="str">
        <f>IFERROR(VLOOKUP(LEFT($A2978,8),POR!$A:$R,3,0),"")</f>
        <v/>
      </c>
      <c r="R2978" s="8" t="str">
        <f>IFERROR(VLOOKUP(LEFT($A2978,8),POR!$A:$R,4,0),"")</f>
        <v/>
      </c>
      <c r="S2978" s="8" t="str">
        <f>IFERROR(VLOOKUP(LEFT($A2978,8),POR!$A:$R,5,0),"")</f>
        <v/>
      </c>
      <c r="T2978" s="8" t="str">
        <f>IFERROR(VLOOKUP(LEFT($A2978,8),POR!$A:$R,6,0),"")</f>
        <v/>
      </c>
      <c r="U2978" s="8" t="str">
        <f>IFERROR(VLOOKUP(LEFT($A2978,8),POR!$A:$R,7,0),"")</f>
        <v/>
      </c>
      <c r="V2978" s="8" t="str">
        <f>IFERROR(VLOOKUP(LEFT($A2978,8),POR!$A:$R,8,0),"")</f>
        <v/>
      </c>
      <c r="W2978" s="8" t="str">
        <f>IFERROR(VLOOKUP(LEFT($A2978,8),POR!$A:$R,9,0),"")</f>
        <v/>
      </c>
      <c r="X2978" s="8" t="str">
        <f>IFERROR(VLOOKUP(LEFT($A2978,8),POR!$A:$R,10,0),"")</f>
        <v/>
      </c>
      <c r="Y2978" s="8" t="str">
        <f>IFERROR(VLOOKUP(LEFT($A2978,8),POR!$A:$R,11,0),"")</f>
        <v/>
      </c>
      <c r="Z2978" s="8" t="str">
        <f>IFERROR(VLOOKUP(LEFT($A2978,8),POR!$A:$R,12,0),"")</f>
        <v/>
      </c>
      <c r="AA2978" s="8" t="str">
        <f>IFERROR(VLOOKUP(LEFT($A2978,8),POR!$A:$R,13,0),"")</f>
        <v/>
      </c>
      <c r="AB2978" s="8" t="str">
        <f>IFERROR(VLOOKUP(LEFT($A2978,8),POR!$A:$R,14,0),"")</f>
        <v/>
      </c>
      <c r="AC2978" s="8" t="str">
        <f>IFERROR(VLOOKUP(LEFT($A2978,8),POR!$A:$R,15,0),"")</f>
        <v/>
      </c>
      <c r="AD2978" s="8" t="str">
        <f>IFERROR(VLOOKUP(LEFT($A2978,8),POR!$A:$R,16,0),"")</f>
        <v/>
      </c>
      <c r="AE2978" s="8" t="str">
        <f>IFERROR(VLOOKUP(LEFT($A2978,8),POR!$A:$R,17,0),"")</f>
        <v/>
      </c>
      <c r="AF2978" s="8" t="str">
        <f>IFERROR(VLOOKUP(LEFT($A2978,8),POR!$A:$R,18,0),"")</f>
        <v/>
      </c>
      <c r="AG2978" s="36" t="str">
        <f>IFERROR(VLOOKUP(A2978,NSD!F:G,2,0),"")</f>
        <v/>
      </c>
    </row>
    <row r="2979" spans="1:33">
      <c r="A2979" s="49" t="s">
        <v>3221</v>
      </c>
      <c r="B2979" s="36" t="str">
        <f>VLOOKUP(LEFT(A2979,8),Clusters!A:C,3,0)</f>
        <v>C2</v>
      </c>
      <c r="C2979" s="36">
        <f>VLOOKUP(LEFT(A2979,8),Clusters!A:D,2,0)</f>
        <v>23</v>
      </c>
      <c r="O2979" s="36">
        <f>IFERROR(VLOOKUP(LEFT(A2979,8),'Development Priority'!A:B,2,0),"")</f>
        <v>1182</v>
      </c>
      <c r="P2979" s="8" t="str">
        <f>IFERROR(VLOOKUP(LEFT($A2979,8),POR!$A:$R,2,0),"")</f>
        <v/>
      </c>
      <c r="Q2979" s="8" t="str">
        <f>IFERROR(VLOOKUP(LEFT($A2979,8),POR!$A:$R,3,0),"")</f>
        <v/>
      </c>
      <c r="R2979" s="8" t="str">
        <f>IFERROR(VLOOKUP(LEFT($A2979,8),POR!$A:$R,4,0),"")</f>
        <v/>
      </c>
      <c r="S2979" s="8" t="str">
        <f>IFERROR(VLOOKUP(LEFT($A2979,8),POR!$A:$R,5,0),"")</f>
        <v/>
      </c>
      <c r="T2979" s="8" t="str">
        <f>IFERROR(VLOOKUP(LEFT($A2979,8),POR!$A:$R,6,0),"")</f>
        <v/>
      </c>
      <c r="U2979" s="8" t="str">
        <f>IFERROR(VLOOKUP(LEFT($A2979,8),POR!$A:$R,7,0),"")</f>
        <v/>
      </c>
      <c r="V2979" s="8" t="str">
        <f>IFERROR(VLOOKUP(LEFT($A2979,8),POR!$A:$R,8,0),"")</f>
        <v/>
      </c>
      <c r="W2979" s="8" t="str">
        <f>IFERROR(VLOOKUP(LEFT($A2979,8),POR!$A:$R,9,0),"")</f>
        <v/>
      </c>
      <c r="X2979" s="8" t="str">
        <f>IFERROR(VLOOKUP(LEFT($A2979,8),POR!$A:$R,10,0),"")</f>
        <v/>
      </c>
      <c r="Y2979" s="8" t="str">
        <f>IFERROR(VLOOKUP(LEFT($A2979,8),POR!$A:$R,11,0),"")</f>
        <v/>
      </c>
      <c r="Z2979" s="8" t="str">
        <f>IFERROR(VLOOKUP(LEFT($A2979,8),POR!$A:$R,12,0),"")</f>
        <v/>
      </c>
      <c r="AA2979" s="8" t="str">
        <f>IFERROR(VLOOKUP(LEFT($A2979,8),POR!$A:$R,13,0),"")</f>
        <v/>
      </c>
      <c r="AB2979" s="8" t="str">
        <f>IFERROR(VLOOKUP(LEFT($A2979,8),POR!$A:$R,14,0),"")</f>
        <v/>
      </c>
      <c r="AC2979" s="8" t="str">
        <f>IFERROR(VLOOKUP(LEFT($A2979,8),POR!$A:$R,15,0),"")</f>
        <v/>
      </c>
      <c r="AD2979" s="8" t="str">
        <f>IFERROR(VLOOKUP(LEFT($A2979,8),POR!$A:$R,16,0),"")</f>
        <v/>
      </c>
      <c r="AE2979" s="8" t="str">
        <f>IFERROR(VLOOKUP(LEFT($A2979,8),POR!$A:$R,17,0),"")</f>
        <v/>
      </c>
      <c r="AF2979" s="8" t="str">
        <f>IFERROR(VLOOKUP(LEFT($A2979,8),POR!$A:$R,18,0),"")</f>
        <v/>
      </c>
      <c r="AG2979" s="36" t="str">
        <f>IFERROR(VLOOKUP(A2979,NSD!F:G,2,0),"")</f>
        <v/>
      </c>
    </row>
    <row r="2980" spans="1:33">
      <c r="A2980" s="49" t="s">
        <v>3774</v>
      </c>
      <c r="B2980" s="36" t="str">
        <f>VLOOKUP(LEFT(A2980,8),Clusters!A:C,3,0)</f>
        <v>C4</v>
      </c>
      <c r="C2980" s="36">
        <f>VLOOKUP(LEFT(A2980,8),Clusters!A:D,2,0)</f>
        <v>44</v>
      </c>
      <c r="O2980" s="36">
        <f>IFERROR(VLOOKUP(LEFT(A2980,8),'Development Priority'!A:B,2,0),"")</f>
        <v>1145</v>
      </c>
      <c r="P2980" s="8" t="str">
        <f>IFERROR(VLOOKUP(LEFT($A2980,8),POR!$A:$R,2,0),"")</f>
        <v/>
      </c>
      <c r="Q2980" s="8" t="str">
        <f>IFERROR(VLOOKUP(LEFT($A2980,8),POR!$A:$R,3,0),"")</f>
        <v/>
      </c>
      <c r="R2980" s="8" t="str">
        <f>IFERROR(VLOOKUP(LEFT($A2980,8),POR!$A:$R,4,0),"")</f>
        <v/>
      </c>
      <c r="S2980" s="8" t="str">
        <f>IFERROR(VLOOKUP(LEFT($A2980,8),POR!$A:$R,5,0),"")</f>
        <v/>
      </c>
      <c r="T2980" s="8" t="str">
        <f>IFERROR(VLOOKUP(LEFT($A2980,8),POR!$A:$R,6,0),"")</f>
        <v/>
      </c>
      <c r="U2980" s="8" t="str">
        <f>IFERROR(VLOOKUP(LEFT($A2980,8),POR!$A:$R,7,0),"")</f>
        <v/>
      </c>
      <c r="V2980" s="8" t="str">
        <f>IFERROR(VLOOKUP(LEFT($A2980,8),POR!$A:$R,8,0),"")</f>
        <v/>
      </c>
      <c r="W2980" s="8" t="str">
        <f>IFERROR(VLOOKUP(LEFT($A2980,8),POR!$A:$R,9,0),"")</f>
        <v/>
      </c>
      <c r="X2980" s="8" t="str">
        <f>IFERROR(VLOOKUP(LEFT($A2980,8),POR!$A:$R,10,0),"")</f>
        <v/>
      </c>
      <c r="Y2980" s="8" t="str">
        <f>IFERROR(VLOOKUP(LEFT($A2980,8),POR!$A:$R,11,0),"")</f>
        <v/>
      </c>
      <c r="Z2980" s="8" t="str">
        <f>IFERROR(VLOOKUP(LEFT($A2980,8),POR!$A:$R,12,0),"")</f>
        <v/>
      </c>
      <c r="AA2980" s="8" t="str">
        <f>IFERROR(VLOOKUP(LEFT($A2980,8),POR!$A:$R,13,0),"")</f>
        <v/>
      </c>
      <c r="AB2980" s="8" t="str">
        <f>IFERROR(VLOOKUP(LEFT($A2980,8),POR!$A:$R,14,0),"")</f>
        <v/>
      </c>
      <c r="AC2980" s="8" t="str">
        <f>IFERROR(VLOOKUP(LEFT($A2980,8),POR!$A:$R,15,0),"")</f>
        <v/>
      </c>
      <c r="AD2980" s="8" t="str">
        <f>IFERROR(VLOOKUP(LEFT($A2980,8),POR!$A:$R,16,0),"")</f>
        <v/>
      </c>
      <c r="AE2980" s="8" t="str">
        <f>IFERROR(VLOOKUP(LEFT($A2980,8),POR!$A:$R,17,0),"")</f>
        <v/>
      </c>
      <c r="AF2980" s="8" t="str">
        <f>IFERROR(VLOOKUP(LEFT($A2980,8),POR!$A:$R,18,0),"")</f>
        <v/>
      </c>
      <c r="AG2980" s="36" t="str">
        <f>IFERROR(VLOOKUP(A2980,NSD!F:G,2,0),"")</f>
        <v/>
      </c>
    </row>
    <row r="2981" spans="1:33">
      <c r="A2981" s="49" t="s">
        <v>3143</v>
      </c>
      <c r="B2981" s="36" t="str">
        <f>VLOOKUP(LEFT(A2981,8),Clusters!A:C,3,0)</f>
        <v>C2</v>
      </c>
      <c r="C2981" s="36">
        <f>VLOOKUP(LEFT(A2981,8),Clusters!A:D,2,0)</f>
        <v>22</v>
      </c>
      <c r="O2981" s="36">
        <f>IFERROR(VLOOKUP(LEFT(A2981,8),'Development Priority'!A:B,2,0),"")</f>
        <v>1156</v>
      </c>
      <c r="P2981" s="8" t="str">
        <f>IFERROR(VLOOKUP(LEFT($A2981,8),POR!$A:$R,2,0),"")</f>
        <v/>
      </c>
      <c r="Q2981" s="8" t="str">
        <f>IFERROR(VLOOKUP(LEFT($A2981,8),POR!$A:$R,3,0),"")</f>
        <v/>
      </c>
      <c r="R2981" s="8" t="str">
        <f>IFERROR(VLOOKUP(LEFT($A2981,8),POR!$A:$R,4,0),"")</f>
        <v/>
      </c>
      <c r="S2981" s="8" t="str">
        <f>IFERROR(VLOOKUP(LEFT($A2981,8),POR!$A:$R,5,0),"")</f>
        <v/>
      </c>
      <c r="T2981" s="8" t="str">
        <f>IFERROR(VLOOKUP(LEFT($A2981,8),POR!$A:$R,6,0),"")</f>
        <v/>
      </c>
      <c r="U2981" s="8" t="str">
        <f>IFERROR(VLOOKUP(LEFT($A2981,8),POR!$A:$R,7,0),"")</f>
        <v/>
      </c>
      <c r="V2981" s="8" t="str">
        <f>IFERROR(VLOOKUP(LEFT($A2981,8),POR!$A:$R,8,0),"")</f>
        <v/>
      </c>
      <c r="W2981" s="8" t="str">
        <f>IFERROR(VLOOKUP(LEFT($A2981,8),POR!$A:$R,9,0),"")</f>
        <v/>
      </c>
      <c r="X2981" s="8" t="str">
        <f>IFERROR(VLOOKUP(LEFT($A2981,8),POR!$A:$R,10,0),"")</f>
        <v/>
      </c>
      <c r="Y2981" s="8" t="str">
        <f>IFERROR(VLOOKUP(LEFT($A2981,8),POR!$A:$R,11,0),"")</f>
        <v/>
      </c>
      <c r="Z2981" s="8" t="str">
        <f>IFERROR(VLOOKUP(LEFT($A2981,8),POR!$A:$R,12,0),"")</f>
        <v/>
      </c>
      <c r="AA2981" s="8" t="str">
        <f>IFERROR(VLOOKUP(LEFT($A2981,8),POR!$A:$R,13,0),"")</f>
        <v/>
      </c>
      <c r="AB2981" s="8" t="str">
        <f>IFERROR(VLOOKUP(LEFT($A2981,8),POR!$A:$R,14,0),"")</f>
        <v/>
      </c>
      <c r="AC2981" s="8" t="str">
        <f>IFERROR(VLOOKUP(LEFT($A2981,8),POR!$A:$R,15,0),"")</f>
        <v/>
      </c>
      <c r="AD2981" s="8" t="str">
        <f>IFERROR(VLOOKUP(LEFT($A2981,8),POR!$A:$R,16,0),"")</f>
        <v/>
      </c>
      <c r="AE2981" s="8" t="str">
        <f>IFERROR(VLOOKUP(LEFT($A2981,8),POR!$A:$R,17,0),"")</f>
        <v/>
      </c>
      <c r="AF2981" s="8" t="str">
        <f>IFERROR(VLOOKUP(LEFT($A2981,8),POR!$A:$R,18,0),"")</f>
        <v/>
      </c>
      <c r="AG2981" s="36" t="str">
        <f>IFERROR(VLOOKUP(A2981,NSD!F:G,2,0),"")</f>
        <v/>
      </c>
    </row>
    <row r="2982" spans="1:33">
      <c r="A2982" s="49" t="s">
        <v>5062</v>
      </c>
      <c r="B2982" s="36" t="str">
        <f>VLOOKUP(LEFT(A2982,8),Clusters!A:C,3,0)</f>
        <v>C4</v>
      </c>
      <c r="C2982" s="36">
        <f>VLOOKUP(LEFT(A2982,8),Clusters!A:D,2,0)</f>
        <v>44</v>
      </c>
      <c r="O2982" s="36">
        <f>IFERROR(VLOOKUP(LEFT(A2982,8),'Development Priority'!A:B,2,0),"")</f>
        <v>1118</v>
      </c>
      <c r="P2982" s="8" t="str">
        <f>IFERROR(VLOOKUP(LEFT($A2982,8),POR!$A:$R,2,0),"")</f>
        <v/>
      </c>
      <c r="Q2982" s="8" t="str">
        <f>IFERROR(VLOOKUP(LEFT($A2982,8),POR!$A:$R,3,0),"")</f>
        <v/>
      </c>
      <c r="R2982" s="8" t="str">
        <f>IFERROR(VLOOKUP(LEFT($A2982,8),POR!$A:$R,4,0),"")</f>
        <v/>
      </c>
      <c r="S2982" s="8" t="str">
        <f>IFERROR(VLOOKUP(LEFT($A2982,8),POR!$A:$R,5,0),"")</f>
        <v/>
      </c>
      <c r="T2982" s="8" t="str">
        <f>IFERROR(VLOOKUP(LEFT($A2982,8),POR!$A:$R,6,0),"")</f>
        <v/>
      </c>
      <c r="U2982" s="8" t="str">
        <f>IFERROR(VLOOKUP(LEFT($A2982,8),POR!$A:$R,7,0),"")</f>
        <v/>
      </c>
      <c r="V2982" s="8" t="str">
        <f>IFERROR(VLOOKUP(LEFT($A2982,8),POR!$A:$R,8,0),"")</f>
        <v/>
      </c>
      <c r="W2982" s="8" t="str">
        <f>IFERROR(VLOOKUP(LEFT($A2982,8),POR!$A:$R,9,0),"")</f>
        <v/>
      </c>
      <c r="X2982" s="8" t="str">
        <f>IFERROR(VLOOKUP(LEFT($A2982,8),POR!$A:$R,10,0),"")</f>
        <v/>
      </c>
      <c r="Y2982" s="8" t="str">
        <f>IFERROR(VLOOKUP(LEFT($A2982,8),POR!$A:$R,11,0),"")</f>
        <v/>
      </c>
      <c r="Z2982" s="8" t="str">
        <f>IFERROR(VLOOKUP(LEFT($A2982,8),POR!$A:$R,12,0),"")</f>
        <v/>
      </c>
      <c r="AA2982" s="8" t="str">
        <f>IFERROR(VLOOKUP(LEFT($A2982,8),POR!$A:$R,13,0),"")</f>
        <v/>
      </c>
      <c r="AB2982" s="8" t="str">
        <f>IFERROR(VLOOKUP(LEFT($A2982,8),POR!$A:$R,14,0),"")</f>
        <v/>
      </c>
      <c r="AC2982" s="8" t="str">
        <f>IFERROR(VLOOKUP(LEFT($A2982,8),POR!$A:$R,15,0),"")</f>
        <v/>
      </c>
      <c r="AD2982" s="8" t="str">
        <f>IFERROR(VLOOKUP(LEFT($A2982,8),POR!$A:$R,16,0),"")</f>
        <v/>
      </c>
      <c r="AE2982" s="8" t="str">
        <f>IFERROR(VLOOKUP(LEFT($A2982,8),POR!$A:$R,17,0),"")</f>
        <v/>
      </c>
      <c r="AF2982" s="8" t="str">
        <f>IFERROR(VLOOKUP(LEFT($A2982,8),POR!$A:$R,18,0),"")</f>
        <v/>
      </c>
      <c r="AG2982" s="36" t="str">
        <f>IFERROR(VLOOKUP(A2982,NSD!F:G,2,0),"")</f>
        <v/>
      </c>
    </row>
    <row r="2983" spans="1:33">
      <c r="A2983" s="49" t="s">
        <v>2520</v>
      </c>
      <c r="B2983" s="36" t="str">
        <f>VLOOKUP(LEFT(A2983,8),Clusters!A:C,3,0)</f>
        <v>C1</v>
      </c>
      <c r="C2983" s="36">
        <f>VLOOKUP(LEFT(A2983,8),Clusters!A:D,2,0)</f>
        <v>11</v>
      </c>
      <c r="O2983" s="36">
        <f>IFERROR(VLOOKUP(LEFT(A2983,8),'Development Priority'!A:B,2,0),"")</f>
        <v>1181</v>
      </c>
      <c r="P2983" s="8" t="str">
        <f>IFERROR(VLOOKUP(LEFT($A2983,8),POR!$A:$R,2,0),"")</f>
        <v/>
      </c>
      <c r="Q2983" s="8" t="str">
        <f>IFERROR(VLOOKUP(LEFT($A2983,8),POR!$A:$R,3,0),"")</f>
        <v/>
      </c>
      <c r="R2983" s="8" t="str">
        <f>IFERROR(VLOOKUP(LEFT($A2983,8),POR!$A:$R,4,0),"")</f>
        <v/>
      </c>
      <c r="S2983" s="8" t="str">
        <f>IFERROR(VLOOKUP(LEFT($A2983,8),POR!$A:$R,5,0),"")</f>
        <v/>
      </c>
      <c r="T2983" s="8" t="str">
        <f>IFERROR(VLOOKUP(LEFT($A2983,8),POR!$A:$R,6,0),"")</f>
        <v/>
      </c>
      <c r="U2983" s="8" t="str">
        <f>IFERROR(VLOOKUP(LEFT($A2983,8),POR!$A:$R,7,0),"")</f>
        <v/>
      </c>
      <c r="V2983" s="8" t="str">
        <f>IFERROR(VLOOKUP(LEFT($A2983,8),POR!$A:$R,8,0),"")</f>
        <v/>
      </c>
      <c r="W2983" s="8" t="str">
        <f>IFERROR(VLOOKUP(LEFT($A2983,8),POR!$A:$R,9,0),"")</f>
        <v/>
      </c>
      <c r="X2983" s="8" t="str">
        <f>IFERROR(VLOOKUP(LEFT($A2983,8),POR!$A:$R,10,0),"")</f>
        <v/>
      </c>
      <c r="Y2983" s="8" t="str">
        <f>IFERROR(VLOOKUP(LEFT($A2983,8),POR!$A:$R,11,0),"")</f>
        <v/>
      </c>
      <c r="Z2983" s="8" t="str">
        <f>IFERROR(VLOOKUP(LEFT($A2983,8),POR!$A:$R,12,0),"")</f>
        <v/>
      </c>
      <c r="AA2983" s="8" t="str">
        <f>IFERROR(VLOOKUP(LEFT($A2983,8),POR!$A:$R,13,0),"")</f>
        <v/>
      </c>
      <c r="AB2983" s="8" t="str">
        <f>IFERROR(VLOOKUP(LEFT($A2983,8),POR!$A:$R,14,0),"")</f>
        <v/>
      </c>
      <c r="AC2983" s="8" t="str">
        <f>IFERROR(VLOOKUP(LEFT($A2983,8),POR!$A:$R,15,0),"")</f>
        <v/>
      </c>
      <c r="AD2983" s="8" t="str">
        <f>IFERROR(VLOOKUP(LEFT($A2983,8),POR!$A:$R,16,0),"")</f>
        <v/>
      </c>
      <c r="AE2983" s="8" t="str">
        <f>IFERROR(VLOOKUP(LEFT($A2983,8),POR!$A:$R,17,0),"")</f>
        <v/>
      </c>
      <c r="AF2983" s="8" t="str">
        <f>IFERROR(VLOOKUP(LEFT($A2983,8),POR!$A:$R,18,0),"")</f>
        <v/>
      </c>
      <c r="AG2983" s="36" t="str">
        <f>IFERROR(VLOOKUP(A2983,NSD!F:G,2,0),"")</f>
        <v/>
      </c>
    </row>
    <row r="2984" spans="1:33">
      <c r="A2984" s="49" t="s">
        <v>2375</v>
      </c>
      <c r="B2984" s="36" t="str">
        <f>VLOOKUP(LEFT(A2984,8),Clusters!A:C,3,0)</f>
        <v>C1</v>
      </c>
      <c r="C2984" s="36">
        <f>VLOOKUP(LEFT(A2984,8),Clusters!A:D,2,0)</f>
        <v>11</v>
      </c>
      <c r="O2984" s="36">
        <f>IFERROR(VLOOKUP(LEFT(A2984,8),'Development Priority'!A:B,2,0),"")</f>
        <v>1181</v>
      </c>
      <c r="P2984" s="8" t="str">
        <f>IFERROR(VLOOKUP(LEFT($A2984,8),POR!$A:$R,2,0),"")</f>
        <v/>
      </c>
      <c r="Q2984" s="8" t="str">
        <f>IFERROR(VLOOKUP(LEFT($A2984,8),POR!$A:$R,3,0),"")</f>
        <v/>
      </c>
      <c r="R2984" s="8" t="str">
        <f>IFERROR(VLOOKUP(LEFT($A2984,8),POR!$A:$R,4,0),"")</f>
        <v/>
      </c>
      <c r="S2984" s="8" t="str">
        <f>IFERROR(VLOOKUP(LEFT($A2984,8),POR!$A:$R,5,0),"")</f>
        <v/>
      </c>
      <c r="T2984" s="8" t="str">
        <f>IFERROR(VLOOKUP(LEFT($A2984,8),POR!$A:$R,6,0),"")</f>
        <v/>
      </c>
      <c r="U2984" s="8" t="str">
        <f>IFERROR(VLOOKUP(LEFT($A2984,8),POR!$A:$R,7,0),"")</f>
        <v/>
      </c>
      <c r="V2984" s="8" t="str">
        <f>IFERROR(VLOOKUP(LEFT($A2984,8),POR!$A:$R,8,0),"")</f>
        <v/>
      </c>
      <c r="W2984" s="8" t="str">
        <f>IFERROR(VLOOKUP(LEFT($A2984,8),POR!$A:$R,9,0),"")</f>
        <v/>
      </c>
      <c r="X2984" s="8" t="str">
        <f>IFERROR(VLOOKUP(LEFT($A2984,8),POR!$A:$R,10,0),"")</f>
        <v/>
      </c>
      <c r="Y2984" s="8" t="str">
        <f>IFERROR(VLOOKUP(LEFT($A2984,8),POR!$A:$R,11,0),"")</f>
        <v/>
      </c>
      <c r="Z2984" s="8" t="str">
        <f>IFERROR(VLOOKUP(LEFT($A2984,8),POR!$A:$R,12,0),"")</f>
        <v/>
      </c>
      <c r="AA2984" s="8" t="str">
        <f>IFERROR(VLOOKUP(LEFT($A2984,8),POR!$A:$R,13,0),"")</f>
        <v/>
      </c>
      <c r="AB2984" s="8" t="str">
        <f>IFERROR(VLOOKUP(LEFT($A2984,8),POR!$A:$R,14,0),"")</f>
        <v/>
      </c>
      <c r="AC2984" s="8" t="str">
        <f>IFERROR(VLOOKUP(LEFT($A2984,8),POR!$A:$R,15,0),"")</f>
        <v/>
      </c>
      <c r="AD2984" s="8" t="str">
        <f>IFERROR(VLOOKUP(LEFT($A2984,8),POR!$A:$R,16,0),"")</f>
        <v/>
      </c>
      <c r="AE2984" s="8" t="str">
        <f>IFERROR(VLOOKUP(LEFT($A2984,8),POR!$A:$R,17,0),"")</f>
        <v/>
      </c>
      <c r="AF2984" s="8" t="str">
        <f>IFERROR(VLOOKUP(LEFT($A2984,8),POR!$A:$R,18,0),"")</f>
        <v/>
      </c>
      <c r="AG2984" s="36" t="str">
        <f>IFERROR(VLOOKUP(A2984,NSD!F:G,2,0),"")</f>
        <v/>
      </c>
    </row>
    <row r="2985" spans="1:33">
      <c r="A2985" s="49" t="s">
        <v>3223</v>
      </c>
      <c r="B2985" s="36" t="str">
        <f>VLOOKUP(LEFT(A2985,8),Clusters!A:C,3,0)</f>
        <v>C1</v>
      </c>
      <c r="C2985" s="36">
        <f>VLOOKUP(LEFT(A2985,8),Clusters!A:D,2,0)</f>
        <v>11</v>
      </c>
      <c r="O2985" s="36">
        <f>IFERROR(VLOOKUP(LEFT(A2985,8),'Development Priority'!A:B,2,0),"")</f>
        <v>1181</v>
      </c>
      <c r="P2985" s="8" t="str">
        <f>IFERROR(VLOOKUP(LEFT($A2985,8),POR!$A:$R,2,0),"")</f>
        <v/>
      </c>
      <c r="Q2985" s="8" t="str">
        <f>IFERROR(VLOOKUP(LEFT($A2985,8),POR!$A:$R,3,0),"")</f>
        <v/>
      </c>
      <c r="R2985" s="8" t="str">
        <f>IFERROR(VLOOKUP(LEFT($A2985,8),POR!$A:$R,4,0),"")</f>
        <v/>
      </c>
      <c r="S2985" s="8" t="str">
        <f>IFERROR(VLOOKUP(LEFT($A2985,8),POR!$A:$R,5,0),"")</f>
        <v/>
      </c>
      <c r="T2985" s="8" t="str">
        <f>IFERROR(VLOOKUP(LEFT($A2985,8),POR!$A:$R,6,0),"")</f>
        <v/>
      </c>
      <c r="U2985" s="8" t="str">
        <f>IFERROR(VLOOKUP(LEFT($A2985,8),POR!$A:$R,7,0),"")</f>
        <v/>
      </c>
      <c r="V2985" s="8" t="str">
        <f>IFERROR(VLOOKUP(LEFT($A2985,8),POR!$A:$R,8,0),"")</f>
        <v/>
      </c>
      <c r="W2985" s="8" t="str">
        <f>IFERROR(VLOOKUP(LEFT($A2985,8),POR!$A:$R,9,0),"")</f>
        <v/>
      </c>
      <c r="X2985" s="8" t="str">
        <f>IFERROR(VLOOKUP(LEFT($A2985,8),POR!$A:$R,10,0),"")</f>
        <v/>
      </c>
      <c r="Y2985" s="8" t="str">
        <f>IFERROR(VLOOKUP(LEFT($A2985,8),POR!$A:$R,11,0),"")</f>
        <v/>
      </c>
      <c r="Z2985" s="8" t="str">
        <f>IFERROR(VLOOKUP(LEFT($A2985,8),POR!$A:$R,12,0),"")</f>
        <v/>
      </c>
      <c r="AA2985" s="8" t="str">
        <f>IFERROR(VLOOKUP(LEFT($A2985,8),POR!$A:$R,13,0),"")</f>
        <v/>
      </c>
      <c r="AB2985" s="8" t="str">
        <f>IFERROR(VLOOKUP(LEFT($A2985,8),POR!$A:$R,14,0),"")</f>
        <v/>
      </c>
      <c r="AC2985" s="8" t="str">
        <f>IFERROR(VLOOKUP(LEFT($A2985,8),POR!$A:$R,15,0),"")</f>
        <v/>
      </c>
      <c r="AD2985" s="8" t="str">
        <f>IFERROR(VLOOKUP(LEFT($A2985,8),POR!$A:$R,16,0),"")</f>
        <v/>
      </c>
      <c r="AE2985" s="8" t="str">
        <f>IFERROR(VLOOKUP(LEFT($A2985,8),POR!$A:$R,17,0),"")</f>
        <v/>
      </c>
      <c r="AF2985" s="8" t="str">
        <f>IFERROR(VLOOKUP(LEFT($A2985,8),POR!$A:$R,18,0),"")</f>
        <v/>
      </c>
      <c r="AG2985" s="36" t="str">
        <f>IFERROR(VLOOKUP(A2985,NSD!F:G,2,0),"")</f>
        <v/>
      </c>
    </row>
    <row r="2986" spans="1:33">
      <c r="A2986" s="49" t="s">
        <v>2517</v>
      </c>
      <c r="B2986" s="36" t="str">
        <f>VLOOKUP(LEFT(A2986,8),Clusters!A:C,3,0)</f>
        <v>C1</v>
      </c>
      <c r="C2986" s="36">
        <f>VLOOKUP(LEFT(A2986,8),Clusters!A:D,2,0)</f>
        <v>11</v>
      </c>
      <c r="O2986" s="36">
        <f>IFERROR(VLOOKUP(LEFT(A2986,8),'Development Priority'!A:B,2,0),"")</f>
        <v>1181</v>
      </c>
      <c r="P2986" s="8" t="str">
        <f>IFERROR(VLOOKUP(LEFT($A2986,8),POR!$A:$R,2,0),"")</f>
        <v/>
      </c>
      <c r="Q2986" s="8" t="str">
        <f>IFERROR(VLOOKUP(LEFT($A2986,8),POR!$A:$R,3,0),"")</f>
        <v/>
      </c>
      <c r="R2986" s="8" t="str">
        <f>IFERROR(VLOOKUP(LEFT($A2986,8),POR!$A:$R,4,0),"")</f>
        <v/>
      </c>
      <c r="S2986" s="8" t="str">
        <f>IFERROR(VLOOKUP(LEFT($A2986,8),POR!$A:$R,5,0),"")</f>
        <v/>
      </c>
      <c r="T2986" s="8" t="str">
        <f>IFERROR(VLOOKUP(LEFT($A2986,8),POR!$A:$R,6,0),"")</f>
        <v/>
      </c>
      <c r="U2986" s="8" t="str">
        <f>IFERROR(VLOOKUP(LEFT($A2986,8),POR!$A:$R,7,0),"")</f>
        <v/>
      </c>
      <c r="V2986" s="8" t="str">
        <f>IFERROR(VLOOKUP(LEFT($A2986,8),POR!$A:$R,8,0),"")</f>
        <v/>
      </c>
      <c r="W2986" s="8" t="str">
        <f>IFERROR(VLOOKUP(LEFT($A2986,8),POR!$A:$R,9,0),"")</f>
        <v/>
      </c>
      <c r="X2986" s="8" t="str">
        <f>IFERROR(VLOOKUP(LEFT($A2986,8),POR!$A:$R,10,0),"")</f>
        <v/>
      </c>
      <c r="Y2986" s="8" t="str">
        <f>IFERROR(VLOOKUP(LEFT($A2986,8),POR!$A:$R,11,0),"")</f>
        <v/>
      </c>
      <c r="Z2986" s="8" t="str">
        <f>IFERROR(VLOOKUP(LEFT($A2986,8),POR!$A:$R,12,0),"")</f>
        <v/>
      </c>
      <c r="AA2986" s="8" t="str">
        <f>IFERROR(VLOOKUP(LEFT($A2986,8),POR!$A:$R,13,0),"")</f>
        <v/>
      </c>
      <c r="AB2986" s="8" t="str">
        <f>IFERROR(VLOOKUP(LEFT($A2986,8),POR!$A:$R,14,0),"")</f>
        <v/>
      </c>
      <c r="AC2986" s="8" t="str">
        <f>IFERROR(VLOOKUP(LEFT($A2986,8),POR!$A:$R,15,0),"")</f>
        <v/>
      </c>
      <c r="AD2986" s="8" t="str">
        <f>IFERROR(VLOOKUP(LEFT($A2986,8),POR!$A:$R,16,0),"")</f>
        <v/>
      </c>
      <c r="AE2986" s="8" t="str">
        <f>IFERROR(VLOOKUP(LEFT($A2986,8),POR!$A:$R,17,0),"")</f>
        <v/>
      </c>
      <c r="AF2986" s="8" t="str">
        <f>IFERROR(VLOOKUP(LEFT($A2986,8),POR!$A:$R,18,0),"")</f>
        <v/>
      </c>
      <c r="AG2986" s="36" t="str">
        <f>IFERROR(VLOOKUP(A2986,NSD!F:G,2,0),"")</f>
        <v/>
      </c>
    </row>
    <row r="2987" spans="1:33">
      <c r="A2987" s="49" t="s">
        <v>2380</v>
      </c>
      <c r="B2987" s="36" t="str">
        <f>VLOOKUP(LEFT(A2987,8),Clusters!A:C,3,0)</f>
        <v>C1</v>
      </c>
      <c r="C2987" s="36">
        <f>VLOOKUP(LEFT(A2987,8),Clusters!A:D,2,0)</f>
        <v>11</v>
      </c>
      <c r="O2987" s="36">
        <f>IFERROR(VLOOKUP(LEFT(A2987,8),'Development Priority'!A:B,2,0),"")</f>
        <v>1183</v>
      </c>
      <c r="P2987" s="8" t="str">
        <f>IFERROR(VLOOKUP(LEFT($A2987,8),POR!$A:$R,2,0),"")</f>
        <v/>
      </c>
      <c r="Q2987" s="8" t="str">
        <f>IFERROR(VLOOKUP(LEFT($A2987,8),POR!$A:$R,3,0),"")</f>
        <v/>
      </c>
      <c r="R2987" s="8" t="str">
        <f>IFERROR(VLOOKUP(LEFT($A2987,8),POR!$A:$R,4,0),"")</f>
        <v/>
      </c>
      <c r="S2987" s="8" t="str">
        <f>IFERROR(VLOOKUP(LEFT($A2987,8),POR!$A:$R,5,0),"")</f>
        <v/>
      </c>
      <c r="T2987" s="8" t="str">
        <f>IFERROR(VLOOKUP(LEFT($A2987,8),POR!$A:$R,6,0),"")</f>
        <v/>
      </c>
      <c r="U2987" s="8" t="str">
        <f>IFERROR(VLOOKUP(LEFT($A2987,8),POR!$A:$R,7,0),"")</f>
        <v/>
      </c>
      <c r="V2987" s="8" t="str">
        <f>IFERROR(VLOOKUP(LEFT($A2987,8),POR!$A:$R,8,0),"")</f>
        <v/>
      </c>
      <c r="W2987" s="8" t="str">
        <f>IFERROR(VLOOKUP(LEFT($A2987,8),POR!$A:$R,9,0),"")</f>
        <v/>
      </c>
      <c r="X2987" s="8" t="str">
        <f>IFERROR(VLOOKUP(LEFT($A2987,8),POR!$A:$R,10,0),"")</f>
        <v/>
      </c>
      <c r="Y2987" s="8" t="str">
        <f>IFERROR(VLOOKUP(LEFT($A2987,8),POR!$A:$R,11,0),"")</f>
        <v/>
      </c>
      <c r="Z2987" s="8" t="str">
        <f>IFERROR(VLOOKUP(LEFT($A2987,8),POR!$A:$R,12,0),"")</f>
        <v/>
      </c>
      <c r="AA2987" s="8" t="str">
        <f>IFERROR(VLOOKUP(LEFT($A2987,8),POR!$A:$R,13,0),"")</f>
        <v/>
      </c>
      <c r="AB2987" s="8" t="str">
        <f>IFERROR(VLOOKUP(LEFT($A2987,8),POR!$A:$R,14,0),"")</f>
        <v/>
      </c>
      <c r="AC2987" s="8" t="str">
        <f>IFERROR(VLOOKUP(LEFT($A2987,8),POR!$A:$R,15,0),"")</f>
        <v/>
      </c>
      <c r="AD2987" s="8" t="str">
        <f>IFERROR(VLOOKUP(LEFT($A2987,8),POR!$A:$R,16,0),"")</f>
        <v/>
      </c>
      <c r="AE2987" s="8" t="str">
        <f>IFERROR(VLOOKUP(LEFT($A2987,8),POR!$A:$R,17,0),"")</f>
        <v/>
      </c>
      <c r="AF2987" s="8" t="str">
        <f>IFERROR(VLOOKUP(LEFT($A2987,8),POR!$A:$R,18,0),"")</f>
        <v/>
      </c>
      <c r="AG2987" s="36" t="str">
        <f>IFERROR(VLOOKUP(A2987,NSD!F:G,2,0),"")</f>
        <v/>
      </c>
    </row>
    <row r="2988" spans="1:33">
      <c r="A2988" s="49" t="s">
        <v>3233</v>
      </c>
      <c r="B2988" s="36" t="str">
        <f>VLOOKUP(LEFT(A2988,8),Clusters!A:C,3,0)</f>
        <v>C1</v>
      </c>
      <c r="C2988" s="36">
        <f>VLOOKUP(LEFT(A2988,8),Clusters!A:D,2,0)</f>
        <v>11</v>
      </c>
      <c r="O2988" s="36">
        <f>IFERROR(VLOOKUP(LEFT(A2988,8),'Development Priority'!A:B,2,0),"")</f>
        <v>1183</v>
      </c>
      <c r="P2988" s="8" t="str">
        <f>IFERROR(VLOOKUP(LEFT($A2988,8),POR!$A:$R,2,0),"")</f>
        <v/>
      </c>
      <c r="Q2988" s="8" t="str">
        <f>IFERROR(VLOOKUP(LEFT($A2988,8),POR!$A:$R,3,0),"")</f>
        <v/>
      </c>
      <c r="R2988" s="8" t="str">
        <f>IFERROR(VLOOKUP(LEFT($A2988,8),POR!$A:$R,4,0),"")</f>
        <v/>
      </c>
      <c r="S2988" s="8" t="str">
        <f>IFERROR(VLOOKUP(LEFT($A2988,8),POR!$A:$R,5,0),"")</f>
        <v/>
      </c>
      <c r="T2988" s="8" t="str">
        <f>IFERROR(VLOOKUP(LEFT($A2988,8),POR!$A:$R,6,0),"")</f>
        <v/>
      </c>
      <c r="U2988" s="8" t="str">
        <f>IFERROR(VLOOKUP(LEFT($A2988,8),POR!$A:$R,7,0),"")</f>
        <v/>
      </c>
      <c r="V2988" s="8" t="str">
        <f>IFERROR(VLOOKUP(LEFT($A2988,8),POR!$A:$R,8,0),"")</f>
        <v/>
      </c>
      <c r="W2988" s="8" t="str">
        <f>IFERROR(VLOOKUP(LEFT($A2988,8),POR!$A:$R,9,0),"")</f>
        <v/>
      </c>
      <c r="X2988" s="8" t="str">
        <f>IFERROR(VLOOKUP(LEFT($A2988,8),POR!$A:$R,10,0),"")</f>
        <v/>
      </c>
      <c r="Y2988" s="8" t="str">
        <f>IFERROR(VLOOKUP(LEFT($A2988,8),POR!$A:$R,11,0),"")</f>
        <v/>
      </c>
      <c r="Z2988" s="8" t="str">
        <f>IFERROR(VLOOKUP(LEFT($A2988,8),POR!$A:$R,12,0),"")</f>
        <v/>
      </c>
      <c r="AA2988" s="8" t="str">
        <f>IFERROR(VLOOKUP(LEFT($A2988,8),POR!$A:$R,13,0),"")</f>
        <v/>
      </c>
      <c r="AB2988" s="8" t="str">
        <f>IFERROR(VLOOKUP(LEFT($A2988,8),POR!$A:$R,14,0),"")</f>
        <v/>
      </c>
      <c r="AC2988" s="8" t="str">
        <f>IFERROR(VLOOKUP(LEFT($A2988,8),POR!$A:$R,15,0),"")</f>
        <v/>
      </c>
      <c r="AD2988" s="8" t="str">
        <f>IFERROR(VLOOKUP(LEFT($A2988,8),POR!$A:$R,16,0),"")</f>
        <v/>
      </c>
      <c r="AE2988" s="8" t="str">
        <f>IFERROR(VLOOKUP(LEFT($A2988,8),POR!$A:$R,17,0),"")</f>
        <v/>
      </c>
      <c r="AF2988" s="8" t="str">
        <f>IFERROR(VLOOKUP(LEFT($A2988,8),POR!$A:$R,18,0),"")</f>
        <v/>
      </c>
      <c r="AG2988" s="36" t="str">
        <f>IFERROR(VLOOKUP(A2988,NSD!F:G,2,0),"")</f>
        <v/>
      </c>
    </row>
    <row r="2989" spans="1:33">
      <c r="A2989" s="49" t="s">
        <v>2516</v>
      </c>
      <c r="B2989" s="36" t="str">
        <f>VLOOKUP(LEFT(A2989,8),Clusters!A:C,3,0)</f>
        <v>C1</v>
      </c>
      <c r="C2989" s="36">
        <f>VLOOKUP(LEFT(A2989,8),Clusters!A:D,2,0)</f>
        <v>11</v>
      </c>
      <c r="O2989" s="36">
        <f>IFERROR(VLOOKUP(LEFT(A2989,8),'Development Priority'!A:B,2,0),"")</f>
        <v>1183</v>
      </c>
      <c r="P2989" s="8" t="str">
        <f>IFERROR(VLOOKUP(LEFT($A2989,8),POR!$A:$R,2,0),"")</f>
        <v/>
      </c>
      <c r="Q2989" s="8" t="str">
        <f>IFERROR(VLOOKUP(LEFT($A2989,8),POR!$A:$R,3,0),"")</f>
        <v/>
      </c>
      <c r="R2989" s="8" t="str">
        <f>IFERROR(VLOOKUP(LEFT($A2989,8),POR!$A:$R,4,0),"")</f>
        <v/>
      </c>
      <c r="S2989" s="8" t="str">
        <f>IFERROR(VLOOKUP(LEFT($A2989,8),POR!$A:$R,5,0),"")</f>
        <v/>
      </c>
      <c r="T2989" s="8" t="str">
        <f>IFERROR(VLOOKUP(LEFT($A2989,8),POR!$A:$R,6,0),"")</f>
        <v/>
      </c>
      <c r="U2989" s="8" t="str">
        <f>IFERROR(VLOOKUP(LEFT($A2989,8),POR!$A:$R,7,0),"")</f>
        <v/>
      </c>
      <c r="V2989" s="8" t="str">
        <f>IFERROR(VLOOKUP(LEFT($A2989,8),POR!$A:$R,8,0),"")</f>
        <v/>
      </c>
      <c r="W2989" s="8" t="str">
        <f>IFERROR(VLOOKUP(LEFT($A2989,8),POR!$A:$R,9,0),"")</f>
        <v/>
      </c>
      <c r="X2989" s="8" t="str">
        <f>IFERROR(VLOOKUP(LEFT($A2989,8),POR!$A:$R,10,0),"")</f>
        <v/>
      </c>
      <c r="Y2989" s="8" t="str">
        <f>IFERROR(VLOOKUP(LEFT($A2989,8),POR!$A:$R,11,0),"")</f>
        <v/>
      </c>
      <c r="Z2989" s="8" t="str">
        <f>IFERROR(VLOOKUP(LEFT($A2989,8),POR!$A:$R,12,0),"")</f>
        <v/>
      </c>
      <c r="AA2989" s="8" t="str">
        <f>IFERROR(VLOOKUP(LEFT($A2989,8),POR!$A:$R,13,0),"")</f>
        <v/>
      </c>
      <c r="AB2989" s="8" t="str">
        <f>IFERROR(VLOOKUP(LEFT($A2989,8),POR!$A:$R,14,0),"")</f>
        <v/>
      </c>
      <c r="AC2989" s="8" t="str">
        <f>IFERROR(VLOOKUP(LEFT($A2989,8),POR!$A:$R,15,0),"")</f>
        <v/>
      </c>
      <c r="AD2989" s="8" t="str">
        <f>IFERROR(VLOOKUP(LEFT($A2989,8),POR!$A:$R,16,0),"")</f>
        <v/>
      </c>
      <c r="AE2989" s="8" t="str">
        <f>IFERROR(VLOOKUP(LEFT($A2989,8),POR!$A:$R,17,0),"")</f>
        <v/>
      </c>
      <c r="AF2989" s="8" t="str">
        <f>IFERROR(VLOOKUP(LEFT($A2989,8),POR!$A:$R,18,0),"")</f>
        <v/>
      </c>
      <c r="AG2989" s="36" t="str">
        <f>IFERROR(VLOOKUP(A2989,NSD!F:G,2,0),"")</f>
        <v/>
      </c>
    </row>
    <row r="2990" spans="1:33">
      <c r="A2990" s="49" t="s">
        <v>2404</v>
      </c>
      <c r="B2990" s="36" t="str">
        <f>VLOOKUP(LEFT(A2990,8),Clusters!A:C,3,0)</f>
        <v>C1</v>
      </c>
      <c r="C2990" s="36">
        <f>VLOOKUP(LEFT(A2990,8),Clusters!A:D,2,0)</f>
        <v>11</v>
      </c>
      <c r="O2990" s="36">
        <f>IFERROR(VLOOKUP(LEFT(A2990,8),'Development Priority'!A:B,2,0),"")</f>
        <v>1183</v>
      </c>
      <c r="P2990" s="8" t="str">
        <f>IFERROR(VLOOKUP(LEFT($A2990,8),POR!$A:$R,2,0),"")</f>
        <v/>
      </c>
      <c r="Q2990" s="8" t="str">
        <f>IFERROR(VLOOKUP(LEFT($A2990,8),POR!$A:$R,3,0),"")</f>
        <v/>
      </c>
      <c r="R2990" s="8" t="str">
        <f>IFERROR(VLOOKUP(LEFT($A2990,8),POR!$A:$R,4,0),"")</f>
        <v/>
      </c>
      <c r="S2990" s="8" t="str">
        <f>IFERROR(VLOOKUP(LEFT($A2990,8),POR!$A:$R,5,0),"")</f>
        <v/>
      </c>
      <c r="T2990" s="8" t="str">
        <f>IFERROR(VLOOKUP(LEFT($A2990,8),POR!$A:$R,6,0),"")</f>
        <v/>
      </c>
      <c r="U2990" s="8" t="str">
        <f>IFERROR(VLOOKUP(LEFT($A2990,8),POR!$A:$R,7,0),"")</f>
        <v/>
      </c>
      <c r="V2990" s="8" t="str">
        <f>IFERROR(VLOOKUP(LEFT($A2990,8),POR!$A:$R,8,0),"")</f>
        <v/>
      </c>
      <c r="W2990" s="8" t="str">
        <f>IFERROR(VLOOKUP(LEFT($A2990,8),POR!$A:$R,9,0),"")</f>
        <v/>
      </c>
      <c r="X2990" s="8" t="str">
        <f>IFERROR(VLOOKUP(LEFT($A2990,8),POR!$A:$R,10,0),"")</f>
        <v/>
      </c>
      <c r="Y2990" s="8" t="str">
        <f>IFERROR(VLOOKUP(LEFT($A2990,8),POR!$A:$R,11,0),"")</f>
        <v/>
      </c>
      <c r="Z2990" s="8" t="str">
        <f>IFERROR(VLOOKUP(LEFT($A2990,8),POR!$A:$R,12,0),"")</f>
        <v/>
      </c>
      <c r="AA2990" s="8" t="str">
        <f>IFERROR(VLOOKUP(LEFT($A2990,8),POR!$A:$R,13,0),"")</f>
        <v/>
      </c>
      <c r="AB2990" s="8" t="str">
        <f>IFERROR(VLOOKUP(LEFT($A2990,8),POR!$A:$R,14,0),"")</f>
        <v/>
      </c>
      <c r="AC2990" s="8" t="str">
        <f>IFERROR(VLOOKUP(LEFT($A2990,8),POR!$A:$R,15,0),"")</f>
        <v/>
      </c>
      <c r="AD2990" s="8" t="str">
        <f>IFERROR(VLOOKUP(LEFT($A2990,8),POR!$A:$R,16,0),"")</f>
        <v/>
      </c>
      <c r="AE2990" s="8" t="str">
        <f>IFERROR(VLOOKUP(LEFT($A2990,8),POR!$A:$R,17,0),"")</f>
        <v/>
      </c>
      <c r="AF2990" s="8" t="str">
        <f>IFERROR(VLOOKUP(LEFT($A2990,8),POR!$A:$R,18,0),"")</f>
        <v/>
      </c>
      <c r="AG2990" s="36" t="str">
        <f>IFERROR(VLOOKUP(A2990,NSD!F:G,2,0),"")</f>
        <v/>
      </c>
    </row>
    <row r="2991" spans="1:33">
      <c r="A2991" s="49" t="s">
        <v>2796</v>
      </c>
      <c r="B2991" s="36" t="str">
        <f>VLOOKUP(LEFT(A2991,8),Clusters!A:C,3,0)</f>
        <v>C2</v>
      </c>
      <c r="C2991" s="36">
        <f>VLOOKUP(LEFT(A2991,8),Clusters!A:D,2,0)</f>
        <v>22</v>
      </c>
      <c r="O2991" s="36">
        <f>IFERROR(VLOOKUP(LEFT(A2991,8),'Development Priority'!A:B,2,0),"")</f>
        <v>1159</v>
      </c>
      <c r="P2991" s="8" t="str">
        <f>IFERROR(VLOOKUP(LEFT($A2991,8),POR!$A:$R,2,0),"")</f>
        <v/>
      </c>
      <c r="Q2991" s="8" t="str">
        <f>IFERROR(VLOOKUP(LEFT($A2991,8),POR!$A:$R,3,0),"")</f>
        <v/>
      </c>
      <c r="R2991" s="8" t="str">
        <f>IFERROR(VLOOKUP(LEFT($A2991,8),POR!$A:$R,4,0),"")</f>
        <v/>
      </c>
      <c r="S2991" s="8" t="str">
        <f>IFERROR(VLOOKUP(LEFT($A2991,8),POR!$A:$R,5,0),"")</f>
        <v/>
      </c>
      <c r="T2991" s="8" t="str">
        <f>IFERROR(VLOOKUP(LEFT($A2991,8),POR!$A:$R,6,0),"")</f>
        <v/>
      </c>
      <c r="U2991" s="8" t="str">
        <f>IFERROR(VLOOKUP(LEFT($A2991,8),POR!$A:$R,7,0),"")</f>
        <v/>
      </c>
      <c r="V2991" s="8" t="str">
        <f>IFERROR(VLOOKUP(LEFT($A2991,8),POR!$A:$R,8,0),"")</f>
        <v/>
      </c>
      <c r="W2991" s="8" t="str">
        <f>IFERROR(VLOOKUP(LEFT($A2991,8),POR!$A:$R,9,0),"")</f>
        <v/>
      </c>
      <c r="X2991" s="8" t="str">
        <f>IFERROR(VLOOKUP(LEFT($A2991,8),POR!$A:$R,10,0),"")</f>
        <v/>
      </c>
      <c r="Y2991" s="8" t="str">
        <f>IFERROR(VLOOKUP(LEFT($A2991,8),POR!$A:$R,11,0),"")</f>
        <v/>
      </c>
      <c r="Z2991" s="8" t="str">
        <f>IFERROR(VLOOKUP(LEFT($A2991,8),POR!$A:$R,12,0),"")</f>
        <v/>
      </c>
      <c r="AA2991" s="8" t="str">
        <f>IFERROR(VLOOKUP(LEFT($A2991,8),POR!$A:$R,13,0),"")</f>
        <v/>
      </c>
      <c r="AB2991" s="8" t="str">
        <f>IFERROR(VLOOKUP(LEFT($A2991,8),POR!$A:$R,14,0),"")</f>
        <v/>
      </c>
      <c r="AC2991" s="8" t="str">
        <f>IFERROR(VLOOKUP(LEFT($A2991,8),POR!$A:$R,15,0),"")</f>
        <v/>
      </c>
      <c r="AD2991" s="8" t="str">
        <f>IFERROR(VLOOKUP(LEFT($A2991,8),POR!$A:$R,16,0),"")</f>
        <v/>
      </c>
      <c r="AE2991" s="8" t="str">
        <f>IFERROR(VLOOKUP(LEFT($A2991,8),POR!$A:$R,17,0),"")</f>
        <v/>
      </c>
      <c r="AF2991" s="8" t="str">
        <f>IFERROR(VLOOKUP(LEFT($A2991,8),POR!$A:$R,18,0),"")</f>
        <v/>
      </c>
      <c r="AG2991" s="36" t="str">
        <f>IFERROR(VLOOKUP(A2991,NSD!F:G,2,0),"")</f>
        <v/>
      </c>
    </row>
    <row r="2992" spans="1:33">
      <c r="A2992" s="49" t="s">
        <v>3175</v>
      </c>
      <c r="B2992" s="36" t="str">
        <f>VLOOKUP(LEFT(A2992,8),Clusters!A:C,3,0)</f>
        <v>C4</v>
      </c>
      <c r="C2992" s="36">
        <f>VLOOKUP(LEFT(A2992,8),Clusters!A:D,2,0)</f>
        <v>44</v>
      </c>
      <c r="O2992" s="36">
        <f>IFERROR(VLOOKUP(LEFT(A2992,8),'Development Priority'!A:B,2,0),"")</f>
        <v>1168</v>
      </c>
      <c r="P2992" s="8" t="str">
        <f>IFERROR(VLOOKUP(LEFT($A2992,8),POR!$A:$R,2,0),"")</f>
        <v/>
      </c>
      <c r="Q2992" s="8" t="str">
        <f>IFERROR(VLOOKUP(LEFT($A2992,8),POR!$A:$R,3,0),"")</f>
        <v/>
      </c>
      <c r="R2992" s="8" t="str">
        <f>IFERROR(VLOOKUP(LEFT($A2992,8),POR!$A:$R,4,0),"")</f>
        <v/>
      </c>
      <c r="S2992" s="8" t="str">
        <f>IFERROR(VLOOKUP(LEFT($A2992,8),POR!$A:$R,5,0),"")</f>
        <v/>
      </c>
      <c r="T2992" s="8" t="str">
        <f>IFERROR(VLOOKUP(LEFT($A2992,8),POR!$A:$R,6,0),"")</f>
        <v/>
      </c>
      <c r="U2992" s="8" t="str">
        <f>IFERROR(VLOOKUP(LEFT($A2992,8),POR!$A:$R,7,0),"")</f>
        <v/>
      </c>
      <c r="V2992" s="8" t="str">
        <f>IFERROR(VLOOKUP(LEFT($A2992,8),POR!$A:$R,8,0),"")</f>
        <v/>
      </c>
      <c r="W2992" s="8" t="str">
        <f>IFERROR(VLOOKUP(LEFT($A2992,8),POR!$A:$R,9,0),"")</f>
        <v/>
      </c>
      <c r="X2992" s="8" t="str">
        <f>IFERROR(VLOOKUP(LEFT($A2992,8),POR!$A:$R,10,0),"")</f>
        <v/>
      </c>
      <c r="Y2992" s="8" t="str">
        <f>IFERROR(VLOOKUP(LEFT($A2992,8),POR!$A:$R,11,0),"")</f>
        <v/>
      </c>
      <c r="Z2992" s="8" t="str">
        <f>IFERROR(VLOOKUP(LEFT($A2992,8),POR!$A:$R,12,0),"")</f>
        <v/>
      </c>
      <c r="AA2992" s="8" t="str">
        <f>IFERROR(VLOOKUP(LEFT($A2992,8),POR!$A:$R,13,0),"")</f>
        <v/>
      </c>
      <c r="AB2992" s="8" t="str">
        <f>IFERROR(VLOOKUP(LEFT($A2992,8),POR!$A:$R,14,0),"")</f>
        <v/>
      </c>
      <c r="AC2992" s="8" t="str">
        <f>IFERROR(VLOOKUP(LEFT($A2992,8),POR!$A:$R,15,0),"")</f>
        <v/>
      </c>
      <c r="AD2992" s="8" t="str">
        <f>IFERROR(VLOOKUP(LEFT($A2992,8),POR!$A:$R,16,0),"")</f>
        <v/>
      </c>
      <c r="AE2992" s="8" t="str">
        <f>IFERROR(VLOOKUP(LEFT($A2992,8),POR!$A:$R,17,0),"")</f>
        <v/>
      </c>
      <c r="AF2992" s="8" t="str">
        <f>IFERROR(VLOOKUP(LEFT($A2992,8),POR!$A:$R,18,0),"")</f>
        <v/>
      </c>
      <c r="AG2992" s="36" t="str">
        <f>IFERROR(VLOOKUP(A2992,NSD!F:G,2,0),"")</f>
        <v/>
      </c>
    </row>
    <row r="2993" spans="1:33">
      <c r="A2993" s="49" t="s">
        <v>5057</v>
      </c>
      <c r="B2993" s="36" t="str">
        <f>VLOOKUP(LEFT(A2993,8),Clusters!A:C,3,0)</f>
        <v>C4</v>
      </c>
      <c r="C2993" s="36">
        <f>VLOOKUP(LEFT(A2993,8),Clusters!A:D,2,0)</f>
        <v>44</v>
      </c>
      <c r="O2993" s="36">
        <f>IFERROR(VLOOKUP(LEFT(A2993,8),'Development Priority'!A:B,2,0),"")</f>
        <v>1168</v>
      </c>
      <c r="P2993" s="8" t="str">
        <f>IFERROR(VLOOKUP(LEFT($A2993,8),POR!$A:$R,2,0),"")</f>
        <v/>
      </c>
      <c r="Q2993" s="8" t="str">
        <f>IFERROR(VLOOKUP(LEFT($A2993,8),POR!$A:$R,3,0),"")</f>
        <v/>
      </c>
      <c r="R2993" s="8" t="str">
        <f>IFERROR(VLOOKUP(LEFT($A2993,8),POR!$A:$R,4,0),"")</f>
        <v/>
      </c>
      <c r="S2993" s="8" t="str">
        <f>IFERROR(VLOOKUP(LEFT($A2993,8),POR!$A:$R,5,0),"")</f>
        <v/>
      </c>
      <c r="T2993" s="8" t="str">
        <f>IFERROR(VLOOKUP(LEFT($A2993,8),POR!$A:$R,6,0),"")</f>
        <v/>
      </c>
      <c r="U2993" s="8" t="str">
        <f>IFERROR(VLOOKUP(LEFT($A2993,8),POR!$A:$R,7,0),"")</f>
        <v/>
      </c>
      <c r="V2993" s="8" t="str">
        <f>IFERROR(VLOOKUP(LEFT($A2993,8),POR!$A:$R,8,0),"")</f>
        <v/>
      </c>
      <c r="W2993" s="8" t="str">
        <f>IFERROR(VLOOKUP(LEFT($A2993,8),POR!$A:$R,9,0),"")</f>
        <v/>
      </c>
      <c r="X2993" s="8" t="str">
        <f>IFERROR(VLOOKUP(LEFT($A2993,8),POR!$A:$R,10,0),"")</f>
        <v/>
      </c>
      <c r="Y2993" s="8" t="str">
        <f>IFERROR(VLOOKUP(LEFT($A2993,8),POR!$A:$R,11,0),"")</f>
        <v/>
      </c>
      <c r="Z2993" s="8" t="str">
        <f>IFERROR(VLOOKUP(LEFT($A2993,8),POR!$A:$R,12,0),"")</f>
        <v/>
      </c>
      <c r="AA2993" s="8" t="str">
        <f>IFERROR(VLOOKUP(LEFT($A2993,8),POR!$A:$R,13,0),"")</f>
        <v/>
      </c>
      <c r="AB2993" s="8" t="str">
        <f>IFERROR(VLOOKUP(LEFT($A2993,8),POR!$A:$R,14,0),"")</f>
        <v/>
      </c>
      <c r="AC2993" s="8" t="str">
        <f>IFERROR(VLOOKUP(LEFT($A2993,8),POR!$A:$R,15,0),"")</f>
        <v/>
      </c>
      <c r="AD2993" s="8" t="str">
        <f>IFERROR(VLOOKUP(LEFT($A2993,8),POR!$A:$R,16,0),"")</f>
        <v/>
      </c>
      <c r="AE2993" s="8" t="str">
        <f>IFERROR(VLOOKUP(LEFT($A2993,8),POR!$A:$R,17,0),"")</f>
        <v/>
      </c>
      <c r="AF2993" s="8" t="str">
        <f>IFERROR(VLOOKUP(LEFT($A2993,8),POR!$A:$R,18,0),"")</f>
        <v/>
      </c>
      <c r="AG2993" s="36" t="str">
        <f>IFERROR(VLOOKUP(A2993,NSD!F:G,2,0),"")</f>
        <v/>
      </c>
    </row>
    <row r="2994" spans="1:33">
      <c r="A2994" s="49" t="s">
        <v>2772</v>
      </c>
      <c r="B2994" s="36" t="str">
        <f>VLOOKUP(LEFT(A2994,8),Clusters!A:C,3,0)</f>
        <v>C4</v>
      </c>
      <c r="C2994" s="36">
        <f>VLOOKUP(LEFT(A2994,8),Clusters!A:D,2,0)</f>
        <v>44</v>
      </c>
      <c r="O2994" s="36">
        <f>IFERROR(VLOOKUP(LEFT(A2994,8),'Development Priority'!A:B,2,0),"")</f>
        <v>1168</v>
      </c>
      <c r="P2994" s="8" t="str">
        <f>IFERROR(VLOOKUP(LEFT($A2994,8),POR!$A:$R,2,0),"")</f>
        <v/>
      </c>
      <c r="Q2994" s="8" t="str">
        <f>IFERROR(VLOOKUP(LEFT($A2994,8),POR!$A:$R,3,0),"")</f>
        <v/>
      </c>
      <c r="R2994" s="8" t="str">
        <f>IFERROR(VLOOKUP(LEFT($A2994,8),POR!$A:$R,4,0),"")</f>
        <v/>
      </c>
      <c r="S2994" s="8" t="str">
        <f>IFERROR(VLOOKUP(LEFT($A2994,8),POR!$A:$R,5,0),"")</f>
        <v/>
      </c>
      <c r="T2994" s="8" t="str">
        <f>IFERROR(VLOOKUP(LEFT($A2994,8),POR!$A:$R,6,0),"")</f>
        <v/>
      </c>
      <c r="U2994" s="8" t="str">
        <f>IFERROR(VLOOKUP(LEFT($A2994,8),POR!$A:$R,7,0),"")</f>
        <v/>
      </c>
      <c r="V2994" s="8" t="str">
        <f>IFERROR(VLOOKUP(LEFT($A2994,8),POR!$A:$R,8,0),"")</f>
        <v/>
      </c>
      <c r="W2994" s="8" t="str">
        <f>IFERROR(VLOOKUP(LEFT($A2994,8),POR!$A:$R,9,0),"")</f>
        <v/>
      </c>
      <c r="X2994" s="8" t="str">
        <f>IFERROR(VLOOKUP(LEFT($A2994,8),POR!$A:$R,10,0),"")</f>
        <v/>
      </c>
      <c r="Y2994" s="8" t="str">
        <f>IFERROR(VLOOKUP(LEFT($A2994,8),POR!$A:$R,11,0),"")</f>
        <v/>
      </c>
      <c r="Z2994" s="8" t="str">
        <f>IFERROR(VLOOKUP(LEFT($A2994,8),POR!$A:$R,12,0),"")</f>
        <v/>
      </c>
      <c r="AA2994" s="8" t="str">
        <f>IFERROR(VLOOKUP(LEFT($A2994,8),POR!$A:$R,13,0),"")</f>
        <v/>
      </c>
      <c r="AB2994" s="8" t="str">
        <f>IFERROR(VLOOKUP(LEFT($A2994,8),POR!$A:$R,14,0),"")</f>
        <v/>
      </c>
      <c r="AC2994" s="8" t="str">
        <f>IFERROR(VLOOKUP(LEFT($A2994,8),POR!$A:$R,15,0),"")</f>
        <v/>
      </c>
      <c r="AD2994" s="8" t="str">
        <f>IFERROR(VLOOKUP(LEFT($A2994,8),POR!$A:$R,16,0),"")</f>
        <v/>
      </c>
      <c r="AE2994" s="8" t="str">
        <f>IFERROR(VLOOKUP(LEFT($A2994,8),POR!$A:$R,17,0),"")</f>
        <v/>
      </c>
      <c r="AF2994" s="8" t="str">
        <f>IFERROR(VLOOKUP(LEFT($A2994,8),POR!$A:$R,18,0),"")</f>
        <v/>
      </c>
      <c r="AG2994" s="36" t="str">
        <f>IFERROR(VLOOKUP(A2994,NSD!F:G,2,0),"")</f>
        <v/>
      </c>
    </row>
    <row r="2995" spans="1:33">
      <c r="A2995" s="49" t="s">
        <v>3180</v>
      </c>
      <c r="B2995" s="36" t="str">
        <f>VLOOKUP(LEFT(A2995,8),Clusters!A:C,3,0)</f>
        <v>C4</v>
      </c>
      <c r="C2995" s="36">
        <f>VLOOKUP(LEFT(A2995,8),Clusters!A:D,2,0)</f>
        <v>44</v>
      </c>
      <c r="O2995" s="36">
        <f>IFERROR(VLOOKUP(LEFT(A2995,8),'Development Priority'!A:B,2,0),"")</f>
        <v>1168</v>
      </c>
      <c r="P2995" s="8" t="str">
        <f>IFERROR(VLOOKUP(LEFT($A2995,8),POR!$A:$R,2,0),"")</f>
        <v/>
      </c>
      <c r="Q2995" s="8" t="str">
        <f>IFERROR(VLOOKUP(LEFT($A2995,8),POR!$A:$R,3,0),"")</f>
        <v/>
      </c>
      <c r="R2995" s="8" t="str">
        <f>IFERROR(VLOOKUP(LEFT($A2995,8),POR!$A:$R,4,0),"")</f>
        <v/>
      </c>
      <c r="S2995" s="8" t="str">
        <f>IFERROR(VLOOKUP(LEFT($A2995,8),POR!$A:$R,5,0),"")</f>
        <v/>
      </c>
      <c r="T2995" s="8" t="str">
        <f>IFERROR(VLOOKUP(LEFT($A2995,8),POR!$A:$R,6,0),"")</f>
        <v/>
      </c>
      <c r="U2995" s="8" t="str">
        <f>IFERROR(VLOOKUP(LEFT($A2995,8),POR!$A:$R,7,0),"")</f>
        <v/>
      </c>
      <c r="V2995" s="8" t="str">
        <f>IFERROR(VLOOKUP(LEFT($A2995,8),POR!$A:$R,8,0),"")</f>
        <v/>
      </c>
      <c r="W2995" s="8" t="str">
        <f>IFERROR(VLOOKUP(LEFT($A2995,8),POR!$A:$R,9,0),"")</f>
        <v/>
      </c>
      <c r="X2995" s="8" t="str">
        <f>IFERROR(VLOOKUP(LEFT($A2995,8),POR!$A:$R,10,0),"")</f>
        <v/>
      </c>
      <c r="Y2995" s="8" t="str">
        <f>IFERROR(VLOOKUP(LEFT($A2995,8),POR!$A:$R,11,0),"")</f>
        <v/>
      </c>
      <c r="Z2995" s="8" t="str">
        <f>IFERROR(VLOOKUP(LEFT($A2995,8),POR!$A:$R,12,0),"")</f>
        <v/>
      </c>
      <c r="AA2995" s="8" t="str">
        <f>IFERROR(VLOOKUP(LEFT($A2995,8),POR!$A:$R,13,0),"")</f>
        <v/>
      </c>
      <c r="AB2995" s="8" t="str">
        <f>IFERROR(VLOOKUP(LEFT($A2995,8),POR!$A:$R,14,0),"")</f>
        <v/>
      </c>
      <c r="AC2995" s="8" t="str">
        <f>IFERROR(VLOOKUP(LEFT($A2995,8),POR!$A:$R,15,0),"")</f>
        <v/>
      </c>
      <c r="AD2995" s="8" t="str">
        <f>IFERROR(VLOOKUP(LEFT($A2995,8),POR!$A:$R,16,0),"")</f>
        <v/>
      </c>
      <c r="AE2995" s="8" t="str">
        <f>IFERROR(VLOOKUP(LEFT($A2995,8),POR!$A:$R,17,0),"")</f>
        <v/>
      </c>
      <c r="AF2995" s="8" t="str">
        <f>IFERROR(VLOOKUP(LEFT($A2995,8),POR!$A:$R,18,0),"")</f>
        <v/>
      </c>
      <c r="AG2995" s="36" t="str">
        <f>IFERROR(VLOOKUP(A2995,NSD!F:G,2,0),"")</f>
        <v/>
      </c>
    </row>
    <row r="2996" spans="1:33">
      <c r="A2996" s="49" t="s">
        <v>2766</v>
      </c>
      <c r="B2996" s="36" t="str">
        <f>VLOOKUP(LEFT(A2996,8),Clusters!A:C,3,0)</f>
        <v>C2</v>
      </c>
      <c r="C2996" s="36">
        <f>VLOOKUP(LEFT(A2996,8),Clusters!A:D,2,0)</f>
        <v>25</v>
      </c>
      <c r="O2996" s="36">
        <f>IFERROR(VLOOKUP(LEFT(A2996,8),'Development Priority'!A:B,2,0),"")</f>
        <v>1077</v>
      </c>
      <c r="P2996" s="8" t="str">
        <f>IFERROR(VLOOKUP(LEFT($A2996,8),POR!$A:$R,2,0),"")</f>
        <v/>
      </c>
      <c r="Q2996" s="8" t="str">
        <f>IFERROR(VLOOKUP(LEFT($A2996,8),POR!$A:$R,3,0),"")</f>
        <v/>
      </c>
      <c r="R2996" s="8" t="str">
        <f>IFERROR(VLOOKUP(LEFT($A2996,8),POR!$A:$R,4,0),"")</f>
        <v/>
      </c>
      <c r="S2996" s="8" t="str">
        <f>IFERROR(VLOOKUP(LEFT($A2996,8),POR!$A:$R,5,0),"")</f>
        <v/>
      </c>
      <c r="T2996" s="8" t="str">
        <f>IFERROR(VLOOKUP(LEFT($A2996,8),POR!$A:$R,6,0),"")</f>
        <v/>
      </c>
      <c r="U2996" s="8" t="str">
        <f>IFERROR(VLOOKUP(LEFT($A2996,8),POR!$A:$R,7,0),"")</f>
        <v/>
      </c>
      <c r="V2996" s="8">
        <f>IFERROR(VLOOKUP(LEFT($A2996,8),POR!$A:$R,8,0),"")</f>
        <v>43465</v>
      </c>
      <c r="W2996" s="8" t="str">
        <f>IFERROR(VLOOKUP(LEFT($A2996,8),POR!$A:$R,9,0),"")</f>
        <v/>
      </c>
      <c r="X2996" s="8" t="str">
        <f>IFERROR(VLOOKUP(LEFT($A2996,8),POR!$A:$R,10,0),"")</f>
        <v/>
      </c>
      <c r="Y2996" s="8" t="str">
        <f>IFERROR(VLOOKUP(LEFT($A2996,8),POR!$A:$R,11,0),"")</f>
        <v/>
      </c>
      <c r="Z2996" s="8" t="str">
        <f>IFERROR(VLOOKUP(LEFT($A2996,8),POR!$A:$R,12,0),"")</f>
        <v/>
      </c>
      <c r="AA2996" s="8" t="str">
        <f>IFERROR(VLOOKUP(LEFT($A2996,8),POR!$A:$R,13,0),"")</f>
        <v/>
      </c>
      <c r="AB2996" s="8" t="str">
        <f>IFERROR(VLOOKUP(LEFT($A2996,8),POR!$A:$R,14,0),"")</f>
        <v/>
      </c>
      <c r="AC2996" s="8" t="str">
        <f>IFERROR(VLOOKUP(LEFT($A2996,8),POR!$A:$R,15,0),"")</f>
        <v/>
      </c>
      <c r="AD2996" s="8" t="str">
        <f>IFERROR(VLOOKUP(LEFT($A2996,8),POR!$A:$R,16,0),"")</f>
        <v/>
      </c>
      <c r="AE2996" s="8" t="str">
        <f>IFERROR(VLOOKUP(LEFT($A2996,8),POR!$A:$R,17,0),"")</f>
        <v/>
      </c>
      <c r="AF2996" s="8" t="str">
        <f>IFERROR(VLOOKUP(LEFT($A2996,8),POR!$A:$R,18,0),"")</f>
        <v/>
      </c>
      <c r="AG2996" s="36" t="str">
        <f>IFERROR(VLOOKUP(A2996,NSD!F:G,2,0),"")</f>
        <v/>
      </c>
    </row>
    <row r="2997" spans="1:33">
      <c r="A2997" s="49" t="s">
        <v>3961</v>
      </c>
      <c r="B2997" s="36" t="str">
        <f>VLOOKUP(LEFT(A2997,8),Clusters!A:C,3,0)</f>
        <v>C1</v>
      </c>
      <c r="C2997" s="36">
        <f>VLOOKUP(LEFT(A2997,8),Clusters!A:D,2,0)</f>
        <v>14</v>
      </c>
      <c r="O2997" s="36">
        <f>IFERROR(VLOOKUP(LEFT(A2997,8),'Development Priority'!A:B,2,0),"")</f>
        <v>1169</v>
      </c>
      <c r="P2997" s="8" t="str">
        <f>IFERROR(VLOOKUP(LEFT($A2997,8),POR!$A:$R,2,0),"")</f>
        <v/>
      </c>
      <c r="Q2997" s="8" t="str">
        <f>IFERROR(VLOOKUP(LEFT($A2997,8),POR!$A:$R,3,0),"")</f>
        <v/>
      </c>
      <c r="R2997" s="8" t="str">
        <f>IFERROR(VLOOKUP(LEFT($A2997,8),POR!$A:$R,4,0),"")</f>
        <v/>
      </c>
      <c r="S2997" s="8" t="str">
        <f>IFERROR(VLOOKUP(LEFT($A2997,8),POR!$A:$R,5,0),"")</f>
        <v/>
      </c>
      <c r="T2997" s="8" t="str">
        <f>IFERROR(VLOOKUP(LEFT($A2997,8),POR!$A:$R,6,0),"")</f>
        <v/>
      </c>
      <c r="U2997" s="8" t="str">
        <f>IFERROR(VLOOKUP(LEFT($A2997,8),POR!$A:$R,7,0),"")</f>
        <v/>
      </c>
      <c r="V2997" s="8" t="str">
        <f>IFERROR(VLOOKUP(LEFT($A2997,8),POR!$A:$R,8,0),"")</f>
        <v/>
      </c>
      <c r="W2997" s="8" t="str">
        <f>IFERROR(VLOOKUP(LEFT($A2997,8),POR!$A:$R,9,0),"")</f>
        <v/>
      </c>
      <c r="X2997" s="8" t="str">
        <f>IFERROR(VLOOKUP(LEFT($A2997,8),POR!$A:$R,10,0),"")</f>
        <v/>
      </c>
      <c r="Y2997" s="8" t="str">
        <f>IFERROR(VLOOKUP(LEFT($A2997,8),POR!$A:$R,11,0),"")</f>
        <v/>
      </c>
      <c r="Z2997" s="8" t="str">
        <f>IFERROR(VLOOKUP(LEFT($A2997,8),POR!$A:$R,12,0),"")</f>
        <v/>
      </c>
      <c r="AA2997" s="8" t="str">
        <f>IFERROR(VLOOKUP(LEFT($A2997,8),POR!$A:$R,13,0),"")</f>
        <v/>
      </c>
      <c r="AB2997" s="8" t="str">
        <f>IFERROR(VLOOKUP(LEFT($A2997,8),POR!$A:$R,14,0),"")</f>
        <v/>
      </c>
      <c r="AC2997" s="8" t="str">
        <f>IFERROR(VLOOKUP(LEFT($A2997,8),POR!$A:$R,15,0),"")</f>
        <v/>
      </c>
      <c r="AD2997" s="8" t="str">
        <f>IFERROR(VLOOKUP(LEFT($A2997,8),POR!$A:$R,16,0),"")</f>
        <v/>
      </c>
      <c r="AE2997" s="8" t="str">
        <f>IFERROR(VLOOKUP(LEFT($A2997,8),POR!$A:$R,17,0),"")</f>
        <v/>
      </c>
      <c r="AF2997" s="8" t="str">
        <f>IFERROR(VLOOKUP(LEFT($A2997,8),POR!$A:$R,18,0),"")</f>
        <v/>
      </c>
      <c r="AG2997" s="36" t="str">
        <f>IFERROR(VLOOKUP(A2997,NSD!F:G,2,0),"")</f>
        <v/>
      </c>
    </row>
    <row r="2998" spans="1:33">
      <c r="A2998" s="49" t="s">
        <v>4181</v>
      </c>
      <c r="B2998" s="36" t="str">
        <f>VLOOKUP(LEFT(A2998,8),Clusters!A:C,3,0)</f>
        <v>C1</v>
      </c>
      <c r="C2998" s="36">
        <f>VLOOKUP(LEFT(A2998,8),Clusters!A:D,2,0)</f>
        <v>12</v>
      </c>
      <c r="O2998" s="36">
        <f>IFERROR(VLOOKUP(LEFT(A2998,8),'Development Priority'!A:B,2,0),"")</f>
        <v>1151</v>
      </c>
      <c r="P2998" s="8" t="str">
        <f>IFERROR(VLOOKUP(LEFT($A2998,8),POR!$A:$R,2,0),"")</f>
        <v/>
      </c>
      <c r="Q2998" s="8" t="str">
        <f>IFERROR(VLOOKUP(LEFT($A2998,8),POR!$A:$R,3,0),"")</f>
        <v/>
      </c>
      <c r="R2998" s="8" t="str">
        <f>IFERROR(VLOOKUP(LEFT($A2998,8),POR!$A:$R,4,0),"")</f>
        <v/>
      </c>
      <c r="S2998" s="8" t="str">
        <f>IFERROR(VLOOKUP(LEFT($A2998,8),POR!$A:$R,5,0),"")</f>
        <v/>
      </c>
      <c r="T2998" s="8" t="str">
        <f>IFERROR(VLOOKUP(LEFT($A2998,8),POR!$A:$R,6,0),"")</f>
        <v/>
      </c>
      <c r="U2998" s="8" t="str">
        <f>IFERROR(VLOOKUP(LEFT($A2998,8),POR!$A:$R,7,0),"")</f>
        <v/>
      </c>
      <c r="V2998" s="8" t="str">
        <f>IFERROR(VLOOKUP(LEFT($A2998,8),POR!$A:$R,8,0),"")</f>
        <v/>
      </c>
      <c r="W2998" s="8" t="str">
        <f>IFERROR(VLOOKUP(LEFT($A2998,8),POR!$A:$R,9,0),"")</f>
        <v/>
      </c>
      <c r="X2998" s="8">
        <f>IFERROR(VLOOKUP(LEFT($A2998,8),POR!$A:$R,10,0),"")</f>
        <v>42930</v>
      </c>
      <c r="Y2998" s="8" t="str">
        <f>IFERROR(VLOOKUP(LEFT($A2998,8),POR!$A:$R,11,0),"")</f>
        <v/>
      </c>
      <c r="Z2998" s="8" t="str">
        <f>IFERROR(VLOOKUP(LEFT($A2998,8),POR!$A:$R,12,0),"")</f>
        <v/>
      </c>
      <c r="AA2998" s="8" t="str">
        <f>IFERROR(VLOOKUP(LEFT($A2998,8),POR!$A:$R,13,0),"")</f>
        <v/>
      </c>
      <c r="AB2998" s="8" t="str">
        <f>IFERROR(VLOOKUP(LEFT($A2998,8),POR!$A:$R,14,0),"")</f>
        <v/>
      </c>
      <c r="AC2998" s="8" t="str">
        <f>IFERROR(VLOOKUP(LEFT($A2998,8),POR!$A:$R,15,0),"")</f>
        <v/>
      </c>
      <c r="AD2998" s="8" t="str">
        <f>IFERROR(VLOOKUP(LEFT($A2998,8),POR!$A:$R,16,0),"")</f>
        <v/>
      </c>
      <c r="AE2998" s="8" t="str">
        <f>IFERROR(VLOOKUP(LEFT($A2998,8),POR!$A:$R,17,0),"")</f>
        <v/>
      </c>
      <c r="AF2998" s="8" t="str">
        <f>IFERROR(VLOOKUP(LEFT($A2998,8),POR!$A:$R,18,0),"")</f>
        <v/>
      </c>
      <c r="AG2998" s="36" t="str">
        <f>IFERROR(VLOOKUP(A2998,NSD!F:G,2,0),"")</f>
        <v/>
      </c>
    </row>
    <row r="2999" spans="1:33">
      <c r="A2999" s="49" t="s">
        <v>3257</v>
      </c>
      <c r="B2999" s="36" t="str">
        <f>VLOOKUP(LEFT(A2999,8),Clusters!A:C,3,0)</f>
        <v>C1</v>
      </c>
      <c r="C2999" s="36">
        <f>VLOOKUP(LEFT(A2999,8),Clusters!A:D,2,0)</f>
        <v>12</v>
      </c>
      <c r="O2999" s="36">
        <f>IFERROR(VLOOKUP(LEFT(A2999,8),'Development Priority'!A:B,2,0),"")</f>
        <v>1151</v>
      </c>
      <c r="P2999" s="8" t="str">
        <f>IFERROR(VLOOKUP(LEFT($A2999,8),POR!$A:$R,2,0),"")</f>
        <v/>
      </c>
      <c r="Q2999" s="8" t="str">
        <f>IFERROR(VLOOKUP(LEFT($A2999,8),POR!$A:$R,3,0),"")</f>
        <v/>
      </c>
      <c r="R2999" s="8" t="str">
        <f>IFERROR(VLOOKUP(LEFT($A2999,8),POR!$A:$R,4,0),"")</f>
        <v/>
      </c>
      <c r="S2999" s="8" t="str">
        <f>IFERROR(VLOOKUP(LEFT($A2999,8),POR!$A:$R,5,0),"")</f>
        <v/>
      </c>
      <c r="T2999" s="8" t="str">
        <f>IFERROR(VLOOKUP(LEFT($A2999,8),POR!$A:$R,6,0),"")</f>
        <v/>
      </c>
      <c r="U2999" s="8" t="str">
        <f>IFERROR(VLOOKUP(LEFT($A2999,8),POR!$A:$R,7,0),"")</f>
        <v/>
      </c>
      <c r="V2999" s="8" t="str">
        <f>IFERROR(VLOOKUP(LEFT($A2999,8),POR!$A:$R,8,0),"")</f>
        <v/>
      </c>
      <c r="W2999" s="8" t="str">
        <f>IFERROR(VLOOKUP(LEFT($A2999,8),POR!$A:$R,9,0),"")</f>
        <v/>
      </c>
      <c r="X2999" s="8">
        <f>IFERROR(VLOOKUP(LEFT($A2999,8),POR!$A:$R,10,0),"")</f>
        <v>42930</v>
      </c>
      <c r="Y2999" s="8" t="str">
        <f>IFERROR(VLOOKUP(LEFT($A2999,8),POR!$A:$R,11,0),"")</f>
        <v/>
      </c>
      <c r="Z2999" s="8" t="str">
        <f>IFERROR(VLOOKUP(LEFT($A2999,8),POR!$A:$R,12,0),"")</f>
        <v/>
      </c>
      <c r="AA2999" s="8" t="str">
        <f>IFERROR(VLOOKUP(LEFT($A2999,8),POR!$A:$R,13,0),"")</f>
        <v/>
      </c>
      <c r="AB2999" s="8" t="str">
        <f>IFERROR(VLOOKUP(LEFT($A2999,8),POR!$A:$R,14,0),"")</f>
        <v/>
      </c>
      <c r="AC2999" s="8" t="str">
        <f>IFERROR(VLOOKUP(LEFT($A2999,8),POR!$A:$R,15,0),"")</f>
        <v/>
      </c>
      <c r="AD2999" s="8" t="str">
        <f>IFERROR(VLOOKUP(LEFT($A2999,8),POR!$A:$R,16,0),"")</f>
        <v/>
      </c>
      <c r="AE2999" s="8" t="str">
        <f>IFERROR(VLOOKUP(LEFT($A2999,8),POR!$A:$R,17,0),"")</f>
        <v/>
      </c>
      <c r="AF2999" s="8" t="str">
        <f>IFERROR(VLOOKUP(LEFT($A2999,8),POR!$A:$R,18,0),"")</f>
        <v/>
      </c>
      <c r="AG2999" s="36" t="str">
        <f>IFERROR(VLOOKUP(A2999,NSD!F:G,2,0),"")</f>
        <v/>
      </c>
    </row>
    <row r="3000" spans="1:33">
      <c r="A3000" s="49" t="s">
        <v>4304</v>
      </c>
      <c r="B3000" s="36" t="str">
        <f>VLOOKUP(LEFT(A3000,8),Clusters!A:C,3,0)</f>
        <v>C4</v>
      </c>
      <c r="C3000" s="36">
        <f>VLOOKUP(LEFT(A3000,8),Clusters!A:D,2,0)</f>
        <v>4</v>
      </c>
      <c r="O3000" s="36">
        <f>IFERROR(VLOOKUP(LEFT(A3000,8),'Development Priority'!A:B,2,0),"")</f>
        <v>861</v>
      </c>
      <c r="P3000" s="8" t="str">
        <f>IFERROR(VLOOKUP(LEFT($A3000,8),POR!$A:$R,2,0),"")</f>
        <v/>
      </c>
      <c r="Q3000" s="8" t="str">
        <f>IFERROR(VLOOKUP(LEFT($A3000,8),POR!$A:$R,3,0),"")</f>
        <v/>
      </c>
      <c r="R3000" s="8" t="str">
        <f>IFERROR(VLOOKUP(LEFT($A3000,8),POR!$A:$R,4,0),"")</f>
        <v/>
      </c>
      <c r="S3000" s="8" t="str">
        <f>IFERROR(VLOOKUP(LEFT($A3000,8),POR!$A:$R,5,0),"")</f>
        <v/>
      </c>
      <c r="T3000" s="8" t="str">
        <f>IFERROR(VLOOKUP(LEFT($A3000,8),POR!$A:$R,6,0),"")</f>
        <v/>
      </c>
      <c r="U3000" s="8" t="str">
        <f>IFERROR(VLOOKUP(LEFT($A3000,8),POR!$A:$R,7,0),"")</f>
        <v/>
      </c>
      <c r="V3000" s="8" t="str">
        <f>IFERROR(VLOOKUP(LEFT($A3000,8),POR!$A:$R,8,0),"")</f>
        <v/>
      </c>
      <c r="W3000" s="8" t="str">
        <f>IFERROR(VLOOKUP(LEFT($A3000,8),POR!$A:$R,9,0),"")</f>
        <v/>
      </c>
      <c r="X3000" s="8">
        <f>IFERROR(VLOOKUP(LEFT($A3000,8),POR!$A:$R,10,0),"")</f>
        <v>42944</v>
      </c>
      <c r="Y3000" s="8" t="str">
        <f>IFERROR(VLOOKUP(LEFT($A3000,8),POR!$A:$R,11,0),"")</f>
        <v/>
      </c>
      <c r="Z3000" s="8" t="str">
        <f>IFERROR(VLOOKUP(LEFT($A3000,8),POR!$A:$R,12,0),"")</f>
        <v/>
      </c>
      <c r="AA3000" s="8" t="str">
        <f>IFERROR(VLOOKUP(LEFT($A3000,8),POR!$A:$R,13,0),"")</f>
        <v/>
      </c>
      <c r="AB3000" s="8" t="str">
        <f>IFERROR(VLOOKUP(LEFT($A3000,8),POR!$A:$R,14,0),"")</f>
        <v/>
      </c>
      <c r="AC3000" s="8" t="str">
        <f>IFERROR(VLOOKUP(LEFT($A3000,8),POR!$A:$R,15,0),"")</f>
        <v/>
      </c>
      <c r="AD3000" s="8" t="str">
        <f>IFERROR(VLOOKUP(LEFT($A3000,8),POR!$A:$R,16,0),"")</f>
        <v/>
      </c>
      <c r="AE3000" s="8" t="str">
        <f>IFERROR(VLOOKUP(LEFT($A3000,8),POR!$A:$R,17,0),"")</f>
        <v/>
      </c>
      <c r="AF3000" s="8" t="str">
        <f>IFERROR(VLOOKUP(LEFT($A3000,8),POR!$A:$R,18,0),"")</f>
        <v/>
      </c>
      <c r="AG3000" s="36" t="str">
        <f>IFERROR(VLOOKUP(A3000,NSD!F:G,2,0),"")</f>
        <v/>
      </c>
    </row>
    <row r="3001" spans="1:33">
      <c r="A3001" s="49" t="s">
        <v>4849</v>
      </c>
      <c r="B3001" s="36" t="str">
        <f>VLOOKUP(LEFT(A3001,8),Clusters!A:C,3,0)</f>
        <v>C4</v>
      </c>
      <c r="C3001" s="36">
        <f>VLOOKUP(LEFT(A3001,8),Clusters!A:D,2,0)</f>
        <v>4</v>
      </c>
      <c r="O3001" s="36">
        <f>IFERROR(VLOOKUP(LEFT(A3001,8),'Development Priority'!A:B,2,0),"")</f>
        <v>861</v>
      </c>
      <c r="P3001" s="8" t="str">
        <f>IFERROR(VLOOKUP(LEFT($A3001,8),POR!$A:$R,2,0),"")</f>
        <v/>
      </c>
      <c r="Q3001" s="8" t="str">
        <f>IFERROR(VLOOKUP(LEFT($A3001,8),POR!$A:$R,3,0),"")</f>
        <v/>
      </c>
      <c r="R3001" s="8" t="str">
        <f>IFERROR(VLOOKUP(LEFT($A3001,8),POR!$A:$R,4,0),"")</f>
        <v/>
      </c>
      <c r="S3001" s="8" t="str">
        <f>IFERROR(VLOOKUP(LEFT($A3001,8),POR!$A:$R,5,0),"")</f>
        <v/>
      </c>
      <c r="T3001" s="8" t="str">
        <f>IFERROR(VLOOKUP(LEFT($A3001,8),POR!$A:$R,6,0),"")</f>
        <v/>
      </c>
      <c r="U3001" s="8" t="str">
        <f>IFERROR(VLOOKUP(LEFT($A3001,8),POR!$A:$R,7,0),"")</f>
        <v/>
      </c>
      <c r="V3001" s="8" t="str">
        <f>IFERROR(VLOOKUP(LEFT($A3001,8),POR!$A:$R,8,0),"")</f>
        <v/>
      </c>
      <c r="W3001" s="8" t="str">
        <f>IFERROR(VLOOKUP(LEFT($A3001,8),POR!$A:$R,9,0),"")</f>
        <v/>
      </c>
      <c r="X3001" s="8">
        <f>IFERROR(VLOOKUP(LEFT($A3001,8),POR!$A:$R,10,0),"")</f>
        <v>42944</v>
      </c>
      <c r="Y3001" s="8" t="str">
        <f>IFERROR(VLOOKUP(LEFT($A3001,8),POR!$A:$R,11,0),"")</f>
        <v/>
      </c>
      <c r="Z3001" s="8" t="str">
        <f>IFERROR(VLOOKUP(LEFT($A3001,8),POR!$A:$R,12,0),"")</f>
        <v/>
      </c>
      <c r="AA3001" s="8" t="str">
        <f>IFERROR(VLOOKUP(LEFT($A3001,8),POR!$A:$R,13,0),"")</f>
        <v/>
      </c>
      <c r="AB3001" s="8" t="str">
        <f>IFERROR(VLOOKUP(LEFT($A3001,8),POR!$A:$R,14,0),"")</f>
        <v/>
      </c>
      <c r="AC3001" s="8" t="str">
        <f>IFERROR(VLOOKUP(LEFT($A3001,8),POR!$A:$R,15,0),"")</f>
        <v/>
      </c>
      <c r="AD3001" s="8" t="str">
        <f>IFERROR(VLOOKUP(LEFT($A3001,8),POR!$A:$R,16,0),"")</f>
        <v/>
      </c>
      <c r="AE3001" s="8" t="str">
        <f>IFERROR(VLOOKUP(LEFT($A3001,8),POR!$A:$R,17,0),"")</f>
        <v/>
      </c>
      <c r="AF3001" s="8" t="str">
        <f>IFERROR(VLOOKUP(LEFT($A3001,8),POR!$A:$R,18,0),"")</f>
        <v/>
      </c>
      <c r="AG3001" s="36" t="str">
        <f>IFERROR(VLOOKUP(A3001,NSD!F:G,2,0),"")</f>
        <v/>
      </c>
    </row>
    <row r="3002" spans="1:33">
      <c r="A3002" s="49" t="s">
        <v>4301</v>
      </c>
      <c r="B3002" s="36" t="str">
        <f>VLOOKUP(LEFT(A3002,8),Clusters!A:C,3,0)</f>
        <v>C1</v>
      </c>
      <c r="C3002" s="36">
        <f>VLOOKUP(LEFT(A3002,8),Clusters!A:D,2,0)</f>
        <v>12</v>
      </c>
      <c r="O3002" s="36">
        <f>IFERROR(VLOOKUP(LEFT(A3002,8),'Development Priority'!A:B,2,0),"")</f>
        <v>1131</v>
      </c>
      <c r="P3002" s="8" t="str">
        <f>IFERROR(VLOOKUP(LEFT($A3002,8),POR!$A:$R,2,0),"")</f>
        <v/>
      </c>
      <c r="Q3002" s="8" t="str">
        <f>IFERROR(VLOOKUP(LEFT($A3002,8),POR!$A:$R,3,0),"")</f>
        <v/>
      </c>
      <c r="R3002" s="8" t="str">
        <f>IFERROR(VLOOKUP(LEFT($A3002,8),POR!$A:$R,4,0),"")</f>
        <v/>
      </c>
      <c r="S3002" s="8" t="str">
        <f>IFERROR(VLOOKUP(LEFT($A3002,8),POR!$A:$R,5,0),"")</f>
        <v/>
      </c>
      <c r="T3002" s="8" t="str">
        <f>IFERROR(VLOOKUP(LEFT($A3002,8),POR!$A:$R,6,0),"")</f>
        <v/>
      </c>
      <c r="U3002" s="8" t="str">
        <f>IFERROR(VLOOKUP(LEFT($A3002,8),POR!$A:$R,7,0),"")</f>
        <v/>
      </c>
      <c r="V3002" s="8" t="str">
        <f>IFERROR(VLOOKUP(LEFT($A3002,8),POR!$A:$R,8,0),"")</f>
        <v/>
      </c>
      <c r="W3002" s="8" t="str">
        <f>IFERROR(VLOOKUP(LEFT($A3002,8),POR!$A:$R,9,0),"")</f>
        <v/>
      </c>
      <c r="X3002" s="8">
        <f>IFERROR(VLOOKUP(LEFT($A3002,8),POR!$A:$R,10,0),"")</f>
        <v>42922</v>
      </c>
      <c r="Y3002" s="8" t="str">
        <f>IFERROR(VLOOKUP(LEFT($A3002,8),POR!$A:$R,11,0),"")</f>
        <v/>
      </c>
      <c r="Z3002" s="8" t="str">
        <f>IFERROR(VLOOKUP(LEFT($A3002,8),POR!$A:$R,12,0),"")</f>
        <v/>
      </c>
      <c r="AA3002" s="8" t="str">
        <f>IFERROR(VLOOKUP(LEFT($A3002,8),POR!$A:$R,13,0),"")</f>
        <v/>
      </c>
      <c r="AB3002" s="8" t="str">
        <f>IFERROR(VLOOKUP(LEFT($A3002,8),POR!$A:$R,14,0),"")</f>
        <v/>
      </c>
      <c r="AC3002" s="8" t="str">
        <f>IFERROR(VLOOKUP(LEFT($A3002,8),POR!$A:$R,15,0),"")</f>
        <v/>
      </c>
      <c r="AD3002" s="8" t="str">
        <f>IFERROR(VLOOKUP(LEFT($A3002,8),POR!$A:$R,16,0),"")</f>
        <v/>
      </c>
      <c r="AE3002" s="8" t="str">
        <f>IFERROR(VLOOKUP(LEFT($A3002,8),POR!$A:$R,17,0),"")</f>
        <v/>
      </c>
      <c r="AF3002" s="8" t="str">
        <f>IFERROR(VLOOKUP(LEFT($A3002,8),POR!$A:$R,18,0),"")</f>
        <v/>
      </c>
      <c r="AG3002" s="36" t="str">
        <f>IFERROR(VLOOKUP(A3002,NSD!F:G,2,0),"")</f>
        <v/>
      </c>
    </row>
    <row r="3003" spans="1:33">
      <c r="A3003" s="49" t="s">
        <v>2152</v>
      </c>
      <c r="B3003" s="36" t="str">
        <f>VLOOKUP(LEFT(A3003,8),Clusters!A:C,3,0)</f>
        <v>C1</v>
      </c>
      <c r="C3003" s="36">
        <f>VLOOKUP(LEFT(A3003,8),Clusters!A:D,2,0)</f>
        <v>12</v>
      </c>
      <c r="O3003" s="36">
        <f>IFERROR(VLOOKUP(LEFT(A3003,8),'Development Priority'!A:B,2,0),"")</f>
        <v>1131</v>
      </c>
      <c r="P3003" s="8" t="str">
        <f>IFERROR(VLOOKUP(LEFT($A3003,8),POR!$A:$R,2,0),"")</f>
        <v/>
      </c>
      <c r="Q3003" s="8" t="str">
        <f>IFERROR(VLOOKUP(LEFT($A3003,8),POR!$A:$R,3,0),"")</f>
        <v/>
      </c>
      <c r="R3003" s="8" t="str">
        <f>IFERROR(VLOOKUP(LEFT($A3003,8),POR!$A:$R,4,0),"")</f>
        <v/>
      </c>
      <c r="S3003" s="8" t="str">
        <f>IFERROR(VLOOKUP(LEFT($A3003,8),POR!$A:$R,5,0),"")</f>
        <v/>
      </c>
      <c r="T3003" s="8" t="str">
        <f>IFERROR(VLOOKUP(LEFT($A3003,8),POR!$A:$R,6,0),"")</f>
        <v/>
      </c>
      <c r="U3003" s="8" t="str">
        <f>IFERROR(VLOOKUP(LEFT($A3003,8),POR!$A:$R,7,0),"")</f>
        <v/>
      </c>
      <c r="V3003" s="8" t="str">
        <f>IFERROR(VLOOKUP(LEFT($A3003,8),POR!$A:$R,8,0),"")</f>
        <v/>
      </c>
      <c r="W3003" s="8" t="str">
        <f>IFERROR(VLOOKUP(LEFT($A3003,8),POR!$A:$R,9,0),"")</f>
        <v/>
      </c>
      <c r="X3003" s="8">
        <f>IFERROR(VLOOKUP(LEFT($A3003,8),POR!$A:$R,10,0),"")</f>
        <v>42922</v>
      </c>
      <c r="Y3003" s="8" t="str">
        <f>IFERROR(VLOOKUP(LEFT($A3003,8),POR!$A:$R,11,0),"")</f>
        <v/>
      </c>
      <c r="Z3003" s="8" t="str">
        <f>IFERROR(VLOOKUP(LEFT($A3003,8),POR!$A:$R,12,0),"")</f>
        <v/>
      </c>
      <c r="AA3003" s="8" t="str">
        <f>IFERROR(VLOOKUP(LEFT($A3003,8),POR!$A:$R,13,0),"")</f>
        <v/>
      </c>
      <c r="AB3003" s="8" t="str">
        <f>IFERROR(VLOOKUP(LEFT($A3003,8),POR!$A:$R,14,0),"")</f>
        <v/>
      </c>
      <c r="AC3003" s="8" t="str">
        <f>IFERROR(VLOOKUP(LEFT($A3003,8),POR!$A:$R,15,0),"")</f>
        <v/>
      </c>
      <c r="AD3003" s="8" t="str">
        <f>IFERROR(VLOOKUP(LEFT($A3003,8),POR!$A:$R,16,0),"")</f>
        <v/>
      </c>
      <c r="AE3003" s="8" t="str">
        <f>IFERROR(VLOOKUP(LEFT($A3003,8),POR!$A:$R,17,0),"")</f>
        <v/>
      </c>
      <c r="AF3003" s="8" t="str">
        <f>IFERROR(VLOOKUP(LEFT($A3003,8),POR!$A:$R,18,0),"")</f>
        <v/>
      </c>
      <c r="AG3003" s="36" t="str">
        <f>IFERROR(VLOOKUP(A3003,NSD!F:G,2,0),"")</f>
        <v/>
      </c>
    </row>
    <row r="3004" spans="1:33">
      <c r="A3004" s="49" t="s">
        <v>2976</v>
      </c>
      <c r="B3004" s="36" t="str">
        <f>VLOOKUP(LEFT(A3004,8),Clusters!A:C,3,0)</f>
        <v>C3</v>
      </c>
      <c r="C3004" s="36">
        <f>VLOOKUP(LEFT(A3004,8),Clusters!A:D,2,0)</f>
        <v>33</v>
      </c>
      <c r="O3004" s="36">
        <f>IFERROR(VLOOKUP(LEFT(A3004,8),'Development Priority'!A:B,2,0),"")</f>
        <v>1120</v>
      </c>
      <c r="P3004" s="8" t="str">
        <f>IFERROR(VLOOKUP(LEFT($A3004,8),POR!$A:$R,2,0),"")</f>
        <v/>
      </c>
      <c r="Q3004" s="8" t="str">
        <f>IFERROR(VLOOKUP(LEFT($A3004,8),POR!$A:$R,3,0),"")</f>
        <v/>
      </c>
      <c r="R3004" s="8" t="str">
        <f>IFERROR(VLOOKUP(LEFT($A3004,8),POR!$A:$R,4,0),"")</f>
        <v/>
      </c>
      <c r="S3004" s="8" t="str">
        <f>IFERROR(VLOOKUP(LEFT($A3004,8),POR!$A:$R,5,0),"")</f>
        <v/>
      </c>
      <c r="T3004" s="8" t="str">
        <f>IFERROR(VLOOKUP(LEFT($A3004,8),POR!$A:$R,6,0),"")</f>
        <v/>
      </c>
      <c r="U3004" s="8" t="str">
        <f>IFERROR(VLOOKUP(LEFT($A3004,8),POR!$A:$R,7,0),"")</f>
        <v/>
      </c>
      <c r="V3004" s="8" t="str">
        <f>IFERROR(VLOOKUP(LEFT($A3004,8),POR!$A:$R,8,0),"")</f>
        <v/>
      </c>
      <c r="W3004" s="8" t="str">
        <f>IFERROR(VLOOKUP(LEFT($A3004,8),POR!$A:$R,9,0),"")</f>
        <v/>
      </c>
      <c r="X3004" s="8" t="str">
        <f>IFERROR(VLOOKUP(LEFT($A3004,8),POR!$A:$R,10,0),"")</f>
        <v/>
      </c>
      <c r="Y3004" s="8" t="str">
        <f>IFERROR(VLOOKUP(LEFT($A3004,8),POR!$A:$R,11,0),"")</f>
        <v/>
      </c>
      <c r="Z3004" s="8" t="str">
        <f>IFERROR(VLOOKUP(LEFT($A3004,8),POR!$A:$R,12,0),"")</f>
        <v/>
      </c>
      <c r="AA3004" s="8" t="str">
        <f>IFERROR(VLOOKUP(LEFT($A3004,8),POR!$A:$R,13,0),"")</f>
        <v/>
      </c>
      <c r="AB3004" s="8" t="str">
        <f>IFERROR(VLOOKUP(LEFT($A3004,8),POR!$A:$R,14,0),"")</f>
        <v/>
      </c>
      <c r="AC3004" s="8" t="str">
        <f>IFERROR(VLOOKUP(LEFT($A3004,8),POR!$A:$R,15,0),"")</f>
        <v/>
      </c>
      <c r="AD3004" s="8" t="str">
        <f>IFERROR(VLOOKUP(LEFT($A3004,8),POR!$A:$R,16,0),"")</f>
        <v/>
      </c>
      <c r="AE3004" s="8" t="str">
        <f>IFERROR(VLOOKUP(LEFT($A3004,8),POR!$A:$R,17,0),"")</f>
        <v/>
      </c>
      <c r="AF3004" s="8" t="str">
        <f>IFERROR(VLOOKUP(LEFT($A3004,8),POR!$A:$R,18,0),"")</f>
        <v/>
      </c>
      <c r="AG3004" s="36" t="str">
        <f>IFERROR(VLOOKUP(A3004,NSD!F:G,2,0),"")</f>
        <v/>
      </c>
    </row>
    <row r="3005" spans="1:33">
      <c r="A3005" s="49" t="s">
        <v>4283</v>
      </c>
      <c r="B3005" s="36" t="str">
        <f>VLOOKUP(LEFT(A3005,8),Clusters!A:C,3,0)</f>
        <v>C5</v>
      </c>
      <c r="C3005" s="36">
        <f>VLOOKUP(LEFT(A3005,8),Clusters!A:D,2,0)</f>
        <v>54</v>
      </c>
      <c r="O3005" s="36">
        <f>IFERROR(VLOOKUP(LEFT(A3005,8),'Development Priority'!A:B,2,0),"")</f>
        <v>456</v>
      </c>
      <c r="P3005" s="8" t="str">
        <f>IFERROR(VLOOKUP(LEFT($A3005,8),POR!$A:$R,2,0),"")</f>
        <v/>
      </c>
      <c r="Q3005" s="8" t="str">
        <f>IFERROR(VLOOKUP(LEFT($A3005,8),POR!$A:$R,3,0),"")</f>
        <v/>
      </c>
      <c r="R3005" s="8" t="str">
        <f>IFERROR(VLOOKUP(LEFT($A3005,8),POR!$A:$R,4,0),"")</f>
        <v/>
      </c>
      <c r="S3005" s="8" t="str">
        <f>IFERROR(VLOOKUP(LEFT($A3005,8),POR!$A:$R,5,0),"")</f>
        <v/>
      </c>
      <c r="T3005" s="8">
        <f>IFERROR(VLOOKUP(LEFT($A3005,8),POR!$A:$R,6,0),"")</f>
        <v>43464.666666666701</v>
      </c>
      <c r="U3005" s="8" t="str">
        <f>IFERROR(VLOOKUP(LEFT($A3005,8),POR!$A:$R,7,0),"")</f>
        <v/>
      </c>
      <c r="V3005" s="8" t="str">
        <f>IFERROR(VLOOKUP(LEFT($A3005,8),POR!$A:$R,8,0),"")</f>
        <v/>
      </c>
      <c r="W3005" s="8" t="str">
        <f>IFERROR(VLOOKUP(LEFT($A3005,8),POR!$A:$R,9,0),"")</f>
        <v/>
      </c>
      <c r="X3005" s="8" t="str">
        <f>IFERROR(VLOOKUP(LEFT($A3005,8),POR!$A:$R,10,0),"")</f>
        <v/>
      </c>
      <c r="Y3005" s="8" t="str">
        <f>IFERROR(VLOOKUP(LEFT($A3005,8),POR!$A:$R,11,0),"")</f>
        <v/>
      </c>
      <c r="Z3005" s="8" t="str">
        <f>IFERROR(VLOOKUP(LEFT($A3005,8),POR!$A:$R,12,0),"")</f>
        <v/>
      </c>
      <c r="AA3005" s="8" t="str">
        <f>IFERROR(VLOOKUP(LEFT($A3005,8),POR!$A:$R,13,0),"")</f>
        <v/>
      </c>
      <c r="AB3005" s="8" t="str">
        <f>IFERROR(VLOOKUP(LEFT($A3005,8),POR!$A:$R,14,0),"")</f>
        <v/>
      </c>
      <c r="AC3005" s="8" t="str">
        <f>IFERROR(VLOOKUP(LEFT($A3005,8),POR!$A:$R,15,0),"")</f>
        <v/>
      </c>
      <c r="AD3005" s="8" t="str">
        <f>IFERROR(VLOOKUP(LEFT($A3005,8),POR!$A:$R,16,0),"")</f>
        <v/>
      </c>
      <c r="AE3005" s="8" t="str">
        <f>IFERROR(VLOOKUP(LEFT($A3005,8),POR!$A:$R,17,0),"")</f>
        <v/>
      </c>
      <c r="AF3005" s="8" t="str">
        <f>IFERROR(VLOOKUP(LEFT($A3005,8),POR!$A:$R,18,0),"")</f>
        <v/>
      </c>
      <c r="AG3005" s="36" t="str">
        <f>IFERROR(VLOOKUP(A3005,NSD!F:G,2,0),"")</f>
        <v/>
      </c>
    </row>
    <row r="3006" spans="1:33">
      <c r="A3006" s="49" t="s">
        <v>4573</v>
      </c>
      <c r="B3006" s="36" t="str">
        <f>VLOOKUP(LEFT(A3006,8),Clusters!A:C,3,0)</f>
        <v>C5</v>
      </c>
      <c r="C3006" s="36">
        <f>VLOOKUP(LEFT(A3006,8),Clusters!A:D,2,0)</f>
        <v>54</v>
      </c>
      <c r="O3006" s="36">
        <f>IFERROR(VLOOKUP(LEFT(A3006,8),'Development Priority'!A:B,2,0),"")</f>
        <v>456</v>
      </c>
      <c r="P3006" s="8" t="str">
        <f>IFERROR(VLOOKUP(LEFT($A3006,8),POR!$A:$R,2,0),"")</f>
        <v/>
      </c>
      <c r="Q3006" s="8" t="str">
        <f>IFERROR(VLOOKUP(LEFT($A3006,8),POR!$A:$R,3,0),"")</f>
        <v/>
      </c>
      <c r="R3006" s="8" t="str">
        <f>IFERROR(VLOOKUP(LEFT($A3006,8),POR!$A:$R,4,0),"")</f>
        <v/>
      </c>
      <c r="S3006" s="8" t="str">
        <f>IFERROR(VLOOKUP(LEFT($A3006,8),POR!$A:$R,5,0),"")</f>
        <v/>
      </c>
      <c r="T3006" s="8">
        <f>IFERROR(VLOOKUP(LEFT($A3006,8),POR!$A:$R,6,0),"")</f>
        <v>43464.666666666701</v>
      </c>
      <c r="U3006" s="8" t="str">
        <f>IFERROR(VLOOKUP(LEFT($A3006,8),POR!$A:$R,7,0),"")</f>
        <v/>
      </c>
      <c r="V3006" s="8" t="str">
        <f>IFERROR(VLOOKUP(LEFT($A3006,8),POR!$A:$R,8,0),"")</f>
        <v/>
      </c>
      <c r="W3006" s="8" t="str">
        <f>IFERROR(VLOOKUP(LEFT($A3006,8),POR!$A:$R,9,0),"")</f>
        <v/>
      </c>
      <c r="X3006" s="8" t="str">
        <f>IFERROR(VLOOKUP(LEFT($A3006,8),POR!$A:$R,10,0),"")</f>
        <v/>
      </c>
      <c r="Y3006" s="8" t="str">
        <f>IFERROR(VLOOKUP(LEFT($A3006,8),POR!$A:$R,11,0),"")</f>
        <v/>
      </c>
      <c r="Z3006" s="8" t="str">
        <f>IFERROR(VLOOKUP(LEFT($A3006,8),POR!$A:$R,12,0),"")</f>
        <v/>
      </c>
      <c r="AA3006" s="8" t="str">
        <f>IFERROR(VLOOKUP(LEFT($A3006,8),POR!$A:$R,13,0),"")</f>
        <v/>
      </c>
      <c r="AB3006" s="8" t="str">
        <f>IFERROR(VLOOKUP(LEFT($A3006,8),POR!$A:$R,14,0),"")</f>
        <v/>
      </c>
      <c r="AC3006" s="8" t="str">
        <f>IFERROR(VLOOKUP(LEFT($A3006,8),POR!$A:$R,15,0),"")</f>
        <v/>
      </c>
      <c r="AD3006" s="8" t="str">
        <f>IFERROR(VLOOKUP(LEFT($A3006,8),POR!$A:$R,16,0),"")</f>
        <v/>
      </c>
      <c r="AE3006" s="8" t="str">
        <f>IFERROR(VLOOKUP(LEFT($A3006,8),POR!$A:$R,17,0),"")</f>
        <v/>
      </c>
      <c r="AF3006" s="8" t="str">
        <f>IFERROR(VLOOKUP(LEFT($A3006,8),POR!$A:$R,18,0),"")</f>
        <v/>
      </c>
      <c r="AG3006" s="36" t="str">
        <f>IFERROR(VLOOKUP(A3006,NSD!F:G,2,0),"")</f>
        <v/>
      </c>
    </row>
    <row r="3007" spans="1:33">
      <c r="A3007" s="49" t="s">
        <v>4443</v>
      </c>
      <c r="B3007" s="36" t="str">
        <f>VLOOKUP(LEFT(A3007,8),Clusters!A:C,3,0)</f>
        <v>C5</v>
      </c>
      <c r="C3007" s="36">
        <f>VLOOKUP(LEFT(A3007,8),Clusters!A:D,2,0)</f>
        <v>54</v>
      </c>
      <c r="O3007" s="36">
        <f>IFERROR(VLOOKUP(LEFT(A3007,8),'Development Priority'!A:B,2,0),"")</f>
        <v>456</v>
      </c>
      <c r="P3007" s="8" t="str">
        <f>IFERROR(VLOOKUP(LEFT($A3007,8),POR!$A:$R,2,0),"")</f>
        <v/>
      </c>
      <c r="Q3007" s="8" t="str">
        <f>IFERROR(VLOOKUP(LEFT($A3007,8),POR!$A:$R,3,0),"")</f>
        <v/>
      </c>
      <c r="R3007" s="8" t="str">
        <f>IFERROR(VLOOKUP(LEFT($A3007,8),POR!$A:$R,4,0),"")</f>
        <v/>
      </c>
      <c r="S3007" s="8" t="str">
        <f>IFERROR(VLOOKUP(LEFT($A3007,8),POR!$A:$R,5,0),"")</f>
        <v/>
      </c>
      <c r="T3007" s="8">
        <f>IFERROR(VLOOKUP(LEFT($A3007,8),POR!$A:$R,6,0),"")</f>
        <v>43464.666666666701</v>
      </c>
      <c r="U3007" s="8" t="str">
        <f>IFERROR(VLOOKUP(LEFT($A3007,8),POR!$A:$R,7,0),"")</f>
        <v/>
      </c>
      <c r="V3007" s="8" t="str">
        <f>IFERROR(VLOOKUP(LEFT($A3007,8),POR!$A:$R,8,0),"")</f>
        <v/>
      </c>
      <c r="W3007" s="8" t="str">
        <f>IFERROR(VLOOKUP(LEFT($A3007,8),POR!$A:$R,9,0),"")</f>
        <v/>
      </c>
      <c r="X3007" s="8" t="str">
        <f>IFERROR(VLOOKUP(LEFT($A3007,8),POR!$A:$R,10,0),"")</f>
        <v/>
      </c>
      <c r="Y3007" s="8" t="str">
        <f>IFERROR(VLOOKUP(LEFT($A3007,8),POR!$A:$R,11,0),"")</f>
        <v/>
      </c>
      <c r="Z3007" s="8" t="str">
        <f>IFERROR(VLOOKUP(LEFT($A3007,8),POR!$A:$R,12,0),"")</f>
        <v/>
      </c>
      <c r="AA3007" s="8" t="str">
        <f>IFERROR(VLOOKUP(LEFT($A3007,8),POR!$A:$R,13,0),"")</f>
        <v/>
      </c>
      <c r="AB3007" s="8" t="str">
        <f>IFERROR(VLOOKUP(LEFT($A3007,8),POR!$A:$R,14,0),"")</f>
        <v/>
      </c>
      <c r="AC3007" s="8" t="str">
        <f>IFERROR(VLOOKUP(LEFT($A3007,8),POR!$A:$R,15,0),"")</f>
        <v/>
      </c>
      <c r="AD3007" s="8" t="str">
        <f>IFERROR(VLOOKUP(LEFT($A3007,8),POR!$A:$R,16,0),"")</f>
        <v/>
      </c>
      <c r="AE3007" s="8" t="str">
        <f>IFERROR(VLOOKUP(LEFT($A3007,8),POR!$A:$R,17,0),"")</f>
        <v/>
      </c>
      <c r="AF3007" s="8" t="str">
        <f>IFERROR(VLOOKUP(LEFT($A3007,8),POR!$A:$R,18,0),"")</f>
        <v/>
      </c>
      <c r="AG3007" s="36" t="str">
        <f>IFERROR(VLOOKUP(A3007,NSD!F:G,2,0),"")</f>
        <v/>
      </c>
    </row>
    <row r="3008" spans="1:33">
      <c r="A3008" s="49" t="s">
        <v>4787</v>
      </c>
      <c r="B3008" s="36" t="str">
        <f>VLOOKUP(LEFT(A3008,8),Clusters!A:C,3,0)</f>
        <v>C3</v>
      </c>
      <c r="C3008" s="36">
        <f>VLOOKUP(LEFT(A3008,8),Clusters!A:D,2,0)</f>
        <v>33</v>
      </c>
      <c r="O3008" s="36">
        <f>IFERROR(VLOOKUP(LEFT(A3008,8),'Development Priority'!A:B,2,0),"")</f>
        <v>453</v>
      </c>
      <c r="P3008" s="8" t="str">
        <f>IFERROR(VLOOKUP(LEFT($A3008,8),POR!$A:$R,2,0),"")</f>
        <v/>
      </c>
      <c r="Q3008" s="8" t="str">
        <f>IFERROR(VLOOKUP(LEFT($A3008,8),POR!$A:$R,3,0),"")</f>
        <v/>
      </c>
      <c r="R3008" s="8" t="str">
        <f>IFERROR(VLOOKUP(LEFT($A3008,8),POR!$A:$R,4,0),"")</f>
        <v/>
      </c>
      <c r="S3008" s="8" t="str">
        <f>IFERROR(VLOOKUP(LEFT($A3008,8),POR!$A:$R,5,0),"")</f>
        <v/>
      </c>
      <c r="T3008" s="8">
        <f>IFERROR(VLOOKUP(LEFT($A3008,8),POR!$A:$R,6,0),"")</f>
        <v>42788.666666666701</v>
      </c>
      <c r="U3008" s="8" t="str">
        <f>IFERROR(VLOOKUP(LEFT($A3008,8),POR!$A:$R,7,0),"")</f>
        <v/>
      </c>
      <c r="V3008" s="8" t="str">
        <f>IFERROR(VLOOKUP(LEFT($A3008,8),POR!$A:$R,8,0),"")</f>
        <v/>
      </c>
      <c r="W3008" s="8" t="str">
        <f>IFERROR(VLOOKUP(LEFT($A3008,8),POR!$A:$R,9,0),"")</f>
        <v/>
      </c>
      <c r="X3008" s="8" t="str">
        <f>IFERROR(VLOOKUP(LEFT($A3008,8),POR!$A:$R,10,0),"")</f>
        <v/>
      </c>
      <c r="Y3008" s="8" t="str">
        <f>IFERROR(VLOOKUP(LEFT($A3008,8),POR!$A:$R,11,0),"")</f>
        <v/>
      </c>
      <c r="Z3008" s="8" t="str">
        <f>IFERROR(VLOOKUP(LEFT($A3008,8),POR!$A:$R,12,0),"")</f>
        <v/>
      </c>
      <c r="AA3008" s="8" t="str">
        <f>IFERROR(VLOOKUP(LEFT($A3008,8),POR!$A:$R,13,0),"")</f>
        <v/>
      </c>
      <c r="AB3008" s="8" t="str">
        <f>IFERROR(VLOOKUP(LEFT($A3008,8),POR!$A:$R,14,0),"")</f>
        <v/>
      </c>
      <c r="AC3008" s="8" t="str">
        <f>IFERROR(VLOOKUP(LEFT($A3008,8),POR!$A:$R,15,0),"")</f>
        <v/>
      </c>
      <c r="AD3008" s="8" t="str">
        <f>IFERROR(VLOOKUP(LEFT($A3008,8),POR!$A:$R,16,0),"")</f>
        <v/>
      </c>
      <c r="AE3008" s="8" t="str">
        <f>IFERROR(VLOOKUP(LEFT($A3008,8),POR!$A:$R,17,0),"")</f>
        <v/>
      </c>
      <c r="AF3008" s="8" t="str">
        <f>IFERROR(VLOOKUP(LEFT($A3008,8),POR!$A:$R,18,0),"")</f>
        <v/>
      </c>
      <c r="AG3008" s="36" t="str">
        <f>IFERROR(VLOOKUP(A3008,NSD!F:G,2,0),"")</f>
        <v/>
      </c>
    </row>
    <row r="3009" spans="1:33">
      <c r="A3009" s="49" t="s">
        <v>2299</v>
      </c>
      <c r="B3009" s="36" t="str">
        <f>VLOOKUP(LEFT(A3009,8),Clusters!A:C,3,0)</f>
        <v>C3</v>
      </c>
      <c r="C3009" s="36">
        <f>VLOOKUP(LEFT(A3009,8),Clusters!A:D,2,0)</f>
        <v>33</v>
      </c>
      <c r="O3009" s="36">
        <f>IFERROR(VLOOKUP(LEFT(A3009,8),'Development Priority'!A:B,2,0),"")</f>
        <v>453</v>
      </c>
      <c r="P3009" s="8" t="str">
        <f>IFERROR(VLOOKUP(LEFT($A3009,8),POR!$A:$R,2,0),"")</f>
        <v/>
      </c>
      <c r="Q3009" s="8" t="str">
        <f>IFERROR(VLOOKUP(LEFT($A3009,8),POR!$A:$R,3,0),"")</f>
        <v/>
      </c>
      <c r="R3009" s="8" t="str">
        <f>IFERROR(VLOOKUP(LEFT($A3009,8),POR!$A:$R,4,0),"")</f>
        <v/>
      </c>
      <c r="S3009" s="8" t="str">
        <f>IFERROR(VLOOKUP(LEFT($A3009,8),POR!$A:$R,5,0),"")</f>
        <v/>
      </c>
      <c r="T3009" s="8">
        <f>IFERROR(VLOOKUP(LEFT($A3009,8),POR!$A:$R,6,0),"")</f>
        <v>42788.666666666701</v>
      </c>
      <c r="U3009" s="8" t="str">
        <f>IFERROR(VLOOKUP(LEFT($A3009,8),POR!$A:$R,7,0),"")</f>
        <v/>
      </c>
      <c r="V3009" s="8" t="str">
        <f>IFERROR(VLOOKUP(LEFT($A3009,8),POR!$A:$R,8,0),"")</f>
        <v/>
      </c>
      <c r="W3009" s="8" t="str">
        <f>IFERROR(VLOOKUP(LEFT($A3009,8),POR!$A:$R,9,0),"")</f>
        <v/>
      </c>
      <c r="X3009" s="8" t="str">
        <f>IFERROR(VLOOKUP(LEFT($A3009,8),POR!$A:$R,10,0),"")</f>
        <v/>
      </c>
      <c r="Y3009" s="8" t="str">
        <f>IFERROR(VLOOKUP(LEFT($A3009,8),POR!$A:$R,11,0),"")</f>
        <v/>
      </c>
      <c r="Z3009" s="8" t="str">
        <f>IFERROR(VLOOKUP(LEFT($A3009,8),POR!$A:$R,12,0),"")</f>
        <v/>
      </c>
      <c r="AA3009" s="8" t="str">
        <f>IFERROR(VLOOKUP(LEFT($A3009,8),POR!$A:$R,13,0),"")</f>
        <v/>
      </c>
      <c r="AB3009" s="8" t="str">
        <f>IFERROR(VLOOKUP(LEFT($A3009,8),POR!$A:$R,14,0),"")</f>
        <v/>
      </c>
      <c r="AC3009" s="8" t="str">
        <f>IFERROR(VLOOKUP(LEFT($A3009,8),POR!$A:$R,15,0),"")</f>
        <v/>
      </c>
      <c r="AD3009" s="8" t="str">
        <f>IFERROR(VLOOKUP(LEFT($A3009,8),POR!$A:$R,16,0),"")</f>
        <v/>
      </c>
      <c r="AE3009" s="8" t="str">
        <f>IFERROR(VLOOKUP(LEFT($A3009,8),POR!$A:$R,17,0),"")</f>
        <v/>
      </c>
      <c r="AF3009" s="8" t="str">
        <f>IFERROR(VLOOKUP(LEFT($A3009,8),POR!$A:$R,18,0),"")</f>
        <v/>
      </c>
      <c r="AG3009" s="36" t="str">
        <f>IFERROR(VLOOKUP(A3009,NSD!F:G,2,0),"")</f>
        <v/>
      </c>
    </row>
    <row r="3010" spans="1:33">
      <c r="A3010" s="49" t="s">
        <v>3484</v>
      </c>
      <c r="B3010" s="36" t="str">
        <f>VLOOKUP(LEFT(A3010,8),Clusters!A:C,3,0)</f>
        <v>C3</v>
      </c>
      <c r="C3010" s="36">
        <f>VLOOKUP(LEFT(A3010,8),Clusters!A:D,2,0)</f>
        <v>33</v>
      </c>
      <c r="O3010" s="36">
        <f>IFERROR(VLOOKUP(LEFT(A3010,8),'Development Priority'!A:B,2,0),"")</f>
        <v>453</v>
      </c>
      <c r="P3010" s="8" t="str">
        <f>IFERROR(VLOOKUP(LEFT($A3010,8),POR!$A:$R,2,0),"")</f>
        <v/>
      </c>
      <c r="Q3010" s="8" t="str">
        <f>IFERROR(VLOOKUP(LEFT($A3010,8),POR!$A:$R,3,0),"")</f>
        <v/>
      </c>
      <c r="R3010" s="8" t="str">
        <f>IFERROR(VLOOKUP(LEFT($A3010,8),POR!$A:$R,4,0),"")</f>
        <v/>
      </c>
      <c r="S3010" s="8" t="str">
        <f>IFERROR(VLOOKUP(LEFT($A3010,8),POR!$A:$R,5,0),"")</f>
        <v/>
      </c>
      <c r="T3010" s="8">
        <f>IFERROR(VLOOKUP(LEFT($A3010,8),POR!$A:$R,6,0),"")</f>
        <v>42788.666666666701</v>
      </c>
      <c r="U3010" s="8" t="str">
        <f>IFERROR(VLOOKUP(LEFT($A3010,8),POR!$A:$R,7,0),"")</f>
        <v/>
      </c>
      <c r="V3010" s="8" t="str">
        <f>IFERROR(VLOOKUP(LEFT($A3010,8),POR!$A:$R,8,0),"")</f>
        <v/>
      </c>
      <c r="W3010" s="8" t="str">
        <f>IFERROR(VLOOKUP(LEFT($A3010,8),POR!$A:$R,9,0),"")</f>
        <v/>
      </c>
      <c r="X3010" s="8" t="str">
        <f>IFERROR(VLOOKUP(LEFT($A3010,8),POR!$A:$R,10,0),"")</f>
        <v/>
      </c>
      <c r="Y3010" s="8" t="str">
        <f>IFERROR(VLOOKUP(LEFT($A3010,8),POR!$A:$R,11,0),"")</f>
        <v/>
      </c>
      <c r="Z3010" s="8" t="str">
        <f>IFERROR(VLOOKUP(LEFT($A3010,8),POR!$A:$R,12,0),"")</f>
        <v/>
      </c>
      <c r="AA3010" s="8" t="str">
        <f>IFERROR(VLOOKUP(LEFT($A3010,8),POR!$A:$R,13,0),"")</f>
        <v/>
      </c>
      <c r="AB3010" s="8" t="str">
        <f>IFERROR(VLOOKUP(LEFT($A3010,8),POR!$A:$R,14,0),"")</f>
        <v/>
      </c>
      <c r="AC3010" s="8" t="str">
        <f>IFERROR(VLOOKUP(LEFT($A3010,8),POR!$A:$R,15,0),"")</f>
        <v/>
      </c>
      <c r="AD3010" s="8" t="str">
        <f>IFERROR(VLOOKUP(LEFT($A3010,8),POR!$A:$R,16,0),"")</f>
        <v/>
      </c>
      <c r="AE3010" s="8" t="str">
        <f>IFERROR(VLOOKUP(LEFT($A3010,8),POR!$A:$R,17,0),"")</f>
        <v/>
      </c>
      <c r="AF3010" s="8" t="str">
        <f>IFERROR(VLOOKUP(LEFT($A3010,8),POR!$A:$R,18,0),"")</f>
        <v/>
      </c>
      <c r="AG3010" s="36" t="str">
        <f>IFERROR(VLOOKUP(A3010,NSD!F:G,2,0),"")</f>
        <v/>
      </c>
    </row>
    <row r="3011" spans="1:33">
      <c r="A3011" s="49" t="s">
        <v>2388</v>
      </c>
      <c r="B3011" s="36" t="str">
        <f>VLOOKUP(LEFT(A3011,8),Clusters!A:C,3,0)</f>
        <v>C4</v>
      </c>
      <c r="C3011" s="36">
        <f>VLOOKUP(LEFT(A3011,8),Clusters!A:D,2,0)</f>
        <v>45</v>
      </c>
      <c r="O3011" s="36">
        <f>IFERROR(VLOOKUP(LEFT(A3011,8),'Development Priority'!A:B,2,0),"")</f>
        <v>1101</v>
      </c>
      <c r="P3011" s="8" t="str">
        <f>IFERROR(VLOOKUP(LEFT($A3011,8),POR!$A:$R,2,0),"")</f>
        <v/>
      </c>
      <c r="Q3011" s="8" t="str">
        <f>IFERROR(VLOOKUP(LEFT($A3011,8),POR!$A:$R,3,0),"")</f>
        <v/>
      </c>
      <c r="R3011" s="8" t="str">
        <f>IFERROR(VLOOKUP(LEFT($A3011,8),POR!$A:$R,4,0),"")</f>
        <v/>
      </c>
      <c r="S3011" s="8" t="str">
        <f>IFERROR(VLOOKUP(LEFT($A3011,8),POR!$A:$R,5,0),"")</f>
        <v/>
      </c>
      <c r="T3011" s="8" t="str">
        <f>IFERROR(VLOOKUP(LEFT($A3011,8),POR!$A:$R,6,0),"")</f>
        <v/>
      </c>
      <c r="U3011" s="8" t="str">
        <f>IFERROR(VLOOKUP(LEFT($A3011,8),POR!$A:$R,7,0),"")</f>
        <v/>
      </c>
      <c r="V3011" s="8" t="str">
        <f>IFERROR(VLOOKUP(LEFT($A3011,8),POR!$A:$R,8,0),"")</f>
        <v/>
      </c>
      <c r="W3011" s="8" t="str">
        <f>IFERROR(VLOOKUP(LEFT($A3011,8),POR!$A:$R,9,0),"")</f>
        <v/>
      </c>
      <c r="X3011" s="8" t="str">
        <f>IFERROR(VLOOKUP(LEFT($A3011,8),POR!$A:$R,10,0),"")</f>
        <v/>
      </c>
      <c r="Y3011" s="8" t="str">
        <f>IFERROR(VLOOKUP(LEFT($A3011,8),POR!$A:$R,11,0),"")</f>
        <v/>
      </c>
      <c r="Z3011" s="8" t="str">
        <f>IFERROR(VLOOKUP(LEFT($A3011,8),POR!$A:$R,12,0),"")</f>
        <v/>
      </c>
      <c r="AA3011" s="8" t="str">
        <f>IFERROR(VLOOKUP(LEFT($A3011,8),POR!$A:$R,13,0),"")</f>
        <v/>
      </c>
      <c r="AB3011" s="8" t="str">
        <f>IFERROR(VLOOKUP(LEFT($A3011,8),POR!$A:$R,14,0),"")</f>
        <v/>
      </c>
      <c r="AC3011" s="8" t="str">
        <f>IFERROR(VLOOKUP(LEFT($A3011,8),POR!$A:$R,15,0),"")</f>
        <v/>
      </c>
      <c r="AD3011" s="8" t="str">
        <f>IFERROR(VLOOKUP(LEFT($A3011,8),POR!$A:$R,16,0),"")</f>
        <v/>
      </c>
      <c r="AE3011" s="8" t="str">
        <f>IFERROR(VLOOKUP(LEFT($A3011,8),POR!$A:$R,17,0),"")</f>
        <v/>
      </c>
      <c r="AF3011" s="8" t="str">
        <f>IFERROR(VLOOKUP(LEFT($A3011,8),POR!$A:$R,18,0),"")</f>
        <v/>
      </c>
      <c r="AG3011" s="36" t="str">
        <f>IFERROR(VLOOKUP(A3011,NSD!F:G,2,0),"")</f>
        <v/>
      </c>
    </row>
    <row r="3012" spans="1:33">
      <c r="A3012" s="49" t="s">
        <v>5101</v>
      </c>
      <c r="B3012" s="36" t="str">
        <f>VLOOKUP(LEFT(A3012,8),Clusters!A:C,3,0)</f>
        <v>C4</v>
      </c>
      <c r="C3012" s="36">
        <f>VLOOKUP(LEFT(A3012,8),Clusters!A:D,2,0)</f>
        <v>45</v>
      </c>
      <c r="O3012" s="36">
        <f>IFERROR(VLOOKUP(LEFT(A3012,8),'Development Priority'!A:B,2,0),"")</f>
        <v>1101</v>
      </c>
      <c r="P3012" s="8" t="str">
        <f>IFERROR(VLOOKUP(LEFT($A3012,8),POR!$A:$R,2,0),"")</f>
        <v/>
      </c>
      <c r="Q3012" s="8" t="str">
        <f>IFERROR(VLOOKUP(LEFT($A3012,8),POR!$A:$R,3,0),"")</f>
        <v/>
      </c>
      <c r="R3012" s="8" t="str">
        <f>IFERROR(VLOOKUP(LEFT($A3012,8),POR!$A:$R,4,0),"")</f>
        <v/>
      </c>
      <c r="S3012" s="8" t="str">
        <f>IFERROR(VLOOKUP(LEFT($A3012,8),POR!$A:$R,5,0),"")</f>
        <v/>
      </c>
      <c r="T3012" s="8" t="str">
        <f>IFERROR(VLOOKUP(LEFT($A3012,8),POR!$A:$R,6,0),"")</f>
        <v/>
      </c>
      <c r="U3012" s="8" t="str">
        <f>IFERROR(VLOOKUP(LEFT($A3012,8),POR!$A:$R,7,0),"")</f>
        <v/>
      </c>
      <c r="V3012" s="8" t="str">
        <f>IFERROR(VLOOKUP(LEFT($A3012,8),POR!$A:$R,8,0),"")</f>
        <v/>
      </c>
      <c r="W3012" s="8" t="str">
        <f>IFERROR(VLOOKUP(LEFT($A3012,8),POR!$A:$R,9,0),"")</f>
        <v/>
      </c>
      <c r="X3012" s="8" t="str">
        <f>IFERROR(VLOOKUP(LEFT($A3012,8),POR!$A:$R,10,0),"")</f>
        <v/>
      </c>
      <c r="Y3012" s="8" t="str">
        <f>IFERROR(VLOOKUP(LEFT($A3012,8),POR!$A:$R,11,0),"")</f>
        <v/>
      </c>
      <c r="Z3012" s="8" t="str">
        <f>IFERROR(VLOOKUP(LEFT($A3012,8),POR!$A:$R,12,0),"")</f>
        <v/>
      </c>
      <c r="AA3012" s="8" t="str">
        <f>IFERROR(VLOOKUP(LEFT($A3012,8),POR!$A:$R,13,0),"")</f>
        <v/>
      </c>
      <c r="AB3012" s="8" t="str">
        <f>IFERROR(VLOOKUP(LEFT($A3012,8),POR!$A:$R,14,0),"")</f>
        <v/>
      </c>
      <c r="AC3012" s="8" t="str">
        <f>IFERROR(VLOOKUP(LEFT($A3012,8),POR!$A:$R,15,0),"")</f>
        <v/>
      </c>
      <c r="AD3012" s="8" t="str">
        <f>IFERROR(VLOOKUP(LEFT($A3012,8),POR!$A:$R,16,0),"")</f>
        <v/>
      </c>
      <c r="AE3012" s="8" t="str">
        <f>IFERROR(VLOOKUP(LEFT($A3012,8),POR!$A:$R,17,0),"")</f>
        <v/>
      </c>
      <c r="AF3012" s="8" t="str">
        <f>IFERROR(VLOOKUP(LEFT($A3012,8),POR!$A:$R,18,0),"")</f>
        <v/>
      </c>
      <c r="AG3012" s="36" t="str">
        <f>IFERROR(VLOOKUP(A3012,NSD!F:G,2,0),"")</f>
        <v/>
      </c>
    </row>
    <row r="3013" spans="1:33">
      <c r="A3013" s="49" t="s">
        <v>2952</v>
      </c>
      <c r="B3013" s="36" t="str">
        <f>VLOOKUP(LEFT(A3013,8),Clusters!A:C,3,0)</f>
        <v>C4</v>
      </c>
      <c r="C3013" s="36">
        <f>VLOOKUP(LEFT(A3013,8),Clusters!A:D,2,0)</f>
        <v>45</v>
      </c>
      <c r="O3013" s="36">
        <f>IFERROR(VLOOKUP(LEFT(A3013,8),'Development Priority'!A:B,2,0),"")</f>
        <v>1101</v>
      </c>
      <c r="P3013" s="8" t="str">
        <f>IFERROR(VLOOKUP(LEFT($A3013,8),POR!$A:$R,2,0),"")</f>
        <v/>
      </c>
      <c r="Q3013" s="8" t="str">
        <f>IFERROR(VLOOKUP(LEFT($A3013,8),POR!$A:$R,3,0),"")</f>
        <v/>
      </c>
      <c r="R3013" s="8" t="str">
        <f>IFERROR(VLOOKUP(LEFT($A3013,8),POR!$A:$R,4,0),"")</f>
        <v/>
      </c>
      <c r="S3013" s="8" t="str">
        <f>IFERROR(VLOOKUP(LEFT($A3013,8),POR!$A:$R,5,0),"")</f>
        <v/>
      </c>
      <c r="T3013" s="8" t="str">
        <f>IFERROR(VLOOKUP(LEFT($A3013,8),POR!$A:$R,6,0),"")</f>
        <v/>
      </c>
      <c r="U3013" s="8" t="str">
        <f>IFERROR(VLOOKUP(LEFT($A3013,8),POR!$A:$R,7,0),"")</f>
        <v/>
      </c>
      <c r="V3013" s="8" t="str">
        <f>IFERROR(VLOOKUP(LEFT($A3013,8),POR!$A:$R,8,0),"")</f>
        <v/>
      </c>
      <c r="W3013" s="8" t="str">
        <f>IFERROR(VLOOKUP(LEFT($A3013,8),POR!$A:$R,9,0),"")</f>
        <v/>
      </c>
      <c r="X3013" s="8" t="str">
        <f>IFERROR(VLOOKUP(LEFT($A3013,8),POR!$A:$R,10,0),"")</f>
        <v/>
      </c>
      <c r="Y3013" s="8" t="str">
        <f>IFERROR(VLOOKUP(LEFT($A3013,8),POR!$A:$R,11,0),"")</f>
        <v/>
      </c>
      <c r="Z3013" s="8" t="str">
        <f>IFERROR(VLOOKUP(LEFT($A3013,8),POR!$A:$R,12,0),"")</f>
        <v/>
      </c>
      <c r="AA3013" s="8" t="str">
        <f>IFERROR(VLOOKUP(LEFT($A3013,8),POR!$A:$R,13,0),"")</f>
        <v/>
      </c>
      <c r="AB3013" s="8" t="str">
        <f>IFERROR(VLOOKUP(LEFT($A3013,8),POR!$A:$R,14,0),"")</f>
        <v/>
      </c>
      <c r="AC3013" s="8" t="str">
        <f>IFERROR(VLOOKUP(LEFT($A3013,8),POR!$A:$R,15,0),"")</f>
        <v/>
      </c>
      <c r="AD3013" s="8" t="str">
        <f>IFERROR(VLOOKUP(LEFT($A3013,8),POR!$A:$R,16,0),"")</f>
        <v/>
      </c>
      <c r="AE3013" s="8" t="str">
        <f>IFERROR(VLOOKUP(LEFT($A3013,8),POR!$A:$R,17,0),"")</f>
        <v/>
      </c>
      <c r="AF3013" s="8" t="str">
        <f>IFERROR(VLOOKUP(LEFT($A3013,8),POR!$A:$R,18,0),"")</f>
        <v/>
      </c>
      <c r="AG3013" s="36" t="str">
        <f>IFERROR(VLOOKUP(A3013,NSD!F:G,2,0),"")</f>
        <v/>
      </c>
    </row>
    <row r="3014" spans="1:33">
      <c r="A3014" s="49" t="s">
        <v>3395</v>
      </c>
      <c r="B3014" s="36" t="str">
        <f>VLOOKUP(LEFT(A3014,8),Clusters!A:C,3,0)</f>
        <v>C1</v>
      </c>
      <c r="C3014" s="36">
        <f>VLOOKUP(LEFT(A3014,8),Clusters!A:D,2,0)</f>
        <v>14</v>
      </c>
      <c r="F3014" t="s">
        <v>1594</v>
      </c>
      <c r="I3014" s="38" t="s">
        <v>5331</v>
      </c>
      <c r="J3014" s="50">
        <v>42816</v>
      </c>
      <c r="K3014" s="9" t="s">
        <v>5329</v>
      </c>
      <c r="L3014" s="9" t="s">
        <v>1594</v>
      </c>
      <c r="M3014" t="s">
        <v>1592</v>
      </c>
      <c r="O3014" s="36">
        <f>IFERROR(VLOOKUP(LEFT(A3014,8),'Development Priority'!A:B,2,0),"")</f>
        <v>251</v>
      </c>
      <c r="P3014" s="8" t="str">
        <f>IFERROR(VLOOKUP(LEFT($A3014,8),POR!$A:$R,2,0),"")</f>
        <v/>
      </c>
      <c r="Q3014" s="8" t="str">
        <f>IFERROR(VLOOKUP(LEFT($A3014,8),POR!$A:$R,3,0),"")</f>
        <v/>
      </c>
      <c r="R3014" s="8" t="str">
        <f>IFERROR(VLOOKUP(LEFT($A3014,8),POR!$A:$R,4,0),"")</f>
        <v/>
      </c>
      <c r="S3014" s="8" t="str">
        <f>IFERROR(VLOOKUP(LEFT($A3014,8),POR!$A:$R,5,0),"")</f>
        <v/>
      </c>
      <c r="T3014" s="8">
        <f>IFERROR(VLOOKUP(LEFT($A3014,8),POR!$A:$R,6,0),"")</f>
        <v>42784.666666666701</v>
      </c>
      <c r="U3014" s="8" t="str">
        <f>IFERROR(VLOOKUP(LEFT($A3014,8),POR!$A:$R,7,0),"")</f>
        <v/>
      </c>
      <c r="V3014" s="8" t="str">
        <f>IFERROR(VLOOKUP(LEFT($A3014,8),POR!$A:$R,8,0),"")</f>
        <v/>
      </c>
      <c r="W3014" s="8" t="str">
        <f>IFERROR(VLOOKUP(LEFT($A3014,8),POR!$A:$R,9,0),"")</f>
        <v/>
      </c>
      <c r="X3014" s="8" t="str">
        <f>IFERROR(VLOOKUP(LEFT($A3014,8),POR!$A:$R,10,0),"")</f>
        <v/>
      </c>
      <c r="Y3014" s="8" t="str">
        <f>IFERROR(VLOOKUP(LEFT($A3014,8),POR!$A:$R,11,0),"")</f>
        <v/>
      </c>
      <c r="Z3014" s="8" t="str">
        <f>IFERROR(VLOOKUP(LEFT($A3014,8),POR!$A:$R,12,0),"")</f>
        <v/>
      </c>
      <c r="AA3014" s="8" t="str">
        <f>IFERROR(VLOOKUP(LEFT($A3014,8),POR!$A:$R,13,0),"")</f>
        <v/>
      </c>
      <c r="AB3014" s="8" t="str">
        <f>IFERROR(VLOOKUP(LEFT($A3014,8),POR!$A:$R,14,0),"")</f>
        <v/>
      </c>
      <c r="AC3014" s="8" t="str">
        <f>IFERROR(VLOOKUP(LEFT($A3014,8),POR!$A:$R,15,0),"")</f>
        <v/>
      </c>
      <c r="AD3014" s="8" t="str">
        <f>IFERROR(VLOOKUP(LEFT($A3014,8),POR!$A:$R,16,0),"")</f>
        <v/>
      </c>
      <c r="AE3014" s="8" t="str">
        <f>IFERROR(VLOOKUP(LEFT($A3014,8),POR!$A:$R,17,0),"")</f>
        <v/>
      </c>
      <c r="AF3014" s="8" t="str">
        <f>IFERROR(VLOOKUP(LEFT($A3014,8),POR!$A:$R,18,0),"")</f>
        <v/>
      </c>
      <c r="AG3014" s="36" t="str">
        <f>IFERROR(VLOOKUP(A3014,NSD!F:G,2,0),"")</f>
        <v/>
      </c>
    </row>
    <row r="3015" spans="1:33">
      <c r="A3015" s="49" t="s">
        <v>4519</v>
      </c>
      <c r="B3015" s="36" t="str">
        <f>VLOOKUP(LEFT(A3015,8),Clusters!A:C,3,0)</f>
        <v>C1</v>
      </c>
      <c r="C3015" s="36">
        <f>VLOOKUP(LEFT(A3015,8),Clusters!A:D,2,0)</f>
        <v>14</v>
      </c>
      <c r="F3015" t="s">
        <v>1594</v>
      </c>
      <c r="I3015" s="38" t="s">
        <v>5331</v>
      </c>
      <c r="J3015" s="50">
        <v>42816</v>
      </c>
      <c r="K3015" s="9" t="s">
        <v>5329</v>
      </c>
      <c r="L3015" s="9" t="s">
        <v>1594</v>
      </c>
      <c r="M3015" t="s">
        <v>1592</v>
      </c>
      <c r="O3015" s="36">
        <f>IFERROR(VLOOKUP(LEFT(A3015,8),'Development Priority'!A:B,2,0),"")</f>
        <v>251</v>
      </c>
      <c r="P3015" s="8" t="str">
        <f>IFERROR(VLOOKUP(LEFT($A3015,8),POR!$A:$R,2,0),"")</f>
        <v/>
      </c>
      <c r="Q3015" s="8" t="str">
        <f>IFERROR(VLOOKUP(LEFT($A3015,8),POR!$A:$R,3,0),"")</f>
        <v/>
      </c>
      <c r="R3015" s="8" t="str">
        <f>IFERROR(VLOOKUP(LEFT($A3015,8),POR!$A:$R,4,0),"")</f>
        <v/>
      </c>
      <c r="S3015" s="8" t="str">
        <f>IFERROR(VLOOKUP(LEFT($A3015,8),POR!$A:$R,5,0),"")</f>
        <v/>
      </c>
      <c r="T3015" s="8">
        <f>IFERROR(VLOOKUP(LEFT($A3015,8),POR!$A:$R,6,0),"")</f>
        <v>42784.666666666701</v>
      </c>
      <c r="U3015" s="8" t="str">
        <f>IFERROR(VLOOKUP(LEFT($A3015,8),POR!$A:$R,7,0),"")</f>
        <v/>
      </c>
      <c r="V3015" s="8" t="str">
        <f>IFERROR(VLOOKUP(LEFT($A3015,8),POR!$A:$R,8,0),"")</f>
        <v/>
      </c>
      <c r="W3015" s="8" t="str">
        <f>IFERROR(VLOOKUP(LEFT($A3015,8),POR!$A:$R,9,0),"")</f>
        <v/>
      </c>
      <c r="X3015" s="8" t="str">
        <f>IFERROR(VLOOKUP(LEFT($A3015,8),POR!$A:$R,10,0),"")</f>
        <v/>
      </c>
      <c r="Y3015" s="8" t="str">
        <f>IFERROR(VLOOKUP(LEFT($A3015,8),POR!$A:$R,11,0),"")</f>
        <v/>
      </c>
      <c r="Z3015" s="8" t="str">
        <f>IFERROR(VLOOKUP(LEFT($A3015,8),POR!$A:$R,12,0),"")</f>
        <v/>
      </c>
      <c r="AA3015" s="8" t="str">
        <f>IFERROR(VLOOKUP(LEFT($A3015,8),POR!$A:$R,13,0),"")</f>
        <v/>
      </c>
      <c r="AB3015" s="8" t="str">
        <f>IFERROR(VLOOKUP(LEFT($A3015,8),POR!$A:$R,14,0),"")</f>
        <v/>
      </c>
      <c r="AC3015" s="8" t="str">
        <f>IFERROR(VLOOKUP(LEFT($A3015,8),POR!$A:$R,15,0),"")</f>
        <v/>
      </c>
      <c r="AD3015" s="8" t="str">
        <f>IFERROR(VLOOKUP(LEFT($A3015,8),POR!$A:$R,16,0),"")</f>
        <v/>
      </c>
      <c r="AE3015" s="8" t="str">
        <f>IFERROR(VLOOKUP(LEFT($A3015,8),POR!$A:$R,17,0),"")</f>
        <v/>
      </c>
      <c r="AF3015" s="8" t="str">
        <f>IFERROR(VLOOKUP(LEFT($A3015,8),POR!$A:$R,18,0),"")</f>
        <v/>
      </c>
      <c r="AG3015" s="36" t="str">
        <f>IFERROR(VLOOKUP(A3015,NSD!F:G,2,0),"")</f>
        <v/>
      </c>
    </row>
    <row r="3016" spans="1:33">
      <c r="A3016" s="49" t="s">
        <v>2892</v>
      </c>
      <c r="B3016" s="36" t="str">
        <f>VLOOKUP(LEFT(A3016,8),Clusters!A:C,3,0)</f>
        <v>C1</v>
      </c>
      <c r="C3016" s="36">
        <f>VLOOKUP(LEFT(A3016,8),Clusters!A:D,2,0)</f>
        <v>14</v>
      </c>
      <c r="F3016" t="s">
        <v>1594</v>
      </c>
      <c r="I3016" s="38" t="s">
        <v>5331</v>
      </c>
      <c r="J3016" s="50">
        <v>42816</v>
      </c>
      <c r="K3016" s="9" t="s">
        <v>5329</v>
      </c>
      <c r="L3016" s="9" t="s">
        <v>1594</v>
      </c>
      <c r="M3016" t="s">
        <v>1592</v>
      </c>
      <c r="O3016" s="36">
        <f>IFERROR(VLOOKUP(LEFT(A3016,8),'Development Priority'!A:B,2,0),"")</f>
        <v>251</v>
      </c>
      <c r="P3016" s="8" t="str">
        <f>IFERROR(VLOOKUP(LEFT($A3016,8),POR!$A:$R,2,0),"")</f>
        <v/>
      </c>
      <c r="Q3016" s="8" t="str">
        <f>IFERROR(VLOOKUP(LEFT($A3016,8),POR!$A:$R,3,0),"")</f>
        <v/>
      </c>
      <c r="R3016" s="8" t="str">
        <f>IFERROR(VLOOKUP(LEFT($A3016,8),POR!$A:$R,4,0),"")</f>
        <v/>
      </c>
      <c r="S3016" s="8" t="str">
        <f>IFERROR(VLOOKUP(LEFT($A3016,8),POR!$A:$R,5,0),"")</f>
        <v/>
      </c>
      <c r="T3016" s="8">
        <f>IFERROR(VLOOKUP(LEFT($A3016,8),POR!$A:$R,6,0),"")</f>
        <v>42784.666666666701</v>
      </c>
      <c r="U3016" s="8" t="str">
        <f>IFERROR(VLOOKUP(LEFT($A3016,8),POR!$A:$R,7,0),"")</f>
        <v/>
      </c>
      <c r="V3016" s="8" t="str">
        <f>IFERROR(VLOOKUP(LEFT($A3016,8),POR!$A:$R,8,0),"")</f>
        <v/>
      </c>
      <c r="W3016" s="8" t="str">
        <f>IFERROR(VLOOKUP(LEFT($A3016,8),POR!$A:$R,9,0),"")</f>
        <v/>
      </c>
      <c r="X3016" s="8" t="str">
        <f>IFERROR(VLOOKUP(LEFT($A3016,8),POR!$A:$R,10,0),"")</f>
        <v/>
      </c>
      <c r="Y3016" s="8" t="str">
        <f>IFERROR(VLOOKUP(LEFT($A3016,8),POR!$A:$R,11,0),"")</f>
        <v/>
      </c>
      <c r="Z3016" s="8" t="str">
        <f>IFERROR(VLOOKUP(LEFT($A3016,8),POR!$A:$R,12,0),"")</f>
        <v/>
      </c>
      <c r="AA3016" s="8" t="str">
        <f>IFERROR(VLOOKUP(LEFT($A3016,8),POR!$A:$R,13,0),"")</f>
        <v/>
      </c>
      <c r="AB3016" s="8" t="str">
        <f>IFERROR(VLOOKUP(LEFT($A3016,8),POR!$A:$R,14,0),"")</f>
        <v/>
      </c>
      <c r="AC3016" s="8" t="str">
        <f>IFERROR(VLOOKUP(LEFT($A3016,8),POR!$A:$R,15,0),"")</f>
        <v/>
      </c>
      <c r="AD3016" s="8" t="str">
        <f>IFERROR(VLOOKUP(LEFT($A3016,8),POR!$A:$R,16,0),"")</f>
        <v/>
      </c>
      <c r="AE3016" s="8" t="str">
        <f>IFERROR(VLOOKUP(LEFT($A3016,8),POR!$A:$R,17,0),"")</f>
        <v/>
      </c>
      <c r="AF3016" s="8" t="str">
        <f>IFERROR(VLOOKUP(LEFT($A3016,8),POR!$A:$R,18,0),"")</f>
        <v/>
      </c>
      <c r="AG3016" s="36" t="str">
        <f>IFERROR(VLOOKUP(A3016,NSD!F:G,2,0),"")</f>
        <v/>
      </c>
    </row>
    <row r="3017" spans="1:33">
      <c r="A3017" s="49" t="s">
        <v>3021</v>
      </c>
      <c r="B3017" s="36" t="str">
        <f>VLOOKUP(LEFT(A3017,8),Clusters!A:C,3,0)</f>
        <v>C3</v>
      </c>
      <c r="C3017" s="36">
        <f>VLOOKUP(LEFT(A3017,8),Clusters!A:D,2,0)</f>
        <v>33</v>
      </c>
      <c r="O3017" s="36">
        <f>IFERROR(VLOOKUP(LEFT(A3017,8),'Development Priority'!A:B,2,0),"")</f>
        <v>1025</v>
      </c>
      <c r="P3017" s="8" t="str">
        <f>IFERROR(VLOOKUP(LEFT($A3017,8),POR!$A:$R,2,0),"")</f>
        <v/>
      </c>
      <c r="Q3017" s="8" t="str">
        <f>IFERROR(VLOOKUP(LEFT($A3017,8),POR!$A:$R,3,0),"")</f>
        <v/>
      </c>
      <c r="R3017" s="8" t="str">
        <f>IFERROR(VLOOKUP(LEFT($A3017,8),POR!$A:$R,4,0),"")</f>
        <v/>
      </c>
      <c r="S3017" s="8" t="str">
        <f>IFERROR(VLOOKUP(LEFT($A3017,8),POR!$A:$R,5,0),"")</f>
        <v/>
      </c>
      <c r="T3017" s="8" t="str">
        <f>IFERROR(VLOOKUP(LEFT($A3017,8),POR!$A:$R,6,0),"")</f>
        <v/>
      </c>
      <c r="U3017" s="8" t="str">
        <f>IFERROR(VLOOKUP(LEFT($A3017,8),POR!$A:$R,7,0),"")</f>
        <v/>
      </c>
      <c r="V3017" s="8" t="str">
        <f>IFERROR(VLOOKUP(LEFT($A3017,8),POR!$A:$R,8,0),"")</f>
        <v/>
      </c>
      <c r="W3017" s="8" t="str">
        <f>IFERROR(VLOOKUP(LEFT($A3017,8),POR!$A:$R,9,0),"")</f>
        <v/>
      </c>
      <c r="X3017" s="8" t="str">
        <f>IFERROR(VLOOKUP(LEFT($A3017,8),POR!$A:$R,10,0),"")</f>
        <v/>
      </c>
      <c r="Y3017" s="8" t="str">
        <f>IFERROR(VLOOKUP(LEFT($A3017,8),POR!$A:$R,11,0),"")</f>
        <v/>
      </c>
      <c r="Z3017" s="8" t="str">
        <f>IFERROR(VLOOKUP(LEFT($A3017,8),POR!$A:$R,12,0),"")</f>
        <v/>
      </c>
      <c r="AA3017" s="8" t="str">
        <f>IFERROR(VLOOKUP(LEFT($A3017,8),POR!$A:$R,13,0),"")</f>
        <v/>
      </c>
      <c r="AB3017" s="8" t="str">
        <f>IFERROR(VLOOKUP(LEFT($A3017,8),POR!$A:$R,14,0),"")</f>
        <v/>
      </c>
      <c r="AC3017" s="8" t="str">
        <f>IFERROR(VLOOKUP(LEFT($A3017,8),POR!$A:$R,15,0),"")</f>
        <v/>
      </c>
      <c r="AD3017" s="8" t="str">
        <f>IFERROR(VLOOKUP(LEFT($A3017,8),POR!$A:$R,16,0),"")</f>
        <v/>
      </c>
      <c r="AE3017" s="8" t="str">
        <f>IFERROR(VLOOKUP(LEFT($A3017,8),POR!$A:$R,17,0),"")</f>
        <v/>
      </c>
      <c r="AF3017" s="8" t="str">
        <f>IFERROR(VLOOKUP(LEFT($A3017,8),POR!$A:$R,18,0),"")</f>
        <v/>
      </c>
      <c r="AG3017" s="36" t="str">
        <f>IFERROR(VLOOKUP(A3017,NSD!F:G,2,0),"")</f>
        <v/>
      </c>
    </row>
    <row r="3018" spans="1:33">
      <c r="A3018" s="49" t="s">
        <v>3133</v>
      </c>
      <c r="B3018" s="36" t="str">
        <f>VLOOKUP(LEFT(A3018,8),Clusters!A:C,3,0)</f>
        <v>C3</v>
      </c>
      <c r="C3018" s="36">
        <f>VLOOKUP(LEFT(A3018,8),Clusters!A:D,2,0)</f>
        <v>33</v>
      </c>
      <c r="O3018" s="36">
        <f>IFERROR(VLOOKUP(LEFT(A3018,8),'Development Priority'!A:B,2,0),"")</f>
        <v>1025</v>
      </c>
      <c r="P3018" s="8" t="str">
        <f>IFERROR(VLOOKUP(LEFT($A3018,8),POR!$A:$R,2,0),"")</f>
        <v/>
      </c>
      <c r="Q3018" s="8" t="str">
        <f>IFERROR(VLOOKUP(LEFT($A3018,8),POR!$A:$R,3,0),"")</f>
        <v/>
      </c>
      <c r="R3018" s="8" t="str">
        <f>IFERROR(VLOOKUP(LEFT($A3018,8),POR!$A:$R,4,0),"")</f>
        <v/>
      </c>
      <c r="S3018" s="8" t="str">
        <f>IFERROR(VLOOKUP(LEFT($A3018,8),POR!$A:$R,5,0),"")</f>
        <v/>
      </c>
      <c r="T3018" s="8" t="str">
        <f>IFERROR(VLOOKUP(LEFT($A3018,8),POR!$A:$R,6,0),"")</f>
        <v/>
      </c>
      <c r="U3018" s="8" t="str">
        <f>IFERROR(VLOOKUP(LEFT($A3018,8),POR!$A:$R,7,0),"")</f>
        <v/>
      </c>
      <c r="V3018" s="8" t="str">
        <f>IFERROR(VLOOKUP(LEFT($A3018,8),POR!$A:$R,8,0),"")</f>
        <v/>
      </c>
      <c r="W3018" s="8" t="str">
        <f>IFERROR(VLOOKUP(LEFT($A3018,8),POR!$A:$R,9,0),"")</f>
        <v/>
      </c>
      <c r="X3018" s="8" t="str">
        <f>IFERROR(VLOOKUP(LEFT($A3018,8),POR!$A:$R,10,0),"")</f>
        <v/>
      </c>
      <c r="Y3018" s="8" t="str">
        <f>IFERROR(VLOOKUP(LEFT($A3018,8),POR!$A:$R,11,0),"")</f>
        <v/>
      </c>
      <c r="Z3018" s="8" t="str">
        <f>IFERROR(VLOOKUP(LEFT($A3018,8),POR!$A:$R,12,0),"")</f>
        <v/>
      </c>
      <c r="AA3018" s="8" t="str">
        <f>IFERROR(VLOOKUP(LEFT($A3018,8),POR!$A:$R,13,0),"")</f>
        <v/>
      </c>
      <c r="AB3018" s="8" t="str">
        <f>IFERROR(VLOOKUP(LEFT($A3018,8),POR!$A:$R,14,0),"")</f>
        <v/>
      </c>
      <c r="AC3018" s="8" t="str">
        <f>IFERROR(VLOOKUP(LEFT($A3018,8),POR!$A:$R,15,0),"")</f>
        <v/>
      </c>
      <c r="AD3018" s="8" t="str">
        <f>IFERROR(VLOOKUP(LEFT($A3018,8),POR!$A:$R,16,0),"")</f>
        <v/>
      </c>
      <c r="AE3018" s="8" t="str">
        <f>IFERROR(VLOOKUP(LEFT($A3018,8),POR!$A:$R,17,0),"")</f>
        <v/>
      </c>
      <c r="AF3018" s="8" t="str">
        <f>IFERROR(VLOOKUP(LEFT($A3018,8),POR!$A:$R,18,0),"")</f>
        <v/>
      </c>
      <c r="AG3018" s="36" t="str">
        <f>IFERROR(VLOOKUP(A3018,NSD!F:G,2,0),"")</f>
        <v/>
      </c>
    </row>
    <row r="3019" spans="1:33">
      <c r="A3019" s="49" t="s">
        <v>2309</v>
      </c>
      <c r="B3019" s="36" t="str">
        <f>VLOOKUP(LEFT(A3019,8),Clusters!A:C,3,0)</f>
        <v>C4</v>
      </c>
      <c r="C3019" s="36">
        <f>VLOOKUP(LEFT(A3019,8),Clusters!A:D,2,0)</f>
        <v>44</v>
      </c>
      <c r="O3019" s="36">
        <f>IFERROR(VLOOKUP(LEFT(A3019,8),'Development Priority'!A:B,2,0),"")</f>
        <v>695</v>
      </c>
      <c r="P3019" s="8" t="str">
        <f>IFERROR(VLOOKUP(LEFT($A3019,8),POR!$A:$R,2,0),"")</f>
        <v/>
      </c>
      <c r="Q3019" s="8" t="str">
        <f>IFERROR(VLOOKUP(LEFT($A3019,8),POR!$A:$R,3,0),"")</f>
        <v/>
      </c>
      <c r="R3019" s="8" t="str">
        <f>IFERROR(VLOOKUP(LEFT($A3019,8),POR!$A:$R,4,0),"")</f>
        <v/>
      </c>
      <c r="S3019" s="8" t="str">
        <f>IFERROR(VLOOKUP(LEFT($A3019,8),POR!$A:$R,5,0),"")</f>
        <v/>
      </c>
      <c r="T3019" s="8" t="str">
        <f>IFERROR(VLOOKUP(LEFT($A3019,8),POR!$A:$R,6,0),"")</f>
        <v/>
      </c>
      <c r="U3019" s="8" t="str">
        <f>IFERROR(VLOOKUP(LEFT($A3019,8),POR!$A:$R,7,0),"")</f>
        <v/>
      </c>
      <c r="V3019" s="8">
        <f>IFERROR(VLOOKUP(LEFT($A3019,8),POR!$A:$R,8,0),"")</f>
        <v>43465</v>
      </c>
      <c r="W3019" s="8" t="str">
        <f>IFERROR(VLOOKUP(LEFT($A3019,8),POR!$A:$R,9,0),"")</f>
        <v/>
      </c>
      <c r="X3019" s="8" t="str">
        <f>IFERROR(VLOOKUP(LEFT($A3019,8),POR!$A:$R,10,0),"")</f>
        <v/>
      </c>
      <c r="Y3019" s="8" t="str">
        <f>IFERROR(VLOOKUP(LEFT($A3019,8),POR!$A:$R,11,0),"")</f>
        <v/>
      </c>
      <c r="Z3019" s="8" t="str">
        <f>IFERROR(VLOOKUP(LEFT($A3019,8),POR!$A:$R,12,0),"")</f>
        <v/>
      </c>
      <c r="AA3019" s="8" t="str">
        <f>IFERROR(VLOOKUP(LEFT($A3019,8),POR!$A:$R,13,0),"")</f>
        <v/>
      </c>
      <c r="AB3019" s="8" t="str">
        <f>IFERROR(VLOOKUP(LEFT($A3019,8),POR!$A:$R,14,0),"")</f>
        <v/>
      </c>
      <c r="AC3019" s="8" t="str">
        <f>IFERROR(VLOOKUP(LEFT($A3019,8),POR!$A:$R,15,0),"")</f>
        <v/>
      </c>
      <c r="AD3019" s="8" t="str">
        <f>IFERROR(VLOOKUP(LEFT($A3019,8),POR!$A:$R,16,0),"")</f>
        <v/>
      </c>
      <c r="AE3019" s="8" t="str">
        <f>IFERROR(VLOOKUP(LEFT($A3019,8),POR!$A:$R,17,0),"")</f>
        <v/>
      </c>
      <c r="AF3019" s="8" t="str">
        <f>IFERROR(VLOOKUP(LEFT($A3019,8),POR!$A:$R,18,0),"")</f>
        <v/>
      </c>
      <c r="AG3019" s="36" t="str">
        <f>IFERROR(VLOOKUP(A3019,NSD!F:G,2,0),"")</f>
        <v/>
      </c>
    </row>
    <row r="3020" spans="1:33">
      <c r="A3020" s="49" t="s">
        <v>3731</v>
      </c>
      <c r="B3020" s="36" t="str">
        <f>VLOOKUP(LEFT(A3020,8),Clusters!A:C,3,0)</f>
        <v>C4</v>
      </c>
      <c r="C3020" s="36">
        <f>VLOOKUP(LEFT(A3020,8),Clusters!A:D,2,0)</f>
        <v>44</v>
      </c>
      <c r="O3020" s="36">
        <f>IFERROR(VLOOKUP(LEFT(A3020,8),'Development Priority'!A:B,2,0),"")</f>
        <v>695</v>
      </c>
      <c r="P3020" s="8" t="str">
        <f>IFERROR(VLOOKUP(LEFT($A3020,8),POR!$A:$R,2,0),"")</f>
        <v/>
      </c>
      <c r="Q3020" s="8" t="str">
        <f>IFERROR(VLOOKUP(LEFT($A3020,8),POR!$A:$R,3,0),"")</f>
        <v/>
      </c>
      <c r="R3020" s="8" t="str">
        <f>IFERROR(VLOOKUP(LEFT($A3020,8),POR!$A:$R,4,0),"")</f>
        <v/>
      </c>
      <c r="S3020" s="8" t="str">
        <f>IFERROR(VLOOKUP(LEFT($A3020,8),POR!$A:$R,5,0),"")</f>
        <v/>
      </c>
      <c r="T3020" s="8" t="str">
        <f>IFERROR(VLOOKUP(LEFT($A3020,8),POR!$A:$R,6,0),"")</f>
        <v/>
      </c>
      <c r="U3020" s="8" t="str">
        <f>IFERROR(VLOOKUP(LEFT($A3020,8),POR!$A:$R,7,0),"")</f>
        <v/>
      </c>
      <c r="V3020" s="8">
        <f>IFERROR(VLOOKUP(LEFT($A3020,8),POR!$A:$R,8,0),"")</f>
        <v>43465</v>
      </c>
      <c r="W3020" s="8" t="str">
        <f>IFERROR(VLOOKUP(LEFT($A3020,8),POR!$A:$R,9,0),"")</f>
        <v/>
      </c>
      <c r="X3020" s="8" t="str">
        <f>IFERROR(VLOOKUP(LEFT($A3020,8),POR!$A:$R,10,0),"")</f>
        <v/>
      </c>
      <c r="Y3020" s="8" t="str">
        <f>IFERROR(VLOOKUP(LEFT($A3020,8),POR!$A:$R,11,0),"")</f>
        <v/>
      </c>
      <c r="Z3020" s="8" t="str">
        <f>IFERROR(VLOOKUP(LEFT($A3020,8),POR!$A:$R,12,0),"")</f>
        <v/>
      </c>
      <c r="AA3020" s="8" t="str">
        <f>IFERROR(VLOOKUP(LEFT($A3020,8),POR!$A:$R,13,0),"")</f>
        <v/>
      </c>
      <c r="AB3020" s="8" t="str">
        <f>IFERROR(VLOOKUP(LEFT($A3020,8),POR!$A:$R,14,0),"")</f>
        <v/>
      </c>
      <c r="AC3020" s="8" t="str">
        <f>IFERROR(VLOOKUP(LEFT($A3020,8),POR!$A:$R,15,0),"")</f>
        <v/>
      </c>
      <c r="AD3020" s="8" t="str">
        <f>IFERROR(VLOOKUP(LEFT($A3020,8),POR!$A:$R,16,0),"")</f>
        <v/>
      </c>
      <c r="AE3020" s="8" t="str">
        <f>IFERROR(VLOOKUP(LEFT($A3020,8),POR!$A:$R,17,0),"")</f>
        <v/>
      </c>
      <c r="AF3020" s="8" t="str">
        <f>IFERROR(VLOOKUP(LEFT($A3020,8),POR!$A:$R,18,0),"")</f>
        <v/>
      </c>
      <c r="AG3020" s="36" t="str">
        <f>IFERROR(VLOOKUP(A3020,NSD!F:G,2,0),"")</f>
        <v/>
      </c>
    </row>
    <row r="3021" spans="1:33">
      <c r="A3021" s="49" t="s">
        <v>5044</v>
      </c>
      <c r="B3021" s="36" t="str">
        <f>VLOOKUP(LEFT(A3021,8),Clusters!A:C,3,0)</f>
        <v>C4</v>
      </c>
      <c r="C3021" s="36">
        <f>VLOOKUP(LEFT(A3021,8),Clusters!A:D,2,0)</f>
        <v>44</v>
      </c>
      <c r="O3021" s="36">
        <f>IFERROR(VLOOKUP(LEFT(A3021,8),'Development Priority'!A:B,2,0),"")</f>
        <v>695</v>
      </c>
      <c r="P3021" s="8" t="str">
        <f>IFERROR(VLOOKUP(LEFT($A3021,8),POR!$A:$R,2,0),"")</f>
        <v/>
      </c>
      <c r="Q3021" s="8" t="str">
        <f>IFERROR(VLOOKUP(LEFT($A3021,8),POR!$A:$R,3,0),"")</f>
        <v/>
      </c>
      <c r="R3021" s="8" t="str">
        <f>IFERROR(VLOOKUP(LEFT($A3021,8),POR!$A:$R,4,0),"")</f>
        <v/>
      </c>
      <c r="S3021" s="8" t="str">
        <f>IFERROR(VLOOKUP(LEFT($A3021,8),POR!$A:$R,5,0),"")</f>
        <v/>
      </c>
      <c r="T3021" s="8" t="str">
        <f>IFERROR(VLOOKUP(LEFT($A3021,8),POR!$A:$R,6,0),"")</f>
        <v/>
      </c>
      <c r="U3021" s="8" t="str">
        <f>IFERROR(VLOOKUP(LEFT($A3021,8),POR!$A:$R,7,0),"")</f>
        <v/>
      </c>
      <c r="V3021" s="8">
        <f>IFERROR(VLOOKUP(LEFT($A3021,8),POR!$A:$R,8,0),"")</f>
        <v>43465</v>
      </c>
      <c r="W3021" s="8" t="str">
        <f>IFERROR(VLOOKUP(LEFT($A3021,8),POR!$A:$R,9,0),"")</f>
        <v/>
      </c>
      <c r="X3021" s="8" t="str">
        <f>IFERROR(VLOOKUP(LEFT($A3021,8),POR!$A:$R,10,0),"")</f>
        <v/>
      </c>
      <c r="Y3021" s="8" t="str">
        <f>IFERROR(VLOOKUP(LEFT($A3021,8),POR!$A:$R,11,0),"")</f>
        <v/>
      </c>
      <c r="Z3021" s="8" t="str">
        <f>IFERROR(VLOOKUP(LEFT($A3021,8),POR!$A:$R,12,0),"")</f>
        <v/>
      </c>
      <c r="AA3021" s="8" t="str">
        <f>IFERROR(VLOOKUP(LEFT($A3021,8),POR!$A:$R,13,0),"")</f>
        <v/>
      </c>
      <c r="AB3021" s="8" t="str">
        <f>IFERROR(VLOOKUP(LEFT($A3021,8),POR!$A:$R,14,0),"")</f>
        <v/>
      </c>
      <c r="AC3021" s="8" t="str">
        <f>IFERROR(VLOOKUP(LEFT($A3021,8),POR!$A:$R,15,0),"")</f>
        <v/>
      </c>
      <c r="AD3021" s="8" t="str">
        <f>IFERROR(VLOOKUP(LEFT($A3021,8),POR!$A:$R,16,0),"")</f>
        <v/>
      </c>
      <c r="AE3021" s="8" t="str">
        <f>IFERROR(VLOOKUP(LEFT($A3021,8),POR!$A:$R,17,0),"")</f>
        <v/>
      </c>
      <c r="AF3021" s="8" t="str">
        <f>IFERROR(VLOOKUP(LEFT($A3021,8),POR!$A:$R,18,0),"")</f>
        <v/>
      </c>
      <c r="AG3021" s="36" t="str">
        <f>IFERROR(VLOOKUP(A3021,NSD!F:G,2,0),"")</f>
        <v/>
      </c>
    </row>
    <row r="3022" spans="1:33">
      <c r="A3022" s="49" t="s">
        <v>2874</v>
      </c>
      <c r="B3022" s="36" t="str">
        <f>VLOOKUP(LEFT(A3022,8),Clusters!A:C,3,0)</f>
        <v>C4</v>
      </c>
      <c r="C3022" s="36">
        <f>VLOOKUP(LEFT(A3022,8),Clusters!A:D,2,0)</f>
        <v>44</v>
      </c>
      <c r="O3022" s="36">
        <f>IFERROR(VLOOKUP(LEFT(A3022,8),'Development Priority'!A:B,2,0),"")</f>
        <v>695</v>
      </c>
      <c r="P3022" s="8" t="str">
        <f>IFERROR(VLOOKUP(LEFT($A3022,8),POR!$A:$R,2,0),"")</f>
        <v/>
      </c>
      <c r="Q3022" s="8" t="str">
        <f>IFERROR(VLOOKUP(LEFT($A3022,8),POR!$A:$R,3,0),"")</f>
        <v/>
      </c>
      <c r="R3022" s="8" t="str">
        <f>IFERROR(VLOOKUP(LEFT($A3022,8),POR!$A:$R,4,0),"")</f>
        <v/>
      </c>
      <c r="S3022" s="8" t="str">
        <f>IFERROR(VLOOKUP(LEFT($A3022,8),POR!$A:$R,5,0),"")</f>
        <v/>
      </c>
      <c r="T3022" s="8" t="str">
        <f>IFERROR(VLOOKUP(LEFT($A3022,8),POR!$A:$R,6,0),"")</f>
        <v/>
      </c>
      <c r="U3022" s="8" t="str">
        <f>IFERROR(VLOOKUP(LEFT($A3022,8),POR!$A:$R,7,0),"")</f>
        <v/>
      </c>
      <c r="V3022" s="8">
        <f>IFERROR(VLOOKUP(LEFT($A3022,8),POR!$A:$R,8,0),"")</f>
        <v>43465</v>
      </c>
      <c r="W3022" s="8" t="str">
        <f>IFERROR(VLOOKUP(LEFT($A3022,8),POR!$A:$R,9,0),"")</f>
        <v/>
      </c>
      <c r="X3022" s="8" t="str">
        <f>IFERROR(VLOOKUP(LEFT($A3022,8),POR!$A:$R,10,0),"")</f>
        <v/>
      </c>
      <c r="Y3022" s="8" t="str">
        <f>IFERROR(VLOOKUP(LEFT($A3022,8),POR!$A:$R,11,0),"")</f>
        <v/>
      </c>
      <c r="Z3022" s="8" t="str">
        <f>IFERROR(VLOOKUP(LEFT($A3022,8),POR!$A:$R,12,0),"")</f>
        <v/>
      </c>
      <c r="AA3022" s="8" t="str">
        <f>IFERROR(VLOOKUP(LEFT($A3022,8),POR!$A:$R,13,0),"")</f>
        <v/>
      </c>
      <c r="AB3022" s="8" t="str">
        <f>IFERROR(VLOOKUP(LEFT($A3022,8),POR!$A:$R,14,0),"")</f>
        <v/>
      </c>
      <c r="AC3022" s="8" t="str">
        <f>IFERROR(VLOOKUP(LEFT($A3022,8),POR!$A:$R,15,0),"")</f>
        <v/>
      </c>
      <c r="AD3022" s="8" t="str">
        <f>IFERROR(VLOOKUP(LEFT($A3022,8),POR!$A:$R,16,0),"")</f>
        <v/>
      </c>
      <c r="AE3022" s="8" t="str">
        <f>IFERROR(VLOOKUP(LEFT($A3022,8),POR!$A:$R,17,0),"")</f>
        <v/>
      </c>
      <c r="AF3022" s="8" t="str">
        <f>IFERROR(VLOOKUP(LEFT($A3022,8),POR!$A:$R,18,0),"")</f>
        <v/>
      </c>
      <c r="AG3022" s="36" t="str">
        <f>IFERROR(VLOOKUP(A3022,NSD!F:G,2,0),"")</f>
        <v/>
      </c>
    </row>
    <row r="3023" spans="1:33">
      <c r="A3023" s="49" t="s">
        <v>2943</v>
      </c>
      <c r="B3023" s="36" t="str">
        <f>VLOOKUP(LEFT(A3023,8),Clusters!A:C,3,0)</f>
        <v>C4</v>
      </c>
      <c r="C3023" s="36">
        <f>VLOOKUP(LEFT(A3023,8),Clusters!A:D,2,0)</f>
        <v>45</v>
      </c>
      <c r="O3023" s="36">
        <f>IFERROR(VLOOKUP(LEFT(A3023,8),'Development Priority'!A:B,2,0),"")</f>
        <v>1167</v>
      </c>
      <c r="P3023" s="8" t="str">
        <f>IFERROR(VLOOKUP(LEFT($A3023,8),POR!$A:$R,2,0),"")</f>
        <v/>
      </c>
      <c r="Q3023" s="8" t="str">
        <f>IFERROR(VLOOKUP(LEFT($A3023,8),POR!$A:$R,3,0),"")</f>
        <v/>
      </c>
      <c r="R3023" s="8" t="str">
        <f>IFERROR(VLOOKUP(LEFT($A3023,8),POR!$A:$R,4,0),"")</f>
        <v/>
      </c>
      <c r="S3023" s="8" t="str">
        <f>IFERROR(VLOOKUP(LEFT($A3023,8),POR!$A:$R,5,0),"")</f>
        <v/>
      </c>
      <c r="T3023" s="8" t="str">
        <f>IFERROR(VLOOKUP(LEFT($A3023,8),POR!$A:$R,6,0),"")</f>
        <v/>
      </c>
      <c r="U3023" s="8" t="str">
        <f>IFERROR(VLOOKUP(LEFT($A3023,8),POR!$A:$R,7,0),"")</f>
        <v/>
      </c>
      <c r="V3023" s="8" t="str">
        <f>IFERROR(VLOOKUP(LEFT($A3023,8),POR!$A:$R,8,0),"")</f>
        <v/>
      </c>
      <c r="W3023" s="8" t="str">
        <f>IFERROR(VLOOKUP(LEFT($A3023,8),POR!$A:$R,9,0),"")</f>
        <v/>
      </c>
      <c r="X3023" s="8" t="str">
        <f>IFERROR(VLOOKUP(LEFT($A3023,8),POR!$A:$R,10,0),"")</f>
        <v/>
      </c>
      <c r="Y3023" s="8" t="str">
        <f>IFERROR(VLOOKUP(LEFT($A3023,8),POR!$A:$R,11,0),"")</f>
        <v/>
      </c>
      <c r="Z3023" s="8" t="str">
        <f>IFERROR(VLOOKUP(LEFT($A3023,8),POR!$A:$R,12,0),"")</f>
        <v/>
      </c>
      <c r="AA3023" s="8" t="str">
        <f>IFERROR(VLOOKUP(LEFT($A3023,8),POR!$A:$R,13,0),"")</f>
        <v/>
      </c>
      <c r="AB3023" s="8">
        <f>IFERROR(VLOOKUP(LEFT($A3023,8),POR!$A:$R,14,0),"")</f>
        <v>42957</v>
      </c>
      <c r="AC3023" s="8" t="str">
        <f>IFERROR(VLOOKUP(LEFT($A3023,8),POR!$A:$R,15,0),"")</f>
        <v/>
      </c>
      <c r="AD3023" s="8" t="str">
        <f>IFERROR(VLOOKUP(LEFT($A3023,8),POR!$A:$R,16,0),"")</f>
        <v/>
      </c>
      <c r="AE3023" s="8" t="str">
        <f>IFERROR(VLOOKUP(LEFT($A3023,8),POR!$A:$R,17,0),"")</f>
        <v/>
      </c>
      <c r="AF3023" s="8" t="str">
        <f>IFERROR(VLOOKUP(LEFT($A3023,8),POR!$A:$R,18,0),"")</f>
        <v/>
      </c>
      <c r="AG3023" s="36" t="str">
        <f>IFERROR(VLOOKUP(A3023,NSD!F:G,2,0),"")</f>
        <v/>
      </c>
    </row>
    <row r="3024" spans="1:33">
      <c r="A3024" s="49" t="s">
        <v>3102</v>
      </c>
      <c r="B3024" s="36" t="str">
        <f>VLOOKUP(LEFT(A3024,8),Clusters!A:C,3,0)</f>
        <v>C4</v>
      </c>
      <c r="C3024" s="36">
        <f>VLOOKUP(LEFT(A3024,8),Clusters!A:D,2,0)</f>
        <v>45</v>
      </c>
      <c r="O3024" s="36">
        <f>IFERROR(VLOOKUP(LEFT(A3024,8),'Development Priority'!A:B,2,0),"")</f>
        <v>1167</v>
      </c>
      <c r="P3024" s="8" t="str">
        <f>IFERROR(VLOOKUP(LEFT($A3024,8),POR!$A:$R,2,0),"")</f>
        <v/>
      </c>
      <c r="Q3024" s="8" t="str">
        <f>IFERROR(VLOOKUP(LEFT($A3024,8),POR!$A:$R,3,0),"")</f>
        <v/>
      </c>
      <c r="R3024" s="8" t="str">
        <f>IFERROR(VLOOKUP(LEFT($A3024,8),POR!$A:$R,4,0),"")</f>
        <v/>
      </c>
      <c r="S3024" s="8" t="str">
        <f>IFERROR(VLOOKUP(LEFT($A3024,8),POR!$A:$R,5,0),"")</f>
        <v/>
      </c>
      <c r="T3024" s="8" t="str">
        <f>IFERROR(VLOOKUP(LEFT($A3024,8),POR!$A:$R,6,0),"")</f>
        <v/>
      </c>
      <c r="U3024" s="8" t="str">
        <f>IFERROR(VLOOKUP(LEFT($A3024,8),POR!$A:$R,7,0),"")</f>
        <v/>
      </c>
      <c r="V3024" s="8" t="str">
        <f>IFERROR(VLOOKUP(LEFT($A3024,8),POR!$A:$R,8,0),"")</f>
        <v/>
      </c>
      <c r="W3024" s="8" t="str">
        <f>IFERROR(VLOOKUP(LEFT($A3024,8),POR!$A:$R,9,0),"")</f>
        <v/>
      </c>
      <c r="X3024" s="8" t="str">
        <f>IFERROR(VLOOKUP(LEFT($A3024,8),POR!$A:$R,10,0),"")</f>
        <v/>
      </c>
      <c r="Y3024" s="8" t="str">
        <f>IFERROR(VLOOKUP(LEFT($A3024,8),POR!$A:$R,11,0),"")</f>
        <v/>
      </c>
      <c r="Z3024" s="8" t="str">
        <f>IFERROR(VLOOKUP(LEFT($A3024,8),POR!$A:$R,12,0),"")</f>
        <v/>
      </c>
      <c r="AA3024" s="8" t="str">
        <f>IFERROR(VLOOKUP(LEFT($A3024,8),POR!$A:$R,13,0),"")</f>
        <v/>
      </c>
      <c r="AB3024" s="8">
        <f>IFERROR(VLOOKUP(LEFT($A3024,8),POR!$A:$R,14,0),"")</f>
        <v>42957</v>
      </c>
      <c r="AC3024" s="8" t="str">
        <f>IFERROR(VLOOKUP(LEFT($A3024,8),POR!$A:$R,15,0),"")</f>
        <v/>
      </c>
      <c r="AD3024" s="8" t="str">
        <f>IFERROR(VLOOKUP(LEFT($A3024,8),POR!$A:$R,16,0),"")</f>
        <v/>
      </c>
      <c r="AE3024" s="8" t="str">
        <f>IFERROR(VLOOKUP(LEFT($A3024,8),POR!$A:$R,17,0),"")</f>
        <v/>
      </c>
      <c r="AF3024" s="8" t="str">
        <f>IFERROR(VLOOKUP(LEFT($A3024,8),POR!$A:$R,18,0),"")</f>
        <v/>
      </c>
      <c r="AG3024" s="36" t="str">
        <f>IFERROR(VLOOKUP(A3024,NSD!F:G,2,0),"")</f>
        <v/>
      </c>
    </row>
    <row r="3025" spans="1:33">
      <c r="A3025" s="49" t="s">
        <v>3127</v>
      </c>
      <c r="B3025" s="36" t="str">
        <f>VLOOKUP(LEFT(A3025,8),Clusters!A:C,3,0)</f>
        <v>C4</v>
      </c>
      <c r="C3025" s="36">
        <f>VLOOKUP(LEFT(A3025,8),Clusters!A:D,2,0)</f>
        <v>45</v>
      </c>
      <c r="O3025" s="36">
        <f>IFERROR(VLOOKUP(LEFT(A3025,8),'Development Priority'!A:B,2,0),"")</f>
        <v>1167</v>
      </c>
      <c r="P3025" s="8" t="str">
        <f>IFERROR(VLOOKUP(LEFT($A3025,8),POR!$A:$R,2,0),"")</f>
        <v/>
      </c>
      <c r="Q3025" s="8" t="str">
        <f>IFERROR(VLOOKUP(LEFT($A3025,8),POR!$A:$R,3,0),"")</f>
        <v/>
      </c>
      <c r="R3025" s="8" t="str">
        <f>IFERROR(VLOOKUP(LEFT($A3025,8),POR!$A:$R,4,0),"")</f>
        <v/>
      </c>
      <c r="S3025" s="8" t="str">
        <f>IFERROR(VLOOKUP(LEFT($A3025,8),POR!$A:$R,5,0),"")</f>
        <v/>
      </c>
      <c r="T3025" s="8" t="str">
        <f>IFERROR(VLOOKUP(LEFT($A3025,8),POR!$A:$R,6,0),"")</f>
        <v/>
      </c>
      <c r="U3025" s="8" t="str">
        <f>IFERROR(VLOOKUP(LEFT($A3025,8),POR!$A:$R,7,0),"")</f>
        <v/>
      </c>
      <c r="V3025" s="8" t="str">
        <f>IFERROR(VLOOKUP(LEFT($A3025,8),POR!$A:$R,8,0),"")</f>
        <v/>
      </c>
      <c r="W3025" s="8" t="str">
        <f>IFERROR(VLOOKUP(LEFT($A3025,8),POR!$A:$R,9,0),"")</f>
        <v/>
      </c>
      <c r="X3025" s="8" t="str">
        <f>IFERROR(VLOOKUP(LEFT($A3025,8),POR!$A:$R,10,0),"")</f>
        <v/>
      </c>
      <c r="Y3025" s="8" t="str">
        <f>IFERROR(VLOOKUP(LEFT($A3025,8),POR!$A:$R,11,0),"")</f>
        <v/>
      </c>
      <c r="Z3025" s="8" t="str">
        <f>IFERROR(VLOOKUP(LEFT($A3025,8),POR!$A:$R,12,0),"")</f>
        <v/>
      </c>
      <c r="AA3025" s="8" t="str">
        <f>IFERROR(VLOOKUP(LEFT($A3025,8),POR!$A:$R,13,0),"")</f>
        <v/>
      </c>
      <c r="AB3025" s="8">
        <f>IFERROR(VLOOKUP(LEFT($A3025,8),POR!$A:$R,14,0),"")</f>
        <v>42957</v>
      </c>
      <c r="AC3025" s="8" t="str">
        <f>IFERROR(VLOOKUP(LEFT($A3025,8),POR!$A:$R,15,0),"")</f>
        <v/>
      </c>
      <c r="AD3025" s="8" t="str">
        <f>IFERROR(VLOOKUP(LEFT($A3025,8),POR!$A:$R,16,0),"")</f>
        <v/>
      </c>
      <c r="AE3025" s="8" t="str">
        <f>IFERROR(VLOOKUP(LEFT($A3025,8),POR!$A:$R,17,0),"")</f>
        <v/>
      </c>
      <c r="AF3025" s="8" t="str">
        <f>IFERROR(VLOOKUP(LEFT($A3025,8),POR!$A:$R,18,0),"")</f>
        <v/>
      </c>
      <c r="AG3025" s="36" t="str">
        <f>IFERROR(VLOOKUP(A3025,NSD!F:G,2,0),"")</f>
        <v/>
      </c>
    </row>
    <row r="3026" spans="1:33">
      <c r="A3026" s="49" t="s">
        <v>2842</v>
      </c>
      <c r="B3026" s="36" t="str">
        <f>VLOOKUP(LEFT(A3026,8),Clusters!A:C,3,0)</f>
        <v>C4</v>
      </c>
      <c r="C3026" s="36">
        <f>VLOOKUP(LEFT(A3026,8),Clusters!A:D,2,0)</f>
        <v>45</v>
      </c>
      <c r="O3026" s="36">
        <f>IFERROR(VLOOKUP(LEFT(A3026,8),'Development Priority'!A:B,2,0),"")</f>
        <v>1167</v>
      </c>
      <c r="P3026" s="8" t="str">
        <f>IFERROR(VLOOKUP(LEFT($A3026,8),POR!$A:$R,2,0),"")</f>
        <v/>
      </c>
      <c r="Q3026" s="8" t="str">
        <f>IFERROR(VLOOKUP(LEFT($A3026,8),POR!$A:$R,3,0),"")</f>
        <v/>
      </c>
      <c r="R3026" s="8" t="str">
        <f>IFERROR(VLOOKUP(LEFT($A3026,8),POR!$A:$R,4,0),"")</f>
        <v/>
      </c>
      <c r="S3026" s="8" t="str">
        <f>IFERROR(VLOOKUP(LEFT($A3026,8),POR!$A:$R,5,0),"")</f>
        <v/>
      </c>
      <c r="T3026" s="8" t="str">
        <f>IFERROR(VLOOKUP(LEFT($A3026,8),POR!$A:$R,6,0),"")</f>
        <v/>
      </c>
      <c r="U3026" s="8" t="str">
        <f>IFERROR(VLOOKUP(LEFT($A3026,8),POR!$A:$R,7,0),"")</f>
        <v/>
      </c>
      <c r="V3026" s="8" t="str">
        <f>IFERROR(VLOOKUP(LEFT($A3026,8),POR!$A:$R,8,0),"")</f>
        <v/>
      </c>
      <c r="W3026" s="8" t="str">
        <f>IFERROR(VLOOKUP(LEFT($A3026,8),POR!$A:$R,9,0),"")</f>
        <v/>
      </c>
      <c r="X3026" s="8" t="str">
        <f>IFERROR(VLOOKUP(LEFT($A3026,8),POR!$A:$R,10,0),"")</f>
        <v/>
      </c>
      <c r="Y3026" s="8" t="str">
        <f>IFERROR(VLOOKUP(LEFT($A3026,8),POR!$A:$R,11,0),"")</f>
        <v/>
      </c>
      <c r="Z3026" s="8" t="str">
        <f>IFERROR(VLOOKUP(LEFT($A3026,8),POR!$A:$R,12,0),"")</f>
        <v/>
      </c>
      <c r="AA3026" s="8" t="str">
        <f>IFERROR(VLOOKUP(LEFT($A3026,8),POR!$A:$R,13,0),"")</f>
        <v/>
      </c>
      <c r="AB3026" s="8">
        <f>IFERROR(VLOOKUP(LEFT($A3026,8),POR!$A:$R,14,0),"")</f>
        <v>42957</v>
      </c>
      <c r="AC3026" s="8" t="str">
        <f>IFERROR(VLOOKUP(LEFT($A3026,8),POR!$A:$R,15,0),"")</f>
        <v/>
      </c>
      <c r="AD3026" s="8" t="str">
        <f>IFERROR(VLOOKUP(LEFT($A3026,8),POR!$A:$R,16,0),"")</f>
        <v/>
      </c>
      <c r="AE3026" s="8" t="str">
        <f>IFERROR(VLOOKUP(LEFT($A3026,8),POR!$A:$R,17,0),"")</f>
        <v/>
      </c>
      <c r="AF3026" s="8" t="str">
        <f>IFERROR(VLOOKUP(LEFT($A3026,8),POR!$A:$R,18,0),"")</f>
        <v/>
      </c>
      <c r="AG3026" s="36" t="str">
        <f>IFERROR(VLOOKUP(A3026,NSD!F:G,2,0),"")</f>
        <v/>
      </c>
    </row>
    <row r="3027" spans="1:33">
      <c r="A3027" s="49" t="s">
        <v>3741</v>
      </c>
      <c r="B3027" s="36" t="str">
        <f>VLOOKUP(LEFT(A3027,8),Clusters!A:C,3,0)</f>
        <v>C1</v>
      </c>
      <c r="C3027" s="36">
        <f>VLOOKUP(LEFT(A3027,8),Clusters!A:D,2,0)</f>
        <v>14</v>
      </c>
      <c r="O3027" s="36">
        <f>IFERROR(VLOOKUP(LEFT(A3027,8),'Development Priority'!A:B,2,0),"")</f>
        <v>1174</v>
      </c>
      <c r="P3027" s="8" t="str">
        <f>IFERROR(VLOOKUP(LEFT($A3027,8),POR!$A:$R,2,0),"")</f>
        <v/>
      </c>
      <c r="Q3027" s="8" t="str">
        <f>IFERROR(VLOOKUP(LEFT($A3027,8),POR!$A:$R,3,0),"")</f>
        <v/>
      </c>
      <c r="R3027" s="8" t="str">
        <f>IFERROR(VLOOKUP(LEFT($A3027,8),POR!$A:$R,4,0),"")</f>
        <v/>
      </c>
      <c r="S3027" s="8" t="str">
        <f>IFERROR(VLOOKUP(LEFT($A3027,8),POR!$A:$R,5,0),"")</f>
        <v/>
      </c>
      <c r="T3027" s="8" t="str">
        <f>IFERROR(VLOOKUP(LEFT($A3027,8),POR!$A:$R,6,0),"")</f>
        <v/>
      </c>
      <c r="U3027" s="8" t="str">
        <f>IFERROR(VLOOKUP(LEFT($A3027,8),POR!$A:$R,7,0),"")</f>
        <v/>
      </c>
      <c r="V3027" s="8" t="str">
        <f>IFERROR(VLOOKUP(LEFT($A3027,8),POR!$A:$R,8,0),"")</f>
        <v/>
      </c>
      <c r="W3027" s="8" t="str">
        <f>IFERROR(VLOOKUP(LEFT($A3027,8),POR!$A:$R,9,0),"")</f>
        <v/>
      </c>
      <c r="X3027" s="8">
        <f>IFERROR(VLOOKUP(LEFT($A3027,8),POR!$A:$R,10,0),"")</f>
        <v>43448</v>
      </c>
      <c r="Y3027" s="8" t="str">
        <f>IFERROR(VLOOKUP(LEFT($A3027,8),POR!$A:$R,11,0),"")</f>
        <v/>
      </c>
      <c r="Z3027" s="8" t="str">
        <f>IFERROR(VLOOKUP(LEFT($A3027,8),POR!$A:$R,12,0),"")</f>
        <v/>
      </c>
      <c r="AA3027" s="8" t="str">
        <f>IFERROR(VLOOKUP(LEFT($A3027,8),POR!$A:$R,13,0),"")</f>
        <v/>
      </c>
      <c r="AB3027" s="8" t="str">
        <f>IFERROR(VLOOKUP(LEFT($A3027,8),POR!$A:$R,14,0),"")</f>
        <v/>
      </c>
      <c r="AC3027" s="8" t="str">
        <f>IFERROR(VLOOKUP(LEFT($A3027,8),POR!$A:$R,15,0),"")</f>
        <v/>
      </c>
      <c r="AD3027" s="8" t="str">
        <f>IFERROR(VLOOKUP(LEFT($A3027,8),POR!$A:$R,16,0),"")</f>
        <v/>
      </c>
      <c r="AE3027" s="8" t="str">
        <f>IFERROR(VLOOKUP(LEFT($A3027,8),POR!$A:$R,17,0),"")</f>
        <v/>
      </c>
      <c r="AF3027" s="8" t="str">
        <f>IFERROR(VLOOKUP(LEFT($A3027,8),POR!$A:$R,18,0),"")</f>
        <v/>
      </c>
      <c r="AG3027" s="36" t="str">
        <f>IFERROR(VLOOKUP(A3027,NSD!F:G,2,0),"")</f>
        <v/>
      </c>
    </row>
    <row r="3028" spans="1:33">
      <c r="A3028" s="49" t="s">
        <v>4760</v>
      </c>
      <c r="B3028" s="36" t="str">
        <f>VLOOKUP(LEFT(A3028,8),Clusters!A:C,3,0)</f>
        <v>C1</v>
      </c>
      <c r="C3028" s="36">
        <f>VLOOKUP(LEFT(A3028,8),Clusters!A:D,2,0)</f>
        <v>12</v>
      </c>
      <c r="O3028" s="36">
        <f>IFERROR(VLOOKUP(LEFT(A3028,8),'Development Priority'!A:B,2,0),"")</f>
        <v>729</v>
      </c>
      <c r="P3028" s="8" t="str">
        <f>IFERROR(VLOOKUP(LEFT($A3028,8),POR!$A:$R,2,0),"")</f>
        <v/>
      </c>
      <c r="Q3028" s="8" t="str">
        <f>IFERROR(VLOOKUP(LEFT($A3028,8),POR!$A:$R,3,0),"")</f>
        <v/>
      </c>
      <c r="R3028" s="8" t="str">
        <f>IFERROR(VLOOKUP(LEFT($A3028,8),POR!$A:$R,4,0),"")</f>
        <v/>
      </c>
      <c r="S3028" s="8" t="str">
        <f>IFERROR(VLOOKUP(LEFT($A3028,8),POR!$A:$R,5,0),"")</f>
        <v/>
      </c>
      <c r="T3028" s="8" t="str">
        <f>IFERROR(VLOOKUP(LEFT($A3028,8),POR!$A:$R,6,0),"")</f>
        <v/>
      </c>
      <c r="U3028" s="8" t="str">
        <f>IFERROR(VLOOKUP(LEFT($A3028,8),POR!$A:$R,7,0),"")</f>
        <v/>
      </c>
      <c r="V3028" s="8" t="str">
        <f>IFERROR(VLOOKUP(LEFT($A3028,8),POR!$A:$R,8,0),"")</f>
        <v/>
      </c>
      <c r="W3028" s="8" t="str">
        <f>IFERROR(VLOOKUP(LEFT($A3028,8),POR!$A:$R,9,0),"")</f>
        <v/>
      </c>
      <c r="X3028" s="8">
        <f>IFERROR(VLOOKUP(LEFT($A3028,8),POR!$A:$R,10,0),"")</f>
        <v>42829</v>
      </c>
      <c r="Y3028" s="8" t="str">
        <f>IFERROR(VLOOKUP(LEFT($A3028,8),POR!$A:$R,11,0),"")</f>
        <v/>
      </c>
      <c r="Z3028" s="8" t="str">
        <f>IFERROR(VLOOKUP(LEFT($A3028,8),POR!$A:$R,12,0),"")</f>
        <v/>
      </c>
      <c r="AA3028" s="8" t="str">
        <f>IFERROR(VLOOKUP(LEFT($A3028,8),POR!$A:$R,13,0),"")</f>
        <v/>
      </c>
      <c r="AB3028" s="8" t="str">
        <f>IFERROR(VLOOKUP(LEFT($A3028,8),POR!$A:$R,14,0),"")</f>
        <v/>
      </c>
      <c r="AC3028" s="8" t="str">
        <f>IFERROR(VLOOKUP(LEFT($A3028,8),POR!$A:$R,15,0),"")</f>
        <v/>
      </c>
      <c r="AD3028" s="8" t="str">
        <f>IFERROR(VLOOKUP(LEFT($A3028,8),POR!$A:$R,16,0),"")</f>
        <v/>
      </c>
      <c r="AE3028" s="8" t="str">
        <f>IFERROR(VLOOKUP(LEFT($A3028,8),POR!$A:$R,17,0),"")</f>
        <v/>
      </c>
      <c r="AF3028" s="8" t="str">
        <f>IFERROR(VLOOKUP(LEFT($A3028,8),POR!$A:$R,18,0),"")</f>
        <v/>
      </c>
      <c r="AG3028" s="36" t="str">
        <f>IFERROR(VLOOKUP(A3028,NSD!F:G,2,0),"")</f>
        <v/>
      </c>
    </row>
    <row r="3029" spans="1:33">
      <c r="A3029" s="49" t="s">
        <v>4160</v>
      </c>
      <c r="B3029" s="36" t="str">
        <f>VLOOKUP(LEFT(A3029,8),Clusters!A:C,3,0)</f>
        <v>C1</v>
      </c>
      <c r="C3029" s="36">
        <f>VLOOKUP(LEFT(A3029,8),Clusters!A:D,2,0)</f>
        <v>12</v>
      </c>
      <c r="O3029" s="36">
        <f>IFERROR(VLOOKUP(LEFT(A3029,8),'Development Priority'!A:B,2,0),"")</f>
        <v>729</v>
      </c>
      <c r="P3029" s="8" t="str">
        <f>IFERROR(VLOOKUP(LEFT($A3029,8),POR!$A:$R,2,0),"")</f>
        <v/>
      </c>
      <c r="Q3029" s="8" t="str">
        <f>IFERROR(VLOOKUP(LEFT($A3029,8),POR!$A:$R,3,0),"")</f>
        <v/>
      </c>
      <c r="R3029" s="8" t="str">
        <f>IFERROR(VLOOKUP(LEFT($A3029,8),POR!$A:$R,4,0),"")</f>
        <v/>
      </c>
      <c r="S3029" s="8" t="str">
        <f>IFERROR(VLOOKUP(LEFT($A3029,8),POR!$A:$R,5,0),"")</f>
        <v/>
      </c>
      <c r="T3029" s="8" t="str">
        <f>IFERROR(VLOOKUP(LEFT($A3029,8),POR!$A:$R,6,0),"")</f>
        <v/>
      </c>
      <c r="U3029" s="8" t="str">
        <f>IFERROR(VLOOKUP(LEFT($A3029,8),POR!$A:$R,7,0),"")</f>
        <v/>
      </c>
      <c r="V3029" s="8" t="str">
        <f>IFERROR(VLOOKUP(LEFT($A3029,8),POR!$A:$R,8,0),"")</f>
        <v/>
      </c>
      <c r="W3029" s="8" t="str">
        <f>IFERROR(VLOOKUP(LEFT($A3029,8),POR!$A:$R,9,0),"")</f>
        <v/>
      </c>
      <c r="X3029" s="8">
        <f>IFERROR(VLOOKUP(LEFT($A3029,8),POR!$A:$R,10,0),"")</f>
        <v>42829</v>
      </c>
      <c r="Y3029" s="8" t="str">
        <f>IFERROR(VLOOKUP(LEFT($A3029,8),POR!$A:$R,11,0),"")</f>
        <v/>
      </c>
      <c r="Z3029" s="8" t="str">
        <f>IFERROR(VLOOKUP(LEFT($A3029,8),POR!$A:$R,12,0),"")</f>
        <v/>
      </c>
      <c r="AA3029" s="8" t="str">
        <f>IFERROR(VLOOKUP(LEFT($A3029,8),POR!$A:$R,13,0),"")</f>
        <v/>
      </c>
      <c r="AB3029" s="8" t="str">
        <f>IFERROR(VLOOKUP(LEFT($A3029,8),POR!$A:$R,14,0),"")</f>
        <v/>
      </c>
      <c r="AC3029" s="8" t="str">
        <f>IFERROR(VLOOKUP(LEFT($A3029,8),POR!$A:$R,15,0),"")</f>
        <v/>
      </c>
      <c r="AD3029" s="8" t="str">
        <f>IFERROR(VLOOKUP(LEFT($A3029,8),POR!$A:$R,16,0),"")</f>
        <v/>
      </c>
      <c r="AE3029" s="8" t="str">
        <f>IFERROR(VLOOKUP(LEFT($A3029,8),POR!$A:$R,17,0),"")</f>
        <v/>
      </c>
      <c r="AF3029" s="8" t="str">
        <f>IFERROR(VLOOKUP(LEFT($A3029,8),POR!$A:$R,18,0),"")</f>
        <v/>
      </c>
      <c r="AG3029" s="36" t="str">
        <f>IFERROR(VLOOKUP(A3029,NSD!F:G,2,0),"")</f>
        <v/>
      </c>
    </row>
    <row r="3030" spans="1:33">
      <c r="A3030" s="49" t="s">
        <v>2155</v>
      </c>
      <c r="B3030" s="36" t="str">
        <f>VLOOKUP(LEFT(A3030,8),Clusters!A:C,3,0)</f>
        <v>C1</v>
      </c>
      <c r="C3030" s="36">
        <f>VLOOKUP(LEFT(A3030,8),Clusters!A:D,2,0)</f>
        <v>12</v>
      </c>
      <c r="O3030" s="36">
        <f>IFERROR(VLOOKUP(LEFT(A3030,8),'Development Priority'!A:B,2,0),"")</f>
        <v>729</v>
      </c>
      <c r="P3030" s="8" t="str">
        <f>IFERROR(VLOOKUP(LEFT($A3030,8),POR!$A:$R,2,0),"")</f>
        <v/>
      </c>
      <c r="Q3030" s="8" t="str">
        <f>IFERROR(VLOOKUP(LEFT($A3030,8),POR!$A:$R,3,0),"")</f>
        <v/>
      </c>
      <c r="R3030" s="8" t="str">
        <f>IFERROR(VLOOKUP(LEFT($A3030,8),POR!$A:$R,4,0),"")</f>
        <v/>
      </c>
      <c r="S3030" s="8" t="str">
        <f>IFERROR(VLOOKUP(LEFT($A3030,8),POR!$A:$R,5,0),"")</f>
        <v/>
      </c>
      <c r="T3030" s="8" t="str">
        <f>IFERROR(VLOOKUP(LEFT($A3030,8),POR!$A:$R,6,0),"")</f>
        <v/>
      </c>
      <c r="U3030" s="8" t="str">
        <f>IFERROR(VLOOKUP(LEFT($A3030,8),POR!$A:$R,7,0),"")</f>
        <v/>
      </c>
      <c r="V3030" s="8" t="str">
        <f>IFERROR(VLOOKUP(LEFT($A3030,8),POR!$A:$R,8,0),"")</f>
        <v/>
      </c>
      <c r="W3030" s="8" t="str">
        <f>IFERROR(VLOOKUP(LEFT($A3030,8),POR!$A:$R,9,0),"")</f>
        <v/>
      </c>
      <c r="X3030" s="8">
        <f>IFERROR(VLOOKUP(LEFT($A3030,8),POR!$A:$R,10,0),"")</f>
        <v>42829</v>
      </c>
      <c r="Y3030" s="8" t="str">
        <f>IFERROR(VLOOKUP(LEFT($A3030,8),POR!$A:$R,11,0),"")</f>
        <v/>
      </c>
      <c r="Z3030" s="8" t="str">
        <f>IFERROR(VLOOKUP(LEFT($A3030,8),POR!$A:$R,12,0),"")</f>
        <v/>
      </c>
      <c r="AA3030" s="8" t="str">
        <f>IFERROR(VLOOKUP(LEFT($A3030,8),POR!$A:$R,13,0),"")</f>
        <v/>
      </c>
      <c r="AB3030" s="8" t="str">
        <f>IFERROR(VLOOKUP(LEFT($A3030,8),POR!$A:$R,14,0),"")</f>
        <v/>
      </c>
      <c r="AC3030" s="8" t="str">
        <f>IFERROR(VLOOKUP(LEFT($A3030,8),POR!$A:$R,15,0),"")</f>
        <v/>
      </c>
      <c r="AD3030" s="8" t="str">
        <f>IFERROR(VLOOKUP(LEFT($A3030,8),POR!$A:$R,16,0),"")</f>
        <v/>
      </c>
      <c r="AE3030" s="8" t="str">
        <f>IFERROR(VLOOKUP(LEFT($A3030,8),POR!$A:$R,17,0),"")</f>
        <v/>
      </c>
      <c r="AF3030" s="8" t="str">
        <f>IFERROR(VLOOKUP(LEFT($A3030,8),POR!$A:$R,18,0),"")</f>
        <v/>
      </c>
      <c r="AG3030" s="36" t="str">
        <f>IFERROR(VLOOKUP(A3030,NSD!F:G,2,0),"")</f>
        <v/>
      </c>
    </row>
    <row r="3031" spans="1:33">
      <c r="A3031" s="49" t="s">
        <v>4069</v>
      </c>
      <c r="B3031" s="36" t="str">
        <f>VLOOKUP(LEFT(A3031,8),Clusters!A:C,3,0)</f>
        <v>C1</v>
      </c>
      <c r="C3031" s="36">
        <f>VLOOKUP(LEFT(A3031,8),Clusters!A:D,2,0)</f>
        <v>11</v>
      </c>
      <c r="O3031" s="36" t="str">
        <f>IFERROR(VLOOKUP(LEFT(A3031,8),'Development Priority'!A:B,2,0),"")</f>
        <v/>
      </c>
      <c r="P3031" s="8" t="str">
        <f>IFERROR(VLOOKUP(LEFT($A3031,8),POR!$A:$R,2,0),"")</f>
        <v/>
      </c>
      <c r="Q3031" s="8" t="str">
        <f>IFERROR(VLOOKUP(LEFT($A3031,8),POR!$A:$R,3,0),"")</f>
        <v/>
      </c>
      <c r="R3031" s="8" t="str">
        <f>IFERROR(VLOOKUP(LEFT($A3031,8),POR!$A:$R,4,0),"")</f>
        <v/>
      </c>
      <c r="S3031" s="8" t="str">
        <f>IFERROR(VLOOKUP(LEFT($A3031,8),POR!$A:$R,5,0),"")</f>
        <v/>
      </c>
      <c r="T3031" s="8" t="str">
        <f>IFERROR(VLOOKUP(LEFT($A3031,8),POR!$A:$R,6,0),"")</f>
        <v/>
      </c>
      <c r="U3031" s="8" t="str">
        <f>IFERROR(VLOOKUP(LEFT($A3031,8),POR!$A:$R,7,0),"")</f>
        <v/>
      </c>
      <c r="V3031" s="8" t="str">
        <f>IFERROR(VLOOKUP(LEFT($A3031,8),POR!$A:$R,8,0),"")</f>
        <v/>
      </c>
      <c r="W3031" s="8" t="str">
        <f>IFERROR(VLOOKUP(LEFT($A3031,8),POR!$A:$R,9,0),"")</f>
        <v/>
      </c>
      <c r="X3031" s="8" t="str">
        <f>IFERROR(VLOOKUP(LEFT($A3031,8),POR!$A:$R,10,0),"")</f>
        <v/>
      </c>
      <c r="Y3031" s="8" t="str">
        <f>IFERROR(VLOOKUP(LEFT($A3031,8),POR!$A:$R,11,0),"")</f>
        <v/>
      </c>
      <c r="Z3031" s="8" t="str">
        <f>IFERROR(VLOOKUP(LEFT($A3031,8),POR!$A:$R,12,0),"")</f>
        <v/>
      </c>
      <c r="AA3031" s="8" t="str">
        <f>IFERROR(VLOOKUP(LEFT($A3031,8),POR!$A:$R,13,0),"")</f>
        <v/>
      </c>
      <c r="AB3031" s="8" t="str">
        <f>IFERROR(VLOOKUP(LEFT($A3031,8),POR!$A:$R,14,0),"")</f>
        <v/>
      </c>
      <c r="AC3031" s="8" t="str">
        <f>IFERROR(VLOOKUP(LEFT($A3031,8),POR!$A:$R,15,0),"")</f>
        <v/>
      </c>
      <c r="AD3031" s="8" t="str">
        <f>IFERROR(VLOOKUP(LEFT($A3031,8),POR!$A:$R,16,0),"")</f>
        <v/>
      </c>
      <c r="AE3031" s="8" t="str">
        <f>IFERROR(VLOOKUP(LEFT($A3031,8),POR!$A:$R,17,0),"")</f>
        <v/>
      </c>
      <c r="AF3031" s="8" t="str">
        <f>IFERROR(VLOOKUP(LEFT($A3031,8),POR!$A:$R,18,0),"")</f>
        <v/>
      </c>
      <c r="AG3031" s="36" t="str">
        <f>IFERROR(VLOOKUP(A3031,NSD!F:G,2,0),"")</f>
        <v/>
      </c>
    </row>
    <row r="3032" spans="1:33">
      <c r="A3032" s="49" t="s">
        <v>4070</v>
      </c>
      <c r="B3032" s="36" t="str">
        <f>VLOOKUP(LEFT(A3032,8),Clusters!A:C,3,0)</f>
        <v>C1</v>
      </c>
      <c r="C3032" s="36">
        <f>VLOOKUP(LEFT(A3032,8),Clusters!A:D,2,0)</f>
        <v>11</v>
      </c>
      <c r="O3032" s="36" t="str">
        <f>IFERROR(VLOOKUP(LEFT(A3032,8),'Development Priority'!A:B,2,0),"")</f>
        <v/>
      </c>
      <c r="P3032" s="8" t="str">
        <f>IFERROR(VLOOKUP(LEFT($A3032,8),POR!$A:$R,2,0),"")</f>
        <v/>
      </c>
      <c r="Q3032" s="8" t="str">
        <f>IFERROR(VLOOKUP(LEFT($A3032,8),POR!$A:$R,3,0),"")</f>
        <v/>
      </c>
      <c r="R3032" s="8" t="str">
        <f>IFERROR(VLOOKUP(LEFT($A3032,8),POR!$A:$R,4,0),"")</f>
        <v/>
      </c>
      <c r="S3032" s="8" t="str">
        <f>IFERROR(VLOOKUP(LEFT($A3032,8),POR!$A:$R,5,0),"")</f>
        <v/>
      </c>
      <c r="T3032" s="8" t="str">
        <f>IFERROR(VLOOKUP(LEFT($A3032,8),POR!$A:$R,6,0),"")</f>
        <v/>
      </c>
      <c r="U3032" s="8" t="str">
        <f>IFERROR(VLOOKUP(LEFT($A3032,8),POR!$A:$R,7,0),"")</f>
        <v/>
      </c>
      <c r="V3032" s="8" t="str">
        <f>IFERROR(VLOOKUP(LEFT($A3032,8),POR!$A:$R,8,0),"")</f>
        <v/>
      </c>
      <c r="W3032" s="8" t="str">
        <f>IFERROR(VLOOKUP(LEFT($A3032,8),POR!$A:$R,9,0),"")</f>
        <v/>
      </c>
      <c r="X3032" s="8" t="str">
        <f>IFERROR(VLOOKUP(LEFT($A3032,8),POR!$A:$R,10,0),"")</f>
        <v/>
      </c>
      <c r="Y3032" s="8" t="str">
        <f>IFERROR(VLOOKUP(LEFT($A3032,8),POR!$A:$R,11,0),"")</f>
        <v/>
      </c>
      <c r="Z3032" s="8" t="str">
        <f>IFERROR(VLOOKUP(LEFT($A3032,8),POR!$A:$R,12,0),"")</f>
        <v/>
      </c>
      <c r="AA3032" s="8" t="str">
        <f>IFERROR(VLOOKUP(LEFT($A3032,8),POR!$A:$R,13,0),"")</f>
        <v/>
      </c>
      <c r="AB3032" s="8" t="str">
        <f>IFERROR(VLOOKUP(LEFT($A3032,8),POR!$A:$R,14,0),"")</f>
        <v/>
      </c>
      <c r="AC3032" s="8" t="str">
        <f>IFERROR(VLOOKUP(LEFT($A3032,8),POR!$A:$R,15,0),"")</f>
        <v/>
      </c>
      <c r="AD3032" s="8" t="str">
        <f>IFERROR(VLOOKUP(LEFT($A3032,8),POR!$A:$R,16,0),"")</f>
        <v/>
      </c>
      <c r="AE3032" s="8" t="str">
        <f>IFERROR(VLOOKUP(LEFT($A3032,8),POR!$A:$R,17,0),"")</f>
        <v/>
      </c>
      <c r="AF3032" s="8" t="str">
        <f>IFERROR(VLOOKUP(LEFT($A3032,8),POR!$A:$R,18,0),"")</f>
        <v/>
      </c>
      <c r="AG3032" s="36" t="str">
        <f>IFERROR(VLOOKUP(A3032,NSD!F:G,2,0),"")</f>
        <v/>
      </c>
    </row>
    <row r="3033" spans="1:33">
      <c r="A3033" s="49" t="s">
        <v>4071</v>
      </c>
      <c r="B3033" s="36" t="str">
        <f>VLOOKUP(LEFT(A3033,8),Clusters!A:C,3,0)</f>
        <v>C1</v>
      </c>
      <c r="C3033" s="36">
        <f>VLOOKUP(LEFT(A3033,8),Clusters!A:D,2,0)</f>
        <v>11</v>
      </c>
      <c r="O3033" s="36" t="str">
        <f>IFERROR(VLOOKUP(LEFT(A3033,8),'Development Priority'!A:B,2,0),"")</f>
        <v/>
      </c>
      <c r="P3033" s="8" t="str">
        <f>IFERROR(VLOOKUP(LEFT($A3033,8),POR!$A:$R,2,0),"")</f>
        <v/>
      </c>
      <c r="Q3033" s="8" t="str">
        <f>IFERROR(VLOOKUP(LEFT($A3033,8),POR!$A:$R,3,0),"")</f>
        <v/>
      </c>
      <c r="R3033" s="8" t="str">
        <f>IFERROR(VLOOKUP(LEFT($A3033,8),POR!$A:$R,4,0),"")</f>
        <v/>
      </c>
      <c r="S3033" s="8" t="str">
        <f>IFERROR(VLOOKUP(LEFT($A3033,8),POR!$A:$R,5,0),"")</f>
        <v/>
      </c>
      <c r="T3033" s="8" t="str">
        <f>IFERROR(VLOOKUP(LEFT($A3033,8),POR!$A:$R,6,0),"")</f>
        <v/>
      </c>
      <c r="U3033" s="8" t="str">
        <f>IFERROR(VLOOKUP(LEFT($A3033,8),POR!$A:$R,7,0),"")</f>
        <v/>
      </c>
      <c r="V3033" s="8" t="str">
        <f>IFERROR(VLOOKUP(LEFT($A3033,8),POR!$A:$R,8,0),"")</f>
        <v/>
      </c>
      <c r="W3033" s="8" t="str">
        <f>IFERROR(VLOOKUP(LEFT($A3033,8),POR!$A:$R,9,0),"")</f>
        <v/>
      </c>
      <c r="X3033" s="8" t="str">
        <f>IFERROR(VLOOKUP(LEFT($A3033,8),POR!$A:$R,10,0),"")</f>
        <v/>
      </c>
      <c r="Y3033" s="8" t="str">
        <f>IFERROR(VLOOKUP(LEFT($A3033,8),POR!$A:$R,11,0),"")</f>
        <v/>
      </c>
      <c r="Z3033" s="8" t="str">
        <f>IFERROR(VLOOKUP(LEFT($A3033,8),POR!$A:$R,12,0),"")</f>
        <v/>
      </c>
      <c r="AA3033" s="8" t="str">
        <f>IFERROR(VLOOKUP(LEFT($A3033,8),POR!$A:$R,13,0),"")</f>
        <v/>
      </c>
      <c r="AB3033" s="8" t="str">
        <f>IFERROR(VLOOKUP(LEFT($A3033,8),POR!$A:$R,14,0),"")</f>
        <v/>
      </c>
      <c r="AC3033" s="8" t="str">
        <f>IFERROR(VLOOKUP(LEFT($A3033,8),POR!$A:$R,15,0),"")</f>
        <v/>
      </c>
      <c r="AD3033" s="8" t="str">
        <f>IFERROR(VLOOKUP(LEFT($A3033,8),POR!$A:$R,16,0),"")</f>
        <v/>
      </c>
      <c r="AE3033" s="8" t="str">
        <f>IFERROR(VLOOKUP(LEFT($A3033,8),POR!$A:$R,17,0),"")</f>
        <v/>
      </c>
      <c r="AF3033" s="8" t="str">
        <f>IFERROR(VLOOKUP(LEFT($A3033,8),POR!$A:$R,18,0),"")</f>
        <v/>
      </c>
      <c r="AG3033" s="36" t="str">
        <f>IFERROR(VLOOKUP(A3033,NSD!F:G,2,0),"")</f>
        <v/>
      </c>
    </row>
    <row r="3034" spans="1:33">
      <c r="A3034" s="49" t="s">
        <v>4072</v>
      </c>
      <c r="B3034" s="36" t="str">
        <f>VLOOKUP(LEFT(A3034,8),Clusters!A:C,3,0)</f>
        <v>C1</v>
      </c>
      <c r="C3034" s="36">
        <f>VLOOKUP(LEFT(A3034,8),Clusters!A:D,2,0)</f>
        <v>11</v>
      </c>
      <c r="O3034" s="36" t="str">
        <f>IFERROR(VLOOKUP(LEFT(A3034,8),'Development Priority'!A:B,2,0),"")</f>
        <v/>
      </c>
      <c r="P3034" s="8" t="str">
        <f>IFERROR(VLOOKUP(LEFT($A3034,8),POR!$A:$R,2,0),"")</f>
        <v/>
      </c>
      <c r="Q3034" s="8" t="str">
        <f>IFERROR(VLOOKUP(LEFT($A3034,8),POR!$A:$R,3,0),"")</f>
        <v/>
      </c>
      <c r="R3034" s="8" t="str">
        <f>IFERROR(VLOOKUP(LEFT($A3034,8),POR!$A:$R,4,0),"")</f>
        <v/>
      </c>
      <c r="S3034" s="8" t="str">
        <f>IFERROR(VLOOKUP(LEFT($A3034,8),POR!$A:$R,5,0),"")</f>
        <v/>
      </c>
      <c r="T3034" s="8" t="str">
        <f>IFERROR(VLOOKUP(LEFT($A3034,8),POR!$A:$R,6,0),"")</f>
        <v/>
      </c>
      <c r="U3034" s="8" t="str">
        <f>IFERROR(VLOOKUP(LEFT($A3034,8),POR!$A:$R,7,0),"")</f>
        <v/>
      </c>
      <c r="V3034" s="8" t="str">
        <f>IFERROR(VLOOKUP(LEFT($A3034,8),POR!$A:$R,8,0),"")</f>
        <v/>
      </c>
      <c r="W3034" s="8" t="str">
        <f>IFERROR(VLOOKUP(LEFT($A3034,8),POR!$A:$R,9,0),"")</f>
        <v/>
      </c>
      <c r="X3034" s="8" t="str">
        <f>IFERROR(VLOOKUP(LEFT($A3034,8),POR!$A:$R,10,0),"")</f>
        <v/>
      </c>
      <c r="Y3034" s="8" t="str">
        <f>IFERROR(VLOOKUP(LEFT($A3034,8),POR!$A:$R,11,0),"")</f>
        <v/>
      </c>
      <c r="Z3034" s="8" t="str">
        <f>IFERROR(VLOOKUP(LEFT($A3034,8),POR!$A:$R,12,0),"")</f>
        <v/>
      </c>
      <c r="AA3034" s="8" t="str">
        <f>IFERROR(VLOOKUP(LEFT($A3034,8),POR!$A:$R,13,0),"")</f>
        <v/>
      </c>
      <c r="AB3034" s="8" t="str">
        <f>IFERROR(VLOOKUP(LEFT($A3034,8),POR!$A:$R,14,0),"")</f>
        <v/>
      </c>
      <c r="AC3034" s="8" t="str">
        <f>IFERROR(VLOOKUP(LEFT($A3034,8),POR!$A:$R,15,0),"")</f>
        <v/>
      </c>
      <c r="AD3034" s="8" t="str">
        <f>IFERROR(VLOOKUP(LEFT($A3034,8),POR!$A:$R,16,0),"")</f>
        <v/>
      </c>
      <c r="AE3034" s="8" t="str">
        <f>IFERROR(VLOOKUP(LEFT($A3034,8),POR!$A:$R,17,0),"")</f>
        <v/>
      </c>
      <c r="AF3034" s="8" t="str">
        <f>IFERROR(VLOOKUP(LEFT($A3034,8),POR!$A:$R,18,0),"")</f>
        <v/>
      </c>
      <c r="AG3034" s="36" t="str">
        <f>IFERROR(VLOOKUP(A3034,NSD!F:G,2,0),"")</f>
        <v/>
      </c>
    </row>
    <row r="3035" spans="1:33">
      <c r="A3035" s="49" t="s">
        <v>4073</v>
      </c>
      <c r="B3035" s="36" t="str">
        <f>VLOOKUP(LEFT(A3035,8),Clusters!A:C,3,0)</f>
        <v>C6</v>
      </c>
      <c r="C3035" s="36">
        <f>VLOOKUP(LEFT(A3035,8),Clusters!A:D,2,0)</f>
        <v>64</v>
      </c>
      <c r="O3035" s="36" t="str">
        <f>IFERROR(VLOOKUP(LEFT(A3035,8),'Development Priority'!A:B,2,0),"")</f>
        <v/>
      </c>
      <c r="P3035" s="8" t="str">
        <f>IFERROR(VLOOKUP(LEFT($A3035,8),POR!$A:$R,2,0),"")</f>
        <v/>
      </c>
      <c r="Q3035" s="8" t="str">
        <f>IFERROR(VLOOKUP(LEFT($A3035,8),POR!$A:$R,3,0),"")</f>
        <v/>
      </c>
      <c r="R3035" s="8" t="str">
        <f>IFERROR(VLOOKUP(LEFT($A3035,8),POR!$A:$R,4,0),"")</f>
        <v/>
      </c>
      <c r="S3035" s="8" t="str">
        <f>IFERROR(VLOOKUP(LEFT($A3035,8),POR!$A:$R,5,0),"")</f>
        <v/>
      </c>
      <c r="T3035" s="8" t="str">
        <f>IFERROR(VLOOKUP(LEFT($A3035,8),POR!$A:$R,6,0),"")</f>
        <v/>
      </c>
      <c r="U3035" s="8" t="str">
        <f>IFERROR(VLOOKUP(LEFT($A3035,8),POR!$A:$R,7,0),"")</f>
        <v/>
      </c>
      <c r="V3035" s="8" t="str">
        <f>IFERROR(VLOOKUP(LEFT($A3035,8),POR!$A:$R,8,0),"")</f>
        <v/>
      </c>
      <c r="W3035" s="8" t="str">
        <f>IFERROR(VLOOKUP(LEFT($A3035,8),POR!$A:$R,9,0),"")</f>
        <v/>
      </c>
      <c r="X3035" s="8" t="str">
        <f>IFERROR(VLOOKUP(LEFT($A3035,8),POR!$A:$R,10,0),"")</f>
        <v/>
      </c>
      <c r="Y3035" s="8" t="str">
        <f>IFERROR(VLOOKUP(LEFT($A3035,8),POR!$A:$R,11,0),"")</f>
        <v/>
      </c>
      <c r="Z3035" s="8" t="str">
        <f>IFERROR(VLOOKUP(LEFT($A3035,8),POR!$A:$R,12,0),"")</f>
        <v/>
      </c>
      <c r="AA3035" s="8" t="str">
        <f>IFERROR(VLOOKUP(LEFT($A3035,8),POR!$A:$R,13,0),"")</f>
        <v/>
      </c>
      <c r="AB3035" s="8" t="str">
        <f>IFERROR(VLOOKUP(LEFT($A3035,8),POR!$A:$R,14,0),"")</f>
        <v/>
      </c>
      <c r="AC3035" s="8" t="str">
        <f>IFERROR(VLOOKUP(LEFT($A3035,8),POR!$A:$R,15,0),"")</f>
        <v/>
      </c>
      <c r="AD3035" s="8" t="str">
        <f>IFERROR(VLOOKUP(LEFT($A3035,8),POR!$A:$R,16,0),"")</f>
        <v/>
      </c>
      <c r="AE3035" s="8" t="str">
        <f>IFERROR(VLOOKUP(LEFT($A3035,8),POR!$A:$R,17,0),"")</f>
        <v/>
      </c>
      <c r="AF3035" s="8" t="str">
        <f>IFERROR(VLOOKUP(LEFT($A3035,8),POR!$A:$R,18,0),"")</f>
        <v/>
      </c>
      <c r="AG3035" s="36" t="str">
        <f>IFERROR(VLOOKUP(A3035,NSD!F:G,2,0),"")</f>
        <v/>
      </c>
    </row>
    <row r="3036" spans="1:33">
      <c r="A3036" s="49" t="s">
        <v>4074</v>
      </c>
      <c r="B3036" s="36" t="str">
        <f>VLOOKUP(LEFT(A3036,8),Clusters!A:C,3,0)</f>
        <v>C6</v>
      </c>
      <c r="C3036" s="36">
        <f>VLOOKUP(LEFT(A3036,8),Clusters!A:D,2,0)</f>
        <v>64</v>
      </c>
      <c r="O3036" s="36" t="str">
        <f>IFERROR(VLOOKUP(LEFT(A3036,8),'Development Priority'!A:B,2,0),"")</f>
        <v/>
      </c>
      <c r="P3036" s="8" t="str">
        <f>IFERROR(VLOOKUP(LEFT($A3036,8),POR!$A:$R,2,0),"")</f>
        <v/>
      </c>
      <c r="Q3036" s="8" t="str">
        <f>IFERROR(VLOOKUP(LEFT($A3036,8),POR!$A:$R,3,0),"")</f>
        <v/>
      </c>
      <c r="R3036" s="8" t="str">
        <f>IFERROR(VLOOKUP(LEFT($A3036,8),POR!$A:$R,4,0),"")</f>
        <v/>
      </c>
      <c r="S3036" s="8" t="str">
        <f>IFERROR(VLOOKUP(LEFT($A3036,8),POR!$A:$R,5,0),"")</f>
        <v/>
      </c>
      <c r="T3036" s="8" t="str">
        <f>IFERROR(VLOOKUP(LEFT($A3036,8),POR!$A:$R,6,0),"")</f>
        <v/>
      </c>
      <c r="U3036" s="8" t="str">
        <f>IFERROR(VLOOKUP(LEFT($A3036,8),POR!$A:$R,7,0),"")</f>
        <v/>
      </c>
      <c r="V3036" s="8" t="str">
        <f>IFERROR(VLOOKUP(LEFT($A3036,8),POR!$A:$R,8,0),"")</f>
        <v/>
      </c>
      <c r="W3036" s="8" t="str">
        <f>IFERROR(VLOOKUP(LEFT($A3036,8),POR!$A:$R,9,0),"")</f>
        <v/>
      </c>
      <c r="X3036" s="8" t="str">
        <f>IFERROR(VLOOKUP(LEFT($A3036,8),POR!$A:$R,10,0),"")</f>
        <v/>
      </c>
      <c r="Y3036" s="8" t="str">
        <f>IFERROR(VLOOKUP(LEFT($A3036,8),POR!$A:$R,11,0),"")</f>
        <v/>
      </c>
      <c r="Z3036" s="8" t="str">
        <f>IFERROR(VLOOKUP(LEFT($A3036,8),POR!$A:$R,12,0),"")</f>
        <v/>
      </c>
      <c r="AA3036" s="8" t="str">
        <f>IFERROR(VLOOKUP(LEFT($A3036,8),POR!$A:$R,13,0),"")</f>
        <v/>
      </c>
      <c r="AB3036" s="8" t="str">
        <f>IFERROR(VLOOKUP(LEFT($A3036,8),POR!$A:$R,14,0),"")</f>
        <v/>
      </c>
      <c r="AC3036" s="8" t="str">
        <f>IFERROR(VLOOKUP(LEFT($A3036,8),POR!$A:$R,15,0),"")</f>
        <v/>
      </c>
      <c r="AD3036" s="8" t="str">
        <f>IFERROR(VLOOKUP(LEFT($A3036,8),POR!$A:$R,16,0),"")</f>
        <v/>
      </c>
      <c r="AE3036" s="8" t="str">
        <f>IFERROR(VLOOKUP(LEFT($A3036,8),POR!$A:$R,17,0),"")</f>
        <v/>
      </c>
      <c r="AF3036" s="8" t="str">
        <f>IFERROR(VLOOKUP(LEFT($A3036,8),POR!$A:$R,18,0),"")</f>
        <v/>
      </c>
      <c r="AG3036" s="36" t="str">
        <f>IFERROR(VLOOKUP(A3036,NSD!F:G,2,0),"")</f>
        <v/>
      </c>
    </row>
    <row r="3037" spans="1:33">
      <c r="A3037" s="49" t="s">
        <v>4075</v>
      </c>
      <c r="B3037" s="36" t="str">
        <f>VLOOKUP(LEFT(A3037,8),Clusters!A:C,3,0)</f>
        <v>C6</v>
      </c>
      <c r="C3037" s="36">
        <f>VLOOKUP(LEFT(A3037,8),Clusters!A:D,2,0)</f>
        <v>64</v>
      </c>
      <c r="O3037" s="36" t="str">
        <f>IFERROR(VLOOKUP(LEFT(A3037,8),'Development Priority'!A:B,2,0),"")</f>
        <v/>
      </c>
      <c r="P3037" s="8" t="str">
        <f>IFERROR(VLOOKUP(LEFT($A3037,8),POR!$A:$R,2,0),"")</f>
        <v/>
      </c>
      <c r="Q3037" s="8" t="str">
        <f>IFERROR(VLOOKUP(LEFT($A3037,8),POR!$A:$R,3,0),"")</f>
        <v/>
      </c>
      <c r="R3037" s="8" t="str">
        <f>IFERROR(VLOOKUP(LEFT($A3037,8),POR!$A:$R,4,0),"")</f>
        <v/>
      </c>
      <c r="S3037" s="8" t="str">
        <f>IFERROR(VLOOKUP(LEFT($A3037,8),POR!$A:$R,5,0),"")</f>
        <v/>
      </c>
      <c r="T3037" s="8" t="str">
        <f>IFERROR(VLOOKUP(LEFT($A3037,8),POR!$A:$R,6,0),"")</f>
        <v/>
      </c>
      <c r="U3037" s="8" t="str">
        <f>IFERROR(VLOOKUP(LEFT($A3037,8),POR!$A:$R,7,0),"")</f>
        <v/>
      </c>
      <c r="V3037" s="8" t="str">
        <f>IFERROR(VLOOKUP(LEFT($A3037,8),POR!$A:$R,8,0),"")</f>
        <v/>
      </c>
      <c r="W3037" s="8" t="str">
        <f>IFERROR(VLOOKUP(LEFT($A3037,8),POR!$A:$R,9,0),"")</f>
        <v/>
      </c>
      <c r="X3037" s="8" t="str">
        <f>IFERROR(VLOOKUP(LEFT($A3037,8),POR!$A:$R,10,0),"")</f>
        <v/>
      </c>
      <c r="Y3037" s="8" t="str">
        <f>IFERROR(VLOOKUP(LEFT($A3037,8),POR!$A:$R,11,0),"")</f>
        <v/>
      </c>
      <c r="Z3037" s="8" t="str">
        <f>IFERROR(VLOOKUP(LEFT($A3037,8),POR!$A:$R,12,0),"")</f>
        <v/>
      </c>
      <c r="AA3037" s="8" t="str">
        <f>IFERROR(VLOOKUP(LEFT($A3037,8),POR!$A:$R,13,0),"")</f>
        <v/>
      </c>
      <c r="AB3037" s="8" t="str">
        <f>IFERROR(VLOOKUP(LEFT($A3037,8),POR!$A:$R,14,0),"")</f>
        <v/>
      </c>
      <c r="AC3037" s="8" t="str">
        <f>IFERROR(VLOOKUP(LEFT($A3037,8),POR!$A:$R,15,0),"")</f>
        <v/>
      </c>
      <c r="AD3037" s="8" t="str">
        <f>IFERROR(VLOOKUP(LEFT($A3037,8),POR!$A:$R,16,0),"")</f>
        <v/>
      </c>
      <c r="AE3037" s="8" t="str">
        <f>IFERROR(VLOOKUP(LEFT($A3037,8),POR!$A:$R,17,0),"")</f>
        <v/>
      </c>
      <c r="AF3037" s="8" t="str">
        <f>IFERROR(VLOOKUP(LEFT($A3037,8),POR!$A:$R,18,0),"")</f>
        <v/>
      </c>
      <c r="AG3037" s="36" t="str">
        <f>IFERROR(VLOOKUP(A3037,NSD!F:G,2,0),"")</f>
        <v/>
      </c>
    </row>
    <row r="3038" spans="1:33">
      <c r="A3038" s="49" t="s">
        <v>4076</v>
      </c>
      <c r="B3038" s="36" t="str">
        <f>VLOOKUP(LEFT(A3038,8),Clusters!A:C,3,0)</f>
        <v>C1</v>
      </c>
      <c r="C3038" s="36">
        <f>VLOOKUP(LEFT(A3038,8),Clusters!A:D,2,0)</f>
        <v>11</v>
      </c>
      <c r="O3038" s="36" t="str">
        <f>IFERROR(VLOOKUP(LEFT(A3038,8),'Development Priority'!A:B,2,0),"")</f>
        <v/>
      </c>
      <c r="P3038" s="8" t="str">
        <f>IFERROR(VLOOKUP(LEFT($A3038,8),POR!$A:$R,2,0),"")</f>
        <v/>
      </c>
      <c r="Q3038" s="8" t="str">
        <f>IFERROR(VLOOKUP(LEFT($A3038,8),POR!$A:$R,3,0),"")</f>
        <v/>
      </c>
      <c r="R3038" s="8" t="str">
        <f>IFERROR(VLOOKUP(LEFT($A3038,8),POR!$A:$R,4,0),"")</f>
        <v/>
      </c>
      <c r="S3038" s="8" t="str">
        <f>IFERROR(VLOOKUP(LEFT($A3038,8),POR!$A:$R,5,0),"")</f>
        <v/>
      </c>
      <c r="T3038" s="8" t="str">
        <f>IFERROR(VLOOKUP(LEFT($A3038,8),POR!$A:$R,6,0),"")</f>
        <v/>
      </c>
      <c r="U3038" s="8" t="str">
        <f>IFERROR(VLOOKUP(LEFT($A3038,8),POR!$A:$R,7,0),"")</f>
        <v/>
      </c>
      <c r="V3038" s="8" t="str">
        <f>IFERROR(VLOOKUP(LEFT($A3038,8),POR!$A:$R,8,0),"")</f>
        <v/>
      </c>
      <c r="W3038" s="8" t="str">
        <f>IFERROR(VLOOKUP(LEFT($A3038,8),POR!$A:$R,9,0),"")</f>
        <v/>
      </c>
      <c r="X3038" s="8" t="str">
        <f>IFERROR(VLOOKUP(LEFT($A3038,8),POR!$A:$R,10,0),"")</f>
        <v/>
      </c>
      <c r="Y3038" s="8" t="str">
        <f>IFERROR(VLOOKUP(LEFT($A3038,8),POR!$A:$R,11,0),"")</f>
        <v/>
      </c>
      <c r="Z3038" s="8" t="str">
        <f>IFERROR(VLOOKUP(LEFT($A3038,8),POR!$A:$R,12,0),"")</f>
        <v/>
      </c>
      <c r="AA3038" s="8" t="str">
        <f>IFERROR(VLOOKUP(LEFT($A3038,8),POR!$A:$R,13,0),"")</f>
        <v/>
      </c>
      <c r="AB3038" s="8" t="str">
        <f>IFERROR(VLOOKUP(LEFT($A3038,8),POR!$A:$R,14,0),"")</f>
        <v/>
      </c>
      <c r="AC3038" s="8" t="str">
        <f>IFERROR(VLOOKUP(LEFT($A3038,8),POR!$A:$R,15,0),"")</f>
        <v/>
      </c>
      <c r="AD3038" s="8" t="str">
        <f>IFERROR(VLOOKUP(LEFT($A3038,8),POR!$A:$R,16,0),"")</f>
        <v/>
      </c>
      <c r="AE3038" s="8" t="str">
        <f>IFERROR(VLOOKUP(LEFT($A3038,8),POR!$A:$R,17,0),"")</f>
        <v/>
      </c>
      <c r="AF3038" s="8" t="str">
        <f>IFERROR(VLOOKUP(LEFT($A3038,8),POR!$A:$R,18,0),"")</f>
        <v/>
      </c>
      <c r="AG3038" s="36" t="str">
        <f>IFERROR(VLOOKUP(A3038,NSD!F:G,2,0),"")</f>
        <v/>
      </c>
    </row>
    <row r="3039" spans="1:33">
      <c r="A3039" s="49" t="s">
        <v>4077</v>
      </c>
      <c r="B3039" s="36" t="str">
        <f>VLOOKUP(LEFT(A3039,8),Clusters!A:C,3,0)</f>
        <v>C1</v>
      </c>
      <c r="C3039" s="36">
        <f>VLOOKUP(LEFT(A3039,8),Clusters!A:D,2,0)</f>
        <v>11</v>
      </c>
      <c r="O3039" s="36" t="str">
        <f>IFERROR(VLOOKUP(LEFT(A3039,8),'Development Priority'!A:B,2,0),"")</f>
        <v/>
      </c>
      <c r="P3039" s="8" t="str">
        <f>IFERROR(VLOOKUP(LEFT($A3039,8),POR!$A:$R,2,0),"")</f>
        <v/>
      </c>
      <c r="Q3039" s="8" t="str">
        <f>IFERROR(VLOOKUP(LEFT($A3039,8),POR!$A:$R,3,0),"")</f>
        <v/>
      </c>
      <c r="R3039" s="8" t="str">
        <f>IFERROR(VLOOKUP(LEFT($A3039,8),POR!$A:$R,4,0),"")</f>
        <v/>
      </c>
      <c r="S3039" s="8" t="str">
        <f>IFERROR(VLOOKUP(LEFT($A3039,8),POR!$A:$R,5,0),"")</f>
        <v/>
      </c>
      <c r="T3039" s="8" t="str">
        <f>IFERROR(VLOOKUP(LEFT($A3039,8),POR!$A:$R,6,0),"")</f>
        <v/>
      </c>
      <c r="U3039" s="8" t="str">
        <f>IFERROR(VLOOKUP(LEFT($A3039,8),POR!$A:$R,7,0),"")</f>
        <v/>
      </c>
      <c r="V3039" s="8" t="str">
        <f>IFERROR(VLOOKUP(LEFT($A3039,8),POR!$A:$R,8,0),"")</f>
        <v/>
      </c>
      <c r="W3039" s="8" t="str">
        <f>IFERROR(VLOOKUP(LEFT($A3039,8),POR!$A:$R,9,0),"")</f>
        <v/>
      </c>
      <c r="X3039" s="8" t="str">
        <f>IFERROR(VLOOKUP(LEFT($A3039,8),POR!$A:$R,10,0),"")</f>
        <v/>
      </c>
      <c r="Y3039" s="8" t="str">
        <f>IFERROR(VLOOKUP(LEFT($A3039,8),POR!$A:$R,11,0),"")</f>
        <v/>
      </c>
      <c r="Z3039" s="8" t="str">
        <f>IFERROR(VLOOKUP(LEFT($A3039,8),POR!$A:$R,12,0),"")</f>
        <v/>
      </c>
      <c r="AA3039" s="8" t="str">
        <f>IFERROR(VLOOKUP(LEFT($A3039,8),POR!$A:$R,13,0),"")</f>
        <v/>
      </c>
      <c r="AB3039" s="8" t="str">
        <f>IFERROR(VLOOKUP(LEFT($A3039,8),POR!$A:$R,14,0),"")</f>
        <v/>
      </c>
      <c r="AC3039" s="8" t="str">
        <f>IFERROR(VLOOKUP(LEFT($A3039,8),POR!$A:$R,15,0),"")</f>
        <v/>
      </c>
      <c r="AD3039" s="8" t="str">
        <f>IFERROR(VLOOKUP(LEFT($A3039,8),POR!$A:$R,16,0),"")</f>
        <v/>
      </c>
      <c r="AE3039" s="8" t="str">
        <f>IFERROR(VLOOKUP(LEFT($A3039,8),POR!$A:$R,17,0),"")</f>
        <v/>
      </c>
      <c r="AF3039" s="8" t="str">
        <f>IFERROR(VLOOKUP(LEFT($A3039,8),POR!$A:$R,18,0),"")</f>
        <v/>
      </c>
      <c r="AG3039" s="36" t="str">
        <f>IFERROR(VLOOKUP(A3039,NSD!F:G,2,0),"")</f>
        <v/>
      </c>
    </row>
    <row r="3040" spans="1:33">
      <c r="A3040" s="49" t="s">
        <v>4078</v>
      </c>
      <c r="B3040" s="36" t="str">
        <f>VLOOKUP(LEFT(A3040,8),Clusters!A:C,3,0)</f>
        <v>C1</v>
      </c>
      <c r="C3040" s="36">
        <f>VLOOKUP(LEFT(A3040,8),Clusters!A:D,2,0)</f>
        <v>11</v>
      </c>
      <c r="O3040" s="36" t="str">
        <f>IFERROR(VLOOKUP(LEFT(A3040,8),'Development Priority'!A:B,2,0),"")</f>
        <v/>
      </c>
      <c r="P3040" s="8" t="str">
        <f>IFERROR(VLOOKUP(LEFT($A3040,8),POR!$A:$R,2,0),"")</f>
        <v/>
      </c>
      <c r="Q3040" s="8" t="str">
        <f>IFERROR(VLOOKUP(LEFT($A3040,8),POR!$A:$R,3,0),"")</f>
        <v/>
      </c>
      <c r="R3040" s="8" t="str">
        <f>IFERROR(VLOOKUP(LEFT($A3040,8),POR!$A:$R,4,0),"")</f>
        <v/>
      </c>
      <c r="S3040" s="8" t="str">
        <f>IFERROR(VLOOKUP(LEFT($A3040,8),POR!$A:$R,5,0),"")</f>
        <v/>
      </c>
      <c r="T3040" s="8" t="str">
        <f>IFERROR(VLOOKUP(LEFT($A3040,8),POR!$A:$R,6,0),"")</f>
        <v/>
      </c>
      <c r="U3040" s="8" t="str">
        <f>IFERROR(VLOOKUP(LEFT($A3040,8),POR!$A:$R,7,0),"")</f>
        <v/>
      </c>
      <c r="V3040" s="8" t="str">
        <f>IFERROR(VLOOKUP(LEFT($A3040,8),POR!$A:$R,8,0),"")</f>
        <v/>
      </c>
      <c r="W3040" s="8" t="str">
        <f>IFERROR(VLOOKUP(LEFT($A3040,8),POR!$A:$R,9,0),"")</f>
        <v/>
      </c>
      <c r="X3040" s="8" t="str">
        <f>IFERROR(VLOOKUP(LEFT($A3040,8),POR!$A:$R,10,0),"")</f>
        <v/>
      </c>
      <c r="Y3040" s="8" t="str">
        <f>IFERROR(VLOOKUP(LEFT($A3040,8),POR!$A:$R,11,0),"")</f>
        <v/>
      </c>
      <c r="Z3040" s="8" t="str">
        <f>IFERROR(VLOOKUP(LEFT($A3040,8),POR!$A:$R,12,0),"")</f>
        <v/>
      </c>
      <c r="AA3040" s="8" t="str">
        <f>IFERROR(VLOOKUP(LEFT($A3040,8),POR!$A:$R,13,0),"")</f>
        <v/>
      </c>
      <c r="AB3040" s="8" t="str">
        <f>IFERROR(VLOOKUP(LEFT($A3040,8),POR!$A:$R,14,0),"")</f>
        <v/>
      </c>
      <c r="AC3040" s="8" t="str">
        <f>IFERROR(VLOOKUP(LEFT($A3040,8),POR!$A:$R,15,0),"")</f>
        <v/>
      </c>
      <c r="AD3040" s="8" t="str">
        <f>IFERROR(VLOOKUP(LEFT($A3040,8),POR!$A:$R,16,0),"")</f>
        <v/>
      </c>
      <c r="AE3040" s="8" t="str">
        <f>IFERROR(VLOOKUP(LEFT($A3040,8),POR!$A:$R,17,0),"")</f>
        <v/>
      </c>
      <c r="AF3040" s="8" t="str">
        <f>IFERROR(VLOOKUP(LEFT($A3040,8),POR!$A:$R,18,0),"")</f>
        <v/>
      </c>
      <c r="AG3040" s="36" t="str">
        <f>IFERROR(VLOOKUP(A3040,NSD!F:G,2,0),"")</f>
        <v/>
      </c>
    </row>
    <row r="3041" spans="1:33">
      <c r="A3041" s="49" t="s">
        <v>4079</v>
      </c>
      <c r="B3041" s="36" t="str">
        <f>VLOOKUP(LEFT(A3041,8),Clusters!A:C,3,0)</f>
        <v>C1</v>
      </c>
      <c r="C3041" s="36">
        <f>VLOOKUP(LEFT(A3041,8),Clusters!A:D,2,0)</f>
        <v>14</v>
      </c>
      <c r="O3041" s="36" t="str">
        <f>IFERROR(VLOOKUP(LEFT(A3041,8),'Development Priority'!A:B,2,0),"")</f>
        <v/>
      </c>
      <c r="P3041" s="8" t="str">
        <f>IFERROR(VLOOKUP(LEFT($A3041,8),POR!$A:$R,2,0),"")</f>
        <v/>
      </c>
      <c r="Q3041" s="8" t="str">
        <f>IFERROR(VLOOKUP(LEFT($A3041,8),POR!$A:$R,3,0),"")</f>
        <v/>
      </c>
      <c r="R3041" s="8" t="str">
        <f>IFERROR(VLOOKUP(LEFT($A3041,8),POR!$A:$R,4,0),"")</f>
        <v/>
      </c>
      <c r="S3041" s="8" t="str">
        <f>IFERROR(VLOOKUP(LEFT($A3041,8),POR!$A:$R,5,0),"")</f>
        <v/>
      </c>
      <c r="T3041" s="8" t="str">
        <f>IFERROR(VLOOKUP(LEFT($A3041,8),POR!$A:$R,6,0),"")</f>
        <v/>
      </c>
      <c r="U3041" s="8" t="str">
        <f>IFERROR(VLOOKUP(LEFT($A3041,8),POR!$A:$R,7,0),"")</f>
        <v/>
      </c>
      <c r="V3041" s="8" t="str">
        <f>IFERROR(VLOOKUP(LEFT($A3041,8),POR!$A:$R,8,0),"")</f>
        <v/>
      </c>
      <c r="W3041" s="8" t="str">
        <f>IFERROR(VLOOKUP(LEFT($A3041,8),POR!$A:$R,9,0),"")</f>
        <v/>
      </c>
      <c r="X3041" s="8" t="str">
        <f>IFERROR(VLOOKUP(LEFT($A3041,8),POR!$A:$R,10,0),"")</f>
        <v/>
      </c>
      <c r="Y3041" s="8" t="str">
        <f>IFERROR(VLOOKUP(LEFT($A3041,8),POR!$A:$R,11,0),"")</f>
        <v/>
      </c>
      <c r="Z3041" s="8" t="str">
        <f>IFERROR(VLOOKUP(LEFT($A3041,8),POR!$A:$R,12,0),"")</f>
        <v/>
      </c>
      <c r="AA3041" s="8" t="str">
        <f>IFERROR(VLOOKUP(LEFT($A3041,8),POR!$A:$R,13,0),"")</f>
        <v/>
      </c>
      <c r="AB3041" s="8" t="str">
        <f>IFERROR(VLOOKUP(LEFT($A3041,8),POR!$A:$R,14,0),"")</f>
        <v/>
      </c>
      <c r="AC3041" s="8" t="str">
        <f>IFERROR(VLOOKUP(LEFT($A3041,8),POR!$A:$R,15,0),"")</f>
        <v/>
      </c>
      <c r="AD3041" s="8" t="str">
        <f>IFERROR(VLOOKUP(LEFT($A3041,8),POR!$A:$R,16,0),"")</f>
        <v/>
      </c>
      <c r="AE3041" s="8" t="str">
        <f>IFERROR(VLOOKUP(LEFT($A3041,8),POR!$A:$R,17,0),"")</f>
        <v/>
      </c>
      <c r="AF3041" s="8" t="str">
        <f>IFERROR(VLOOKUP(LEFT($A3041,8),POR!$A:$R,18,0),"")</f>
        <v/>
      </c>
      <c r="AG3041" s="36" t="str">
        <f>IFERROR(VLOOKUP(A3041,NSD!F:G,2,0),"")</f>
        <v/>
      </c>
    </row>
    <row r="3042" spans="1:33">
      <c r="A3042" s="49" t="s">
        <v>4080</v>
      </c>
      <c r="B3042" s="36" t="str">
        <f>VLOOKUP(LEFT(A3042,8),Clusters!A:C,3,0)</f>
        <v>C1</v>
      </c>
      <c r="C3042" s="36">
        <f>VLOOKUP(LEFT(A3042,8),Clusters!A:D,2,0)</f>
        <v>14</v>
      </c>
      <c r="O3042" s="36" t="str">
        <f>IFERROR(VLOOKUP(LEFT(A3042,8),'Development Priority'!A:B,2,0),"")</f>
        <v/>
      </c>
      <c r="P3042" s="8" t="str">
        <f>IFERROR(VLOOKUP(LEFT($A3042,8),POR!$A:$R,2,0),"")</f>
        <v/>
      </c>
      <c r="Q3042" s="8" t="str">
        <f>IFERROR(VLOOKUP(LEFT($A3042,8),POR!$A:$R,3,0),"")</f>
        <v/>
      </c>
      <c r="R3042" s="8" t="str">
        <f>IFERROR(VLOOKUP(LEFT($A3042,8),POR!$A:$R,4,0),"")</f>
        <v/>
      </c>
      <c r="S3042" s="8" t="str">
        <f>IFERROR(VLOOKUP(LEFT($A3042,8),POR!$A:$R,5,0),"")</f>
        <v/>
      </c>
      <c r="T3042" s="8" t="str">
        <f>IFERROR(VLOOKUP(LEFT($A3042,8),POR!$A:$R,6,0),"")</f>
        <v/>
      </c>
      <c r="U3042" s="8" t="str">
        <f>IFERROR(VLOOKUP(LEFT($A3042,8),POR!$A:$R,7,0),"")</f>
        <v/>
      </c>
      <c r="V3042" s="8" t="str">
        <f>IFERROR(VLOOKUP(LEFT($A3042,8),POR!$A:$R,8,0),"")</f>
        <v/>
      </c>
      <c r="W3042" s="8" t="str">
        <f>IFERROR(VLOOKUP(LEFT($A3042,8),POR!$A:$R,9,0),"")</f>
        <v/>
      </c>
      <c r="X3042" s="8" t="str">
        <f>IFERROR(VLOOKUP(LEFT($A3042,8),POR!$A:$R,10,0),"")</f>
        <v/>
      </c>
      <c r="Y3042" s="8" t="str">
        <f>IFERROR(VLOOKUP(LEFT($A3042,8),POR!$A:$R,11,0),"")</f>
        <v/>
      </c>
      <c r="Z3042" s="8" t="str">
        <f>IFERROR(VLOOKUP(LEFT($A3042,8),POR!$A:$R,12,0),"")</f>
        <v/>
      </c>
      <c r="AA3042" s="8" t="str">
        <f>IFERROR(VLOOKUP(LEFT($A3042,8),POR!$A:$R,13,0),"")</f>
        <v/>
      </c>
      <c r="AB3042" s="8" t="str">
        <f>IFERROR(VLOOKUP(LEFT($A3042,8),POR!$A:$R,14,0),"")</f>
        <v/>
      </c>
      <c r="AC3042" s="8" t="str">
        <f>IFERROR(VLOOKUP(LEFT($A3042,8),POR!$A:$R,15,0),"")</f>
        <v/>
      </c>
      <c r="AD3042" s="8" t="str">
        <f>IFERROR(VLOOKUP(LEFT($A3042,8),POR!$A:$R,16,0),"")</f>
        <v/>
      </c>
      <c r="AE3042" s="8" t="str">
        <f>IFERROR(VLOOKUP(LEFT($A3042,8),POR!$A:$R,17,0),"")</f>
        <v/>
      </c>
      <c r="AF3042" s="8" t="str">
        <f>IFERROR(VLOOKUP(LEFT($A3042,8),POR!$A:$R,18,0),"")</f>
        <v/>
      </c>
      <c r="AG3042" s="36" t="str">
        <f>IFERROR(VLOOKUP(A3042,NSD!F:G,2,0),"")</f>
        <v/>
      </c>
    </row>
    <row r="3043" spans="1:33">
      <c r="A3043" s="49" t="s">
        <v>4081</v>
      </c>
      <c r="B3043" s="36" t="str">
        <f>VLOOKUP(LEFT(A3043,8),Clusters!A:C,3,0)</f>
        <v>C1</v>
      </c>
      <c r="C3043" s="36">
        <f>VLOOKUP(LEFT(A3043,8),Clusters!A:D,2,0)</f>
        <v>14</v>
      </c>
      <c r="O3043" s="36" t="str">
        <f>IFERROR(VLOOKUP(LEFT(A3043,8),'Development Priority'!A:B,2,0),"")</f>
        <v/>
      </c>
      <c r="P3043" s="8" t="str">
        <f>IFERROR(VLOOKUP(LEFT($A3043,8),POR!$A:$R,2,0),"")</f>
        <v/>
      </c>
      <c r="Q3043" s="8" t="str">
        <f>IFERROR(VLOOKUP(LEFT($A3043,8),POR!$A:$R,3,0),"")</f>
        <v/>
      </c>
      <c r="R3043" s="8" t="str">
        <f>IFERROR(VLOOKUP(LEFT($A3043,8),POR!$A:$R,4,0),"")</f>
        <v/>
      </c>
      <c r="S3043" s="8" t="str">
        <f>IFERROR(VLOOKUP(LEFT($A3043,8),POR!$A:$R,5,0),"")</f>
        <v/>
      </c>
      <c r="T3043" s="8" t="str">
        <f>IFERROR(VLOOKUP(LEFT($A3043,8),POR!$A:$R,6,0),"")</f>
        <v/>
      </c>
      <c r="U3043" s="8" t="str">
        <f>IFERROR(VLOOKUP(LEFT($A3043,8),POR!$A:$R,7,0),"")</f>
        <v/>
      </c>
      <c r="V3043" s="8" t="str">
        <f>IFERROR(VLOOKUP(LEFT($A3043,8),POR!$A:$R,8,0),"")</f>
        <v/>
      </c>
      <c r="W3043" s="8" t="str">
        <f>IFERROR(VLOOKUP(LEFT($A3043,8),POR!$A:$R,9,0),"")</f>
        <v/>
      </c>
      <c r="X3043" s="8" t="str">
        <f>IFERROR(VLOOKUP(LEFT($A3043,8),POR!$A:$R,10,0),"")</f>
        <v/>
      </c>
      <c r="Y3043" s="8" t="str">
        <f>IFERROR(VLOOKUP(LEFT($A3043,8),POR!$A:$R,11,0),"")</f>
        <v/>
      </c>
      <c r="Z3043" s="8" t="str">
        <f>IFERROR(VLOOKUP(LEFT($A3043,8),POR!$A:$R,12,0),"")</f>
        <v/>
      </c>
      <c r="AA3043" s="8" t="str">
        <f>IFERROR(VLOOKUP(LEFT($A3043,8),POR!$A:$R,13,0),"")</f>
        <v/>
      </c>
      <c r="AB3043" s="8" t="str">
        <f>IFERROR(VLOOKUP(LEFT($A3043,8),POR!$A:$R,14,0),"")</f>
        <v/>
      </c>
      <c r="AC3043" s="8" t="str">
        <f>IFERROR(VLOOKUP(LEFT($A3043,8),POR!$A:$R,15,0),"")</f>
        <v/>
      </c>
      <c r="AD3043" s="8" t="str">
        <f>IFERROR(VLOOKUP(LEFT($A3043,8),POR!$A:$R,16,0),"")</f>
        <v/>
      </c>
      <c r="AE3043" s="8" t="str">
        <f>IFERROR(VLOOKUP(LEFT($A3043,8),POR!$A:$R,17,0),"")</f>
        <v/>
      </c>
      <c r="AF3043" s="8" t="str">
        <f>IFERROR(VLOOKUP(LEFT($A3043,8),POR!$A:$R,18,0),"")</f>
        <v/>
      </c>
      <c r="AG3043" s="36" t="str">
        <f>IFERROR(VLOOKUP(A3043,NSD!F:G,2,0),"")</f>
        <v/>
      </c>
    </row>
    <row r="3044" spans="1:33">
      <c r="A3044" s="49" t="s">
        <v>4082</v>
      </c>
      <c r="B3044" s="36" t="str">
        <f>VLOOKUP(LEFT(A3044,8),Clusters!A:C,3,0)</f>
        <v>C2</v>
      </c>
      <c r="C3044" s="36">
        <f>VLOOKUP(LEFT(A3044,8),Clusters!A:D,2,0)</f>
        <v>22</v>
      </c>
      <c r="O3044" s="36" t="str">
        <f>IFERROR(VLOOKUP(LEFT(A3044,8),'Development Priority'!A:B,2,0),"")</f>
        <v/>
      </c>
      <c r="P3044" s="8" t="str">
        <f>IFERROR(VLOOKUP(LEFT($A3044,8),POR!$A:$R,2,0),"")</f>
        <v/>
      </c>
      <c r="Q3044" s="8" t="str">
        <f>IFERROR(VLOOKUP(LEFT($A3044,8),POR!$A:$R,3,0),"")</f>
        <v/>
      </c>
      <c r="R3044" s="8" t="str">
        <f>IFERROR(VLOOKUP(LEFT($A3044,8),POR!$A:$R,4,0),"")</f>
        <v/>
      </c>
      <c r="S3044" s="8" t="str">
        <f>IFERROR(VLOOKUP(LEFT($A3044,8),POR!$A:$R,5,0),"")</f>
        <v/>
      </c>
      <c r="T3044" s="8" t="str">
        <f>IFERROR(VLOOKUP(LEFT($A3044,8),POR!$A:$R,6,0),"")</f>
        <v/>
      </c>
      <c r="U3044" s="8" t="str">
        <f>IFERROR(VLOOKUP(LEFT($A3044,8),POR!$A:$R,7,0),"")</f>
        <v/>
      </c>
      <c r="V3044" s="8" t="str">
        <f>IFERROR(VLOOKUP(LEFT($A3044,8),POR!$A:$R,8,0),"")</f>
        <v/>
      </c>
      <c r="W3044" s="8" t="str">
        <f>IFERROR(VLOOKUP(LEFT($A3044,8),POR!$A:$R,9,0),"")</f>
        <v/>
      </c>
      <c r="X3044" s="8" t="str">
        <f>IFERROR(VLOOKUP(LEFT($A3044,8),POR!$A:$R,10,0),"")</f>
        <v/>
      </c>
      <c r="Y3044" s="8" t="str">
        <f>IFERROR(VLOOKUP(LEFT($A3044,8),POR!$A:$R,11,0),"")</f>
        <v/>
      </c>
      <c r="Z3044" s="8" t="str">
        <f>IFERROR(VLOOKUP(LEFT($A3044,8),POR!$A:$R,12,0),"")</f>
        <v/>
      </c>
      <c r="AA3044" s="8" t="str">
        <f>IFERROR(VLOOKUP(LEFT($A3044,8),POR!$A:$R,13,0),"")</f>
        <v/>
      </c>
      <c r="AB3044" s="8" t="str">
        <f>IFERROR(VLOOKUP(LEFT($A3044,8),POR!$A:$R,14,0),"")</f>
        <v/>
      </c>
      <c r="AC3044" s="8" t="str">
        <f>IFERROR(VLOOKUP(LEFT($A3044,8),POR!$A:$R,15,0),"")</f>
        <v/>
      </c>
      <c r="AD3044" s="8" t="str">
        <f>IFERROR(VLOOKUP(LEFT($A3044,8),POR!$A:$R,16,0),"")</f>
        <v/>
      </c>
      <c r="AE3044" s="8" t="str">
        <f>IFERROR(VLOOKUP(LEFT($A3044,8),POR!$A:$R,17,0),"")</f>
        <v/>
      </c>
      <c r="AF3044" s="8" t="str">
        <f>IFERROR(VLOOKUP(LEFT($A3044,8),POR!$A:$R,18,0),"")</f>
        <v/>
      </c>
      <c r="AG3044" s="36" t="str">
        <f>IFERROR(VLOOKUP(A3044,NSD!F:G,2,0),"")</f>
        <v/>
      </c>
    </row>
    <row r="3045" spans="1:33">
      <c r="A3045" s="49" t="s">
        <v>4083</v>
      </c>
      <c r="B3045" s="36" t="str">
        <f>VLOOKUP(LEFT(A3045,8),Clusters!A:C,3,0)</f>
        <v>C2</v>
      </c>
      <c r="C3045" s="36">
        <f>VLOOKUP(LEFT(A3045,8),Clusters!A:D,2,0)</f>
        <v>22</v>
      </c>
      <c r="O3045" s="36" t="str">
        <f>IFERROR(VLOOKUP(LEFT(A3045,8),'Development Priority'!A:B,2,0),"")</f>
        <v/>
      </c>
      <c r="P3045" s="8" t="str">
        <f>IFERROR(VLOOKUP(LEFT($A3045,8),POR!$A:$R,2,0),"")</f>
        <v/>
      </c>
      <c r="Q3045" s="8" t="str">
        <f>IFERROR(VLOOKUP(LEFT($A3045,8),POR!$A:$R,3,0),"")</f>
        <v/>
      </c>
      <c r="R3045" s="8" t="str">
        <f>IFERROR(VLOOKUP(LEFT($A3045,8),POR!$A:$R,4,0),"")</f>
        <v/>
      </c>
      <c r="S3045" s="8" t="str">
        <f>IFERROR(VLOOKUP(LEFT($A3045,8),POR!$A:$R,5,0),"")</f>
        <v/>
      </c>
      <c r="T3045" s="8" t="str">
        <f>IFERROR(VLOOKUP(LEFT($A3045,8),POR!$A:$R,6,0),"")</f>
        <v/>
      </c>
      <c r="U3045" s="8" t="str">
        <f>IFERROR(VLOOKUP(LEFT($A3045,8),POR!$A:$R,7,0),"")</f>
        <v/>
      </c>
      <c r="V3045" s="8" t="str">
        <f>IFERROR(VLOOKUP(LEFT($A3045,8),POR!$A:$R,8,0),"")</f>
        <v/>
      </c>
      <c r="W3045" s="8" t="str">
        <f>IFERROR(VLOOKUP(LEFT($A3045,8),POR!$A:$R,9,0),"")</f>
        <v/>
      </c>
      <c r="X3045" s="8" t="str">
        <f>IFERROR(VLOOKUP(LEFT($A3045,8),POR!$A:$R,10,0),"")</f>
        <v/>
      </c>
      <c r="Y3045" s="8" t="str">
        <f>IFERROR(VLOOKUP(LEFT($A3045,8),POR!$A:$R,11,0),"")</f>
        <v/>
      </c>
      <c r="Z3045" s="8" t="str">
        <f>IFERROR(VLOOKUP(LEFT($A3045,8),POR!$A:$R,12,0),"")</f>
        <v/>
      </c>
      <c r="AA3045" s="8" t="str">
        <f>IFERROR(VLOOKUP(LEFT($A3045,8),POR!$A:$R,13,0),"")</f>
        <v/>
      </c>
      <c r="AB3045" s="8" t="str">
        <f>IFERROR(VLOOKUP(LEFT($A3045,8),POR!$A:$R,14,0),"")</f>
        <v/>
      </c>
      <c r="AC3045" s="8" t="str">
        <f>IFERROR(VLOOKUP(LEFT($A3045,8),POR!$A:$R,15,0),"")</f>
        <v/>
      </c>
      <c r="AD3045" s="8" t="str">
        <f>IFERROR(VLOOKUP(LEFT($A3045,8),POR!$A:$R,16,0),"")</f>
        <v/>
      </c>
      <c r="AE3045" s="8" t="str">
        <f>IFERROR(VLOOKUP(LEFT($A3045,8),POR!$A:$R,17,0),"")</f>
        <v/>
      </c>
      <c r="AF3045" s="8" t="str">
        <f>IFERROR(VLOOKUP(LEFT($A3045,8),POR!$A:$R,18,0),"")</f>
        <v/>
      </c>
      <c r="AG3045" s="36" t="str">
        <f>IFERROR(VLOOKUP(A3045,NSD!F:G,2,0),"")</f>
        <v/>
      </c>
    </row>
    <row r="3046" spans="1:33">
      <c r="A3046" s="49" t="s">
        <v>4084</v>
      </c>
      <c r="B3046" s="36" t="str">
        <f>VLOOKUP(LEFT(A3046,8),Clusters!A:C,3,0)</f>
        <v>C2</v>
      </c>
      <c r="C3046" s="36">
        <f>VLOOKUP(LEFT(A3046,8),Clusters!A:D,2,0)</f>
        <v>22</v>
      </c>
      <c r="O3046" s="36" t="str">
        <f>IFERROR(VLOOKUP(LEFT(A3046,8),'Development Priority'!A:B,2,0),"")</f>
        <v/>
      </c>
      <c r="P3046" s="8" t="str">
        <f>IFERROR(VLOOKUP(LEFT($A3046,8),POR!$A:$R,2,0),"")</f>
        <v/>
      </c>
      <c r="Q3046" s="8" t="str">
        <f>IFERROR(VLOOKUP(LEFT($A3046,8),POR!$A:$R,3,0),"")</f>
        <v/>
      </c>
      <c r="R3046" s="8" t="str">
        <f>IFERROR(VLOOKUP(LEFT($A3046,8),POR!$A:$R,4,0),"")</f>
        <v/>
      </c>
      <c r="S3046" s="8" t="str">
        <f>IFERROR(VLOOKUP(LEFT($A3046,8),POR!$A:$R,5,0),"")</f>
        <v/>
      </c>
      <c r="T3046" s="8" t="str">
        <f>IFERROR(VLOOKUP(LEFT($A3046,8),POR!$A:$R,6,0),"")</f>
        <v/>
      </c>
      <c r="U3046" s="8" t="str">
        <f>IFERROR(VLOOKUP(LEFT($A3046,8),POR!$A:$R,7,0),"")</f>
        <v/>
      </c>
      <c r="V3046" s="8" t="str">
        <f>IFERROR(VLOOKUP(LEFT($A3046,8),POR!$A:$R,8,0),"")</f>
        <v/>
      </c>
      <c r="W3046" s="8" t="str">
        <f>IFERROR(VLOOKUP(LEFT($A3046,8),POR!$A:$R,9,0),"")</f>
        <v/>
      </c>
      <c r="X3046" s="8" t="str">
        <f>IFERROR(VLOOKUP(LEFT($A3046,8),POR!$A:$R,10,0),"")</f>
        <v/>
      </c>
      <c r="Y3046" s="8" t="str">
        <f>IFERROR(VLOOKUP(LEFT($A3046,8),POR!$A:$R,11,0),"")</f>
        <v/>
      </c>
      <c r="Z3046" s="8" t="str">
        <f>IFERROR(VLOOKUP(LEFT($A3046,8),POR!$A:$R,12,0),"")</f>
        <v/>
      </c>
      <c r="AA3046" s="8" t="str">
        <f>IFERROR(VLOOKUP(LEFT($A3046,8),POR!$A:$R,13,0),"")</f>
        <v/>
      </c>
      <c r="AB3046" s="8" t="str">
        <f>IFERROR(VLOOKUP(LEFT($A3046,8),POR!$A:$R,14,0),"")</f>
        <v/>
      </c>
      <c r="AC3046" s="8" t="str">
        <f>IFERROR(VLOOKUP(LEFT($A3046,8),POR!$A:$R,15,0),"")</f>
        <v/>
      </c>
      <c r="AD3046" s="8" t="str">
        <f>IFERROR(VLOOKUP(LEFT($A3046,8),POR!$A:$R,16,0),"")</f>
        <v/>
      </c>
      <c r="AE3046" s="8" t="str">
        <f>IFERROR(VLOOKUP(LEFT($A3046,8),POR!$A:$R,17,0),"")</f>
        <v/>
      </c>
      <c r="AF3046" s="8" t="str">
        <f>IFERROR(VLOOKUP(LEFT($A3046,8),POR!$A:$R,18,0),"")</f>
        <v/>
      </c>
      <c r="AG3046" s="36" t="str">
        <f>IFERROR(VLOOKUP(A3046,NSD!F:G,2,0),"")</f>
        <v/>
      </c>
    </row>
    <row r="3047" spans="1:33">
      <c r="A3047" s="49" t="s">
        <v>4085</v>
      </c>
      <c r="B3047" s="36" t="str">
        <f>VLOOKUP(LEFT(A3047,8),Clusters!A:C,3,0)</f>
        <v>C2</v>
      </c>
      <c r="C3047" s="36">
        <f>VLOOKUP(LEFT(A3047,8),Clusters!A:D,2,0)</f>
        <v>22</v>
      </c>
      <c r="O3047" s="36" t="str">
        <f>IFERROR(VLOOKUP(LEFT(A3047,8),'Development Priority'!A:B,2,0),"")</f>
        <v/>
      </c>
      <c r="P3047" s="8" t="str">
        <f>IFERROR(VLOOKUP(LEFT($A3047,8),POR!$A:$R,2,0),"")</f>
        <v/>
      </c>
      <c r="Q3047" s="8" t="str">
        <f>IFERROR(VLOOKUP(LEFT($A3047,8),POR!$A:$R,3,0),"")</f>
        <v/>
      </c>
      <c r="R3047" s="8" t="str">
        <f>IFERROR(VLOOKUP(LEFT($A3047,8),POR!$A:$R,4,0),"")</f>
        <v/>
      </c>
      <c r="S3047" s="8" t="str">
        <f>IFERROR(VLOOKUP(LEFT($A3047,8),POR!$A:$R,5,0),"")</f>
        <v/>
      </c>
      <c r="T3047" s="8" t="str">
        <f>IFERROR(VLOOKUP(LEFT($A3047,8),POR!$A:$R,6,0),"")</f>
        <v/>
      </c>
      <c r="U3047" s="8" t="str">
        <f>IFERROR(VLOOKUP(LEFT($A3047,8),POR!$A:$R,7,0),"")</f>
        <v/>
      </c>
      <c r="V3047" s="8" t="str">
        <f>IFERROR(VLOOKUP(LEFT($A3047,8),POR!$A:$R,8,0),"")</f>
        <v/>
      </c>
      <c r="W3047" s="8" t="str">
        <f>IFERROR(VLOOKUP(LEFT($A3047,8),POR!$A:$R,9,0),"")</f>
        <v/>
      </c>
      <c r="X3047" s="8" t="str">
        <f>IFERROR(VLOOKUP(LEFT($A3047,8),POR!$A:$R,10,0),"")</f>
        <v/>
      </c>
      <c r="Y3047" s="8" t="str">
        <f>IFERROR(VLOOKUP(LEFT($A3047,8),POR!$A:$R,11,0),"")</f>
        <v/>
      </c>
      <c r="Z3047" s="8" t="str">
        <f>IFERROR(VLOOKUP(LEFT($A3047,8),POR!$A:$R,12,0),"")</f>
        <v/>
      </c>
      <c r="AA3047" s="8" t="str">
        <f>IFERROR(VLOOKUP(LEFT($A3047,8),POR!$A:$R,13,0),"")</f>
        <v/>
      </c>
      <c r="AB3047" s="8" t="str">
        <f>IFERROR(VLOOKUP(LEFT($A3047,8),POR!$A:$R,14,0),"")</f>
        <v/>
      </c>
      <c r="AC3047" s="8" t="str">
        <f>IFERROR(VLOOKUP(LEFT($A3047,8),POR!$A:$R,15,0),"")</f>
        <v/>
      </c>
      <c r="AD3047" s="8" t="str">
        <f>IFERROR(VLOOKUP(LEFT($A3047,8),POR!$A:$R,16,0),"")</f>
        <v/>
      </c>
      <c r="AE3047" s="8" t="str">
        <f>IFERROR(VLOOKUP(LEFT($A3047,8),POR!$A:$R,17,0),"")</f>
        <v/>
      </c>
      <c r="AF3047" s="8" t="str">
        <f>IFERROR(VLOOKUP(LEFT($A3047,8),POR!$A:$R,18,0),"")</f>
        <v/>
      </c>
      <c r="AG3047" s="36" t="str">
        <f>IFERROR(VLOOKUP(A3047,NSD!F:G,2,0),"")</f>
        <v/>
      </c>
    </row>
    <row r="3048" spans="1:33">
      <c r="A3048" s="49" t="s">
        <v>4086</v>
      </c>
      <c r="B3048" s="36" t="str">
        <f>VLOOKUP(LEFT(A3048,8),Clusters!A:C,3,0)</f>
        <v>C2</v>
      </c>
      <c r="C3048" s="36">
        <f>VLOOKUP(LEFT(A3048,8),Clusters!A:D,2,0)</f>
        <v>22</v>
      </c>
      <c r="O3048" s="36" t="str">
        <f>IFERROR(VLOOKUP(LEFT(A3048,8),'Development Priority'!A:B,2,0),"")</f>
        <v/>
      </c>
      <c r="P3048" s="8" t="str">
        <f>IFERROR(VLOOKUP(LEFT($A3048,8),POR!$A:$R,2,0),"")</f>
        <v/>
      </c>
      <c r="Q3048" s="8" t="str">
        <f>IFERROR(VLOOKUP(LEFT($A3048,8),POR!$A:$R,3,0),"")</f>
        <v/>
      </c>
      <c r="R3048" s="8" t="str">
        <f>IFERROR(VLOOKUP(LEFT($A3048,8),POR!$A:$R,4,0),"")</f>
        <v/>
      </c>
      <c r="S3048" s="8" t="str">
        <f>IFERROR(VLOOKUP(LEFT($A3048,8),POR!$A:$R,5,0),"")</f>
        <v/>
      </c>
      <c r="T3048" s="8" t="str">
        <f>IFERROR(VLOOKUP(LEFT($A3048,8),POR!$A:$R,6,0),"")</f>
        <v/>
      </c>
      <c r="U3048" s="8" t="str">
        <f>IFERROR(VLOOKUP(LEFT($A3048,8),POR!$A:$R,7,0),"")</f>
        <v/>
      </c>
      <c r="V3048" s="8" t="str">
        <f>IFERROR(VLOOKUP(LEFT($A3048,8),POR!$A:$R,8,0),"")</f>
        <v/>
      </c>
      <c r="W3048" s="8" t="str">
        <f>IFERROR(VLOOKUP(LEFT($A3048,8),POR!$A:$R,9,0),"")</f>
        <v/>
      </c>
      <c r="X3048" s="8" t="str">
        <f>IFERROR(VLOOKUP(LEFT($A3048,8),POR!$A:$R,10,0),"")</f>
        <v/>
      </c>
      <c r="Y3048" s="8" t="str">
        <f>IFERROR(VLOOKUP(LEFT($A3048,8),POR!$A:$R,11,0),"")</f>
        <v/>
      </c>
      <c r="Z3048" s="8" t="str">
        <f>IFERROR(VLOOKUP(LEFT($A3048,8),POR!$A:$R,12,0),"")</f>
        <v/>
      </c>
      <c r="AA3048" s="8" t="str">
        <f>IFERROR(VLOOKUP(LEFT($A3048,8),POR!$A:$R,13,0),"")</f>
        <v/>
      </c>
      <c r="AB3048" s="8" t="str">
        <f>IFERROR(VLOOKUP(LEFT($A3048,8),POR!$A:$R,14,0),"")</f>
        <v/>
      </c>
      <c r="AC3048" s="8" t="str">
        <f>IFERROR(VLOOKUP(LEFT($A3048,8),POR!$A:$R,15,0),"")</f>
        <v/>
      </c>
      <c r="AD3048" s="8" t="str">
        <f>IFERROR(VLOOKUP(LEFT($A3048,8),POR!$A:$R,16,0),"")</f>
        <v/>
      </c>
      <c r="AE3048" s="8" t="str">
        <f>IFERROR(VLOOKUP(LEFT($A3048,8),POR!$A:$R,17,0),"")</f>
        <v/>
      </c>
      <c r="AF3048" s="8" t="str">
        <f>IFERROR(VLOOKUP(LEFT($A3048,8),POR!$A:$R,18,0),"")</f>
        <v/>
      </c>
      <c r="AG3048" s="36" t="str">
        <f>IFERROR(VLOOKUP(A3048,NSD!F:G,2,0),"")</f>
        <v/>
      </c>
    </row>
    <row r="3049" spans="1:33">
      <c r="A3049" s="49" t="s">
        <v>4087</v>
      </c>
      <c r="B3049" s="36" t="str">
        <f>VLOOKUP(LEFT(A3049,8),Clusters!A:C,3,0)</f>
        <v>C2</v>
      </c>
      <c r="C3049" s="36">
        <f>VLOOKUP(LEFT(A3049,8),Clusters!A:D,2,0)</f>
        <v>22</v>
      </c>
      <c r="O3049" s="36" t="str">
        <f>IFERROR(VLOOKUP(LEFT(A3049,8),'Development Priority'!A:B,2,0),"")</f>
        <v/>
      </c>
      <c r="P3049" s="8" t="str">
        <f>IFERROR(VLOOKUP(LEFT($A3049,8),POR!$A:$R,2,0),"")</f>
        <v/>
      </c>
      <c r="Q3049" s="8" t="str">
        <f>IFERROR(VLOOKUP(LEFT($A3049,8),POR!$A:$R,3,0),"")</f>
        <v/>
      </c>
      <c r="R3049" s="8" t="str">
        <f>IFERROR(VLOOKUP(LEFT($A3049,8),POR!$A:$R,4,0),"")</f>
        <v/>
      </c>
      <c r="S3049" s="8" t="str">
        <f>IFERROR(VLOOKUP(LEFT($A3049,8),POR!$A:$R,5,0),"")</f>
        <v/>
      </c>
      <c r="T3049" s="8" t="str">
        <f>IFERROR(VLOOKUP(LEFT($A3049,8),POR!$A:$R,6,0),"")</f>
        <v/>
      </c>
      <c r="U3049" s="8" t="str">
        <f>IFERROR(VLOOKUP(LEFT($A3049,8),POR!$A:$R,7,0),"")</f>
        <v/>
      </c>
      <c r="V3049" s="8" t="str">
        <f>IFERROR(VLOOKUP(LEFT($A3049,8),POR!$A:$R,8,0),"")</f>
        <v/>
      </c>
      <c r="W3049" s="8" t="str">
        <f>IFERROR(VLOOKUP(LEFT($A3049,8),POR!$A:$R,9,0),"")</f>
        <v/>
      </c>
      <c r="X3049" s="8" t="str">
        <f>IFERROR(VLOOKUP(LEFT($A3049,8),POR!$A:$R,10,0),"")</f>
        <v/>
      </c>
      <c r="Y3049" s="8" t="str">
        <f>IFERROR(VLOOKUP(LEFT($A3049,8),POR!$A:$R,11,0),"")</f>
        <v/>
      </c>
      <c r="Z3049" s="8" t="str">
        <f>IFERROR(VLOOKUP(LEFT($A3049,8),POR!$A:$R,12,0),"")</f>
        <v/>
      </c>
      <c r="AA3049" s="8" t="str">
        <f>IFERROR(VLOOKUP(LEFT($A3049,8),POR!$A:$R,13,0),"")</f>
        <v/>
      </c>
      <c r="AB3049" s="8" t="str">
        <f>IFERROR(VLOOKUP(LEFT($A3049,8),POR!$A:$R,14,0),"")</f>
        <v/>
      </c>
      <c r="AC3049" s="8" t="str">
        <f>IFERROR(VLOOKUP(LEFT($A3049,8),POR!$A:$R,15,0),"")</f>
        <v/>
      </c>
      <c r="AD3049" s="8" t="str">
        <f>IFERROR(VLOOKUP(LEFT($A3049,8),POR!$A:$R,16,0),"")</f>
        <v/>
      </c>
      <c r="AE3049" s="8" t="str">
        <f>IFERROR(VLOOKUP(LEFT($A3049,8),POR!$A:$R,17,0),"")</f>
        <v/>
      </c>
      <c r="AF3049" s="8" t="str">
        <f>IFERROR(VLOOKUP(LEFT($A3049,8),POR!$A:$R,18,0),"")</f>
        <v/>
      </c>
      <c r="AG3049" s="36" t="str">
        <f>IFERROR(VLOOKUP(A3049,NSD!F:G,2,0),"")</f>
        <v/>
      </c>
    </row>
    <row r="3050" spans="1:33">
      <c r="A3050" s="49" t="s">
        <v>4088</v>
      </c>
      <c r="B3050" s="36" t="str">
        <f>VLOOKUP(LEFT(A3050,8),Clusters!A:C,3,0)</f>
        <v>C4</v>
      </c>
      <c r="C3050" s="36">
        <f>VLOOKUP(LEFT(A3050,8),Clusters!A:D,2,0)</f>
        <v>41</v>
      </c>
      <c r="O3050" s="36" t="str">
        <f>IFERROR(VLOOKUP(LEFT(A3050,8),'Development Priority'!A:B,2,0),"")</f>
        <v/>
      </c>
      <c r="P3050" s="8" t="str">
        <f>IFERROR(VLOOKUP(LEFT($A3050,8),POR!$A:$R,2,0),"")</f>
        <v/>
      </c>
      <c r="Q3050" s="8" t="str">
        <f>IFERROR(VLOOKUP(LEFT($A3050,8),POR!$A:$R,3,0),"")</f>
        <v/>
      </c>
      <c r="R3050" s="8" t="str">
        <f>IFERROR(VLOOKUP(LEFT($A3050,8),POR!$A:$R,4,0),"")</f>
        <v/>
      </c>
      <c r="S3050" s="8" t="str">
        <f>IFERROR(VLOOKUP(LEFT($A3050,8),POR!$A:$R,5,0),"")</f>
        <v/>
      </c>
      <c r="T3050" s="8" t="str">
        <f>IFERROR(VLOOKUP(LEFT($A3050,8),POR!$A:$R,6,0),"")</f>
        <v/>
      </c>
      <c r="U3050" s="8" t="str">
        <f>IFERROR(VLOOKUP(LEFT($A3050,8),POR!$A:$R,7,0),"")</f>
        <v/>
      </c>
      <c r="V3050" s="8" t="str">
        <f>IFERROR(VLOOKUP(LEFT($A3050,8),POR!$A:$R,8,0),"")</f>
        <v/>
      </c>
      <c r="W3050" s="8" t="str">
        <f>IFERROR(VLOOKUP(LEFT($A3050,8),POR!$A:$R,9,0),"")</f>
        <v/>
      </c>
      <c r="X3050" s="8" t="str">
        <f>IFERROR(VLOOKUP(LEFT($A3050,8),POR!$A:$R,10,0),"")</f>
        <v/>
      </c>
      <c r="Y3050" s="8" t="str">
        <f>IFERROR(VLOOKUP(LEFT($A3050,8),POR!$A:$R,11,0),"")</f>
        <v/>
      </c>
      <c r="Z3050" s="8" t="str">
        <f>IFERROR(VLOOKUP(LEFT($A3050,8),POR!$A:$R,12,0),"")</f>
        <v/>
      </c>
      <c r="AA3050" s="8" t="str">
        <f>IFERROR(VLOOKUP(LEFT($A3050,8),POR!$A:$R,13,0),"")</f>
        <v/>
      </c>
      <c r="AB3050" s="8" t="str">
        <f>IFERROR(VLOOKUP(LEFT($A3050,8),POR!$A:$R,14,0),"")</f>
        <v/>
      </c>
      <c r="AC3050" s="8" t="str">
        <f>IFERROR(VLOOKUP(LEFT($A3050,8),POR!$A:$R,15,0),"")</f>
        <v/>
      </c>
      <c r="AD3050" s="8" t="str">
        <f>IFERROR(VLOOKUP(LEFT($A3050,8),POR!$A:$R,16,0),"")</f>
        <v/>
      </c>
      <c r="AE3050" s="8" t="str">
        <f>IFERROR(VLOOKUP(LEFT($A3050,8),POR!$A:$R,17,0),"")</f>
        <v/>
      </c>
      <c r="AF3050" s="8" t="str">
        <f>IFERROR(VLOOKUP(LEFT($A3050,8),POR!$A:$R,18,0),"")</f>
        <v/>
      </c>
      <c r="AG3050" s="36" t="str">
        <f>IFERROR(VLOOKUP(A3050,NSD!F:G,2,0),"")</f>
        <v/>
      </c>
    </row>
    <row r="3051" spans="1:33">
      <c r="A3051" s="49" t="s">
        <v>4089</v>
      </c>
      <c r="B3051" s="36" t="str">
        <f>VLOOKUP(LEFT(A3051,8),Clusters!A:C,3,0)</f>
        <v>C4</v>
      </c>
      <c r="C3051" s="36">
        <f>VLOOKUP(LEFT(A3051,8),Clusters!A:D,2,0)</f>
        <v>41</v>
      </c>
      <c r="O3051" s="36" t="str">
        <f>IFERROR(VLOOKUP(LEFT(A3051,8),'Development Priority'!A:B,2,0),"")</f>
        <v/>
      </c>
      <c r="P3051" s="8" t="str">
        <f>IFERROR(VLOOKUP(LEFT($A3051,8),POR!$A:$R,2,0),"")</f>
        <v/>
      </c>
      <c r="Q3051" s="8" t="str">
        <f>IFERROR(VLOOKUP(LEFT($A3051,8),POR!$A:$R,3,0),"")</f>
        <v/>
      </c>
      <c r="R3051" s="8" t="str">
        <f>IFERROR(VLOOKUP(LEFT($A3051,8),POR!$A:$R,4,0),"")</f>
        <v/>
      </c>
      <c r="S3051" s="8" t="str">
        <f>IFERROR(VLOOKUP(LEFT($A3051,8),POR!$A:$R,5,0),"")</f>
        <v/>
      </c>
      <c r="T3051" s="8" t="str">
        <f>IFERROR(VLOOKUP(LEFT($A3051,8),POR!$A:$R,6,0),"")</f>
        <v/>
      </c>
      <c r="U3051" s="8" t="str">
        <f>IFERROR(VLOOKUP(LEFT($A3051,8),POR!$A:$R,7,0),"")</f>
        <v/>
      </c>
      <c r="V3051" s="8" t="str">
        <f>IFERROR(VLOOKUP(LEFT($A3051,8),POR!$A:$R,8,0),"")</f>
        <v/>
      </c>
      <c r="W3051" s="8" t="str">
        <f>IFERROR(VLOOKUP(LEFT($A3051,8),POR!$A:$R,9,0),"")</f>
        <v/>
      </c>
      <c r="X3051" s="8" t="str">
        <f>IFERROR(VLOOKUP(LEFT($A3051,8),POR!$A:$R,10,0),"")</f>
        <v/>
      </c>
      <c r="Y3051" s="8" t="str">
        <f>IFERROR(VLOOKUP(LEFT($A3051,8),POR!$A:$R,11,0),"")</f>
        <v/>
      </c>
      <c r="Z3051" s="8" t="str">
        <f>IFERROR(VLOOKUP(LEFT($A3051,8),POR!$A:$R,12,0),"")</f>
        <v/>
      </c>
      <c r="AA3051" s="8" t="str">
        <f>IFERROR(VLOOKUP(LEFT($A3051,8),POR!$A:$R,13,0),"")</f>
        <v/>
      </c>
      <c r="AB3051" s="8" t="str">
        <f>IFERROR(VLOOKUP(LEFT($A3051,8),POR!$A:$R,14,0),"")</f>
        <v/>
      </c>
      <c r="AC3051" s="8" t="str">
        <f>IFERROR(VLOOKUP(LEFT($A3051,8),POR!$A:$R,15,0),"")</f>
        <v/>
      </c>
      <c r="AD3051" s="8" t="str">
        <f>IFERROR(VLOOKUP(LEFT($A3051,8),POR!$A:$R,16,0),"")</f>
        <v/>
      </c>
      <c r="AE3051" s="8" t="str">
        <f>IFERROR(VLOOKUP(LEFT($A3051,8),POR!$A:$R,17,0),"")</f>
        <v/>
      </c>
      <c r="AF3051" s="8" t="str">
        <f>IFERROR(VLOOKUP(LEFT($A3051,8),POR!$A:$R,18,0),"")</f>
        <v/>
      </c>
      <c r="AG3051" s="36" t="str">
        <f>IFERROR(VLOOKUP(A3051,NSD!F:G,2,0),"")</f>
        <v/>
      </c>
    </row>
    <row r="3052" spans="1:33">
      <c r="A3052" s="49" t="s">
        <v>4090</v>
      </c>
      <c r="B3052" s="36" t="str">
        <f>VLOOKUP(LEFT(A3052,8),Clusters!A:C,3,0)</f>
        <v>C4</v>
      </c>
      <c r="C3052" s="36">
        <f>VLOOKUP(LEFT(A3052,8),Clusters!A:D,2,0)</f>
        <v>41</v>
      </c>
      <c r="O3052" s="36" t="str">
        <f>IFERROR(VLOOKUP(LEFT(A3052,8),'Development Priority'!A:B,2,0),"")</f>
        <v/>
      </c>
      <c r="P3052" s="8" t="str">
        <f>IFERROR(VLOOKUP(LEFT($A3052,8),POR!$A:$R,2,0),"")</f>
        <v/>
      </c>
      <c r="Q3052" s="8" t="str">
        <f>IFERROR(VLOOKUP(LEFT($A3052,8),POR!$A:$R,3,0),"")</f>
        <v/>
      </c>
      <c r="R3052" s="8" t="str">
        <f>IFERROR(VLOOKUP(LEFT($A3052,8),POR!$A:$R,4,0),"")</f>
        <v/>
      </c>
      <c r="S3052" s="8" t="str">
        <f>IFERROR(VLOOKUP(LEFT($A3052,8),POR!$A:$R,5,0),"")</f>
        <v/>
      </c>
      <c r="T3052" s="8" t="str">
        <f>IFERROR(VLOOKUP(LEFT($A3052,8),POR!$A:$R,6,0),"")</f>
        <v/>
      </c>
      <c r="U3052" s="8" t="str">
        <f>IFERROR(VLOOKUP(LEFT($A3052,8),POR!$A:$R,7,0),"")</f>
        <v/>
      </c>
      <c r="V3052" s="8" t="str">
        <f>IFERROR(VLOOKUP(LEFT($A3052,8),POR!$A:$R,8,0),"")</f>
        <v/>
      </c>
      <c r="W3052" s="8" t="str">
        <f>IFERROR(VLOOKUP(LEFT($A3052,8),POR!$A:$R,9,0),"")</f>
        <v/>
      </c>
      <c r="X3052" s="8" t="str">
        <f>IFERROR(VLOOKUP(LEFT($A3052,8),POR!$A:$R,10,0),"")</f>
        <v/>
      </c>
      <c r="Y3052" s="8" t="str">
        <f>IFERROR(VLOOKUP(LEFT($A3052,8),POR!$A:$R,11,0),"")</f>
        <v/>
      </c>
      <c r="Z3052" s="8" t="str">
        <f>IFERROR(VLOOKUP(LEFT($A3052,8),POR!$A:$R,12,0),"")</f>
        <v/>
      </c>
      <c r="AA3052" s="8" t="str">
        <f>IFERROR(VLOOKUP(LEFT($A3052,8),POR!$A:$R,13,0),"")</f>
        <v/>
      </c>
      <c r="AB3052" s="8" t="str">
        <f>IFERROR(VLOOKUP(LEFT($A3052,8),POR!$A:$R,14,0),"")</f>
        <v/>
      </c>
      <c r="AC3052" s="8" t="str">
        <f>IFERROR(VLOOKUP(LEFT($A3052,8),POR!$A:$R,15,0),"")</f>
        <v/>
      </c>
      <c r="AD3052" s="8" t="str">
        <f>IFERROR(VLOOKUP(LEFT($A3052,8),POR!$A:$R,16,0),"")</f>
        <v/>
      </c>
      <c r="AE3052" s="8" t="str">
        <f>IFERROR(VLOOKUP(LEFT($A3052,8),POR!$A:$R,17,0),"")</f>
        <v/>
      </c>
      <c r="AF3052" s="8" t="str">
        <f>IFERROR(VLOOKUP(LEFT($A3052,8),POR!$A:$R,18,0),"")</f>
        <v/>
      </c>
      <c r="AG3052" s="36" t="str">
        <f>IFERROR(VLOOKUP(A3052,NSD!F:G,2,0),"")</f>
        <v/>
      </c>
    </row>
    <row r="3053" spans="1:33">
      <c r="A3053" s="49" t="s">
        <v>4091</v>
      </c>
      <c r="B3053" s="36" t="str">
        <f>VLOOKUP(LEFT(A3053,8),Clusters!A:C,3,0)</f>
        <v>C6</v>
      </c>
      <c r="C3053" s="36">
        <f>VLOOKUP(LEFT(A3053,8),Clusters!A:D,2,0)</f>
        <v>61</v>
      </c>
      <c r="O3053" s="36" t="str">
        <f>IFERROR(VLOOKUP(LEFT(A3053,8),'Development Priority'!A:B,2,0),"")</f>
        <v/>
      </c>
      <c r="P3053" s="8" t="str">
        <f>IFERROR(VLOOKUP(LEFT($A3053,8),POR!$A:$R,2,0),"")</f>
        <v/>
      </c>
      <c r="Q3053" s="8" t="str">
        <f>IFERROR(VLOOKUP(LEFT($A3053,8),POR!$A:$R,3,0),"")</f>
        <v/>
      </c>
      <c r="R3053" s="8" t="str">
        <f>IFERROR(VLOOKUP(LEFT($A3053,8),POR!$A:$R,4,0),"")</f>
        <v/>
      </c>
      <c r="S3053" s="8" t="str">
        <f>IFERROR(VLOOKUP(LEFT($A3053,8),POR!$A:$R,5,0),"")</f>
        <v/>
      </c>
      <c r="T3053" s="8" t="str">
        <f>IFERROR(VLOOKUP(LEFT($A3053,8),POR!$A:$R,6,0),"")</f>
        <v/>
      </c>
      <c r="U3053" s="8" t="str">
        <f>IFERROR(VLOOKUP(LEFT($A3053,8),POR!$A:$R,7,0),"")</f>
        <v/>
      </c>
      <c r="V3053" s="8" t="str">
        <f>IFERROR(VLOOKUP(LEFT($A3053,8),POR!$A:$R,8,0),"")</f>
        <v/>
      </c>
      <c r="W3053" s="8" t="str">
        <f>IFERROR(VLOOKUP(LEFT($A3053,8),POR!$A:$R,9,0),"")</f>
        <v/>
      </c>
      <c r="X3053" s="8" t="str">
        <f>IFERROR(VLOOKUP(LEFT($A3053,8),POR!$A:$R,10,0),"")</f>
        <v/>
      </c>
      <c r="Y3053" s="8" t="str">
        <f>IFERROR(VLOOKUP(LEFT($A3053,8),POR!$A:$R,11,0),"")</f>
        <v/>
      </c>
      <c r="Z3053" s="8" t="str">
        <f>IFERROR(VLOOKUP(LEFT($A3053,8),POR!$A:$R,12,0),"")</f>
        <v/>
      </c>
      <c r="AA3053" s="8" t="str">
        <f>IFERROR(VLOOKUP(LEFT($A3053,8),POR!$A:$R,13,0),"")</f>
        <v/>
      </c>
      <c r="AB3053" s="8" t="str">
        <f>IFERROR(VLOOKUP(LEFT($A3053,8),POR!$A:$R,14,0),"")</f>
        <v/>
      </c>
      <c r="AC3053" s="8" t="str">
        <f>IFERROR(VLOOKUP(LEFT($A3053,8),POR!$A:$R,15,0),"")</f>
        <v/>
      </c>
      <c r="AD3053" s="8" t="str">
        <f>IFERROR(VLOOKUP(LEFT($A3053,8),POR!$A:$R,16,0),"")</f>
        <v/>
      </c>
      <c r="AE3053" s="8" t="str">
        <f>IFERROR(VLOOKUP(LEFT($A3053,8),POR!$A:$R,17,0),"")</f>
        <v/>
      </c>
      <c r="AF3053" s="8" t="str">
        <f>IFERROR(VLOOKUP(LEFT($A3053,8),POR!$A:$R,18,0),"")</f>
        <v/>
      </c>
      <c r="AG3053" s="36" t="str">
        <f>IFERROR(VLOOKUP(A3053,NSD!F:G,2,0),"")</f>
        <v/>
      </c>
    </row>
    <row r="3054" spans="1:33">
      <c r="A3054" s="49" t="s">
        <v>4092</v>
      </c>
      <c r="B3054" s="36" t="str">
        <f>VLOOKUP(LEFT(A3054,8),Clusters!A:C,3,0)</f>
        <v>C6</v>
      </c>
      <c r="C3054" s="36">
        <f>VLOOKUP(LEFT(A3054,8),Clusters!A:D,2,0)</f>
        <v>61</v>
      </c>
      <c r="O3054" s="36" t="str">
        <f>IFERROR(VLOOKUP(LEFT(A3054,8),'Development Priority'!A:B,2,0),"")</f>
        <v/>
      </c>
      <c r="P3054" s="8" t="str">
        <f>IFERROR(VLOOKUP(LEFT($A3054,8),POR!$A:$R,2,0),"")</f>
        <v/>
      </c>
      <c r="Q3054" s="8" t="str">
        <f>IFERROR(VLOOKUP(LEFT($A3054,8),POR!$A:$R,3,0),"")</f>
        <v/>
      </c>
      <c r="R3054" s="8" t="str">
        <f>IFERROR(VLOOKUP(LEFT($A3054,8),POR!$A:$R,4,0),"")</f>
        <v/>
      </c>
      <c r="S3054" s="8" t="str">
        <f>IFERROR(VLOOKUP(LEFT($A3054,8),POR!$A:$R,5,0),"")</f>
        <v/>
      </c>
      <c r="T3054" s="8" t="str">
        <f>IFERROR(VLOOKUP(LEFT($A3054,8),POR!$A:$R,6,0),"")</f>
        <v/>
      </c>
      <c r="U3054" s="8" t="str">
        <f>IFERROR(VLOOKUP(LEFT($A3054,8),POR!$A:$R,7,0),"")</f>
        <v/>
      </c>
      <c r="V3054" s="8" t="str">
        <f>IFERROR(VLOOKUP(LEFT($A3054,8),POR!$A:$R,8,0),"")</f>
        <v/>
      </c>
      <c r="W3054" s="8" t="str">
        <f>IFERROR(VLOOKUP(LEFT($A3054,8),POR!$A:$R,9,0),"")</f>
        <v/>
      </c>
      <c r="X3054" s="8" t="str">
        <f>IFERROR(VLOOKUP(LEFT($A3054,8),POR!$A:$R,10,0),"")</f>
        <v/>
      </c>
      <c r="Y3054" s="8" t="str">
        <f>IFERROR(VLOOKUP(LEFT($A3054,8),POR!$A:$R,11,0),"")</f>
        <v/>
      </c>
      <c r="Z3054" s="8" t="str">
        <f>IFERROR(VLOOKUP(LEFT($A3054,8),POR!$A:$R,12,0),"")</f>
        <v/>
      </c>
      <c r="AA3054" s="8" t="str">
        <f>IFERROR(VLOOKUP(LEFT($A3054,8),POR!$A:$R,13,0),"")</f>
        <v/>
      </c>
      <c r="AB3054" s="8" t="str">
        <f>IFERROR(VLOOKUP(LEFT($A3054,8),POR!$A:$R,14,0),"")</f>
        <v/>
      </c>
      <c r="AC3054" s="8" t="str">
        <f>IFERROR(VLOOKUP(LEFT($A3054,8),POR!$A:$R,15,0),"")</f>
        <v/>
      </c>
      <c r="AD3054" s="8" t="str">
        <f>IFERROR(VLOOKUP(LEFT($A3054,8),POR!$A:$R,16,0),"")</f>
        <v/>
      </c>
      <c r="AE3054" s="8" t="str">
        <f>IFERROR(VLOOKUP(LEFT($A3054,8),POR!$A:$R,17,0),"")</f>
        <v/>
      </c>
      <c r="AF3054" s="8" t="str">
        <f>IFERROR(VLOOKUP(LEFT($A3054,8),POR!$A:$R,18,0),"")</f>
        <v/>
      </c>
      <c r="AG3054" s="36" t="str">
        <f>IFERROR(VLOOKUP(A3054,NSD!F:G,2,0),"")</f>
        <v/>
      </c>
    </row>
    <row r="3055" spans="1:33">
      <c r="A3055" s="49" t="s">
        <v>4093</v>
      </c>
      <c r="B3055" s="36" t="str">
        <f>VLOOKUP(LEFT(A3055,8),Clusters!A:C,3,0)</f>
        <v>C6</v>
      </c>
      <c r="C3055" s="36">
        <f>VLOOKUP(LEFT(A3055,8),Clusters!A:D,2,0)</f>
        <v>61</v>
      </c>
      <c r="O3055" s="36" t="str">
        <f>IFERROR(VLOOKUP(LEFT(A3055,8),'Development Priority'!A:B,2,0),"")</f>
        <v/>
      </c>
      <c r="P3055" s="8" t="str">
        <f>IFERROR(VLOOKUP(LEFT($A3055,8),POR!$A:$R,2,0),"")</f>
        <v/>
      </c>
      <c r="Q3055" s="8" t="str">
        <f>IFERROR(VLOOKUP(LEFT($A3055,8),POR!$A:$R,3,0),"")</f>
        <v/>
      </c>
      <c r="R3055" s="8" t="str">
        <f>IFERROR(VLOOKUP(LEFT($A3055,8),POR!$A:$R,4,0),"")</f>
        <v/>
      </c>
      <c r="S3055" s="8" t="str">
        <f>IFERROR(VLOOKUP(LEFT($A3055,8),POR!$A:$R,5,0),"")</f>
        <v/>
      </c>
      <c r="T3055" s="8" t="str">
        <f>IFERROR(VLOOKUP(LEFT($A3055,8),POR!$A:$R,6,0),"")</f>
        <v/>
      </c>
      <c r="U3055" s="8" t="str">
        <f>IFERROR(VLOOKUP(LEFT($A3055,8),POR!$A:$R,7,0),"")</f>
        <v/>
      </c>
      <c r="V3055" s="8" t="str">
        <f>IFERROR(VLOOKUP(LEFT($A3055,8),POR!$A:$R,8,0),"")</f>
        <v/>
      </c>
      <c r="W3055" s="8" t="str">
        <f>IFERROR(VLOOKUP(LEFT($A3055,8),POR!$A:$R,9,0),"")</f>
        <v/>
      </c>
      <c r="X3055" s="8" t="str">
        <f>IFERROR(VLOOKUP(LEFT($A3055,8),POR!$A:$R,10,0),"")</f>
        <v/>
      </c>
      <c r="Y3055" s="8" t="str">
        <f>IFERROR(VLOOKUP(LEFT($A3055,8),POR!$A:$R,11,0),"")</f>
        <v/>
      </c>
      <c r="Z3055" s="8" t="str">
        <f>IFERROR(VLOOKUP(LEFT($A3055,8),POR!$A:$R,12,0),"")</f>
        <v/>
      </c>
      <c r="AA3055" s="8" t="str">
        <f>IFERROR(VLOOKUP(LEFT($A3055,8),POR!$A:$R,13,0),"")</f>
        <v/>
      </c>
      <c r="AB3055" s="8" t="str">
        <f>IFERROR(VLOOKUP(LEFT($A3055,8),POR!$A:$R,14,0),"")</f>
        <v/>
      </c>
      <c r="AC3055" s="8" t="str">
        <f>IFERROR(VLOOKUP(LEFT($A3055,8),POR!$A:$R,15,0),"")</f>
        <v/>
      </c>
      <c r="AD3055" s="8" t="str">
        <f>IFERROR(VLOOKUP(LEFT($A3055,8),POR!$A:$R,16,0),"")</f>
        <v/>
      </c>
      <c r="AE3055" s="8" t="str">
        <f>IFERROR(VLOOKUP(LEFT($A3055,8),POR!$A:$R,17,0),"")</f>
        <v/>
      </c>
      <c r="AF3055" s="8" t="str">
        <f>IFERROR(VLOOKUP(LEFT($A3055,8),POR!$A:$R,18,0),"")</f>
        <v/>
      </c>
      <c r="AG3055" s="36" t="str">
        <f>IFERROR(VLOOKUP(A3055,NSD!F:G,2,0),"")</f>
        <v/>
      </c>
    </row>
    <row r="3056" spans="1:33">
      <c r="A3056" s="49" t="s">
        <v>4094</v>
      </c>
      <c r="B3056" s="36" t="e">
        <f>VLOOKUP(LEFT(A3056,8),Clusters!A:C,3,0)</f>
        <v>#N/A</v>
      </c>
      <c r="C3056" s="36" t="e">
        <f>VLOOKUP(LEFT(A3056,8),Clusters!A:D,2,0)</f>
        <v>#N/A</v>
      </c>
      <c r="O3056" s="36">
        <f>IFERROR(VLOOKUP(LEFT(A3056,8),'Development Priority'!A:B,2,0),"")</f>
        <v>374</v>
      </c>
      <c r="P3056" s="8" t="str">
        <f>IFERROR(VLOOKUP(LEFT($A3056,8),POR!$A:$R,2,0),"")</f>
        <v/>
      </c>
      <c r="Q3056" s="8" t="str">
        <f>IFERROR(VLOOKUP(LEFT($A3056,8),POR!$A:$R,3,0),"")</f>
        <v/>
      </c>
      <c r="R3056" s="8" t="str">
        <f>IFERROR(VLOOKUP(LEFT($A3056,8),POR!$A:$R,4,0),"")</f>
        <v/>
      </c>
      <c r="S3056" s="8" t="str">
        <f>IFERROR(VLOOKUP(LEFT($A3056,8),POR!$A:$R,5,0),"")</f>
        <v/>
      </c>
      <c r="T3056" s="8" t="str">
        <f>IFERROR(VLOOKUP(LEFT($A3056,8),POR!$A:$R,6,0),"")</f>
        <v/>
      </c>
      <c r="U3056" s="8" t="str">
        <f>IFERROR(VLOOKUP(LEFT($A3056,8),POR!$A:$R,7,0),"")</f>
        <v/>
      </c>
      <c r="V3056" s="8" t="str">
        <f>IFERROR(VLOOKUP(LEFT($A3056,8),POR!$A:$R,8,0),"")</f>
        <v/>
      </c>
      <c r="W3056" s="8" t="str">
        <f>IFERROR(VLOOKUP(LEFT($A3056,8),POR!$A:$R,9,0),"")</f>
        <v/>
      </c>
      <c r="X3056" s="8" t="str">
        <f>IFERROR(VLOOKUP(LEFT($A3056,8),POR!$A:$R,10,0),"")</f>
        <v/>
      </c>
      <c r="Y3056" s="8" t="str">
        <f>IFERROR(VLOOKUP(LEFT($A3056,8),POR!$A:$R,11,0),"")</f>
        <v/>
      </c>
      <c r="Z3056" s="8" t="str">
        <f>IFERROR(VLOOKUP(LEFT($A3056,8),POR!$A:$R,12,0),"")</f>
        <v/>
      </c>
      <c r="AA3056" s="8" t="str">
        <f>IFERROR(VLOOKUP(LEFT($A3056,8),POR!$A:$R,13,0),"")</f>
        <v/>
      </c>
      <c r="AB3056" s="8" t="str">
        <f>IFERROR(VLOOKUP(LEFT($A3056,8),POR!$A:$R,14,0),"")</f>
        <v/>
      </c>
      <c r="AC3056" s="8" t="str">
        <f>IFERROR(VLOOKUP(LEFT($A3056,8),POR!$A:$R,15,0),"")</f>
        <v/>
      </c>
      <c r="AD3056" s="8" t="str">
        <f>IFERROR(VLOOKUP(LEFT($A3056,8),POR!$A:$R,16,0),"")</f>
        <v/>
      </c>
      <c r="AE3056" s="8" t="str">
        <f>IFERROR(VLOOKUP(LEFT($A3056,8),POR!$A:$R,17,0),"")</f>
        <v/>
      </c>
      <c r="AF3056" s="8" t="str">
        <f>IFERROR(VLOOKUP(LEFT($A3056,8),POR!$A:$R,18,0),"")</f>
        <v/>
      </c>
      <c r="AG3056" s="36" t="str">
        <f>IFERROR(VLOOKUP(A3056,NSD!F:G,2,0),"")</f>
        <v/>
      </c>
    </row>
    <row r="3057" spans="1:33">
      <c r="A3057" s="49" t="s">
        <v>4095</v>
      </c>
      <c r="B3057" s="36" t="e">
        <f>VLOOKUP(LEFT(A3057,8),Clusters!A:C,3,0)</f>
        <v>#N/A</v>
      </c>
      <c r="C3057" s="36" t="e">
        <f>VLOOKUP(LEFT(A3057,8),Clusters!A:D,2,0)</f>
        <v>#N/A</v>
      </c>
      <c r="O3057" s="36">
        <f>IFERROR(VLOOKUP(LEFT(A3057,8),'Development Priority'!A:B,2,0),"")</f>
        <v>374</v>
      </c>
      <c r="P3057" s="8" t="str">
        <f>IFERROR(VLOOKUP(LEFT($A3057,8),POR!$A:$R,2,0),"")</f>
        <v/>
      </c>
      <c r="Q3057" s="8" t="str">
        <f>IFERROR(VLOOKUP(LEFT($A3057,8),POR!$A:$R,3,0),"")</f>
        <v/>
      </c>
      <c r="R3057" s="8" t="str">
        <f>IFERROR(VLOOKUP(LEFT($A3057,8),POR!$A:$R,4,0),"")</f>
        <v/>
      </c>
      <c r="S3057" s="8" t="str">
        <f>IFERROR(VLOOKUP(LEFT($A3057,8),POR!$A:$R,5,0),"")</f>
        <v/>
      </c>
      <c r="T3057" s="8" t="str">
        <f>IFERROR(VLOOKUP(LEFT($A3057,8),POR!$A:$R,6,0),"")</f>
        <v/>
      </c>
      <c r="U3057" s="8" t="str">
        <f>IFERROR(VLOOKUP(LEFT($A3057,8),POR!$A:$R,7,0),"")</f>
        <v/>
      </c>
      <c r="V3057" s="8" t="str">
        <f>IFERROR(VLOOKUP(LEFT($A3057,8),POR!$A:$R,8,0),"")</f>
        <v/>
      </c>
      <c r="W3057" s="8" t="str">
        <f>IFERROR(VLOOKUP(LEFT($A3057,8),POR!$A:$R,9,0),"")</f>
        <v/>
      </c>
      <c r="X3057" s="8" t="str">
        <f>IFERROR(VLOOKUP(LEFT($A3057,8),POR!$A:$R,10,0),"")</f>
        <v/>
      </c>
      <c r="Y3057" s="8" t="str">
        <f>IFERROR(VLOOKUP(LEFT($A3057,8),POR!$A:$R,11,0),"")</f>
        <v/>
      </c>
      <c r="Z3057" s="8" t="str">
        <f>IFERROR(VLOOKUP(LEFT($A3057,8),POR!$A:$R,12,0),"")</f>
        <v/>
      </c>
      <c r="AA3057" s="8" t="str">
        <f>IFERROR(VLOOKUP(LEFT($A3057,8),POR!$A:$R,13,0),"")</f>
        <v/>
      </c>
      <c r="AB3057" s="8" t="str">
        <f>IFERROR(VLOOKUP(LEFT($A3057,8),POR!$A:$R,14,0),"")</f>
        <v/>
      </c>
      <c r="AC3057" s="8" t="str">
        <f>IFERROR(VLOOKUP(LEFT($A3057,8),POR!$A:$R,15,0),"")</f>
        <v/>
      </c>
      <c r="AD3057" s="8" t="str">
        <f>IFERROR(VLOOKUP(LEFT($A3057,8),POR!$A:$R,16,0),"")</f>
        <v/>
      </c>
      <c r="AE3057" s="8" t="str">
        <f>IFERROR(VLOOKUP(LEFT($A3057,8),POR!$A:$R,17,0),"")</f>
        <v/>
      </c>
      <c r="AF3057" s="8" t="str">
        <f>IFERROR(VLOOKUP(LEFT($A3057,8),POR!$A:$R,18,0),"")</f>
        <v/>
      </c>
      <c r="AG3057" s="36" t="str">
        <f>IFERROR(VLOOKUP(A3057,NSD!F:G,2,0),"")</f>
        <v/>
      </c>
    </row>
    <row r="3058" spans="1:33">
      <c r="A3058" s="49" t="s">
        <v>4096</v>
      </c>
      <c r="B3058" s="36" t="e">
        <f>VLOOKUP(LEFT(A3058,8),Clusters!A:C,3,0)</f>
        <v>#N/A</v>
      </c>
      <c r="C3058" s="36" t="e">
        <f>VLOOKUP(LEFT(A3058,8),Clusters!A:D,2,0)</f>
        <v>#N/A</v>
      </c>
      <c r="O3058" s="36">
        <f>IFERROR(VLOOKUP(LEFT(A3058,8),'Development Priority'!A:B,2,0),"")</f>
        <v>374</v>
      </c>
      <c r="P3058" s="8" t="str">
        <f>IFERROR(VLOOKUP(LEFT($A3058,8),POR!$A:$R,2,0),"")</f>
        <v/>
      </c>
      <c r="Q3058" s="8" t="str">
        <f>IFERROR(VLOOKUP(LEFT($A3058,8),POR!$A:$R,3,0),"")</f>
        <v/>
      </c>
      <c r="R3058" s="8" t="str">
        <f>IFERROR(VLOOKUP(LEFT($A3058,8),POR!$A:$R,4,0),"")</f>
        <v/>
      </c>
      <c r="S3058" s="8" t="str">
        <f>IFERROR(VLOOKUP(LEFT($A3058,8),POR!$A:$R,5,0),"")</f>
        <v/>
      </c>
      <c r="T3058" s="8" t="str">
        <f>IFERROR(VLOOKUP(LEFT($A3058,8),POR!$A:$R,6,0),"")</f>
        <v/>
      </c>
      <c r="U3058" s="8" t="str">
        <f>IFERROR(VLOOKUP(LEFT($A3058,8),POR!$A:$R,7,0),"")</f>
        <v/>
      </c>
      <c r="V3058" s="8" t="str">
        <f>IFERROR(VLOOKUP(LEFT($A3058,8),POR!$A:$R,8,0),"")</f>
        <v/>
      </c>
      <c r="W3058" s="8" t="str">
        <f>IFERROR(VLOOKUP(LEFT($A3058,8),POR!$A:$R,9,0),"")</f>
        <v/>
      </c>
      <c r="X3058" s="8" t="str">
        <f>IFERROR(VLOOKUP(LEFT($A3058,8),POR!$A:$R,10,0),"")</f>
        <v/>
      </c>
      <c r="Y3058" s="8" t="str">
        <f>IFERROR(VLOOKUP(LEFT($A3058,8),POR!$A:$R,11,0),"")</f>
        <v/>
      </c>
      <c r="Z3058" s="8" t="str">
        <f>IFERROR(VLOOKUP(LEFT($A3058,8),POR!$A:$R,12,0),"")</f>
        <v/>
      </c>
      <c r="AA3058" s="8" t="str">
        <f>IFERROR(VLOOKUP(LEFT($A3058,8),POR!$A:$R,13,0),"")</f>
        <v/>
      </c>
      <c r="AB3058" s="8" t="str">
        <f>IFERROR(VLOOKUP(LEFT($A3058,8),POR!$A:$R,14,0),"")</f>
        <v/>
      </c>
      <c r="AC3058" s="8" t="str">
        <f>IFERROR(VLOOKUP(LEFT($A3058,8),POR!$A:$R,15,0),"")</f>
        <v/>
      </c>
      <c r="AD3058" s="8" t="str">
        <f>IFERROR(VLOOKUP(LEFT($A3058,8),POR!$A:$R,16,0),"")</f>
        <v/>
      </c>
      <c r="AE3058" s="8" t="str">
        <f>IFERROR(VLOOKUP(LEFT($A3058,8),POR!$A:$R,17,0),"")</f>
        <v/>
      </c>
      <c r="AF3058" s="8" t="str">
        <f>IFERROR(VLOOKUP(LEFT($A3058,8),POR!$A:$R,18,0),"")</f>
        <v/>
      </c>
      <c r="AG3058" s="36" t="str">
        <f>IFERROR(VLOOKUP(A3058,NSD!F:G,2,0),"")</f>
        <v/>
      </c>
    </row>
    <row r="3059" spans="1:33">
      <c r="A3059" s="49" t="s">
        <v>4097</v>
      </c>
      <c r="B3059" s="36" t="str">
        <f>VLOOKUP(LEFT(A3059,8),Clusters!A:C,3,0)</f>
        <v>C1</v>
      </c>
      <c r="C3059" s="36">
        <f>VLOOKUP(LEFT(A3059,8),Clusters!A:D,2,0)</f>
        <v>12</v>
      </c>
      <c r="O3059" s="36" t="str">
        <f>IFERROR(VLOOKUP(LEFT(A3059,8),'Development Priority'!A:B,2,0),"")</f>
        <v/>
      </c>
      <c r="P3059" s="8" t="str">
        <f>IFERROR(VLOOKUP(LEFT($A3059,8),POR!$A:$R,2,0),"")</f>
        <v/>
      </c>
      <c r="Q3059" s="8" t="str">
        <f>IFERROR(VLOOKUP(LEFT($A3059,8),POR!$A:$R,3,0),"")</f>
        <v/>
      </c>
      <c r="R3059" s="8" t="str">
        <f>IFERROR(VLOOKUP(LEFT($A3059,8),POR!$A:$R,4,0),"")</f>
        <v/>
      </c>
      <c r="S3059" s="8" t="str">
        <f>IFERROR(VLOOKUP(LEFT($A3059,8),POR!$A:$R,5,0),"")</f>
        <v/>
      </c>
      <c r="T3059" s="8" t="str">
        <f>IFERROR(VLOOKUP(LEFT($A3059,8),POR!$A:$R,6,0),"")</f>
        <v/>
      </c>
      <c r="U3059" s="8" t="str">
        <f>IFERROR(VLOOKUP(LEFT($A3059,8),POR!$A:$R,7,0),"")</f>
        <v/>
      </c>
      <c r="V3059" s="8" t="str">
        <f>IFERROR(VLOOKUP(LEFT($A3059,8),POR!$A:$R,8,0),"")</f>
        <v/>
      </c>
      <c r="W3059" s="8" t="str">
        <f>IFERROR(VLOOKUP(LEFT($A3059,8),POR!$A:$R,9,0),"")</f>
        <v/>
      </c>
      <c r="X3059" s="8" t="str">
        <f>IFERROR(VLOOKUP(LEFT($A3059,8),POR!$A:$R,10,0),"")</f>
        <v/>
      </c>
      <c r="Y3059" s="8" t="str">
        <f>IFERROR(VLOOKUP(LEFT($A3059,8),POR!$A:$R,11,0),"")</f>
        <v/>
      </c>
      <c r="Z3059" s="8" t="str">
        <f>IFERROR(VLOOKUP(LEFT($A3059,8),POR!$A:$R,12,0),"")</f>
        <v/>
      </c>
      <c r="AA3059" s="8" t="str">
        <f>IFERROR(VLOOKUP(LEFT($A3059,8),POR!$A:$R,13,0),"")</f>
        <v/>
      </c>
      <c r="AB3059" s="8" t="str">
        <f>IFERROR(VLOOKUP(LEFT($A3059,8),POR!$A:$R,14,0),"")</f>
        <v/>
      </c>
      <c r="AC3059" s="8" t="str">
        <f>IFERROR(VLOOKUP(LEFT($A3059,8),POR!$A:$R,15,0),"")</f>
        <v/>
      </c>
      <c r="AD3059" s="8" t="str">
        <f>IFERROR(VLOOKUP(LEFT($A3059,8),POR!$A:$R,16,0),"")</f>
        <v/>
      </c>
      <c r="AE3059" s="8" t="str">
        <f>IFERROR(VLOOKUP(LEFT($A3059,8),POR!$A:$R,17,0),"")</f>
        <v/>
      </c>
      <c r="AF3059" s="8" t="str">
        <f>IFERROR(VLOOKUP(LEFT($A3059,8),POR!$A:$R,18,0),"")</f>
        <v/>
      </c>
      <c r="AG3059" s="36" t="str">
        <f>IFERROR(VLOOKUP(A3059,NSD!F:G,2,0),"")</f>
        <v/>
      </c>
    </row>
    <row r="3060" spans="1:33">
      <c r="A3060" s="49" t="s">
        <v>4098</v>
      </c>
      <c r="B3060" s="36" t="str">
        <f>VLOOKUP(LEFT(A3060,8),Clusters!A:C,3,0)</f>
        <v>C1</v>
      </c>
      <c r="C3060" s="36">
        <f>VLOOKUP(LEFT(A3060,8),Clusters!A:D,2,0)</f>
        <v>12</v>
      </c>
      <c r="O3060" s="36" t="str">
        <f>IFERROR(VLOOKUP(LEFT(A3060,8),'Development Priority'!A:B,2,0),"")</f>
        <v/>
      </c>
      <c r="P3060" s="8" t="str">
        <f>IFERROR(VLOOKUP(LEFT($A3060,8),POR!$A:$R,2,0),"")</f>
        <v/>
      </c>
      <c r="Q3060" s="8" t="str">
        <f>IFERROR(VLOOKUP(LEFT($A3060,8),POR!$A:$R,3,0),"")</f>
        <v/>
      </c>
      <c r="R3060" s="8" t="str">
        <f>IFERROR(VLOOKUP(LEFT($A3060,8),POR!$A:$R,4,0),"")</f>
        <v/>
      </c>
      <c r="S3060" s="8" t="str">
        <f>IFERROR(VLOOKUP(LEFT($A3060,8),POR!$A:$R,5,0),"")</f>
        <v/>
      </c>
      <c r="T3060" s="8" t="str">
        <f>IFERROR(VLOOKUP(LEFT($A3060,8),POR!$A:$R,6,0),"")</f>
        <v/>
      </c>
      <c r="U3060" s="8" t="str">
        <f>IFERROR(VLOOKUP(LEFT($A3060,8),POR!$A:$R,7,0),"")</f>
        <v/>
      </c>
      <c r="V3060" s="8" t="str">
        <f>IFERROR(VLOOKUP(LEFT($A3060,8),POR!$A:$R,8,0),"")</f>
        <v/>
      </c>
      <c r="W3060" s="8" t="str">
        <f>IFERROR(VLOOKUP(LEFT($A3060,8),POR!$A:$R,9,0),"")</f>
        <v/>
      </c>
      <c r="X3060" s="8" t="str">
        <f>IFERROR(VLOOKUP(LEFT($A3060,8),POR!$A:$R,10,0),"")</f>
        <v/>
      </c>
      <c r="Y3060" s="8" t="str">
        <f>IFERROR(VLOOKUP(LEFT($A3060,8),POR!$A:$R,11,0),"")</f>
        <v/>
      </c>
      <c r="Z3060" s="8" t="str">
        <f>IFERROR(VLOOKUP(LEFT($A3060,8),POR!$A:$R,12,0),"")</f>
        <v/>
      </c>
      <c r="AA3060" s="8" t="str">
        <f>IFERROR(VLOOKUP(LEFT($A3060,8),POR!$A:$R,13,0),"")</f>
        <v/>
      </c>
      <c r="AB3060" s="8" t="str">
        <f>IFERROR(VLOOKUP(LEFT($A3060,8),POR!$A:$R,14,0),"")</f>
        <v/>
      </c>
      <c r="AC3060" s="8" t="str">
        <f>IFERROR(VLOOKUP(LEFT($A3060,8),POR!$A:$R,15,0),"")</f>
        <v/>
      </c>
      <c r="AD3060" s="8" t="str">
        <f>IFERROR(VLOOKUP(LEFT($A3060,8),POR!$A:$R,16,0),"")</f>
        <v/>
      </c>
      <c r="AE3060" s="8" t="str">
        <f>IFERROR(VLOOKUP(LEFT($A3060,8),POR!$A:$R,17,0),"")</f>
        <v/>
      </c>
      <c r="AF3060" s="8" t="str">
        <f>IFERROR(VLOOKUP(LEFT($A3060,8),POR!$A:$R,18,0),"")</f>
        <v/>
      </c>
      <c r="AG3060" s="36" t="str">
        <f>IFERROR(VLOOKUP(A3060,NSD!F:G,2,0),"")</f>
        <v/>
      </c>
    </row>
    <row r="3061" spans="1:33">
      <c r="A3061" s="49" t="s">
        <v>4099</v>
      </c>
      <c r="B3061" s="36" t="str">
        <f>VLOOKUP(LEFT(A3061,8),Clusters!A:C,3,0)</f>
        <v>C1</v>
      </c>
      <c r="C3061" s="36">
        <f>VLOOKUP(LEFT(A3061,8),Clusters!A:D,2,0)</f>
        <v>12</v>
      </c>
      <c r="O3061" s="36" t="str">
        <f>IFERROR(VLOOKUP(LEFT(A3061,8),'Development Priority'!A:B,2,0),"")</f>
        <v/>
      </c>
      <c r="P3061" s="8" t="str">
        <f>IFERROR(VLOOKUP(LEFT($A3061,8),POR!$A:$R,2,0),"")</f>
        <v/>
      </c>
      <c r="Q3061" s="8" t="str">
        <f>IFERROR(VLOOKUP(LEFT($A3061,8),POR!$A:$R,3,0),"")</f>
        <v/>
      </c>
      <c r="R3061" s="8" t="str">
        <f>IFERROR(VLOOKUP(LEFT($A3061,8),POR!$A:$R,4,0),"")</f>
        <v/>
      </c>
      <c r="S3061" s="8" t="str">
        <f>IFERROR(VLOOKUP(LEFT($A3061,8),POR!$A:$R,5,0),"")</f>
        <v/>
      </c>
      <c r="T3061" s="8" t="str">
        <f>IFERROR(VLOOKUP(LEFT($A3061,8),POR!$A:$R,6,0),"")</f>
        <v/>
      </c>
      <c r="U3061" s="8" t="str">
        <f>IFERROR(VLOOKUP(LEFT($A3061,8),POR!$A:$R,7,0),"")</f>
        <v/>
      </c>
      <c r="V3061" s="8" t="str">
        <f>IFERROR(VLOOKUP(LEFT($A3061,8),POR!$A:$R,8,0),"")</f>
        <v/>
      </c>
      <c r="W3061" s="8" t="str">
        <f>IFERROR(VLOOKUP(LEFT($A3061,8),POR!$A:$R,9,0),"")</f>
        <v/>
      </c>
      <c r="X3061" s="8" t="str">
        <f>IFERROR(VLOOKUP(LEFT($A3061,8),POR!$A:$R,10,0),"")</f>
        <v/>
      </c>
      <c r="Y3061" s="8" t="str">
        <f>IFERROR(VLOOKUP(LEFT($A3061,8),POR!$A:$R,11,0),"")</f>
        <v/>
      </c>
      <c r="Z3061" s="8" t="str">
        <f>IFERROR(VLOOKUP(LEFT($A3061,8),POR!$A:$R,12,0),"")</f>
        <v/>
      </c>
      <c r="AA3061" s="8" t="str">
        <f>IFERROR(VLOOKUP(LEFT($A3061,8),POR!$A:$R,13,0),"")</f>
        <v/>
      </c>
      <c r="AB3061" s="8" t="str">
        <f>IFERROR(VLOOKUP(LEFT($A3061,8),POR!$A:$R,14,0),"")</f>
        <v/>
      </c>
      <c r="AC3061" s="8" t="str">
        <f>IFERROR(VLOOKUP(LEFT($A3061,8),POR!$A:$R,15,0),"")</f>
        <v/>
      </c>
      <c r="AD3061" s="8" t="str">
        <f>IFERROR(VLOOKUP(LEFT($A3061,8),POR!$A:$R,16,0),"")</f>
        <v/>
      </c>
      <c r="AE3061" s="8" t="str">
        <f>IFERROR(VLOOKUP(LEFT($A3061,8),POR!$A:$R,17,0),"")</f>
        <v/>
      </c>
      <c r="AF3061" s="8" t="str">
        <f>IFERROR(VLOOKUP(LEFT($A3061,8),POR!$A:$R,18,0),"")</f>
        <v/>
      </c>
      <c r="AG3061" s="36" t="str">
        <f>IFERROR(VLOOKUP(A3061,NSD!F:G,2,0),"")</f>
        <v/>
      </c>
    </row>
    <row r="3062" spans="1:33">
      <c r="A3062" s="49" t="s">
        <v>4100</v>
      </c>
      <c r="B3062" s="36" t="str">
        <f>VLOOKUP(LEFT(A3062,8),Clusters!A:C,3,0)</f>
        <v>C1</v>
      </c>
      <c r="C3062" s="36">
        <f>VLOOKUP(LEFT(A3062,8),Clusters!A:D,2,0)</f>
        <v>12</v>
      </c>
      <c r="O3062" s="36" t="str">
        <f>IFERROR(VLOOKUP(LEFT(A3062,8),'Development Priority'!A:B,2,0),"")</f>
        <v/>
      </c>
      <c r="P3062" s="8" t="str">
        <f>IFERROR(VLOOKUP(LEFT($A3062,8),POR!$A:$R,2,0),"")</f>
        <v/>
      </c>
      <c r="Q3062" s="8" t="str">
        <f>IFERROR(VLOOKUP(LEFT($A3062,8),POR!$A:$R,3,0),"")</f>
        <v/>
      </c>
      <c r="R3062" s="8" t="str">
        <f>IFERROR(VLOOKUP(LEFT($A3062,8),POR!$A:$R,4,0),"")</f>
        <v/>
      </c>
      <c r="S3062" s="8" t="str">
        <f>IFERROR(VLOOKUP(LEFT($A3062,8),POR!$A:$R,5,0),"")</f>
        <v/>
      </c>
      <c r="T3062" s="8" t="str">
        <f>IFERROR(VLOOKUP(LEFT($A3062,8),POR!$A:$R,6,0),"")</f>
        <v/>
      </c>
      <c r="U3062" s="8" t="str">
        <f>IFERROR(VLOOKUP(LEFT($A3062,8),POR!$A:$R,7,0),"")</f>
        <v/>
      </c>
      <c r="V3062" s="8" t="str">
        <f>IFERROR(VLOOKUP(LEFT($A3062,8),POR!$A:$R,8,0),"")</f>
        <v/>
      </c>
      <c r="W3062" s="8" t="str">
        <f>IFERROR(VLOOKUP(LEFT($A3062,8),POR!$A:$R,9,0),"")</f>
        <v/>
      </c>
      <c r="X3062" s="8" t="str">
        <f>IFERROR(VLOOKUP(LEFT($A3062,8),POR!$A:$R,10,0),"")</f>
        <v/>
      </c>
      <c r="Y3062" s="8" t="str">
        <f>IFERROR(VLOOKUP(LEFT($A3062,8),POR!$A:$R,11,0),"")</f>
        <v/>
      </c>
      <c r="Z3062" s="8" t="str">
        <f>IFERROR(VLOOKUP(LEFT($A3062,8),POR!$A:$R,12,0),"")</f>
        <v/>
      </c>
      <c r="AA3062" s="8" t="str">
        <f>IFERROR(VLOOKUP(LEFT($A3062,8),POR!$A:$R,13,0),"")</f>
        <v/>
      </c>
      <c r="AB3062" s="8" t="str">
        <f>IFERROR(VLOOKUP(LEFT($A3062,8),POR!$A:$R,14,0),"")</f>
        <v/>
      </c>
      <c r="AC3062" s="8" t="str">
        <f>IFERROR(VLOOKUP(LEFT($A3062,8),POR!$A:$R,15,0),"")</f>
        <v/>
      </c>
      <c r="AD3062" s="8" t="str">
        <f>IFERROR(VLOOKUP(LEFT($A3062,8),POR!$A:$R,16,0),"")</f>
        <v/>
      </c>
      <c r="AE3062" s="8" t="str">
        <f>IFERROR(VLOOKUP(LEFT($A3062,8),POR!$A:$R,17,0),"")</f>
        <v/>
      </c>
      <c r="AF3062" s="8" t="str">
        <f>IFERROR(VLOOKUP(LEFT($A3062,8),POR!$A:$R,18,0),"")</f>
        <v/>
      </c>
      <c r="AG3062" s="36" t="str">
        <f>IFERROR(VLOOKUP(A3062,NSD!F:G,2,0),"")</f>
        <v/>
      </c>
    </row>
    <row r="3063" spans="1:33">
      <c r="A3063" s="49" t="s">
        <v>4101</v>
      </c>
      <c r="B3063" s="36" t="str">
        <f>VLOOKUP(LEFT(A3063,8),Clusters!A:C,3,0)</f>
        <v>C1</v>
      </c>
      <c r="C3063" s="36">
        <f>VLOOKUP(LEFT(A3063,8),Clusters!A:D,2,0)</f>
        <v>12</v>
      </c>
      <c r="O3063" s="36" t="str">
        <f>IFERROR(VLOOKUP(LEFT(A3063,8),'Development Priority'!A:B,2,0),"")</f>
        <v/>
      </c>
      <c r="P3063" s="8" t="str">
        <f>IFERROR(VLOOKUP(LEFT($A3063,8),POR!$A:$R,2,0),"")</f>
        <v/>
      </c>
      <c r="Q3063" s="8" t="str">
        <f>IFERROR(VLOOKUP(LEFT($A3063,8),POR!$A:$R,3,0),"")</f>
        <v/>
      </c>
      <c r="R3063" s="8" t="str">
        <f>IFERROR(VLOOKUP(LEFT($A3063,8),POR!$A:$R,4,0),"")</f>
        <v/>
      </c>
      <c r="S3063" s="8" t="str">
        <f>IFERROR(VLOOKUP(LEFT($A3063,8),POR!$A:$R,5,0),"")</f>
        <v/>
      </c>
      <c r="T3063" s="8" t="str">
        <f>IFERROR(VLOOKUP(LEFT($A3063,8),POR!$A:$R,6,0),"")</f>
        <v/>
      </c>
      <c r="U3063" s="8" t="str">
        <f>IFERROR(VLOOKUP(LEFT($A3063,8),POR!$A:$R,7,0),"")</f>
        <v/>
      </c>
      <c r="V3063" s="8" t="str">
        <f>IFERROR(VLOOKUP(LEFT($A3063,8),POR!$A:$R,8,0),"")</f>
        <v/>
      </c>
      <c r="W3063" s="8" t="str">
        <f>IFERROR(VLOOKUP(LEFT($A3063,8),POR!$A:$R,9,0),"")</f>
        <v/>
      </c>
      <c r="X3063" s="8" t="str">
        <f>IFERROR(VLOOKUP(LEFT($A3063,8),POR!$A:$R,10,0),"")</f>
        <v/>
      </c>
      <c r="Y3063" s="8" t="str">
        <f>IFERROR(VLOOKUP(LEFT($A3063,8),POR!$A:$R,11,0),"")</f>
        <v/>
      </c>
      <c r="Z3063" s="8" t="str">
        <f>IFERROR(VLOOKUP(LEFT($A3063,8),POR!$A:$R,12,0),"")</f>
        <v/>
      </c>
      <c r="AA3063" s="8" t="str">
        <f>IFERROR(VLOOKUP(LEFT($A3063,8),POR!$A:$R,13,0),"")</f>
        <v/>
      </c>
      <c r="AB3063" s="8" t="str">
        <f>IFERROR(VLOOKUP(LEFT($A3063,8),POR!$A:$R,14,0),"")</f>
        <v/>
      </c>
      <c r="AC3063" s="8" t="str">
        <f>IFERROR(VLOOKUP(LEFT($A3063,8),POR!$A:$R,15,0),"")</f>
        <v/>
      </c>
      <c r="AD3063" s="8" t="str">
        <f>IFERROR(VLOOKUP(LEFT($A3063,8),POR!$A:$R,16,0),"")</f>
        <v/>
      </c>
      <c r="AE3063" s="8" t="str">
        <f>IFERROR(VLOOKUP(LEFT($A3063,8),POR!$A:$R,17,0),"")</f>
        <v/>
      </c>
      <c r="AF3063" s="8" t="str">
        <f>IFERROR(VLOOKUP(LEFT($A3063,8),POR!$A:$R,18,0),"")</f>
        <v/>
      </c>
      <c r="AG3063" s="36" t="str">
        <f>IFERROR(VLOOKUP(A3063,NSD!F:G,2,0),"")</f>
        <v/>
      </c>
    </row>
    <row r="3064" spans="1:33">
      <c r="A3064" s="49" t="s">
        <v>4102</v>
      </c>
      <c r="B3064" s="36" t="str">
        <f>VLOOKUP(LEFT(A3064,8),Clusters!A:C,3,0)</f>
        <v>C1</v>
      </c>
      <c r="C3064" s="36">
        <f>VLOOKUP(LEFT(A3064,8),Clusters!A:D,2,0)</f>
        <v>12</v>
      </c>
      <c r="O3064" s="36" t="str">
        <f>IFERROR(VLOOKUP(LEFT(A3064,8),'Development Priority'!A:B,2,0),"")</f>
        <v/>
      </c>
      <c r="P3064" s="8" t="str">
        <f>IFERROR(VLOOKUP(LEFT($A3064,8),POR!$A:$R,2,0),"")</f>
        <v/>
      </c>
      <c r="Q3064" s="8" t="str">
        <f>IFERROR(VLOOKUP(LEFT($A3064,8),POR!$A:$R,3,0),"")</f>
        <v/>
      </c>
      <c r="R3064" s="8" t="str">
        <f>IFERROR(VLOOKUP(LEFT($A3064,8),POR!$A:$R,4,0),"")</f>
        <v/>
      </c>
      <c r="S3064" s="8" t="str">
        <f>IFERROR(VLOOKUP(LEFT($A3064,8),POR!$A:$R,5,0),"")</f>
        <v/>
      </c>
      <c r="T3064" s="8" t="str">
        <f>IFERROR(VLOOKUP(LEFT($A3064,8),POR!$A:$R,6,0),"")</f>
        <v/>
      </c>
      <c r="U3064" s="8" t="str">
        <f>IFERROR(VLOOKUP(LEFT($A3064,8),POR!$A:$R,7,0),"")</f>
        <v/>
      </c>
      <c r="V3064" s="8" t="str">
        <f>IFERROR(VLOOKUP(LEFT($A3064,8),POR!$A:$R,8,0),"")</f>
        <v/>
      </c>
      <c r="W3064" s="8" t="str">
        <f>IFERROR(VLOOKUP(LEFT($A3064,8),POR!$A:$R,9,0),"")</f>
        <v/>
      </c>
      <c r="X3064" s="8" t="str">
        <f>IFERROR(VLOOKUP(LEFT($A3064,8),POR!$A:$R,10,0),"")</f>
        <v/>
      </c>
      <c r="Y3064" s="8" t="str">
        <f>IFERROR(VLOOKUP(LEFT($A3064,8),POR!$A:$R,11,0),"")</f>
        <v/>
      </c>
      <c r="Z3064" s="8" t="str">
        <f>IFERROR(VLOOKUP(LEFT($A3064,8),POR!$A:$R,12,0),"")</f>
        <v/>
      </c>
      <c r="AA3064" s="8" t="str">
        <f>IFERROR(VLOOKUP(LEFT($A3064,8),POR!$A:$R,13,0),"")</f>
        <v/>
      </c>
      <c r="AB3064" s="8" t="str">
        <f>IFERROR(VLOOKUP(LEFT($A3064,8),POR!$A:$R,14,0),"")</f>
        <v/>
      </c>
      <c r="AC3064" s="8" t="str">
        <f>IFERROR(VLOOKUP(LEFT($A3064,8),POR!$A:$R,15,0),"")</f>
        <v/>
      </c>
      <c r="AD3064" s="8" t="str">
        <f>IFERROR(VLOOKUP(LEFT($A3064,8),POR!$A:$R,16,0),"")</f>
        <v/>
      </c>
      <c r="AE3064" s="8" t="str">
        <f>IFERROR(VLOOKUP(LEFT($A3064,8),POR!$A:$R,17,0),"")</f>
        <v/>
      </c>
      <c r="AF3064" s="8" t="str">
        <f>IFERROR(VLOOKUP(LEFT($A3064,8),POR!$A:$R,18,0),"")</f>
        <v/>
      </c>
      <c r="AG3064" s="36" t="str">
        <f>IFERROR(VLOOKUP(A3064,NSD!F:G,2,0),"")</f>
        <v/>
      </c>
    </row>
    <row r="3065" spans="1:33">
      <c r="A3065" s="49" t="s">
        <v>2740</v>
      </c>
      <c r="B3065" s="36" t="str">
        <f>VLOOKUP(LEFT(A3065,8),Clusters!A:C,3,0)</f>
        <v>C6</v>
      </c>
      <c r="C3065" s="36">
        <f>VLOOKUP(LEFT(A3065,8),Clusters!A:D,2,0)</f>
        <v>62</v>
      </c>
      <c r="O3065" s="36">
        <f>IFERROR(VLOOKUP(LEFT(A3065,8),'Development Priority'!A:B,2,0),"")</f>
        <v>1018</v>
      </c>
      <c r="P3065" s="8" t="str">
        <f>IFERROR(VLOOKUP(LEFT($A3065,8),POR!$A:$R,2,0),"")</f>
        <v/>
      </c>
      <c r="Q3065" s="8" t="str">
        <f>IFERROR(VLOOKUP(LEFT($A3065,8),POR!$A:$R,3,0),"")</f>
        <v/>
      </c>
      <c r="R3065" s="8" t="str">
        <f>IFERROR(VLOOKUP(LEFT($A3065,8),POR!$A:$R,4,0),"")</f>
        <v/>
      </c>
      <c r="S3065" s="8" t="str">
        <f>IFERROR(VLOOKUP(LEFT($A3065,8),POR!$A:$R,5,0),"")</f>
        <v/>
      </c>
      <c r="T3065" s="8" t="str">
        <f>IFERROR(VLOOKUP(LEFT($A3065,8),POR!$A:$R,6,0),"")</f>
        <v/>
      </c>
      <c r="U3065" s="8" t="str">
        <f>IFERROR(VLOOKUP(LEFT($A3065,8),POR!$A:$R,7,0),"")</f>
        <v/>
      </c>
      <c r="V3065" s="8" t="str">
        <f>IFERROR(VLOOKUP(LEFT($A3065,8),POR!$A:$R,8,0),"")</f>
        <v/>
      </c>
      <c r="W3065" s="8" t="str">
        <f>IFERROR(VLOOKUP(LEFT($A3065,8),POR!$A:$R,9,0),"")</f>
        <v/>
      </c>
      <c r="X3065" s="8">
        <f>IFERROR(VLOOKUP(LEFT($A3065,8),POR!$A:$R,10,0),"")</f>
        <v>42958</v>
      </c>
      <c r="Y3065" s="8" t="str">
        <f>IFERROR(VLOOKUP(LEFT($A3065,8),POR!$A:$R,11,0),"")</f>
        <v/>
      </c>
      <c r="Z3065" s="8" t="str">
        <f>IFERROR(VLOOKUP(LEFT($A3065,8),POR!$A:$R,12,0),"")</f>
        <v/>
      </c>
      <c r="AA3065" s="8" t="str">
        <f>IFERROR(VLOOKUP(LEFT($A3065,8),POR!$A:$R,13,0),"")</f>
        <v/>
      </c>
      <c r="AB3065" s="8" t="str">
        <f>IFERROR(VLOOKUP(LEFT($A3065,8),POR!$A:$R,14,0),"")</f>
        <v/>
      </c>
      <c r="AC3065" s="8" t="str">
        <f>IFERROR(VLOOKUP(LEFT($A3065,8),POR!$A:$R,15,0),"")</f>
        <v/>
      </c>
      <c r="AD3065" s="8" t="str">
        <f>IFERROR(VLOOKUP(LEFT($A3065,8),POR!$A:$R,16,0),"")</f>
        <v/>
      </c>
      <c r="AE3065" s="8" t="str">
        <f>IFERROR(VLOOKUP(LEFT($A3065,8),POR!$A:$R,17,0),"")</f>
        <v/>
      </c>
      <c r="AF3065" s="8" t="str">
        <f>IFERROR(VLOOKUP(LEFT($A3065,8),POR!$A:$R,18,0),"")</f>
        <v/>
      </c>
      <c r="AG3065" s="36" t="str">
        <f>IFERROR(VLOOKUP(A3065,NSD!F:G,2,0),"")</f>
        <v/>
      </c>
    </row>
    <row r="3066" spans="1:33">
      <c r="A3066" s="49" t="s">
        <v>2741</v>
      </c>
      <c r="B3066" s="36" t="str">
        <f>VLOOKUP(LEFT(A3066,8),Clusters!A:C,3,0)</f>
        <v>C6</v>
      </c>
      <c r="C3066" s="36">
        <f>VLOOKUP(LEFT(A3066,8),Clusters!A:D,2,0)</f>
        <v>61</v>
      </c>
      <c r="O3066" s="36">
        <f>IFERROR(VLOOKUP(LEFT(A3066,8),'Development Priority'!A:B,2,0),"")</f>
        <v>957</v>
      </c>
      <c r="P3066" s="8" t="str">
        <f>IFERROR(VLOOKUP(LEFT($A3066,8),POR!$A:$R,2,0),"")</f>
        <v/>
      </c>
      <c r="Q3066" s="8" t="str">
        <f>IFERROR(VLOOKUP(LEFT($A3066,8),POR!$A:$R,3,0),"")</f>
        <v/>
      </c>
      <c r="R3066" s="8" t="str">
        <f>IFERROR(VLOOKUP(LEFT($A3066,8),POR!$A:$R,4,0),"")</f>
        <v/>
      </c>
      <c r="S3066" s="8" t="str">
        <f>IFERROR(VLOOKUP(LEFT($A3066,8),POR!$A:$R,5,0),"")</f>
        <v/>
      </c>
      <c r="T3066" s="8" t="str">
        <f>IFERROR(VLOOKUP(LEFT($A3066,8),POR!$A:$R,6,0),"")</f>
        <v/>
      </c>
      <c r="U3066" s="8" t="str">
        <f>IFERROR(VLOOKUP(LEFT($A3066,8),POR!$A:$R,7,0),"")</f>
        <v/>
      </c>
      <c r="V3066" s="8" t="str">
        <f>IFERROR(VLOOKUP(LEFT($A3066,8),POR!$A:$R,8,0),"")</f>
        <v/>
      </c>
      <c r="W3066" s="8" t="str">
        <f>IFERROR(VLOOKUP(LEFT($A3066,8),POR!$A:$R,9,0),"")</f>
        <v/>
      </c>
      <c r="X3066" s="8">
        <f>IFERROR(VLOOKUP(LEFT($A3066,8),POR!$A:$R,10,0),"")</f>
        <v>42958</v>
      </c>
      <c r="Y3066" s="8" t="str">
        <f>IFERROR(VLOOKUP(LEFT($A3066,8),POR!$A:$R,11,0),"")</f>
        <v/>
      </c>
      <c r="Z3066" s="8" t="str">
        <f>IFERROR(VLOOKUP(LEFT($A3066,8),POR!$A:$R,12,0),"")</f>
        <v/>
      </c>
      <c r="AA3066" s="8" t="str">
        <f>IFERROR(VLOOKUP(LEFT($A3066,8),POR!$A:$R,13,0),"")</f>
        <v/>
      </c>
      <c r="AB3066" s="8" t="str">
        <f>IFERROR(VLOOKUP(LEFT($A3066,8),POR!$A:$R,14,0),"")</f>
        <v/>
      </c>
      <c r="AC3066" s="8" t="str">
        <f>IFERROR(VLOOKUP(LEFT($A3066,8),POR!$A:$R,15,0),"")</f>
        <v/>
      </c>
      <c r="AD3066" s="8" t="str">
        <f>IFERROR(VLOOKUP(LEFT($A3066,8),POR!$A:$R,16,0),"")</f>
        <v/>
      </c>
      <c r="AE3066" s="8" t="str">
        <f>IFERROR(VLOOKUP(LEFT($A3066,8),POR!$A:$R,17,0),"")</f>
        <v/>
      </c>
      <c r="AF3066" s="8" t="str">
        <f>IFERROR(VLOOKUP(LEFT($A3066,8),POR!$A:$R,18,0),"")</f>
        <v/>
      </c>
      <c r="AG3066" s="36" t="str">
        <f>IFERROR(VLOOKUP(A3066,NSD!F:G,2,0),"")</f>
        <v/>
      </c>
    </row>
    <row r="3067" spans="1:33">
      <c r="A3067" s="49" t="s">
        <v>2783</v>
      </c>
      <c r="B3067" s="36" t="str">
        <f>VLOOKUP(LEFT(A3067,8),Clusters!A:C,3,0)</f>
        <v>C6</v>
      </c>
      <c r="C3067" s="36">
        <f>VLOOKUP(LEFT(A3067,8),Clusters!A:D,2,0)</f>
        <v>61</v>
      </c>
      <c r="O3067" s="36">
        <f>IFERROR(VLOOKUP(LEFT(A3067,8),'Development Priority'!A:B,2,0),"")</f>
        <v>957</v>
      </c>
      <c r="P3067" s="8" t="str">
        <f>IFERROR(VLOOKUP(LEFT($A3067,8),POR!$A:$R,2,0),"")</f>
        <v/>
      </c>
      <c r="Q3067" s="8" t="str">
        <f>IFERROR(VLOOKUP(LEFT($A3067,8),POR!$A:$R,3,0),"")</f>
        <v/>
      </c>
      <c r="R3067" s="8" t="str">
        <f>IFERROR(VLOOKUP(LEFT($A3067,8),POR!$A:$R,4,0),"")</f>
        <v/>
      </c>
      <c r="S3067" s="8" t="str">
        <f>IFERROR(VLOOKUP(LEFT($A3067,8),POR!$A:$R,5,0),"")</f>
        <v/>
      </c>
      <c r="T3067" s="8" t="str">
        <f>IFERROR(VLOOKUP(LEFT($A3067,8),POR!$A:$R,6,0),"")</f>
        <v/>
      </c>
      <c r="U3067" s="8" t="str">
        <f>IFERROR(VLOOKUP(LEFT($A3067,8),POR!$A:$R,7,0),"")</f>
        <v/>
      </c>
      <c r="V3067" s="8" t="str">
        <f>IFERROR(VLOOKUP(LEFT($A3067,8),POR!$A:$R,8,0),"")</f>
        <v/>
      </c>
      <c r="W3067" s="8" t="str">
        <f>IFERROR(VLOOKUP(LEFT($A3067,8),POR!$A:$R,9,0),"")</f>
        <v/>
      </c>
      <c r="X3067" s="8">
        <f>IFERROR(VLOOKUP(LEFT($A3067,8),POR!$A:$R,10,0),"")</f>
        <v>42958</v>
      </c>
      <c r="Y3067" s="8" t="str">
        <f>IFERROR(VLOOKUP(LEFT($A3067,8),POR!$A:$R,11,0),"")</f>
        <v/>
      </c>
      <c r="Z3067" s="8" t="str">
        <f>IFERROR(VLOOKUP(LEFT($A3067,8),POR!$A:$R,12,0),"")</f>
        <v/>
      </c>
      <c r="AA3067" s="8" t="str">
        <f>IFERROR(VLOOKUP(LEFT($A3067,8),POR!$A:$R,13,0),"")</f>
        <v/>
      </c>
      <c r="AB3067" s="8" t="str">
        <f>IFERROR(VLOOKUP(LEFT($A3067,8),POR!$A:$R,14,0),"")</f>
        <v/>
      </c>
      <c r="AC3067" s="8" t="str">
        <f>IFERROR(VLOOKUP(LEFT($A3067,8),POR!$A:$R,15,0),"")</f>
        <v/>
      </c>
      <c r="AD3067" s="8" t="str">
        <f>IFERROR(VLOOKUP(LEFT($A3067,8),POR!$A:$R,16,0),"")</f>
        <v/>
      </c>
      <c r="AE3067" s="8" t="str">
        <f>IFERROR(VLOOKUP(LEFT($A3067,8),POR!$A:$R,17,0),"")</f>
        <v/>
      </c>
      <c r="AF3067" s="8" t="str">
        <f>IFERROR(VLOOKUP(LEFT($A3067,8),POR!$A:$R,18,0),"")</f>
        <v/>
      </c>
      <c r="AG3067" s="36" t="str">
        <f>IFERROR(VLOOKUP(A3067,NSD!F:G,2,0),"")</f>
        <v/>
      </c>
    </row>
    <row r="3068" spans="1:33">
      <c r="A3068" s="49" t="s">
        <v>4199</v>
      </c>
      <c r="B3068" s="36" t="str">
        <f>VLOOKUP(LEFT(A3068,8),Clusters!A:C,3,0)</f>
        <v>C6</v>
      </c>
      <c r="C3068" s="36">
        <f>VLOOKUP(LEFT(A3068,8),Clusters!A:D,2,0)</f>
        <v>64</v>
      </c>
      <c r="O3068" s="36">
        <f>IFERROR(VLOOKUP(LEFT(A3068,8),'Development Priority'!A:B,2,0),"")</f>
        <v>985</v>
      </c>
      <c r="P3068" s="8" t="str">
        <f>IFERROR(VLOOKUP(LEFT($A3068,8),POR!$A:$R,2,0),"")</f>
        <v/>
      </c>
      <c r="Q3068" s="8" t="str">
        <f>IFERROR(VLOOKUP(LEFT($A3068,8),POR!$A:$R,3,0),"")</f>
        <v/>
      </c>
      <c r="R3068" s="8" t="str">
        <f>IFERROR(VLOOKUP(LEFT($A3068,8),POR!$A:$R,4,0),"")</f>
        <v/>
      </c>
      <c r="S3068" s="8" t="str">
        <f>IFERROR(VLOOKUP(LEFT($A3068,8),POR!$A:$R,5,0),"")</f>
        <v/>
      </c>
      <c r="T3068" s="8" t="str">
        <f>IFERROR(VLOOKUP(LEFT($A3068,8),POR!$A:$R,6,0),"")</f>
        <v/>
      </c>
      <c r="U3068" s="8" t="str">
        <f>IFERROR(VLOOKUP(LEFT($A3068,8),POR!$A:$R,7,0),"")</f>
        <v/>
      </c>
      <c r="V3068" s="8" t="str">
        <f>IFERROR(VLOOKUP(LEFT($A3068,8),POR!$A:$R,8,0),"")</f>
        <v/>
      </c>
      <c r="W3068" s="8" t="str">
        <f>IFERROR(VLOOKUP(LEFT($A3068,8),POR!$A:$R,9,0),"")</f>
        <v/>
      </c>
      <c r="X3068" s="8" t="str">
        <f>IFERROR(VLOOKUP(LEFT($A3068,8),POR!$A:$R,10,0),"")</f>
        <v/>
      </c>
      <c r="Y3068" s="8" t="str">
        <f>IFERROR(VLOOKUP(LEFT($A3068,8),POR!$A:$R,11,0),"")</f>
        <v/>
      </c>
      <c r="Z3068" s="8" t="str">
        <f>IFERROR(VLOOKUP(LEFT($A3068,8),POR!$A:$R,12,0),"")</f>
        <v/>
      </c>
      <c r="AA3068" s="8" t="str">
        <f>IFERROR(VLOOKUP(LEFT($A3068,8),POR!$A:$R,13,0),"")</f>
        <v/>
      </c>
      <c r="AB3068" s="8" t="str">
        <f>IFERROR(VLOOKUP(LEFT($A3068,8),POR!$A:$R,14,0),"")</f>
        <v/>
      </c>
      <c r="AC3068" s="8" t="str">
        <f>IFERROR(VLOOKUP(LEFT($A3068,8),POR!$A:$R,15,0),"")</f>
        <v/>
      </c>
      <c r="AD3068" s="8" t="str">
        <f>IFERROR(VLOOKUP(LEFT($A3068,8),POR!$A:$R,16,0),"")</f>
        <v/>
      </c>
      <c r="AE3068" s="8" t="str">
        <f>IFERROR(VLOOKUP(LEFT($A3068,8),POR!$A:$R,17,0),"")</f>
        <v/>
      </c>
      <c r="AF3068" s="8" t="str">
        <f>IFERROR(VLOOKUP(LEFT($A3068,8),POR!$A:$R,18,0),"")</f>
        <v/>
      </c>
      <c r="AG3068" s="36" t="str">
        <f>IFERROR(VLOOKUP(A3068,NSD!F:G,2,0),"")</f>
        <v/>
      </c>
    </row>
    <row r="3069" spans="1:33">
      <c r="A3069" s="49" t="s">
        <v>3353</v>
      </c>
      <c r="B3069" s="36" t="str">
        <f>VLOOKUP(LEFT(A3069,8),Clusters!A:C,3,0)</f>
        <v>C6</v>
      </c>
      <c r="C3069" s="36">
        <f>VLOOKUP(LEFT(A3069,8),Clusters!A:D,2,0)</f>
        <v>64</v>
      </c>
      <c r="O3069" s="36">
        <f>IFERROR(VLOOKUP(LEFT(A3069,8),'Development Priority'!A:B,2,0),"")</f>
        <v>941</v>
      </c>
      <c r="P3069" s="8" t="str">
        <f>IFERROR(VLOOKUP(LEFT($A3069,8),POR!$A:$R,2,0),"")</f>
        <v/>
      </c>
      <c r="Q3069" s="8" t="str">
        <f>IFERROR(VLOOKUP(LEFT($A3069,8),POR!$A:$R,3,0),"")</f>
        <v/>
      </c>
      <c r="R3069" s="8" t="str">
        <f>IFERROR(VLOOKUP(LEFT($A3069,8),POR!$A:$R,4,0),"")</f>
        <v/>
      </c>
      <c r="S3069" s="8" t="str">
        <f>IFERROR(VLOOKUP(LEFT($A3069,8),POR!$A:$R,5,0),"")</f>
        <v/>
      </c>
      <c r="T3069" s="8" t="str">
        <f>IFERROR(VLOOKUP(LEFT($A3069,8),POR!$A:$R,6,0),"")</f>
        <v/>
      </c>
      <c r="U3069" s="8" t="str">
        <f>IFERROR(VLOOKUP(LEFT($A3069,8),POR!$A:$R,7,0),"")</f>
        <v/>
      </c>
      <c r="V3069" s="8" t="str">
        <f>IFERROR(VLOOKUP(LEFT($A3069,8),POR!$A:$R,8,0),"")</f>
        <v/>
      </c>
      <c r="W3069" s="8" t="str">
        <f>IFERROR(VLOOKUP(LEFT($A3069,8),POR!$A:$R,9,0),"")</f>
        <v/>
      </c>
      <c r="X3069" s="8" t="str">
        <f>IFERROR(VLOOKUP(LEFT($A3069,8),POR!$A:$R,10,0),"")</f>
        <v/>
      </c>
      <c r="Y3069" s="8" t="str">
        <f>IFERROR(VLOOKUP(LEFT($A3069,8),POR!$A:$R,11,0),"")</f>
        <v/>
      </c>
      <c r="Z3069" s="8" t="str">
        <f>IFERROR(VLOOKUP(LEFT($A3069,8),POR!$A:$R,12,0),"")</f>
        <v/>
      </c>
      <c r="AA3069" s="8" t="str">
        <f>IFERROR(VLOOKUP(LEFT($A3069,8),POR!$A:$R,13,0),"")</f>
        <v/>
      </c>
      <c r="AB3069" s="8" t="str">
        <f>IFERROR(VLOOKUP(LEFT($A3069,8),POR!$A:$R,14,0),"")</f>
        <v/>
      </c>
      <c r="AC3069" s="8" t="str">
        <f>IFERROR(VLOOKUP(LEFT($A3069,8),POR!$A:$R,15,0),"")</f>
        <v/>
      </c>
      <c r="AD3069" s="8" t="str">
        <f>IFERROR(VLOOKUP(LEFT($A3069,8),POR!$A:$R,16,0),"")</f>
        <v/>
      </c>
      <c r="AE3069" s="8" t="str">
        <f>IFERROR(VLOOKUP(LEFT($A3069,8),POR!$A:$R,17,0),"")</f>
        <v/>
      </c>
      <c r="AF3069" s="8" t="str">
        <f>IFERROR(VLOOKUP(LEFT($A3069,8),POR!$A:$R,18,0),"")</f>
        <v/>
      </c>
      <c r="AG3069" s="36" t="str">
        <f>IFERROR(VLOOKUP(A3069,NSD!F:G,2,0),"")</f>
        <v/>
      </c>
    </row>
    <row r="3070" spans="1:33">
      <c r="A3070" s="49" t="s">
        <v>3114</v>
      </c>
      <c r="B3070" s="36" t="str">
        <f>VLOOKUP(LEFT(A3070,8),Clusters!A:C,3,0)</f>
        <v>C6</v>
      </c>
      <c r="C3070" s="36">
        <f>VLOOKUP(LEFT(A3070,8),Clusters!A:D,2,0)</f>
        <v>64</v>
      </c>
      <c r="O3070" s="36">
        <f>IFERROR(VLOOKUP(LEFT(A3070,8),'Development Priority'!A:B,2,0),"")</f>
        <v>1067</v>
      </c>
      <c r="P3070" s="8" t="str">
        <f>IFERROR(VLOOKUP(LEFT($A3070,8),POR!$A:$R,2,0),"")</f>
        <v/>
      </c>
      <c r="Q3070" s="8" t="str">
        <f>IFERROR(VLOOKUP(LEFT($A3070,8),POR!$A:$R,3,0),"")</f>
        <v/>
      </c>
      <c r="R3070" s="8" t="str">
        <f>IFERROR(VLOOKUP(LEFT($A3070,8),POR!$A:$R,4,0),"")</f>
        <v/>
      </c>
      <c r="S3070" s="8" t="str">
        <f>IFERROR(VLOOKUP(LEFT($A3070,8),POR!$A:$R,5,0),"")</f>
        <v/>
      </c>
      <c r="T3070" s="8" t="str">
        <f>IFERROR(VLOOKUP(LEFT($A3070,8),POR!$A:$R,6,0),"")</f>
        <v/>
      </c>
      <c r="U3070" s="8" t="str">
        <f>IFERROR(VLOOKUP(LEFT($A3070,8),POR!$A:$R,7,0),"")</f>
        <v/>
      </c>
      <c r="V3070" s="8" t="str">
        <f>IFERROR(VLOOKUP(LEFT($A3070,8),POR!$A:$R,8,0),"")</f>
        <v/>
      </c>
      <c r="W3070" s="8" t="str">
        <f>IFERROR(VLOOKUP(LEFT($A3070,8),POR!$A:$R,9,0),"")</f>
        <v/>
      </c>
      <c r="X3070" s="8" t="str">
        <f>IFERROR(VLOOKUP(LEFT($A3070,8),POR!$A:$R,10,0),"")</f>
        <v/>
      </c>
      <c r="Y3070" s="8" t="str">
        <f>IFERROR(VLOOKUP(LEFT($A3070,8),POR!$A:$R,11,0),"")</f>
        <v/>
      </c>
      <c r="Z3070" s="8" t="str">
        <f>IFERROR(VLOOKUP(LEFT($A3070,8),POR!$A:$R,12,0),"")</f>
        <v/>
      </c>
      <c r="AA3070" s="8" t="str">
        <f>IFERROR(VLOOKUP(LEFT($A3070,8),POR!$A:$R,13,0),"")</f>
        <v/>
      </c>
      <c r="AB3070" s="8" t="str">
        <f>IFERROR(VLOOKUP(LEFT($A3070,8),POR!$A:$R,14,0),"")</f>
        <v/>
      </c>
      <c r="AC3070" s="8" t="str">
        <f>IFERROR(VLOOKUP(LEFT($A3070,8),POR!$A:$R,15,0),"")</f>
        <v/>
      </c>
      <c r="AD3070" s="8" t="str">
        <f>IFERROR(VLOOKUP(LEFT($A3070,8),POR!$A:$R,16,0),"")</f>
        <v/>
      </c>
      <c r="AE3070" s="8" t="str">
        <f>IFERROR(VLOOKUP(LEFT($A3070,8),POR!$A:$R,17,0),"")</f>
        <v/>
      </c>
      <c r="AF3070" s="8" t="str">
        <f>IFERROR(VLOOKUP(LEFT($A3070,8),POR!$A:$R,18,0),"")</f>
        <v/>
      </c>
      <c r="AG3070" s="36" t="str">
        <f>IFERROR(VLOOKUP(A3070,NSD!F:G,2,0),"")</f>
        <v/>
      </c>
    </row>
    <row r="3071" spans="1:33">
      <c r="A3071" s="49" t="s">
        <v>3770</v>
      </c>
      <c r="B3071" s="36" t="str">
        <f>VLOOKUP(LEFT(A3071,8),Clusters!A:C,3,0)</f>
        <v>C6</v>
      </c>
      <c r="C3071" s="36">
        <f>VLOOKUP(LEFT(A3071,8),Clusters!A:D,2,0)</f>
        <v>64</v>
      </c>
      <c r="O3071" s="36">
        <f>IFERROR(VLOOKUP(LEFT(A3071,8),'Development Priority'!A:B,2,0),"")</f>
        <v>944</v>
      </c>
      <c r="P3071" s="8" t="str">
        <f>IFERROR(VLOOKUP(LEFT($A3071,8),POR!$A:$R,2,0),"")</f>
        <v/>
      </c>
      <c r="Q3071" s="8" t="str">
        <f>IFERROR(VLOOKUP(LEFT($A3071,8),POR!$A:$R,3,0),"")</f>
        <v/>
      </c>
      <c r="R3071" s="8" t="str">
        <f>IFERROR(VLOOKUP(LEFT($A3071,8),POR!$A:$R,4,0),"")</f>
        <v/>
      </c>
      <c r="S3071" s="8" t="str">
        <f>IFERROR(VLOOKUP(LEFT($A3071,8),POR!$A:$R,5,0),"")</f>
        <v/>
      </c>
      <c r="T3071" s="8" t="str">
        <f>IFERROR(VLOOKUP(LEFT($A3071,8),POR!$A:$R,6,0),"")</f>
        <v/>
      </c>
      <c r="U3071" s="8" t="str">
        <f>IFERROR(VLOOKUP(LEFT($A3071,8),POR!$A:$R,7,0),"")</f>
        <v/>
      </c>
      <c r="V3071" s="8" t="str">
        <f>IFERROR(VLOOKUP(LEFT($A3071,8),POR!$A:$R,8,0),"")</f>
        <v/>
      </c>
      <c r="W3071" s="8" t="str">
        <f>IFERROR(VLOOKUP(LEFT($A3071,8),POR!$A:$R,9,0),"")</f>
        <v/>
      </c>
      <c r="X3071" s="8" t="str">
        <f>IFERROR(VLOOKUP(LEFT($A3071,8),POR!$A:$R,10,0),"")</f>
        <v/>
      </c>
      <c r="Y3071" s="8" t="str">
        <f>IFERROR(VLOOKUP(LEFT($A3071,8),POR!$A:$R,11,0),"")</f>
        <v/>
      </c>
      <c r="Z3071" s="8" t="str">
        <f>IFERROR(VLOOKUP(LEFT($A3071,8),POR!$A:$R,12,0),"")</f>
        <v/>
      </c>
      <c r="AA3071" s="8" t="str">
        <f>IFERROR(VLOOKUP(LEFT($A3071,8),POR!$A:$R,13,0),"")</f>
        <v/>
      </c>
      <c r="AB3071" s="8" t="str">
        <f>IFERROR(VLOOKUP(LEFT($A3071,8),POR!$A:$R,14,0),"")</f>
        <v/>
      </c>
      <c r="AC3071" s="8" t="str">
        <f>IFERROR(VLOOKUP(LEFT($A3071,8),POR!$A:$R,15,0),"")</f>
        <v/>
      </c>
      <c r="AD3071" s="8" t="str">
        <f>IFERROR(VLOOKUP(LEFT($A3071,8),POR!$A:$R,16,0),"")</f>
        <v/>
      </c>
      <c r="AE3071" s="8" t="str">
        <f>IFERROR(VLOOKUP(LEFT($A3071,8),POR!$A:$R,17,0),"")</f>
        <v/>
      </c>
      <c r="AF3071" s="8" t="str">
        <f>IFERROR(VLOOKUP(LEFT($A3071,8),POR!$A:$R,18,0),"")</f>
        <v/>
      </c>
      <c r="AG3071" s="36" t="str">
        <f>IFERROR(VLOOKUP(A3071,NSD!F:G,2,0),"")</f>
        <v/>
      </c>
    </row>
    <row r="3072" spans="1:33">
      <c r="A3072" s="49" t="s">
        <v>5110</v>
      </c>
      <c r="B3072" s="36" t="str">
        <f>VLOOKUP(LEFT(A3072,8),Clusters!A:C,3,0)</f>
        <v>C6</v>
      </c>
      <c r="C3072" s="36">
        <f>VLOOKUP(LEFT(A3072,8),Clusters!A:D,2,0)</f>
        <v>64</v>
      </c>
      <c r="O3072" s="36">
        <f>IFERROR(VLOOKUP(LEFT(A3072,8),'Development Priority'!A:B,2,0),"")</f>
        <v>944</v>
      </c>
      <c r="P3072" s="8" t="str">
        <f>IFERROR(VLOOKUP(LEFT($A3072,8),POR!$A:$R,2,0),"")</f>
        <v/>
      </c>
      <c r="Q3072" s="8" t="str">
        <f>IFERROR(VLOOKUP(LEFT($A3072,8),POR!$A:$R,3,0),"")</f>
        <v/>
      </c>
      <c r="R3072" s="8" t="str">
        <f>IFERROR(VLOOKUP(LEFT($A3072,8),POR!$A:$R,4,0),"")</f>
        <v/>
      </c>
      <c r="S3072" s="8" t="str">
        <f>IFERROR(VLOOKUP(LEFT($A3072,8),POR!$A:$R,5,0),"")</f>
        <v/>
      </c>
      <c r="T3072" s="8" t="str">
        <f>IFERROR(VLOOKUP(LEFT($A3072,8),POR!$A:$R,6,0),"")</f>
        <v/>
      </c>
      <c r="U3072" s="8" t="str">
        <f>IFERROR(VLOOKUP(LEFT($A3072,8),POR!$A:$R,7,0),"")</f>
        <v/>
      </c>
      <c r="V3072" s="8" t="str">
        <f>IFERROR(VLOOKUP(LEFT($A3072,8),POR!$A:$R,8,0),"")</f>
        <v/>
      </c>
      <c r="W3072" s="8" t="str">
        <f>IFERROR(VLOOKUP(LEFT($A3072,8),POR!$A:$R,9,0),"")</f>
        <v/>
      </c>
      <c r="X3072" s="8" t="str">
        <f>IFERROR(VLOOKUP(LEFT($A3072,8),POR!$A:$R,10,0),"")</f>
        <v/>
      </c>
      <c r="Y3072" s="8" t="str">
        <f>IFERROR(VLOOKUP(LEFT($A3072,8),POR!$A:$R,11,0),"")</f>
        <v/>
      </c>
      <c r="Z3072" s="8" t="str">
        <f>IFERROR(VLOOKUP(LEFT($A3072,8),POR!$A:$R,12,0),"")</f>
        <v/>
      </c>
      <c r="AA3072" s="8" t="str">
        <f>IFERROR(VLOOKUP(LEFT($A3072,8),POR!$A:$R,13,0),"")</f>
        <v/>
      </c>
      <c r="AB3072" s="8" t="str">
        <f>IFERROR(VLOOKUP(LEFT($A3072,8),POR!$A:$R,14,0),"")</f>
        <v/>
      </c>
      <c r="AC3072" s="8" t="str">
        <f>IFERROR(VLOOKUP(LEFT($A3072,8),POR!$A:$R,15,0),"")</f>
        <v/>
      </c>
      <c r="AD3072" s="8" t="str">
        <f>IFERROR(VLOOKUP(LEFT($A3072,8),POR!$A:$R,16,0),"")</f>
        <v/>
      </c>
      <c r="AE3072" s="8" t="str">
        <f>IFERROR(VLOOKUP(LEFT($A3072,8),POR!$A:$R,17,0),"")</f>
        <v/>
      </c>
      <c r="AF3072" s="8" t="str">
        <f>IFERROR(VLOOKUP(LEFT($A3072,8),POR!$A:$R,18,0),"")</f>
        <v/>
      </c>
      <c r="AG3072" s="36" t="str">
        <f>IFERROR(VLOOKUP(A3072,NSD!F:G,2,0),"")</f>
        <v/>
      </c>
    </row>
    <row r="3073" spans="1:33">
      <c r="A3073" s="49" t="s">
        <v>3450</v>
      </c>
      <c r="B3073" s="36" t="str">
        <f>VLOOKUP(LEFT(A3073,8),Clusters!A:C,3,0)</f>
        <v>C6</v>
      </c>
      <c r="C3073" s="36">
        <f>VLOOKUP(LEFT(A3073,8),Clusters!A:D,2,0)</f>
        <v>64</v>
      </c>
      <c r="O3073" s="36">
        <f>IFERROR(VLOOKUP(LEFT(A3073,8),'Development Priority'!A:B,2,0),"")</f>
        <v>944</v>
      </c>
      <c r="P3073" s="8" t="str">
        <f>IFERROR(VLOOKUP(LEFT($A3073,8),POR!$A:$R,2,0),"")</f>
        <v/>
      </c>
      <c r="Q3073" s="8" t="str">
        <f>IFERROR(VLOOKUP(LEFT($A3073,8),POR!$A:$R,3,0),"")</f>
        <v/>
      </c>
      <c r="R3073" s="8" t="str">
        <f>IFERROR(VLOOKUP(LEFT($A3073,8),POR!$A:$R,4,0),"")</f>
        <v/>
      </c>
      <c r="S3073" s="8" t="str">
        <f>IFERROR(VLOOKUP(LEFT($A3073,8),POR!$A:$R,5,0),"")</f>
        <v/>
      </c>
      <c r="T3073" s="8" t="str">
        <f>IFERROR(VLOOKUP(LEFT($A3073,8),POR!$A:$R,6,0),"")</f>
        <v/>
      </c>
      <c r="U3073" s="8" t="str">
        <f>IFERROR(VLOOKUP(LEFT($A3073,8),POR!$A:$R,7,0),"")</f>
        <v/>
      </c>
      <c r="V3073" s="8" t="str">
        <f>IFERROR(VLOOKUP(LEFT($A3073,8),POR!$A:$R,8,0),"")</f>
        <v/>
      </c>
      <c r="W3073" s="8" t="str">
        <f>IFERROR(VLOOKUP(LEFT($A3073,8),POR!$A:$R,9,0),"")</f>
        <v/>
      </c>
      <c r="X3073" s="8" t="str">
        <f>IFERROR(VLOOKUP(LEFT($A3073,8),POR!$A:$R,10,0),"")</f>
        <v/>
      </c>
      <c r="Y3073" s="8" t="str">
        <f>IFERROR(VLOOKUP(LEFT($A3073,8),POR!$A:$R,11,0),"")</f>
        <v/>
      </c>
      <c r="Z3073" s="8" t="str">
        <f>IFERROR(VLOOKUP(LEFT($A3073,8),POR!$A:$R,12,0),"")</f>
        <v/>
      </c>
      <c r="AA3073" s="8" t="str">
        <f>IFERROR(VLOOKUP(LEFT($A3073,8),POR!$A:$R,13,0),"")</f>
        <v/>
      </c>
      <c r="AB3073" s="8" t="str">
        <f>IFERROR(VLOOKUP(LEFT($A3073,8),POR!$A:$R,14,0),"")</f>
        <v/>
      </c>
      <c r="AC3073" s="8" t="str">
        <f>IFERROR(VLOOKUP(LEFT($A3073,8),POR!$A:$R,15,0),"")</f>
        <v/>
      </c>
      <c r="AD3073" s="8" t="str">
        <f>IFERROR(VLOOKUP(LEFT($A3073,8),POR!$A:$R,16,0),"")</f>
        <v/>
      </c>
      <c r="AE3073" s="8" t="str">
        <f>IFERROR(VLOOKUP(LEFT($A3073,8),POR!$A:$R,17,0),"")</f>
        <v/>
      </c>
      <c r="AF3073" s="8" t="str">
        <f>IFERROR(VLOOKUP(LEFT($A3073,8),POR!$A:$R,18,0),"")</f>
        <v/>
      </c>
      <c r="AG3073" s="36" t="str">
        <f>IFERROR(VLOOKUP(A3073,NSD!F:G,2,0),"")</f>
        <v/>
      </c>
    </row>
    <row r="3074" spans="1:33">
      <c r="A3074" s="49" t="s">
        <v>2973</v>
      </c>
      <c r="B3074" s="36" t="str">
        <f>VLOOKUP(LEFT(A3074,8),Clusters!A:C,3,0)</f>
        <v>C6</v>
      </c>
      <c r="C3074" s="36">
        <f>VLOOKUP(LEFT(A3074,8),Clusters!A:D,2,0)</f>
        <v>64</v>
      </c>
      <c r="O3074" s="36">
        <f>IFERROR(VLOOKUP(LEFT(A3074,8),'Development Priority'!A:B,2,0),"")</f>
        <v>944</v>
      </c>
      <c r="P3074" s="8" t="str">
        <f>IFERROR(VLOOKUP(LEFT($A3074,8),POR!$A:$R,2,0),"")</f>
        <v/>
      </c>
      <c r="Q3074" s="8" t="str">
        <f>IFERROR(VLOOKUP(LEFT($A3074,8),POR!$A:$R,3,0),"")</f>
        <v/>
      </c>
      <c r="R3074" s="8" t="str">
        <f>IFERROR(VLOOKUP(LEFT($A3074,8),POR!$A:$R,4,0),"")</f>
        <v/>
      </c>
      <c r="S3074" s="8" t="str">
        <f>IFERROR(VLOOKUP(LEFT($A3074,8),POR!$A:$R,5,0),"")</f>
        <v/>
      </c>
      <c r="T3074" s="8" t="str">
        <f>IFERROR(VLOOKUP(LEFT($A3074,8),POR!$A:$R,6,0),"")</f>
        <v/>
      </c>
      <c r="U3074" s="8" t="str">
        <f>IFERROR(VLOOKUP(LEFT($A3074,8),POR!$A:$R,7,0),"")</f>
        <v/>
      </c>
      <c r="V3074" s="8" t="str">
        <f>IFERROR(VLOOKUP(LEFT($A3074,8),POR!$A:$R,8,0),"")</f>
        <v/>
      </c>
      <c r="W3074" s="8" t="str">
        <f>IFERROR(VLOOKUP(LEFT($A3074,8),POR!$A:$R,9,0),"")</f>
        <v/>
      </c>
      <c r="X3074" s="8" t="str">
        <f>IFERROR(VLOOKUP(LEFT($A3074,8),POR!$A:$R,10,0),"")</f>
        <v/>
      </c>
      <c r="Y3074" s="8" t="str">
        <f>IFERROR(VLOOKUP(LEFT($A3074,8),POR!$A:$R,11,0),"")</f>
        <v/>
      </c>
      <c r="Z3074" s="8" t="str">
        <f>IFERROR(VLOOKUP(LEFT($A3074,8),POR!$A:$R,12,0),"")</f>
        <v/>
      </c>
      <c r="AA3074" s="8" t="str">
        <f>IFERROR(VLOOKUP(LEFT($A3074,8),POR!$A:$R,13,0),"")</f>
        <v/>
      </c>
      <c r="AB3074" s="8" t="str">
        <f>IFERROR(VLOOKUP(LEFT($A3074,8),POR!$A:$R,14,0),"")</f>
        <v/>
      </c>
      <c r="AC3074" s="8" t="str">
        <f>IFERROR(VLOOKUP(LEFT($A3074,8),POR!$A:$R,15,0),"")</f>
        <v/>
      </c>
      <c r="AD3074" s="8" t="str">
        <f>IFERROR(VLOOKUP(LEFT($A3074,8),POR!$A:$R,16,0),"")</f>
        <v/>
      </c>
      <c r="AE3074" s="8" t="str">
        <f>IFERROR(VLOOKUP(LEFT($A3074,8),POR!$A:$R,17,0),"")</f>
        <v/>
      </c>
      <c r="AF3074" s="8" t="str">
        <f>IFERROR(VLOOKUP(LEFT($A3074,8),POR!$A:$R,18,0),"")</f>
        <v/>
      </c>
      <c r="AG3074" s="36" t="str">
        <f>IFERROR(VLOOKUP(A3074,NSD!F:G,2,0),"")</f>
        <v/>
      </c>
    </row>
    <row r="3075" spans="1:33">
      <c r="A3075" s="49" t="s">
        <v>3857</v>
      </c>
      <c r="B3075" s="36" t="str">
        <f>VLOOKUP(LEFT(A3075,8),Clusters!A:C,3,0)</f>
        <v>C1</v>
      </c>
      <c r="C3075" s="36">
        <f>VLOOKUP(LEFT(A3075,8),Clusters!A:D,2,0)</f>
        <v>12</v>
      </c>
      <c r="O3075" s="36">
        <f>IFERROR(VLOOKUP(LEFT(A3075,8),'Development Priority'!A:B,2,0),"")</f>
        <v>5</v>
      </c>
      <c r="P3075" s="8" t="str">
        <f>IFERROR(VLOOKUP(LEFT($A3075,8),POR!$A:$R,2,0),"")</f>
        <v/>
      </c>
      <c r="Q3075" s="8" t="str">
        <f>IFERROR(VLOOKUP(LEFT($A3075,8),POR!$A:$R,3,0),"")</f>
        <v/>
      </c>
      <c r="R3075" s="8" t="str">
        <f>IFERROR(VLOOKUP(LEFT($A3075,8),POR!$A:$R,4,0),"")</f>
        <v/>
      </c>
      <c r="S3075" s="8" t="str">
        <f>IFERROR(VLOOKUP(LEFT($A3075,8),POR!$A:$R,5,0),"")</f>
        <v/>
      </c>
      <c r="T3075" s="8">
        <f>IFERROR(VLOOKUP(LEFT($A3075,8),POR!$A:$R,6,0),"")</f>
        <v>42863.708333333299</v>
      </c>
      <c r="U3075" s="8" t="str">
        <f>IFERROR(VLOOKUP(LEFT($A3075,8),POR!$A:$R,7,0),"")</f>
        <v/>
      </c>
      <c r="V3075" s="8">
        <f>IFERROR(VLOOKUP(LEFT($A3075,8),POR!$A:$R,8,0),"")</f>
        <v>42864</v>
      </c>
      <c r="W3075" s="8" t="str">
        <f>IFERROR(VLOOKUP(LEFT($A3075,8),POR!$A:$R,9,0),"")</f>
        <v/>
      </c>
      <c r="X3075" s="8" t="str">
        <f>IFERROR(VLOOKUP(LEFT($A3075,8),POR!$A:$R,10,0),"")</f>
        <v/>
      </c>
      <c r="Y3075" s="8" t="str">
        <f>IFERROR(VLOOKUP(LEFT($A3075,8),POR!$A:$R,11,0),"")</f>
        <v/>
      </c>
      <c r="Z3075" s="8" t="str">
        <f>IFERROR(VLOOKUP(LEFT($A3075,8),POR!$A:$R,12,0),"")</f>
        <v/>
      </c>
      <c r="AA3075" s="8" t="str">
        <f>IFERROR(VLOOKUP(LEFT($A3075,8),POR!$A:$R,13,0),"")</f>
        <v/>
      </c>
      <c r="AB3075" s="8" t="str">
        <f>IFERROR(VLOOKUP(LEFT($A3075,8),POR!$A:$R,14,0),"")</f>
        <v/>
      </c>
      <c r="AC3075" s="8">
        <f>IFERROR(VLOOKUP(LEFT($A3075,8),POR!$A:$R,15,0),"")</f>
        <v>42898</v>
      </c>
      <c r="AD3075" s="8" t="str">
        <f>IFERROR(VLOOKUP(LEFT($A3075,8),POR!$A:$R,16,0),"")</f>
        <v/>
      </c>
      <c r="AE3075" s="8" t="str">
        <f>IFERROR(VLOOKUP(LEFT($A3075,8),POR!$A:$R,17,0),"")</f>
        <v/>
      </c>
      <c r="AF3075" s="8" t="str">
        <f>IFERROR(VLOOKUP(LEFT($A3075,8),POR!$A:$R,18,0),"")</f>
        <v/>
      </c>
      <c r="AG3075" s="36" t="str">
        <f>IFERROR(VLOOKUP(A3075,NSD!F:G,2,0),"")</f>
        <v/>
      </c>
    </row>
    <row r="3076" spans="1:33">
      <c r="A3076" s="49" t="s">
        <v>2628</v>
      </c>
      <c r="B3076" s="36" t="str">
        <f>VLOOKUP(LEFT(A3076,8),Clusters!A:C,3,0)</f>
        <v>C1</v>
      </c>
      <c r="C3076" s="36">
        <f>VLOOKUP(LEFT(A3076,8),Clusters!A:D,2,0)</f>
        <v>12</v>
      </c>
      <c r="O3076" s="36">
        <f>IFERROR(VLOOKUP(LEFT(A3076,8),'Development Priority'!A:B,2,0),"")</f>
        <v>5</v>
      </c>
      <c r="P3076" s="8" t="str">
        <f>IFERROR(VLOOKUP(LEFT($A3076,8),POR!$A:$R,2,0),"")</f>
        <v/>
      </c>
      <c r="Q3076" s="8" t="str">
        <f>IFERROR(VLOOKUP(LEFT($A3076,8),POR!$A:$R,3,0),"")</f>
        <v/>
      </c>
      <c r="R3076" s="8" t="str">
        <f>IFERROR(VLOOKUP(LEFT($A3076,8),POR!$A:$R,4,0),"")</f>
        <v/>
      </c>
      <c r="S3076" s="8" t="str">
        <f>IFERROR(VLOOKUP(LEFT($A3076,8),POR!$A:$R,5,0),"")</f>
        <v/>
      </c>
      <c r="T3076" s="8">
        <f>IFERROR(VLOOKUP(LEFT($A3076,8),POR!$A:$R,6,0),"")</f>
        <v>42863.708333333299</v>
      </c>
      <c r="U3076" s="8" t="str">
        <f>IFERROR(VLOOKUP(LEFT($A3076,8),POR!$A:$R,7,0),"")</f>
        <v/>
      </c>
      <c r="V3076" s="8">
        <f>IFERROR(VLOOKUP(LEFT($A3076,8),POR!$A:$R,8,0),"")</f>
        <v>42864</v>
      </c>
      <c r="W3076" s="8" t="str">
        <f>IFERROR(VLOOKUP(LEFT($A3076,8),POR!$A:$R,9,0),"")</f>
        <v/>
      </c>
      <c r="X3076" s="8" t="str">
        <f>IFERROR(VLOOKUP(LEFT($A3076,8),POR!$A:$R,10,0),"")</f>
        <v/>
      </c>
      <c r="Y3076" s="8" t="str">
        <f>IFERROR(VLOOKUP(LEFT($A3076,8),POR!$A:$R,11,0),"")</f>
        <v/>
      </c>
      <c r="Z3076" s="8" t="str">
        <f>IFERROR(VLOOKUP(LEFT($A3076,8),POR!$A:$R,12,0),"")</f>
        <v/>
      </c>
      <c r="AA3076" s="8" t="str">
        <f>IFERROR(VLOOKUP(LEFT($A3076,8),POR!$A:$R,13,0),"")</f>
        <v/>
      </c>
      <c r="AB3076" s="8" t="str">
        <f>IFERROR(VLOOKUP(LEFT($A3076,8),POR!$A:$R,14,0),"")</f>
        <v/>
      </c>
      <c r="AC3076" s="8">
        <f>IFERROR(VLOOKUP(LEFT($A3076,8),POR!$A:$R,15,0),"")</f>
        <v>42898</v>
      </c>
      <c r="AD3076" s="8" t="str">
        <f>IFERROR(VLOOKUP(LEFT($A3076,8),POR!$A:$R,16,0),"")</f>
        <v/>
      </c>
      <c r="AE3076" s="8" t="str">
        <f>IFERROR(VLOOKUP(LEFT($A3076,8),POR!$A:$R,17,0),"")</f>
        <v/>
      </c>
      <c r="AF3076" s="8" t="str">
        <f>IFERROR(VLOOKUP(LEFT($A3076,8),POR!$A:$R,18,0),"")</f>
        <v/>
      </c>
      <c r="AG3076" s="36" t="str">
        <f>IFERROR(VLOOKUP(A3076,NSD!F:G,2,0),"")</f>
        <v/>
      </c>
    </row>
    <row r="3077" spans="1:33">
      <c r="A3077" s="49" t="s">
        <v>4720</v>
      </c>
      <c r="B3077" s="36" t="str">
        <f>VLOOKUP(LEFT(A3077,8),Clusters!A:C,3,0)</f>
        <v>C2</v>
      </c>
      <c r="C3077" s="36">
        <f>VLOOKUP(LEFT(A3077,8),Clusters!A:D,2,0)</f>
        <v>21</v>
      </c>
      <c r="O3077" s="36">
        <f>IFERROR(VLOOKUP(LEFT(A3077,8),'Development Priority'!A:B,2,0),"")</f>
        <v>507</v>
      </c>
      <c r="P3077" s="8" t="str">
        <f>IFERROR(VLOOKUP(LEFT($A3077,8),POR!$A:$R,2,0),"")</f>
        <v/>
      </c>
      <c r="Q3077" s="8" t="str">
        <f>IFERROR(VLOOKUP(LEFT($A3077,8),POR!$A:$R,3,0),"")</f>
        <v/>
      </c>
      <c r="R3077" s="8" t="str">
        <f>IFERROR(VLOOKUP(LEFT($A3077,8),POR!$A:$R,4,0),"")</f>
        <v/>
      </c>
      <c r="S3077" s="8" t="str">
        <f>IFERROR(VLOOKUP(LEFT($A3077,8),POR!$A:$R,5,0),"")</f>
        <v/>
      </c>
      <c r="T3077" s="8">
        <f>IFERROR(VLOOKUP(LEFT($A3077,8),POR!$A:$R,6,0),"")</f>
        <v>42837.708333333299</v>
      </c>
      <c r="U3077" s="8" t="str">
        <f>IFERROR(VLOOKUP(LEFT($A3077,8),POR!$A:$R,7,0),"")</f>
        <v/>
      </c>
      <c r="V3077" s="8" t="str">
        <f>IFERROR(VLOOKUP(LEFT($A3077,8),POR!$A:$R,8,0),"")</f>
        <v/>
      </c>
      <c r="W3077" s="8" t="str">
        <f>IFERROR(VLOOKUP(LEFT($A3077,8),POR!$A:$R,9,0),"")</f>
        <v/>
      </c>
      <c r="X3077" s="8" t="str">
        <f>IFERROR(VLOOKUP(LEFT($A3077,8),POR!$A:$R,10,0),"")</f>
        <v/>
      </c>
      <c r="Y3077" s="8" t="str">
        <f>IFERROR(VLOOKUP(LEFT($A3077,8),POR!$A:$R,11,0),"")</f>
        <v/>
      </c>
      <c r="Z3077" s="8" t="str">
        <f>IFERROR(VLOOKUP(LEFT($A3077,8),POR!$A:$R,12,0),"")</f>
        <v/>
      </c>
      <c r="AA3077" s="8" t="str">
        <f>IFERROR(VLOOKUP(LEFT($A3077,8),POR!$A:$R,13,0),"")</f>
        <v/>
      </c>
      <c r="AB3077" s="8" t="str">
        <f>IFERROR(VLOOKUP(LEFT($A3077,8),POR!$A:$R,14,0),"")</f>
        <v/>
      </c>
      <c r="AC3077" s="8" t="str">
        <f>IFERROR(VLOOKUP(LEFT($A3077,8),POR!$A:$R,15,0),"")</f>
        <v/>
      </c>
      <c r="AD3077" s="8" t="str">
        <f>IFERROR(VLOOKUP(LEFT($A3077,8),POR!$A:$R,16,0),"")</f>
        <v/>
      </c>
      <c r="AE3077" s="8" t="str">
        <f>IFERROR(VLOOKUP(LEFT($A3077,8),POR!$A:$R,17,0),"")</f>
        <v/>
      </c>
      <c r="AF3077" s="8" t="str">
        <f>IFERROR(VLOOKUP(LEFT($A3077,8),POR!$A:$R,18,0),"")</f>
        <v/>
      </c>
      <c r="AG3077" s="36" t="str">
        <f>IFERROR(VLOOKUP(A3077,NSD!F:G,2,0),"")</f>
        <v/>
      </c>
    </row>
    <row r="3078" spans="1:33">
      <c r="A3078" s="49" t="s">
        <v>3989</v>
      </c>
      <c r="B3078" s="36" t="str">
        <f>VLOOKUP(LEFT(A3078,8),Clusters!A:C,3,0)</f>
        <v>C2</v>
      </c>
      <c r="C3078" s="36">
        <f>VLOOKUP(LEFT(A3078,8),Clusters!A:D,2,0)</f>
        <v>21</v>
      </c>
      <c r="O3078" s="36">
        <f>IFERROR(VLOOKUP(LEFT(A3078,8),'Development Priority'!A:B,2,0),"")</f>
        <v>507</v>
      </c>
      <c r="P3078" s="8" t="str">
        <f>IFERROR(VLOOKUP(LEFT($A3078,8),POR!$A:$R,2,0),"")</f>
        <v/>
      </c>
      <c r="Q3078" s="8" t="str">
        <f>IFERROR(VLOOKUP(LEFT($A3078,8),POR!$A:$R,3,0),"")</f>
        <v/>
      </c>
      <c r="R3078" s="8" t="str">
        <f>IFERROR(VLOOKUP(LEFT($A3078,8),POR!$A:$R,4,0),"")</f>
        <v/>
      </c>
      <c r="S3078" s="8" t="str">
        <f>IFERROR(VLOOKUP(LEFT($A3078,8),POR!$A:$R,5,0),"")</f>
        <v/>
      </c>
      <c r="T3078" s="8">
        <f>IFERROR(VLOOKUP(LEFT($A3078,8),POR!$A:$R,6,0),"")</f>
        <v>42837.708333333299</v>
      </c>
      <c r="U3078" s="8" t="str">
        <f>IFERROR(VLOOKUP(LEFT($A3078,8),POR!$A:$R,7,0),"")</f>
        <v/>
      </c>
      <c r="V3078" s="8" t="str">
        <f>IFERROR(VLOOKUP(LEFT($A3078,8),POR!$A:$R,8,0),"")</f>
        <v/>
      </c>
      <c r="W3078" s="8" t="str">
        <f>IFERROR(VLOOKUP(LEFT($A3078,8),POR!$A:$R,9,0),"")</f>
        <v/>
      </c>
      <c r="X3078" s="8" t="str">
        <f>IFERROR(VLOOKUP(LEFT($A3078,8),POR!$A:$R,10,0),"")</f>
        <v/>
      </c>
      <c r="Y3078" s="8" t="str">
        <f>IFERROR(VLOOKUP(LEFT($A3078,8),POR!$A:$R,11,0),"")</f>
        <v/>
      </c>
      <c r="Z3078" s="8" t="str">
        <f>IFERROR(VLOOKUP(LEFT($A3078,8),POR!$A:$R,12,0),"")</f>
        <v/>
      </c>
      <c r="AA3078" s="8" t="str">
        <f>IFERROR(VLOOKUP(LEFT($A3078,8),POR!$A:$R,13,0),"")</f>
        <v/>
      </c>
      <c r="AB3078" s="8" t="str">
        <f>IFERROR(VLOOKUP(LEFT($A3078,8),POR!$A:$R,14,0),"")</f>
        <v/>
      </c>
      <c r="AC3078" s="8" t="str">
        <f>IFERROR(VLOOKUP(LEFT($A3078,8),POR!$A:$R,15,0),"")</f>
        <v/>
      </c>
      <c r="AD3078" s="8" t="str">
        <f>IFERROR(VLOOKUP(LEFT($A3078,8),POR!$A:$R,16,0),"")</f>
        <v/>
      </c>
      <c r="AE3078" s="8" t="str">
        <f>IFERROR(VLOOKUP(LEFT($A3078,8),POR!$A:$R,17,0),"")</f>
        <v/>
      </c>
      <c r="AF3078" s="8" t="str">
        <f>IFERROR(VLOOKUP(LEFT($A3078,8),POR!$A:$R,18,0),"")</f>
        <v/>
      </c>
      <c r="AG3078" s="36" t="str">
        <f>IFERROR(VLOOKUP(A3078,NSD!F:G,2,0),"")</f>
        <v/>
      </c>
    </row>
    <row r="3079" spans="1:33">
      <c r="A3079" s="49" t="s">
        <v>3299</v>
      </c>
      <c r="B3079" s="36" t="str">
        <f>VLOOKUP(LEFT(A3079,8),Clusters!A:C,3,0)</f>
        <v>C2</v>
      </c>
      <c r="C3079" s="36">
        <f>VLOOKUP(LEFT(A3079,8),Clusters!A:D,2,0)</f>
        <v>21</v>
      </c>
      <c r="O3079" s="36">
        <f>IFERROR(VLOOKUP(LEFT(A3079,8),'Development Priority'!A:B,2,0),"")</f>
        <v>507</v>
      </c>
      <c r="P3079" s="8" t="str">
        <f>IFERROR(VLOOKUP(LEFT($A3079,8),POR!$A:$R,2,0),"")</f>
        <v/>
      </c>
      <c r="Q3079" s="8" t="str">
        <f>IFERROR(VLOOKUP(LEFT($A3079,8),POR!$A:$R,3,0),"")</f>
        <v/>
      </c>
      <c r="R3079" s="8" t="str">
        <f>IFERROR(VLOOKUP(LEFT($A3079,8),POR!$A:$R,4,0),"")</f>
        <v/>
      </c>
      <c r="S3079" s="8" t="str">
        <f>IFERROR(VLOOKUP(LEFT($A3079,8),POR!$A:$R,5,0),"")</f>
        <v/>
      </c>
      <c r="T3079" s="8">
        <f>IFERROR(VLOOKUP(LEFT($A3079,8),POR!$A:$R,6,0),"")</f>
        <v>42837.708333333299</v>
      </c>
      <c r="U3079" s="8" t="str">
        <f>IFERROR(VLOOKUP(LEFT($A3079,8),POR!$A:$R,7,0),"")</f>
        <v/>
      </c>
      <c r="V3079" s="8" t="str">
        <f>IFERROR(VLOOKUP(LEFT($A3079,8),POR!$A:$R,8,0),"")</f>
        <v/>
      </c>
      <c r="W3079" s="8" t="str">
        <f>IFERROR(VLOOKUP(LEFT($A3079,8),POR!$A:$R,9,0),"")</f>
        <v/>
      </c>
      <c r="X3079" s="8" t="str">
        <f>IFERROR(VLOOKUP(LEFT($A3079,8),POR!$A:$R,10,0),"")</f>
        <v/>
      </c>
      <c r="Y3079" s="8" t="str">
        <f>IFERROR(VLOOKUP(LEFT($A3079,8),POR!$A:$R,11,0),"")</f>
        <v/>
      </c>
      <c r="Z3079" s="8" t="str">
        <f>IFERROR(VLOOKUP(LEFT($A3079,8),POR!$A:$R,12,0),"")</f>
        <v/>
      </c>
      <c r="AA3079" s="8" t="str">
        <f>IFERROR(VLOOKUP(LEFT($A3079,8),POR!$A:$R,13,0),"")</f>
        <v/>
      </c>
      <c r="AB3079" s="8" t="str">
        <f>IFERROR(VLOOKUP(LEFT($A3079,8),POR!$A:$R,14,0),"")</f>
        <v/>
      </c>
      <c r="AC3079" s="8" t="str">
        <f>IFERROR(VLOOKUP(LEFT($A3079,8),POR!$A:$R,15,0),"")</f>
        <v/>
      </c>
      <c r="AD3079" s="8" t="str">
        <f>IFERROR(VLOOKUP(LEFT($A3079,8),POR!$A:$R,16,0),"")</f>
        <v/>
      </c>
      <c r="AE3079" s="8" t="str">
        <f>IFERROR(VLOOKUP(LEFT($A3079,8),POR!$A:$R,17,0),"")</f>
        <v/>
      </c>
      <c r="AF3079" s="8" t="str">
        <f>IFERROR(VLOOKUP(LEFT($A3079,8),POR!$A:$R,18,0),"")</f>
        <v/>
      </c>
      <c r="AG3079" s="36" t="str">
        <f>IFERROR(VLOOKUP(A3079,NSD!F:G,2,0),"")</f>
        <v/>
      </c>
    </row>
    <row r="3080" spans="1:33">
      <c r="A3080" s="49" t="s">
        <v>2504</v>
      </c>
      <c r="B3080" s="36" t="str">
        <f>VLOOKUP(LEFT(A3080,8),Clusters!A:C,3,0)</f>
        <v>C2</v>
      </c>
      <c r="C3080" s="36">
        <f>VLOOKUP(LEFT(A3080,8),Clusters!A:D,2,0)</f>
        <v>21</v>
      </c>
      <c r="O3080" s="36">
        <f>IFERROR(VLOOKUP(LEFT(A3080,8),'Development Priority'!A:B,2,0),"")</f>
        <v>507</v>
      </c>
      <c r="P3080" s="8" t="str">
        <f>IFERROR(VLOOKUP(LEFT($A3080,8),POR!$A:$R,2,0),"")</f>
        <v/>
      </c>
      <c r="Q3080" s="8" t="str">
        <f>IFERROR(VLOOKUP(LEFT($A3080,8),POR!$A:$R,3,0),"")</f>
        <v/>
      </c>
      <c r="R3080" s="8" t="str">
        <f>IFERROR(VLOOKUP(LEFT($A3080,8),POR!$A:$R,4,0),"")</f>
        <v/>
      </c>
      <c r="S3080" s="8" t="str">
        <f>IFERROR(VLOOKUP(LEFT($A3080,8),POR!$A:$R,5,0),"")</f>
        <v/>
      </c>
      <c r="T3080" s="8">
        <f>IFERROR(VLOOKUP(LEFT($A3080,8),POR!$A:$R,6,0),"")</f>
        <v>42837.708333333299</v>
      </c>
      <c r="U3080" s="8" t="str">
        <f>IFERROR(VLOOKUP(LEFT($A3080,8),POR!$A:$R,7,0),"")</f>
        <v/>
      </c>
      <c r="V3080" s="8" t="str">
        <f>IFERROR(VLOOKUP(LEFT($A3080,8),POR!$A:$R,8,0),"")</f>
        <v/>
      </c>
      <c r="W3080" s="8" t="str">
        <f>IFERROR(VLOOKUP(LEFT($A3080,8),POR!$A:$R,9,0),"")</f>
        <v/>
      </c>
      <c r="X3080" s="8" t="str">
        <f>IFERROR(VLOOKUP(LEFT($A3080,8),POR!$A:$R,10,0),"")</f>
        <v/>
      </c>
      <c r="Y3080" s="8" t="str">
        <f>IFERROR(VLOOKUP(LEFT($A3080,8),POR!$A:$R,11,0),"")</f>
        <v/>
      </c>
      <c r="Z3080" s="8" t="str">
        <f>IFERROR(VLOOKUP(LEFT($A3080,8),POR!$A:$R,12,0),"")</f>
        <v/>
      </c>
      <c r="AA3080" s="8" t="str">
        <f>IFERROR(VLOOKUP(LEFT($A3080,8),POR!$A:$R,13,0),"")</f>
        <v/>
      </c>
      <c r="AB3080" s="8" t="str">
        <f>IFERROR(VLOOKUP(LEFT($A3080,8),POR!$A:$R,14,0),"")</f>
        <v/>
      </c>
      <c r="AC3080" s="8" t="str">
        <f>IFERROR(VLOOKUP(LEFT($A3080,8),POR!$A:$R,15,0),"")</f>
        <v/>
      </c>
      <c r="AD3080" s="8" t="str">
        <f>IFERROR(VLOOKUP(LEFT($A3080,8),POR!$A:$R,16,0),"")</f>
        <v/>
      </c>
      <c r="AE3080" s="8" t="str">
        <f>IFERROR(VLOOKUP(LEFT($A3080,8),POR!$A:$R,17,0),"")</f>
        <v/>
      </c>
      <c r="AF3080" s="8" t="str">
        <f>IFERROR(VLOOKUP(LEFT($A3080,8),POR!$A:$R,18,0),"")</f>
        <v/>
      </c>
      <c r="AG3080" s="36" t="str">
        <f>IFERROR(VLOOKUP(A3080,NSD!F:G,2,0),"")</f>
        <v/>
      </c>
    </row>
    <row r="3081" spans="1:33">
      <c r="A3081" s="49" t="s">
        <v>3629</v>
      </c>
      <c r="B3081" s="36" t="str">
        <f>VLOOKUP(LEFT(A3081,8),Clusters!A:C,3,0)</f>
        <v>C3</v>
      </c>
      <c r="C3081" s="36">
        <f>VLOOKUP(LEFT(A3081,8),Clusters!A:D,2,0)</f>
        <v>31</v>
      </c>
      <c r="O3081" s="36">
        <f>IFERROR(VLOOKUP(LEFT(A3081,8),'Development Priority'!A:B,2,0),"")</f>
        <v>883</v>
      </c>
      <c r="P3081" s="8" t="str">
        <f>IFERROR(VLOOKUP(LEFT($A3081,8),POR!$A:$R,2,0),"")</f>
        <v/>
      </c>
      <c r="Q3081" s="8" t="str">
        <f>IFERROR(VLOOKUP(LEFT($A3081,8),POR!$A:$R,3,0),"")</f>
        <v/>
      </c>
      <c r="R3081" s="8" t="str">
        <f>IFERROR(VLOOKUP(LEFT($A3081,8),POR!$A:$R,4,0),"")</f>
        <v/>
      </c>
      <c r="S3081" s="8" t="str">
        <f>IFERROR(VLOOKUP(LEFT($A3081,8),POR!$A:$R,5,0),"")</f>
        <v/>
      </c>
      <c r="T3081" s="8" t="str">
        <f>IFERROR(VLOOKUP(LEFT($A3081,8),POR!$A:$R,6,0),"")</f>
        <v/>
      </c>
      <c r="U3081" s="8" t="str">
        <f>IFERROR(VLOOKUP(LEFT($A3081,8),POR!$A:$R,7,0),"")</f>
        <v/>
      </c>
      <c r="V3081" s="8" t="str">
        <f>IFERROR(VLOOKUP(LEFT($A3081,8),POR!$A:$R,8,0),"")</f>
        <v/>
      </c>
      <c r="W3081" s="8" t="str">
        <f>IFERROR(VLOOKUP(LEFT($A3081,8),POR!$A:$R,9,0),"")</f>
        <v/>
      </c>
      <c r="X3081" s="8" t="str">
        <f>IFERROR(VLOOKUP(LEFT($A3081,8),POR!$A:$R,10,0),"")</f>
        <v/>
      </c>
      <c r="Y3081" s="8" t="str">
        <f>IFERROR(VLOOKUP(LEFT($A3081,8),POR!$A:$R,11,0),"")</f>
        <v/>
      </c>
      <c r="Z3081" s="8" t="str">
        <f>IFERROR(VLOOKUP(LEFT($A3081,8),POR!$A:$R,12,0),"")</f>
        <v/>
      </c>
      <c r="AA3081" s="8" t="str">
        <f>IFERROR(VLOOKUP(LEFT($A3081,8),POR!$A:$R,13,0),"")</f>
        <v/>
      </c>
      <c r="AB3081" s="8" t="str">
        <f>IFERROR(VLOOKUP(LEFT($A3081,8),POR!$A:$R,14,0),"")</f>
        <v/>
      </c>
      <c r="AC3081" s="8" t="str">
        <f>IFERROR(VLOOKUP(LEFT($A3081,8),POR!$A:$R,15,0),"")</f>
        <v/>
      </c>
      <c r="AD3081" s="8" t="str">
        <f>IFERROR(VLOOKUP(LEFT($A3081,8),POR!$A:$R,16,0),"")</f>
        <v/>
      </c>
      <c r="AE3081" s="8" t="str">
        <f>IFERROR(VLOOKUP(LEFT($A3081,8),POR!$A:$R,17,0),"")</f>
        <v/>
      </c>
      <c r="AF3081" s="8" t="str">
        <f>IFERROR(VLOOKUP(LEFT($A3081,8),POR!$A:$R,18,0),"")</f>
        <v/>
      </c>
      <c r="AG3081" s="36" t="str">
        <f>IFERROR(VLOOKUP(A3081,NSD!F:G,2,0),"")</f>
        <v/>
      </c>
    </row>
    <row r="3082" spans="1:33">
      <c r="A3082" s="49" t="s">
        <v>4577</v>
      </c>
      <c r="B3082" s="36" t="str">
        <f>VLOOKUP(LEFT(A3082,8),Clusters!A:C,3,0)</f>
        <v>C3</v>
      </c>
      <c r="C3082" s="36">
        <f>VLOOKUP(LEFT(A3082,8),Clusters!A:D,2,0)</f>
        <v>31</v>
      </c>
      <c r="O3082" s="36">
        <f>IFERROR(VLOOKUP(LEFT(A3082,8),'Development Priority'!A:B,2,0),"")</f>
        <v>883</v>
      </c>
      <c r="P3082" s="8" t="str">
        <f>IFERROR(VLOOKUP(LEFT($A3082,8),POR!$A:$R,2,0),"")</f>
        <v/>
      </c>
      <c r="Q3082" s="8" t="str">
        <f>IFERROR(VLOOKUP(LEFT($A3082,8),POR!$A:$R,3,0),"")</f>
        <v/>
      </c>
      <c r="R3082" s="8" t="str">
        <f>IFERROR(VLOOKUP(LEFT($A3082,8),POR!$A:$R,4,0),"")</f>
        <v/>
      </c>
      <c r="S3082" s="8" t="str">
        <f>IFERROR(VLOOKUP(LEFT($A3082,8),POR!$A:$R,5,0),"")</f>
        <v/>
      </c>
      <c r="T3082" s="8" t="str">
        <f>IFERROR(VLOOKUP(LEFT($A3082,8),POR!$A:$R,6,0),"")</f>
        <v/>
      </c>
      <c r="U3082" s="8" t="str">
        <f>IFERROR(VLOOKUP(LEFT($A3082,8),POR!$A:$R,7,0),"")</f>
        <v/>
      </c>
      <c r="V3082" s="8" t="str">
        <f>IFERROR(VLOOKUP(LEFT($A3082,8),POR!$A:$R,8,0),"")</f>
        <v/>
      </c>
      <c r="W3082" s="8" t="str">
        <f>IFERROR(VLOOKUP(LEFT($A3082,8),POR!$A:$R,9,0),"")</f>
        <v/>
      </c>
      <c r="X3082" s="8" t="str">
        <f>IFERROR(VLOOKUP(LEFT($A3082,8),POR!$A:$R,10,0),"")</f>
        <v/>
      </c>
      <c r="Y3082" s="8" t="str">
        <f>IFERROR(VLOOKUP(LEFT($A3082,8),POR!$A:$R,11,0),"")</f>
        <v/>
      </c>
      <c r="Z3082" s="8" t="str">
        <f>IFERROR(VLOOKUP(LEFT($A3082,8),POR!$A:$R,12,0),"")</f>
        <v/>
      </c>
      <c r="AA3082" s="8" t="str">
        <f>IFERROR(VLOOKUP(LEFT($A3082,8),POR!$A:$R,13,0),"")</f>
        <v/>
      </c>
      <c r="AB3082" s="8" t="str">
        <f>IFERROR(VLOOKUP(LEFT($A3082,8),POR!$A:$R,14,0),"")</f>
        <v/>
      </c>
      <c r="AC3082" s="8" t="str">
        <f>IFERROR(VLOOKUP(LEFT($A3082,8),POR!$A:$R,15,0),"")</f>
        <v/>
      </c>
      <c r="AD3082" s="8" t="str">
        <f>IFERROR(VLOOKUP(LEFT($A3082,8),POR!$A:$R,16,0),"")</f>
        <v/>
      </c>
      <c r="AE3082" s="8" t="str">
        <f>IFERROR(VLOOKUP(LEFT($A3082,8),POR!$A:$R,17,0),"")</f>
        <v/>
      </c>
      <c r="AF3082" s="8" t="str">
        <f>IFERROR(VLOOKUP(LEFT($A3082,8),POR!$A:$R,18,0),"")</f>
        <v/>
      </c>
      <c r="AG3082" s="36" t="str">
        <f>IFERROR(VLOOKUP(A3082,NSD!F:G,2,0),"")</f>
        <v/>
      </c>
    </row>
    <row r="3083" spans="1:33">
      <c r="A3083" s="49" t="s">
        <v>5105</v>
      </c>
      <c r="B3083" s="36" t="str">
        <f>VLOOKUP(LEFT(A3083,8),Clusters!A:C,3,0)</f>
        <v>C3</v>
      </c>
      <c r="C3083" s="36">
        <f>VLOOKUP(LEFT(A3083,8),Clusters!A:D,2,0)</f>
        <v>31</v>
      </c>
      <c r="O3083" s="36">
        <f>IFERROR(VLOOKUP(LEFT(A3083,8),'Development Priority'!A:B,2,0),"")</f>
        <v>883</v>
      </c>
      <c r="P3083" s="8" t="str">
        <f>IFERROR(VLOOKUP(LEFT($A3083,8),POR!$A:$R,2,0),"")</f>
        <v/>
      </c>
      <c r="Q3083" s="8" t="str">
        <f>IFERROR(VLOOKUP(LEFT($A3083,8),POR!$A:$R,3,0),"")</f>
        <v/>
      </c>
      <c r="R3083" s="8" t="str">
        <f>IFERROR(VLOOKUP(LEFT($A3083,8),POR!$A:$R,4,0),"")</f>
        <v/>
      </c>
      <c r="S3083" s="8" t="str">
        <f>IFERROR(VLOOKUP(LEFT($A3083,8),POR!$A:$R,5,0),"")</f>
        <v/>
      </c>
      <c r="T3083" s="8" t="str">
        <f>IFERROR(VLOOKUP(LEFT($A3083,8),POR!$A:$R,6,0),"")</f>
        <v/>
      </c>
      <c r="U3083" s="8" t="str">
        <f>IFERROR(VLOOKUP(LEFT($A3083,8),POR!$A:$R,7,0),"")</f>
        <v/>
      </c>
      <c r="V3083" s="8" t="str">
        <f>IFERROR(VLOOKUP(LEFT($A3083,8),POR!$A:$R,8,0),"")</f>
        <v/>
      </c>
      <c r="W3083" s="8" t="str">
        <f>IFERROR(VLOOKUP(LEFT($A3083,8),POR!$A:$R,9,0),"")</f>
        <v/>
      </c>
      <c r="X3083" s="8" t="str">
        <f>IFERROR(VLOOKUP(LEFT($A3083,8),POR!$A:$R,10,0),"")</f>
        <v/>
      </c>
      <c r="Y3083" s="8" t="str">
        <f>IFERROR(VLOOKUP(LEFT($A3083,8),POR!$A:$R,11,0),"")</f>
        <v/>
      </c>
      <c r="Z3083" s="8" t="str">
        <f>IFERROR(VLOOKUP(LEFT($A3083,8),POR!$A:$R,12,0),"")</f>
        <v/>
      </c>
      <c r="AA3083" s="8" t="str">
        <f>IFERROR(VLOOKUP(LEFT($A3083,8),POR!$A:$R,13,0),"")</f>
        <v/>
      </c>
      <c r="AB3083" s="8" t="str">
        <f>IFERROR(VLOOKUP(LEFT($A3083,8),POR!$A:$R,14,0),"")</f>
        <v/>
      </c>
      <c r="AC3083" s="8" t="str">
        <f>IFERROR(VLOOKUP(LEFT($A3083,8),POR!$A:$R,15,0),"")</f>
        <v/>
      </c>
      <c r="AD3083" s="8" t="str">
        <f>IFERROR(VLOOKUP(LEFT($A3083,8),POR!$A:$R,16,0),"")</f>
        <v/>
      </c>
      <c r="AE3083" s="8" t="str">
        <f>IFERROR(VLOOKUP(LEFT($A3083,8),POR!$A:$R,17,0),"")</f>
        <v/>
      </c>
      <c r="AF3083" s="8" t="str">
        <f>IFERROR(VLOOKUP(LEFT($A3083,8),POR!$A:$R,18,0),"")</f>
        <v/>
      </c>
      <c r="AG3083" s="36" t="str">
        <f>IFERROR(VLOOKUP(A3083,NSD!F:G,2,0),"")</f>
        <v/>
      </c>
    </row>
    <row r="3084" spans="1:33">
      <c r="A3084" s="49" t="s">
        <v>2318</v>
      </c>
      <c r="B3084" s="36" t="str">
        <f>VLOOKUP(LEFT(A3084,8),Clusters!A:C,3,0)</f>
        <v>C3</v>
      </c>
      <c r="C3084" s="36">
        <f>VLOOKUP(LEFT(A3084,8),Clusters!A:D,2,0)</f>
        <v>31</v>
      </c>
      <c r="O3084" s="36">
        <f>IFERROR(VLOOKUP(LEFT(A3084,8),'Development Priority'!A:B,2,0),"")</f>
        <v>760</v>
      </c>
      <c r="P3084" s="8" t="str">
        <f>IFERROR(VLOOKUP(LEFT($A3084,8),POR!$A:$R,2,0),"")</f>
        <v/>
      </c>
      <c r="Q3084" s="8" t="str">
        <f>IFERROR(VLOOKUP(LEFT($A3084,8),POR!$A:$R,3,0),"")</f>
        <v/>
      </c>
      <c r="R3084" s="8" t="str">
        <f>IFERROR(VLOOKUP(LEFT($A3084,8),POR!$A:$R,4,0),"")</f>
        <v/>
      </c>
      <c r="S3084" s="8" t="str">
        <f>IFERROR(VLOOKUP(LEFT($A3084,8),POR!$A:$R,5,0),"")</f>
        <v/>
      </c>
      <c r="T3084" s="8" t="str">
        <f>IFERROR(VLOOKUP(LEFT($A3084,8),POR!$A:$R,6,0),"")</f>
        <v/>
      </c>
      <c r="U3084" s="8" t="str">
        <f>IFERROR(VLOOKUP(LEFT($A3084,8),POR!$A:$R,7,0),"")</f>
        <v/>
      </c>
      <c r="V3084" s="8" t="str">
        <f>IFERROR(VLOOKUP(LEFT($A3084,8),POR!$A:$R,8,0),"")</f>
        <v/>
      </c>
      <c r="W3084" s="8" t="str">
        <f>IFERROR(VLOOKUP(LEFT($A3084,8),POR!$A:$R,9,0),"")</f>
        <v/>
      </c>
      <c r="X3084" s="8" t="str">
        <f>IFERROR(VLOOKUP(LEFT($A3084,8),POR!$A:$R,10,0),"")</f>
        <v/>
      </c>
      <c r="Y3084" s="8" t="str">
        <f>IFERROR(VLOOKUP(LEFT($A3084,8),POR!$A:$R,11,0),"")</f>
        <v/>
      </c>
      <c r="Z3084" s="8" t="str">
        <f>IFERROR(VLOOKUP(LEFT($A3084,8),POR!$A:$R,12,0),"")</f>
        <v/>
      </c>
      <c r="AA3084" s="8" t="str">
        <f>IFERROR(VLOOKUP(LEFT($A3084,8),POR!$A:$R,13,0),"")</f>
        <v/>
      </c>
      <c r="AB3084" s="8" t="str">
        <f>IFERROR(VLOOKUP(LEFT($A3084,8),POR!$A:$R,14,0),"")</f>
        <v/>
      </c>
      <c r="AC3084" s="8" t="str">
        <f>IFERROR(VLOOKUP(LEFT($A3084,8),POR!$A:$R,15,0),"")</f>
        <v/>
      </c>
      <c r="AD3084" s="8" t="str">
        <f>IFERROR(VLOOKUP(LEFT($A3084,8),POR!$A:$R,16,0),"")</f>
        <v/>
      </c>
      <c r="AE3084" s="8" t="str">
        <f>IFERROR(VLOOKUP(LEFT($A3084,8),POR!$A:$R,17,0),"")</f>
        <v/>
      </c>
      <c r="AF3084" s="8" t="str">
        <f>IFERROR(VLOOKUP(LEFT($A3084,8),POR!$A:$R,18,0),"")</f>
        <v/>
      </c>
      <c r="AG3084" s="36" t="str">
        <f>IFERROR(VLOOKUP(A3084,NSD!F:G,2,0),"")</f>
        <v/>
      </c>
    </row>
    <row r="3085" spans="1:33">
      <c r="A3085" s="49" t="s">
        <v>2580</v>
      </c>
      <c r="B3085" s="36" t="str">
        <f>VLOOKUP(LEFT(A3085,8),Clusters!A:C,3,0)</f>
        <v>C3</v>
      </c>
      <c r="C3085" s="36">
        <f>VLOOKUP(LEFT(A3085,8),Clusters!A:D,2,0)</f>
        <v>31</v>
      </c>
      <c r="O3085" s="36">
        <f>IFERROR(VLOOKUP(LEFT(A3085,8),'Development Priority'!A:B,2,0),"")</f>
        <v>760</v>
      </c>
      <c r="P3085" s="8" t="str">
        <f>IFERROR(VLOOKUP(LEFT($A3085,8),POR!$A:$R,2,0),"")</f>
        <v/>
      </c>
      <c r="Q3085" s="8" t="str">
        <f>IFERROR(VLOOKUP(LEFT($A3085,8),POR!$A:$R,3,0),"")</f>
        <v/>
      </c>
      <c r="R3085" s="8" t="str">
        <f>IFERROR(VLOOKUP(LEFT($A3085,8),POR!$A:$R,4,0),"")</f>
        <v/>
      </c>
      <c r="S3085" s="8" t="str">
        <f>IFERROR(VLOOKUP(LEFT($A3085,8),POR!$A:$R,5,0),"")</f>
        <v/>
      </c>
      <c r="T3085" s="8" t="str">
        <f>IFERROR(VLOOKUP(LEFT($A3085,8),POR!$A:$R,6,0),"")</f>
        <v/>
      </c>
      <c r="U3085" s="8" t="str">
        <f>IFERROR(VLOOKUP(LEFT($A3085,8),POR!$A:$R,7,0),"")</f>
        <v/>
      </c>
      <c r="V3085" s="8" t="str">
        <f>IFERROR(VLOOKUP(LEFT($A3085,8),POR!$A:$R,8,0),"")</f>
        <v/>
      </c>
      <c r="W3085" s="8" t="str">
        <f>IFERROR(VLOOKUP(LEFT($A3085,8),POR!$A:$R,9,0),"")</f>
        <v/>
      </c>
      <c r="X3085" s="8" t="str">
        <f>IFERROR(VLOOKUP(LEFT($A3085,8),POR!$A:$R,10,0),"")</f>
        <v/>
      </c>
      <c r="Y3085" s="8" t="str">
        <f>IFERROR(VLOOKUP(LEFT($A3085,8),POR!$A:$R,11,0),"")</f>
        <v/>
      </c>
      <c r="Z3085" s="8" t="str">
        <f>IFERROR(VLOOKUP(LEFT($A3085,8),POR!$A:$R,12,0),"")</f>
        <v/>
      </c>
      <c r="AA3085" s="8" t="str">
        <f>IFERROR(VLOOKUP(LEFT($A3085,8),POR!$A:$R,13,0),"")</f>
        <v/>
      </c>
      <c r="AB3085" s="8" t="str">
        <f>IFERROR(VLOOKUP(LEFT($A3085,8),POR!$A:$R,14,0),"")</f>
        <v/>
      </c>
      <c r="AC3085" s="8" t="str">
        <f>IFERROR(VLOOKUP(LEFT($A3085,8),POR!$A:$R,15,0),"")</f>
        <v/>
      </c>
      <c r="AD3085" s="8" t="str">
        <f>IFERROR(VLOOKUP(LEFT($A3085,8),POR!$A:$R,16,0),"")</f>
        <v/>
      </c>
      <c r="AE3085" s="8" t="str">
        <f>IFERROR(VLOOKUP(LEFT($A3085,8),POR!$A:$R,17,0),"")</f>
        <v/>
      </c>
      <c r="AF3085" s="8" t="str">
        <f>IFERROR(VLOOKUP(LEFT($A3085,8),POR!$A:$R,18,0),"")</f>
        <v/>
      </c>
      <c r="AG3085" s="36" t="str">
        <f>IFERROR(VLOOKUP(A3085,NSD!F:G,2,0),"")</f>
        <v/>
      </c>
    </row>
    <row r="3086" spans="1:33">
      <c r="A3086" s="49" t="s">
        <v>4814</v>
      </c>
      <c r="B3086" s="36" t="str">
        <f>VLOOKUP(LEFT(A3086,8),Clusters!A:C,3,0)</f>
        <v>C3</v>
      </c>
      <c r="C3086" s="36">
        <f>VLOOKUP(LEFT(A3086,8),Clusters!A:D,2,0)</f>
        <v>31</v>
      </c>
      <c r="O3086" s="36">
        <f>IFERROR(VLOOKUP(LEFT(A3086,8),'Development Priority'!A:B,2,0),"")</f>
        <v>760</v>
      </c>
      <c r="P3086" s="8" t="str">
        <f>IFERROR(VLOOKUP(LEFT($A3086,8),POR!$A:$R,2,0),"")</f>
        <v/>
      </c>
      <c r="Q3086" s="8" t="str">
        <f>IFERROR(VLOOKUP(LEFT($A3086,8),POR!$A:$R,3,0),"")</f>
        <v/>
      </c>
      <c r="R3086" s="8" t="str">
        <f>IFERROR(VLOOKUP(LEFT($A3086,8),POR!$A:$R,4,0),"")</f>
        <v/>
      </c>
      <c r="S3086" s="8" t="str">
        <f>IFERROR(VLOOKUP(LEFT($A3086,8),POR!$A:$R,5,0),"")</f>
        <v/>
      </c>
      <c r="T3086" s="8" t="str">
        <f>IFERROR(VLOOKUP(LEFT($A3086,8),POR!$A:$R,6,0),"")</f>
        <v/>
      </c>
      <c r="U3086" s="8" t="str">
        <f>IFERROR(VLOOKUP(LEFT($A3086,8),POR!$A:$R,7,0),"")</f>
        <v/>
      </c>
      <c r="V3086" s="8" t="str">
        <f>IFERROR(VLOOKUP(LEFT($A3086,8),POR!$A:$R,8,0),"")</f>
        <v/>
      </c>
      <c r="W3086" s="8" t="str">
        <f>IFERROR(VLOOKUP(LEFT($A3086,8),POR!$A:$R,9,0),"")</f>
        <v/>
      </c>
      <c r="X3086" s="8" t="str">
        <f>IFERROR(VLOOKUP(LEFT($A3086,8),POR!$A:$R,10,0),"")</f>
        <v/>
      </c>
      <c r="Y3086" s="8" t="str">
        <f>IFERROR(VLOOKUP(LEFT($A3086,8),POR!$A:$R,11,0),"")</f>
        <v/>
      </c>
      <c r="Z3086" s="8" t="str">
        <f>IFERROR(VLOOKUP(LEFT($A3086,8),POR!$A:$R,12,0),"")</f>
        <v/>
      </c>
      <c r="AA3086" s="8" t="str">
        <f>IFERROR(VLOOKUP(LEFT($A3086,8),POR!$A:$R,13,0),"")</f>
        <v/>
      </c>
      <c r="AB3086" s="8" t="str">
        <f>IFERROR(VLOOKUP(LEFT($A3086,8),POR!$A:$R,14,0),"")</f>
        <v/>
      </c>
      <c r="AC3086" s="8" t="str">
        <f>IFERROR(VLOOKUP(LEFT($A3086,8),POR!$A:$R,15,0),"")</f>
        <v/>
      </c>
      <c r="AD3086" s="8" t="str">
        <f>IFERROR(VLOOKUP(LEFT($A3086,8),POR!$A:$R,16,0),"")</f>
        <v/>
      </c>
      <c r="AE3086" s="8" t="str">
        <f>IFERROR(VLOOKUP(LEFT($A3086,8),POR!$A:$R,17,0),"")</f>
        <v/>
      </c>
      <c r="AF3086" s="8" t="str">
        <f>IFERROR(VLOOKUP(LEFT($A3086,8),POR!$A:$R,18,0),"")</f>
        <v/>
      </c>
      <c r="AG3086" s="36" t="str">
        <f>IFERROR(VLOOKUP(A3086,NSD!F:G,2,0),"")</f>
        <v/>
      </c>
    </row>
    <row r="3087" spans="1:33">
      <c r="A3087" s="49" t="s">
        <v>2975</v>
      </c>
      <c r="B3087" s="36" t="str">
        <f>VLOOKUP(LEFT(A3087,8),Clusters!A:C,3,0)</f>
        <v>C1</v>
      </c>
      <c r="C3087" s="36">
        <f>VLOOKUP(LEFT(A3087,8),Clusters!A:D,2,0)</f>
        <v>11</v>
      </c>
      <c r="O3087" s="36">
        <f>IFERROR(VLOOKUP(LEFT(A3087,8),'Development Priority'!A:B,2,0),"")</f>
        <v>880</v>
      </c>
      <c r="P3087" s="8" t="str">
        <f>IFERROR(VLOOKUP(LEFT($A3087,8),POR!$A:$R,2,0),"")</f>
        <v/>
      </c>
      <c r="Q3087" s="8" t="str">
        <f>IFERROR(VLOOKUP(LEFT($A3087,8),POR!$A:$R,3,0),"")</f>
        <v/>
      </c>
      <c r="R3087" s="8" t="str">
        <f>IFERROR(VLOOKUP(LEFT($A3087,8),POR!$A:$R,4,0),"")</f>
        <v/>
      </c>
      <c r="S3087" s="8" t="str">
        <f>IFERROR(VLOOKUP(LEFT($A3087,8),POR!$A:$R,5,0),"")</f>
        <v/>
      </c>
      <c r="T3087" s="8" t="str">
        <f>IFERROR(VLOOKUP(LEFT($A3087,8),POR!$A:$R,6,0),"")</f>
        <v/>
      </c>
      <c r="U3087" s="8" t="str">
        <f>IFERROR(VLOOKUP(LEFT($A3087,8),POR!$A:$R,7,0),"")</f>
        <v/>
      </c>
      <c r="V3087" s="8" t="str">
        <f>IFERROR(VLOOKUP(LEFT($A3087,8),POR!$A:$R,8,0),"")</f>
        <v/>
      </c>
      <c r="W3087" s="8" t="str">
        <f>IFERROR(VLOOKUP(LEFT($A3087,8),POR!$A:$R,9,0),"")</f>
        <v/>
      </c>
      <c r="X3087" s="8" t="str">
        <f>IFERROR(VLOOKUP(LEFT($A3087,8),POR!$A:$R,10,0),"")</f>
        <v/>
      </c>
      <c r="Y3087" s="8" t="str">
        <f>IFERROR(VLOOKUP(LEFT($A3087,8),POR!$A:$R,11,0),"")</f>
        <v/>
      </c>
      <c r="Z3087" s="8" t="str">
        <f>IFERROR(VLOOKUP(LEFT($A3087,8),POR!$A:$R,12,0),"")</f>
        <v/>
      </c>
      <c r="AA3087" s="8" t="str">
        <f>IFERROR(VLOOKUP(LEFT($A3087,8),POR!$A:$R,13,0),"")</f>
        <v/>
      </c>
      <c r="AB3087" s="8" t="str">
        <f>IFERROR(VLOOKUP(LEFT($A3087,8),POR!$A:$R,14,0),"")</f>
        <v/>
      </c>
      <c r="AC3087" s="8" t="str">
        <f>IFERROR(VLOOKUP(LEFT($A3087,8),POR!$A:$R,15,0),"")</f>
        <v/>
      </c>
      <c r="AD3087" s="8" t="str">
        <f>IFERROR(VLOOKUP(LEFT($A3087,8),POR!$A:$R,16,0),"")</f>
        <v/>
      </c>
      <c r="AE3087" s="8" t="str">
        <f>IFERROR(VLOOKUP(LEFT($A3087,8),POR!$A:$R,17,0),"")</f>
        <v/>
      </c>
      <c r="AF3087" s="8" t="str">
        <f>IFERROR(VLOOKUP(LEFT($A3087,8),POR!$A:$R,18,0),"")</f>
        <v/>
      </c>
      <c r="AG3087" s="36" t="str">
        <f>IFERROR(VLOOKUP(A3087,NSD!F:G,2,0),"")</f>
        <v/>
      </c>
    </row>
    <row r="3088" spans="1:33">
      <c r="A3088" s="49" t="s">
        <v>2789</v>
      </c>
      <c r="B3088" s="36" t="str">
        <f>VLOOKUP(LEFT(A3088,8),Clusters!A:C,3,0)</f>
        <v>C1</v>
      </c>
      <c r="C3088" s="36">
        <f>VLOOKUP(LEFT(A3088,8),Clusters!A:D,2,0)</f>
        <v>11</v>
      </c>
      <c r="O3088" s="36">
        <f>IFERROR(VLOOKUP(LEFT(A3088,8),'Development Priority'!A:B,2,0),"")</f>
        <v>880</v>
      </c>
      <c r="P3088" s="8" t="str">
        <f>IFERROR(VLOOKUP(LEFT($A3088,8),POR!$A:$R,2,0),"")</f>
        <v/>
      </c>
      <c r="Q3088" s="8" t="str">
        <f>IFERROR(VLOOKUP(LEFT($A3088,8),POR!$A:$R,3,0),"")</f>
        <v/>
      </c>
      <c r="R3088" s="8" t="str">
        <f>IFERROR(VLOOKUP(LEFT($A3088,8),POR!$A:$R,4,0),"")</f>
        <v/>
      </c>
      <c r="S3088" s="8" t="str">
        <f>IFERROR(VLOOKUP(LEFT($A3088,8),POR!$A:$R,5,0),"")</f>
        <v/>
      </c>
      <c r="T3088" s="8" t="str">
        <f>IFERROR(VLOOKUP(LEFT($A3088,8),POR!$A:$R,6,0),"")</f>
        <v/>
      </c>
      <c r="U3088" s="8" t="str">
        <f>IFERROR(VLOOKUP(LEFT($A3088,8),POR!$A:$R,7,0),"")</f>
        <v/>
      </c>
      <c r="V3088" s="8" t="str">
        <f>IFERROR(VLOOKUP(LEFT($A3088,8),POR!$A:$R,8,0),"")</f>
        <v/>
      </c>
      <c r="W3088" s="8" t="str">
        <f>IFERROR(VLOOKUP(LEFT($A3088,8),POR!$A:$R,9,0),"")</f>
        <v/>
      </c>
      <c r="X3088" s="8" t="str">
        <f>IFERROR(VLOOKUP(LEFT($A3088,8),POR!$A:$R,10,0),"")</f>
        <v/>
      </c>
      <c r="Y3088" s="8" t="str">
        <f>IFERROR(VLOOKUP(LEFT($A3088,8),POR!$A:$R,11,0),"")</f>
        <v/>
      </c>
      <c r="Z3088" s="8" t="str">
        <f>IFERROR(VLOOKUP(LEFT($A3088,8),POR!$A:$R,12,0),"")</f>
        <v/>
      </c>
      <c r="AA3088" s="8" t="str">
        <f>IFERROR(VLOOKUP(LEFT($A3088,8),POR!$A:$R,13,0),"")</f>
        <v/>
      </c>
      <c r="AB3088" s="8" t="str">
        <f>IFERROR(VLOOKUP(LEFT($A3088,8),POR!$A:$R,14,0),"")</f>
        <v/>
      </c>
      <c r="AC3088" s="8" t="str">
        <f>IFERROR(VLOOKUP(LEFT($A3088,8),POR!$A:$R,15,0),"")</f>
        <v/>
      </c>
      <c r="AD3088" s="8" t="str">
        <f>IFERROR(VLOOKUP(LEFT($A3088,8),POR!$A:$R,16,0),"")</f>
        <v/>
      </c>
      <c r="AE3088" s="8" t="str">
        <f>IFERROR(VLOOKUP(LEFT($A3088,8),POR!$A:$R,17,0),"")</f>
        <v/>
      </c>
      <c r="AF3088" s="8" t="str">
        <f>IFERROR(VLOOKUP(LEFT($A3088,8),POR!$A:$R,18,0),"")</f>
        <v/>
      </c>
      <c r="AG3088" s="36" t="str">
        <f>IFERROR(VLOOKUP(A3088,NSD!F:G,2,0),"")</f>
        <v/>
      </c>
    </row>
    <row r="3089" spans="1:33">
      <c r="A3089" s="49" t="s">
        <v>3116</v>
      </c>
      <c r="B3089" s="36" t="str">
        <f>VLOOKUP(LEFT(A3089,8),Clusters!A:C,3,0)</f>
        <v>C1</v>
      </c>
      <c r="C3089" s="36">
        <f>VLOOKUP(LEFT(A3089,8),Clusters!A:D,2,0)</f>
        <v>11</v>
      </c>
      <c r="O3089" s="36">
        <f>IFERROR(VLOOKUP(LEFT(A3089,8),'Development Priority'!A:B,2,0),"")</f>
        <v>880</v>
      </c>
      <c r="P3089" s="8" t="str">
        <f>IFERROR(VLOOKUP(LEFT($A3089,8),POR!$A:$R,2,0),"")</f>
        <v/>
      </c>
      <c r="Q3089" s="8" t="str">
        <f>IFERROR(VLOOKUP(LEFT($A3089,8),POR!$A:$R,3,0),"")</f>
        <v/>
      </c>
      <c r="R3089" s="8" t="str">
        <f>IFERROR(VLOOKUP(LEFT($A3089,8),POR!$A:$R,4,0),"")</f>
        <v/>
      </c>
      <c r="S3089" s="8" t="str">
        <f>IFERROR(VLOOKUP(LEFT($A3089,8),POR!$A:$R,5,0),"")</f>
        <v/>
      </c>
      <c r="T3089" s="8" t="str">
        <f>IFERROR(VLOOKUP(LEFT($A3089,8),POR!$A:$R,6,0),"")</f>
        <v/>
      </c>
      <c r="U3089" s="8" t="str">
        <f>IFERROR(VLOOKUP(LEFT($A3089,8),POR!$A:$R,7,0),"")</f>
        <v/>
      </c>
      <c r="V3089" s="8" t="str">
        <f>IFERROR(VLOOKUP(LEFT($A3089,8),POR!$A:$R,8,0),"")</f>
        <v/>
      </c>
      <c r="W3089" s="8" t="str">
        <f>IFERROR(VLOOKUP(LEFT($A3089,8),POR!$A:$R,9,0),"")</f>
        <v/>
      </c>
      <c r="X3089" s="8" t="str">
        <f>IFERROR(VLOOKUP(LEFT($A3089,8),POR!$A:$R,10,0),"")</f>
        <v/>
      </c>
      <c r="Y3089" s="8" t="str">
        <f>IFERROR(VLOOKUP(LEFT($A3089,8),POR!$A:$R,11,0),"")</f>
        <v/>
      </c>
      <c r="Z3089" s="8" t="str">
        <f>IFERROR(VLOOKUP(LEFT($A3089,8),POR!$A:$R,12,0),"")</f>
        <v/>
      </c>
      <c r="AA3089" s="8" t="str">
        <f>IFERROR(VLOOKUP(LEFT($A3089,8),POR!$A:$R,13,0),"")</f>
        <v/>
      </c>
      <c r="AB3089" s="8" t="str">
        <f>IFERROR(VLOOKUP(LEFT($A3089,8),POR!$A:$R,14,0),"")</f>
        <v/>
      </c>
      <c r="AC3089" s="8" t="str">
        <f>IFERROR(VLOOKUP(LEFT($A3089,8),POR!$A:$R,15,0),"")</f>
        <v/>
      </c>
      <c r="AD3089" s="8" t="str">
        <f>IFERROR(VLOOKUP(LEFT($A3089,8),POR!$A:$R,16,0),"")</f>
        <v/>
      </c>
      <c r="AE3089" s="8" t="str">
        <f>IFERROR(VLOOKUP(LEFT($A3089,8),POR!$A:$R,17,0),"")</f>
        <v/>
      </c>
      <c r="AF3089" s="8" t="str">
        <f>IFERROR(VLOOKUP(LEFT($A3089,8),POR!$A:$R,18,0),"")</f>
        <v/>
      </c>
      <c r="AG3089" s="36" t="str">
        <f>IFERROR(VLOOKUP(A3089,NSD!F:G,2,0),"")</f>
        <v/>
      </c>
    </row>
    <row r="3090" spans="1:33">
      <c r="A3090" s="49" t="s">
        <v>2682</v>
      </c>
      <c r="B3090" s="36" t="str">
        <f>VLOOKUP(LEFT(A3090,8),Clusters!A:C,3,0)</f>
        <v>C1</v>
      </c>
      <c r="C3090" s="36">
        <f>VLOOKUP(LEFT(A3090,8),Clusters!A:D,2,0)</f>
        <v>11</v>
      </c>
      <c r="O3090" s="36">
        <f>IFERROR(VLOOKUP(LEFT(A3090,8),'Development Priority'!A:B,2,0),"")</f>
        <v>880</v>
      </c>
      <c r="P3090" s="8" t="str">
        <f>IFERROR(VLOOKUP(LEFT($A3090,8),POR!$A:$R,2,0),"")</f>
        <v/>
      </c>
      <c r="Q3090" s="8" t="str">
        <f>IFERROR(VLOOKUP(LEFT($A3090,8),POR!$A:$R,3,0),"")</f>
        <v/>
      </c>
      <c r="R3090" s="8" t="str">
        <f>IFERROR(VLOOKUP(LEFT($A3090,8),POR!$A:$R,4,0),"")</f>
        <v/>
      </c>
      <c r="S3090" s="8" t="str">
        <f>IFERROR(VLOOKUP(LEFT($A3090,8),POR!$A:$R,5,0),"")</f>
        <v/>
      </c>
      <c r="T3090" s="8" t="str">
        <f>IFERROR(VLOOKUP(LEFT($A3090,8),POR!$A:$R,6,0),"")</f>
        <v/>
      </c>
      <c r="U3090" s="8" t="str">
        <f>IFERROR(VLOOKUP(LEFT($A3090,8),POR!$A:$R,7,0),"")</f>
        <v/>
      </c>
      <c r="V3090" s="8" t="str">
        <f>IFERROR(VLOOKUP(LEFT($A3090,8),POR!$A:$R,8,0),"")</f>
        <v/>
      </c>
      <c r="W3090" s="8" t="str">
        <f>IFERROR(VLOOKUP(LEFT($A3090,8),POR!$A:$R,9,0),"")</f>
        <v/>
      </c>
      <c r="X3090" s="8" t="str">
        <f>IFERROR(VLOOKUP(LEFT($A3090,8),POR!$A:$R,10,0),"")</f>
        <v/>
      </c>
      <c r="Y3090" s="8" t="str">
        <f>IFERROR(VLOOKUP(LEFT($A3090,8),POR!$A:$R,11,0),"")</f>
        <v/>
      </c>
      <c r="Z3090" s="8" t="str">
        <f>IFERROR(VLOOKUP(LEFT($A3090,8),POR!$A:$R,12,0),"")</f>
        <v/>
      </c>
      <c r="AA3090" s="8" t="str">
        <f>IFERROR(VLOOKUP(LEFT($A3090,8),POR!$A:$R,13,0),"")</f>
        <v/>
      </c>
      <c r="AB3090" s="8" t="str">
        <f>IFERROR(VLOOKUP(LEFT($A3090,8),POR!$A:$R,14,0),"")</f>
        <v/>
      </c>
      <c r="AC3090" s="8" t="str">
        <f>IFERROR(VLOOKUP(LEFT($A3090,8),POR!$A:$R,15,0),"")</f>
        <v/>
      </c>
      <c r="AD3090" s="8" t="str">
        <f>IFERROR(VLOOKUP(LEFT($A3090,8),POR!$A:$R,16,0),"")</f>
        <v/>
      </c>
      <c r="AE3090" s="8" t="str">
        <f>IFERROR(VLOOKUP(LEFT($A3090,8),POR!$A:$R,17,0),"")</f>
        <v/>
      </c>
      <c r="AF3090" s="8" t="str">
        <f>IFERROR(VLOOKUP(LEFT($A3090,8),POR!$A:$R,18,0),"")</f>
        <v/>
      </c>
      <c r="AG3090" s="36" t="str">
        <f>IFERROR(VLOOKUP(A3090,NSD!F:G,2,0),"")</f>
        <v/>
      </c>
    </row>
    <row r="3091" spans="1:33">
      <c r="A3091" s="49" t="s">
        <v>2480</v>
      </c>
      <c r="B3091" s="36" t="str">
        <f>VLOOKUP(LEFT(A3091,8),Clusters!A:C,3,0)</f>
        <v>C4</v>
      </c>
      <c r="C3091" s="36">
        <f>VLOOKUP(LEFT(A3091,8),Clusters!A:D,2,0)</f>
        <v>41</v>
      </c>
      <c r="O3091" s="36">
        <f>IFERROR(VLOOKUP(LEFT(A3091,8),'Development Priority'!A:B,2,0),"")</f>
        <v>392</v>
      </c>
      <c r="P3091" s="8" t="str">
        <f>IFERROR(VLOOKUP(LEFT($A3091,8),POR!$A:$R,2,0),"")</f>
        <v/>
      </c>
      <c r="Q3091" s="8" t="str">
        <f>IFERROR(VLOOKUP(LEFT($A3091,8),POR!$A:$R,3,0),"")</f>
        <v/>
      </c>
      <c r="R3091" s="8" t="str">
        <f>IFERROR(VLOOKUP(LEFT($A3091,8),POR!$A:$R,4,0),"")</f>
        <v/>
      </c>
      <c r="S3091" s="8" t="str">
        <f>IFERROR(VLOOKUP(LEFT($A3091,8),POR!$A:$R,5,0),"")</f>
        <v/>
      </c>
      <c r="T3091" s="8">
        <f>IFERROR(VLOOKUP(LEFT($A3091,8),POR!$A:$R,6,0),"")</f>
        <v>42873.708333333299</v>
      </c>
      <c r="U3091" s="8" t="str">
        <f>IFERROR(VLOOKUP(LEFT($A3091,8),POR!$A:$R,7,0),"")</f>
        <v/>
      </c>
      <c r="V3091" s="8">
        <f>IFERROR(VLOOKUP(LEFT($A3091,8),POR!$A:$R,8,0),"")</f>
        <v>42874</v>
      </c>
      <c r="W3091" s="8" t="str">
        <f>IFERROR(VLOOKUP(LEFT($A3091,8),POR!$A:$R,9,0),"")</f>
        <v/>
      </c>
      <c r="X3091" s="8" t="str">
        <f>IFERROR(VLOOKUP(LEFT($A3091,8),POR!$A:$R,10,0),"")</f>
        <v/>
      </c>
      <c r="Y3091" s="8" t="str">
        <f>IFERROR(VLOOKUP(LEFT($A3091,8),POR!$A:$R,11,0),"")</f>
        <v/>
      </c>
      <c r="Z3091" s="8" t="str">
        <f>IFERROR(VLOOKUP(LEFT($A3091,8),POR!$A:$R,12,0),"")</f>
        <v/>
      </c>
      <c r="AA3091" s="8" t="str">
        <f>IFERROR(VLOOKUP(LEFT($A3091,8),POR!$A:$R,13,0),"")</f>
        <v/>
      </c>
      <c r="AB3091" s="8" t="str">
        <f>IFERROR(VLOOKUP(LEFT($A3091,8),POR!$A:$R,14,0),"")</f>
        <v/>
      </c>
      <c r="AC3091" s="8" t="str">
        <f>IFERROR(VLOOKUP(LEFT($A3091,8),POR!$A:$R,15,0),"")</f>
        <v/>
      </c>
      <c r="AD3091" s="8" t="str">
        <f>IFERROR(VLOOKUP(LEFT($A3091,8),POR!$A:$R,16,0),"")</f>
        <v/>
      </c>
      <c r="AE3091" s="8" t="str">
        <f>IFERROR(VLOOKUP(LEFT($A3091,8),POR!$A:$R,17,0),"")</f>
        <v/>
      </c>
      <c r="AF3091" s="8" t="str">
        <f>IFERROR(VLOOKUP(LEFT($A3091,8),POR!$A:$R,18,0),"")</f>
        <v/>
      </c>
      <c r="AG3091" s="36" t="str">
        <f>IFERROR(VLOOKUP(A3091,NSD!F:G,2,0),"")</f>
        <v/>
      </c>
    </row>
    <row r="3092" spans="1:33">
      <c r="A3092" s="49" t="s">
        <v>3815</v>
      </c>
      <c r="B3092" s="36" t="str">
        <f>VLOOKUP(LEFT(A3092,8),Clusters!A:C,3,0)</f>
        <v>C4</v>
      </c>
      <c r="C3092" s="36">
        <f>VLOOKUP(LEFT(A3092,8),Clusters!A:D,2,0)</f>
        <v>41</v>
      </c>
      <c r="O3092" s="36">
        <f>IFERROR(VLOOKUP(LEFT(A3092,8),'Development Priority'!A:B,2,0),"")</f>
        <v>392</v>
      </c>
      <c r="P3092" s="8" t="str">
        <f>IFERROR(VLOOKUP(LEFT($A3092,8),POR!$A:$R,2,0),"")</f>
        <v/>
      </c>
      <c r="Q3092" s="8" t="str">
        <f>IFERROR(VLOOKUP(LEFT($A3092,8),POR!$A:$R,3,0),"")</f>
        <v/>
      </c>
      <c r="R3092" s="8" t="str">
        <f>IFERROR(VLOOKUP(LEFT($A3092,8),POR!$A:$R,4,0),"")</f>
        <v/>
      </c>
      <c r="S3092" s="8" t="str">
        <f>IFERROR(VLOOKUP(LEFT($A3092,8),POR!$A:$R,5,0),"")</f>
        <v/>
      </c>
      <c r="T3092" s="8">
        <f>IFERROR(VLOOKUP(LEFT($A3092,8),POR!$A:$R,6,0),"")</f>
        <v>42873.708333333299</v>
      </c>
      <c r="U3092" s="8" t="str">
        <f>IFERROR(VLOOKUP(LEFT($A3092,8),POR!$A:$R,7,0),"")</f>
        <v/>
      </c>
      <c r="V3092" s="8">
        <f>IFERROR(VLOOKUP(LEFT($A3092,8),POR!$A:$R,8,0),"")</f>
        <v>42874</v>
      </c>
      <c r="W3092" s="8" t="str">
        <f>IFERROR(VLOOKUP(LEFT($A3092,8),POR!$A:$R,9,0),"")</f>
        <v/>
      </c>
      <c r="X3092" s="8" t="str">
        <f>IFERROR(VLOOKUP(LEFT($A3092,8),POR!$A:$R,10,0),"")</f>
        <v/>
      </c>
      <c r="Y3092" s="8" t="str">
        <f>IFERROR(VLOOKUP(LEFT($A3092,8),POR!$A:$R,11,0),"")</f>
        <v/>
      </c>
      <c r="Z3092" s="8" t="str">
        <f>IFERROR(VLOOKUP(LEFT($A3092,8),POR!$A:$R,12,0),"")</f>
        <v/>
      </c>
      <c r="AA3092" s="8" t="str">
        <f>IFERROR(VLOOKUP(LEFT($A3092,8),POR!$A:$R,13,0),"")</f>
        <v/>
      </c>
      <c r="AB3092" s="8" t="str">
        <f>IFERROR(VLOOKUP(LEFT($A3092,8),POR!$A:$R,14,0),"")</f>
        <v/>
      </c>
      <c r="AC3092" s="8" t="str">
        <f>IFERROR(VLOOKUP(LEFT($A3092,8),POR!$A:$R,15,0),"")</f>
        <v/>
      </c>
      <c r="AD3092" s="8" t="str">
        <f>IFERROR(VLOOKUP(LEFT($A3092,8),POR!$A:$R,16,0),"")</f>
        <v/>
      </c>
      <c r="AE3092" s="8" t="str">
        <f>IFERROR(VLOOKUP(LEFT($A3092,8),POR!$A:$R,17,0),"")</f>
        <v/>
      </c>
      <c r="AF3092" s="8" t="str">
        <f>IFERROR(VLOOKUP(LEFT($A3092,8),POR!$A:$R,18,0),"")</f>
        <v/>
      </c>
      <c r="AG3092" s="36" t="str">
        <f>IFERROR(VLOOKUP(A3092,NSD!F:G,2,0),"")</f>
        <v/>
      </c>
    </row>
    <row r="3093" spans="1:33">
      <c r="A3093" s="49" t="s">
        <v>4875</v>
      </c>
      <c r="B3093" s="36" t="str">
        <f>VLOOKUP(LEFT(A3093,8),Clusters!A:C,3,0)</f>
        <v>C4</v>
      </c>
      <c r="C3093" s="36">
        <f>VLOOKUP(LEFT(A3093,8),Clusters!A:D,2,0)</f>
        <v>41</v>
      </c>
      <c r="O3093" s="36">
        <f>IFERROR(VLOOKUP(LEFT(A3093,8),'Development Priority'!A:B,2,0),"")</f>
        <v>392</v>
      </c>
      <c r="P3093" s="8" t="str">
        <f>IFERROR(VLOOKUP(LEFT($A3093,8),POR!$A:$R,2,0),"")</f>
        <v/>
      </c>
      <c r="Q3093" s="8" t="str">
        <f>IFERROR(VLOOKUP(LEFT($A3093,8),POR!$A:$R,3,0),"")</f>
        <v/>
      </c>
      <c r="R3093" s="8" t="str">
        <f>IFERROR(VLOOKUP(LEFT($A3093,8),POR!$A:$R,4,0),"")</f>
        <v/>
      </c>
      <c r="S3093" s="8" t="str">
        <f>IFERROR(VLOOKUP(LEFT($A3093,8),POR!$A:$R,5,0),"")</f>
        <v/>
      </c>
      <c r="T3093" s="8">
        <f>IFERROR(VLOOKUP(LEFT($A3093,8),POR!$A:$R,6,0),"")</f>
        <v>42873.708333333299</v>
      </c>
      <c r="U3093" s="8" t="str">
        <f>IFERROR(VLOOKUP(LEFT($A3093,8),POR!$A:$R,7,0),"")</f>
        <v/>
      </c>
      <c r="V3093" s="8">
        <f>IFERROR(VLOOKUP(LEFT($A3093,8),POR!$A:$R,8,0),"")</f>
        <v>42874</v>
      </c>
      <c r="W3093" s="8" t="str">
        <f>IFERROR(VLOOKUP(LEFT($A3093,8),POR!$A:$R,9,0),"")</f>
        <v/>
      </c>
      <c r="X3093" s="8" t="str">
        <f>IFERROR(VLOOKUP(LEFT($A3093,8),POR!$A:$R,10,0),"")</f>
        <v/>
      </c>
      <c r="Y3093" s="8" t="str">
        <f>IFERROR(VLOOKUP(LEFT($A3093,8),POR!$A:$R,11,0),"")</f>
        <v/>
      </c>
      <c r="Z3093" s="8" t="str">
        <f>IFERROR(VLOOKUP(LEFT($A3093,8),POR!$A:$R,12,0),"")</f>
        <v/>
      </c>
      <c r="AA3093" s="8" t="str">
        <f>IFERROR(VLOOKUP(LEFT($A3093,8),POR!$A:$R,13,0),"")</f>
        <v/>
      </c>
      <c r="AB3093" s="8" t="str">
        <f>IFERROR(VLOOKUP(LEFT($A3093,8),POR!$A:$R,14,0),"")</f>
        <v/>
      </c>
      <c r="AC3093" s="8" t="str">
        <f>IFERROR(VLOOKUP(LEFT($A3093,8),POR!$A:$R,15,0),"")</f>
        <v/>
      </c>
      <c r="AD3093" s="8" t="str">
        <f>IFERROR(VLOOKUP(LEFT($A3093,8),POR!$A:$R,16,0),"")</f>
        <v/>
      </c>
      <c r="AE3093" s="8" t="str">
        <f>IFERROR(VLOOKUP(LEFT($A3093,8),POR!$A:$R,17,0),"")</f>
        <v/>
      </c>
      <c r="AF3093" s="8" t="str">
        <f>IFERROR(VLOOKUP(LEFT($A3093,8),POR!$A:$R,18,0),"")</f>
        <v/>
      </c>
      <c r="AG3093" s="36" t="str">
        <f>IFERROR(VLOOKUP(A3093,NSD!F:G,2,0),"")</f>
        <v/>
      </c>
    </row>
    <row r="3094" spans="1:33">
      <c r="A3094" s="49" t="s">
        <v>3941</v>
      </c>
      <c r="B3094" s="36" t="str">
        <f>VLOOKUP(LEFT(A3094,8),Clusters!A:C,3,0)</f>
        <v>C4</v>
      </c>
      <c r="C3094" s="36">
        <f>VLOOKUP(LEFT(A3094,8),Clusters!A:D,2,0)</f>
        <v>41</v>
      </c>
      <c r="O3094" s="36">
        <f>IFERROR(VLOOKUP(LEFT(A3094,8),'Development Priority'!A:B,2,0),"")</f>
        <v>392</v>
      </c>
      <c r="P3094" s="8" t="str">
        <f>IFERROR(VLOOKUP(LEFT($A3094,8),POR!$A:$R,2,0),"")</f>
        <v/>
      </c>
      <c r="Q3094" s="8" t="str">
        <f>IFERROR(VLOOKUP(LEFT($A3094,8),POR!$A:$R,3,0),"")</f>
        <v/>
      </c>
      <c r="R3094" s="8" t="str">
        <f>IFERROR(VLOOKUP(LEFT($A3094,8),POR!$A:$R,4,0),"")</f>
        <v/>
      </c>
      <c r="S3094" s="8" t="str">
        <f>IFERROR(VLOOKUP(LEFT($A3094,8),POR!$A:$R,5,0),"")</f>
        <v/>
      </c>
      <c r="T3094" s="8">
        <f>IFERROR(VLOOKUP(LEFT($A3094,8),POR!$A:$R,6,0),"")</f>
        <v>42873.708333333299</v>
      </c>
      <c r="U3094" s="8" t="str">
        <f>IFERROR(VLOOKUP(LEFT($A3094,8),POR!$A:$R,7,0),"")</f>
        <v/>
      </c>
      <c r="V3094" s="8">
        <f>IFERROR(VLOOKUP(LEFT($A3094,8),POR!$A:$R,8,0),"")</f>
        <v>42874</v>
      </c>
      <c r="W3094" s="8" t="str">
        <f>IFERROR(VLOOKUP(LEFT($A3094,8),POR!$A:$R,9,0),"")</f>
        <v/>
      </c>
      <c r="X3094" s="8" t="str">
        <f>IFERROR(VLOOKUP(LEFT($A3094,8),POR!$A:$R,10,0),"")</f>
        <v/>
      </c>
      <c r="Y3094" s="8" t="str">
        <f>IFERROR(VLOOKUP(LEFT($A3094,8),POR!$A:$R,11,0),"")</f>
        <v/>
      </c>
      <c r="Z3094" s="8" t="str">
        <f>IFERROR(VLOOKUP(LEFT($A3094,8),POR!$A:$R,12,0),"")</f>
        <v/>
      </c>
      <c r="AA3094" s="8" t="str">
        <f>IFERROR(VLOOKUP(LEFT($A3094,8),POR!$A:$R,13,0),"")</f>
        <v/>
      </c>
      <c r="AB3094" s="8" t="str">
        <f>IFERROR(VLOOKUP(LEFT($A3094,8),POR!$A:$R,14,0),"")</f>
        <v/>
      </c>
      <c r="AC3094" s="8" t="str">
        <f>IFERROR(VLOOKUP(LEFT($A3094,8),POR!$A:$R,15,0),"")</f>
        <v/>
      </c>
      <c r="AD3094" s="8" t="str">
        <f>IFERROR(VLOOKUP(LEFT($A3094,8),POR!$A:$R,16,0),"")</f>
        <v/>
      </c>
      <c r="AE3094" s="8" t="str">
        <f>IFERROR(VLOOKUP(LEFT($A3094,8),POR!$A:$R,17,0),"")</f>
        <v/>
      </c>
      <c r="AF3094" s="8" t="str">
        <f>IFERROR(VLOOKUP(LEFT($A3094,8),POR!$A:$R,18,0),"")</f>
        <v/>
      </c>
      <c r="AG3094" s="36" t="str">
        <f>IFERROR(VLOOKUP(A3094,NSD!F:G,2,0),"")</f>
        <v/>
      </c>
    </row>
    <row r="3095" spans="1:33">
      <c r="A3095" s="49" t="s">
        <v>3773</v>
      </c>
      <c r="B3095" s="36" t="str">
        <f>VLOOKUP(LEFT(A3095,8),Clusters!A:C,3,0)</f>
        <v>C4</v>
      </c>
      <c r="C3095" s="36">
        <f>VLOOKUP(LEFT(A3095,8),Clusters!A:D,2,0)</f>
        <v>41</v>
      </c>
      <c r="O3095" s="36">
        <f>IFERROR(VLOOKUP(LEFT(A3095,8),'Development Priority'!A:B,2,0),"")</f>
        <v>392</v>
      </c>
      <c r="P3095" s="8" t="str">
        <f>IFERROR(VLOOKUP(LEFT($A3095,8),POR!$A:$R,2,0),"")</f>
        <v/>
      </c>
      <c r="Q3095" s="8" t="str">
        <f>IFERROR(VLOOKUP(LEFT($A3095,8),POR!$A:$R,3,0),"")</f>
        <v/>
      </c>
      <c r="R3095" s="8" t="str">
        <f>IFERROR(VLOOKUP(LEFT($A3095,8),POR!$A:$R,4,0),"")</f>
        <v/>
      </c>
      <c r="S3095" s="8" t="str">
        <f>IFERROR(VLOOKUP(LEFT($A3095,8),POR!$A:$R,5,0),"")</f>
        <v/>
      </c>
      <c r="T3095" s="8">
        <f>IFERROR(VLOOKUP(LEFT($A3095,8),POR!$A:$R,6,0),"")</f>
        <v>42873.708333333299</v>
      </c>
      <c r="U3095" s="8" t="str">
        <f>IFERROR(VLOOKUP(LEFT($A3095,8),POR!$A:$R,7,0),"")</f>
        <v/>
      </c>
      <c r="V3095" s="8">
        <f>IFERROR(VLOOKUP(LEFT($A3095,8),POR!$A:$R,8,0),"")</f>
        <v>42874</v>
      </c>
      <c r="W3095" s="8" t="str">
        <f>IFERROR(VLOOKUP(LEFT($A3095,8),POR!$A:$R,9,0),"")</f>
        <v/>
      </c>
      <c r="X3095" s="8" t="str">
        <f>IFERROR(VLOOKUP(LEFT($A3095,8),POR!$A:$R,10,0),"")</f>
        <v/>
      </c>
      <c r="Y3095" s="8" t="str">
        <f>IFERROR(VLOOKUP(LEFT($A3095,8),POR!$A:$R,11,0),"")</f>
        <v/>
      </c>
      <c r="Z3095" s="8" t="str">
        <f>IFERROR(VLOOKUP(LEFT($A3095,8),POR!$A:$R,12,0),"")</f>
        <v/>
      </c>
      <c r="AA3095" s="8" t="str">
        <f>IFERROR(VLOOKUP(LEFT($A3095,8),POR!$A:$R,13,0),"")</f>
        <v/>
      </c>
      <c r="AB3095" s="8" t="str">
        <f>IFERROR(VLOOKUP(LEFT($A3095,8),POR!$A:$R,14,0),"")</f>
        <v/>
      </c>
      <c r="AC3095" s="8" t="str">
        <f>IFERROR(VLOOKUP(LEFT($A3095,8),POR!$A:$R,15,0),"")</f>
        <v/>
      </c>
      <c r="AD3095" s="8" t="str">
        <f>IFERROR(VLOOKUP(LEFT($A3095,8),POR!$A:$R,16,0),"")</f>
        <v/>
      </c>
      <c r="AE3095" s="8" t="str">
        <f>IFERROR(VLOOKUP(LEFT($A3095,8),POR!$A:$R,17,0),"")</f>
        <v/>
      </c>
      <c r="AF3095" s="8" t="str">
        <f>IFERROR(VLOOKUP(LEFT($A3095,8),POR!$A:$R,18,0),"")</f>
        <v/>
      </c>
      <c r="AG3095" s="36" t="str">
        <f>IFERROR(VLOOKUP(A3095,NSD!F:G,2,0),"")</f>
        <v/>
      </c>
    </row>
    <row r="3096" spans="1:33">
      <c r="A3096" s="49" t="s">
        <v>4220</v>
      </c>
      <c r="B3096" s="36" t="str">
        <f>VLOOKUP(LEFT(A3096,8),Clusters!A:C,3,0)</f>
        <v>C4</v>
      </c>
      <c r="C3096" s="36">
        <f>VLOOKUP(LEFT(A3096,8),Clusters!A:D,2,0)</f>
        <v>41</v>
      </c>
      <c r="O3096" s="36">
        <f>IFERROR(VLOOKUP(LEFT(A3096,8),'Development Priority'!A:B,2,0),"")</f>
        <v>392</v>
      </c>
      <c r="P3096" s="8" t="str">
        <f>IFERROR(VLOOKUP(LEFT($A3096,8),POR!$A:$R,2,0),"")</f>
        <v/>
      </c>
      <c r="Q3096" s="8" t="str">
        <f>IFERROR(VLOOKUP(LEFT($A3096,8),POR!$A:$R,3,0),"")</f>
        <v/>
      </c>
      <c r="R3096" s="8" t="str">
        <f>IFERROR(VLOOKUP(LEFT($A3096,8),POR!$A:$R,4,0),"")</f>
        <v/>
      </c>
      <c r="S3096" s="8" t="str">
        <f>IFERROR(VLOOKUP(LEFT($A3096,8),POR!$A:$R,5,0),"")</f>
        <v/>
      </c>
      <c r="T3096" s="8">
        <f>IFERROR(VLOOKUP(LEFT($A3096,8),POR!$A:$R,6,0),"")</f>
        <v>42873.708333333299</v>
      </c>
      <c r="U3096" s="8" t="str">
        <f>IFERROR(VLOOKUP(LEFT($A3096,8),POR!$A:$R,7,0),"")</f>
        <v/>
      </c>
      <c r="V3096" s="8">
        <f>IFERROR(VLOOKUP(LEFT($A3096,8),POR!$A:$R,8,0),"")</f>
        <v>42874</v>
      </c>
      <c r="W3096" s="8" t="str">
        <f>IFERROR(VLOOKUP(LEFT($A3096,8),POR!$A:$R,9,0),"")</f>
        <v/>
      </c>
      <c r="X3096" s="8" t="str">
        <f>IFERROR(VLOOKUP(LEFT($A3096,8),POR!$A:$R,10,0),"")</f>
        <v/>
      </c>
      <c r="Y3096" s="8" t="str">
        <f>IFERROR(VLOOKUP(LEFT($A3096,8),POR!$A:$R,11,0),"")</f>
        <v/>
      </c>
      <c r="Z3096" s="8" t="str">
        <f>IFERROR(VLOOKUP(LEFT($A3096,8),POR!$A:$R,12,0),"")</f>
        <v/>
      </c>
      <c r="AA3096" s="8" t="str">
        <f>IFERROR(VLOOKUP(LEFT($A3096,8),POR!$A:$R,13,0),"")</f>
        <v/>
      </c>
      <c r="AB3096" s="8" t="str">
        <f>IFERROR(VLOOKUP(LEFT($A3096,8),POR!$A:$R,14,0),"")</f>
        <v/>
      </c>
      <c r="AC3096" s="8" t="str">
        <f>IFERROR(VLOOKUP(LEFT($A3096,8),POR!$A:$R,15,0),"")</f>
        <v/>
      </c>
      <c r="AD3096" s="8" t="str">
        <f>IFERROR(VLOOKUP(LEFT($A3096,8),POR!$A:$R,16,0),"")</f>
        <v/>
      </c>
      <c r="AE3096" s="8" t="str">
        <f>IFERROR(VLOOKUP(LEFT($A3096,8),POR!$A:$R,17,0),"")</f>
        <v/>
      </c>
      <c r="AF3096" s="8" t="str">
        <f>IFERROR(VLOOKUP(LEFT($A3096,8),POR!$A:$R,18,0),"")</f>
        <v/>
      </c>
      <c r="AG3096" s="36" t="str">
        <f>IFERROR(VLOOKUP(A3096,NSD!F:G,2,0),"")</f>
        <v/>
      </c>
    </row>
    <row r="3097" spans="1:33">
      <c r="A3097" s="49" t="s">
        <v>4541</v>
      </c>
      <c r="B3097" s="36" t="str">
        <f>VLOOKUP(LEFT(A3097,8),Clusters!A:C,3,0)</f>
        <v>C4</v>
      </c>
      <c r="C3097" s="36">
        <f>VLOOKUP(LEFT(A3097,8),Clusters!A:D,2,0)</f>
        <v>41</v>
      </c>
      <c r="O3097" s="36">
        <f>IFERROR(VLOOKUP(LEFT(A3097,8),'Development Priority'!A:B,2,0),"")</f>
        <v>381</v>
      </c>
      <c r="P3097" s="8" t="str">
        <f>IFERROR(VLOOKUP(LEFT($A3097,8),POR!$A:$R,2,0),"")</f>
        <v/>
      </c>
      <c r="Q3097" s="8" t="str">
        <f>IFERROR(VLOOKUP(LEFT($A3097,8),POR!$A:$R,3,0),"")</f>
        <v/>
      </c>
      <c r="R3097" s="8" t="str">
        <f>IFERROR(VLOOKUP(LEFT($A3097,8),POR!$A:$R,4,0),"")</f>
        <v/>
      </c>
      <c r="S3097" s="8" t="str">
        <f>IFERROR(VLOOKUP(LEFT($A3097,8),POR!$A:$R,5,0),"")</f>
        <v/>
      </c>
      <c r="T3097" s="8">
        <f>IFERROR(VLOOKUP(LEFT($A3097,8),POR!$A:$R,6,0),"")</f>
        <v>42869.708333333299</v>
      </c>
      <c r="U3097" s="8" t="str">
        <f>IFERROR(VLOOKUP(LEFT($A3097,8),POR!$A:$R,7,0),"")</f>
        <v/>
      </c>
      <c r="V3097" s="8">
        <f>IFERROR(VLOOKUP(LEFT($A3097,8),POR!$A:$R,8,0),"")</f>
        <v>42870</v>
      </c>
      <c r="W3097" s="8" t="str">
        <f>IFERROR(VLOOKUP(LEFT($A3097,8),POR!$A:$R,9,0),"")</f>
        <v/>
      </c>
      <c r="X3097" s="8" t="str">
        <f>IFERROR(VLOOKUP(LEFT($A3097,8),POR!$A:$R,10,0),"")</f>
        <v/>
      </c>
      <c r="Y3097" s="8" t="str">
        <f>IFERROR(VLOOKUP(LEFT($A3097,8),POR!$A:$R,11,0),"")</f>
        <v/>
      </c>
      <c r="Z3097" s="8" t="str">
        <f>IFERROR(VLOOKUP(LEFT($A3097,8),POR!$A:$R,12,0),"")</f>
        <v/>
      </c>
      <c r="AA3097" s="8" t="str">
        <f>IFERROR(VLOOKUP(LEFT($A3097,8),POR!$A:$R,13,0),"")</f>
        <v/>
      </c>
      <c r="AB3097" s="8" t="str">
        <f>IFERROR(VLOOKUP(LEFT($A3097,8),POR!$A:$R,14,0),"")</f>
        <v/>
      </c>
      <c r="AC3097" s="8" t="str">
        <f>IFERROR(VLOOKUP(LEFT($A3097,8),POR!$A:$R,15,0),"")</f>
        <v/>
      </c>
      <c r="AD3097" s="8" t="str">
        <f>IFERROR(VLOOKUP(LEFT($A3097,8),POR!$A:$R,16,0),"")</f>
        <v/>
      </c>
      <c r="AE3097" s="8" t="str">
        <f>IFERROR(VLOOKUP(LEFT($A3097,8),POR!$A:$R,17,0),"")</f>
        <v/>
      </c>
      <c r="AF3097" s="8" t="str">
        <f>IFERROR(VLOOKUP(LEFT($A3097,8),POR!$A:$R,18,0),"")</f>
        <v/>
      </c>
      <c r="AG3097" s="36" t="str">
        <f>IFERROR(VLOOKUP(A3097,NSD!F:G,2,0),"")</f>
        <v/>
      </c>
    </row>
    <row r="3098" spans="1:33">
      <c r="A3098" s="49" t="s">
        <v>3099</v>
      </c>
      <c r="B3098" s="36" t="str">
        <f>VLOOKUP(LEFT(A3098,8),Clusters!A:C,3,0)</f>
        <v>C4</v>
      </c>
      <c r="C3098" s="36">
        <f>VLOOKUP(LEFT(A3098,8),Clusters!A:D,2,0)</f>
        <v>41</v>
      </c>
      <c r="O3098" s="36">
        <f>IFERROR(VLOOKUP(LEFT(A3098,8),'Development Priority'!A:B,2,0),"")</f>
        <v>381</v>
      </c>
      <c r="P3098" s="8" t="str">
        <f>IFERROR(VLOOKUP(LEFT($A3098,8),POR!$A:$R,2,0),"")</f>
        <v/>
      </c>
      <c r="Q3098" s="8" t="str">
        <f>IFERROR(VLOOKUP(LEFT($A3098,8),POR!$A:$R,3,0),"")</f>
        <v/>
      </c>
      <c r="R3098" s="8" t="str">
        <f>IFERROR(VLOOKUP(LEFT($A3098,8),POR!$A:$R,4,0),"")</f>
        <v/>
      </c>
      <c r="S3098" s="8" t="str">
        <f>IFERROR(VLOOKUP(LEFT($A3098,8),POR!$A:$R,5,0),"")</f>
        <v/>
      </c>
      <c r="T3098" s="8">
        <f>IFERROR(VLOOKUP(LEFT($A3098,8),POR!$A:$R,6,0),"")</f>
        <v>42869.708333333299</v>
      </c>
      <c r="U3098" s="8" t="str">
        <f>IFERROR(VLOOKUP(LEFT($A3098,8),POR!$A:$R,7,0),"")</f>
        <v/>
      </c>
      <c r="V3098" s="8">
        <f>IFERROR(VLOOKUP(LEFT($A3098,8),POR!$A:$R,8,0),"")</f>
        <v>42870</v>
      </c>
      <c r="W3098" s="8" t="str">
        <f>IFERROR(VLOOKUP(LEFT($A3098,8),POR!$A:$R,9,0),"")</f>
        <v/>
      </c>
      <c r="X3098" s="8" t="str">
        <f>IFERROR(VLOOKUP(LEFT($A3098,8),POR!$A:$R,10,0),"")</f>
        <v/>
      </c>
      <c r="Y3098" s="8" t="str">
        <f>IFERROR(VLOOKUP(LEFT($A3098,8),POR!$A:$R,11,0),"")</f>
        <v/>
      </c>
      <c r="Z3098" s="8" t="str">
        <f>IFERROR(VLOOKUP(LEFT($A3098,8),POR!$A:$R,12,0),"")</f>
        <v/>
      </c>
      <c r="AA3098" s="8" t="str">
        <f>IFERROR(VLOOKUP(LEFT($A3098,8),POR!$A:$R,13,0),"")</f>
        <v/>
      </c>
      <c r="AB3098" s="8" t="str">
        <f>IFERROR(VLOOKUP(LEFT($A3098,8),POR!$A:$R,14,0),"")</f>
        <v/>
      </c>
      <c r="AC3098" s="8" t="str">
        <f>IFERROR(VLOOKUP(LEFT($A3098,8),POR!$A:$R,15,0),"")</f>
        <v/>
      </c>
      <c r="AD3098" s="8" t="str">
        <f>IFERROR(VLOOKUP(LEFT($A3098,8),POR!$A:$R,16,0),"")</f>
        <v/>
      </c>
      <c r="AE3098" s="8" t="str">
        <f>IFERROR(VLOOKUP(LEFT($A3098,8),POR!$A:$R,17,0),"")</f>
        <v/>
      </c>
      <c r="AF3098" s="8" t="str">
        <f>IFERROR(VLOOKUP(LEFT($A3098,8),POR!$A:$R,18,0),"")</f>
        <v/>
      </c>
      <c r="AG3098" s="36" t="str">
        <f>IFERROR(VLOOKUP(A3098,NSD!F:G,2,0),"")</f>
        <v/>
      </c>
    </row>
    <row r="3099" spans="1:33">
      <c r="A3099" s="49" t="s">
        <v>3665</v>
      </c>
      <c r="B3099" s="36" t="str">
        <f>VLOOKUP(LEFT(A3099,8),Clusters!A:C,3,0)</f>
        <v>C4</v>
      </c>
      <c r="C3099" s="36">
        <f>VLOOKUP(LEFT(A3099,8),Clusters!A:D,2,0)</f>
        <v>41</v>
      </c>
      <c r="O3099" s="36">
        <f>IFERROR(VLOOKUP(LEFT(A3099,8),'Development Priority'!A:B,2,0),"")</f>
        <v>381</v>
      </c>
      <c r="P3099" s="8" t="str">
        <f>IFERROR(VLOOKUP(LEFT($A3099,8),POR!$A:$R,2,0),"")</f>
        <v/>
      </c>
      <c r="Q3099" s="8" t="str">
        <f>IFERROR(VLOOKUP(LEFT($A3099,8),POR!$A:$R,3,0),"")</f>
        <v/>
      </c>
      <c r="R3099" s="8" t="str">
        <f>IFERROR(VLOOKUP(LEFT($A3099,8),POR!$A:$R,4,0),"")</f>
        <v/>
      </c>
      <c r="S3099" s="8" t="str">
        <f>IFERROR(VLOOKUP(LEFT($A3099,8),POR!$A:$R,5,0),"")</f>
        <v/>
      </c>
      <c r="T3099" s="8">
        <f>IFERROR(VLOOKUP(LEFT($A3099,8),POR!$A:$R,6,0),"")</f>
        <v>42869.708333333299</v>
      </c>
      <c r="U3099" s="8" t="str">
        <f>IFERROR(VLOOKUP(LEFT($A3099,8),POR!$A:$R,7,0),"")</f>
        <v/>
      </c>
      <c r="V3099" s="8">
        <f>IFERROR(VLOOKUP(LEFT($A3099,8),POR!$A:$R,8,0),"")</f>
        <v>42870</v>
      </c>
      <c r="W3099" s="8" t="str">
        <f>IFERROR(VLOOKUP(LEFT($A3099,8),POR!$A:$R,9,0),"")</f>
        <v/>
      </c>
      <c r="X3099" s="8" t="str">
        <f>IFERROR(VLOOKUP(LEFT($A3099,8),POR!$A:$R,10,0),"")</f>
        <v/>
      </c>
      <c r="Y3099" s="8" t="str">
        <f>IFERROR(VLOOKUP(LEFT($A3099,8),POR!$A:$R,11,0),"")</f>
        <v/>
      </c>
      <c r="Z3099" s="8" t="str">
        <f>IFERROR(VLOOKUP(LEFT($A3099,8),POR!$A:$R,12,0),"")</f>
        <v/>
      </c>
      <c r="AA3099" s="8" t="str">
        <f>IFERROR(VLOOKUP(LEFT($A3099,8),POR!$A:$R,13,0),"")</f>
        <v/>
      </c>
      <c r="AB3099" s="8" t="str">
        <f>IFERROR(VLOOKUP(LEFT($A3099,8),POR!$A:$R,14,0),"")</f>
        <v/>
      </c>
      <c r="AC3099" s="8" t="str">
        <f>IFERROR(VLOOKUP(LEFT($A3099,8),POR!$A:$R,15,0),"")</f>
        <v/>
      </c>
      <c r="AD3099" s="8" t="str">
        <f>IFERROR(VLOOKUP(LEFT($A3099,8),POR!$A:$R,16,0),"")</f>
        <v/>
      </c>
      <c r="AE3099" s="8" t="str">
        <f>IFERROR(VLOOKUP(LEFT($A3099,8),POR!$A:$R,17,0),"")</f>
        <v/>
      </c>
      <c r="AF3099" s="8" t="str">
        <f>IFERROR(VLOOKUP(LEFT($A3099,8),POR!$A:$R,18,0),"")</f>
        <v/>
      </c>
      <c r="AG3099" s="36" t="str">
        <f>IFERROR(VLOOKUP(A3099,NSD!F:G,2,0),"")</f>
        <v/>
      </c>
    </row>
    <row r="3100" spans="1:33">
      <c r="A3100" s="49" t="s">
        <v>3834</v>
      </c>
      <c r="B3100" s="36" t="str">
        <f>VLOOKUP(LEFT(A3100,8),Clusters!A:C,3,0)</f>
        <v>C4</v>
      </c>
      <c r="C3100" s="36">
        <f>VLOOKUP(LEFT(A3100,8),Clusters!A:D,2,0)</f>
        <v>41</v>
      </c>
      <c r="O3100" s="36">
        <f>IFERROR(VLOOKUP(LEFT(A3100,8),'Development Priority'!A:B,2,0),"")</f>
        <v>381</v>
      </c>
      <c r="P3100" s="8" t="str">
        <f>IFERROR(VLOOKUP(LEFT($A3100,8),POR!$A:$R,2,0),"")</f>
        <v/>
      </c>
      <c r="Q3100" s="8" t="str">
        <f>IFERROR(VLOOKUP(LEFT($A3100,8),POR!$A:$R,3,0),"")</f>
        <v/>
      </c>
      <c r="R3100" s="8" t="str">
        <f>IFERROR(VLOOKUP(LEFT($A3100,8),POR!$A:$R,4,0),"")</f>
        <v/>
      </c>
      <c r="S3100" s="8" t="str">
        <f>IFERROR(VLOOKUP(LEFT($A3100,8),POR!$A:$R,5,0),"")</f>
        <v/>
      </c>
      <c r="T3100" s="8">
        <f>IFERROR(VLOOKUP(LEFT($A3100,8),POR!$A:$R,6,0),"")</f>
        <v>42869.708333333299</v>
      </c>
      <c r="U3100" s="8" t="str">
        <f>IFERROR(VLOOKUP(LEFT($A3100,8),POR!$A:$R,7,0),"")</f>
        <v/>
      </c>
      <c r="V3100" s="8">
        <f>IFERROR(VLOOKUP(LEFT($A3100,8),POR!$A:$R,8,0),"")</f>
        <v>42870</v>
      </c>
      <c r="W3100" s="8" t="str">
        <f>IFERROR(VLOOKUP(LEFT($A3100,8),POR!$A:$R,9,0),"")</f>
        <v/>
      </c>
      <c r="X3100" s="8" t="str">
        <f>IFERROR(VLOOKUP(LEFT($A3100,8),POR!$A:$R,10,0),"")</f>
        <v/>
      </c>
      <c r="Y3100" s="8" t="str">
        <f>IFERROR(VLOOKUP(LEFT($A3100,8),POR!$A:$R,11,0),"")</f>
        <v/>
      </c>
      <c r="Z3100" s="8" t="str">
        <f>IFERROR(VLOOKUP(LEFT($A3100,8),POR!$A:$R,12,0),"")</f>
        <v/>
      </c>
      <c r="AA3100" s="8" t="str">
        <f>IFERROR(VLOOKUP(LEFT($A3100,8),POR!$A:$R,13,0),"")</f>
        <v/>
      </c>
      <c r="AB3100" s="8" t="str">
        <f>IFERROR(VLOOKUP(LEFT($A3100,8),POR!$A:$R,14,0),"")</f>
        <v/>
      </c>
      <c r="AC3100" s="8" t="str">
        <f>IFERROR(VLOOKUP(LEFT($A3100,8),POR!$A:$R,15,0),"")</f>
        <v/>
      </c>
      <c r="AD3100" s="8" t="str">
        <f>IFERROR(VLOOKUP(LEFT($A3100,8),POR!$A:$R,16,0),"")</f>
        <v/>
      </c>
      <c r="AE3100" s="8" t="str">
        <f>IFERROR(VLOOKUP(LEFT($A3100,8),POR!$A:$R,17,0),"")</f>
        <v/>
      </c>
      <c r="AF3100" s="8" t="str">
        <f>IFERROR(VLOOKUP(LEFT($A3100,8),POR!$A:$R,18,0),"")</f>
        <v/>
      </c>
      <c r="AG3100" s="36" t="str">
        <f>IFERROR(VLOOKUP(A3100,NSD!F:G,2,0),"")</f>
        <v/>
      </c>
    </row>
    <row r="3101" spans="1:33">
      <c r="A3101" s="49" t="s">
        <v>3998</v>
      </c>
      <c r="B3101" s="36" t="str">
        <f>VLOOKUP(LEFT(A3101,8),Clusters!A:C,3,0)</f>
        <v>C4</v>
      </c>
      <c r="C3101" s="36">
        <f>VLOOKUP(LEFT(A3101,8),Clusters!A:D,2,0)</f>
        <v>41</v>
      </c>
      <c r="O3101" s="36">
        <f>IFERROR(VLOOKUP(LEFT(A3101,8),'Development Priority'!A:B,2,0),"")</f>
        <v>381</v>
      </c>
      <c r="P3101" s="8" t="str">
        <f>IFERROR(VLOOKUP(LEFT($A3101,8),POR!$A:$R,2,0),"")</f>
        <v/>
      </c>
      <c r="Q3101" s="8" t="str">
        <f>IFERROR(VLOOKUP(LEFT($A3101,8),POR!$A:$R,3,0),"")</f>
        <v/>
      </c>
      <c r="R3101" s="8" t="str">
        <f>IFERROR(VLOOKUP(LEFT($A3101,8),POR!$A:$R,4,0),"")</f>
        <v/>
      </c>
      <c r="S3101" s="8" t="str">
        <f>IFERROR(VLOOKUP(LEFT($A3101,8),POR!$A:$R,5,0),"")</f>
        <v/>
      </c>
      <c r="T3101" s="8">
        <f>IFERROR(VLOOKUP(LEFT($A3101,8),POR!$A:$R,6,0),"")</f>
        <v>42869.708333333299</v>
      </c>
      <c r="U3101" s="8" t="str">
        <f>IFERROR(VLOOKUP(LEFT($A3101,8),POR!$A:$R,7,0),"")</f>
        <v/>
      </c>
      <c r="V3101" s="8">
        <f>IFERROR(VLOOKUP(LEFT($A3101,8),POR!$A:$R,8,0),"")</f>
        <v>42870</v>
      </c>
      <c r="W3101" s="8" t="str">
        <f>IFERROR(VLOOKUP(LEFT($A3101,8),POR!$A:$R,9,0),"")</f>
        <v/>
      </c>
      <c r="X3101" s="8" t="str">
        <f>IFERROR(VLOOKUP(LEFT($A3101,8),POR!$A:$R,10,0),"")</f>
        <v/>
      </c>
      <c r="Y3101" s="8" t="str">
        <f>IFERROR(VLOOKUP(LEFT($A3101,8),POR!$A:$R,11,0),"")</f>
        <v/>
      </c>
      <c r="Z3101" s="8" t="str">
        <f>IFERROR(VLOOKUP(LEFT($A3101,8),POR!$A:$R,12,0),"")</f>
        <v/>
      </c>
      <c r="AA3101" s="8" t="str">
        <f>IFERROR(VLOOKUP(LEFT($A3101,8),POR!$A:$R,13,0),"")</f>
        <v/>
      </c>
      <c r="AB3101" s="8" t="str">
        <f>IFERROR(VLOOKUP(LEFT($A3101,8),POR!$A:$R,14,0),"")</f>
        <v/>
      </c>
      <c r="AC3101" s="8" t="str">
        <f>IFERROR(VLOOKUP(LEFT($A3101,8),POR!$A:$R,15,0),"")</f>
        <v/>
      </c>
      <c r="AD3101" s="8" t="str">
        <f>IFERROR(VLOOKUP(LEFT($A3101,8),POR!$A:$R,16,0),"")</f>
        <v/>
      </c>
      <c r="AE3101" s="8" t="str">
        <f>IFERROR(VLOOKUP(LEFT($A3101,8),POR!$A:$R,17,0),"")</f>
        <v/>
      </c>
      <c r="AF3101" s="8" t="str">
        <f>IFERROR(VLOOKUP(LEFT($A3101,8),POR!$A:$R,18,0),"")</f>
        <v/>
      </c>
      <c r="AG3101" s="36" t="str">
        <f>IFERROR(VLOOKUP(A3101,NSD!F:G,2,0),"")</f>
        <v/>
      </c>
    </row>
    <row r="3102" spans="1:33">
      <c r="A3102" s="49" t="s">
        <v>2542</v>
      </c>
      <c r="B3102" s="36" t="str">
        <f>VLOOKUP(LEFT(A3102,8),Clusters!A:C,3,0)</f>
        <v>C4</v>
      </c>
      <c r="C3102" s="36">
        <f>VLOOKUP(LEFT(A3102,8),Clusters!A:D,2,0)</f>
        <v>41</v>
      </c>
      <c r="O3102" s="36">
        <f>IFERROR(VLOOKUP(LEFT(A3102,8),'Development Priority'!A:B,2,0),"")</f>
        <v>381</v>
      </c>
      <c r="P3102" s="8" t="str">
        <f>IFERROR(VLOOKUP(LEFT($A3102,8),POR!$A:$R,2,0),"")</f>
        <v/>
      </c>
      <c r="Q3102" s="8" t="str">
        <f>IFERROR(VLOOKUP(LEFT($A3102,8),POR!$A:$R,3,0),"")</f>
        <v/>
      </c>
      <c r="R3102" s="8" t="str">
        <f>IFERROR(VLOOKUP(LEFT($A3102,8),POR!$A:$R,4,0),"")</f>
        <v/>
      </c>
      <c r="S3102" s="8" t="str">
        <f>IFERROR(VLOOKUP(LEFT($A3102,8),POR!$A:$R,5,0),"")</f>
        <v/>
      </c>
      <c r="T3102" s="8">
        <f>IFERROR(VLOOKUP(LEFT($A3102,8),POR!$A:$R,6,0),"")</f>
        <v>42869.708333333299</v>
      </c>
      <c r="U3102" s="8" t="str">
        <f>IFERROR(VLOOKUP(LEFT($A3102,8),POR!$A:$R,7,0),"")</f>
        <v/>
      </c>
      <c r="V3102" s="8">
        <f>IFERROR(VLOOKUP(LEFT($A3102,8),POR!$A:$R,8,0),"")</f>
        <v>42870</v>
      </c>
      <c r="W3102" s="8" t="str">
        <f>IFERROR(VLOOKUP(LEFT($A3102,8),POR!$A:$R,9,0),"")</f>
        <v/>
      </c>
      <c r="X3102" s="8" t="str">
        <f>IFERROR(VLOOKUP(LEFT($A3102,8),POR!$A:$R,10,0),"")</f>
        <v/>
      </c>
      <c r="Y3102" s="8" t="str">
        <f>IFERROR(VLOOKUP(LEFT($A3102,8),POR!$A:$R,11,0),"")</f>
        <v/>
      </c>
      <c r="Z3102" s="8" t="str">
        <f>IFERROR(VLOOKUP(LEFT($A3102,8),POR!$A:$R,12,0),"")</f>
        <v/>
      </c>
      <c r="AA3102" s="8" t="str">
        <f>IFERROR(VLOOKUP(LEFT($A3102,8),POR!$A:$R,13,0),"")</f>
        <v/>
      </c>
      <c r="AB3102" s="8" t="str">
        <f>IFERROR(VLOOKUP(LEFT($A3102,8),POR!$A:$R,14,0),"")</f>
        <v/>
      </c>
      <c r="AC3102" s="8" t="str">
        <f>IFERROR(VLOOKUP(LEFT($A3102,8),POR!$A:$R,15,0),"")</f>
        <v/>
      </c>
      <c r="AD3102" s="8" t="str">
        <f>IFERROR(VLOOKUP(LEFT($A3102,8),POR!$A:$R,16,0),"")</f>
        <v/>
      </c>
      <c r="AE3102" s="8" t="str">
        <f>IFERROR(VLOOKUP(LEFT($A3102,8),POR!$A:$R,17,0),"")</f>
        <v/>
      </c>
      <c r="AF3102" s="8" t="str">
        <f>IFERROR(VLOOKUP(LEFT($A3102,8),POR!$A:$R,18,0),"")</f>
        <v/>
      </c>
      <c r="AG3102" s="36" t="str">
        <f>IFERROR(VLOOKUP(A3102,NSD!F:G,2,0),"")</f>
        <v/>
      </c>
    </row>
    <row r="3103" spans="1:33">
      <c r="A3103" s="49" t="s">
        <v>4018</v>
      </c>
      <c r="B3103" s="36" t="str">
        <f>VLOOKUP(LEFT(A3103,8),Clusters!A:C,3,0)</f>
        <v>C1</v>
      </c>
      <c r="C3103" s="36">
        <f>VLOOKUP(LEFT(A3103,8),Clusters!A:D,2,0)</f>
        <v>12</v>
      </c>
      <c r="O3103" s="36">
        <f>IFERROR(VLOOKUP(LEFT(A3103,8),'Development Priority'!A:B,2,0),"")</f>
        <v>296</v>
      </c>
      <c r="P3103" s="8" t="str">
        <f>IFERROR(VLOOKUP(LEFT($A3103,8),POR!$A:$R,2,0),"")</f>
        <v/>
      </c>
      <c r="Q3103" s="8" t="str">
        <f>IFERROR(VLOOKUP(LEFT($A3103,8),POR!$A:$R,3,0),"")</f>
        <v/>
      </c>
      <c r="R3103" s="8" t="str">
        <f>IFERROR(VLOOKUP(LEFT($A3103,8),POR!$A:$R,4,0),"")</f>
        <v/>
      </c>
      <c r="S3103" s="8" t="str">
        <f>IFERROR(VLOOKUP(LEFT($A3103,8),POR!$A:$R,5,0),"")</f>
        <v/>
      </c>
      <c r="T3103" s="8" t="str">
        <f>IFERROR(VLOOKUP(LEFT($A3103,8),POR!$A:$R,6,0),"")</f>
        <v/>
      </c>
      <c r="U3103" s="8" t="str">
        <f>IFERROR(VLOOKUP(LEFT($A3103,8),POR!$A:$R,7,0),"")</f>
        <v/>
      </c>
      <c r="V3103" s="8" t="str">
        <f>IFERROR(VLOOKUP(LEFT($A3103,8),POR!$A:$R,8,0),"")</f>
        <v/>
      </c>
      <c r="W3103" s="8" t="str">
        <f>IFERROR(VLOOKUP(LEFT($A3103,8),POR!$A:$R,9,0),"")</f>
        <v/>
      </c>
      <c r="X3103" s="8" t="str">
        <f>IFERROR(VLOOKUP(LEFT($A3103,8),POR!$A:$R,10,0),"")</f>
        <v/>
      </c>
      <c r="Y3103" s="8" t="str">
        <f>IFERROR(VLOOKUP(LEFT($A3103,8),POR!$A:$R,11,0),"")</f>
        <v/>
      </c>
      <c r="Z3103" s="8" t="str">
        <f>IFERROR(VLOOKUP(LEFT($A3103,8),POR!$A:$R,12,0),"")</f>
        <v/>
      </c>
      <c r="AA3103" s="8" t="str">
        <f>IFERROR(VLOOKUP(LEFT($A3103,8),POR!$A:$R,13,0),"")</f>
        <v/>
      </c>
      <c r="AB3103" s="8" t="str">
        <f>IFERROR(VLOOKUP(LEFT($A3103,8),POR!$A:$R,14,0),"")</f>
        <v/>
      </c>
      <c r="AC3103" s="8" t="str">
        <f>IFERROR(VLOOKUP(LEFT($A3103,8),POR!$A:$R,15,0),"")</f>
        <v/>
      </c>
      <c r="AD3103" s="8" t="str">
        <f>IFERROR(VLOOKUP(LEFT($A3103,8),POR!$A:$R,16,0),"")</f>
        <v/>
      </c>
      <c r="AE3103" s="8" t="str">
        <f>IFERROR(VLOOKUP(LEFT($A3103,8),POR!$A:$R,17,0),"")</f>
        <v/>
      </c>
      <c r="AF3103" s="8" t="str">
        <f>IFERROR(VLOOKUP(LEFT($A3103,8),POR!$A:$R,18,0),"")</f>
        <v/>
      </c>
      <c r="AG3103" s="36" t="str">
        <f>IFERROR(VLOOKUP(A3103,NSD!F:G,2,0),"")</f>
        <v/>
      </c>
    </row>
    <row r="3104" spans="1:33">
      <c r="A3104" s="49" t="s">
        <v>2067</v>
      </c>
      <c r="B3104" s="36" t="str">
        <f>VLOOKUP(LEFT(A3104,8),Clusters!A:C,3,0)</f>
        <v>C1</v>
      </c>
      <c r="C3104" s="36">
        <f>VLOOKUP(LEFT(A3104,8),Clusters!A:D,2,0)</f>
        <v>12</v>
      </c>
      <c r="O3104" s="36">
        <f>IFERROR(VLOOKUP(LEFT(A3104,8),'Development Priority'!A:B,2,0),"")</f>
        <v>296</v>
      </c>
      <c r="P3104" s="8" t="str">
        <f>IFERROR(VLOOKUP(LEFT($A3104,8),POR!$A:$R,2,0),"")</f>
        <v/>
      </c>
      <c r="Q3104" s="8" t="str">
        <f>IFERROR(VLOOKUP(LEFT($A3104,8),POR!$A:$R,3,0),"")</f>
        <v/>
      </c>
      <c r="R3104" s="8" t="str">
        <f>IFERROR(VLOOKUP(LEFT($A3104,8),POR!$A:$R,4,0),"")</f>
        <v/>
      </c>
      <c r="S3104" s="8" t="str">
        <f>IFERROR(VLOOKUP(LEFT($A3104,8),POR!$A:$R,5,0),"")</f>
        <v/>
      </c>
      <c r="T3104" s="8" t="str">
        <f>IFERROR(VLOOKUP(LEFT($A3104,8),POR!$A:$R,6,0),"")</f>
        <v/>
      </c>
      <c r="U3104" s="8" t="str">
        <f>IFERROR(VLOOKUP(LEFT($A3104,8),POR!$A:$R,7,0),"")</f>
        <v/>
      </c>
      <c r="V3104" s="8" t="str">
        <f>IFERROR(VLOOKUP(LEFT($A3104,8),POR!$A:$R,8,0),"")</f>
        <v/>
      </c>
      <c r="W3104" s="8" t="str">
        <f>IFERROR(VLOOKUP(LEFT($A3104,8),POR!$A:$R,9,0),"")</f>
        <v/>
      </c>
      <c r="X3104" s="8" t="str">
        <f>IFERROR(VLOOKUP(LEFT($A3104,8),POR!$A:$R,10,0),"")</f>
        <v/>
      </c>
      <c r="Y3104" s="8" t="str">
        <f>IFERROR(VLOOKUP(LEFT($A3104,8),POR!$A:$R,11,0),"")</f>
        <v/>
      </c>
      <c r="Z3104" s="8" t="str">
        <f>IFERROR(VLOOKUP(LEFT($A3104,8),POR!$A:$R,12,0),"")</f>
        <v/>
      </c>
      <c r="AA3104" s="8" t="str">
        <f>IFERROR(VLOOKUP(LEFT($A3104,8),POR!$A:$R,13,0),"")</f>
        <v/>
      </c>
      <c r="AB3104" s="8" t="str">
        <f>IFERROR(VLOOKUP(LEFT($A3104,8),POR!$A:$R,14,0),"")</f>
        <v/>
      </c>
      <c r="AC3104" s="8" t="str">
        <f>IFERROR(VLOOKUP(LEFT($A3104,8),POR!$A:$R,15,0),"")</f>
        <v/>
      </c>
      <c r="AD3104" s="8" t="str">
        <f>IFERROR(VLOOKUP(LEFT($A3104,8),POR!$A:$R,16,0),"")</f>
        <v/>
      </c>
      <c r="AE3104" s="8" t="str">
        <f>IFERROR(VLOOKUP(LEFT($A3104,8),POR!$A:$R,17,0),"")</f>
        <v/>
      </c>
      <c r="AF3104" s="8" t="str">
        <f>IFERROR(VLOOKUP(LEFT($A3104,8),POR!$A:$R,18,0),"")</f>
        <v/>
      </c>
      <c r="AG3104" s="36" t="str">
        <f>IFERROR(VLOOKUP(A3104,NSD!F:G,2,0),"")</f>
        <v/>
      </c>
    </row>
    <row r="3105" spans="1:33">
      <c r="A3105" s="49" t="s">
        <v>3277</v>
      </c>
      <c r="B3105" s="36" t="str">
        <f>VLOOKUP(LEFT(A3105,8),Clusters!A:C,3,0)</f>
        <v>C1</v>
      </c>
      <c r="C3105" s="36">
        <f>VLOOKUP(LEFT(A3105,8),Clusters!A:D,2,0)</f>
        <v>12</v>
      </c>
      <c r="O3105" s="36">
        <f>IFERROR(VLOOKUP(LEFT(A3105,8),'Development Priority'!A:B,2,0),"")</f>
        <v>296</v>
      </c>
      <c r="P3105" s="8" t="str">
        <f>IFERROR(VLOOKUP(LEFT($A3105,8),POR!$A:$R,2,0),"")</f>
        <v/>
      </c>
      <c r="Q3105" s="8" t="str">
        <f>IFERROR(VLOOKUP(LEFT($A3105,8),POR!$A:$R,3,0),"")</f>
        <v/>
      </c>
      <c r="R3105" s="8" t="str">
        <f>IFERROR(VLOOKUP(LEFT($A3105,8),POR!$A:$R,4,0),"")</f>
        <v/>
      </c>
      <c r="S3105" s="8" t="str">
        <f>IFERROR(VLOOKUP(LEFT($A3105,8),POR!$A:$R,5,0),"")</f>
        <v/>
      </c>
      <c r="T3105" s="8" t="str">
        <f>IFERROR(VLOOKUP(LEFT($A3105,8),POR!$A:$R,6,0),"")</f>
        <v/>
      </c>
      <c r="U3105" s="8" t="str">
        <f>IFERROR(VLOOKUP(LEFT($A3105,8),POR!$A:$R,7,0),"")</f>
        <v/>
      </c>
      <c r="V3105" s="8" t="str">
        <f>IFERROR(VLOOKUP(LEFT($A3105,8),POR!$A:$R,8,0),"")</f>
        <v/>
      </c>
      <c r="W3105" s="8" t="str">
        <f>IFERROR(VLOOKUP(LEFT($A3105,8),POR!$A:$R,9,0),"")</f>
        <v/>
      </c>
      <c r="X3105" s="8" t="str">
        <f>IFERROR(VLOOKUP(LEFT($A3105,8),POR!$A:$R,10,0),"")</f>
        <v/>
      </c>
      <c r="Y3105" s="8" t="str">
        <f>IFERROR(VLOOKUP(LEFT($A3105,8),POR!$A:$R,11,0),"")</f>
        <v/>
      </c>
      <c r="Z3105" s="8" t="str">
        <f>IFERROR(VLOOKUP(LEFT($A3105,8),POR!$A:$R,12,0),"")</f>
        <v/>
      </c>
      <c r="AA3105" s="8" t="str">
        <f>IFERROR(VLOOKUP(LEFT($A3105,8),POR!$A:$R,13,0),"")</f>
        <v/>
      </c>
      <c r="AB3105" s="8" t="str">
        <f>IFERROR(VLOOKUP(LEFT($A3105,8),POR!$A:$R,14,0),"")</f>
        <v/>
      </c>
      <c r="AC3105" s="8" t="str">
        <f>IFERROR(VLOOKUP(LEFT($A3105,8),POR!$A:$R,15,0),"")</f>
        <v/>
      </c>
      <c r="AD3105" s="8" t="str">
        <f>IFERROR(VLOOKUP(LEFT($A3105,8),POR!$A:$R,16,0),"")</f>
        <v/>
      </c>
      <c r="AE3105" s="8" t="str">
        <f>IFERROR(VLOOKUP(LEFT($A3105,8),POR!$A:$R,17,0),"")</f>
        <v/>
      </c>
      <c r="AF3105" s="8" t="str">
        <f>IFERROR(VLOOKUP(LEFT($A3105,8),POR!$A:$R,18,0),"")</f>
        <v/>
      </c>
      <c r="AG3105" s="36" t="str">
        <f>IFERROR(VLOOKUP(A3105,NSD!F:G,2,0),"")</f>
        <v/>
      </c>
    </row>
    <row r="3106" spans="1:33">
      <c r="A3106" s="49" t="s">
        <v>3524</v>
      </c>
      <c r="B3106" s="36" t="str">
        <f>VLOOKUP(LEFT(A3106,8),Clusters!A:C,3,0)</f>
        <v>C6</v>
      </c>
      <c r="C3106" s="36">
        <f>VLOOKUP(LEFT(A3106,8),Clusters!A:D,2,0)</f>
        <v>64</v>
      </c>
      <c r="O3106" s="36">
        <f>IFERROR(VLOOKUP(LEFT(A3106,8),'Development Priority'!A:B,2,0),"")</f>
        <v>156</v>
      </c>
      <c r="P3106" s="8" t="str">
        <f>IFERROR(VLOOKUP(LEFT($A3106,8),POR!$A:$R,2,0),"")</f>
        <v/>
      </c>
      <c r="Q3106" s="8" t="str">
        <f>IFERROR(VLOOKUP(LEFT($A3106,8),POR!$A:$R,3,0),"")</f>
        <v/>
      </c>
      <c r="R3106" s="8" t="str">
        <f>IFERROR(VLOOKUP(LEFT($A3106,8),POR!$A:$R,4,0),"")</f>
        <v/>
      </c>
      <c r="S3106" s="8" t="str">
        <f>IFERROR(VLOOKUP(LEFT($A3106,8),POR!$A:$R,5,0),"")</f>
        <v/>
      </c>
      <c r="T3106" s="8" t="str">
        <f>IFERROR(VLOOKUP(LEFT($A3106,8),POR!$A:$R,6,0),"")</f>
        <v/>
      </c>
      <c r="U3106" s="8" t="str">
        <f>IFERROR(VLOOKUP(LEFT($A3106,8),POR!$A:$R,7,0),"")</f>
        <v/>
      </c>
      <c r="V3106" s="8" t="str">
        <f>IFERROR(VLOOKUP(LEFT($A3106,8),POR!$A:$R,8,0),"")</f>
        <v/>
      </c>
      <c r="W3106" s="8" t="str">
        <f>IFERROR(VLOOKUP(LEFT($A3106,8),POR!$A:$R,9,0),"")</f>
        <v/>
      </c>
      <c r="X3106" s="8" t="str">
        <f>IFERROR(VLOOKUP(LEFT($A3106,8),POR!$A:$R,10,0),"")</f>
        <v/>
      </c>
      <c r="Y3106" s="8" t="str">
        <f>IFERROR(VLOOKUP(LEFT($A3106,8),POR!$A:$R,11,0),"")</f>
        <v/>
      </c>
      <c r="Z3106" s="8" t="str">
        <f>IFERROR(VLOOKUP(LEFT($A3106,8),POR!$A:$R,12,0),"")</f>
        <v/>
      </c>
      <c r="AA3106" s="8" t="str">
        <f>IFERROR(VLOOKUP(LEFT($A3106,8),POR!$A:$R,13,0),"")</f>
        <v/>
      </c>
      <c r="AB3106" s="8" t="str">
        <f>IFERROR(VLOOKUP(LEFT($A3106,8),POR!$A:$R,14,0),"")</f>
        <v/>
      </c>
      <c r="AC3106" s="8" t="str">
        <f>IFERROR(VLOOKUP(LEFT($A3106,8),POR!$A:$R,15,0),"")</f>
        <v/>
      </c>
      <c r="AD3106" s="8" t="str">
        <f>IFERROR(VLOOKUP(LEFT($A3106,8),POR!$A:$R,16,0),"")</f>
        <v/>
      </c>
      <c r="AE3106" s="8" t="str">
        <f>IFERROR(VLOOKUP(LEFT($A3106,8),POR!$A:$R,17,0),"")</f>
        <v/>
      </c>
      <c r="AF3106" s="8" t="str">
        <f>IFERROR(VLOOKUP(LEFT($A3106,8),POR!$A:$R,18,0),"")</f>
        <v/>
      </c>
      <c r="AG3106" s="36" t="str">
        <f>IFERROR(VLOOKUP(A3106,NSD!F:G,2,0),"")</f>
        <v/>
      </c>
    </row>
    <row r="3107" spans="1:33">
      <c r="A3107" s="49" t="s">
        <v>4939</v>
      </c>
      <c r="B3107" s="36" t="str">
        <f>VLOOKUP(LEFT(A3107,8),Clusters!A:C,3,0)</f>
        <v>C6</v>
      </c>
      <c r="C3107" s="36">
        <f>VLOOKUP(LEFT(A3107,8),Clusters!A:D,2,0)</f>
        <v>64</v>
      </c>
      <c r="O3107" s="36">
        <f>IFERROR(VLOOKUP(LEFT(A3107,8),'Development Priority'!A:B,2,0),"")</f>
        <v>156</v>
      </c>
      <c r="P3107" s="8" t="str">
        <f>IFERROR(VLOOKUP(LEFT($A3107,8),POR!$A:$R,2,0),"")</f>
        <v/>
      </c>
      <c r="Q3107" s="8" t="str">
        <f>IFERROR(VLOOKUP(LEFT($A3107,8),POR!$A:$R,3,0),"")</f>
        <v/>
      </c>
      <c r="R3107" s="8" t="str">
        <f>IFERROR(VLOOKUP(LEFT($A3107,8),POR!$A:$R,4,0),"")</f>
        <v/>
      </c>
      <c r="S3107" s="8" t="str">
        <f>IFERROR(VLOOKUP(LEFT($A3107,8),POR!$A:$R,5,0),"")</f>
        <v/>
      </c>
      <c r="T3107" s="8" t="str">
        <f>IFERROR(VLOOKUP(LEFT($A3107,8),POR!$A:$R,6,0),"")</f>
        <v/>
      </c>
      <c r="U3107" s="8" t="str">
        <f>IFERROR(VLOOKUP(LEFT($A3107,8),POR!$A:$R,7,0),"")</f>
        <v/>
      </c>
      <c r="V3107" s="8" t="str">
        <f>IFERROR(VLOOKUP(LEFT($A3107,8),POR!$A:$R,8,0),"")</f>
        <v/>
      </c>
      <c r="W3107" s="8" t="str">
        <f>IFERROR(VLOOKUP(LEFT($A3107,8),POR!$A:$R,9,0),"")</f>
        <v/>
      </c>
      <c r="X3107" s="8" t="str">
        <f>IFERROR(VLOOKUP(LEFT($A3107,8),POR!$A:$R,10,0),"")</f>
        <v/>
      </c>
      <c r="Y3107" s="8" t="str">
        <f>IFERROR(VLOOKUP(LEFT($A3107,8),POR!$A:$R,11,0),"")</f>
        <v/>
      </c>
      <c r="Z3107" s="8" t="str">
        <f>IFERROR(VLOOKUP(LEFT($A3107,8),POR!$A:$R,12,0),"")</f>
        <v/>
      </c>
      <c r="AA3107" s="8" t="str">
        <f>IFERROR(VLOOKUP(LEFT($A3107,8),POR!$A:$R,13,0),"")</f>
        <v/>
      </c>
      <c r="AB3107" s="8" t="str">
        <f>IFERROR(VLOOKUP(LEFT($A3107,8),POR!$A:$R,14,0),"")</f>
        <v/>
      </c>
      <c r="AC3107" s="8" t="str">
        <f>IFERROR(VLOOKUP(LEFT($A3107,8),POR!$A:$R,15,0),"")</f>
        <v/>
      </c>
      <c r="AD3107" s="8" t="str">
        <f>IFERROR(VLOOKUP(LEFT($A3107,8),POR!$A:$R,16,0),"")</f>
        <v/>
      </c>
      <c r="AE3107" s="8" t="str">
        <f>IFERROR(VLOOKUP(LEFT($A3107,8),POR!$A:$R,17,0),"")</f>
        <v/>
      </c>
      <c r="AF3107" s="8" t="str">
        <f>IFERROR(VLOOKUP(LEFT($A3107,8),POR!$A:$R,18,0),"")</f>
        <v/>
      </c>
      <c r="AG3107" s="36" t="str">
        <f>IFERROR(VLOOKUP(A3107,NSD!F:G,2,0),"")</f>
        <v/>
      </c>
    </row>
    <row r="3108" spans="1:33">
      <c r="A3108" s="49" t="s">
        <v>2990</v>
      </c>
      <c r="B3108" s="36" t="str">
        <f>VLOOKUP(LEFT(A3108,8),Clusters!A:C,3,0)</f>
        <v>C6</v>
      </c>
      <c r="C3108" s="36">
        <f>VLOOKUP(LEFT(A3108,8),Clusters!A:D,2,0)</f>
        <v>62</v>
      </c>
      <c r="O3108" s="36">
        <f>IFERROR(VLOOKUP(LEFT(A3108,8),'Development Priority'!A:B,2,0),"")</f>
        <v>235</v>
      </c>
      <c r="P3108" s="8" t="str">
        <f>IFERROR(VLOOKUP(LEFT($A3108,8),POR!$A:$R,2,0),"")</f>
        <v/>
      </c>
      <c r="Q3108" s="8" t="str">
        <f>IFERROR(VLOOKUP(LEFT($A3108,8),POR!$A:$R,3,0),"")</f>
        <v/>
      </c>
      <c r="R3108" s="8" t="str">
        <f>IFERROR(VLOOKUP(LEFT($A3108,8),POR!$A:$R,4,0),"")</f>
        <v/>
      </c>
      <c r="S3108" s="8" t="str">
        <f>IFERROR(VLOOKUP(LEFT($A3108,8),POR!$A:$R,5,0),"")</f>
        <v/>
      </c>
      <c r="T3108" s="8" t="str">
        <f>IFERROR(VLOOKUP(LEFT($A3108,8),POR!$A:$R,6,0),"")</f>
        <v/>
      </c>
      <c r="U3108" s="8" t="str">
        <f>IFERROR(VLOOKUP(LEFT($A3108,8),POR!$A:$R,7,0),"")</f>
        <v/>
      </c>
      <c r="V3108" s="8" t="str">
        <f>IFERROR(VLOOKUP(LEFT($A3108,8),POR!$A:$R,8,0),"")</f>
        <v/>
      </c>
      <c r="W3108" s="8" t="str">
        <f>IFERROR(VLOOKUP(LEFT($A3108,8),POR!$A:$R,9,0),"")</f>
        <v/>
      </c>
      <c r="X3108" s="8" t="str">
        <f>IFERROR(VLOOKUP(LEFT($A3108,8),POR!$A:$R,10,0),"")</f>
        <v/>
      </c>
      <c r="Y3108" s="8" t="str">
        <f>IFERROR(VLOOKUP(LEFT($A3108,8),POR!$A:$R,11,0),"")</f>
        <v/>
      </c>
      <c r="Z3108" s="8" t="str">
        <f>IFERROR(VLOOKUP(LEFT($A3108,8),POR!$A:$R,12,0),"")</f>
        <v/>
      </c>
      <c r="AA3108" s="8" t="str">
        <f>IFERROR(VLOOKUP(LEFT($A3108,8),POR!$A:$R,13,0),"")</f>
        <v/>
      </c>
      <c r="AB3108" s="8" t="str">
        <f>IFERROR(VLOOKUP(LEFT($A3108,8),POR!$A:$R,14,0),"")</f>
        <v/>
      </c>
      <c r="AC3108" s="8" t="str">
        <f>IFERROR(VLOOKUP(LEFT($A3108,8),POR!$A:$R,15,0),"")</f>
        <v/>
      </c>
      <c r="AD3108" s="8" t="str">
        <f>IFERROR(VLOOKUP(LEFT($A3108,8),POR!$A:$R,16,0),"")</f>
        <v/>
      </c>
      <c r="AE3108" s="8" t="str">
        <f>IFERROR(VLOOKUP(LEFT($A3108,8),POR!$A:$R,17,0),"")</f>
        <v/>
      </c>
      <c r="AF3108" s="8" t="str">
        <f>IFERROR(VLOOKUP(LEFT($A3108,8),POR!$A:$R,18,0),"")</f>
        <v/>
      </c>
      <c r="AG3108" s="36" t="str">
        <f>IFERROR(VLOOKUP(A3108,NSD!F:G,2,0),"")</f>
        <v/>
      </c>
    </row>
    <row r="3109" spans="1:33">
      <c r="A3109" s="49" t="s">
        <v>4364</v>
      </c>
      <c r="B3109" s="36" t="str">
        <f>VLOOKUP(LEFT(A3109,8),Clusters!A:C,3,0)</f>
        <v>C6</v>
      </c>
      <c r="C3109" s="36">
        <f>VLOOKUP(LEFT(A3109,8),Clusters!A:D,2,0)</f>
        <v>62</v>
      </c>
      <c r="O3109" s="36">
        <f>IFERROR(VLOOKUP(LEFT(A3109,8),'Development Priority'!A:B,2,0),"")</f>
        <v>235</v>
      </c>
      <c r="P3109" s="8" t="str">
        <f>IFERROR(VLOOKUP(LEFT($A3109,8),POR!$A:$R,2,0),"")</f>
        <v/>
      </c>
      <c r="Q3109" s="8" t="str">
        <f>IFERROR(VLOOKUP(LEFT($A3109,8),POR!$A:$R,3,0),"")</f>
        <v/>
      </c>
      <c r="R3109" s="8" t="str">
        <f>IFERROR(VLOOKUP(LEFT($A3109,8),POR!$A:$R,4,0),"")</f>
        <v/>
      </c>
      <c r="S3109" s="8" t="str">
        <f>IFERROR(VLOOKUP(LEFT($A3109,8),POR!$A:$R,5,0),"")</f>
        <v/>
      </c>
      <c r="T3109" s="8" t="str">
        <f>IFERROR(VLOOKUP(LEFT($A3109,8),POR!$A:$R,6,0),"")</f>
        <v/>
      </c>
      <c r="U3109" s="8" t="str">
        <f>IFERROR(VLOOKUP(LEFT($A3109,8),POR!$A:$R,7,0),"")</f>
        <v/>
      </c>
      <c r="V3109" s="8" t="str">
        <f>IFERROR(VLOOKUP(LEFT($A3109,8),POR!$A:$R,8,0),"")</f>
        <v/>
      </c>
      <c r="W3109" s="8" t="str">
        <f>IFERROR(VLOOKUP(LEFT($A3109,8),POR!$A:$R,9,0),"")</f>
        <v/>
      </c>
      <c r="X3109" s="8" t="str">
        <f>IFERROR(VLOOKUP(LEFT($A3109,8),POR!$A:$R,10,0),"")</f>
        <v/>
      </c>
      <c r="Y3109" s="8" t="str">
        <f>IFERROR(VLOOKUP(LEFT($A3109,8),POR!$A:$R,11,0),"")</f>
        <v/>
      </c>
      <c r="Z3109" s="8" t="str">
        <f>IFERROR(VLOOKUP(LEFT($A3109,8),POR!$A:$R,12,0),"")</f>
        <v/>
      </c>
      <c r="AA3109" s="8" t="str">
        <f>IFERROR(VLOOKUP(LEFT($A3109,8),POR!$A:$R,13,0),"")</f>
        <v/>
      </c>
      <c r="AB3109" s="8" t="str">
        <f>IFERROR(VLOOKUP(LEFT($A3109,8),POR!$A:$R,14,0),"")</f>
        <v/>
      </c>
      <c r="AC3109" s="8" t="str">
        <f>IFERROR(VLOOKUP(LEFT($A3109,8),POR!$A:$R,15,0),"")</f>
        <v/>
      </c>
      <c r="AD3109" s="8" t="str">
        <f>IFERROR(VLOOKUP(LEFT($A3109,8),POR!$A:$R,16,0),"")</f>
        <v/>
      </c>
      <c r="AE3109" s="8" t="str">
        <f>IFERROR(VLOOKUP(LEFT($A3109,8),POR!$A:$R,17,0),"")</f>
        <v/>
      </c>
      <c r="AF3109" s="8" t="str">
        <f>IFERROR(VLOOKUP(LEFT($A3109,8),POR!$A:$R,18,0),"")</f>
        <v/>
      </c>
      <c r="AG3109" s="36" t="str">
        <f>IFERROR(VLOOKUP(A3109,NSD!F:G,2,0),"")</f>
        <v/>
      </c>
    </row>
    <row r="3110" spans="1:33">
      <c r="A3110" s="49" t="s">
        <v>4266</v>
      </c>
      <c r="B3110" s="36" t="str">
        <f>VLOOKUP(LEFT(A3110,8),Clusters!A:C,3,0)</f>
        <v>C6</v>
      </c>
      <c r="C3110" s="36">
        <f>VLOOKUP(LEFT(A3110,8),Clusters!A:D,2,0)</f>
        <v>61</v>
      </c>
      <c r="O3110" s="36">
        <f>IFERROR(VLOOKUP(LEFT(A3110,8),'Development Priority'!A:B,2,0),"")</f>
        <v>257</v>
      </c>
      <c r="P3110" s="8" t="str">
        <f>IFERROR(VLOOKUP(LEFT($A3110,8),POR!$A:$R,2,0),"")</f>
        <v/>
      </c>
      <c r="Q3110" s="8" t="str">
        <f>IFERROR(VLOOKUP(LEFT($A3110,8),POR!$A:$R,3,0),"")</f>
        <v/>
      </c>
      <c r="R3110" s="8" t="str">
        <f>IFERROR(VLOOKUP(LEFT($A3110,8),POR!$A:$R,4,0),"")</f>
        <v/>
      </c>
      <c r="S3110" s="8" t="str">
        <f>IFERROR(VLOOKUP(LEFT($A3110,8),POR!$A:$R,5,0),"")</f>
        <v/>
      </c>
      <c r="T3110" s="8">
        <f>IFERROR(VLOOKUP(LEFT($A3110,8),POR!$A:$R,6,0),"")</f>
        <v>42990.708333333299</v>
      </c>
      <c r="U3110" s="8" t="str">
        <f>IFERROR(VLOOKUP(LEFT($A3110,8),POR!$A:$R,7,0),"")</f>
        <v/>
      </c>
      <c r="V3110" s="8" t="str">
        <f>IFERROR(VLOOKUP(LEFT($A3110,8),POR!$A:$R,8,0),"")</f>
        <v/>
      </c>
      <c r="W3110" s="8" t="str">
        <f>IFERROR(VLOOKUP(LEFT($A3110,8),POR!$A:$R,9,0),"")</f>
        <v/>
      </c>
      <c r="X3110" s="8" t="str">
        <f>IFERROR(VLOOKUP(LEFT($A3110,8),POR!$A:$R,10,0),"")</f>
        <v/>
      </c>
      <c r="Y3110" s="8" t="str">
        <f>IFERROR(VLOOKUP(LEFT($A3110,8),POR!$A:$R,11,0),"")</f>
        <v/>
      </c>
      <c r="Z3110" s="8" t="str">
        <f>IFERROR(VLOOKUP(LEFT($A3110,8),POR!$A:$R,12,0),"")</f>
        <v/>
      </c>
      <c r="AA3110" s="8" t="str">
        <f>IFERROR(VLOOKUP(LEFT($A3110,8),POR!$A:$R,13,0),"")</f>
        <v/>
      </c>
      <c r="AB3110" s="8" t="str">
        <f>IFERROR(VLOOKUP(LEFT($A3110,8),POR!$A:$R,14,0),"")</f>
        <v/>
      </c>
      <c r="AC3110" s="8" t="str">
        <f>IFERROR(VLOOKUP(LEFT($A3110,8),POR!$A:$R,15,0),"")</f>
        <v/>
      </c>
      <c r="AD3110" s="8" t="str">
        <f>IFERROR(VLOOKUP(LEFT($A3110,8),POR!$A:$R,16,0),"")</f>
        <v/>
      </c>
      <c r="AE3110" s="8" t="str">
        <f>IFERROR(VLOOKUP(LEFT($A3110,8),POR!$A:$R,17,0),"")</f>
        <v/>
      </c>
      <c r="AF3110" s="8" t="str">
        <f>IFERROR(VLOOKUP(LEFT($A3110,8),POR!$A:$R,18,0),"")</f>
        <v/>
      </c>
      <c r="AG3110" s="36" t="str">
        <f>IFERROR(VLOOKUP(A3110,NSD!F:G,2,0),"")</f>
        <v/>
      </c>
    </row>
    <row r="3111" spans="1:33">
      <c r="A3111" s="49" t="s">
        <v>2818</v>
      </c>
      <c r="B3111" s="36" t="str">
        <f>VLOOKUP(LEFT(A3111,8),Clusters!A:C,3,0)</f>
        <v>C6</v>
      </c>
      <c r="C3111" s="36">
        <f>VLOOKUP(LEFT(A3111,8),Clusters!A:D,2,0)</f>
        <v>61</v>
      </c>
      <c r="O3111" s="36">
        <f>IFERROR(VLOOKUP(LEFT(A3111,8),'Development Priority'!A:B,2,0),"")</f>
        <v>257</v>
      </c>
      <c r="P3111" s="8" t="str">
        <f>IFERROR(VLOOKUP(LEFT($A3111,8),POR!$A:$R,2,0),"")</f>
        <v/>
      </c>
      <c r="Q3111" s="8" t="str">
        <f>IFERROR(VLOOKUP(LEFT($A3111,8),POR!$A:$R,3,0),"")</f>
        <v/>
      </c>
      <c r="R3111" s="8" t="str">
        <f>IFERROR(VLOOKUP(LEFT($A3111,8),POR!$A:$R,4,0),"")</f>
        <v/>
      </c>
      <c r="S3111" s="8" t="str">
        <f>IFERROR(VLOOKUP(LEFT($A3111,8),POR!$A:$R,5,0),"")</f>
        <v/>
      </c>
      <c r="T3111" s="8">
        <f>IFERROR(VLOOKUP(LEFT($A3111,8),POR!$A:$R,6,0),"")</f>
        <v>42990.708333333299</v>
      </c>
      <c r="U3111" s="8" t="str">
        <f>IFERROR(VLOOKUP(LEFT($A3111,8),POR!$A:$R,7,0),"")</f>
        <v/>
      </c>
      <c r="V3111" s="8" t="str">
        <f>IFERROR(VLOOKUP(LEFT($A3111,8),POR!$A:$R,8,0),"")</f>
        <v/>
      </c>
      <c r="W3111" s="8" t="str">
        <f>IFERROR(VLOOKUP(LEFT($A3111,8),POR!$A:$R,9,0),"")</f>
        <v/>
      </c>
      <c r="X3111" s="8" t="str">
        <f>IFERROR(VLOOKUP(LEFT($A3111,8),POR!$A:$R,10,0),"")</f>
        <v/>
      </c>
      <c r="Y3111" s="8" t="str">
        <f>IFERROR(VLOOKUP(LEFT($A3111,8),POR!$A:$R,11,0),"")</f>
        <v/>
      </c>
      <c r="Z3111" s="8" t="str">
        <f>IFERROR(VLOOKUP(LEFT($A3111,8),POR!$A:$R,12,0),"")</f>
        <v/>
      </c>
      <c r="AA3111" s="8" t="str">
        <f>IFERROR(VLOOKUP(LEFT($A3111,8),POR!$A:$R,13,0),"")</f>
        <v/>
      </c>
      <c r="AB3111" s="8" t="str">
        <f>IFERROR(VLOOKUP(LEFT($A3111,8),POR!$A:$R,14,0),"")</f>
        <v/>
      </c>
      <c r="AC3111" s="8" t="str">
        <f>IFERROR(VLOOKUP(LEFT($A3111,8),POR!$A:$R,15,0),"")</f>
        <v/>
      </c>
      <c r="AD3111" s="8" t="str">
        <f>IFERROR(VLOOKUP(LEFT($A3111,8),POR!$A:$R,16,0),"")</f>
        <v/>
      </c>
      <c r="AE3111" s="8" t="str">
        <f>IFERROR(VLOOKUP(LEFT($A3111,8),POR!$A:$R,17,0),"")</f>
        <v/>
      </c>
      <c r="AF3111" s="8" t="str">
        <f>IFERROR(VLOOKUP(LEFT($A3111,8),POR!$A:$R,18,0),"")</f>
        <v/>
      </c>
      <c r="AG3111" s="36" t="str">
        <f>IFERROR(VLOOKUP(A3111,NSD!F:G,2,0),"")</f>
        <v/>
      </c>
    </row>
    <row r="3112" spans="1:33">
      <c r="A3112" s="49" t="s">
        <v>2340</v>
      </c>
      <c r="B3112" s="36" t="str">
        <f>VLOOKUP(LEFT(A3112,8),Clusters!A:C,3,0)</f>
        <v>C6</v>
      </c>
      <c r="C3112" s="36">
        <f>VLOOKUP(LEFT(A3112,8),Clusters!A:D,2,0)</f>
        <v>61</v>
      </c>
      <c r="O3112" s="36">
        <f>IFERROR(VLOOKUP(LEFT(A3112,8),'Development Priority'!A:B,2,0),"")</f>
        <v>257</v>
      </c>
      <c r="P3112" s="8" t="str">
        <f>IFERROR(VLOOKUP(LEFT($A3112,8),POR!$A:$R,2,0),"")</f>
        <v/>
      </c>
      <c r="Q3112" s="8" t="str">
        <f>IFERROR(VLOOKUP(LEFT($A3112,8),POR!$A:$R,3,0),"")</f>
        <v/>
      </c>
      <c r="R3112" s="8" t="str">
        <f>IFERROR(VLOOKUP(LEFT($A3112,8),POR!$A:$R,4,0),"")</f>
        <v/>
      </c>
      <c r="S3112" s="8" t="str">
        <f>IFERROR(VLOOKUP(LEFT($A3112,8),POR!$A:$R,5,0),"")</f>
        <v/>
      </c>
      <c r="T3112" s="8">
        <f>IFERROR(VLOOKUP(LEFT($A3112,8),POR!$A:$R,6,0),"")</f>
        <v>42990.708333333299</v>
      </c>
      <c r="U3112" s="8" t="str">
        <f>IFERROR(VLOOKUP(LEFT($A3112,8),POR!$A:$R,7,0),"")</f>
        <v/>
      </c>
      <c r="V3112" s="8" t="str">
        <f>IFERROR(VLOOKUP(LEFT($A3112,8),POR!$A:$R,8,0),"")</f>
        <v/>
      </c>
      <c r="W3112" s="8" t="str">
        <f>IFERROR(VLOOKUP(LEFT($A3112,8),POR!$A:$R,9,0),"")</f>
        <v/>
      </c>
      <c r="X3112" s="8" t="str">
        <f>IFERROR(VLOOKUP(LEFT($A3112,8),POR!$A:$R,10,0),"")</f>
        <v/>
      </c>
      <c r="Y3112" s="8" t="str">
        <f>IFERROR(VLOOKUP(LEFT($A3112,8),POR!$A:$R,11,0),"")</f>
        <v/>
      </c>
      <c r="Z3112" s="8" t="str">
        <f>IFERROR(VLOOKUP(LEFT($A3112,8),POR!$A:$R,12,0),"")</f>
        <v/>
      </c>
      <c r="AA3112" s="8" t="str">
        <f>IFERROR(VLOOKUP(LEFT($A3112,8),POR!$A:$R,13,0),"")</f>
        <v/>
      </c>
      <c r="AB3112" s="8" t="str">
        <f>IFERROR(VLOOKUP(LEFT($A3112,8),POR!$A:$R,14,0),"")</f>
        <v/>
      </c>
      <c r="AC3112" s="8" t="str">
        <f>IFERROR(VLOOKUP(LEFT($A3112,8),POR!$A:$R,15,0),"")</f>
        <v/>
      </c>
      <c r="AD3112" s="8" t="str">
        <f>IFERROR(VLOOKUP(LEFT($A3112,8),POR!$A:$R,16,0),"")</f>
        <v/>
      </c>
      <c r="AE3112" s="8" t="str">
        <f>IFERROR(VLOOKUP(LEFT($A3112,8),POR!$A:$R,17,0),"")</f>
        <v/>
      </c>
      <c r="AF3112" s="8" t="str">
        <f>IFERROR(VLOOKUP(LEFT($A3112,8),POR!$A:$R,18,0),"")</f>
        <v/>
      </c>
      <c r="AG3112" s="36" t="str">
        <f>IFERROR(VLOOKUP(A3112,NSD!F:G,2,0),"")</f>
        <v/>
      </c>
    </row>
    <row r="3113" spans="1:33">
      <c r="A3113" s="49" t="s">
        <v>4741</v>
      </c>
      <c r="B3113" s="36" t="str">
        <f>VLOOKUP(LEFT(A3113,8),Clusters!A:C,3,0)</f>
        <v>C4</v>
      </c>
      <c r="C3113" s="36">
        <f>VLOOKUP(LEFT(A3113,8),Clusters!A:D,2,0)</f>
        <v>45</v>
      </c>
      <c r="O3113" s="36">
        <f>IFERROR(VLOOKUP(LEFT(A3113,8),'Development Priority'!A:B,2,0),"")</f>
        <v>786</v>
      </c>
      <c r="P3113" s="8" t="str">
        <f>IFERROR(VLOOKUP(LEFT($A3113,8),POR!$A:$R,2,0),"")</f>
        <v/>
      </c>
      <c r="Q3113" s="8" t="str">
        <f>IFERROR(VLOOKUP(LEFT($A3113,8),POR!$A:$R,3,0),"")</f>
        <v/>
      </c>
      <c r="R3113" s="8" t="str">
        <f>IFERROR(VLOOKUP(LEFT($A3113,8),POR!$A:$R,4,0),"")</f>
        <v/>
      </c>
      <c r="S3113" s="8" t="str">
        <f>IFERROR(VLOOKUP(LEFT($A3113,8),POR!$A:$R,5,0),"")</f>
        <v/>
      </c>
      <c r="T3113" s="8" t="str">
        <f>IFERROR(VLOOKUP(LEFT($A3113,8),POR!$A:$R,6,0),"")</f>
        <v/>
      </c>
      <c r="U3113" s="8" t="str">
        <f>IFERROR(VLOOKUP(LEFT($A3113,8),POR!$A:$R,7,0),"")</f>
        <v/>
      </c>
      <c r="V3113" s="8" t="str">
        <f>IFERROR(VLOOKUP(LEFT($A3113,8),POR!$A:$R,8,0),"")</f>
        <v/>
      </c>
      <c r="W3113" s="8" t="str">
        <f>IFERROR(VLOOKUP(LEFT($A3113,8),POR!$A:$R,9,0),"")</f>
        <v/>
      </c>
      <c r="X3113" s="8" t="str">
        <f>IFERROR(VLOOKUP(LEFT($A3113,8),POR!$A:$R,10,0),"")</f>
        <v/>
      </c>
      <c r="Y3113" s="8" t="str">
        <f>IFERROR(VLOOKUP(LEFT($A3113,8),POR!$A:$R,11,0),"")</f>
        <v/>
      </c>
      <c r="Z3113" s="8" t="str">
        <f>IFERROR(VLOOKUP(LEFT($A3113,8),POR!$A:$R,12,0),"")</f>
        <v/>
      </c>
      <c r="AA3113" s="8" t="str">
        <f>IFERROR(VLOOKUP(LEFT($A3113,8),POR!$A:$R,13,0),"")</f>
        <v/>
      </c>
      <c r="AB3113" s="8" t="str">
        <f>IFERROR(VLOOKUP(LEFT($A3113,8),POR!$A:$R,14,0),"")</f>
        <v/>
      </c>
      <c r="AC3113" s="8" t="str">
        <f>IFERROR(VLOOKUP(LEFT($A3113,8),POR!$A:$R,15,0),"")</f>
        <v/>
      </c>
      <c r="AD3113" s="8" t="str">
        <f>IFERROR(VLOOKUP(LEFT($A3113,8),POR!$A:$R,16,0),"")</f>
        <v/>
      </c>
      <c r="AE3113" s="8" t="str">
        <f>IFERROR(VLOOKUP(LEFT($A3113,8),POR!$A:$R,17,0),"")</f>
        <v/>
      </c>
      <c r="AF3113" s="8" t="str">
        <f>IFERROR(VLOOKUP(LEFT($A3113,8),POR!$A:$R,18,0),"")</f>
        <v/>
      </c>
      <c r="AG3113" s="36" t="str">
        <f>IFERROR(VLOOKUP(A3113,NSD!F:G,2,0),"")</f>
        <v/>
      </c>
    </row>
    <row r="3114" spans="1:33">
      <c r="A3114" s="49" t="s">
        <v>3954</v>
      </c>
      <c r="B3114" s="36" t="str">
        <f>VLOOKUP(LEFT(A3114,8),Clusters!A:C,3,0)</f>
        <v>C4</v>
      </c>
      <c r="C3114" s="36">
        <f>VLOOKUP(LEFT(A3114,8),Clusters!A:D,2,0)</f>
        <v>45</v>
      </c>
      <c r="O3114" s="36">
        <f>IFERROR(VLOOKUP(LEFT(A3114,8),'Development Priority'!A:B,2,0),"")</f>
        <v>786</v>
      </c>
      <c r="P3114" s="8" t="str">
        <f>IFERROR(VLOOKUP(LEFT($A3114,8),POR!$A:$R,2,0),"")</f>
        <v/>
      </c>
      <c r="Q3114" s="8" t="str">
        <f>IFERROR(VLOOKUP(LEFT($A3114,8),POR!$A:$R,3,0),"")</f>
        <v/>
      </c>
      <c r="R3114" s="8" t="str">
        <f>IFERROR(VLOOKUP(LEFT($A3114,8),POR!$A:$R,4,0),"")</f>
        <v/>
      </c>
      <c r="S3114" s="8" t="str">
        <f>IFERROR(VLOOKUP(LEFT($A3114,8),POR!$A:$R,5,0),"")</f>
        <v/>
      </c>
      <c r="T3114" s="8" t="str">
        <f>IFERROR(VLOOKUP(LEFT($A3114,8),POR!$A:$R,6,0),"")</f>
        <v/>
      </c>
      <c r="U3114" s="8" t="str">
        <f>IFERROR(VLOOKUP(LEFT($A3114,8),POR!$A:$R,7,0),"")</f>
        <v/>
      </c>
      <c r="V3114" s="8" t="str">
        <f>IFERROR(VLOOKUP(LEFT($A3114,8),POR!$A:$R,8,0),"")</f>
        <v/>
      </c>
      <c r="W3114" s="8" t="str">
        <f>IFERROR(VLOOKUP(LEFT($A3114,8),POR!$A:$R,9,0),"")</f>
        <v/>
      </c>
      <c r="X3114" s="8" t="str">
        <f>IFERROR(VLOOKUP(LEFT($A3114,8),POR!$A:$R,10,0),"")</f>
        <v/>
      </c>
      <c r="Y3114" s="8" t="str">
        <f>IFERROR(VLOOKUP(LEFT($A3114,8),POR!$A:$R,11,0),"")</f>
        <v/>
      </c>
      <c r="Z3114" s="8" t="str">
        <f>IFERROR(VLOOKUP(LEFT($A3114,8),POR!$A:$R,12,0),"")</f>
        <v/>
      </c>
      <c r="AA3114" s="8" t="str">
        <f>IFERROR(VLOOKUP(LEFT($A3114,8),POR!$A:$R,13,0),"")</f>
        <v/>
      </c>
      <c r="AB3114" s="8" t="str">
        <f>IFERROR(VLOOKUP(LEFT($A3114,8),POR!$A:$R,14,0),"")</f>
        <v/>
      </c>
      <c r="AC3114" s="8" t="str">
        <f>IFERROR(VLOOKUP(LEFT($A3114,8),POR!$A:$R,15,0),"")</f>
        <v/>
      </c>
      <c r="AD3114" s="8" t="str">
        <f>IFERROR(VLOOKUP(LEFT($A3114,8),POR!$A:$R,16,0),"")</f>
        <v/>
      </c>
      <c r="AE3114" s="8" t="str">
        <f>IFERROR(VLOOKUP(LEFT($A3114,8),POR!$A:$R,17,0),"")</f>
        <v/>
      </c>
      <c r="AF3114" s="8" t="str">
        <f>IFERROR(VLOOKUP(LEFT($A3114,8),POR!$A:$R,18,0),"")</f>
        <v/>
      </c>
      <c r="AG3114" s="36" t="str">
        <f>IFERROR(VLOOKUP(A3114,NSD!F:G,2,0),"")</f>
        <v/>
      </c>
    </row>
    <row r="3115" spans="1:33">
      <c r="A3115" s="49" t="s">
        <v>3507</v>
      </c>
      <c r="B3115" s="36" t="str">
        <f>VLOOKUP(LEFT(A3115,8),Clusters!A:C,3,0)</f>
        <v>C4</v>
      </c>
      <c r="C3115" s="36">
        <f>VLOOKUP(LEFT(A3115,8),Clusters!A:D,2,0)</f>
        <v>45</v>
      </c>
      <c r="O3115" s="36">
        <f>IFERROR(VLOOKUP(LEFT(A3115,8),'Development Priority'!A:B,2,0),"")</f>
        <v>786</v>
      </c>
      <c r="P3115" s="8" t="str">
        <f>IFERROR(VLOOKUP(LEFT($A3115,8),POR!$A:$R,2,0),"")</f>
        <v/>
      </c>
      <c r="Q3115" s="8" t="str">
        <f>IFERROR(VLOOKUP(LEFT($A3115,8),POR!$A:$R,3,0),"")</f>
        <v/>
      </c>
      <c r="R3115" s="8" t="str">
        <f>IFERROR(VLOOKUP(LEFT($A3115,8),POR!$A:$R,4,0),"")</f>
        <v/>
      </c>
      <c r="S3115" s="8" t="str">
        <f>IFERROR(VLOOKUP(LEFT($A3115,8),POR!$A:$R,5,0),"")</f>
        <v/>
      </c>
      <c r="T3115" s="8" t="str">
        <f>IFERROR(VLOOKUP(LEFT($A3115,8),POR!$A:$R,6,0),"")</f>
        <v/>
      </c>
      <c r="U3115" s="8" t="str">
        <f>IFERROR(VLOOKUP(LEFT($A3115,8),POR!$A:$R,7,0),"")</f>
        <v/>
      </c>
      <c r="V3115" s="8" t="str">
        <f>IFERROR(VLOOKUP(LEFT($A3115,8),POR!$A:$R,8,0),"")</f>
        <v/>
      </c>
      <c r="W3115" s="8" t="str">
        <f>IFERROR(VLOOKUP(LEFT($A3115,8),POR!$A:$R,9,0),"")</f>
        <v/>
      </c>
      <c r="X3115" s="8" t="str">
        <f>IFERROR(VLOOKUP(LEFT($A3115,8),POR!$A:$R,10,0),"")</f>
        <v/>
      </c>
      <c r="Y3115" s="8" t="str">
        <f>IFERROR(VLOOKUP(LEFT($A3115,8),POR!$A:$R,11,0),"")</f>
        <v/>
      </c>
      <c r="Z3115" s="8" t="str">
        <f>IFERROR(VLOOKUP(LEFT($A3115,8),POR!$A:$R,12,0),"")</f>
        <v/>
      </c>
      <c r="AA3115" s="8" t="str">
        <f>IFERROR(VLOOKUP(LEFT($A3115,8),POR!$A:$R,13,0),"")</f>
        <v/>
      </c>
      <c r="AB3115" s="8" t="str">
        <f>IFERROR(VLOOKUP(LEFT($A3115,8),POR!$A:$R,14,0),"")</f>
        <v/>
      </c>
      <c r="AC3115" s="8" t="str">
        <f>IFERROR(VLOOKUP(LEFT($A3115,8),POR!$A:$R,15,0),"")</f>
        <v/>
      </c>
      <c r="AD3115" s="8" t="str">
        <f>IFERROR(VLOOKUP(LEFT($A3115,8),POR!$A:$R,16,0),"")</f>
        <v/>
      </c>
      <c r="AE3115" s="8" t="str">
        <f>IFERROR(VLOOKUP(LEFT($A3115,8),POR!$A:$R,17,0),"")</f>
        <v/>
      </c>
      <c r="AF3115" s="8" t="str">
        <f>IFERROR(VLOOKUP(LEFT($A3115,8),POR!$A:$R,18,0),"")</f>
        <v/>
      </c>
      <c r="AG3115" s="36" t="str">
        <f>IFERROR(VLOOKUP(A3115,NSD!F:G,2,0),"")</f>
        <v/>
      </c>
    </row>
    <row r="3116" spans="1:33">
      <c r="A3116" s="49" t="s">
        <v>3311</v>
      </c>
      <c r="B3116" s="36" t="str">
        <f>VLOOKUP(LEFT(A3116,8),Clusters!A:C,3,0)</f>
        <v>C5</v>
      </c>
      <c r="C3116" s="36">
        <f>VLOOKUP(LEFT(A3116,8),Clusters!A:D,2,0)</f>
        <v>54</v>
      </c>
      <c r="O3116" s="36">
        <f>IFERROR(VLOOKUP(LEFT(A3116,8),'Development Priority'!A:B,2,0),"")</f>
        <v>290</v>
      </c>
      <c r="P3116" s="8" t="str">
        <f>IFERROR(VLOOKUP(LEFT($A3116,8),POR!$A:$R,2,0),"")</f>
        <v/>
      </c>
      <c r="Q3116" s="8" t="str">
        <f>IFERROR(VLOOKUP(LEFT($A3116,8),POR!$A:$R,3,0),"")</f>
        <v/>
      </c>
      <c r="R3116" s="8" t="str">
        <f>IFERROR(VLOOKUP(LEFT($A3116,8),POR!$A:$R,4,0),"")</f>
        <v/>
      </c>
      <c r="S3116" s="8" t="str">
        <f>IFERROR(VLOOKUP(LEFT($A3116,8),POR!$A:$R,5,0),"")</f>
        <v/>
      </c>
      <c r="T3116" s="8" t="str">
        <f>IFERROR(VLOOKUP(LEFT($A3116,8),POR!$A:$R,6,0),"")</f>
        <v/>
      </c>
      <c r="U3116" s="8" t="str">
        <f>IFERROR(VLOOKUP(LEFT($A3116,8),POR!$A:$R,7,0),"")</f>
        <v/>
      </c>
      <c r="V3116" s="8">
        <f>IFERROR(VLOOKUP(LEFT($A3116,8),POR!$A:$R,8,0),"")</f>
        <v>42761</v>
      </c>
      <c r="W3116" s="8" t="str">
        <f>IFERROR(VLOOKUP(LEFT($A3116,8),POR!$A:$R,9,0),"")</f>
        <v/>
      </c>
      <c r="X3116" s="8" t="str">
        <f>IFERROR(VLOOKUP(LEFT($A3116,8),POR!$A:$R,10,0),"")</f>
        <v/>
      </c>
      <c r="Y3116" s="8" t="str">
        <f>IFERROR(VLOOKUP(LEFT($A3116,8),POR!$A:$R,11,0),"")</f>
        <v/>
      </c>
      <c r="Z3116" s="8" t="str">
        <f>IFERROR(VLOOKUP(LEFT($A3116,8),POR!$A:$R,12,0),"")</f>
        <v/>
      </c>
      <c r="AA3116" s="8" t="str">
        <f>IFERROR(VLOOKUP(LEFT($A3116,8),POR!$A:$R,13,0),"")</f>
        <v/>
      </c>
      <c r="AB3116" s="8" t="str">
        <f>IFERROR(VLOOKUP(LEFT($A3116,8),POR!$A:$R,14,0),"")</f>
        <v/>
      </c>
      <c r="AC3116" s="8" t="str">
        <f>IFERROR(VLOOKUP(LEFT($A3116,8),POR!$A:$R,15,0),"")</f>
        <v/>
      </c>
      <c r="AD3116" s="8" t="str">
        <f>IFERROR(VLOOKUP(LEFT($A3116,8),POR!$A:$R,16,0),"")</f>
        <v/>
      </c>
      <c r="AE3116" s="8" t="str">
        <f>IFERROR(VLOOKUP(LEFT($A3116,8),POR!$A:$R,17,0),"")</f>
        <v/>
      </c>
      <c r="AF3116" s="8" t="str">
        <f>IFERROR(VLOOKUP(LEFT($A3116,8),POR!$A:$R,18,0),"")</f>
        <v/>
      </c>
      <c r="AG3116" s="36" t="str">
        <f>IFERROR(VLOOKUP(A3116,NSD!F:G,2,0),"")</f>
        <v/>
      </c>
    </row>
    <row r="3117" spans="1:33">
      <c r="A3117" s="49" t="s">
        <v>4894</v>
      </c>
      <c r="B3117" s="36" t="str">
        <f>VLOOKUP(LEFT(A3117,8),Clusters!A:C,3,0)</f>
        <v>C5</v>
      </c>
      <c r="C3117" s="36">
        <f>VLOOKUP(LEFT(A3117,8),Clusters!A:D,2,0)</f>
        <v>54</v>
      </c>
      <c r="O3117" s="36">
        <f>IFERROR(VLOOKUP(LEFT(A3117,8),'Development Priority'!A:B,2,0),"")</f>
        <v>290</v>
      </c>
      <c r="P3117" s="8" t="str">
        <f>IFERROR(VLOOKUP(LEFT($A3117,8),POR!$A:$R,2,0),"")</f>
        <v/>
      </c>
      <c r="Q3117" s="8" t="str">
        <f>IFERROR(VLOOKUP(LEFT($A3117,8),POR!$A:$R,3,0),"")</f>
        <v/>
      </c>
      <c r="R3117" s="8" t="str">
        <f>IFERROR(VLOOKUP(LEFT($A3117,8),POR!$A:$R,4,0),"")</f>
        <v/>
      </c>
      <c r="S3117" s="8" t="str">
        <f>IFERROR(VLOOKUP(LEFT($A3117,8),POR!$A:$R,5,0),"")</f>
        <v/>
      </c>
      <c r="T3117" s="8" t="str">
        <f>IFERROR(VLOOKUP(LEFT($A3117,8),POR!$A:$R,6,0),"")</f>
        <v/>
      </c>
      <c r="U3117" s="8" t="str">
        <f>IFERROR(VLOOKUP(LEFT($A3117,8),POR!$A:$R,7,0),"")</f>
        <v/>
      </c>
      <c r="V3117" s="8">
        <f>IFERROR(VLOOKUP(LEFT($A3117,8),POR!$A:$R,8,0),"")</f>
        <v>42761</v>
      </c>
      <c r="W3117" s="8" t="str">
        <f>IFERROR(VLOOKUP(LEFT($A3117,8),POR!$A:$R,9,0),"")</f>
        <v/>
      </c>
      <c r="X3117" s="8" t="str">
        <f>IFERROR(VLOOKUP(LEFT($A3117,8),POR!$A:$R,10,0),"")</f>
        <v/>
      </c>
      <c r="Y3117" s="8" t="str">
        <f>IFERROR(VLOOKUP(LEFT($A3117,8),POR!$A:$R,11,0),"")</f>
        <v/>
      </c>
      <c r="Z3117" s="8" t="str">
        <f>IFERROR(VLOOKUP(LEFT($A3117,8),POR!$A:$R,12,0),"")</f>
        <v/>
      </c>
      <c r="AA3117" s="8" t="str">
        <f>IFERROR(VLOOKUP(LEFT($A3117,8),POR!$A:$R,13,0),"")</f>
        <v/>
      </c>
      <c r="AB3117" s="8" t="str">
        <f>IFERROR(VLOOKUP(LEFT($A3117,8),POR!$A:$R,14,0),"")</f>
        <v/>
      </c>
      <c r="AC3117" s="8" t="str">
        <f>IFERROR(VLOOKUP(LEFT($A3117,8),POR!$A:$R,15,0),"")</f>
        <v/>
      </c>
      <c r="AD3117" s="8" t="str">
        <f>IFERROR(VLOOKUP(LEFT($A3117,8),POR!$A:$R,16,0),"")</f>
        <v/>
      </c>
      <c r="AE3117" s="8" t="str">
        <f>IFERROR(VLOOKUP(LEFT($A3117,8),POR!$A:$R,17,0),"")</f>
        <v/>
      </c>
      <c r="AF3117" s="8" t="str">
        <f>IFERROR(VLOOKUP(LEFT($A3117,8),POR!$A:$R,18,0),"")</f>
        <v/>
      </c>
      <c r="AG3117" s="36" t="str">
        <f>IFERROR(VLOOKUP(A3117,NSD!F:G,2,0),"")</f>
        <v/>
      </c>
    </row>
    <row r="3118" spans="1:33">
      <c r="A3118" s="49" t="s">
        <v>4603</v>
      </c>
      <c r="B3118" s="36" t="str">
        <f>VLOOKUP(LEFT(A3118,8),Clusters!A:C,3,0)</f>
        <v>C2</v>
      </c>
      <c r="C3118" s="36">
        <f>VLOOKUP(LEFT(A3118,8),Clusters!A:D,2,0)</f>
        <v>26</v>
      </c>
      <c r="O3118" s="36">
        <f>IFERROR(VLOOKUP(LEFT(A3118,8),'Development Priority'!A:B,2,0),"")</f>
        <v>563</v>
      </c>
      <c r="P3118" s="8" t="str">
        <f>IFERROR(VLOOKUP(LEFT($A3118,8),POR!$A:$R,2,0),"")</f>
        <v/>
      </c>
      <c r="Q3118" s="8" t="str">
        <f>IFERROR(VLOOKUP(LEFT($A3118,8),POR!$A:$R,3,0),"")</f>
        <v/>
      </c>
      <c r="R3118" s="8" t="str">
        <f>IFERROR(VLOOKUP(LEFT($A3118,8),POR!$A:$R,4,0),"")</f>
        <v/>
      </c>
      <c r="S3118" s="8" t="str">
        <f>IFERROR(VLOOKUP(LEFT($A3118,8),POR!$A:$R,5,0),"")</f>
        <v/>
      </c>
      <c r="T3118" s="8" t="str">
        <f>IFERROR(VLOOKUP(LEFT($A3118,8),POR!$A:$R,6,0),"")</f>
        <v/>
      </c>
      <c r="U3118" s="8">
        <f>IFERROR(VLOOKUP(LEFT($A3118,8),POR!$A:$R,7,0),"")</f>
        <v>43023</v>
      </c>
      <c r="V3118" s="8" t="str">
        <f>IFERROR(VLOOKUP(LEFT($A3118,8),POR!$A:$R,8,0),"")</f>
        <v/>
      </c>
      <c r="W3118" s="8" t="str">
        <f>IFERROR(VLOOKUP(LEFT($A3118,8),POR!$A:$R,9,0),"")</f>
        <v/>
      </c>
      <c r="X3118" s="8" t="str">
        <f>IFERROR(VLOOKUP(LEFT($A3118,8),POR!$A:$R,10,0),"")</f>
        <v/>
      </c>
      <c r="Y3118" s="8" t="str">
        <f>IFERROR(VLOOKUP(LEFT($A3118,8),POR!$A:$R,11,0),"")</f>
        <v/>
      </c>
      <c r="Z3118" s="8" t="str">
        <f>IFERROR(VLOOKUP(LEFT($A3118,8),POR!$A:$R,12,0),"")</f>
        <v/>
      </c>
      <c r="AA3118" s="8" t="str">
        <f>IFERROR(VLOOKUP(LEFT($A3118,8),POR!$A:$R,13,0),"")</f>
        <v/>
      </c>
      <c r="AB3118" s="8" t="str">
        <f>IFERROR(VLOOKUP(LEFT($A3118,8),POR!$A:$R,14,0),"")</f>
        <v/>
      </c>
      <c r="AC3118" s="8" t="str">
        <f>IFERROR(VLOOKUP(LEFT($A3118,8),POR!$A:$R,15,0),"")</f>
        <v/>
      </c>
      <c r="AD3118" s="8" t="str">
        <f>IFERROR(VLOOKUP(LEFT($A3118,8),POR!$A:$R,16,0),"")</f>
        <v/>
      </c>
      <c r="AE3118" s="8" t="str">
        <f>IFERROR(VLOOKUP(LEFT($A3118,8),POR!$A:$R,17,0),"")</f>
        <v/>
      </c>
      <c r="AF3118" s="8" t="str">
        <f>IFERROR(VLOOKUP(LEFT($A3118,8),POR!$A:$R,18,0),"")</f>
        <v/>
      </c>
      <c r="AG3118" s="36" t="str">
        <f>IFERROR(VLOOKUP(A3118,NSD!F:G,2,0),"")</f>
        <v/>
      </c>
    </row>
    <row r="3119" spans="1:33">
      <c r="A3119" s="49" t="s">
        <v>4855</v>
      </c>
      <c r="B3119" s="36" t="str">
        <f>VLOOKUP(LEFT(A3119,8),Clusters!A:C,3,0)</f>
        <v>C2</v>
      </c>
      <c r="C3119" s="36">
        <f>VLOOKUP(LEFT(A3119,8),Clusters!A:D,2,0)</f>
        <v>26</v>
      </c>
      <c r="O3119" s="36">
        <f>IFERROR(VLOOKUP(LEFT(A3119,8),'Development Priority'!A:B,2,0),"")</f>
        <v>563</v>
      </c>
      <c r="P3119" s="8" t="str">
        <f>IFERROR(VLOOKUP(LEFT($A3119,8),POR!$A:$R,2,0),"")</f>
        <v/>
      </c>
      <c r="Q3119" s="8" t="str">
        <f>IFERROR(VLOOKUP(LEFT($A3119,8),POR!$A:$R,3,0),"")</f>
        <v/>
      </c>
      <c r="R3119" s="8" t="str">
        <f>IFERROR(VLOOKUP(LEFT($A3119,8),POR!$A:$R,4,0),"")</f>
        <v/>
      </c>
      <c r="S3119" s="8" t="str">
        <f>IFERROR(VLOOKUP(LEFT($A3119,8),POR!$A:$R,5,0),"")</f>
        <v/>
      </c>
      <c r="T3119" s="8" t="str">
        <f>IFERROR(VLOOKUP(LEFT($A3119,8),POR!$A:$R,6,0),"")</f>
        <v/>
      </c>
      <c r="U3119" s="8">
        <f>IFERROR(VLOOKUP(LEFT($A3119,8),POR!$A:$R,7,0),"")</f>
        <v>43023</v>
      </c>
      <c r="V3119" s="8" t="str">
        <f>IFERROR(VLOOKUP(LEFT($A3119,8),POR!$A:$R,8,0),"")</f>
        <v/>
      </c>
      <c r="W3119" s="8" t="str">
        <f>IFERROR(VLOOKUP(LEFT($A3119,8),POR!$A:$R,9,0),"")</f>
        <v/>
      </c>
      <c r="X3119" s="8" t="str">
        <f>IFERROR(VLOOKUP(LEFT($A3119,8),POR!$A:$R,10,0),"")</f>
        <v/>
      </c>
      <c r="Y3119" s="8" t="str">
        <f>IFERROR(VLOOKUP(LEFT($A3119,8),POR!$A:$R,11,0),"")</f>
        <v/>
      </c>
      <c r="Z3119" s="8" t="str">
        <f>IFERROR(VLOOKUP(LEFT($A3119,8),POR!$A:$R,12,0),"")</f>
        <v/>
      </c>
      <c r="AA3119" s="8" t="str">
        <f>IFERROR(VLOOKUP(LEFT($A3119,8),POR!$A:$R,13,0),"")</f>
        <v/>
      </c>
      <c r="AB3119" s="8" t="str">
        <f>IFERROR(VLOOKUP(LEFT($A3119,8),POR!$A:$R,14,0),"")</f>
        <v/>
      </c>
      <c r="AC3119" s="8" t="str">
        <f>IFERROR(VLOOKUP(LEFT($A3119,8),POR!$A:$R,15,0),"")</f>
        <v/>
      </c>
      <c r="AD3119" s="8" t="str">
        <f>IFERROR(VLOOKUP(LEFT($A3119,8),POR!$A:$R,16,0),"")</f>
        <v/>
      </c>
      <c r="AE3119" s="8" t="str">
        <f>IFERROR(VLOOKUP(LEFT($A3119,8),POR!$A:$R,17,0),"")</f>
        <v/>
      </c>
      <c r="AF3119" s="8" t="str">
        <f>IFERROR(VLOOKUP(LEFT($A3119,8),POR!$A:$R,18,0),"")</f>
        <v/>
      </c>
      <c r="AG3119" s="36" t="str">
        <f>IFERROR(VLOOKUP(A3119,NSD!F:G,2,0),"")</f>
        <v/>
      </c>
    </row>
    <row r="3120" spans="1:33">
      <c r="A3120" s="49" t="s">
        <v>3005</v>
      </c>
      <c r="B3120" s="36" t="str">
        <f>VLOOKUP(LEFT(A3120,8),Clusters!A:C,3,0)</f>
        <v>C2</v>
      </c>
      <c r="C3120" s="36">
        <f>VLOOKUP(LEFT(A3120,8),Clusters!A:D,2,0)</f>
        <v>26</v>
      </c>
      <c r="O3120" s="36">
        <f>IFERROR(VLOOKUP(LEFT(A3120,8),'Development Priority'!A:B,2,0),"")</f>
        <v>710</v>
      </c>
      <c r="P3120" s="8" t="str">
        <f>IFERROR(VLOOKUP(LEFT($A3120,8),POR!$A:$R,2,0),"")</f>
        <v/>
      </c>
      <c r="Q3120" s="8" t="str">
        <f>IFERROR(VLOOKUP(LEFT($A3120,8),POR!$A:$R,3,0),"")</f>
        <v/>
      </c>
      <c r="R3120" s="8" t="str">
        <f>IFERROR(VLOOKUP(LEFT($A3120,8),POR!$A:$R,4,0),"")</f>
        <v/>
      </c>
      <c r="S3120" s="8">
        <f>IFERROR(VLOOKUP(LEFT($A3120,8),POR!$A:$R,5,0),"")</f>
        <v>42836</v>
      </c>
      <c r="T3120" s="8" t="str">
        <f>IFERROR(VLOOKUP(LEFT($A3120,8),POR!$A:$R,6,0),"")</f>
        <v/>
      </c>
      <c r="U3120" s="8" t="str">
        <f>IFERROR(VLOOKUP(LEFT($A3120,8),POR!$A:$R,7,0),"")</f>
        <v/>
      </c>
      <c r="V3120" s="8" t="str">
        <f>IFERROR(VLOOKUP(LEFT($A3120,8),POR!$A:$R,8,0),"")</f>
        <v/>
      </c>
      <c r="W3120" s="8" t="str">
        <f>IFERROR(VLOOKUP(LEFT($A3120,8),POR!$A:$R,9,0),"")</f>
        <v/>
      </c>
      <c r="X3120" s="8" t="str">
        <f>IFERROR(VLOOKUP(LEFT($A3120,8),POR!$A:$R,10,0),"")</f>
        <v/>
      </c>
      <c r="Y3120" s="8" t="str">
        <f>IFERROR(VLOOKUP(LEFT($A3120,8),POR!$A:$R,11,0),"")</f>
        <v/>
      </c>
      <c r="Z3120" s="8" t="str">
        <f>IFERROR(VLOOKUP(LEFT($A3120,8),POR!$A:$R,12,0),"")</f>
        <v/>
      </c>
      <c r="AA3120" s="8" t="str">
        <f>IFERROR(VLOOKUP(LEFT($A3120,8),POR!$A:$R,13,0),"")</f>
        <v/>
      </c>
      <c r="AB3120" s="8" t="str">
        <f>IFERROR(VLOOKUP(LEFT($A3120,8),POR!$A:$R,14,0),"")</f>
        <v/>
      </c>
      <c r="AC3120" s="8" t="str">
        <f>IFERROR(VLOOKUP(LEFT($A3120,8),POR!$A:$R,15,0),"")</f>
        <v/>
      </c>
      <c r="AD3120" s="8" t="str">
        <f>IFERROR(VLOOKUP(LEFT($A3120,8),POR!$A:$R,16,0),"")</f>
        <v/>
      </c>
      <c r="AE3120" s="8" t="str">
        <f>IFERROR(VLOOKUP(LEFT($A3120,8),POR!$A:$R,17,0),"")</f>
        <v/>
      </c>
      <c r="AF3120" s="8" t="str">
        <f>IFERROR(VLOOKUP(LEFT($A3120,8),POR!$A:$R,18,0),"")</f>
        <v/>
      </c>
      <c r="AG3120" s="36" t="str">
        <f>IFERROR(VLOOKUP(A3120,NSD!F:G,2,0),"")</f>
        <v/>
      </c>
    </row>
    <row r="3121" spans="1:33">
      <c r="A3121" s="49" t="s">
        <v>5060</v>
      </c>
      <c r="B3121" s="36" t="str">
        <f>VLOOKUP(LEFT(A3121,8),Clusters!A:C,3,0)</f>
        <v>C2</v>
      </c>
      <c r="C3121" s="36">
        <f>VLOOKUP(LEFT(A3121,8),Clusters!A:D,2,0)</f>
        <v>26</v>
      </c>
      <c r="O3121" s="36">
        <f>IFERROR(VLOOKUP(LEFT(A3121,8),'Development Priority'!A:B,2,0),"")</f>
        <v>697</v>
      </c>
      <c r="P3121" s="8" t="str">
        <f>IFERROR(VLOOKUP(LEFT($A3121,8),POR!$A:$R,2,0),"")</f>
        <v/>
      </c>
      <c r="Q3121" s="8" t="str">
        <f>IFERROR(VLOOKUP(LEFT($A3121,8),POR!$A:$R,3,0),"")</f>
        <v/>
      </c>
      <c r="R3121" s="8" t="str">
        <f>IFERROR(VLOOKUP(LEFT($A3121,8),POR!$A:$R,4,0),"")</f>
        <v/>
      </c>
      <c r="S3121" s="8" t="str">
        <f>IFERROR(VLOOKUP(LEFT($A3121,8),POR!$A:$R,5,0),"")</f>
        <v/>
      </c>
      <c r="T3121" s="8" t="str">
        <f>IFERROR(VLOOKUP(LEFT($A3121,8),POR!$A:$R,6,0),"")</f>
        <v/>
      </c>
      <c r="U3121" s="8" t="str">
        <f>IFERROR(VLOOKUP(LEFT($A3121,8),POR!$A:$R,7,0),"")</f>
        <v/>
      </c>
      <c r="V3121" s="8" t="str">
        <f>IFERROR(VLOOKUP(LEFT($A3121,8),POR!$A:$R,8,0),"")</f>
        <v/>
      </c>
      <c r="W3121" s="8" t="str">
        <f>IFERROR(VLOOKUP(LEFT($A3121,8),POR!$A:$R,9,0),"")</f>
        <v/>
      </c>
      <c r="X3121" s="8" t="str">
        <f>IFERROR(VLOOKUP(LEFT($A3121,8),POR!$A:$R,10,0),"")</f>
        <v/>
      </c>
      <c r="Y3121" s="8" t="str">
        <f>IFERROR(VLOOKUP(LEFT($A3121,8),POR!$A:$R,11,0),"")</f>
        <v/>
      </c>
      <c r="Z3121" s="8" t="str">
        <f>IFERROR(VLOOKUP(LEFT($A3121,8),POR!$A:$R,12,0),"")</f>
        <v/>
      </c>
      <c r="AA3121" s="8" t="str">
        <f>IFERROR(VLOOKUP(LEFT($A3121,8),POR!$A:$R,13,0),"")</f>
        <v/>
      </c>
      <c r="AB3121" s="8" t="str">
        <f>IFERROR(VLOOKUP(LEFT($A3121,8),POR!$A:$R,14,0),"")</f>
        <v/>
      </c>
      <c r="AC3121" s="8" t="str">
        <f>IFERROR(VLOOKUP(LEFT($A3121,8),POR!$A:$R,15,0),"")</f>
        <v/>
      </c>
      <c r="AD3121" s="8" t="str">
        <f>IFERROR(VLOOKUP(LEFT($A3121,8),POR!$A:$R,16,0),"")</f>
        <v/>
      </c>
      <c r="AE3121" s="8" t="str">
        <f>IFERROR(VLOOKUP(LEFT($A3121,8),POR!$A:$R,17,0),"")</f>
        <v/>
      </c>
      <c r="AF3121" s="8" t="str">
        <f>IFERROR(VLOOKUP(LEFT($A3121,8),POR!$A:$R,18,0),"")</f>
        <v/>
      </c>
      <c r="AG3121" s="36" t="str">
        <f>IFERROR(VLOOKUP(A3121,NSD!F:G,2,0),"")</f>
        <v/>
      </c>
    </row>
    <row r="3122" spans="1:33">
      <c r="A3122" s="49" t="s">
        <v>3110</v>
      </c>
      <c r="B3122" s="36" t="str">
        <f>VLOOKUP(LEFT(A3122,8),Clusters!A:C,3,0)</f>
        <v>C2</v>
      </c>
      <c r="C3122" s="36">
        <f>VLOOKUP(LEFT(A3122,8),Clusters!A:D,2,0)</f>
        <v>26</v>
      </c>
      <c r="O3122" s="36">
        <f>IFERROR(VLOOKUP(LEFT(A3122,8),'Development Priority'!A:B,2,0),"")</f>
        <v>697</v>
      </c>
      <c r="P3122" s="8" t="str">
        <f>IFERROR(VLOOKUP(LEFT($A3122,8),POR!$A:$R,2,0),"")</f>
        <v/>
      </c>
      <c r="Q3122" s="8" t="str">
        <f>IFERROR(VLOOKUP(LEFT($A3122,8),POR!$A:$R,3,0),"")</f>
        <v/>
      </c>
      <c r="R3122" s="8" t="str">
        <f>IFERROR(VLOOKUP(LEFT($A3122,8),POR!$A:$R,4,0),"")</f>
        <v/>
      </c>
      <c r="S3122" s="8" t="str">
        <f>IFERROR(VLOOKUP(LEFT($A3122,8),POR!$A:$R,5,0),"")</f>
        <v/>
      </c>
      <c r="T3122" s="8" t="str">
        <f>IFERROR(VLOOKUP(LEFT($A3122,8),POR!$A:$R,6,0),"")</f>
        <v/>
      </c>
      <c r="U3122" s="8" t="str">
        <f>IFERROR(VLOOKUP(LEFT($A3122,8),POR!$A:$R,7,0),"")</f>
        <v/>
      </c>
      <c r="V3122" s="8" t="str">
        <f>IFERROR(VLOOKUP(LEFT($A3122,8),POR!$A:$R,8,0),"")</f>
        <v/>
      </c>
      <c r="W3122" s="8" t="str">
        <f>IFERROR(VLOOKUP(LEFT($A3122,8),POR!$A:$R,9,0),"")</f>
        <v/>
      </c>
      <c r="X3122" s="8" t="str">
        <f>IFERROR(VLOOKUP(LEFT($A3122,8),POR!$A:$R,10,0),"")</f>
        <v/>
      </c>
      <c r="Y3122" s="8" t="str">
        <f>IFERROR(VLOOKUP(LEFT($A3122,8),POR!$A:$R,11,0),"")</f>
        <v/>
      </c>
      <c r="Z3122" s="8" t="str">
        <f>IFERROR(VLOOKUP(LEFT($A3122,8),POR!$A:$R,12,0),"")</f>
        <v/>
      </c>
      <c r="AA3122" s="8" t="str">
        <f>IFERROR(VLOOKUP(LEFT($A3122,8),POR!$A:$R,13,0),"")</f>
        <v/>
      </c>
      <c r="AB3122" s="8" t="str">
        <f>IFERROR(VLOOKUP(LEFT($A3122,8),POR!$A:$R,14,0),"")</f>
        <v/>
      </c>
      <c r="AC3122" s="8" t="str">
        <f>IFERROR(VLOOKUP(LEFT($A3122,8),POR!$A:$R,15,0),"")</f>
        <v/>
      </c>
      <c r="AD3122" s="8" t="str">
        <f>IFERROR(VLOOKUP(LEFT($A3122,8),POR!$A:$R,16,0),"")</f>
        <v/>
      </c>
      <c r="AE3122" s="8" t="str">
        <f>IFERROR(VLOOKUP(LEFT($A3122,8),POR!$A:$R,17,0),"")</f>
        <v/>
      </c>
      <c r="AF3122" s="8" t="str">
        <f>IFERROR(VLOOKUP(LEFT($A3122,8),POR!$A:$R,18,0),"")</f>
        <v/>
      </c>
      <c r="AG3122" s="36" t="str">
        <f>IFERROR(VLOOKUP(A3122,NSD!F:G,2,0),"")</f>
        <v/>
      </c>
    </row>
    <row r="3123" spans="1:33">
      <c r="A3123" s="49" t="s">
        <v>5102</v>
      </c>
      <c r="B3123" s="36" t="str">
        <f>VLOOKUP(LEFT(A3123,8),Clusters!A:C,3,0)</f>
        <v>C2</v>
      </c>
      <c r="C3123" s="36">
        <f>VLOOKUP(LEFT(A3123,8),Clusters!A:D,2,0)</f>
        <v>26</v>
      </c>
      <c r="O3123" s="36">
        <f>IFERROR(VLOOKUP(LEFT(A3123,8),'Development Priority'!A:B,2,0),"")</f>
        <v>697</v>
      </c>
      <c r="P3123" s="8" t="str">
        <f>IFERROR(VLOOKUP(LEFT($A3123,8),POR!$A:$R,2,0),"")</f>
        <v/>
      </c>
      <c r="Q3123" s="8" t="str">
        <f>IFERROR(VLOOKUP(LEFT($A3123,8),POR!$A:$R,3,0),"")</f>
        <v/>
      </c>
      <c r="R3123" s="8" t="str">
        <f>IFERROR(VLOOKUP(LEFT($A3123,8),POR!$A:$R,4,0),"")</f>
        <v/>
      </c>
      <c r="S3123" s="8" t="str">
        <f>IFERROR(VLOOKUP(LEFT($A3123,8),POR!$A:$R,5,0),"")</f>
        <v/>
      </c>
      <c r="T3123" s="8" t="str">
        <f>IFERROR(VLOOKUP(LEFT($A3123,8),POR!$A:$R,6,0),"")</f>
        <v/>
      </c>
      <c r="U3123" s="8" t="str">
        <f>IFERROR(VLOOKUP(LEFT($A3123,8),POR!$A:$R,7,0),"")</f>
        <v/>
      </c>
      <c r="V3123" s="8" t="str">
        <f>IFERROR(VLOOKUP(LEFT($A3123,8),POR!$A:$R,8,0),"")</f>
        <v/>
      </c>
      <c r="W3123" s="8" t="str">
        <f>IFERROR(VLOOKUP(LEFT($A3123,8),POR!$A:$R,9,0),"")</f>
        <v/>
      </c>
      <c r="X3123" s="8" t="str">
        <f>IFERROR(VLOOKUP(LEFT($A3123,8),POR!$A:$R,10,0),"")</f>
        <v/>
      </c>
      <c r="Y3123" s="8" t="str">
        <f>IFERROR(VLOOKUP(LEFT($A3123,8),POR!$A:$R,11,0),"")</f>
        <v/>
      </c>
      <c r="Z3123" s="8" t="str">
        <f>IFERROR(VLOOKUP(LEFT($A3123,8),POR!$A:$R,12,0),"")</f>
        <v/>
      </c>
      <c r="AA3123" s="8" t="str">
        <f>IFERROR(VLOOKUP(LEFT($A3123,8),POR!$A:$R,13,0),"")</f>
        <v/>
      </c>
      <c r="AB3123" s="8" t="str">
        <f>IFERROR(VLOOKUP(LEFT($A3123,8),POR!$A:$R,14,0),"")</f>
        <v/>
      </c>
      <c r="AC3123" s="8" t="str">
        <f>IFERROR(VLOOKUP(LEFT($A3123,8),POR!$A:$R,15,0),"")</f>
        <v/>
      </c>
      <c r="AD3123" s="8" t="str">
        <f>IFERROR(VLOOKUP(LEFT($A3123,8),POR!$A:$R,16,0),"")</f>
        <v/>
      </c>
      <c r="AE3123" s="8" t="str">
        <f>IFERROR(VLOOKUP(LEFT($A3123,8),POR!$A:$R,17,0),"")</f>
        <v/>
      </c>
      <c r="AF3123" s="8" t="str">
        <f>IFERROR(VLOOKUP(LEFT($A3123,8),POR!$A:$R,18,0),"")</f>
        <v/>
      </c>
      <c r="AG3123" s="36" t="str">
        <f>IFERROR(VLOOKUP(A3123,NSD!F:G,2,0),"")</f>
        <v/>
      </c>
    </row>
    <row r="3124" spans="1:33">
      <c r="A3124" s="49" t="s">
        <v>2764</v>
      </c>
      <c r="B3124" s="36" t="str">
        <f>VLOOKUP(LEFT(A3124,8),Clusters!A:C,3,0)</f>
        <v>C2</v>
      </c>
      <c r="C3124" s="36">
        <f>VLOOKUP(LEFT(A3124,8),Clusters!A:D,2,0)</f>
        <v>26</v>
      </c>
      <c r="O3124" s="36">
        <f>IFERROR(VLOOKUP(LEFT(A3124,8),'Development Priority'!A:B,2,0),"")</f>
        <v>673</v>
      </c>
      <c r="P3124" s="8" t="str">
        <f>IFERROR(VLOOKUP(LEFT($A3124,8),POR!$A:$R,2,0),"")</f>
        <v/>
      </c>
      <c r="Q3124" s="8" t="str">
        <f>IFERROR(VLOOKUP(LEFT($A3124,8),POR!$A:$R,3,0),"")</f>
        <v/>
      </c>
      <c r="R3124" s="8" t="str">
        <f>IFERROR(VLOOKUP(LEFT($A3124,8),POR!$A:$R,4,0),"")</f>
        <v/>
      </c>
      <c r="S3124" s="8" t="str">
        <f>IFERROR(VLOOKUP(LEFT($A3124,8),POR!$A:$R,5,0),"")</f>
        <v/>
      </c>
      <c r="T3124" s="8" t="str">
        <f>IFERROR(VLOOKUP(LEFT($A3124,8),POR!$A:$R,6,0),"")</f>
        <v/>
      </c>
      <c r="U3124" s="8" t="str">
        <f>IFERROR(VLOOKUP(LEFT($A3124,8),POR!$A:$R,7,0),"")</f>
        <v/>
      </c>
      <c r="V3124" s="8" t="str">
        <f>IFERROR(VLOOKUP(LEFT($A3124,8),POR!$A:$R,8,0),"")</f>
        <v/>
      </c>
      <c r="W3124" s="8" t="str">
        <f>IFERROR(VLOOKUP(LEFT($A3124,8),POR!$A:$R,9,0),"")</f>
        <v/>
      </c>
      <c r="X3124" s="8" t="str">
        <f>IFERROR(VLOOKUP(LEFT($A3124,8),POR!$A:$R,10,0),"")</f>
        <v/>
      </c>
      <c r="Y3124" s="8" t="str">
        <f>IFERROR(VLOOKUP(LEFT($A3124,8),POR!$A:$R,11,0),"")</f>
        <v/>
      </c>
      <c r="Z3124" s="8" t="str">
        <f>IFERROR(VLOOKUP(LEFT($A3124,8),POR!$A:$R,12,0),"")</f>
        <v/>
      </c>
      <c r="AA3124" s="8" t="str">
        <f>IFERROR(VLOOKUP(LEFT($A3124,8),POR!$A:$R,13,0),"")</f>
        <v/>
      </c>
      <c r="AB3124" s="8" t="str">
        <f>IFERROR(VLOOKUP(LEFT($A3124,8),POR!$A:$R,14,0),"")</f>
        <v/>
      </c>
      <c r="AC3124" s="8" t="str">
        <f>IFERROR(VLOOKUP(LEFT($A3124,8),POR!$A:$R,15,0),"")</f>
        <v/>
      </c>
      <c r="AD3124" s="8" t="str">
        <f>IFERROR(VLOOKUP(LEFT($A3124,8),POR!$A:$R,16,0),"")</f>
        <v/>
      </c>
      <c r="AE3124" s="8" t="str">
        <f>IFERROR(VLOOKUP(LEFT($A3124,8),POR!$A:$R,17,0),"")</f>
        <v/>
      </c>
      <c r="AF3124" s="8" t="str">
        <f>IFERROR(VLOOKUP(LEFT($A3124,8),POR!$A:$R,18,0),"")</f>
        <v/>
      </c>
      <c r="AG3124" s="36" t="str">
        <f>IFERROR(VLOOKUP(A3124,NSD!F:G,2,0),"")</f>
        <v/>
      </c>
    </row>
    <row r="3125" spans="1:33">
      <c r="A3125" s="49" t="s">
        <v>5093</v>
      </c>
      <c r="B3125" s="36" t="str">
        <f>VLOOKUP(LEFT(A3125,8),Clusters!A:C,3,0)</f>
        <v>C2</v>
      </c>
      <c r="C3125" s="36">
        <f>VLOOKUP(LEFT(A3125,8),Clusters!A:D,2,0)</f>
        <v>26</v>
      </c>
      <c r="O3125" s="36">
        <f>IFERROR(VLOOKUP(LEFT(A3125,8),'Development Priority'!A:B,2,0),"")</f>
        <v>592</v>
      </c>
      <c r="P3125" s="8" t="str">
        <f>IFERROR(VLOOKUP(LEFT($A3125,8),POR!$A:$R,2,0),"")</f>
        <v/>
      </c>
      <c r="Q3125" s="8" t="str">
        <f>IFERROR(VLOOKUP(LEFT($A3125,8),POR!$A:$R,3,0),"")</f>
        <v/>
      </c>
      <c r="R3125" s="8" t="str">
        <f>IFERROR(VLOOKUP(LEFT($A3125,8),POR!$A:$R,4,0),"")</f>
        <v/>
      </c>
      <c r="S3125" s="8" t="str">
        <f>IFERROR(VLOOKUP(LEFT($A3125,8),POR!$A:$R,5,0),"")</f>
        <v/>
      </c>
      <c r="T3125" s="8" t="str">
        <f>IFERROR(VLOOKUP(LEFT($A3125,8),POR!$A:$R,6,0),"")</f>
        <v/>
      </c>
      <c r="U3125" s="8" t="str">
        <f>IFERROR(VLOOKUP(LEFT($A3125,8),POR!$A:$R,7,0),"")</f>
        <v/>
      </c>
      <c r="V3125" s="8" t="str">
        <f>IFERROR(VLOOKUP(LEFT($A3125,8),POR!$A:$R,8,0),"")</f>
        <v/>
      </c>
      <c r="W3125" s="8" t="str">
        <f>IFERROR(VLOOKUP(LEFT($A3125,8),POR!$A:$R,9,0),"")</f>
        <v/>
      </c>
      <c r="X3125" s="8" t="str">
        <f>IFERROR(VLOOKUP(LEFT($A3125,8),POR!$A:$R,10,0),"")</f>
        <v/>
      </c>
      <c r="Y3125" s="8" t="str">
        <f>IFERROR(VLOOKUP(LEFT($A3125,8),POR!$A:$R,11,0),"")</f>
        <v/>
      </c>
      <c r="Z3125" s="8" t="str">
        <f>IFERROR(VLOOKUP(LEFT($A3125,8),POR!$A:$R,12,0),"")</f>
        <v/>
      </c>
      <c r="AA3125" s="8" t="str">
        <f>IFERROR(VLOOKUP(LEFT($A3125,8),POR!$A:$R,13,0),"")</f>
        <v/>
      </c>
      <c r="AB3125" s="8">
        <f>IFERROR(VLOOKUP(LEFT($A3125,8),POR!$A:$R,14,0),"")</f>
        <v>42824</v>
      </c>
      <c r="AC3125" s="8" t="str">
        <f>IFERROR(VLOOKUP(LEFT($A3125,8),POR!$A:$R,15,0),"")</f>
        <v/>
      </c>
      <c r="AD3125" s="8" t="str">
        <f>IFERROR(VLOOKUP(LEFT($A3125,8),POR!$A:$R,16,0),"")</f>
        <v/>
      </c>
      <c r="AE3125" s="8" t="str">
        <f>IFERROR(VLOOKUP(LEFT($A3125,8),POR!$A:$R,17,0),"")</f>
        <v/>
      </c>
      <c r="AF3125" s="8" t="str">
        <f>IFERROR(VLOOKUP(LEFT($A3125,8),POR!$A:$R,18,0),"")</f>
        <v/>
      </c>
      <c r="AG3125" s="36" t="str">
        <f>IFERROR(VLOOKUP(A3125,NSD!F:G,2,0),"")</f>
        <v/>
      </c>
    </row>
    <row r="3126" spans="1:33">
      <c r="A3126" s="49" t="s">
        <v>3126</v>
      </c>
      <c r="B3126" s="36" t="str">
        <f>VLOOKUP(LEFT(A3126,8),Clusters!A:C,3,0)</f>
        <v>C2</v>
      </c>
      <c r="C3126" s="36">
        <f>VLOOKUP(LEFT(A3126,8),Clusters!A:D,2,0)</f>
        <v>26</v>
      </c>
      <c r="O3126" s="36">
        <f>IFERROR(VLOOKUP(LEFT(A3126,8),'Development Priority'!A:B,2,0),"")</f>
        <v>592</v>
      </c>
      <c r="P3126" s="8" t="str">
        <f>IFERROR(VLOOKUP(LEFT($A3126,8),POR!$A:$R,2,0),"")</f>
        <v/>
      </c>
      <c r="Q3126" s="8" t="str">
        <f>IFERROR(VLOOKUP(LEFT($A3126,8),POR!$A:$R,3,0),"")</f>
        <v/>
      </c>
      <c r="R3126" s="8" t="str">
        <f>IFERROR(VLOOKUP(LEFT($A3126,8),POR!$A:$R,4,0),"")</f>
        <v/>
      </c>
      <c r="S3126" s="8" t="str">
        <f>IFERROR(VLOOKUP(LEFT($A3126,8),POR!$A:$R,5,0),"")</f>
        <v/>
      </c>
      <c r="T3126" s="8" t="str">
        <f>IFERROR(VLOOKUP(LEFT($A3126,8),POR!$A:$R,6,0),"")</f>
        <v/>
      </c>
      <c r="U3126" s="8" t="str">
        <f>IFERROR(VLOOKUP(LEFT($A3126,8),POR!$A:$R,7,0),"")</f>
        <v/>
      </c>
      <c r="V3126" s="8" t="str">
        <f>IFERROR(VLOOKUP(LEFT($A3126,8),POR!$A:$R,8,0),"")</f>
        <v/>
      </c>
      <c r="W3126" s="8" t="str">
        <f>IFERROR(VLOOKUP(LEFT($A3126,8),POR!$A:$R,9,0),"")</f>
        <v/>
      </c>
      <c r="X3126" s="8" t="str">
        <f>IFERROR(VLOOKUP(LEFT($A3126,8),POR!$A:$R,10,0),"")</f>
        <v/>
      </c>
      <c r="Y3126" s="8" t="str">
        <f>IFERROR(VLOOKUP(LEFT($A3126,8),POR!$A:$R,11,0),"")</f>
        <v/>
      </c>
      <c r="Z3126" s="8" t="str">
        <f>IFERROR(VLOOKUP(LEFT($A3126,8),POR!$A:$R,12,0),"")</f>
        <v/>
      </c>
      <c r="AA3126" s="8" t="str">
        <f>IFERROR(VLOOKUP(LEFT($A3126,8),POR!$A:$R,13,0),"")</f>
        <v/>
      </c>
      <c r="AB3126" s="8">
        <f>IFERROR(VLOOKUP(LEFT($A3126,8),POR!$A:$R,14,0),"")</f>
        <v>42824</v>
      </c>
      <c r="AC3126" s="8" t="str">
        <f>IFERROR(VLOOKUP(LEFT($A3126,8),POR!$A:$R,15,0),"")</f>
        <v/>
      </c>
      <c r="AD3126" s="8" t="str">
        <f>IFERROR(VLOOKUP(LEFT($A3126,8),POR!$A:$R,16,0),"")</f>
        <v/>
      </c>
      <c r="AE3126" s="8" t="str">
        <f>IFERROR(VLOOKUP(LEFT($A3126,8),POR!$A:$R,17,0),"")</f>
        <v/>
      </c>
      <c r="AF3126" s="8" t="str">
        <f>IFERROR(VLOOKUP(LEFT($A3126,8),POR!$A:$R,18,0),"")</f>
        <v/>
      </c>
      <c r="AG3126" s="36" t="str">
        <f>IFERROR(VLOOKUP(A3126,NSD!F:G,2,0),"")</f>
        <v/>
      </c>
    </row>
    <row r="3127" spans="1:33">
      <c r="A3127" s="49" t="s">
        <v>4705</v>
      </c>
      <c r="B3127" s="36" t="str">
        <f>VLOOKUP(LEFT(A3127,8),Clusters!A:C,3,0)</f>
        <v>C2</v>
      </c>
      <c r="C3127" s="36">
        <f>VLOOKUP(LEFT(A3127,8),Clusters!A:D,2,0)</f>
        <v>26</v>
      </c>
      <c r="O3127" s="36">
        <f>IFERROR(VLOOKUP(LEFT(A3127,8),'Development Priority'!A:B,2,0),"")</f>
        <v>592</v>
      </c>
      <c r="P3127" s="8" t="str">
        <f>IFERROR(VLOOKUP(LEFT($A3127,8),POR!$A:$R,2,0),"")</f>
        <v/>
      </c>
      <c r="Q3127" s="8" t="str">
        <f>IFERROR(VLOOKUP(LEFT($A3127,8),POR!$A:$R,3,0),"")</f>
        <v/>
      </c>
      <c r="R3127" s="8" t="str">
        <f>IFERROR(VLOOKUP(LEFT($A3127,8),POR!$A:$R,4,0),"")</f>
        <v/>
      </c>
      <c r="S3127" s="8" t="str">
        <f>IFERROR(VLOOKUP(LEFT($A3127,8),POR!$A:$R,5,0),"")</f>
        <v/>
      </c>
      <c r="T3127" s="8" t="str">
        <f>IFERROR(VLOOKUP(LEFT($A3127,8),POR!$A:$R,6,0),"")</f>
        <v/>
      </c>
      <c r="U3127" s="8" t="str">
        <f>IFERROR(VLOOKUP(LEFT($A3127,8),POR!$A:$R,7,0),"")</f>
        <v/>
      </c>
      <c r="V3127" s="8" t="str">
        <f>IFERROR(VLOOKUP(LEFT($A3127,8),POR!$A:$R,8,0),"")</f>
        <v/>
      </c>
      <c r="W3127" s="8" t="str">
        <f>IFERROR(VLOOKUP(LEFT($A3127,8),POR!$A:$R,9,0),"")</f>
        <v/>
      </c>
      <c r="X3127" s="8" t="str">
        <f>IFERROR(VLOOKUP(LEFT($A3127,8),POR!$A:$R,10,0),"")</f>
        <v/>
      </c>
      <c r="Y3127" s="8" t="str">
        <f>IFERROR(VLOOKUP(LEFT($A3127,8),POR!$A:$R,11,0),"")</f>
        <v/>
      </c>
      <c r="Z3127" s="8" t="str">
        <f>IFERROR(VLOOKUP(LEFT($A3127,8),POR!$A:$R,12,0),"")</f>
        <v/>
      </c>
      <c r="AA3127" s="8" t="str">
        <f>IFERROR(VLOOKUP(LEFT($A3127,8),POR!$A:$R,13,0),"")</f>
        <v/>
      </c>
      <c r="AB3127" s="8">
        <f>IFERROR(VLOOKUP(LEFT($A3127,8),POR!$A:$R,14,0),"")</f>
        <v>42824</v>
      </c>
      <c r="AC3127" s="8" t="str">
        <f>IFERROR(VLOOKUP(LEFT($A3127,8),POR!$A:$R,15,0),"")</f>
        <v/>
      </c>
      <c r="AD3127" s="8" t="str">
        <f>IFERROR(VLOOKUP(LEFT($A3127,8),POR!$A:$R,16,0),"")</f>
        <v/>
      </c>
      <c r="AE3127" s="8" t="str">
        <f>IFERROR(VLOOKUP(LEFT($A3127,8),POR!$A:$R,17,0),"")</f>
        <v/>
      </c>
      <c r="AF3127" s="8" t="str">
        <f>IFERROR(VLOOKUP(LEFT($A3127,8),POR!$A:$R,18,0),"")</f>
        <v/>
      </c>
      <c r="AG3127" s="36" t="str">
        <f>IFERROR(VLOOKUP(A3127,NSD!F:G,2,0),"")</f>
        <v/>
      </c>
    </row>
    <row r="3128" spans="1:33">
      <c r="A3128" s="49" t="s">
        <v>3033</v>
      </c>
      <c r="B3128" s="36" t="str">
        <f>VLOOKUP(LEFT(A3128,8),Clusters!A:C,3,0)</f>
        <v>C2</v>
      </c>
      <c r="C3128" s="36">
        <f>VLOOKUP(LEFT(A3128,8),Clusters!A:D,2,0)</f>
        <v>26</v>
      </c>
      <c r="O3128" s="36">
        <f>IFERROR(VLOOKUP(LEFT(A3128,8),'Development Priority'!A:B,2,0),"")</f>
        <v>679</v>
      </c>
      <c r="P3128" s="8" t="str">
        <f>IFERROR(VLOOKUP(LEFT($A3128,8),POR!$A:$R,2,0),"")</f>
        <v/>
      </c>
      <c r="Q3128" s="8" t="str">
        <f>IFERROR(VLOOKUP(LEFT($A3128,8),POR!$A:$R,3,0),"")</f>
        <v/>
      </c>
      <c r="R3128" s="8" t="str">
        <f>IFERROR(VLOOKUP(LEFT($A3128,8),POR!$A:$R,4,0),"")</f>
        <v/>
      </c>
      <c r="S3128" s="8" t="str">
        <f>IFERROR(VLOOKUP(LEFT($A3128,8),POR!$A:$R,5,0),"")</f>
        <v/>
      </c>
      <c r="T3128" s="8" t="str">
        <f>IFERROR(VLOOKUP(LEFT($A3128,8),POR!$A:$R,6,0),"")</f>
        <v/>
      </c>
      <c r="U3128" s="8">
        <f>IFERROR(VLOOKUP(LEFT($A3128,8),POR!$A:$R,7,0),"")</f>
        <v>43023</v>
      </c>
      <c r="V3128" s="8" t="str">
        <f>IFERROR(VLOOKUP(LEFT($A3128,8),POR!$A:$R,8,0),"")</f>
        <v/>
      </c>
      <c r="W3128" s="8" t="str">
        <f>IFERROR(VLOOKUP(LEFT($A3128,8),POR!$A:$R,9,0),"")</f>
        <v/>
      </c>
      <c r="X3128" s="8" t="str">
        <f>IFERROR(VLOOKUP(LEFT($A3128,8),POR!$A:$R,10,0),"")</f>
        <v/>
      </c>
      <c r="Y3128" s="8" t="str">
        <f>IFERROR(VLOOKUP(LEFT($A3128,8),POR!$A:$R,11,0),"")</f>
        <v/>
      </c>
      <c r="Z3128" s="8" t="str">
        <f>IFERROR(VLOOKUP(LEFT($A3128,8),POR!$A:$R,12,0),"")</f>
        <v/>
      </c>
      <c r="AA3128" s="8" t="str">
        <f>IFERROR(VLOOKUP(LEFT($A3128,8),POR!$A:$R,13,0),"")</f>
        <v/>
      </c>
      <c r="AB3128" s="8" t="str">
        <f>IFERROR(VLOOKUP(LEFT($A3128,8),POR!$A:$R,14,0),"")</f>
        <v/>
      </c>
      <c r="AC3128" s="8" t="str">
        <f>IFERROR(VLOOKUP(LEFT($A3128,8),POR!$A:$R,15,0),"")</f>
        <v/>
      </c>
      <c r="AD3128" s="8" t="str">
        <f>IFERROR(VLOOKUP(LEFT($A3128,8),POR!$A:$R,16,0),"")</f>
        <v/>
      </c>
      <c r="AE3128" s="8" t="str">
        <f>IFERROR(VLOOKUP(LEFT($A3128,8),POR!$A:$R,17,0),"")</f>
        <v/>
      </c>
      <c r="AF3128" s="8" t="str">
        <f>IFERROR(VLOOKUP(LEFT($A3128,8),POR!$A:$R,18,0),"")</f>
        <v/>
      </c>
      <c r="AG3128" s="36" t="str">
        <f>IFERROR(VLOOKUP(A3128,NSD!F:G,2,0),"")</f>
        <v/>
      </c>
    </row>
    <row r="3129" spans="1:33">
      <c r="A3129" s="49" t="s">
        <v>4852</v>
      </c>
      <c r="B3129" s="36" t="str">
        <f>VLOOKUP(LEFT(A3129,8),Clusters!A:C,3,0)</f>
        <v>C2</v>
      </c>
      <c r="C3129" s="36">
        <f>VLOOKUP(LEFT(A3129,8),Clusters!A:D,2,0)</f>
        <v>26</v>
      </c>
      <c r="O3129" s="36">
        <f>IFERROR(VLOOKUP(LEFT(A3129,8),'Development Priority'!A:B,2,0),"")</f>
        <v>679</v>
      </c>
      <c r="P3129" s="8" t="str">
        <f>IFERROR(VLOOKUP(LEFT($A3129,8),POR!$A:$R,2,0),"")</f>
        <v/>
      </c>
      <c r="Q3129" s="8" t="str">
        <f>IFERROR(VLOOKUP(LEFT($A3129,8),POR!$A:$R,3,0),"")</f>
        <v/>
      </c>
      <c r="R3129" s="8" t="str">
        <f>IFERROR(VLOOKUP(LEFT($A3129,8),POR!$A:$R,4,0),"")</f>
        <v/>
      </c>
      <c r="S3129" s="8" t="str">
        <f>IFERROR(VLOOKUP(LEFT($A3129,8),POR!$A:$R,5,0),"")</f>
        <v/>
      </c>
      <c r="T3129" s="8" t="str">
        <f>IFERROR(VLOOKUP(LEFT($A3129,8),POR!$A:$R,6,0),"")</f>
        <v/>
      </c>
      <c r="U3129" s="8">
        <f>IFERROR(VLOOKUP(LEFT($A3129,8),POR!$A:$R,7,0),"")</f>
        <v>43023</v>
      </c>
      <c r="V3129" s="8" t="str">
        <f>IFERROR(VLOOKUP(LEFT($A3129,8),POR!$A:$R,8,0),"")</f>
        <v/>
      </c>
      <c r="W3129" s="8" t="str">
        <f>IFERROR(VLOOKUP(LEFT($A3129,8),POR!$A:$R,9,0),"")</f>
        <v/>
      </c>
      <c r="X3129" s="8" t="str">
        <f>IFERROR(VLOOKUP(LEFT($A3129,8),POR!$A:$R,10,0),"")</f>
        <v/>
      </c>
      <c r="Y3129" s="8" t="str">
        <f>IFERROR(VLOOKUP(LEFT($A3129,8),POR!$A:$R,11,0),"")</f>
        <v/>
      </c>
      <c r="Z3129" s="8" t="str">
        <f>IFERROR(VLOOKUP(LEFT($A3129,8),POR!$A:$R,12,0),"")</f>
        <v/>
      </c>
      <c r="AA3129" s="8" t="str">
        <f>IFERROR(VLOOKUP(LEFT($A3129,8),POR!$A:$R,13,0),"")</f>
        <v/>
      </c>
      <c r="AB3129" s="8" t="str">
        <f>IFERROR(VLOOKUP(LEFT($A3129,8),POR!$A:$R,14,0),"")</f>
        <v/>
      </c>
      <c r="AC3129" s="8" t="str">
        <f>IFERROR(VLOOKUP(LEFT($A3129,8),POR!$A:$R,15,0),"")</f>
        <v/>
      </c>
      <c r="AD3129" s="8" t="str">
        <f>IFERROR(VLOOKUP(LEFT($A3129,8),POR!$A:$R,16,0),"")</f>
        <v/>
      </c>
      <c r="AE3129" s="8" t="str">
        <f>IFERROR(VLOOKUP(LEFT($A3129,8),POR!$A:$R,17,0),"")</f>
        <v/>
      </c>
      <c r="AF3129" s="8" t="str">
        <f>IFERROR(VLOOKUP(LEFT($A3129,8),POR!$A:$R,18,0),"")</f>
        <v/>
      </c>
      <c r="AG3129" s="36" t="str">
        <f>IFERROR(VLOOKUP(A3129,NSD!F:G,2,0),"")</f>
        <v/>
      </c>
    </row>
    <row r="3130" spans="1:33">
      <c r="A3130" s="49" t="s">
        <v>2366</v>
      </c>
      <c r="B3130" s="36" t="str">
        <f>VLOOKUP(LEFT(A3130,8),Clusters!A:C,3,0)</f>
        <v>C2</v>
      </c>
      <c r="C3130" s="36">
        <f>VLOOKUP(LEFT(A3130,8),Clusters!A:D,2,0)</f>
        <v>26</v>
      </c>
      <c r="O3130" s="36">
        <f>IFERROR(VLOOKUP(LEFT(A3130,8),'Development Priority'!A:B,2,0),"")</f>
        <v>1053</v>
      </c>
      <c r="P3130" s="8" t="str">
        <f>IFERROR(VLOOKUP(LEFT($A3130,8),POR!$A:$R,2,0),"")</f>
        <v/>
      </c>
      <c r="Q3130" s="8" t="str">
        <f>IFERROR(VLOOKUP(LEFT($A3130,8),POR!$A:$R,3,0),"")</f>
        <v/>
      </c>
      <c r="R3130" s="8" t="str">
        <f>IFERROR(VLOOKUP(LEFT($A3130,8),POR!$A:$R,4,0),"")</f>
        <v/>
      </c>
      <c r="S3130" s="8" t="str">
        <f>IFERROR(VLOOKUP(LEFT($A3130,8),POR!$A:$R,5,0),"")</f>
        <v/>
      </c>
      <c r="T3130" s="8" t="str">
        <f>IFERROR(VLOOKUP(LEFT($A3130,8),POR!$A:$R,6,0),"")</f>
        <v/>
      </c>
      <c r="U3130" s="8" t="str">
        <f>IFERROR(VLOOKUP(LEFT($A3130,8),POR!$A:$R,7,0),"")</f>
        <v/>
      </c>
      <c r="V3130" s="8" t="str">
        <f>IFERROR(VLOOKUP(LEFT($A3130,8),POR!$A:$R,8,0),"")</f>
        <v/>
      </c>
      <c r="W3130" s="8" t="str">
        <f>IFERROR(VLOOKUP(LEFT($A3130,8),POR!$A:$R,9,0),"")</f>
        <v/>
      </c>
      <c r="X3130" s="8" t="str">
        <f>IFERROR(VLOOKUP(LEFT($A3130,8),POR!$A:$R,10,0),"")</f>
        <v/>
      </c>
      <c r="Y3130" s="8" t="str">
        <f>IFERROR(VLOOKUP(LEFT($A3130,8),POR!$A:$R,11,0),"")</f>
        <v/>
      </c>
      <c r="Z3130" s="8" t="str">
        <f>IFERROR(VLOOKUP(LEFT($A3130,8),POR!$A:$R,12,0),"")</f>
        <v/>
      </c>
      <c r="AA3130" s="8" t="str">
        <f>IFERROR(VLOOKUP(LEFT($A3130,8),POR!$A:$R,13,0),"")</f>
        <v/>
      </c>
      <c r="AB3130" s="8" t="str">
        <f>IFERROR(VLOOKUP(LEFT($A3130,8),POR!$A:$R,14,0),"")</f>
        <v/>
      </c>
      <c r="AC3130" s="8" t="str">
        <f>IFERROR(VLOOKUP(LEFT($A3130,8),POR!$A:$R,15,0),"")</f>
        <v/>
      </c>
      <c r="AD3130" s="8" t="str">
        <f>IFERROR(VLOOKUP(LEFT($A3130,8),POR!$A:$R,16,0),"")</f>
        <v/>
      </c>
      <c r="AE3130" s="8" t="str">
        <f>IFERROR(VLOOKUP(LEFT($A3130,8),POR!$A:$R,17,0),"")</f>
        <v/>
      </c>
      <c r="AF3130" s="8" t="str">
        <f>IFERROR(VLOOKUP(LEFT($A3130,8),POR!$A:$R,18,0),"")</f>
        <v/>
      </c>
      <c r="AG3130" s="36" t="str">
        <f>IFERROR(VLOOKUP(A3130,NSD!F:G,2,0),"")</f>
        <v/>
      </c>
    </row>
    <row r="3131" spans="1:33">
      <c r="A3131" s="49" t="s">
        <v>3204</v>
      </c>
      <c r="B3131" s="36" t="str">
        <f>VLOOKUP(LEFT(A3131,8),Clusters!A:C,3,0)</f>
        <v>C2</v>
      </c>
      <c r="C3131" s="36">
        <f>VLOOKUP(LEFT(A3131,8),Clusters!A:D,2,0)</f>
        <v>26</v>
      </c>
      <c r="O3131" s="36">
        <f>IFERROR(VLOOKUP(LEFT(A3131,8),'Development Priority'!A:B,2,0),"")</f>
        <v>1053</v>
      </c>
      <c r="P3131" s="8" t="str">
        <f>IFERROR(VLOOKUP(LEFT($A3131,8),POR!$A:$R,2,0),"")</f>
        <v/>
      </c>
      <c r="Q3131" s="8" t="str">
        <f>IFERROR(VLOOKUP(LEFT($A3131,8),POR!$A:$R,3,0),"")</f>
        <v/>
      </c>
      <c r="R3131" s="8" t="str">
        <f>IFERROR(VLOOKUP(LEFT($A3131,8),POR!$A:$R,4,0),"")</f>
        <v/>
      </c>
      <c r="S3131" s="8" t="str">
        <f>IFERROR(VLOOKUP(LEFT($A3131,8),POR!$A:$R,5,0),"")</f>
        <v/>
      </c>
      <c r="T3131" s="8" t="str">
        <f>IFERROR(VLOOKUP(LEFT($A3131,8),POR!$A:$R,6,0),"")</f>
        <v/>
      </c>
      <c r="U3131" s="8" t="str">
        <f>IFERROR(VLOOKUP(LEFT($A3131,8),POR!$A:$R,7,0),"")</f>
        <v/>
      </c>
      <c r="V3131" s="8" t="str">
        <f>IFERROR(VLOOKUP(LEFT($A3131,8),POR!$A:$R,8,0),"")</f>
        <v/>
      </c>
      <c r="W3131" s="8" t="str">
        <f>IFERROR(VLOOKUP(LEFT($A3131,8),POR!$A:$R,9,0),"")</f>
        <v/>
      </c>
      <c r="X3131" s="8" t="str">
        <f>IFERROR(VLOOKUP(LEFT($A3131,8),POR!$A:$R,10,0),"")</f>
        <v/>
      </c>
      <c r="Y3131" s="8" t="str">
        <f>IFERROR(VLOOKUP(LEFT($A3131,8),POR!$A:$R,11,0),"")</f>
        <v/>
      </c>
      <c r="Z3131" s="8" t="str">
        <f>IFERROR(VLOOKUP(LEFT($A3131,8),POR!$A:$R,12,0),"")</f>
        <v/>
      </c>
      <c r="AA3131" s="8" t="str">
        <f>IFERROR(VLOOKUP(LEFT($A3131,8),POR!$A:$R,13,0),"")</f>
        <v/>
      </c>
      <c r="AB3131" s="8" t="str">
        <f>IFERROR(VLOOKUP(LEFT($A3131,8),POR!$A:$R,14,0),"")</f>
        <v/>
      </c>
      <c r="AC3131" s="8" t="str">
        <f>IFERROR(VLOOKUP(LEFT($A3131,8),POR!$A:$R,15,0),"")</f>
        <v/>
      </c>
      <c r="AD3131" s="8" t="str">
        <f>IFERROR(VLOOKUP(LEFT($A3131,8),POR!$A:$R,16,0),"")</f>
        <v/>
      </c>
      <c r="AE3131" s="8" t="str">
        <f>IFERROR(VLOOKUP(LEFT($A3131,8),POR!$A:$R,17,0),"")</f>
        <v/>
      </c>
      <c r="AF3131" s="8" t="str">
        <f>IFERROR(VLOOKUP(LEFT($A3131,8),POR!$A:$R,18,0),"")</f>
        <v/>
      </c>
      <c r="AG3131" s="36" t="str">
        <f>IFERROR(VLOOKUP(A3131,NSD!F:G,2,0),"")</f>
        <v/>
      </c>
    </row>
    <row r="3132" spans="1:33">
      <c r="A3132" s="49" t="s">
        <v>3030</v>
      </c>
      <c r="B3132" s="36" t="str">
        <f>VLOOKUP(LEFT(A3132,8),Clusters!A:C,3,0)</f>
        <v>C2</v>
      </c>
      <c r="C3132" s="36">
        <f>VLOOKUP(LEFT(A3132,8),Clusters!A:D,2,0)</f>
        <v>26</v>
      </c>
      <c r="O3132" s="36">
        <f>IFERROR(VLOOKUP(LEFT(A3132,8),'Development Priority'!A:B,2,0),"")</f>
        <v>1040</v>
      </c>
      <c r="P3132" s="8" t="str">
        <f>IFERROR(VLOOKUP(LEFT($A3132,8),POR!$A:$R,2,0),"")</f>
        <v/>
      </c>
      <c r="Q3132" s="8" t="str">
        <f>IFERROR(VLOOKUP(LEFT($A3132,8),POR!$A:$R,3,0),"")</f>
        <v/>
      </c>
      <c r="R3132" s="8" t="str">
        <f>IFERROR(VLOOKUP(LEFT($A3132,8),POR!$A:$R,4,0),"")</f>
        <v/>
      </c>
      <c r="S3132" s="8" t="str">
        <f>IFERROR(VLOOKUP(LEFT($A3132,8),POR!$A:$R,5,0),"")</f>
        <v/>
      </c>
      <c r="T3132" s="8" t="str">
        <f>IFERROR(VLOOKUP(LEFT($A3132,8),POR!$A:$R,6,0),"")</f>
        <v/>
      </c>
      <c r="U3132" s="8" t="str">
        <f>IFERROR(VLOOKUP(LEFT($A3132,8),POR!$A:$R,7,0),"")</f>
        <v/>
      </c>
      <c r="V3132" s="8" t="str">
        <f>IFERROR(VLOOKUP(LEFT($A3132,8),POR!$A:$R,8,0),"")</f>
        <v/>
      </c>
      <c r="W3132" s="8" t="str">
        <f>IFERROR(VLOOKUP(LEFT($A3132,8),POR!$A:$R,9,0),"")</f>
        <v/>
      </c>
      <c r="X3132" s="8" t="str">
        <f>IFERROR(VLOOKUP(LEFT($A3132,8),POR!$A:$R,10,0),"")</f>
        <v/>
      </c>
      <c r="Y3132" s="8" t="str">
        <f>IFERROR(VLOOKUP(LEFT($A3132,8),POR!$A:$R,11,0),"")</f>
        <v/>
      </c>
      <c r="Z3132" s="8" t="str">
        <f>IFERROR(VLOOKUP(LEFT($A3132,8),POR!$A:$R,12,0),"")</f>
        <v/>
      </c>
      <c r="AA3132" s="8" t="str">
        <f>IFERROR(VLOOKUP(LEFT($A3132,8),POR!$A:$R,13,0),"")</f>
        <v/>
      </c>
      <c r="AB3132" s="8" t="str">
        <f>IFERROR(VLOOKUP(LEFT($A3132,8),POR!$A:$R,14,0),"")</f>
        <v/>
      </c>
      <c r="AC3132" s="8" t="str">
        <f>IFERROR(VLOOKUP(LEFT($A3132,8),POR!$A:$R,15,0),"")</f>
        <v/>
      </c>
      <c r="AD3132" s="8" t="str">
        <f>IFERROR(VLOOKUP(LEFT($A3132,8),POR!$A:$R,16,0),"")</f>
        <v/>
      </c>
      <c r="AE3132" s="8" t="str">
        <f>IFERROR(VLOOKUP(LEFT($A3132,8),POR!$A:$R,17,0),"")</f>
        <v/>
      </c>
      <c r="AF3132" s="8" t="str">
        <f>IFERROR(VLOOKUP(LEFT($A3132,8),POR!$A:$R,18,0),"")</f>
        <v/>
      </c>
      <c r="AG3132" s="36" t="str">
        <f>IFERROR(VLOOKUP(A3132,NSD!F:G,2,0),"")</f>
        <v/>
      </c>
    </row>
    <row r="3133" spans="1:33">
      <c r="A3133" s="49" t="s">
        <v>5065</v>
      </c>
      <c r="B3133" s="36" t="str">
        <f>VLOOKUP(LEFT(A3133,8),Clusters!A:C,3,0)</f>
        <v>C2</v>
      </c>
      <c r="C3133" s="36">
        <f>VLOOKUP(LEFT(A3133,8),Clusters!A:D,2,0)</f>
        <v>26</v>
      </c>
      <c r="O3133" s="36">
        <f>IFERROR(VLOOKUP(LEFT(A3133,8),'Development Priority'!A:B,2,0),"")</f>
        <v>1040</v>
      </c>
      <c r="P3133" s="8" t="str">
        <f>IFERROR(VLOOKUP(LEFT($A3133,8),POR!$A:$R,2,0),"")</f>
        <v/>
      </c>
      <c r="Q3133" s="8" t="str">
        <f>IFERROR(VLOOKUP(LEFT($A3133,8),POR!$A:$R,3,0),"")</f>
        <v/>
      </c>
      <c r="R3133" s="8" t="str">
        <f>IFERROR(VLOOKUP(LEFT($A3133,8),POR!$A:$R,4,0),"")</f>
        <v/>
      </c>
      <c r="S3133" s="8" t="str">
        <f>IFERROR(VLOOKUP(LEFT($A3133,8),POR!$A:$R,5,0),"")</f>
        <v/>
      </c>
      <c r="T3133" s="8" t="str">
        <f>IFERROR(VLOOKUP(LEFT($A3133,8),POR!$A:$R,6,0),"")</f>
        <v/>
      </c>
      <c r="U3133" s="8" t="str">
        <f>IFERROR(VLOOKUP(LEFT($A3133,8),POR!$A:$R,7,0),"")</f>
        <v/>
      </c>
      <c r="V3133" s="8" t="str">
        <f>IFERROR(VLOOKUP(LEFT($A3133,8),POR!$A:$R,8,0),"")</f>
        <v/>
      </c>
      <c r="W3133" s="8" t="str">
        <f>IFERROR(VLOOKUP(LEFT($A3133,8),POR!$A:$R,9,0),"")</f>
        <v/>
      </c>
      <c r="X3133" s="8" t="str">
        <f>IFERROR(VLOOKUP(LEFT($A3133,8),POR!$A:$R,10,0),"")</f>
        <v/>
      </c>
      <c r="Y3133" s="8" t="str">
        <f>IFERROR(VLOOKUP(LEFT($A3133,8),POR!$A:$R,11,0),"")</f>
        <v/>
      </c>
      <c r="Z3133" s="8" t="str">
        <f>IFERROR(VLOOKUP(LEFT($A3133,8),POR!$A:$R,12,0),"")</f>
        <v/>
      </c>
      <c r="AA3133" s="8" t="str">
        <f>IFERROR(VLOOKUP(LEFT($A3133,8),POR!$A:$R,13,0),"")</f>
        <v/>
      </c>
      <c r="AB3133" s="8" t="str">
        <f>IFERROR(VLOOKUP(LEFT($A3133,8),POR!$A:$R,14,0),"")</f>
        <v/>
      </c>
      <c r="AC3133" s="8" t="str">
        <f>IFERROR(VLOOKUP(LEFT($A3133,8),POR!$A:$R,15,0),"")</f>
        <v/>
      </c>
      <c r="AD3133" s="8" t="str">
        <f>IFERROR(VLOOKUP(LEFT($A3133,8),POR!$A:$R,16,0),"")</f>
        <v/>
      </c>
      <c r="AE3133" s="8" t="str">
        <f>IFERROR(VLOOKUP(LEFT($A3133,8),POR!$A:$R,17,0),"")</f>
        <v/>
      </c>
      <c r="AF3133" s="8" t="str">
        <f>IFERROR(VLOOKUP(LEFT($A3133,8),POR!$A:$R,18,0),"")</f>
        <v/>
      </c>
      <c r="AG3133" s="36" t="str">
        <f>IFERROR(VLOOKUP(A3133,NSD!F:G,2,0),"")</f>
        <v/>
      </c>
    </row>
    <row r="3134" spans="1:33">
      <c r="A3134" s="49" t="s">
        <v>4257</v>
      </c>
      <c r="B3134" s="36" t="str">
        <f>VLOOKUP(LEFT(A3134,8),Clusters!A:C,3,0)</f>
        <v>C3</v>
      </c>
      <c r="C3134" s="36">
        <f>VLOOKUP(LEFT(A3134,8),Clusters!A:D,2,0)</f>
        <v>35</v>
      </c>
      <c r="O3134" s="36">
        <f>IFERROR(VLOOKUP(LEFT(A3134,8),'Development Priority'!A:B,2,0),"")</f>
        <v>905</v>
      </c>
      <c r="P3134" s="8" t="str">
        <f>IFERROR(VLOOKUP(LEFT($A3134,8),POR!$A:$R,2,0),"")</f>
        <v/>
      </c>
      <c r="Q3134" s="8" t="str">
        <f>IFERROR(VLOOKUP(LEFT($A3134,8),POR!$A:$R,3,0),"")</f>
        <v/>
      </c>
      <c r="R3134" s="8" t="str">
        <f>IFERROR(VLOOKUP(LEFT($A3134,8),POR!$A:$R,4,0),"")</f>
        <v/>
      </c>
      <c r="S3134" s="8" t="str">
        <f>IFERROR(VLOOKUP(LEFT($A3134,8),POR!$A:$R,5,0),"")</f>
        <v/>
      </c>
      <c r="T3134" s="8" t="str">
        <f>IFERROR(VLOOKUP(LEFT($A3134,8),POR!$A:$R,6,0),"")</f>
        <v/>
      </c>
      <c r="U3134" s="8" t="str">
        <f>IFERROR(VLOOKUP(LEFT($A3134,8),POR!$A:$R,7,0),"")</f>
        <v/>
      </c>
      <c r="V3134" s="8" t="str">
        <f>IFERROR(VLOOKUP(LEFT($A3134,8),POR!$A:$R,8,0),"")</f>
        <v/>
      </c>
      <c r="W3134" s="8" t="str">
        <f>IFERROR(VLOOKUP(LEFT($A3134,8),POR!$A:$R,9,0),"")</f>
        <v/>
      </c>
      <c r="X3134" s="8" t="str">
        <f>IFERROR(VLOOKUP(LEFT($A3134,8),POR!$A:$R,10,0),"")</f>
        <v/>
      </c>
      <c r="Y3134" s="8" t="str">
        <f>IFERROR(VLOOKUP(LEFT($A3134,8),POR!$A:$R,11,0),"")</f>
        <v/>
      </c>
      <c r="Z3134" s="8" t="str">
        <f>IFERROR(VLOOKUP(LEFT($A3134,8),POR!$A:$R,12,0),"")</f>
        <v/>
      </c>
      <c r="AA3134" s="8" t="str">
        <f>IFERROR(VLOOKUP(LEFT($A3134,8),POR!$A:$R,13,0),"")</f>
        <v/>
      </c>
      <c r="AB3134" s="8" t="str">
        <f>IFERROR(VLOOKUP(LEFT($A3134,8),POR!$A:$R,14,0),"")</f>
        <v/>
      </c>
      <c r="AC3134" s="8" t="str">
        <f>IFERROR(VLOOKUP(LEFT($A3134,8),POR!$A:$R,15,0),"")</f>
        <v/>
      </c>
      <c r="AD3134" s="8" t="str">
        <f>IFERROR(VLOOKUP(LEFT($A3134,8),POR!$A:$R,16,0),"")</f>
        <v/>
      </c>
      <c r="AE3134" s="8" t="str">
        <f>IFERROR(VLOOKUP(LEFT($A3134,8),POR!$A:$R,17,0),"")</f>
        <v/>
      </c>
      <c r="AF3134" s="8" t="str">
        <f>IFERROR(VLOOKUP(LEFT($A3134,8),POR!$A:$R,18,0),"")</f>
        <v/>
      </c>
      <c r="AG3134" s="36" t="str">
        <f>IFERROR(VLOOKUP(A3134,NSD!F:G,2,0),"")</f>
        <v/>
      </c>
    </row>
    <row r="3135" spans="1:33">
      <c r="A3135" s="49" t="s">
        <v>3690</v>
      </c>
      <c r="B3135" s="36" t="str">
        <f>VLOOKUP(LEFT(A3135,8),Clusters!A:C,3,0)</f>
        <v>C3</v>
      </c>
      <c r="C3135" s="36">
        <f>VLOOKUP(LEFT(A3135,8),Clusters!A:D,2,0)</f>
        <v>35</v>
      </c>
      <c r="O3135" s="36">
        <f>IFERROR(VLOOKUP(LEFT(A3135,8),'Development Priority'!A:B,2,0),"")</f>
        <v>905</v>
      </c>
      <c r="P3135" s="8" t="str">
        <f>IFERROR(VLOOKUP(LEFT($A3135,8),POR!$A:$R,2,0),"")</f>
        <v/>
      </c>
      <c r="Q3135" s="8" t="str">
        <f>IFERROR(VLOOKUP(LEFT($A3135,8),POR!$A:$R,3,0),"")</f>
        <v/>
      </c>
      <c r="R3135" s="8" t="str">
        <f>IFERROR(VLOOKUP(LEFT($A3135,8),POR!$A:$R,4,0),"")</f>
        <v/>
      </c>
      <c r="S3135" s="8" t="str">
        <f>IFERROR(VLOOKUP(LEFT($A3135,8),POR!$A:$R,5,0),"")</f>
        <v/>
      </c>
      <c r="T3135" s="8" t="str">
        <f>IFERROR(VLOOKUP(LEFT($A3135,8),POR!$A:$R,6,0),"")</f>
        <v/>
      </c>
      <c r="U3135" s="8" t="str">
        <f>IFERROR(VLOOKUP(LEFT($A3135,8),POR!$A:$R,7,0),"")</f>
        <v/>
      </c>
      <c r="V3135" s="8" t="str">
        <f>IFERROR(VLOOKUP(LEFT($A3135,8),POR!$A:$R,8,0),"")</f>
        <v/>
      </c>
      <c r="W3135" s="8" t="str">
        <f>IFERROR(VLOOKUP(LEFT($A3135,8),POR!$A:$R,9,0),"")</f>
        <v/>
      </c>
      <c r="X3135" s="8" t="str">
        <f>IFERROR(VLOOKUP(LEFT($A3135,8),POR!$A:$R,10,0),"")</f>
        <v/>
      </c>
      <c r="Y3135" s="8" t="str">
        <f>IFERROR(VLOOKUP(LEFT($A3135,8),POR!$A:$R,11,0),"")</f>
        <v/>
      </c>
      <c r="Z3135" s="8" t="str">
        <f>IFERROR(VLOOKUP(LEFT($A3135,8),POR!$A:$R,12,0),"")</f>
        <v/>
      </c>
      <c r="AA3135" s="8" t="str">
        <f>IFERROR(VLOOKUP(LEFT($A3135,8),POR!$A:$R,13,0),"")</f>
        <v/>
      </c>
      <c r="AB3135" s="8" t="str">
        <f>IFERROR(VLOOKUP(LEFT($A3135,8),POR!$A:$R,14,0),"")</f>
        <v/>
      </c>
      <c r="AC3135" s="8" t="str">
        <f>IFERROR(VLOOKUP(LEFT($A3135,8),POR!$A:$R,15,0),"")</f>
        <v/>
      </c>
      <c r="AD3135" s="8" t="str">
        <f>IFERROR(VLOOKUP(LEFT($A3135,8),POR!$A:$R,16,0),"")</f>
        <v/>
      </c>
      <c r="AE3135" s="8" t="str">
        <f>IFERROR(VLOOKUP(LEFT($A3135,8),POR!$A:$R,17,0),"")</f>
        <v/>
      </c>
      <c r="AF3135" s="8" t="str">
        <f>IFERROR(VLOOKUP(LEFT($A3135,8),POR!$A:$R,18,0),"")</f>
        <v/>
      </c>
      <c r="AG3135" s="36" t="str">
        <f>IFERROR(VLOOKUP(A3135,NSD!F:G,2,0),"")</f>
        <v/>
      </c>
    </row>
    <row r="3136" spans="1:33">
      <c r="A3136" s="49" t="s">
        <v>4298</v>
      </c>
      <c r="B3136" s="36" t="str">
        <f>VLOOKUP(LEFT(A3136,8),Clusters!A:C,3,0)</f>
        <v>C3</v>
      </c>
      <c r="C3136" s="36">
        <f>VLOOKUP(LEFT(A3136,8),Clusters!A:D,2,0)</f>
        <v>35</v>
      </c>
      <c r="O3136" s="36">
        <f>IFERROR(VLOOKUP(LEFT(A3136,8),'Development Priority'!A:B,2,0),"")</f>
        <v>905</v>
      </c>
      <c r="P3136" s="8" t="str">
        <f>IFERROR(VLOOKUP(LEFT($A3136,8),POR!$A:$R,2,0),"")</f>
        <v/>
      </c>
      <c r="Q3136" s="8" t="str">
        <f>IFERROR(VLOOKUP(LEFT($A3136,8),POR!$A:$R,3,0),"")</f>
        <v/>
      </c>
      <c r="R3136" s="8" t="str">
        <f>IFERROR(VLOOKUP(LEFT($A3136,8),POR!$A:$R,4,0),"")</f>
        <v/>
      </c>
      <c r="S3136" s="8" t="str">
        <f>IFERROR(VLOOKUP(LEFT($A3136,8),POR!$A:$R,5,0),"")</f>
        <v/>
      </c>
      <c r="T3136" s="8" t="str">
        <f>IFERROR(VLOOKUP(LEFT($A3136,8),POR!$A:$R,6,0),"")</f>
        <v/>
      </c>
      <c r="U3136" s="8" t="str">
        <f>IFERROR(VLOOKUP(LEFT($A3136,8),POR!$A:$R,7,0),"")</f>
        <v/>
      </c>
      <c r="V3136" s="8" t="str">
        <f>IFERROR(VLOOKUP(LEFT($A3136,8),POR!$A:$R,8,0),"")</f>
        <v/>
      </c>
      <c r="W3136" s="8" t="str">
        <f>IFERROR(VLOOKUP(LEFT($A3136,8),POR!$A:$R,9,0),"")</f>
        <v/>
      </c>
      <c r="X3136" s="8" t="str">
        <f>IFERROR(VLOOKUP(LEFT($A3136,8),POR!$A:$R,10,0),"")</f>
        <v/>
      </c>
      <c r="Y3136" s="8" t="str">
        <f>IFERROR(VLOOKUP(LEFT($A3136,8),POR!$A:$R,11,0),"")</f>
        <v/>
      </c>
      <c r="Z3136" s="8" t="str">
        <f>IFERROR(VLOOKUP(LEFT($A3136,8),POR!$A:$R,12,0),"")</f>
        <v/>
      </c>
      <c r="AA3136" s="8" t="str">
        <f>IFERROR(VLOOKUP(LEFT($A3136,8),POR!$A:$R,13,0),"")</f>
        <v/>
      </c>
      <c r="AB3136" s="8" t="str">
        <f>IFERROR(VLOOKUP(LEFT($A3136,8),POR!$A:$R,14,0),"")</f>
        <v/>
      </c>
      <c r="AC3136" s="8" t="str">
        <f>IFERROR(VLOOKUP(LEFT($A3136,8),POR!$A:$R,15,0),"")</f>
        <v/>
      </c>
      <c r="AD3136" s="8" t="str">
        <f>IFERROR(VLOOKUP(LEFT($A3136,8),POR!$A:$R,16,0),"")</f>
        <v/>
      </c>
      <c r="AE3136" s="8" t="str">
        <f>IFERROR(VLOOKUP(LEFT($A3136,8),POR!$A:$R,17,0),"")</f>
        <v/>
      </c>
      <c r="AF3136" s="8" t="str">
        <f>IFERROR(VLOOKUP(LEFT($A3136,8),POR!$A:$R,18,0),"")</f>
        <v/>
      </c>
      <c r="AG3136" s="36" t="str">
        <f>IFERROR(VLOOKUP(A3136,NSD!F:G,2,0),"")</f>
        <v/>
      </c>
    </row>
    <row r="3137" spans="1:33">
      <c r="A3137" s="49" t="s">
        <v>2828</v>
      </c>
      <c r="B3137" s="36" t="str">
        <f>VLOOKUP(LEFT(A3137,8),Clusters!A:C,3,0)</f>
        <v>C3</v>
      </c>
      <c r="C3137" s="36">
        <f>VLOOKUP(LEFT(A3137,8),Clusters!A:D,2,0)</f>
        <v>35</v>
      </c>
      <c r="O3137" s="36">
        <f>IFERROR(VLOOKUP(LEFT(A3137,8),'Development Priority'!A:B,2,0),"")</f>
        <v>827</v>
      </c>
      <c r="P3137" s="8" t="str">
        <f>IFERROR(VLOOKUP(LEFT($A3137,8),POR!$A:$R,2,0),"")</f>
        <v/>
      </c>
      <c r="Q3137" s="8" t="str">
        <f>IFERROR(VLOOKUP(LEFT($A3137,8),POR!$A:$R,3,0),"")</f>
        <v/>
      </c>
      <c r="R3137" s="8" t="str">
        <f>IFERROR(VLOOKUP(LEFT($A3137,8),POR!$A:$R,4,0),"")</f>
        <v/>
      </c>
      <c r="S3137" s="8" t="str">
        <f>IFERROR(VLOOKUP(LEFT($A3137,8),POR!$A:$R,5,0),"")</f>
        <v/>
      </c>
      <c r="T3137" s="8" t="str">
        <f>IFERROR(VLOOKUP(LEFT($A3137,8),POR!$A:$R,6,0),"")</f>
        <v/>
      </c>
      <c r="U3137" s="8" t="str">
        <f>IFERROR(VLOOKUP(LEFT($A3137,8),POR!$A:$R,7,0),"")</f>
        <v/>
      </c>
      <c r="V3137" s="8" t="str">
        <f>IFERROR(VLOOKUP(LEFT($A3137,8),POR!$A:$R,8,0),"")</f>
        <v/>
      </c>
      <c r="W3137" s="8" t="str">
        <f>IFERROR(VLOOKUP(LEFT($A3137,8),POR!$A:$R,9,0),"")</f>
        <v/>
      </c>
      <c r="X3137" s="8" t="str">
        <f>IFERROR(VLOOKUP(LEFT($A3137,8),POR!$A:$R,10,0),"")</f>
        <v/>
      </c>
      <c r="Y3137" s="8" t="str">
        <f>IFERROR(VLOOKUP(LEFT($A3137,8),POR!$A:$R,11,0),"")</f>
        <v/>
      </c>
      <c r="Z3137" s="8" t="str">
        <f>IFERROR(VLOOKUP(LEFT($A3137,8),POR!$A:$R,12,0),"")</f>
        <v/>
      </c>
      <c r="AA3137" s="8" t="str">
        <f>IFERROR(VLOOKUP(LEFT($A3137,8),POR!$A:$R,13,0),"")</f>
        <v/>
      </c>
      <c r="AB3137" s="8" t="str">
        <f>IFERROR(VLOOKUP(LEFT($A3137,8),POR!$A:$R,14,0),"")</f>
        <v/>
      </c>
      <c r="AC3137" s="8" t="str">
        <f>IFERROR(VLOOKUP(LEFT($A3137,8),POR!$A:$R,15,0),"")</f>
        <v/>
      </c>
      <c r="AD3137" s="8" t="str">
        <f>IFERROR(VLOOKUP(LEFT($A3137,8),POR!$A:$R,16,0),"")</f>
        <v/>
      </c>
      <c r="AE3137" s="8" t="str">
        <f>IFERROR(VLOOKUP(LEFT($A3137,8),POR!$A:$R,17,0),"")</f>
        <v/>
      </c>
      <c r="AF3137" s="8" t="str">
        <f>IFERROR(VLOOKUP(LEFT($A3137,8),POR!$A:$R,18,0),"")</f>
        <v/>
      </c>
      <c r="AG3137" s="36" t="str">
        <f>IFERROR(VLOOKUP(A3137,NSD!F:G,2,0),"")</f>
        <v/>
      </c>
    </row>
    <row r="3138" spans="1:33">
      <c r="A3138" s="49" t="s">
        <v>4393</v>
      </c>
      <c r="B3138" s="36" t="str">
        <f>VLOOKUP(LEFT(A3138,8),Clusters!A:C,3,0)</f>
        <v>C3</v>
      </c>
      <c r="C3138" s="36">
        <f>VLOOKUP(LEFT(A3138,8),Clusters!A:D,2,0)</f>
        <v>35</v>
      </c>
      <c r="N3138"/>
      <c r="O3138" s="36">
        <f>IFERROR(VLOOKUP(LEFT(A3138,8),'Development Priority'!A:B,2,0),"")</f>
        <v>827</v>
      </c>
      <c r="P3138" s="8" t="str">
        <f>IFERROR(VLOOKUP(LEFT($A3138,8),POR!$A:$R,2,0),"")</f>
        <v/>
      </c>
      <c r="Q3138" s="8" t="str">
        <f>IFERROR(VLOOKUP(LEFT($A3138,8),POR!$A:$R,3,0),"")</f>
        <v/>
      </c>
      <c r="R3138" s="8" t="str">
        <f>IFERROR(VLOOKUP(LEFT($A3138,8),POR!$A:$R,4,0),"")</f>
        <v/>
      </c>
      <c r="S3138" s="8" t="str">
        <f>IFERROR(VLOOKUP(LEFT($A3138,8),POR!$A:$R,5,0),"")</f>
        <v/>
      </c>
      <c r="T3138" s="8" t="str">
        <f>IFERROR(VLOOKUP(LEFT($A3138,8),POR!$A:$R,6,0),"")</f>
        <v/>
      </c>
      <c r="U3138" s="8" t="str">
        <f>IFERROR(VLOOKUP(LEFT($A3138,8),POR!$A:$R,7,0),"")</f>
        <v/>
      </c>
      <c r="V3138" s="8" t="str">
        <f>IFERROR(VLOOKUP(LEFT($A3138,8),POR!$A:$R,8,0),"")</f>
        <v/>
      </c>
      <c r="W3138" s="8" t="str">
        <f>IFERROR(VLOOKUP(LEFT($A3138,8),POR!$A:$R,9,0),"")</f>
        <v/>
      </c>
      <c r="X3138" s="8" t="str">
        <f>IFERROR(VLOOKUP(LEFT($A3138,8),POR!$A:$R,10,0),"")</f>
        <v/>
      </c>
      <c r="Y3138" s="8" t="str">
        <f>IFERROR(VLOOKUP(LEFT($A3138,8),POR!$A:$R,11,0),"")</f>
        <v/>
      </c>
      <c r="Z3138" s="8" t="str">
        <f>IFERROR(VLOOKUP(LEFT($A3138,8),POR!$A:$R,12,0),"")</f>
        <v/>
      </c>
      <c r="AA3138" s="8" t="str">
        <f>IFERROR(VLOOKUP(LEFT($A3138,8),POR!$A:$R,13,0),"")</f>
        <v/>
      </c>
      <c r="AB3138" s="8" t="str">
        <f>IFERROR(VLOOKUP(LEFT($A3138,8),POR!$A:$R,14,0),"")</f>
        <v/>
      </c>
      <c r="AC3138" s="8" t="str">
        <f>IFERROR(VLOOKUP(LEFT($A3138,8),POR!$A:$R,15,0),"")</f>
        <v/>
      </c>
      <c r="AD3138" s="8" t="str">
        <f>IFERROR(VLOOKUP(LEFT($A3138,8),POR!$A:$R,16,0),"")</f>
        <v/>
      </c>
      <c r="AE3138" s="8" t="str">
        <f>IFERROR(VLOOKUP(LEFT($A3138,8),POR!$A:$R,17,0),"")</f>
        <v/>
      </c>
      <c r="AF3138" s="8" t="str">
        <f>IFERROR(VLOOKUP(LEFT($A3138,8),POR!$A:$R,18,0),"")</f>
        <v/>
      </c>
      <c r="AG3138" s="36" t="str">
        <f>IFERROR(VLOOKUP(A3138,NSD!F:G,2,0),"")</f>
        <v/>
      </c>
    </row>
    <row r="3139" spans="1:33">
      <c r="A3139" s="49" t="s">
        <v>5079</v>
      </c>
      <c r="B3139" s="36" t="str">
        <f>VLOOKUP(LEFT(A3139,8),Clusters!A:C,3,0)</f>
        <v>C2</v>
      </c>
      <c r="C3139" s="36">
        <f>VLOOKUP(LEFT(A3139,8),Clusters!A:D,2,0)</f>
        <v>26</v>
      </c>
      <c r="O3139" s="36">
        <f>IFERROR(VLOOKUP(LEFT(A3139,8),'Development Priority'!A:B,2,0),"")</f>
        <v>946</v>
      </c>
      <c r="P3139" s="8" t="str">
        <f>IFERROR(VLOOKUP(LEFT($A3139,8),POR!$A:$R,2,0),"")</f>
        <v/>
      </c>
      <c r="Q3139" s="8" t="str">
        <f>IFERROR(VLOOKUP(LEFT($A3139,8),POR!$A:$R,3,0),"")</f>
        <v/>
      </c>
      <c r="R3139" s="8" t="str">
        <f>IFERROR(VLOOKUP(LEFT($A3139,8),POR!$A:$R,4,0),"")</f>
        <v/>
      </c>
      <c r="S3139" s="8" t="str">
        <f>IFERROR(VLOOKUP(LEFT($A3139,8),POR!$A:$R,5,0),"")</f>
        <v/>
      </c>
      <c r="T3139" s="8" t="str">
        <f>IFERROR(VLOOKUP(LEFT($A3139,8),POR!$A:$R,6,0),"")</f>
        <v/>
      </c>
      <c r="U3139" s="8" t="str">
        <f>IFERROR(VLOOKUP(LEFT($A3139,8),POR!$A:$R,7,0),"")</f>
        <v/>
      </c>
      <c r="V3139" s="8" t="str">
        <f>IFERROR(VLOOKUP(LEFT($A3139,8),POR!$A:$R,8,0),"")</f>
        <v/>
      </c>
      <c r="W3139" s="8" t="str">
        <f>IFERROR(VLOOKUP(LEFT($A3139,8),POR!$A:$R,9,0),"")</f>
        <v/>
      </c>
      <c r="X3139" s="8" t="str">
        <f>IFERROR(VLOOKUP(LEFT($A3139,8),POR!$A:$R,10,0),"")</f>
        <v/>
      </c>
      <c r="Y3139" s="8" t="str">
        <f>IFERROR(VLOOKUP(LEFT($A3139,8),POR!$A:$R,11,0),"")</f>
        <v/>
      </c>
      <c r="Z3139" s="8" t="str">
        <f>IFERROR(VLOOKUP(LEFT($A3139,8),POR!$A:$R,12,0),"")</f>
        <v/>
      </c>
      <c r="AA3139" s="8" t="str">
        <f>IFERROR(VLOOKUP(LEFT($A3139,8),POR!$A:$R,13,0),"")</f>
        <v/>
      </c>
      <c r="AB3139" s="8" t="str">
        <f>IFERROR(VLOOKUP(LEFT($A3139,8),POR!$A:$R,14,0),"")</f>
        <v/>
      </c>
      <c r="AC3139" s="8" t="str">
        <f>IFERROR(VLOOKUP(LEFT($A3139,8),POR!$A:$R,15,0),"")</f>
        <v/>
      </c>
      <c r="AD3139" s="8" t="str">
        <f>IFERROR(VLOOKUP(LEFT($A3139,8),POR!$A:$R,16,0),"")</f>
        <v/>
      </c>
      <c r="AE3139" s="8" t="str">
        <f>IFERROR(VLOOKUP(LEFT($A3139,8),POR!$A:$R,17,0),"")</f>
        <v/>
      </c>
      <c r="AF3139" s="8" t="str">
        <f>IFERROR(VLOOKUP(LEFT($A3139,8),POR!$A:$R,18,0),"")</f>
        <v/>
      </c>
      <c r="AG3139" s="36" t="str">
        <f>IFERROR(VLOOKUP(A3139,NSD!F:G,2,0),"")</f>
        <v/>
      </c>
    </row>
    <row r="3140" spans="1:33">
      <c r="A3140" s="49" t="s">
        <v>3210</v>
      </c>
      <c r="B3140" s="36" t="str">
        <f>VLOOKUP(LEFT(A3140,8),Clusters!A:C,3,0)</f>
        <v>C2</v>
      </c>
      <c r="C3140" s="36">
        <f>VLOOKUP(LEFT(A3140,8),Clusters!A:D,2,0)</f>
        <v>26</v>
      </c>
      <c r="O3140" s="36">
        <f>IFERROR(VLOOKUP(LEFT(A3140,8),'Development Priority'!A:B,2,0),"")</f>
        <v>946</v>
      </c>
      <c r="P3140" s="8" t="str">
        <f>IFERROR(VLOOKUP(LEFT($A3140,8),POR!$A:$R,2,0),"")</f>
        <v/>
      </c>
      <c r="Q3140" s="8" t="str">
        <f>IFERROR(VLOOKUP(LEFT($A3140,8),POR!$A:$R,3,0),"")</f>
        <v/>
      </c>
      <c r="R3140" s="8" t="str">
        <f>IFERROR(VLOOKUP(LEFT($A3140,8),POR!$A:$R,4,0),"")</f>
        <v/>
      </c>
      <c r="S3140" s="8" t="str">
        <f>IFERROR(VLOOKUP(LEFT($A3140,8),POR!$A:$R,5,0),"")</f>
        <v/>
      </c>
      <c r="T3140" s="8" t="str">
        <f>IFERROR(VLOOKUP(LEFT($A3140,8),POR!$A:$R,6,0),"")</f>
        <v/>
      </c>
      <c r="U3140" s="8" t="str">
        <f>IFERROR(VLOOKUP(LEFT($A3140,8),POR!$A:$R,7,0),"")</f>
        <v/>
      </c>
      <c r="V3140" s="8" t="str">
        <f>IFERROR(VLOOKUP(LEFT($A3140,8),POR!$A:$R,8,0),"")</f>
        <v/>
      </c>
      <c r="W3140" s="8" t="str">
        <f>IFERROR(VLOOKUP(LEFT($A3140,8),POR!$A:$R,9,0),"")</f>
        <v/>
      </c>
      <c r="X3140" s="8" t="str">
        <f>IFERROR(VLOOKUP(LEFT($A3140,8),POR!$A:$R,10,0),"")</f>
        <v/>
      </c>
      <c r="Y3140" s="8" t="str">
        <f>IFERROR(VLOOKUP(LEFT($A3140,8),POR!$A:$R,11,0),"")</f>
        <v/>
      </c>
      <c r="Z3140" s="8" t="str">
        <f>IFERROR(VLOOKUP(LEFT($A3140,8),POR!$A:$R,12,0),"")</f>
        <v/>
      </c>
      <c r="AA3140" s="8" t="str">
        <f>IFERROR(VLOOKUP(LEFT($A3140,8),POR!$A:$R,13,0),"")</f>
        <v/>
      </c>
      <c r="AB3140" s="8" t="str">
        <f>IFERROR(VLOOKUP(LEFT($A3140,8),POR!$A:$R,14,0),"")</f>
        <v/>
      </c>
      <c r="AC3140" s="8" t="str">
        <f>IFERROR(VLOOKUP(LEFT($A3140,8),POR!$A:$R,15,0),"")</f>
        <v/>
      </c>
      <c r="AD3140" s="8" t="str">
        <f>IFERROR(VLOOKUP(LEFT($A3140,8),POR!$A:$R,16,0),"")</f>
        <v/>
      </c>
      <c r="AE3140" s="8" t="str">
        <f>IFERROR(VLOOKUP(LEFT($A3140,8),POR!$A:$R,17,0),"")</f>
        <v/>
      </c>
      <c r="AF3140" s="8" t="str">
        <f>IFERROR(VLOOKUP(LEFT($A3140,8),POR!$A:$R,18,0),"")</f>
        <v/>
      </c>
      <c r="AG3140" s="36" t="str">
        <f>IFERROR(VLOOKUP(A3140,NSD!F:G,2,0),"")</f>
        <v/>
      </c>
    </row>
    <row r="3141" spans="1:33">
      <c r="A3141" s="49" t="s">
        <v>5111</v>
      </c>
      <c r="B3141" s="36" t="str">
        <f>VLOOKUP(LEFT(A3141,8),Clusters!A:C,3,0)</f>
        <v>C2</v>
      </c>
      <c r="C3141" s="36">
        <f>VLOOKUP(LEFT(A3141,8),Clusters!A:D,2,0)</f>
        <v>26</v>
      </c>
      <c r="O3141" s="36">
        <f>IFERROR(VLOOKUP(LEFT(A3141,8),'Development Priority'!A:B,2,0),"")</f>
        <v>946</v>
      </c>
      <c r="P3141" s="8" t="str">
        <f>IFERROR(VLOOKUP(LEFT($A3141,8),POR!$A:$R,2,0),"")</f>
        <v/>
      </c>
      <c r="Q3141" s="8" t="str">
        <f>IFERROR(VLOOKUP(LEFT($A3141,8),POR!$A:$R,3,0),"")</f>
        <v/>
      </c>
      <c r="R3141" s="8" t="str">
        <f>IFERROR(VLOOKUP(LEFT($A3141,8),POR!$A:$R,4,0),"")</f>
        <v/>
      </c>
      <c r="S3141" s="8" t="str">
        <f>IFERROR(VLOOKUP(LEFT($A3141,8),POR!$A:$R,5,0),"")</f>
        <v/>
      </c>
      <c r="T3141" s="8" t="str">
        <f>IFERROR(VLOOKUP(LEFT($A3141,8),POR!$A:$R,6,0),"")</f>
        <v/>
      </c>
      <c r="U3141" s="8" t="str">
        <f>IFERROR(VLOOKUP(LEFT($A3141,8),POR!$A:$R,7,0),"")</f>
        <v/>
      </c>
      <c r="V3141" s="8" t="str">
        <f>IFERROR(VLOOKUP(LEFT($A3141,8),POR!$A:$R,8,0),"")</f>
        <v/>
      </c>
      <c r="W3141" s="8" t="str">
        <f>IFERROR(VLOOKUP(LEFT($A3141,8),POR!$A:$R,9,0),"")</f>
        <v/>
      </c>
      <c r="X3141" s="8" t="str">
        <f>IFERROR(VLOOKUP(LEFT($A3141,8),POR!$A:$R,10,0),"")</f>
        <v/>
      </c>
      <c r="Y3141" s="8" t="str">
        <f>IFERROR(VLOOKUP(LEFT($A3141,8),POR!$A:$R,11,0),"")</f>
        <v/>
      </c>
      <c r="Z3141" s="8" t="str">
        <f>IFERROR(VLOOKUP(LEFT($A3141,8),POR!$A:$R,12,0),"")</f>
        <v/>
      </c>
      <c r="AA3141" s="8" t="str">
        <f>IFERROR(VLOOKUP(LEFT($A3141,8),POR!$A:$R,13,0),"")</f>
        <v/>
      </c>
      <c r="AB3141" s="8" t="str">
        <f>IFERROR(VLOOKUP(LEFT($A3141,8),POR!$A:$R,14,0),"")</f>
        <v/>
      </c>
      <c r="AC3141" s="8" t="str">
        <f>IFERROR(VLOOKUP(LEFT($A3141,8),POR!$A:$R,15,0),"")</f>
        <v/>
      </c>
      <c r="AD3141" s="8" t="str">
        <f>IFERROR(VLOOKUP(LEFT($A3141,8),POR!$A:$R,16,0),"")</f>
        <v/>
      </c>
      <c r="AE3141" s="8" t="str">
        <f>IFERROR(VLOOKUP(LEFT($A3141,8),POR!$A:$R,17,0),"")</f>
        <v/>
      </c>
      <c r="AF3141" s="8" t="str">
        <f>IFERROR(VLOOKUP(LEFT($A3141,8),POR!$A:$R,18,0),"")</f>
        <v/>
      </c>
      <c r="AG3141" s="36" t="str">
        <f>IFERROR(VLOOKUP(A3141,NSD!F:G,2,0),"")</f>
        <v/>
      </c>
    </row>
    <row r="3142" spans="1:33">
      <c r="A3142" s="49" t="s">
        <v>4375</v>
      </c>
      <c r="B3142" s="36" t="str">
        <f>VLOOKUP(LEFT(A3142,8),Clusters!A:C,3,0)</f>
        <v>C3</v>
      </c>
      <c r="C3142" s="36">
        <f>VLOOKUP(LEFT(A3142,8),Clusters!A:D,2,0)</f>
        <v>35</v>
      </c>
      <c r="O3142" s="36">
        <f>IFERROR(VLOOKUP(LEFT(A3142,8),'Development Priority'!A:B,2,0),"")</f>
        <v>868</v>
      </c>
      <c r="P3142" s="8" t="str">
        <f>IFERROR(VLOOKUP(LEFT($A3142,8),POR!$A:$R,2,0),"")</f>
        <v/>
      </c>
      <c r="Q3142" s="8" t="str">
        <f>IFERROR(VLOOKUP(LEFT($A3142,8),POR!$A:$R,3,0),"")</f>
        <v/>
      </c>
      <c r="R3142" s="8" t="str">
        <f>IFERROR(VLOOKUP(LEFT($A3142,8),POR!$A:$R,4,0),"")</f>
        <v/>
      </c>
      <c r="S3142" s="8" t="str">
        <f>IFERROR(VLOOKUP(LEFT($A3142,8),POR!$A:$R,5,0),"")</f>
        <v/>
      </c>
      <c r="T3142" s="8" t="str">
        <f>IFERROR(VLOOKUP(LEFT($A3142,8),POR!$A:$R,6,0),"")</f>
        <v/>
      </c>
      <c r="U3142" s="8" t="str">
        <f>IFERROR(VLOOKUP(LEFT($A3142,8),POR!$A:$R,7,0),"")</f>
        <v/>
      </c>
      <c r="V3142" s="8" t="str">
        <f>IFERROR(VLOOKUP(LEFT($A3142,8),POR!$A:$R,8,0),"")</f>
        <v/>
      </c>
      <c r="W3142" s="8" t="str">
        <f>IFERROR(VLOOKUP(LEFT($A3142,8),POR!$A:$R,9,0),"")</f>
        <v/>
      </c>
      <c r="X3142" s="8">
        <f>IFERROR(VLOOKUP(LEFT($A3142,8),POR!$A:$R,10,0),"")</f>
        <v>43296</v>
      </c>
      <c r="Y3142" s="8" t="str">
        <f>IFERROR(VLOOKUP(LEFT($A3142,8),POR!$A:$R,11,0),"")</f>
        <v/>
      </c>
      <c r="Z3142" s="8" t="str">
        <f>IFERROR(VLOOKUP(LEFT($A3142,8),POR!$A:$R,12,0),"")</f>
        <v/>
      </c>
      <c r="AA3142" s="8" t="str">
        <f>IFERROR(VLOOKUP(LEFT($A3142,8),POR!$A:$R,13,0),"")</f>
        <v/>
      </c>
      <c r="AB3142" s="8" t="str">
        <f>IFERROR(VLOOKUP(LEFT($A3142,8),POR!$A:$R,14,0),"")</f>
        <v/>
      </c>
      <c r="AC3142" s="8" t="str">
        <f>IFERROR(VLOOKUP(LEFT($A3142,8),POR!$A:$R,15,0),"")</f>
        <v/>
      </c>
      <c r="AD3142" s="8" t="str">
        <f>IFERROR(VLOOKUP(LEFT($A3142,8),POR!$A:$R,16,0),"")</f>
        <v/>
      </c>
      <c r="AE3142" s="8" t="str">
        <f>IFERROR(VLOOKUP(LEFT($A3142,8),POR!$A:$R,17,0),"")</f>
        <v/>
      </c>
      <c r="AF3142" s="8" t="str">
        <f>IFERROR(VLOOKUP(LEFT($A3142,8),POR!$A:$R,18,0),"")</f>
        <v/>
      </c>
      <c r="AG3142" s="36" t="str">
        <f>IFERROR(VLOOKUP(A3142,NSD!F:G,2,0),"")</f>
        <v/>
      </c>
    </row>
    <row r="3143" spans="1:33">
      <c r="A3143" s="49" t="s">
        <v>4330</v>
      </c>
      <c r="B3143" s="36" t="str">
        <f>VLOOKUP(LEFT(A3143,8),Clusters!A:C,3,0)</f>
        <v>C3</v>
      </c>
      <c r="C3143" s="36">
        <f>VLOOKUP(LEFT(A3143,8),Clusters!A:D,2,0)</f>
        <v>35</v>
      </c>
      <c r="O3143" s="36">
        <f>IFERROR(VLOOKUP(LEFT(A3143,8),'Development Priority'!A:B,2,0),"")</f>
        <v>868</v>
      </c>
      <c r="P3143" s="8" t="str">
        <f>IFERROR(VLOOKUP(LEFT($A3143,8),POR!$A:$R,2,0),"")</f>
        <v/>
      </c>
      <c r="Q3143" s="8" t="str">
        <f>IFERROR(VLOOKUP(LEFT($A3143,8),POR!$A:$R,3,0),"")</f>
        <v/>
      </c>
      <c r="R3143" s="8" t="str">
        <f>IFERROR(VLOOKUP(LEFT($A3143,8),POR!$A:$R,4,0),"")</f>
        <v/>
      </c>
      <c r="S3143" s="8" t="str">
        <f>IFERROR(VLOOKUP(LEFT($A3143,8),POR!$A:$R,5,0),"")</f>
        <v/>
      </c>
      <c r="T3143" s="8" t="str">
        <f>IFERROR(VLOOKUP(LEFT($A3143,8),POR!$A:$R,6,0),"")</f>
        <v/>
      </c>
      <c r="U3143" s="8" t="str">
        <f>IFERROR(VLOOKUP(LEFT($A3143,8),POR!$A:$R,7,0),"")</f>
        <v/>
      </c>
      <c r="V3143" s="8" t="str">
        <f>IFERROR(VLOOKUP(LEFT($A3143,8),POR!$A:$R,8,0),"")</f>
        <v/>
      </c>
      <c r="W3143" s="8" t="str">
        <f>IFERROR(VLOOKUP(LEFT($A3143,8),POR!$A:$R,9,0),"")</f>
        <v/>
      </c>
      <c r="X3143" s="8">
        <f>IFERROR(VLOOKUP(LEFT($A3143,8),POR!$A:$R,10,0),"")</f>
        <v>43296</v>
      </c>
      <c r="Y3143" s="8" t="str">
        <f>IFERROR(VLOOKUP(LEFT($A3143,8),POR!$A:$R,11,0),"")</f>
        <v/>
      </c>
      <c r="Z3143" s="8" t="str">
        <f>IFERROR(VLOOKUP(LEFT($A3143,8),POR!$A:$R,12,0),"")</f>
        <v/>
      </c>
      <c r="AA3143" s="8" t="str">
        <f>IFERROR(VLOOKUP(LEFT($A3143,8),POR!$A:$R,13,0),"")</f>
        <v/>
      </c>
      <c r="AB3143" s="8" t="str">
        <f>IFERROR(VLOOKUP(LEFT($A3143,8),POR!$A:$R,14,0),"")</f>
        <v/>
      </c>
      <c r="AC3143" s="8" t="str">
        <f>IFERROR(VLOOKUP(LEFT($A3143,8),POR!$A:$R,15,0),"")</f>
        <v/>
      </c>
      <c r="AD3143" s="8" t="str">
        <f>IFERROR(VLOOKUP(LEFT($A3143,8),POR!$A:$R,16,0),"")</f>
        <v/>
      </c>
      <c r="AE3143" s="8" t="str">
        <f>IFERROR(VLOOKUP(LEFT($A3143,8),POR!$A:$R,17,0),"")</f>
        <v/>
      </c>
      <c r="AF3143" s="8" t="str">
        <f>IFERROR(VLOOKUP(LEFT($A3143,8),POR!$A:$R,18,0),"")</f>
        <v/>
      </c>
      <c r="AG3143" s="36" t="str">
        <f>IFERROR(VLOOKUP(A3143,NSD!F:G,2,0),"")</f>
        <v/>
      </c>
    </row>
    <row r="3144" spans="1:33">
      <c r="A3144" s="49" t="s">
        <v>2116</v>
      </c>
      <c r="B3144" s="36" t="str">
        <f>VLOOKUP(LEFT(A3144,8),Clusters!A:C,3,0)</f>
        <v>C3</v>
      </c>
      <c r="C3144" s="36">
        <f>VLOOKUP(LEFT(A3144,8),Clusters!A:D,2,0)</f>
        <v>35</v>
      </c>
      <c r="O3144" s="36">
        <f>IFERROR(VLOOKUP(LEFT(A3144,8),'Development Priority'!A:B,2,0),"")</f>
        <v>868</v>
      </c>
      <c r="P3144" s="8" t="str">
        <f>IFERROR(VLOOKUP(LEFT($A3144,8),POR!$A:$R,2,0),"")</f>
        <v/>
      </c>
      <c r="Q3144" s="8" t="str">
        <f>IFERROR(VLOOKUP(LEFT($A3144,8),POR!$A:$R,3,0),"")</f>
        <v/>
      </c>
      <c r="R3144" s="8" t="str">
        <f>IFERROR(VLOOKUP(LEFT($A3144,8),POR!$A:$R,4,0),"")</f>
        <v/>
      </c>
      <c r="S3144" s="8" t="str">
        <f>IFERROR(VLOOKUP(LEFT($A3144,8),POR!$A:$R,5,0),"")</f>
        <v/>
      </c>
      <c r="T3144" s="8" t="str">
        <f>IFERROR(VLOOKUP(LEFT($A3144,8),POR!$A:$R,6,0),"")</f>
        <v/>
      </c>
      <c r="U3144" s="8" t="str">
        <f>IFERROR(VLOOKUP(LEFT($A3144,8),POR!$A:$R,7,0),"")</f>
        <v/>
      </c>
      <c r="V3144" s="8" t="str">
        <f>IFERROR(VLOOKUP(LEFT($A3144,8),POR!$A:$R,8,0),"")</f>
        <v/>
      </c>
      <c r="W3144" s="8" t="str">
        <f>IFERROR(VLOOKUP(LEFT($A3144,8),POR!$A:$R,9,0),"")</f>
        <v/>
      </c>
      <c r="X3144" s="8">
        <f>IFERROR(VLOOKUP(LEFT($A3144,8),POR!$A:$R,10,0),"")</f>
        <v>43296</v>
      </c>
      <c r="Y3144" s="8" t="str">
        <f>IFERROR(VLOOKUP(LEFT($A3144,8),POR!$A:$R,11,0),"")</f>
        <v/>
      </c>
      <c r="Z3144" s="8" t="str">
        <f>IFERROR(VLOOKUP(LEFT($A3144,8),POR!$A:$R,12,0),"")</f>
        <v/>
      </c>
      <c r="AA3144" s="8" t="str">
        <f>IFERROR(VLOOKUP(LEFT($A3144,8),POR!$A:$R,13,0),"")</f>
        <v/>
      </c>
      <c r="AB3144" s="8" t="str">
        <f>IFERROR(VLOOKUP(LEFT($A3144,8),POR!$A:$R,14,0),"")</f>
        <v/>
      </c>
      <c r="AC3144" s="8" t="str">
        <f>IFERROR(VLOOKUP(LEFT($A3144,8),POR!$A:$R,15,0),"")</f>
        <v/>
      </c>
      <c r="AD3144" s="8" t="str">
        <f>IFERROR(VLOOKUP(LEFT($A3144,8),POR!$A:$R,16,0),"")</f>
        <v/>
      </c>
      <c r="AE3144" s="8" t="str">
        <f>IFERROR(VLOOKUP(LEFT($A3144,8),POR!$A:$R,17,0),"")</f>
        <v/>
      </c>
      <c r="AF3144" s="8" t="str">
        <f>IFERROR(VLOOKUP(LEFT($A3144,8),POR!$A:$R,18,0),"")</f>
        <v/>
      </c>
      <c r="AG3144" s="36" t="str">
        <f>IFERROR(VLOOKUP(A3144,NSD!F:G,2,0),"")</f>
        <v/>
      </c>
    </row>
    <row r="3145" spans="1:33">
      <c r="A3145" s="49" t="s">
        <v>3807</v>
      </c>
      <c r="B3145" s="36" t="str">
        <f>VLOOKUP(LEFT(A3145,8),Clusters!A:C,3,0)</f>
        <v>C3</v>
      </c>
      <c r="C3145" s="36">
        <f>VLOOKUP(LEFT(A3145,8),Clusters!A:D,2,0)</f>
        <v>35</v>
      </c>
      <c r="O3145" s="36">
        <f>IFERROR(VLOOKUP(LEFT(A3145,8),'Development Priority'!A:B,2,0),"")</f>
        <v>617</v>
      </c>
      <c r="P3145" s="8" t="str">
        <f>IFERROR(VLOOKUP(LEFT($A3145,8),POR!$A:$R,2,0),"")</f>
        <v/>
      </c>
      <c r="Q3145" s="8" t="str">
        <f>IFERROR(VLOOKUP(LEFT($A3145,8),POR!$A:$R,3,0),"")</f>
        <v/>
      </c>
      <c r="R3145" s="8" t="str">
        <f>IFERROR(VLOOKUP(LEFT($A3145,8),POR!$A:$R,4,0),"")</f>
        <v/>
      </c>
      <c r="S3145" s="8" t="str">
        <f>IFERROR(VLOOKUP(LEFT($A3145,8),POR!$A:$R,5,0),"")</f>
        <v/>
      </c>
      <c r="T3145" s="8" t="str">
        <f>IFERROR(VLOOKUP(LEFT($A3145,8),POR!$A:$R,6,0),"")</f>
        <v/>
      </c>
      <c r="U3145" s="8" t="str">
        <f>IFERROR(VLOOKUP(LEFT($A3145,8),POR!$A:$R,7,0),"")</f>
        <v/>
      </c>
      <c r="V3145" s="8" t="str">
        <f>IFERROR(VLOOKUP(LEFT($A3145,8),POR!$A:$R,8,0),"")</f>
        <v/>
      </c>
      <c r="W3145" s="8" t="str">
        <f>IFERROR(VLOOKUP(LEFT($A3145,8),POR!$A:$R,9,0),"")</f>
        <v/>
      </c>
      <c r="X3145" s="8" t="str">
        <f>IFERROR(VLOOKUP(LEFT($A3145,8),POR!$A:$R,10,0),"")</f>
        <v/>
      </c>
      <c r="Y3145" s="8" t="str">
        <f>IFERROR(VLOOKUP(LEFT($A3145,8),POR!$A:$R,11,0),"")</f>
        <v/>
      </c>
      <c r="Z3145" s="8" t="str">
        <f>IFERROR(VLOOKUP(LEFT($A3145,8),POR!$A:$R,12,0),"")</f>
        <v/>
      </c>
      <c r="AA3145" s="8" t="str">
        <f>IFERROR(VLOOKUP(LEFT($A3145,8),POR!$A:$R,13,0),"")</f>
        <v/>
      </c>
      <c r="AB3145" s="8" t="str">
        <f>IFERROR(VLOOKUP(LEFT($A3145,8),POR!$A:$R,14,0),"")</f>
        <v/>
      </c>
      <c r="AC3145" s="8" t="str">
        <f>IFERROR(VLOOKUP(LEFT($A3145,8),POR!$A:$R,15,0),"")</f>
        <v/>
      </c>
      <c r="AD3145" s="8" t="str">
        <f>IFERROR(VLOOKUP(LEFT($A3145,8),POR!$A:$R,16,0),"")</f>
        <v/>
      </c>
      <c r="AE3145" s="8" t="str">
        <f>IFERROR(VLOOKUP(LEFT($A3145,8),POR!$A:$R,17,0),"")</f>
        <v/>
      </c>
      <c r="AF3145" s="8" t="str">
        <f>IFERROR(VLOOKUP(LEFT($A3145,8),POR!$A:$R,18,0),"")</f>
        <v/>
      </c>
      <c r="AG3145" s="36" t="str">
        <f>IFERROR(VLOOKUP(A3145,NSD!F:G,2,0),"")</f>
        <v/>
      </c>
    </row>
    <row r="3146" spans="1:33">
      <c r="A3146" s="49" t="s">
        <v>4244</v>
      </c>
      <c r="B3146" s="36" t="str">
        <f>VLOOKUP(LEFT(A3146,8),Clusters!A:C,3,0)</f>
        <v>C3</v>
      </c>
      <c r="C3146" s="36">
        <f>VLOOKUP(LEFT(A3146,8),Clusters!A:D,2,0)</f>
        <v>35</v>
      </c>
      <c r="O3146" s="36">
        <f>IFERROR(VLOOKUP(LEFT(A3146,8),'Development Priority'!A:B,2,0),"")</f>
        <v>617</v>
      </c>
      <c r="P3146" s="8" t="str">
        <f>IFERROR(VLOOKUP(LEFT($A3146,8),POR!$A:$R,2,0),"")</f>
        <v/>
      </c>
      <c r="Q3146" s="8" t="str">
        <f>IFERROR(VLOOKUP(LEFT($A3146,8),POR!$A:$R,3,0),"")</f>
        <v/>
      </c>
      <c r="R3146" s="8" t="str">
        <f>IFERROR(VLOOKUP(LEFT($A3146,8),POR!$A:$R,4,0),"")</f>
        <v/>
      </c>
      <c r="S3146" s="8" t="str">
        <f>IFERROR(VLOOKUP(LEFT($A3146,8),POR!$A:$R,5,0),"")</f>
        <v/>
      </c>
      <c r="T3146" s="8" t="str">
        <f>IFERROR(VLOOKUP(LEFT($A3146,8),POR!$A:$R,6,0),"")</f>
        <v/>
      </c>
      <c r="U3146" s="8" t="str">
        <f>IFERROR(VLOOKUP(LEFT($A3146,8),POR!$A:$R,7,0),"")</f>
        <v/>
      </c>
      <c r="V3146" s="8" t="str">
        <f>IFERROR(VLOOKUP(LEFT($A3146,8),POR!$A:$R,8,0),"")</f>
        <v/>
      </c>
      <c r="W3146" s="8" t="str">
        <f>IFERROR(VLOOKUP(LEFT($A3146,8),POR!$A:$R,9,0),"")</f>
        <v/>
      </c>
      <c r="X3146" s="8" t="str">
        <f>IFERROR(VLOOKUP(LEFT($A3146,8),POR!$A:$R,10,0),"")</f>
        <v/>
      </c>
      <c r="Y3146" s="8" t="str">
        <f>IFERROR(VLOOKUP(LEFT($A3146,8),POR!$A:$R,11,0),"")</f>
        <v/>
      </c>
      <c r="Z3146" s="8" t="str">
        <f>IFERROR(VLOOKUP(LEFT($A3146,8),POR!$A:$R,12,0),"")</f>
        <v/>
      </c>
      <c r="AA3146" s="8" t="str">
        <f>IFERROR(VLOOKUP(LEFT($A3146,8),POR!$A:$R,13,0),"")</f>
        <v/>
      </c>
      <c r="AB3146" s="8" t="str">
        <f>IFERROR(VLOOKUP(LEFT($A3146,8),POR!$A:$R,14,0),"")</f>
        <v/>
      </c>
      <c r="AC3146" s="8" t="str">
        <f>IFERROR(VLOOKUP(LEFT($A3146,8),POR!$A:$R,15,0),"")</f>
        <v/>
      </c>
      <c r="AD3146" s="8" t="str">
        <f>IFERROR(VLOOKUP(LEFT($A3146,8),POR!$A:$R,16,0),"")</f>
        <v/>
      </c>
      <c r="AE3146" s="8" t="str">
        <f>IFERROR(VLOOKUP(LEFT($A3146,8),POR!$A:$R,17,0),"")</f>
        <v/>
      </c>
      <c r="AF3146" s="8" t="str">
        <f>IFERROR(VLOOKUP(LEFT($A3146,8),POR!$A:$R,18,0),"")</f>
        <v/>
      </c>
      <c r="AG3146" s="36" t="str">
        <f>IFERROR(VLOOKUP(A3146,NSD!F:G,2,0),"")</f>
        <v/>
      </c>
    </row>
    <row r="3147" spans="1:33">
      <c r="A3147" s="49" t="s">
        <v>2953</v>
      </c>
      <c r="B3147" s="36" t="str">
        <f>VLOOKUP(LEFT(A3147,8),Clusters!A:C,3,0)</f>
        <v>C3</v>
      </c>
      <c r="C3147" s="36">
        <f>VLOOKUP(LEFT(A3147,8),Clusters!A:D,2,0)</f>
        <v>35</v>
      </c>
      <c r="O3147" s="36">
        <f>IFERROR(VLOOKUP(LEFT(A3147,8),'Development Priority'!A:B,2,0),"")</f>
        <v>821</v>
      </c>
      <c r="P3147" s="8" t="str">
        <f>IFERROR(VLOOKUP(LEFT($A3147,8),POR!$A:$R,2,0),"")</f>
        <v/>
      </c>
      <c r="Q3147" s="8" t="str">
        <f>IFERROR(VLOOKUP(LEFT($A3147,8),POR!$A:$R,3,0),"")</f>
        <v/>
      </c>
      <c r="R3147" s="8" t="str">
        <f>IFERROR(VLOOKUP(LEFT($A3147,8),POR!$A:$R,4,0),"")</f>
        <v/>
      </c>
      <c r="S3147" s="8" t="str">
        <f>IFERROR(VLOOKUP(LEFT($A3147,8),POR!$A:$R,5,0),"")</f>
        <v/>
      </c>
      <c r="T3147" s="8" t="str">
        <f>IFERROR(VLOOKUP(LEFT($A3147,8),POR!$A:$R,6,0),"")</f>
        <v/>
      </c>
      <c r="U3147" s="8" t="str">
        <f>IFERROR(VLOOKUP(LEFT($A3147,8),POR!$A:$R,7,0),"")</f>
        <v/>
      </c>
      <c r="V3147" s="8" t="str">
        <f>IFERROR(VLOOKUP(LEFT($A3147,8),POR!$A:$R,8,0),"")</f>
        <v/>
      </c>
      <c r="W3147" s="8" t="str">
        <f>IFERROR(VLOOKUP(LEFT($A3147,8),POR!$A:$R,9,0),"")</f>
        <v/>
      </c>
      <c r="X3147" s="8" t="str">
        <f>IFERROR(VLOOKUP(LEFT($A3147,8),POR!$A:$R,10,0),"")</f>
        <v/>
      </c>
      <c r="Y3147" s="8" t="str">
        <f>IFERROR(VLOOKUP(LEFT($A3147,8),POR!$A:$R,11,0),"")</f>
        <v/>
      </c>
      <c r="Z3147" s="8" t="str">
        <f>IFERROR(VLOOKUP(LEFT($A3147,8),POR!$A:$R,12,0),"")</f>
        <v/>
      </c>
      <c r="AA3147" s="8" t="str">
        <f>IFERROR(VLOOKUP(LEFT($A3147,8),POR!$A:$R,13,0),"")</f>
        <v/>
      </c>
      <c r="AB3147" s="8">
        <f>IFERROR(VLOOKUP(LEFT($A3147,8),POR!$A:$R,14,0),"")</f>
        <v>42957</v>
      </c>
      <c r="AC3147" s="8" t="str">
        <f>IFERROR(VLOOKUP(LEFT($A3147,8),POR!$A:$R,15,0),"")</f>
        <v/>
      </c>
      <c r="AD3147" s="8" t="str">
        <f>IFERROR(VLOOKUP(LEFT($A3147,8),POR!$A:$R,16,0),"")</f>
        <v/>
      </c>
      <c r="AE3147" s="8" t="str">
        <f>IFERROR(VLOOKUP(LEFT($A3147,8),POR!$A:$R,17,0),"")</f>
        <v/>
      </c>
      <c r="AF3147" s="8" t="str">
        <f>IFERROR(VLOOKUP(LEFT($A3147,8),POR!$A:$R,18,0),"")</f>
        <v/>
      </c>
      <c r="AG3147" s="36" t="str">
        <f>IFERROR(VLOOKUP(A3147,NSD!F:G,2,0),"")</f>
        <v/>
      </c>
    </row>
    <row r="3148" spans="1:33">
      <c r="A3148" s="49" t="s">
        <v>4196</v>
      </c>
      <c r="B3148" s="36" t="str">
        <f>VLOOKUP(LEFT(A3148,8),Clusters!A:C,3,0)</f>
        <v>C3</v>
      </c>
      <c r="C3148" s="36">
        <f>VLOOKUP(LEFT(A3148,8),Clusters!A:D,2,0)</f>
        <v>35</v>
      </c>
      <c r="O3148" s="36">
        <f>IFERROR(VLOOKUP(LEFT(A3148,8),'Development Priority'!A:B,2,0),"")</f>
        <v>821</v>
      </c>
      <c r="P3148" s="8" t="str">
        <f>IFERROR(VLOOKUP(LEFT($A3148,8),POR!$A:$R,2,0),"")</f>
        <v/>
      </c>
      <c r="Q3148" s="8" t="str">
        <f>IFERROR(VLOOKUP(LEFT($A3148,8),POR!$A:$R,3,0),"")</f>
        <v/>
      </c>
      <c r="R3148" s="8" t="str">
        <f>IFERROR(VLOOKUP(LEFT($A3148,8),POR!$A:$R,4,0),"")</f>
        <v/>
      </c>
      <c r="S3148" s="8" t="str">
        <f>IFERROR(VLOOKUP(LEFT($A3148,8),POR!$A:$R,5,0),"")</f>
        <v/>
      </c>
      <c r="T3148" s="8" t="str">
        <f>IFERROR(VLOOKUP(LEFT($A3148,8),POR!$A:$R,6,0),"")</f>
        <v/>
      </c>
      <c r="U3148" s="8" t="str">
        <f>IFERROR(VLOOKUP(LEFT($A3148,8),POR!$A:$R,7,0),"")</f>
        <v/>
      </c>
      <c r="V3148" s="8" t="str">
        <f>IFERROR(VLOOKUP(LEFT($A3148,8),POR!$A:$R,8,0),"")</f>
        <v/>
      </c>
      <c r="W3148" s="8" t="str">
        <f>IFERROR(VLOOKUP(LEFT($A3148,8),POR!$A:$R,9,0),"")</f>
        <v/>
      </c>
      <c r="X3148" s="8" t="str">
        <f>IFERROR(VLOOKUP(LEFT($A3148,8),POR!$A:$R,10,0),"")</f>
        <v/>
      </c>
      <c r="Y3148" s="8" t="str">
        <f>IFERROR(VLOOKUP(LEFT($A3148,8),POR!$A:$R,11,0),"")</f>
        <v/>
      </c>
      <c r="Z3148" s="8" t="str">
        <f>IFERROR(VLOOKUP(LEFT($A3148,8),POR!$A:$R,12,0),"")</f>
        <v/>
      </c>
      <c r="AA3148" s="8" t="str">
        <f>IFERROR(VLOOKUP(LEFT($A3148,8),POR!$A:$R,13,0),"")</f>
        <v/>
      </c>
      <c r="AB3148" s="8">
        <f>IFERROR(VLOOKUP(LEFT($A3148,8),POR!$A:$R,14,0),"")</f>
        <v>42957</v>
      </c>
      <c r="AC3148" s="8" t="str">
        <f>IFERROR(VLOOKUP(LEFT($A3148,8),POR!$A:$R,15,0),"")</f>
        <v/>
      </c>
      <c r="AD3148" s="8" t="str">
        <f>IFERROR(VLOOKUP(LEFT($A3148,8),POR!$A:$R,16,0),"")</f>
        <v/>
      </c>
      <c r="AE3148" s="8" t="str">
        <f>IFERROR(VLOOKUP(LEFT($A3148,8),POR!$A:$R,17,0),"")</f>
        <v/>
      </c>
      <c r="AF3148" s="8" t="str">
        <f>IFERROR(VLOOKUP(LEFT($A3148,8),POR!$A:$R,18,0),"")</f>
        <v/>
      </c>
      <c r="AG3148" s="36" t="str">
        <f>IFERROR(VLOOKUP(A3148,NSD!F:G,2,0),"")</f>
        <v/>
      </c>
    </row>
    <row r="3149" spans="1:33">
      <c r="A3149" s="49" t="s">
        <v>4399</v>
      </c>
      <c r="B3149" s="36" t="str">
        <f>VLOOKUP(LEFT(A3149,8),Clusters!A:C,3,0)</f>
        <v>C3</v>
      </c>
      <c r="C3149" s="36">
        <f>VLOOKUP(LEFT(A3149,8),Clusters!A:D,2,0)</f>
        <v>35</v>
      </c>
      <c r="N3149"/>
      <c r="O3149" s="36">
        <f>IFERROR(VLOOKUP(LEFT(A3149,8),'Development Priority'!A:B,2,0),"")</f>
        <v>821</v>
      </c>
      <c r="P3149" s="8" t="str">
        <f>IFERROR(VLOOKUP(LEFT($A3149,8),POR!$A:$R,2,0),"")</f>
        <v/>
      </c>
      <c r="Q3149" s="8" t="str">
        <f>IFERROR(VLOOKUP(LEFT($A3149,8),POR!$A:$R,3,0),"")</f>
        <v/>
      </c>
      <c r="R3149" s="8" t="str">
        <f>IFERROR(VLOOKUP(LEFT($A3149,8),POR!$A:$R,4,0),"")</f>
        <v/>
      </c>
      <c r="S3149" s="8" t="str">
        <f>IFERROR(VLOOKUP(LEFT($A3149,8),POR!$A:$R,5,0),"")</f>
        <v/>
      </c>
      <c r="T3149" s="8" t="str">
        <f>IFERROR(VLOOKUP(LEFT($A3149,8),POR!$A:$R,6,0),"")</f>
        <v/>
      </c>
      <c r="U3149" s="8" t="str">
        <f>IFERROR(VLOOKUP(LEFT($A3149,8),POR!$A:$R,7,0),"")</f>
        <v/>
      </c>
      <c r="V3149" s="8" t="str">
        <f>IFERROR(VLOOKUP(LEFT($A3149,8),POR!$A:$R,8,0),"")</f>
        <v/>
      </c>
      <c r="W3149" s="8" t="str">
        <f>IFERROR(VLOOKUP(LEFT($A3149,8),POR!$A:$R,9,0),"")</f>
        <v/>
      </c>
      <c r="X3149" s="8" t="str">
        <f>IFERROR(VLOOKUP(LEFT($A3149,8),POR!$A:$R,10,0),"")</f>
        <v/>
      </c>
      <c r="Y3149" s="8" t="str">
        <f>IFERROR(VLOOKUP(LEFT($A3149,8),POR!$A:$R,11,0),"")</f>
        <v/>
      </c>
      <c r="Z3149" s="8" t="str">
        <f>IFERROR(VLOOKUP(LEFT($A3149,8),POR!$A:$R,12,0),"")</f>
        <v/>
      </c>
      <c r="AA3149" s="8" t="str">
        <f>IFERROR(VLOOKUP(LEFT($A3149,8),POR!$A:$R,13,0),"")</f>
        <v/>
      </c>
      <c r="AB3149" s="8">
        <f>IFERROR(VLOOKUP(LEFT($A3149,8),POR!$A:$R,14,0),"")</f>
        <v>42957</v>
      </c>
      <c r="AC3149" s="8" t="str">
        <f>IFERROR(VLOOKUP(LEFT($A3149,8),POR!$A:$R,15,0),"")</f>
        <v/>
      </c>
      <c r="AD3149" s="8" t="str">
        <f>IFERROR(VLOOKUP(LEFT($A3149,8),POR!$A:$R,16,0),"")</f>
        <v/>
      </c>
      <c r="AE3149" s="8" t="str">
        <f>IFERROR(VLOOKUP(LEFT($A3149,8),POR!$A:$R,17,0),"")</f>
        <v/>
      </c>
      <c r="AF3149" s="8" t="str">
        <f>IFERROR(VLOOKUP(LEFT($A3149,8),POR!$A:$R,18,0),"")</f>
        <v/>
      </c>
      <c r="AG3149" s="36" t="str">
        <f>IFERROR(VLOOKUP(A3149,NSD!F:G,2,0),"")</f>
        <v/>
      </c>
    </row>
    <row r="3150" spans="1:33">
      <c r="A3150" s="49" t="s">
        <v>4289</v>
      </c>
      <c r="B3150" s="36" t="str">
        <f>VLOOKUP(LEFT(A3150,8),Clusters!A:C,3,0)</f>
        <v>C3</v>
      </c>
      <c r="C3150" s="36">
        <f>VLOOKUP(LEFT(A3150,8),Clusters!A:D,2,0)</f>
        <v>35</v>
      </c>
      <c r="O3150" s="36">
        <f>IFERROR(VLOOKUP(LEFT(A3150,8),'Development Priority'!A:B,2,0),"")</f>
        <v>821</v>
      </c>
      <c r="P3150" s="8" t="str">
        <f>IFERROR(VLOOKUP(LEFT($A3150,8),POR!$A:$R,2,0),"")</f>
        <v/>
      </c>
      <c r="Q3150" s="8" t="str">
        <f>IFERROR(VLOOKUP(LEFT($A3150,8),POR!$A:$R,3,0),"")</f>
        <v/>
      </c>
      <c r="R3150" s="8" t="str">
        <f>IFERROR(VLOOKUP(LEFT($A3150,8),POR!$A:$R,4,0),"")</f>
        <v/>
      </c>
      <c r="S3150" s="8" t="str">
        <f>IFERROR(VLOOKUP(LEFT($A3150,8),POR!$A:$R,5,0),"")</f>
        <v/>
      </c>
      <c r="T3150" s="8" t="str">
        <f>IFERROR(VLOOKUP(LEFT($A3150,8),POR!$A:$R,6,0),"")</f>
        <v/>
      </c>
      <c r="U3150" s="8" t="str">
        <f>IFERROR(VLOOKUP(LEFT($A3150,8),POR!$A:$R,7,0),"")</f>
        <v/>
      </c>
      <c r="V3150" s="8" t="str">
        <f>IFERROR(VLOOKUP(LEFT($A3150,8),POR!$A:$R,8,0),"")</f>
        <v/>
      </c>
      <c r="W3150" s="8" t="str">
        <f>IFERROR(VLOOKUP(LEFT($A3150,8),POR!$A:$R,9,0),"")</f>
        <v/>
      </c>
      <c r="X3150" s="8" t="str">
        <f>IFERROR(VLOOKUP(LEFT($A3150,8),POR!$A:$R,10,0),"")</f>
        <v/>
      </c>
      <c r="Y3150" s="8" t="str">
        <f>IFERROR(VLOOKUP(LEFT($A3150,8),POR!$A:$R,11,0),"")</f>
        <v/>
      </c>
      <c r="Z3150" s="8" t="str">
        <f>IFERROR(VLOOKUP(LEFT($A3150,8),POR!$A:$R,12,0),"")</f>
        <v/>
      </c>
      <c r="AA3150" s="8" t="str">
        <f>IFERROR(VLOOKUP(LEFT($A3150,8),POR!$A:$R,13,0),"")</f>
        <v/>
      </c>
      <c r="AB3150" s="8">
        <f>IFERROR(VLOOKUP(LEFT($A3150,8),POR!$A:$R,14,0),"")</f>
        <v>42957</v>
      </c>
      <c r="AC3150" s="8" t="str">
        <f>IFERROR(VLOOKUP(LEFT($A3150,8),POR!$A:$R,15,0),"")</f>
        <v/>
      </c>
      <c r="AD3150" s="8" t="str">
        <f>IFERROR(VLOOKUP(LEFT($A3150,8),POR!$A:$R,16,0),"")</f>
        <v/>
      </c>
      <c r="AE3150" s="8" t="str">
        <f>IFERROR(VLOOKUP(LEFT($A3150,8),POR!$A:$R,17,0),"")</f>
        <v/>
      </c>
      <c r="AF3150" s="8" t="str">
        <f>IFERROR(VLOOKUP(LEFT($A3150,8),POR!$A:$R,18,0),"")</f>
        <v/>
      </c>
      <c r="AG3150" s="36" t="str">
        <f>IFERROR(VLOOKUP(A3150,NSD!F:G,2,0),"")</f>
        <v/>
      </c>
    </row>
    <row r="3151" spans="1:33">
      <c r="A3151" s="49" t="s">
        <v>3076</v>
      </c>
      <c r="B3151" s="36" t="str">
        <f>VLOOKUP(LEFT(A3151,8),Clusters!A:C,3,0)</f>
        <v>C3</v>
      </c>
      <c r="C3151" s="36">
        <f>VLOOKUP(LEFT(A3151,8),Clusters!A:D,2,0)</f>
        <v>35</v>
      </c>
      <c r="O3151" s="36">
        <f>IFERROR(VLOOKUP(LEFT(A3151,8),'Development Priority'!A:B,2,0),"")</f>
        <v>847</v>
      </c>
      <c r="P3151" s="8" t="str">
        <f>IFERROR(VLOOKUP(LEFT($A3151,8),POR!$A:$R,2,0),"")</f>
        <v/>
      </c>
      <c r="Q3151" s="8" t="str">
        <f>IFERROR(VLOOKUP(LEFT($A3151,8),POR!$A:$R,3,0),"")</f>
        <v/>
      </c>
      <c r="R3151" s="8" t="str">
        <f>IFERROR(VLOOKUP(LEFT($A3151,8),POR!$A:$R,4,0),"")</f>
        <v/>
      </c>
      <c r="S3151" s="8" t="str">
        <f>IFERROR(VLOOKUP(LEFT($A3151,8),POR!$A:$R,5,0),"")</f>
        <v/>
      </c>
      <c r="T3151" s="8" t="str">
        <f>IFERROR(VLOOKUP(LEFT($A3151,8),POR!$A:$R,6,0),"")</f>
        <v/>
      </c>
      <c r="U3151" s="8">
        <f>IFERROR(VLOOKUP(LEFT($A3151,8),POR!$A:$R,7,0),"")</f>
        <v>43023</v>
      </c>
      <c r="V3151" s="8" t="str">
        <f>IFERROR(VLOOKUP(LEFT($A3151,8),POR!$A:$R,8,0),"")</f>
        <v/>
      </c>
      <c r="W3151" s="8" t="str">
        <f>IFERROR(VLOOKUP(LEFT($A3151,8),POR!$A:$R,9,0),"")</f>
        <v/>
      </c>
      <c r="X3151" s="8" t="str">
        <f>IFERROR(VLOOKUP(LEFT($A3151,8),POR!$A:$R,10,0),"")</f>
        <v/>
      </c>
      <c r="Y3151" s="8" t="str">
        <f>IFERROR(VLOOKUP(LEFT($A3151,8),POR!$A:$R,11,0),"")</f>
        <v/>
      </c>
      <c r="Z3151" s="8" t="str">
        <f>IFERROR(VLOOKUP(LEFT($A3151,8),POR!$A:$R,12,0),"")</f>
        <v/>
      </c>
      <c r="AA3151" s="8" t="str">
        <f>IFERROR(VLOOKUP(LEFT($A3151,8),POR!$A:$R,13,0),"")</f>
        <v/>
      </c>
      <c r="AB3151" s="8" t="str">
        <f>IFERROR(VLOOKUP(LEFT($A3151,8),POR!$A:$R,14,0),"")</f>
        <v/>
      </c>
      <c r="AC3151" s="8" t="str">
        <f>IFERROR(VLOOKUP(LEFT($A3151,8),POR!$A:$R,15,0),"")</f>
        <v/>
      </c>
      <c r="AD3151" s="8" t="str">
        <f>IFERROR(VLOOKUP(LEFT($A3151,8),POR!$A:$R,16,0),"")</f>
        <v/>
      </c>
      <c r="AE3151" s="8" t="str">
        <f>IFERROR(VLOOKUP(LEFT($A3151,8),POR!$A:$R,17,0),"")</f>
        <v/>
      </c>
      <c r="AF3151" s="8" t="str">
        <f>IFERROR(VLOOKUP(LEFT($A3151,8),POR!$A:$R,18,0),"")</f>
        <v/>
      </c>
      <c r="AG3151" s="36" t="str">
        <f>IFERROR(VLOOKUP(A3151,NSD!F:G,2,0),"")</f>
        <v/>
      </c>
    </row>
    <row r="3152" spans="1:33">
      <c r="A3152" s="49" t="s">
        <v>4359</v>
      </c>
      <c r="B3152" s="36" t="str">
        <f>VLOOKUP(LEFT(A3152,8),Clusters!A:C,3,0)</f>
        <v>C3</v>
      </c>
      <c r="C3152" s="36">
        <f>VLOOKUP(LEFT(A3152,8),Clusters!A:D,2,0)</f>
        <v>35</v>
      </c>
      <c r="O3152" s="36">
        <f>IFERROR(VLOOKUP(LEFT(A3152,8),'Development Priority'!A:B,2,0),"")</f>
        <v>847</v>
      </c>
      <c r="P3152" s="8" t="str">
        <f>IFERROR(VLOOKUP(LEFT($A3152,8),POR!$A:$R,2,0),"")</f>
        <v/>
      </c>
      <c r="Q3152" s="8" t="str">
        <f>IFERROR(VLOOKUP(LEFT($A3152,8),POR!$A:$R,3,0),"")</f>
        <v/>
      </c>
      <c r="R3152" s="8" t="str">
        <f>IFERROR(VLOOKUP(LEFT($A3152,8),POR!$A:$R,4,0),"")</f>
        <v/>
      </c>
      <c r="S3152" s="8" t="str">
        <f>IFERROR(VLOOKUP(LEFT($A3152,8),POR!$A:$R,5,0),"")</f>
        <v/>
      </c>
      <c r="T3152" s="8" t="str">
        <f>IFERROR(VLOOKUP(LEFT($A3152,8),POR!$A:$R,6,0),"")</f>
        <v/>
      </c>
      <c r="U3152" s="8">
        <f>IFERROR(VLOOKUP(LEFT($A3152,8),POR!$A:$R,7,0),"")</f>
        <v>43023</v>
      </c>
      <c r="V3152" s="8" t="str">
        <f>IFERROR(VLOOKUP(LEFT($A3152,8),POR!$A:$R,8,0),"")</f>
        <v/>
      </c>
      <c r="W3152" s="8" t="str">
        <f>IFERROR(VLOOKUP(LEFT($A3152,8),POR!$A:$R,9,0),"")</f>
        <v/>
      </c>
      <c r="X3152" s="8" t="str">
        <f>IFERROR(VLOOKUP(LEFT($A3152,8),POR!$A:$R,10,0),"")</f>
        <v/>
      </c>
      <c r="Y3152" s="8" t="str">
        <f>IFERROR(VLOOKUP(LEFT($A3152,8),POR!$A:$R,11,0),"")</f>
        <v/>
      </c>
      <c r="Z3152" s="8" t="str">
        <f>IFERROR(VLOOKUP(LEFT($A3152,8),POR!$A:$R,12,0),"")</f>
        <v/>
      </c>
      <c r="AA3152" s="8" t="str">
        <f>IFERROR(VLOOKUP(LEFT($A3152,8),POR!$A:$R,13,0),"")</f>
        <v/>
      </c>
      <c r="AB3152" s="8" t="str">
        <f>IFERROR(VLOOKUP(LEFT($A3152,8),POR!$A:$R,14,0),"")</f>
        <v/>
      </c>
      <c r="AC3152" s="8" t="str">
        <f>IFERROR(VLOOKUP(LEFT($A3152,8),POR!$A:$R,15,0),"")</f>
        <v/>
      </c>
      <c r="AD3152" s="8" t="str">
        <f>IFERROR(VLOOKUP(LEFT($A3152,8),POR!$A:$R,16,0),"")</f>
        <v/>
      </c>
      <c r="AE3152" s="8" t="str">
        <f>IFERROR(VLOOKUP(LEFT($A3152,8),POR!$A:$R,17,0),"")</f>
        <v/>
      </c>
      <c r="AF3152" s="8" t="str">
        <f>IFERROR(VLOOKUP(LEFT($A3152,8),POR!$A:$R,18,0),"")</f>
        <v/>
      </c>
      <c r="AG3152" s="36" t="str">
        <f>IFERROR(VLOOKUP(A3152,NSD!F:G,2,0),"")</f>
        <v/>
      </c>
    </row>
    <row r="3153" spans="1:33">
      <c r="A3153" s="49" t="s">
        <v>2651</v>
      </c>
      <c r="B3153" s="36" t="str">
        <f>VLOOKUP(LEFT(A3153,8),Clusters!A:C,3,0)</f>
        <v>C3</v>
      </c>
      <c r="C3153" s="36">
        <f>VLOOKUP(LEFT(A3153,8),Clusters!A:D,2,0)</f>
        <v>35</v>
      </c>
      <c r="O3153" s="36">
        <f>IFERROR(VLOOKUP(LEFT(A3153,8),'Development Priority'!A:B,2,0),"")</f>
        <v>847</v>
      </c>
      <c r="P3153" s="8" t="str">
        <f>IFERROR(VLOOKUP(LEFT($A3153,8),POR!$A:$R,2,0),"")</f>
        <v/>
      </c>
      <c r="Q3153" s="8" t="str">
        <f>IFERROR(VLOOKUP(LEFT($A3153,8),POR!$A:$R,3,0),"")</f>
        <v/>
      </c>
      <c r="R3153" s="8" t="str">
        <f>IFERROR(VLOOKUP(LEFT($A3153,8),POR!$A:$R,4,0),"")</f>
        <v/>
      </c>
      <c r="S3153" s="8" t="str">
        <f>IFERROR(VLOOKUP(LEFT($A3153,8),POR!$A:$R,5,0),"")</f>
        <v/>
      </c>
      <c r="T3153" s="8" t="str">
        <f>IFERROR(VLOOKUP(LEFT($A3153,8),POR!$A:$R,6,0),"")</f>
        <v/>
      </c>
      <c r="U3153" s="8">
        <f>IFERROR(VLOOKUP(LEFT($A3153,8),POR!$A:$R,7,0),"")</f>
        <v>43023</v>
      </c>
      <c r="V3153" s="8" t="str">
        <f>IFERROR(VLOOKUP(LEFT($A3153,8),POR!$A:$R,8,0),"")</f>
        <v/>
      </c>
      <c r="W3153" s="8" t="str">
        <f>IFERROR(VLOOKUP(LEFT($A3153,8),POR!$A:$R,9,0),"")</f>
        <v/>
      </c>
      <c r="X3153" s="8" t="str">
        <f>IFERROR(VLOOKUP(LEFT($A3153,8),POR!$A:$R,10,0),"")</f>
        <v/>
      </c>
      <c r="Y3153" s="8" t="str">
        <f>IFERROR(VLOOKUP(LEFT($A3153,8),POR!$A:$R,11,0),"")</f>
        <v/>
      </c>
      <c r="Z3153" s="8" t="str">
        <f>IFERROR(VLOOKUP(LEFT($A3153,8),POR!$A:$R,12,0),"")</f>
        <v/>
      </c>
      <c r="AA3153" s="8" t="str">
        <f>IFERROR(VLOOKUP(LEFT($A3153,8),POR!$A:$R,13,0),"")</f>
        <v/>
      </c>
      <c r="AB3153" s="8" t="str">
        <f>IFERROR(VLOOKUP(LEFT($A3153,8),POR!$A:$R,14,0),"")</f>
        <v/>
      </c>
      <c r="AC3153" s="8" t="str">
        <f>IFERROR(VLOOKUP(LEFT($A3153,8),POR!$A:$R,15,0),"")</f>
        <v/>
      </c>
      <c r="AD3153" s="8" t="str">
        <f>IFERROR(VLOOKUP(LEFT($A3153,8),POR!$A:$R,16,0),"")</f>
        <v/>
      </c>
      <c r="AE3153" s="8" t="str">
        <f>IFERROR(VLOOKUP(LEFT($A3153,8),POR!$A:$R,17,0),"")</f>
        <v/>
      </c>
      <c r="AF3153" s="8" t="str">
        <f>IFERROR(VLOOKUP(LEFT($A3153,8),POR!$A:$R,18,0),"")</f>
        <v/>
      </c>
      <c r="AG3153" s="36" t="str">
        <f>IFERROR(VLOOKUP(A3153,NSD!F:G,2,0),"")</f>
        <v/>
      </c>
    </row>
    <row r="3154" spans="1:33">
      <c r="A3154" s="49" t="s">
        <v>4350</v>
      </c>
      <c r="B3154" s="36" t="str">
        <f>VLOOKUP(LEFT(A3154,8),Clusters!A:C,3,0)</f>
        <v>C3</v>
      </c>
      <c r="C3154" s="36">
        <f>VLOOKUP(LEFT(A3154,8),Clusters!A:D,2,0)</f>
        <v>35</v>
      </c>
      <c r="O3154" s="36">
        <f>IFERROR(VLOOKUP(LEFT(A3154,8),'Development Priority'!A:B,2,0),"")</f>
        <v>950</v>
      </c>
      <c r="P3154" s="8" t="str">
        <f>IFERROR(VLOOKUP(LEFT($A3154,8),POR!$A:$R,2,0),"")</f>
        <v/>
      </c>
      <c r="Q3154" s="8" t="str">
        <f>IFERROR(VLOOKUP(LEFT($A3154,8),POR!$A:$R,3,0),"")</f>
        <v/>
      </c>
      <c r="R3154" s="8" t="str">
        <f>IFERROR(VLOOKUP(LEFT($A3154,8),POR!$A:$R,4,0),"")</f>
        <v/>
      </c>
      <c r="S3154" s="8" t="str">
        <f>IFERROR(VLOOKUP(LEFT($A3154,8),POR!$A:$R,5,0),"")</f>
        <v/>
      </c>
      <c r="T3154" s="8" t="str">
        <f>IFERROR(VLOOKUP(LEFT($A3154,8),POR!$A:$R,6,0),"")</f>
        <v/>
      </c>
      <c r="U3154" s="8">
        <f>IFERROR(VLOOKUP(LEFT($A3154,8),POR!$A:$R,7,0),"")</f>
        <v>43023</v>
      </c>
      <c r="V3154" s="8" t="str">
        <f>IFERROR(VLOOKUP(LEFT($A3154,8),POR!$A:$R,8,0),"")</f>
        <v/>
      </c>
      <c r="W3154" s="8" t="str">
        <f>IFERROR(VLOOKUP(LEFT($A3154,8),POR!$A:$R,9,0),"")</f>
        <v/>
      </c>
      <c r="X3154" s="8" t="str">
        <f>IFERROR(VLOOKUP(LEFT($A3154,8),POR!$A:$R,10,0),"")</f>
        <v/>
      </c>
      <c r="Y3154" s="8" t="str">
        <f>IFERROR(VLOOKUP(LEFT($A3154,8),POR!$A:$R,11,0),"")</f>
        <v/>
      </c>
      <c r="Z3154" s="8" t="str">
        <f>IFERROR(VLOOKUP(LEFT($A3154,8),POR!$A:$R,12,0),"")</f>
        <v/>
      </c>
      <c r="AA3154" s="8" t="str">
        <f>IFERROR(VLOOKUP(LEFT($A3154,8),POR!$A:$R,13,0),"")</f>
        <v/>
      </c>
      <c r="AB3154" s="8" t="str">
        <f>IFERROR(VLOOKUP(LEFT($A3154,8),POR!$A:$R,14,0),"")</f>
        <v/>
      </c>
      <c r="AC3154" s="8" t="str">
        <f>IFERROR(VLOOKUP(LEFT($A3154,8),POR!$A:$R,15,0),"")</f>
        <v/>
      </c>
      <c r="AD3154" s="8" t="str">
        <f>IFERROR(VLOOKUP(LEFT($A3154,8),POR!$A:$R,16,0),"")</f>
        <v/>
      </c>
      <c r="AE3154" s="8" t="str">
        <f>IFERROR(VLOOKUP(LEFT($A3154,8),POR!$A:$R,17,0),"")</f>
        <v/>
      </c>
      <c r="AF3154" s="8" t="str">
        <f>IFERROR(VLOOKUP(LEFT($A3154,8),POR!$A:$R,18,0),"")</f>
        <v/>
      </c>
      <c r="AG3154" s="36" t="str">
        <f>IFERROR(VLOOKUP(A3154,NSD!F:G,2,0),"")</f>
        <v/>
      </c>
    </row>
    <row r="3155" spans="1:33">
      <c r="A3155" s="49" t="s">
        <v>4866</v>
      </c>
      <c r="B3155" s="36" t="str">
        <f>VLOOKUP(LEFT(A3155,8),Clusters!A:C,3,0)</f>
        <v>C3</v>
      </c>
      <c r="C3155" s="36">
        <f>VLOOKUP(LEFT(A3155,8),Clusters!A:D,2,0)</f>
        <v>35</v>
      </c>
      <c r="O3155" s="36">
        <f>IFERROR(VLOOKUP(LEFT(A3155,8),'Development Priority'!A:B,2,0),"")</f>
        <v>950</v>
      </c>
      <c r="P3155" s="8" t="str">
        <f>IFERROR(VLOOKUP(LEFT($A3155,8),POR!$A:$R,2,0),"")</f>
        <v/>
      </c>
      <c r="Q3155" s="8" t="str">
        <f>IFERROR(VLOOKUP(LEFT($A3155,8),POR!$A:$R,3,0),"")</f>
        <v/>
      </c>
      <c r="R3155" s="8" t="str">
        <f>IFERROR(VLOOKUP(LEFT($A3155,8),POR!$A:$R,4,0),"")</f>
        <v/>
      </c>
      <c r="S3155" s="8" t="str">
        <f>IFERROR(VLOOKUP(LEFT($A3155,8),POR!$A:$R,5,0),"")</f>
        <v/>
      </c>
      <c r="T3155" s="8" t="str">
        <f>IFERROR(VLOOKUP(LEFT($A3155,8),POR!$A:$R,6,0),"")</f>
        <v/>
      </c>
      <c r="U3155" s="8">
        <f>IFERROR(VLOOKUP(LEFT($A3155,8),POR!$A:$R,7,0),"")</f>
        <v>43023</v>
      </c>
      <c r="V3155" s="8" t="str">
        <f>IFERROR(VLOOKUP(LEFT($A3155,8),POR!$A:$R,8,0),"")</f>
        <v/>
      </c>
      <c r="W3155" s="8" t="str">
        <f>IFERROR(VLOOKUP(LEFT($A3155,8),POR!$A:$R,9,0),"")</f>
        <v/>
      </c>
      <c r="X3155" s="8" t="str">
        <f>IFERROR(VLOOKUP(LEFT($A3155,8),POR!$A:$R,10,0),"")</f>
        <v/>
      </c>
      <c r="Y3155" s="8" t="str">
        <f>IFERROR(VLOOKUP(LEFT($A3155,8),POR!$A:$R,11,0),"")</f>
        <v/>
      </c>
      <c r="Z3155" s="8" t="str">
        <f>IFERROR(VLOOKUP(LEFT($A3155,8),POR!$A:$R,12,0),"")</f>
        <v/>
      </c>
      <c r="AA3155" s="8" t="str">
        <f>IFERROR(VLOOKUP(LEFT($A3155,8),POR!$A:$R,13,0),"")</f>
        <v/>
      </c>
      <c r="AB3155" s="8" t="str">
        <f>IFERROR(VLOOKUP(LEFT($A3155,8),POR!$A:$R,14,0),"")</f>
        <v/>
      </c>
      <c r="AC3155" s="8" t="str">
        <f>IFERROR(VLOOKUP(LEFT($A3155,8),POR!$A:$R,15,0),"")</f>
        <v/>
      </c>
      <c r="AD3155" s="8" t="str">
        <f>IFERROR(VLOOKUP(LEFT($A3155,8),POR!$A:$R,16,0),"")</f>
        <v/>
      </c>
      <c r="AE3155" s="8" t="str">
        <f>IFERROR(VLOOKUP(LEFT($A3155,8),POR!$A:$R,17,0),"")</f>
        <v/>
      </c>
      <c r="AF3155" s="8" t="str">
        <f>IFERROR(VLOOKUP(LEFT($A3155,8),POR!$A:$R,18,0),"")</f>
        <v/>
      </c>
      <c r="AG3155" s="36" t="str">
        <f>IFERROR(VLOOKUP(A3155,NSD!F:G,2,0),"")</f>
        <v/>
      </c>
    </row>
    <row r="3156" spans="1:33">
      <c r="A3156" s="49" t="s">
        <v>3886</v>
      </c>
      <c r="B3156" s="36" t="str">
        <f>VLOOKUP(LEFT(A3156,8),Clusters!A:C,3,0)</f>
        <v>C3</v>
      </c>
      <c r="C3156" s="36">
        <f>VLOOKUP(LEFT(A3156,8),Clusters!A:D,2,0)</f>
        <v>35</v>
      </c>
      <c r="O3156" s="36">
        <f>IFERROR(VLOOKUP(LEFT(A3156,8),'Development Priority'!A:B,2,0),"")</f>
        <v>950</v>
      </c>
      <c r="P3156" s="8" t="str">
        <f>IFERROR(VLOOKUP(LEFT($A3156,8),POR!$A:$R,2,0),"")</f>
        <v/>
      </c>
      <c r="Q3156" s="8" t="str">
        <f>IFERROR(VLOOKUP(LEFT($A3156,8),POR!$A:$R,3,0),"")</f>
        <v/>
      </c>
      <c r="R3156" s="8" t="str">
        <f>IFERROR(VLOOKUP(LEFT($A3156,8),POR!$A:$R,4,0),"")</f>
        <v/>
      </c>
      <c r="S3156" s="8" t="str">
        <f>IFERROR(VLOOKUP(LEFT($A3156,8),POR!$A:$R,5,0),"")</f>
        <v/>
      </c>
      <c r="T3156" s="8" t="str">
        <f>IFERROR(VLOOKUP(LEFT($A3156,8),POR!$A:$R,6,0),"")</f>
        <v/>
      </c>
      <c r="U3156" s="8">
        <f>IFERROR(VLOOKUP(LEFT($A3156,8),POR!$A:$R,7,0),"")</f>
        <v>43023</v>
      </c>
      <c r="V3156" s="8" t="str">
        <f>IFERROR(VLOOKUP(LEFT($A3156,8),POR!$A:$R,8,0),"")</f>
        <v/>
      </c>
      <c r="W3156" s="8" t="str">
        <f>IFERROR(VLOOKUP(LEFT($A3156,8),POR!$A:$R,9,0),"")</f>
        <v/>
      </c>
      <c r="X3156" s="8" t="str">
        <f>IFERROR(VLOOKUP(LEFT($A3156,8),POR!$A:$R,10,0),"")</f>
        <v/>
      </c>
      <c r="Y3156" s="8" t="str">
        <f>IFERROR(VLOOKUP(LEFT($A3156,8),POR!$A:$R,11,0),"")</f>
        <v/>
      </c>
      <c r="Z3156" s="8" t="str">
        <f>IFERROR(VLOOKUP(LEFT($A3156,8),POR!$A:$R,12,0),"")</f>
        <v/>
      </c>
      <c r="AA3156" s="8" t="str">
        <f>IFERROR(VLOOKUP(LEFT($A3156,8),POR!$A:$R,13,0),"")</f>
        <v/>
      </c>
      <c r="AB3156" s="8" t="str">
        <f>IFERROR(VLOOKUP(LEFT($A3156,8),POR!$A:$R,14,0),"")</f>
        <v/>
      </c>
      <c r="AC3156" s="8" t="str">
        <f>IFERROR(VLOOKUP(LEFT($A3156,8),POR!$A:$R,15,0),"")</f>
        <v/>
      </c>
      <c r="AD3156" s="8" t="str">
        <f>IFERROR(VLOOKUP(LEFT($A3156,8),POR!$A:$R,16,0),"")</f>
        <v/>
      </c>
      <c r="AE3156" s="8" t="str">
        <f>IFERROR(VLOOKUP(LEFT($A3156,8),POR!$A:$R,17,0),"")</f>
        <v/>
      </c>
      <c r="AF3156" s="8" t="str">
        <f>IFERROR(VLOOKUP(LEFT($A3156,8),POR!$A:$R,18,0),"")</f>
        <v/>
      </c>
      <c r="AG3156" s="36" t="str">
        <f>IFERROR(VLOOKUP(A3156,NSD!F:G,2,0),"")</f>
        <v/>
      </c>
    </row>
    <row r="3157" spans="1:33">
      <c r="A3157" s="49" t="s">
        <v>4398</v>
      </c>
      <c r="B3157" s="36" t="str">
        <f>VLOOKUP(LEFT(A3157,8),Clusters!A:C,3,0)</f>
        <v>C3</v>
      </c>
      <c r="C3157" s="36">
        <f>VLOOKUP(LEFT(A3157,8),Clusters!A:D,2,0)</f>
        <v>35</v>
      </c>
      <c r="N3157"/>
      <c r="O3157" s="36">
        <f>IFERROR(VLOOKUP(LEFT(A3157,8),'Development Priority'!A:B,2,0),"")</f>
        <v>613</v>
      </c>
      <c r="P3157" s="8" t="str">
        <f>IFERROR(VLOOKUP(LEFT($A3157,8),POR!$A:$R,2,0),"")</f>
        <v/>
      </c>
      <c r="Q3157" s="8" t="str">
        <f>IFERROR(VLOOKUP(LEFT($A3157,8),POR!$A:$R,3,0),"")</f>
        <v/>
      </c>
      <c r="R3157" s="8" t="str">
        <f>IFERROR(VLOOKUP(LEFT($A3157,8),POR!$A:$R,4,0),"")</f>
        <v/>
      </c>
      <c r="S3157" s="8" t="str">
        <f>IFERROR(VLOOKUP(LEFT($A3157,8),POR!$A:$R,5,0),"")</f>
        <v/>
      </c>
      <c r="T3157" s="8" t="str">
        <f>IFERROR(VLOOKUP(LEFT($A3157,8),POR!$A:$R,6,0),"")</f>
        <v/>
      </c>
      <c r="U3157" s="8" t="str">
        <f>IFERROR(VLOOKUP(LEFT($A3157,8),POR!$A:$R,7,0),"")</f>
        <v/>
      </c>
      <c r="V3157" s="8" t="str">
        <f>IFERROR(VLOOKUP(LEFT($A3157,8),POR!$A:$R,8,0),"")</f>
        <v/>
      </c>
      <c r="W3157" s="8" t="str">
        <f>IFERROR(VLOOKUP(LEFT($A3157,8),POR!$A:$R,9,0),"")</f>
        <v/>
      </c>
      <c r="X3157" s="8" t="str">
        <f>IFERROR(VLOOKUP(LEFT($A3157,8),POR!$A:$R,10,0),"")</f>
        <v/>
      </c>
      <c r="Y3157" s="8" t="str">
        <f>IFERROR(VLOOKUP(LEFT($A3157,8),POR!$A:$R,11,0),"")</f>
        <v/>
      </c>
      <c r="Z3157" s="8" t="str">
        <f>IFERROR(VLOOKUP(LEFT($A3157,8),POR!$A:$R,12,0),"")</f>
        <v/>
      </c>
      <c r="AA3157" s="8" t="str">
        <f>IFERROR(VLOOKUP(LEFT($A3157,8),POR!$A:$R,13,0),"")</f>
        <v/>
      </c>
      <c r="AB3157" s="8">
        <f>IFERROR(VLOOKUP(LEFT($A3157,8),POR!$A:$R,14,0),"")</f>
        <v>42957</v>
      </c>
      <c r="AC3157" s="8" t="str">
        <f>IFERROR(VLOOKUP(LEFT($A3157,8),POR!$A:$R,15,0),"")</f>
        <v/>
      </c>
      <c r="AD3157" s="8" t="str">
        <f>IFERROR(VLOOKUP(LEFT($A3157,8),POR!$A:$R,16,0),"")</f>
        <v/>
      </c>
      <c r="AE3157" s="8" t="str">
        <f>IFERROR(VLOOKUP(LEFT($A3157,8),POR!$A:$R,17,0),"")</f>
        <v/>
      </c>
      <c r="AF3157" s="8" t="str">
        <f>IFERROR(VLOOKUP(LEFT($A3157,8),POR!$A:$R,18,0),"")</f>
        <v/>
      </c>
      <c r="AG3157" s="36" t="str">
        <f>IFERROR(VLOOKUP(A3157,NSD!F:G,2,0),"")</f>
        <v/>
      </c>
    </row>
    <row r="3158" spans="1:33">
      <c r="A3158" s="49" t="s">
        <v>3183</v>
      </c>
      <c r="B3158" s="36" t="str">
        <f>VLOOKUP(LEFT(A3158,8),Clusters!A:C,3,0)</f>
        <v>C3</v>
      </c>
      <c r="C3158" s="36">
        <f>VLOOKUP(LEFT(A3158,8),Clusters!A:D,2,0)</f>
        <v>35</v>
      </c>
      <c r="O3158" s="36">
        <f>IFERROR(VLOOKUP(LEFT(A3158,8),'Development Priority'!A:B,2,0),"")</f>
        <v>748</v>
      </c>
      <c r="P3158" s="8" t="str">
        <f>IFERROR(VLOOKUP(LEFT($A3158,8),POR!$A:$R,2,0),"")</f>
        <v/>
      </c>
      <c r="Q3158" s="8" t="str">
        <f>IFERROR(VLOOKUP(LEFT($A3158,8),POR!$A:$R,3,0),"")</f>
        <v/>
      </c>
      <c r="R3158" s="8" t="str">
        <f>IFERROR(VLOOKUP(LEFT($A3158,8),POR!$A:$R,4,0),"")</f>
        <v/>
      </c>
      <c r="S3158" s="8" t="str">
        <f>IFERROR(VLOOKUP(LEFT($A3158,8),POR!$A:$R,5,0),"")</f>
        <v/>
      </c>
      <c r="T3158" s="8" t="str">
        <f>IFERROR(VLOOKUP(LEFT($A3158,8),POR!$A:$R,6,0),"")</f>
        <v/>
      </c>
      <c r="U3158" s="8" t="str">
        <f>IFERROR(VLOOKUP(LEFT($A3158,8),POR!$A:$R,7,0),"")</f>
        <v/>
      </c>
      <c r="V3158" s="8" t="str">
        <f>IFERROR(VLOOKUP(LEFT($A3158,8),POR!$A:$R,8,0),"")</f>
        <v/>
      </c>
      <c r="W3158" s="8" t="str">
        <f>IFERROR(VLOOKUP(LEFT($A3158,8),POR!$A:$R,9,0),"")</f>
        <v/>
      </c>
      <c r="X3158" s="8" t="str">
        <f>IFERROR(VLOOKUP(LEFT($A3158,8),POR!$A:$R,10,0),"")</f>
        <v/>
      </c>
      <c r="Y3158" s="8" t="str">
        <f>IFERROR(VLOOKUP(LEFT($A3158,8),POR!$A:$R,11,0),"")</f>
        <v/>
      </c>
      <c r="Z3158" s="8" t="str">
        <f>IFERROR(VLOOKUP(LEFT($A3158,8),POR!$A:$R,12,0),"")</f>
        <v/>
      </c>
      <c r="AA3158" s="8" t="str">
        <f>IFERROR(VLOOKUP(LEFT($A3158,8),POR!$A:$R,13,0),"")</f>
        <v/>
      </c>
      <c r="AB3158" s="8" t="str">
        <f>IFERROR(VLOOKUP(LEFT($A3158,8),POR!$A:$R,14,0),"")</f>
        <v/>
      </c>
      <c r="AC3158" s="8" t="str">
        <f>IFERROR(VLOOKUP(LEFT($A3158,8),POR!$A:$R,15,0),"")</f>
        <v/>
      </c>
      <c r="AD3158" s="8" t="str">
        <f>IFERROR(VLOOKUP(LEFT($A3158,8),POR!$A:$R,16,0),"")</f>
        <v/>
      </c>
      <c r="AE3158" s="8" t="str">
        <f>IFERROR(VLOOKUP(LEFT($A3158,8),POR!$A:$R,17,0),"")</f>
        <v/>
      </c>
      <c r="AF3158" s="8" t="str">
        <f>IFERROR(VLOOKUP(LEFT($A3158,8),POR!$A:$R,18,0),"")</f>
        <v/>
      </c>
      <c r="AG3158" s="36" t="str">
        <f>IFERROR(VLOOKUP(A3158,NSD!F:G,2,0),"")</f>
        <v/>
      </c>
    </row>
    <row r="3159" spans="1:33">
      <c r="A3159" s="49" t="s">
        <v>4854</v>
      </c>
      <c r="B3159" s="36" t="str">
        <f>VLOOKUP(LEFT(A3159,8),Clusters!A:C,3,0)</f>
        <v>C3</v>
      </c>
      <c r="C3159" s="36">
        <f>VLOOKUP(LEFT(A3159,8),Clusters!A:D,2,0)</f>
        <v>35</v>
      </c>
      <c r="O3159" s="36">
        <f>IFERROR(VLOOKUP(LEFT(A3159,8),'Development Priority'!A:B,2,0),"")</f>
        <v>748</v>
      </c>
      <c r="P3159" s="8" t="str">
        <f>IFERROR(VLOOKUP(LEFT($A3159,8),POR!$A:$R,2,0),"")</f>
        <v/>
      </c>
      <c r="Q3159" s="8" t="str">
        <f>IFERROR(VLOOKUP(LEFT($A3159,8),POR!$A:$R,3,0),"")</f>
        <v/>
      </c>
      <c r="R3159" s="8" t="str">
        <f>IFERROR(VLOOKUP(LEFT($A3159,8),POR!$A:$R,4,0),"")</f>
        <v/>
      </c>
      <c r="S3159" s="8" t="str">
        <f>IFERROR(VLOOKUP(LEFT($A3159,8),POR!$A:$R,5,0),"")</f>
        <v/>
      </c>
      <c r="T3159" s="8" t="str">
        <f>IFERROR(VLOOKUP(LEFT($A3159,8),POR!$A:$R,6,0),"")</f>
        <v/>
      </c>
      <c r="U3159" s="8" t="str">
        <f>IFERROR(VLOOKUP(LEFT($A3159,8),POR!$A:$R,7,0),"")</f>
        <v/>
      </c>
      <c r="V3159" s="8" t="str">
        <f>IFERROR(VLOOKUP(LEFT($A3159,8),POR!$A:$R,8,0),"")</f>
        <v/>
      </c>
      <c r="W3159" s="8" t="str">
        <f>IFERROR(VLOOKUP(LEFT($A3159,8),POR!$A:$R,9,0),"")</f>
        <v/>
      </c>
      <c r="X3159" s="8" t="str">
        <f>IFERROR(VLOOKUP(LEFT($A3159,8),POR!$A:$R,10,0),"")</f>
        <v/>
      </c>
      <c r="Y3159" s="8" t="str">
        <f>IFERROR(VLOOKUP(LEFT($A3159,8),POR!$A:$R,11,0),"")</f>
        <v/>
      </c>
      <c r="Z3159" s="8" t="str">
        <f>IFERROR(VLOOKUP(LEFT($A3159,8),POR!$A:$R,12,0),"")</f>
        <v/>
      </c>
      <c r="AA3159" s="8" t="str">
        <f>IFERROR(VLOOKUP(LEFT($A3159,8),POR!$A:$R,13,0),"")</f>
        <v/>
      </c>
      <c r="AB3159" s="8" t="str">
        <f>IFERROR(VLOOKUP(LEFT($A3159,8),POR!$A:$R,14,0),"")</f>
        <v/>
      </c>
      <c r="AC3159" s="8" t="str">
        <f>IFERROR(VLOOKUP(LEFT($A3159,8),POR!$A:$R,15,0),"")</f>
        <v/>
      </c>
      <c r="AD3159" s="8" t="str">
        <f>IFERROR(VLOOKUP(LEFT($A3159,8),POR!$A:$R,16,0),"")</f>
        <v/>
      </c>
      <c r="AE3159" s="8" t="str">
        <f>IFERROR(VLOOKUP(LEFT($A3159,8),POR!$A:$R,17,0),"")</f>
        <v/>
      </c>
      <c r="AF3159" s="8" t="str">
        <f>IFERROR(VLOOKUP(LEFT($A3159,8),POR!$A:$R,18,0),"")</f>
        <v/>
      </c>
      <c r="AG3159" s="36" t="str">
        <f>IFERROR(VLOOKUP(A3159,NSD!F:G,2,0),"")</f>
        <v/>
      </c>
    </row>
    <row r="3160" spans="1:33">
      <c r="A3160" s="49" t="s">
        <v>4377</v>
      </c>
      <c r="B3160" s="36" t="str">
        <f>VLOOKUP(LEFT(A3160,8),Clusters!A:C,3,0)</f>
        <v>C3</v>
      </c>
      <c r="C3160" s="36">
        <f>VLOOKUP(LEFT(A3160,8),Clusters!A:D,2,0)</f>
        <v>35</v>
      </c>
      <c r="O3160" s="36">
        <f>IFERROR(VLOOKUP(LEFT(A3160,8),'Development Priority'!A:B,2,0),"")</f>
        <v>1081</v>
      </c>
      <c r="P3160" s="8" t="str">
        <f>IFERROR(VLOOKUP(LEFT($A3160,8),POR!$A:$R,2,0),"")</f>
        <v/>
      </c>
      <c r="Q3160" s="8" t="str">
        <f>IFERROR(VLOOKUP(LEFT($A3160,8),POR!$A:$R,3,0),"")</f>
        <v/>
      </c>
      <c r="R3160" s="8" t="str">
        <f>IFERROR(VLOOKUP(LEFT($A3160,8),POR!$A:$R,4,0),"")</f>
        <v/>
      </c>
      <c r="S3160" s="8" t="str">
        <f>IFERROR(VLOOKUP(LEFT($A3160,8),POR!$A:$R,5,0),"")</f>
        <v/>
      </c>
      <c r="T3160" s="8" t="str">
        <f>IFERROR(VLOOKUP(LEFT($A3160,8),POR!$A:$R,6,0),"")</f>
        <v/>
      </c>
      <c r="U3160" s="8" t="str">
        <f>IFERROR(VLOOKUP(LEFT($A3160,8),POR!$A:$R,7,0),"")</f>
        <v/>
      </c>
      <c r="V3160" s="8" t="str">
        <f>IFERROR(VLOOKUP(LEFT($A3160,8),POR!$A:$R,8,0),"")</f>
        <v/>
      </c>
      <c r="W3160" s="8" t="str">
        <f>IFERROR(VLOOKUP(LEFT($A3160,8),POR!$A:$R,9,0),"")</f>
        <v/>
      </c>
      <c r="X3160" s="8">
        <f>IFERROR(VLOOKUP(LEFT($A3160,8),POR!$A:$R,10,0),"")</f>
        <v>42937</v>
      </c>
      <c r="Y3160" s="8" t="str">
        <f>IFERROR(VLOOKUP(LEFT($A3160,8),POR!$A:$R,11,0),"")</f>
        <v/>
      </c>
      <c r="Z3160" s="8" t="str">
        <f>IFERROR(VLOOKUP(LEFT($A3160,8),POR!$A:$R,12,0),"")</f>
        <v/>
      </c>
      <c r="AA3160" s="8" t="str">
        <f>IFERROR(VLOOKUP(LEFT($A3160,8),POR!$A:$R,13,0),"")</f>
        <v/>
      </c>
      <c r="AB3160" s="8" t="str">
        <f>IFERROR(VLOOKUP(LEFT($A3160,8),POR!$A:$R,14,0),"")</f>
        <v/>
      </c>
      <c r="AC3160" s="8" t="str">
        <f>IFERROR(VLOOKUP(LEFT($A3160,8),POR!$A:$R,15,0),"")</f>
        <v/>
      </c>
      <c r="AD3160" s="8" t="str">
        <f>IFERROR(VLOOKUP(LEFT($A3160,8),POR!$A:$R,16,0),"")</f>
        <v/>
      </c>
      <c r="AE3160" s="8" t="str">
        <f>IFERROR(VLOOKUP(LEFT($A3160,8),POR!$A:$R,17,0),"")</f>
        <v/>
      </c>
      <c r="AF3160" s="8" t="str">
        <f>IFERROR(VLOOKUP(LEFT($A3160,8),POR!$A:$R,18,0),"")</f>
        <v/>
      </c>
      <c r="AG3160" s="36" t="str">
        <f>IFERROR(VLOOKUP(A3160,NSD!F:G,2,0),"")</f>
        <v/>
      </c>
    </row>
    <row r="3161" spans="1:33">
      <c r="A3161" s="49" t="s">
        <v>3543</v>
      </c>
      <c r="B3161" s="36" t="str">
        <f>VLOOKUP(LEFT(A3161,8),Clusters!A:C,3,0)</f>
        <v>C3</v>
      </c>
      <c r="C3161" s="36">
        <f>VLOOKUP(LEFT(A3161,8),Clusters!A:D,2,0)</f>
        <v>35</v>
      </c>
      <c r="O3161" s="36">
        <f>IFERROR(VLOOKUP(LEFT(A3161,8),'Development Priority'!A:B,2,0),"")</f>
        <v>1081</v>
      </c>
      <c r="P3161" s="8" t="str">
        <f>IFERROR(VLOOKUP(LEFT($A3161,8),POR!$A:$R,2,0),"")</f>
        <v/>
      </c>
      <c r="Q3161" s="8" t="str">
        <f>IFERROR(VLOOKUP(LEFT($A3161,8),POR!$A:$R,3,0),"")</f>
        <v/>
      </c>
      <c r="R3161" s="8" t="str">
        <f>IFERROR(VLOOKUP(LEFT($A3161,8),POR!$A:$R,4,0),"")</f>
        <v/>
      </c>
      <c r="S3161" s="8" t="str">
        <f>IFERROR(VLOOKUP(LEFT($A3161,8),POR!$A:$R,5,0),"")</f>
        <v/>
      </c>
      <c r="T3161" s="8" t="str">
        <f>IFERROR(VLOOKUP(LEFT($A3161,8),POR!$A:$R,6,0),"")</f>
        <v/>
      </c>
      <c r="U3161" s="8" t="str">
        <f>IFERROR(VLOOKUP(LEFT($A3161,8),POR!$A:$R,7,0),"")</f>
        <v/>
      </c>
      <c r="V3161" s="8" t="str">
        <f>IFERROR(VLOOKUP(LEFT($A3161,8),POR!$A:$R,8,0),"")</f>
        <v/>
      </c>
      <c r="W3161" s="8" t="str">
        <f>IFERROR(VLOOKUP(LEFT($A3161,8),POR!$A:$R,9,0),"")</f>
        <v/>
      </c>
      <c r="X3161" s="8">
        <f>IFERROR(VLOOKUP(LEFT($A3161,8),POR!$A:$R,10,0),"")</f>
        <v>42937</v>
      </c>
      <c r="Y3161" s="8" t="str">
        <f>IFERROR(VLOOKUP(LEFT($A3161,8),POR!$A:$R,11,0),"")</f>
        <v/>
      </c>
      <c r="Z3161" s="8" t="str">
        <f>IFERROR(VLOOKUP(LEFT($A3161,8),POR!$A:$R,12,0),"")</f>
        <v/>
      </c>
      <c r="AA3161" s="8" t="str">
        <f>IFERROR(VLOOKUP(LEFT($A3161,8),POR!$A:$R,13,0),"")</f>
        <v/>
      </c>
      <c r="AB3161" s="8" t="str">
        <f>IFERROR(VLOOKUP(LEFT($A3161,8),POR!$A:$R,14,0),"")</f>
        <v/>
      </c>
      <c r="AC3161" s="8" t="str">
        <f>IFERROR(VLOOKUP(LEFT($A3161,8),POR!$A:$R,15,0),"")</f>
        <v/>
      </c>
      <c r="AD3161" s="8" t="str">
        <f>IFERROR(VLOOKUP(LEFT($A3161,8),POR!$A:$R,16,0),"")</f>
        <v/>
      </c>
      <c r="AE3161" s="8" t="str">
        <f>IFERROR(VLOOKUP(LEFT($A3161,8),POR!$A:$R,17,0),"")</f>
        <v/>
      </c>
      <c r="AF3161" s="8" t="str">
        <f>IFERROR(VLOOKUP(LEFT($A3161,8),POR!$A:$R,18,0),"")</f>
        <v/>
      </c>
      <c r="AG3161" s="36" t="str">
        <f>IFERROR(VLOOKUP(A3161,NSD!F:G,2,0),"")</f>
        <v/>
      </c>
    </row>
    <row r="3162" spans="1:33">
      <c r="A3162" s="49" t="s">
        <v>4502</v>
      </c>
      <c r="B3162" s="36" t="str">
        <f>VLOOKUP(LEFT(A3162,8),Clusters!A:C,3,0)</f>
        <v>C3</v>
      </c>
      <c r="C3162" s="36">
        <f>VLOOKUP(LEFT(A3162,8),Clusters!A:D,2,0)</f>
        <v>35</v>
      </c>
      <c r="O3162" s="36">
        <f>IFERROR(VLOOKUP(LEFT(A3162,8),'Development Priority'!A:B,2,0),"")</f>
        <v>1081</v>
      </c>
      <c r="P3162" s="8" t="str">
        <f>IFERROR(VLOOKUP(LEFT($A3162,8),POR!$A:$R,2,0),"")</f>
        <v/>
      </c>
      <c r="Q3162" s="8" t="str">
        <f>IFERROR(VLOOKUP(LEFT($A3162,8),POR!$A:$R,3,0),"")</f>
        <v/>
      </c>
      <c r="R3162" s="8" t="str">
        <f>IFERROR(VLOOKUP(LEFT($A3162,8),POR!$A:$R,4,0),"")</f>
        <v/>
      </c>
      <c r="S3162" s="8" t="str">
        <f>IFERROR(VLOOKUP(LEFT($A3162,8),POR!$A:$R,5,0),"")</f>
        <v/>
      </c>
      <c r="T3162" s="8" t="str">
        <f>IFERROR(VLOOKUP(LEFT($A3162,8),POR!$A:$R,6,0),"")</f>
        <v/>
      </c>
      <c r="U3162" s="8" t="str">
        <f>IFERROR(VLOOKUP(LEFT($A3162,8),POR!$A:$R,7,0),"")</f>
        <v/>
      </c>
      <c r="V3162" s="8" t="str">
        <f>IFERROR(VLOOKUP(LEFT($A3162,8),POR!$A:$R,8,0),"")</f>
        <v/>
      </c>
      <c r="W3162" s="8" t="str">
        <f>IFERROR(VLOOKUP(LEFT($A3162,8),POR!$A:$R,9,0),"")</f>
        <v/>
      </c>
      <c r="X3162" s="8">
        <f>IFERROR(VLOOKUP(LEFT($A3162,8),POR!$A:$R,10,0),"")</f>
        <v>42937</v>
      </c>
      <c r="Y3162" s="8" t="str">
        <f>IFERROR(VLOOKUP(LEFT($A3162,8),POR!$A:$R,11,0),"")</f>
        <v/>
      </c>
      <c r="Z3162" s="8" t="str">
        <f>IFERROR(VLOOKUP(LEFT($A3162,8),POR!$A:$R,12,0),"")</f>
        <v/>
      </c>
      <c r="AA3162" s="8" t="str">
        <f>IFERROR(VLOOKUP(LEFT($A3162,8),POR!$A:$R,13,0),"")</f>
        <v/>
      </c>
      <c r="AB3162" s="8" t="str">
        <f>IFERROR(VLOOKUP(LEFT($A3162,8),POR!$A:$R,14,0),"")</f>
        <v/>
      </c>
      <c r="AC3162" s="8" t="str">
        <f>IFERROR(VLOOKUP(LEFT($A3162,8),POR!$A:$R,15,0),"")</f>
        <v/>
      </c>
      <c r="AD3162" s="8" t="str">
        <f>IFERROR(VLOOKUP(LEFT($A3162,8),POR!$A:$R,16,0),"")</f>
        <v/>
      </c>
      <c r="AE3162" s="8" t="str">
        <f>IFERROR(VLOOKUP(LEFT($A3162,8),POR!$A:$R,17,0),"")</f>
        <v/>
      </c>
      <c r="AF3162" s="8" t="str">
        <f>IFERROR(VLOOKUP(LEFT($A3162,8),POR!$A:$R,18,0),"")</f>
        <v/>
      </c>
      <c r="AG3162" s="36" t="str">
        <f>IFERROR(VLOOKUP(A3162,NSD!F:G,2,0),"")</f>
        <v/>
      </c>
    </row>
    <row r="3163" spans="1:33">
      <c r="A3163" s="49" t="s">
        <v>3101</v>
      </c>
      <c r="B3163" s="36" t="str">
        <f>VLOOKUP(LEFT(A3163,8),Clusters!A:C,3,0)</f>
        <v>C4</v>
      </c>
      <c r="C3163" s="36">
        <f>VLOOKUP(LEFT(A3163,8),Clusters!A:D,2,0)</f>
        <v>45</v>
      </c>
      <c r="O3163" s="36">
        <f>IFERROR(VLOOKUP(LEFT(A3163,8),'Development Priority'!A:B,2,0),"")</f>
        <v>557</v>
      </c>
      <c r="P3163" s="8" t="str">
        <f>IFERROR(VLOOKUP(LEFT($A3163,8),POR!$A:$R,2,0),"")</f>
        <v/>
      </c>
      <c r="Q3163" s="8" t="str">
        <f>IFERROR(VLOOKUP(LEFT($A3163,8),POR!$A:$R,3,0),"")</f>
        <v/>
      </c>
      <c r="R3163" s="8" t="str">
        <f>IFERROR(VLOOKUP(LEFT($A3163,8),POR!$A:$R,4,0),"")</f>
        <v/>
      </c>
      <c r="S3163" s="8" t="str">
        <f>IFERROR(VLOOKUP(LEFT($A3163,8),POR!$A:$R,5,0),"")</f>
        <v/>
      </c>
      <c r="T3163" s="8" t="str">
        <f>IFERROR(VLOOKUP(LEFT($A3163,8),POR!$A:$R,6,0),"")</f>
        <v/>
      </c>
      <c r="U3163" s="8" t="str">
        <f>IFERROR(VLOOKUP(LEFT($A3163,8),POR!$A:$R,7,0),"")</f>
        <v/>
      </c>
      <c r="V3163" s="8" t="str">
        <f>IFERROR(VLOOKUP(LEFT($A3163,8),POR!$A:$R,8,0),"")</f>
        <v/>
      </c>
      <c r="W3163" s="8" t="str">
        <f>IFERROR(VLOOKUP(LEFT($A3163,8),POR!$A:$R,9,0),"")</f>
        <v/>
      </c>
      <c r="X3163" s="8">
        <f>IFERROR(VLOOKUP(LEFT($A3163,8),POR!$A:$R,10,0),"")</f>
        <v>43296</v>
      </c>
      <c r="Y3163" s="8" t="str">
        <f>IFERROR(VLOOKUP(LEFT($A3163,8),POR!$A:$R,11,0),"")</f>
        <v/>
      </c>
      <c r="Z3163" s="8" t="str">
        <f>IFERROR(VLOOKUP(LEFT($A3163,8),POR!$A:$R,12,0),"")</f>
        <v/>
      </c>
      <c r="AA3163" s="8" t="str">
        <f>IFERROR(VLOOKUP(LEFT($A3163,8),POR!$A:$R,13,0),"")</f>
        <v/>
      </c>
      <c r="AB3163" s="8" t="str">
        <f>IFERROR(VLOOKUP(LEFT($A3163,8),POR!$A:$R,14,0),"")</f>
        <v/>
      </c>
      <c r="AC3163" s="8" t="str">
        <f>IFERROR(VLOOKUP(LEFT($A3163,8),POR!$A:$R,15,0),"")</f>
        <v/>
      </c>
      <c r="AD3163" s="8" t="str">
        <f>IFERROR(VLOOKUP(LEFT($A3163,8),POR!$A:$R,16,0),"")</f>
        <v/>
      </c>
      <c r="AE3163" s="8" t="str">
        <f>IFERROR(VLOOKUP(LEFT($A3163,8),POR!$A:$R,17,0),"")</f>
        <v/>
      </c>
      <c r="AF3163" s="8" t="str">
        <f>IFERROR(VLOOKUP(LEFT($A3163,8),POR!$A:$R,18,0),"")</f>
        <v/>
      </c>
      <c r="AG3163" s="36" t="str">
        <f>IFERROR(VLOOKUP(A3163,NSD!F:G,2,0),"")</f>
        <v/>
      </c>
    </row>
    <row r="3164" spans="1:33">
      <c r="A3164" s="49" t="s">
        <v>3746</v>
      </c>
      <c r="B3164" s="36" t="str">
        <f>VLOOKUP(LEFT(A3164,8),Clusters!A:C,3,0)</f>
        <v>C4</v>
      </c>
      <c r="C3164" s="36">
        <f>VLOOKUP(LEFT(A3164,8),Clusters!A:D,2,0)</f>
        <v>45</v>
      </c>
      <c r="O3164" s="36">
        <f>IFERROR(VLOOKUP(LEFT(A3164,8),'Development Priority'!A:B,2,0),"")</f>
        <v>593</v>
      </c>
      <c r="P3164" s="8" t="str">
        <f>IFERROR(VLOOKUP(LEFT($A3164,8),POR!$A:$R,2,0),"")</f>
        <v/>
      </c>
      <c r="Q3164" s="8" t="str">
        <f>IFERROR(VLOOKUP(LEFT($A3164,8),POR!$A:$R,3,0),"")</f>
        <v/>
      </c>
      <c r="R3164" s="8" t="str">
        <f>IFERROR(VLOOKUP(LEFT($A3164,8),POR!$A:$R,4,0),"")</f>
        <v/>
      </c>
      <c r="S3164" s="8">
        <f>IFERROR(VLOOKUP(LEFT($A3164,8),POR!$A:$R,5,0),"")</f>
        <v>42797</v>
      </c>
      <c r="T3164" s="8" t="str">
        <f>IFERROR(VLOOKUP(LEFT($A3164,8),POR!$A:$R,6,0),"")</f>
        <v/>
      </c>
      <c r="U3164" s="8" t="str">
        <f>IFERROR(VLOOKUP(LEFT($A3164,8),POR!$A:$R,7,0),"")</f>
        <v/>
      </c>
      <c r="V3164" s="8" t="str">
        <f>IFERROR(VLOOKUP(LEFT($A3164,8),POR!$A:$R,8,0),"")</f>
        <v/>
      </c>
      <c r="W3164" s="8" t="str">
        <f>IFERROR(VLOOKUP(LEFT($A3164,8),POR!$A:$R,9,0),"")</f>
        <v/>
      </c>
      <c r="X3164" s="8" t="str">
        <f>IFERROR(VLOOKUP(LEFT($A3164,8),POR!$A:$R,10,0),"")</f>
        <v/>
      </c>
      <c r="Y3164" s="8" t="str">
        <f>IFERROR(VLOOKUP(LEFT($A3164,8),POR!$A:$R,11,0),"")</f>
        <v/>
      </c>
      <c r="Z3164" s="8" t="str">
        <f>IFERROR(VLOOKUP(LEFT($A3164,8),POR!$A:$R,12,0),"")</f>
        <v/>
      </c>
      <c r="AA3164" s="8" t="str">
        <f>IFERROR(VLOOKUP(LEFT($A3164,8),POR!$A:$R,13,0),"")</f>
        <v/>
      </c>
      <c r="AB3164" s="8">
        <f>IFERROR(VLOOKUP(LEFT($A3164,8),POR!$A:$R,14,0),"")</f>
        <v>42797</v>
      </c>
      <c r="AC3164" s="8" t="str">
        <f>IFERROR(VLOOKUP(LEFT($A3164,8),POR!$A:$R,15,0),"")</f>
        <v/>
      </c>
      <c r="AD3164" s="8" t="str">
        <f>IFERROR(VLOOKUP(LEFT($A3164,8),POR!$A:$R,16,0),"")</f>
        <v/>
      </c>
      <c r="AE3164" s="8" t="str">
        <f>IFERROR(VLOOKUP(LEFT($A3164,8),POR!$A:$R,17,0),"")</f>
        <v/>
      </c>
      <c r="AF3164" s="8" t="str">
        <f>IFERROR(VLOOKUP(LEFT($A3164,8),POR!$A:$R,18,0),"")</f>
        <v/>
      </c>
      <c r="AG3164" s="36" t="str">
        <f>IFERROR(VLOOKUP(A3164,NSD!F:G,2,0),"")</f>
        <v/>
      </c>
    </row>
    <row r="3165" spans="1:33">
      <c r="A3165" s="49" t="s">
        <v>4974</v>
      </c>
      <c r="B3165" s="36" t="str">
        <f>VLOOKUP(LEFT(A3165,8),Clusters!A:C,3,0)</f>
        <v>C4</v>
      </c>
      <c r="C3165" s="36">
        <f>VLOOKUP(LEFT(A3165,8),Clusters!A:D,2,0)</f>
        <v>45</v>
      </c>
      <c r="O3165" s="36">
        <f>IFERROR(VLOOKUP(LEFT(A3165,8),'Development Priority'!A:B,2,0),"")</f>
        <v>593</v>
      </c>
      <c r="P3165" s="8" t="str">
        <f>IFERROR(VLOOKUP(LEFT($A3165,8),POR!$A:$R,2,0),"")</f>
        <v/>
      </c>
      <c r="Q3165" s="8" t="str">
        <f>IFERROR(VLOOKUP(LEFT($A3165,8),POR!$A:$R,3,0),"")</f>
        <v/>
      </c>
      <c r="R3165" s="8" t="str">
        <f>IFERROR(VLOOKUP(LEFT($A3165,8),POR!$A:$R,4,0),"")</f>
        <v/>
      </c>
      <c r="S3165" s="8">
        <f>IFERROR(VLOOKUP(LEFT($A3165,8),POR!$A:$R,5,0),"")</f>
        <v>42797</v>
      </c>
      <c r="T3165" s="8" t="str">
        <f>IFERROR(VLOOKUP(LEFT($A3165,8),POR!$A:$R,6,0),"")</f>
        <v/>
      </c>
      <c r="U3165" s="8" t="str">
        <f>IFERROR(VLOOKUP(LEFT($A3165,8),POR!$A:$R,7,0),"")</f>
        <v/>
      </c>
      <c r="V3165" s="8" t="str">
        <f>IFERROR(VLOOKUP(LEFT($A3165,8),POR!$A:$R,8,0),"")</f>
        <v/>
      </c>
      <c r="W3165" s="8" t="str">
        <f>IFERROR(VLOOKUP(LEFT($A3165,8),POR!$A:$R,9,0),"")</f>
        <v/>
      </c>
      <c r="X3165" s="8" t="str">
        <f>IFERROR(VLOOKUP(LEFT($A3165,8),POR!$A:$R,10,0),"")</f>
        <v/>
      </c>
      <c r="Y3165" s="8" t="str">
        <f>IFERROR(VLOOKUP(LEFT($A3165,8),POR!$A:$R,11,0),"")</f>
        <v/>
      </c>
      <c r="Z3165" s="8" t="str">
        <f>IFERROR(VLOOKUP(LEFT($A3165,8),POR!$A:$R,12,0),"")</f>
        <v/>
      </c>
      <c r="AA3165" s="8" t="str">
        <f>IFERROR(VLOOKUP(LEFT($A3165,8),POR!$A:$R,13,0),"")</f>
        <v/>
      </c>
      <c r="AB3165" s="8">
        <f>IFERROR(VLOOKUP(LEFT($A3165,8),POR!$A:$R,14,0),"")</f>
        <v>42797</v>
      </c>
      <c r="AC3165" s="8" t="str">
        <f>IFERROR(VLOOKUP(LEFT($A3165,8),POR!$A:$R,15,0),"")</f>
        <v/>
      </c>
      <c r="AD3165" s="8" t="str">
        <f>IFERROR(VLOOKUP(LEFT($A3165,8),POR!$A:$R,16,0),"")</f>
        <v/>
      </c>
      <c r="AE3165" s="8" t="str">
        <f>IFERROR(VLOOKUP(LEFT($A3165,8),POR!$A:$R,17,0),"")</f>
        <v/>
      </c>
      <c r="AF3165" s="8" t="str">
        <f>IFERROR(VLOOKUP(LEFT($A3165,8),POR!$A:$R,18,0),"")</f>
        <v/>
      </c>
      <c r="AG3165" s="36" t="str">
        <f>IFERROR(VLOOKUP(A3165,NSD!F:G,2,0),"")</f>
        <v/>
      </c>
    </row>
    <row r="3166" spans="1:33">
      <c r="A3166" s="49" t="s">
        <v>3895</v>
      </c>
      <c r="B3166" s="36" t="str">
        <f>VLOOKUP(LEFT(A3166,8),Clusters!A:C,3,0)</f>
        <v>C4</v>
      </c>
      <c r="C3166" s="36">
        <f>VLOOKUP(LEFT(A3166,8),Clusters!A:D,2,0)</f>
        <v>45</v>
      </c>
      <c r="O3166" s="36">
        <f>IFERROR(VLOOKUP(LEFT(A3166,8),'Development Priority'!A:B,2,0),"")</f>
        <v>593</v>
      </c>
      <c r="P3166" s="8" t="str">
        <f>IFERROR(VLOOKUP(LEFT($A3166,8),POR!$A:$R,2,0),"")</f>
        <v/>
      </c>
      <c r="Q3166" s="8" t="str">
        <f>IFERROR(VLOOKUP(LEFT($A3166,8),POR!$A:$R,3,0),"")</f>
        <v/>
      </c>
      <c r="R3166" s="8" t="str">
        <f>IFERROR(VLOOKUP(LEFT($A3166,8),POR!$A:$R,4,0),"")</f>
        <v/>
      </c>
      <c r="S3166" s="8">
        <f>IFERROR(VLOOKUP(LEFT($A3166,8),POR!$A:$R,5,0),"")</f>
        <v>42797</v>
      </c>
      <c r="T3166" s="8" t="str">
        <f>IFERROR(VLOOKUP(LEFT($A3166,8),POR!$A:$R,6,0),"")</f>
        <v/>
      </c>
      <c r="U3166" s="8" t="str">
        <f>IFERROR(VLOOKUP(LEFT($A3166,8),POR!$A:$R,7,0),"")</f>
        <v/>
      </c>
      <c r="V3166" s="8" t="str">
        <f>IFERROR(VLOOKUP(LEFT($A3166,8),POR!$A:$R,8,0),"")</f>
        <v/>
      </c>
      <c r="W3166" s="8" t="str">
        <f>IFERROR(VLOOKUP(LEFT($A3166,8),POR!$A:$R,9,0),"")</f>
        <v/>
      </c>
      <c r="X3166" s="8" t="str">
        <f>IFERROR(VLOOKUP(LEFT($A3166,8),POR!$A:$R,10,0),"")</f>
        <v/>
      </c>
      <c r="Y3166" s="8" t="str">
        <f>IFERROR(VLOOKUP(LEFT($A3166,8),POR!$A:$R,11,0),"")</f>
        <v/>
      </c>
      <c r="Z3166" s="8" t="str">
        <f>IFERROR(VLOOKUP(LEFT($A3166,8),POR!$A:$R,12,0),"")</f>
        <v/>
      </c>
      <c r="AA3166" s="8" t="str">
        <f>IFERROR(VLOOKUP(LEFT($A3166,8),POR!$A:$R,13,0),"")</f>
        <v/>
      </c>
      <c r="AB3166" s="8">
        <f>IFERROR(VLOOKUP(LEFT($A3166,8),POR!$A:$R,14,0),"")</f>
        <v>42797</v>
      </c>
      <c r="AC3166" s="8" t="str">
        <f>IFERROR(VLOOKUP(LEFT($A3166,8),POR!$A:$R,15,0),"")</f>
        <v/>
      </c>
      <c r="AD3166" s="8" t="str">
        <f>IFERROR(VLOOKUP(LEFT($A3166,8),POR!$A:$R,16,0),"")</f>
        <v/>
      </c>
      <c r="AE3166" s="8" t="str">
        <f>IFERROR(VLOOKUP(LEFT($A3166,8),POR!$A:$R,17,0),"")</f>
        <v/>
      </c>
      <c r="AF3166" s="8" t="str">
        <f>IFERROR(VLOOKUP(LEFT($A3166,8),POR!$A:$R,18,0),"")</f>
        <v/>
      </c>
      <c r="AG3166" s="36" t="str">
        <f>IFERROR(VLOOKUP(A3166,NSD!F:G,2,0),"")</f>
        <v/>
      </c>
    </row>
    <row r="3167" spans="1:33">
      <c r="A3167" s="49" t="s">
        <v>3373</v>
      </c>
      <c r="B3167" s="36" t="str">
        <f>VLOOKUP(LEFT(A3167,8),Clusters!A:C,3,0)</f>
        <v>C4</v>
      </c>
      <c r="C3167" s="36">
        <f>VLOOKUP(LEFT(A3167,8),Clusters!A:D,2,0)</f>
        <v>45</v>
      </c>
      <c r="O3167" s="36">
        <f>IFERROR(VLOOKUP(LEFT(A3167,8),'Development Priority'!A:B,2,0),"")</f>
        <v>593</v>
      </c>
      <c r="P3167" s="8" t="str">
        <f>IFERROR(VLOOKUP(LEFT($A3167,8),POR!$A:$R,2,0),"")</f>
        <v/>
      </c>
      <c r="Q3167" s="8" t="str">
        <f>IFERROR(VLOOKUP(LEFT($A3167,8),POR!$A:$R,3,0),"")</f>
        <v/>
      </c>
      <c r="R3167" s="8" t="str">
        <f>IFERROR(VLOOKUP(LEFT($A3167,8),POR!$A:$R,4,0),"")</f>
        <v/>
      </c>
      <c r="S3167" s="8">
        <f>IFERROR(VLOOKUP(LEFT($A3167,8),POR!$A:$R,5,0),"")</f>
        <v>42797</v>
      </c>
      <c r="T3167" s="8" t="str">
        <f>IFERROR(VLOOKUP(LEFT($A3167,8),POR!$A:$R,6,0),"")</f>
        <v/>
      </c>
      <c r="U3167" s="8" t="str">
        <f>IFERROR(VLOOKUP(LEFT($A3167,8),POR!$A:$R,7,0),"")</f>
        <v/>
      </c>
      <c r="V3167" s="8" t="str">
        <f>IFERROR(VLOOKUP(LEFT($A3167,8),POR!$A:$R,8,0),"")</f>
        <v/>
      </c>
      <c r="W3167" s="8" t="str">
        <f>IFERROR(VLOOKUP(LEFT($A3167,8),POR!$A:$R,9,0),"")</f>
        <v/>
      </c>
      <c r="X3167" s="8" t="str">
        <f>IFERROR(VLOOKUP(LEFT($A3167,8),POR!$A:$R,10,0),"")</f>
        <v/>
      </c>
      <c r="Y3167" s="8" t="str">
        <f>IFERROR(VLOOKUP(LEFT($A3167,8),POR!$A:$R,11,0),"")</f>
        <v/>
      </c>
      <c r="Z3167" s="8" t="str">
        <f>IFERROR(VLOOKUP(LEFT($A3167,8),POR!$A:$R,12,0),"")</f>
        <v/>
      </c>
      <c r="AA3167" s="8" t="str">
        <f>IFERROR(VLOOKUP(LEFT($A3167,8),POR!$A:$R,13,0),"")</f>
        <v/>
      </c>
      <c r="AB3167" s="8">
        <f>IFERROR(VLOOKUP(LEFT($A3167,8),POR!$A:$R,14,0),"")</f>
        <v>42797</v>
      </c>
      <c r="AC3167" s="8" t="str">
        <f>IFERROR(VLOOKUP(LEFT($A3167,8),POR!$A:$R,15,0),"")</f>
        <v/>
      </c>
      <c r="AD3167" s="8" t="str">
        <f>IFERROR(VLOOKUP(LEFT($A3167,8),POR!$A:$R,16,0),"")</f>
        <v/>
      </c>
      <c r="AE3167" s="8" t="str">
        <f>IFERROR(VLOOKUP(LEFT($A3167,8),POR!$A:$R,17,0),"")</f>
        <v/>
      </c>
      <c r="AF3167" s="8" t="str">
        <f>IFERROR(VLOOKUP(LEFT($A3167,8),POR!$A:$R,18,0),"")</f>
        <v/>
      </c>
      <c r="AG3167" s="36" t="str">
        <f>IFERROR(VLOOKUP(A3167,NSD!F:G,2,0),"")</f>
        <v/>
      </c>
    </row>
    <row r="3168" spans="1:33">
      <c r="A3168" s="49" t="s">
        <v>4863</v>
      </c>
      <c r="B3168" s="36" t="str">
        <f>VLOOKUP(LEFT(A3168,8),Clusters!A:C,3,0)</f>
        <v>C4</v>
      </c>
      <c r="C3168" s="36">
        <f>VLOOKUP(LEFT(A3168,8),Clusters!A:D,2,0)</f>
        <v>45</v>
      </c>
      <c r="O3168" s="36">
        <f>IFERROR(VLOOKUP(LEFT(A3168,8),'Development Priority'!A:B,2,0),"")</f>
        <v>471</v>
      </c>
      <c r="P3168" s="8" t="str">
        <f>IFERROR(VLOOKUP(LEFT($A3168,8),POR!$A:$R,2,0),"")</f>
        <v/>
      </c>
      <c r="Q3168" s="8" t="str">
        <f>IFERROR(VLOOKUP(LEFT($A3168,8),POR!$A:$R,3,0),"")</f>
        <v/>
      </c>
      <c r="R3168" s="8" t="str">
        <f>IFERROR(VLOOKUP(LEFT($A3168,8),POR!$A:$R,4,0),"")</f>
        <v/>
      </c>
      <c r="S3168" s="8">
        <f>IFERROR(VLOOKUP(LEFT($A3168,8),POR!$A:$R,5,0),"")</f>
        <v>42853</v>
      </c>
      <c r="T3168" s="8" t="str">
        <f>IFERROR(VLOOKUP(LEFT($A3168,8),POR!$A:$R,6,0),"")</f>
        <v/>
      </c>
      <c r="U3168" s="8">
        <f>IFERROR(VLOOKUP(LEFT($A3168,8),POR!$A:$R,7,0),"")</f>
        <v>43023</v>
      </c>
      <c r="V3168" s="8" t="str">
        <f>IFERROR(VLOOKUP(LEFT($A3168,8),POR!$A:$R,8,0),"")</f>
        <v/>
      </c>
      <c r="W3168" s="8" t="str">
        <f>IFERROR(VLOOKUP(LEFT($A3168,8),POR!$A:$R,9,0),"")</f>
        <v/>
      </c>
      <c r="X3168" s="8" t="str">
        <f>IFERROR(VLOOKUP(LEFT($A3168,8),POR!$A:$R,10,0),"")</f>
        <v/>
      </c>
      <c r="Y3168" s="8" t="str">
        <f>IFERROR(VLOOKUP(LEFT($A3168,8),POR!$A:$R,11,0),"")</f>
        <v/>
      </c>
      <c r="Z3168" s="8" t="str">
        <f>IFERROR(VLOOKUP(LEFT($A3168,8),POR!$A:$R,12,0),"")</f>
        <v/>
      </c>
      <c r="AA3168" s="8" t="str">
        <f>IFERROR(VLOOKUP(LEFT($A3168,8),POR!$A:$R,13,0),"")</f>
        <v/>
      </c>
      <c r="AB3168" s="8" t="str">
        <f>IFERROR(VLOOKUP(LEFT($A3168,8),POR!$A:$R,14,0),"")</f>
        <v/>
      </c>
      <c r="AC3168" s="8" t="str">
        <f>IFERROR(VLOOKUP(LEFT($A3168,8),POR!$A:$R,15,0),"")</f>
        <v/>
      </c>
      <c r="AD3168" s="8" t="str">
        <f>IFERROR(VLOOKUP(LEFT($A3168,8),POR!$A:$R,16,0),"")</f>
        <v/>
      </c>
      <c r="AE3168" s="8" t="str">
        <f>IFERROR(VLOOKUP(LEFT($A3168,8),POR!$A:$R,17,0),"")</f>
        <v/>
      </c>
      <c r="AF3168" s="8" t="str">
        <f>IFERROR(VLOOKUP(LEFT($A3168,8),POR!$A:$R,18,0),"")</f>
        <v/>
      </c>
      <c r="AG3168" s="36" t="str">
        <f>IFERROR(VLOOKUP(A3168,NSD!F:G,2,0),"")</f>
        <v/>
      </c>
    </row>
    <row r="3169" spans="1:33">
      <c r="A3169" s="49" t="s">
        <v>2777</v>
      </c>
      <c r="B3169" s="36" t="str">
        <f>VLOOKUP(LEFT(A3169,8),Clusters!A:C,3,0)</f>
        <v>C4</v>
      </c>
      <c r="C3169" s="36">
        <f>VLOOKUP(LEFT(A3169,8),Clusters!A:D,2,0)</f>
        <v>45</v>
      </c>
      <c r="O3169" s="36">
        <f>IFERROR(VLOOKUP(LEFT(A3169,8),'Development Priority'!A:B,2,0),"")</f>
        <v>471</v>
      </c>
      <c r="P3169" s="8" t="str">
        <f>IFERROR(VLOOKUP(LEFT($A3169,8),POR!$A:$R,2,0),"")</f>
        <v/>
      </c>
      <c r="Q3169" s="8" t="str">
        <f>IFERROR(VLOOKUP(LEFT($A3169,8),POR!$A:$R,3,0),"")</f>
        <v/>
      </c>
      <c r="R3169" s="8" t="str">
        <f>IFERROR(VLOOKUP(LEFT($A3169,8),POR!$A:$R,4,0),"")</f>
        <v/>
      </c>
      <c r="S3169" s="8">
        <f>IFERROR(VLOOKUP(LEFT($A3169,8),POR!$A:$R,5,0),"")</f>
        <v>42853</v>
      </c>
      <c r="T3169" s="8" t="str">
        <f>IFERROR(VLOOKUP(LEFT($A3169,8),POR!$A:$R,6,0),"")</f>
        <v/>
      </c>
      <c r="U3169" s="8">
        <f>IFERROR(VLOOKUP(LEFT($A3169,8),POR!$A:$R,7,0),"")</f>
        <v>43023</v>
      </c>
      <c r="V3169" s="8" t="str">
        <f>IFERROR(VLOOKUP(LEFT($A3169,8),POR!$A:$R,8,0),"")</f>
        <v/>
      </c>
      <c r="W3169" s="8" t="str">
        <f>IFERROR(VLOOKUP(LEFT($A3169,8),POR!$A:$R,9,0),"")</f>
        <v/>
      </c>
      <c r="X3169" s="8" t="str">
        <f>IFERROR(VLOOKUP(LEFT($A3169,8),POR!$A:$R,10,0),"")</f>
        <v/>
      </c>
      <c r="Y3169" s="8" t="str">
        <f>IFERROR(VLOOKUP(LEFT($A3169,8),POR!$A:$R,11,0),"")</f>
        <v/>
      </c>
      <c r="Z3169" s="8" t="str">
        <f>IFERROR(VLOOKUP(LEFT($A3169,8),POR!$A:$R,12,0),"")</f>
        <v/>
      </c>
      <c r="AA3169" s="8" t="str">
        <f>IFERROR(VLOOKUP(LEFT($A3169,8),POR!$A:$R,13,0),"")</f>
        <v/>
      </c>
      <c r="AB3169" s="8" t="str">
        <f>IFERROR(VLOOKUP(LEFT($A3169,8),POR!$A:$R,14,0),"")</f>
        <v/>
      </c>
      <c r="AC3169" s="8" t="str">
        <f>IFERROR(VLOOKUP(LEFT($A3169,8),POR!$A:$R,15,0),"")</f>
        <v/>
      </c>
      <c r="AD3169" s="8" t="str">
        <f>IFERROR(VLOOKUP(LEFT($A3169,8),POR!$A:$R,16,0),"")</f>
        <v/>
      </c>
      <c r="AE3169" s="8" t="str">
        <f>IFERROR(VLOOKUP(LEFT($A3169,8),POR!$A:$R,17,0),"")</f>
        <v/>
      </c>
      <c r="AF3169" s="8" t="str">
        <f>IFERROR(VLOOKUP(LEFT($A3169,8),POR!$A:$R,18,0),"")</f>
        <v/>
      </c>
      <c r="AG3169" s="36" t="str">
        <f>IFERROR(VLOOKUP(A3169,NSD!F:G,2,0),"")</f>
        <v/>
      </c>
    </row>
    <row r="3170" spans="1:33">
      <c r="A3170" s="49" t="s">
        <v>2747</v>
      </c>
      <c r="B3170" s="36" t="str">
        <f>VLOOKUP(LEFT(A3170,8),Clusters!A:C,3,0)</f>
        <v>C4</v>
      </c>
      <c r="C3170" s="36">
        <f>VLOOKUP(LEFT(A3170,8),Clusters!A:D,2,0)</f>
        <v>45</v>
      </c>
      <c r="O3170" s="36">
        <f>IFERROR(VLOOKUP(LEFT(A3170,8),'Development Priority'!A:B,2,0),"")</f>
        <v>471</v>
      </c>
      <c r="P3170" s="8" t="str">
        <f>IFERROR(VLOOKUP(LEFT($A3170,8),POR!$A:$R,2,0),"")</f>
        <v/>
      </c>
      <c r="Q3170" s="8" t="str">
        <f>IFERROR(VLOOKUP(LEFT($A3170,8),POR!$A:$R,3,0),"")</f>
        <v/>
      </c>
      <c r="R3170" s="8" t="str">
        <f>IFERROR(VLOOKUP(LEFT($A3170,8),POR!$A:$R,4,0),"")</f>
        <v/>
      </c>
      <c r="S3170" s="8">
        <f>IFERROR(VLOOKUP(LEFT($A3170,8),POR!$A:$R,5,0),"")</f>
        <v>42853</v>
      </c>
      <c r="T3170" s="8" t="str">
        <f>IFERROR(VLOOKUP(LEFT($A3170,8),POR!$A:$R,6,0),"")</f>
        <v/>
      </c>
      <c r="U3170" s="8">
        <f>IFERROR(VLOOKUP(LEFT($A3170,8),POR!$A:$R,7,0),"")</f>
        <v>43023</v>
      </c>
      <c r="V3170" s="8" t="str">
        <f>IFERROR(VLOOKUP(LEFT($A3170,8),POR!$A:$R,8,0),"")</f>
        <v/>
      </c>
      <c r="W3170" s="8" t="str">
        <f>IFERROR(VLOOKUP(LEFT($A3170,8),POR!$A:$R,9,0),"")</f>
        <v/>
      </c>
      <c r="X3170" s="8" t="str">
        <f>IFERROR(VLOOKUP(LEFT($A3170,8),POR!$A:$R,10,0),"")</f>
        <v/>
      </c>
      <c r="Y3170" s="8" t="str">
        <f>IFERROR(VLOOKUP(LEFT($A3170,8),POR!$A:$R,11,0),"")</f>
        <v/>
      </c>
      <c r="Z3170" s="8" t="str">
        <f>IFERROR(VLOOKUP(LEFT($A3170,8),POR!$A:$R,12,0),"")</f>
        <v/>
      </c>
      <c r="AA3170" s="8" t="str">
        <f>IFERROR(VLOOKUP(LEFT($A3170,8),POR!$A:$R,13,0),"")</f>
        <v/>
      </c>
      <c r="AB3170" s="8" t="str">
        <f>IFERROR(VLOOKUP(LEFT($A3170,8),POR!$A:$R,14,0),"")</f>
        <v/>
      </c>
      <c r="AC3170" s="8" t="str">
        <f>IFERROR(VLOOKUP(LEFT($A3170,8),POR!$A:$R,15,0),"")</f>
        <v/>
      </c>
      <c r="AD3170" s="8" t="str">
        <f>IFERROR(VLOOKUP(LEFT($A3170,8),POR!$A:$R,16,0),"")</f>
        <v/>
      </c>
      <c r="AE3170" s="8" t="str">
        <f>IFERROR(VLOOKUP(LEFT($A3170,8),POR!$A:$R,17,0),"")</f>
        <v/>
      </c>
      <c r="AF3170" s="8" t="str">
        <f>IFERROR(VLOOKUP(LEFT($A3170,8),POR!$A:$R,18,0),"")</f>
        <v/>
      </c>
      <c r="AG3170" s="36" t="str">
        <f>IFERROR(VLOOKUP(A3170,NSD!F:G,2,0),"")</f>
        <v/>
      </c>
    </row>
    <row r="3171" spans="1:33">
      <c r="A3171" s="49" t="s">
        <v>4112</v>
      </c>
      <c r="B3171" s="36" t="str">
        <f>VLOOKUP(LEFT(A3171,8),Clusters!A:C,3,0)</f>
        <v>C4</v>
      </c>
      <c r="C3171" s="36">
        <f>VLOOKUP(LEFT(A3171,8),Clusters!A:D,2,0)</f>
        <v>45</v>
      </c>
      <c r="O3171" s="36">
        <f>IFERROR(VLOOKUP(LEFT(A3171,8),'Development Priority'!A:B,2,0),"")</f>
        <v>797</v>
      </c>
      <c r="P3171" s="8" t="str">
        <f>IFERROR(VLOOKUP(LEFT($A3171,8),POR!$A:$R,2,0),"")</f>
        <v/>
      </c>
      <c r="Q3171" s="8" t="str">
        <f>IFERROR(VLOOKUP(LEFT($A3171,8),POR!$A:$R,3,0),"")</f>
        <v/>
      </c>
      <c r="R3171" s="8" t="str">
        <f>IFERROR(VLOOKUP(LEFT($A3171,8),POR!$A:$R,4,0),"")</f>
        <v/>
      </c>
      <c r="S3171" s="8" t="str">
        <f>IFERROR(VLOOKUP(LEFT($A3171,8),POR!$A:$R,5,0),"")</f>
        <v/>
      </c>
      <c r="T3171" s="8" t="str">
        <f>IFERROR(VLOOKUP(LEFT($A3171,8),POR!$A:$R,6,0),"")</f>
        <v/>
      </c>
      <c r="U3171" s="8" t="str">
        <f>IFERROR(VLOOKUP(LEFT($A3171,8),POR!$A:$R,7,0),"")</f>
        <v/>
      </c>
      <c r="V3171" s="8" t="str">
        <f>IFERROR(VLOOKUP(LEFT($A3171,8),POR!$A:$R,8,0),"")</f>
        <v/>
      </c>
      <c r="W3171" s="8" t="str">
        <f>IFERROR(VLOOKUP(LEFT($A3171,8),POR!$A:$R,9,0),"")</f>
        <v/>
      </c>
      <c r="X3171" s="8" t="str">
        <f>IFERROR(VLOOKUP(LEFT($A3171,8),POR!$A:$R,10,0),"")</f>
        <v/>
      </c>
      <c r="Y3171" s="8" t="str">
        <f>IFERROR(VLOOKUP(LEFT($A3171,8),POR!$A:$R,11,0),"")</f>
        <v/>
      </c>
      <c r="Z3171" s="8" t="str">
        <f>IFERROR(VLOOKUP(LEFT($A3171,8),POR!$A:$R,12,0),"")</f>
        <v/>
      </c>
      <c r="AA3171" s="8" t="str">
        <f>IFERROR(VLOOKUP(LEFT($A3171,8),POR!$A:$R,13,0),"")</f>
        <v/>
      </c>
      <c r="AB3171" s="8" t="str">
        <f>IFERROR(VLOOKUP(LEFT($A3171,8),POR!$A:$R,14,0),"")</f>
        <v/>
      </c>
      <c r="AC3171" s="8" t="str">
        <f>IFERROR(VLOOKUP(LEFT($A3171,8),POR!$A:$R,15,0),"")</f>
        <v/>
      </c>
      <c r="AD3171" s="8" t="str">
        <f>IFERROR(VLOOKUP(LEFT($A3171,8),POR!$A:$R,16,0),"")</f>
        <v/>
      </c>
      <c r="AE3171" s="8" t="str">
        <f>IFERROR(VLOOKUP(LEFT($A3171,8),POR!$A:$R,17,0),"")</f>
        <v/>
      </c>
      <c r="AF3171" s="8" t="str">
        <f>IFERROR(VLOOKUP(LEFT($A3171,8),POR!$A:$R,18,0),"")</f>
        <v/>
      </c>
      <c r="AG3171" s="36" t="str">
        <f>IFERROR(VLOOKUP(A3171,NSD!F:G,2,0),"")</f>
        <v/>
      </c>
    </row>
    <row r="3172" spans="1:33">
      <c r="A3172" s="49" t="s">
        <v>2780</v>
      </c>
      <c r="B3172" s="36" t="str">
        <f>VLOOKUP(LEFT(A3172,8),Clusters!A:C,3,0)</f>
        <v>C4</v>
      </c>
      <c r="C3172" s="36">
        <f>VLOOKUP(LEFT(A3172,8),Clusters!A:D,2,0)</f>
        <v>45</v>
      </c>
      <c r="O3172" s="36">
        <f>IFERROR(VLOOKUP(LEFT(A3172,8),'Development Priority'!A:B,2,0),"")</f>
        <v>797</v>
      </c>
      <c r="P3172" s="8" t="str">
        <f>IFERROR(VLOOKUP(LEFT($A3172,8),POR!$A:$R,2,0),"")</f>
        <v/>
      </c>
      <c r="Q3172" s="8" t="str">
        <f>IFERROR(VLOOKUP(LEFT($A3172,8),POR!$A:$R,3,0),"")</f>
        <v/>
      </c>
      <c r="R3172" s="8" t="str">
        <f>IFERROR(VLOOKUP(LEFT($A3172,8),POR!$A:$R,4,0),"")</f>
        <v/>
      </c>
      <c r="S3172" s="8" t="str">
        <f>IFERROR(VLOOKUP(LEFT($A3172,8),POR!$A:$R,5,0),"")</f>
        <v/>
      </c>
      <c r="T3172" s="8" t="str">
        <f>IFERROR(VLOOKUP(LEFT($A3172,8),POR!$A:$R,6,0),"")</f>
        <v/>
      </c>
      <c r="U3172" s="8" t="str">
        <f>IFERROR(VLOOKUP(LEFT($A3172,8),POR!$A:$R,7,0),"")</f>
        <v/>
      </c>
      <c r="V3172" s="8" t="str">
        <f>IFERROR(VLOOKUP(LEFT($A3172,8),POR!$A:$R,8,0),"")</f>
        <v/>
      </c>
      <c r="W3172" s="8" t="str">
        <f>IFERROR(VLOOKUP(LEFT($A3172,8),POR!$A:$R,9,0),"")</f>
        <v/>
      </c>
      <c r="X3172" s="8" t="str">
        <f>IFERROR(VLOOKUP(LEFT($A3172,8),POR!$A:$R,10,0),"")</f>
        <v/>
      </c>
      <c r="Y3172" s="8" t="str">
        <f>IFERROR(VLOOKUP(LEFT($A3172,8),POR!$A:$R,11,0),"")</f>
        <v/>
      </c>
      <c r="Z3172" s="8" t="str">
        <f>IFERROR(VLOOKUP(LEFT($A3172,8),POR!$A:$R,12,0),"")</f>
        <v/>
      </c>
      <c r="AA3172" s="8" t="str">
        <f>IFERROR(VLOOKUP(LEFT($A3172,8),POR!$A:$R,13,0),"")</f>
        <v/>
      </c>
      <c r="AB3172" s="8" t="str">
        <f>IFERROR(VLOOKUP(LEFT($A3172,8),POR!$A:$R,14,0),"")</f>
        <v/>
      </c>
      <c r="AC3172" s="8" t="str">
        <f>IFERROR(VLOOKUP(LEFT($A3172,8),POR!$A:$R,15,0),"")</f>
        <v/>
      </c>
      <c r="AD3172" s="8" t="str">
        <f>IFERROR(VLOOKUP(LEFT($A3172,8),POR!$A:$R,16,0),"")</f>
        <v/>
      </c>
      <c r="AE3172" s="8" t="str">
        <f>IFERROR(VLOOKUP(LEFT($A3172,8),POR!$A:$R,17,0),"")</f>
        <v/>
      </c>
      <c r="AF3172" s="8" t="str">
        <f>IFERROR(VLOOKUP(LEFT($A3172,8),POR!$A:$R,18,0),"")</f>
        <v/>
      </c>
      <c r="AG3172" s="36" t="str">
        <f>IFERROR(VLOOKUP(A3172,NSD!F:G,2,0),"")</f>
        <v/>
      </c>
    </row>
    <row r="3173" spans="1:33">
      <c r="A3173" s="49" t="s">
        <v>3148</v>
      </c>
      <c r="B3173" s="36" t="str">
        <f>VLOOKUP(LEFT(A3173,8),Clusters!A:C,3,0)</f>
        <v>C4</v>
      </c>
      <c r="C3173" s="36">
        <f>VLOOKUP(LEFT(A3173,8),Clusters!A:D,2,0)</f>
        <v>45</v>
      </c>
      <c r="O3173" s="36">
        <f>IFERROR(VLOOKUP(LEFT(A3173,8),'Development Priority'!A:B,2,0),"")</f>
        <v>740</v>
      </c>
      <c r="P3173" s="8" t="str">
        <f>IFERROR(VLOOKUP(LEFT($A3173,8),POR!$A:$R,2,0),"")</f>
        <v/>
      </c>
      <c r="Q3173" s="8" t="str">
        <f>IFERROR(VLOOKUP(LEFT($A3173,8),POR!$A:$R,3,0),"")</f>
        <v/>
      </c>
      <c r="R3173" s="8" t="str">
        <f>IFERROR(VLOOKUP(LEFT($A3173,8),POR!$A:$R,4,0),"")</f>
        <v/>
      </c>
      <c r="S3173" s="8" t="str">
        <f>IFERROR(VLOOKUP(LEFT($A3173,8),POR!$A:$R,5,0),"")</f>
        <v/>
      </c>
      <c r="T3173" s="8" t="str">
        <f>IFERROR(VLOOKUP(LEFT($A3173,8),POR!$A:$R,6,0),"")</f>
        <v/>
      </c>
      <c r="U3173" s="8" t="str">
        <f>IFERROR(VLOOKUP(LEFT($A3173,8),POR!$A:$R,7,0),"")</f>
        <v/>
      </c>
      <c r="V3173" s="8" t="str">
        <f>IFERROR(VLOOKUP(LEFT($A3173,8),POR!$A:$R,8,0),"")</f>
        <v/>
      </c>
      <c r="W3173" s="8" t="str">
        <f>IFERROR(VLOOKUP(LEFT($A3173,8),POR!$A:$R,9,0),"")</f>
        <v/>
      </c>
      <c r="X3173" s="8" t="str">
        <f>IFERROR(VLOOKUP(LEFT($A3173,8),POR!$A:$R,10,0),"")</f>
        <v/>
      </c>
      <c r="Y3173" s="8" t="str">
        <f>IFERROR(VLOOKUP(LEFT($A3173,8),POR!$A:$R,11,0),"")</f>
        <v/>
      </c>
      <c r="Z3173" s="8" t="str">
        <f>IFERROR(VLOOKUP(LEFT($A3173,8),POR!$A:$R,12,0),"")</f>
        <v/>
      </c>
      <c r="AA3173" s="8" t="str">
        <f>IFERROR(VLOOKUP(LEFT($A3173,8),POR!$A:$R,13,0),"")</f>
        <v/>
      </c>
      <c r="AB3173" s="8" t="str">
        <f>IFERROR(VLOOKUP(LEFT($A3173,8),POR!$A:$R,14,0),"")</f>
        <v/>
      </c>
      <c r="AC3173" s="8" t="str">
        <f>IFERROR(VLOOKUP(LEFT($A3173,8),POR!$A:$R,15,0),"")</f>
        <v/>
      </c>
      <c r="AD3173" s="8" t="str">
        <f>IFERROR(VLOOKUP(LEFT($A3173,8),POR!$A:$R,16,0),"")</f>
        <v/>
      </c>
      <c r="AE3173" s="8" t="str">
        <f>IFERROR(VLOOKUP(LEFT($A3173,8),POR!$A:$R,17,0),"")</f>
        <v/>
      </c>
      <c r="AF3173" s="8" t="str">
        <f>IFERROR(VLOOKUP(LEFT($A3173,8),POR!$A:$R,18,0),"")</f>
        <v/>
      </c>
      <c r="AG3173" s="36" t="str">
        <f>IFERROR(VLOOKUP(A3173,NSD!F:G,2,0),"")</f>
        <v/>
      </c>
    </row>
    <row r="3174" spans="1:33">
      <c r="A3174" s="49" t="s">
        <v>3200</v>
      </c>
      <c r="B3174" s="36" t="str">
        <f>VLOOKUP(LEFT(A3174,8),Clusters!A:C,3,0)</f>
        <v>C4</v>
      </c>
      <c r="C3174" s="36">
        <f>VLOOKUP(LEFT(A3174,8),Clusters!A:D,2,0)</f>
        <v>45</v>
      </c>
      <c r="O3174" s="36">
        <f>IFERROR(VLOOKUP(LEFT(A3174,8),'Development Priority'!A:B,2,0),"")</f>
        <v>740</v>
      </c>
      <c r="P3174" s="8" t="str">
        <f>IFERROR(VLOOKUP(LEFT($A3174,8),POR!$A:$R,2,0),"")</f>
        <v/>
      </c>
      <c r="Q3174" s="8" t="str">
        <f>IFERROR(VLOOKUP(LEFT($A3174,8),POR!$A:$R,3,0),"")</f>
        <v/>
      </c>
      <c r="R3174" s="8" t="str">
        <f>IFERROR(VLOOKUP(LEFT($A3174,8),POR!$A:$R,4,0),"")</f>
        <v/>
      </c>
      <c r="S3174" s="8" t="str">
        <f>IFERROR(VLOOKUP(LEFT($A3174,8),POR!$A:$R,5,0),"")</f>
        <v/>
      </c>
      <c r="T3174" s="8" t="str">
        <f>IFERROR(VLOOKUP(LEFT($A3174,8),POR!$A:$R,6,0),"")</f>
        <v/>
      </c>
      <c r="U3174" s="8" t="str">
        <f>IFERROR(VLOOKUP(LEFT($A3174,8),POR!$A:$R,7,0),"")</f>
        <v/>
      </c>
      <c r="V3174" s="8" t="str">
        <f>IFERROR(VLOOKUP(LEFT($A3174,8),POR!$A:$R,8,0),"")</f>
        <v/>
      </c>
      <c r="W3174" s="8" t="str">
        <f>IFERROR(VLOOKUP(LEFT($A3174,8),POR!$A:$R,9,0),"")</f>
        <v/>
      </c>
      <c r="X3174" s="8" t="str">
        <f>IFERROR(VLOOKUP(LEFT($A3174,8),POR!$A:$R,10,0),"")</f>
        <v/>
      </c>
      <c r="Y3174" s="8" t="str">
        <f>IFERROR(VLOOKUP(LEFT($A3174,8),POR!$A:$R,11,0),"")</f>
        <v/>
      </c>
      <c r="Z3174" s="8" t="str">
        <f>IFERROR(VLOOKUP(LEFT($A3174,8),POR!$A:$R,12,0),"")</f>
        <v/>
      </c>
      <c r="AA3174" s="8" t="str">
        <f>IFERROR(VLOOKUP(LEFT($A3174,8),POR!$A:$R,13,0),"")</f>
        <v/>
      </c>
      <c r="AB3174" s="8" t="str">
        <f>IFERROR(VLOOKUP(LEFT($A3174,8),POR!$A:$R,14,0),"")</f>
        <v/>
      </c>
      <c r="AC3174" s="8" t="str">
        <f>IFERROR(VLOOKUP(LEFT($A3174,8),POR!$A:$R,15,0),"")</f>
        <v/>
      </c>
      <c r="AD3174" s="8" t="str">
        <f>IFERROR(VLOOKUP(LEFT($A3174,8),POR!$A:$R,16,0),"")</f>
        <v/>
      </c>
      <c r="AE3174" s="8" t="str">
        <f>IFERROR(VLOOKUP(LEFT($A3174,8),POR!$A:$R,17,0),"")</f>
        <v/>
      </c>
      <c r="AF3174" s="8" t="str">
        <f>IFERROR(VLOOKUP(LEFT($A3174,8),POR!$A:$R,18,0),"")</f>
        <v/>
      </c>
      <c r="AG3174" s="36" t="str">
        <f>IFERROR(VLOOKUP(A3174,NSD!F:G,2,0),"")</f>
        <v/>
      </c>
    </row>
    <row r="3175" spans="1:33">
      <c r="A3175" s="49" t="s">
        <v>4850</v>
      </c>
      <c r="B3175" s="36" t="str">
        <f>VLOOKUP(LEFT(A3175,8),Clusters!A:C,3,0)</f>
        <v>C4</v>
      </c>
      <c r="C3175" s="36">
        <f>VLOOKUP(LEFT(A3175,8),Clusters!A:D,2,0)</f>
        <v>45</v>
      </c>
      <c r="O3175" s="36">
        <f>IFERROR(VLOOKUP(LEFT(A3175,8),'Development Priority'!A:B,2,0),"")</f>
        <v>740</v>
      </c>
      <c r="P3175" s="8" t="str">
        <f>IFERROR(VLOOKUP(LEFT($A3175,8),POR!$A:$R,2,0),"")</f>
        <v/>
      </c>
      <c r="Q3175" s="8" t="str">
        <f>IFERROR(VLOOKUP(LEFT($A3175,8),POR!$A:$R,3,0),"")</f>
        <v/>
      </c>
      <c r="R3175" s="8" t="str">
        <f>IFERROR(VLOOKUP(LEFT($A3175,8),POR!$A:$R,4,0),"")</f>
        <v/>
      </c>
      <c r="S3175" s="8" t="str">
        <f>IFERROR(VLOOKUP(LEFT($A3175,8),POR!$A:$R,5,0),"")</f>
        <v/>
      </c>
      <c r="T3175" s="8" t="str">
        <f>IFERROR(VLOOKUP(LEFT($A3175,8),POR!$A:$R,6,0),"")</f>
        <v/>
      </c>
      <c r="U3175" s="8" t="str">
        <f>IFERROR(VLOOKUP(LEFT($A3175,8),POR!$A:$R,7,0),"")</f>
        <v/>
      </c>
      <c r="V3175" s="8" t="str">
        <f>IFERROR(VLOOKUP(LEFT($A3175,8),POR!$A:$R,8,0),"")</f>
        <v/>
      </c>
      <c r="W3175" s="8" t="str">
        <f>IFERROR(VLOOKUP(LEFT($A3175,8),POR!$A:$R,9,0),"")</f>
        <v/>
      </c>
      <c r="X3175" s="8" t="str">
        <f>IFERROR(VLOOKUP(LEFT($A3175,8),POR!$A:$R,10,0),"")</f>
        <v/>
      </c>
      <c r="Y3175" s="8" t="str">
        <f>IFERROR(VLOOKUP(LEFT($A3175,8),POR!$A:$R,11,0),"")</f>
        <v/>
      </c>
      <c r="Z3175" s="8" t="str">
        <f>IFERROR(VLOOKUP(LEFT($A3175,8),POR!$A:$R,12,0),"")</f>
        <v/>
      </c>
      <c r="AA3175" s="8" t="str">
        <f>IFERROR(VLOOKUP(LEFT($A3175,8),POR!$A:$R,13,0),"")</f>
        <v/>
      </c>
      <c r="AB3175" s="8" t="str">
        <f>IFERROR(VLOOKUP(LEFT($A3175,8),POR!$A:$R,14,0),"")</f>
        <v/>
      </c>
      <c r="AC3175" s="8" t="str">
        <f>IFERROR(VLOOKUP(LEFT($A3175,8),POR!$A:$R,15,0),"")</f>
        <v/>
      </c>
      <c r="AD3175" s="8" t="str">
        <f>IFERROR(VLOOKUP(LEFT($A3175,8),POR!$A:$R,16,0),"")</f>
        <v/>
      </c>
      <c r="AE3175" s="8" t="str">
        <f>IFERROR(VLOOKUP(LEFT($A3175,8),POR!$A:$R,17,0),"")</f>
        <v/>
      </c>
      <c r="AF3175" s="8" t="str">
        <f>IFERROR(VLOOKUP(LEFT($A3175,8),POR!$A:$R,18,0),"")</f>
        <v/>
      </c>
      <c r="AG3175" s="36" t="str">
        <f>IFERROR(VLOOKUP(A3175,NSD!F:G,2,0),"")</f>
        <v/>
      </c>
    </row>
    <row r="3176" spans="1:33">
      <c r="A3176" s="49" t="s">
        <v>4861</v>
      </c>
      <c r="B3176" s="36" t="str">
        <f>VLOOKUP(LEFT(A3176,8),Clusters!A:C,3,0)</f>
        <v>C4</v>
      </c>
      <c r="C3176" s="36">
        <f>VLOOKUP(LEFT(A3176,8),Clusters!A:D,2,0)</f>
        <v>45</v>
      </c>
      <c r="O3176" s="36">
        <f>IFERROR(VLOOKUP(LEFT(A3176,8),'Development Priority'!A:B,2,0),"")</f>
        <v>740</v>
      </c>
      <c r="P3176" s="8" t="str">
        <f>IFERROR(VLOOKUP(LEFT($A3176,8),POR!$A:$R,2,0),"")</f>
        <v/>
      </c>
      <c r="Q3176" s="8" t="str">
        <f>IFERROR(VLOOKUP(LEFT($A3176,8),POR!$A:$R,3,0),"")</f>
        <v/>
      </c>
      <c r="R3176" s="8" t="str">
        <f>IFERROR(VLOOKUP(LEFT($A3176,8),POR!$A:$R,4,0),"")</f>
        <v/>
      </c>
      <c r="S3176" s="8" t="str">
        <f>IFERROR(VLOOKUP(LEFT($A3176,8),POR!$A:$R,5,0),"")</f>
        <v/>
      </c>
      <c r="T3176" s="8" t="str">
        <f>IFERROR(VLOOKUP(LEFT($A3176,8),POR!$A:$R,6,0),"")</f>
        <v/>
      </c>
      <c r="U3176" s="8" t="str">
        <f>IFERROR(VLOOKUP(LEFT($A3176,8),POR!$A:$R,7,0),"")</f>
        <v/>
      </c>
      <c r="V3176" s="8" t="str">
        <f>IFERROR(VLOOKUP(LEFT($A3176,8),POR!$A:$R,8,0),"")</f>
        <v/>
      </c>
      <c r="W3176" s="8" t="str">
        <f>IFERROR(VLOOKUP(LEFT($A3176,8),POR!$A:$R,9,0),"")</f>
        <v/>
      </c>
      <c r="X3176" s="8" t="str">
        <f>IFERROR(VLOOKUP(LEFT($A3176,8),POR!$A:$R,10,0),"")</f>
        <v/>
      </c>
      <c r="Y3176" s="8" t="str">
        <f>IFERROR(VLOOKUP(LEFT($A3176,8),POR!$A:$R,11,0),"")</f>
        <v/>
      </c>
      <c r="Z3176" s="8" t="str">
        <f>IFERROR(VLOOKUP(LEFT($A3176,8),POR!$A:$R,12,0),"")</f>
        <v/>
      </c>
      <c r="AA3176" s="8" t="str">
        <f>IFERROR(VLOOKUP(LEFT($A3176,8),POR!$A:$R,13,0),"")</f>
        <v/>
      </c>
      <c r="AB3176" s="8" t="str">
        <f>IFERROR(VLOOKUP(LEFT($A3176,8),POR!$A:$R,14,0),"")</f>
        <v/>
      </c>
      <c r="AC3176" s="8" t="str">
        <f>IFERROR(VLOOKUP(LEFT($A3176,8),POR!$A:$R,15,0),"")</f>
        <v/>
      </c>
      <c r="AD3176" s="8" t="str">
        <f>IFERROR(VLOOKUP(LEFT($A3176,8),POR!$A:$R,16,0),"")</f>
        <v/>
      </c>
      <c r="AE3176" s="8" t="str">
        <f>IFERROR(VLOOKUP(LEFT($A3176,8),POR!$A:$R,17,0),"")</f>
        <v/>
      </c>
      <c r="AF3176" s="8" t="str">
        <f>IFERROR(VLOOKUP(LEFT($A3176,8),POR!$A:$R,18,0),"")</f>
        <v/>
      </c>
      <c r="AG3176" s="36" t="str">
        <f>IFERROR(VLOOKUP(A3176,NSD!F:G,2,0),"")</f>
        <v/>
      </c>
    </row>
    <row r="3177" spans="1:33">
      <c r="A3177" s="49" t="s">
        <v>3141</v>
      </c>
      <c r="B3177" s="36" t="str">
        <f>VLOOKUP(LEFT(A3177,8),Clusters!A:C,3,0)</f>
        <v>C4</v>
      </c>
      <c r="C3177" s="36">
        <f>VLOOKUP(LEFT(A3177,8),Clusters!A:D,2,0)</f>
        <v>45</v>
      </c>
      <c r="O3177" s="36">
        <f>IFERROR(VLOOKUP(LEFT(A3177,8),'Development Priority'!A:B,2,0),"")</f>
        <v>727</v>
      </c>
      <c r="P3177" s="8" t="str">
        <f>IFERROR(VLOOKUP(LEFT($A3177,8),POR!$A:$R,2,0),"")</f>
        <v/>
      </c>
      <c r="Q3177" s="8" t="str">
        <f>IFERROR(VLOOKUP(LEFT($A3177,8),POR!$A:$R,3,0),"")</f>
        <v/>
      </c>
      <c r="R3177" s="8" t="str">
        <f>IFERROR(VLOOKUP(LEFT($A3177,8),POR!$A:$R,4,0),"")</f>
        <v/>
      </c>
      <c r="S3177" s="8" t="str">
        <f>IFERROR(VLOOKUP(LEFT($A3177,8),POR!$A:$R,5,0),"")</f>
        <v/>
      </c>
      <c r="T3177" s="8" t="str">
        <f>IFERROR(VLOOKUP(LEFT($A3177,8),POR!$A:$R,6,0),"")</f>
        <v/>
      </c>
      <c r="U3177" s="8" t="str">
        <f>IFERROR(VLOOKUP(LEFT($A3177,8),POR!$A:$R,7,0),"")</f>
        <v/>
      </c>
      <c r="V3177" s="8">
        <f>IFERROR(VLOOKUP(LEFT($A3177,8),POR!$A:$R,8,0),"")</f>
        <v>42897</v>
      </c>
      <c r="W3177" s="8" t="str">
        <f>IFERROR(VLOOKUP(LEFT($A3177,8),POR!$A:$R,9,0),"")</f>
        <v/>
      </c>
      <c r="X3177" s="8" t="str">
        <f>IFERROR(VLOOKUP(LEFT($A3177,8),POR!$A:$R,10,0),"")</f>
        <v/>
      </c>
      <c r="Y3177" s="8" t="str">
        <f>IFERROR(VLOOKUP(LEFT($A3177,8),POR!$A:$R,11,0),"")</f>
        <v/>
      </c>
      <c r="Z3177" s="8" t="str">
        <f>IFERROR(VLOOKUP(LEFT($A3177,8),POR!$A:$R,12,0),"")</f>
        <v/>
      </c>
      <c r="AA3177" s="8" t="str">
        <f>IFERROR(VLOOKUP(LEFT($A3177,8),POR!$A:$R,13,0),"")</f>
        <v/>
      </c>
      <c r="AB3177" s="8" t="str">
        <f>IFERROR(VLOOKUP(LEFT($A3177,8),POR!$A:$R,14,0),"")</f>
        <v/>
      </c>
      <c r="AC3177" s="8" t="str">
        <f>IFERROR(VLOOKUP(LEFT($A3177,8),POR!$A:$R,15,0),"")</f>
        <v/>
      </c>
      <c r="AD3177" s="8" t="str">
        <f>IFERROR(VLOOKUP(LEFT($A3177,8),POR!$A:$R,16,0),"")</f>
        <v/>
      </c>
      <c r="AE3177" s="8" t="str">
        <f>IFERROR(VLOOKUP(LEFT($A3177,8),POR!$A:$R,17,0),"")</f>
        <v/>
      </c>
      <c r="AF3177" s="8" t="str">
        <f>IFERROR(VLOOKUP(LEFT($A3177,8),POR!$A:$R,18,0),"")</f>
        <v/>
      </c>
      <c r="AG3177" s="36" t="str">
        <f>IFERROR(VLOOKUP(A3177,NSD!F:G,2,0),"")</f>
        <v/>
      </c>
    </row>
    <row r="3178" spans="1:33">
      <c r="A3178" s="49" t="s">
        <v>3002</v>
      </c>
      <c r="B3178" s="36" t="str">
        <f>VLOOKUP(LEFT(A3178,8),Clusters!A:C,3,0)</f>
        <v>C4</v>
      </c>
      <c r="C3178" s="36">
        <f>VLOOKUP(LEFT(A3178,8),Clusters!A:D,2,0)</f>
        <v>45</v>
      </c>
      <c r="O3178" s="36">
        <f>IFERROR(VLOOKUP(LEFT(A3178,8),'Development Priority'!A:B,2,0),"")</f>
        <v>727</v>
      </c>
      <c r="P3178" s="8" t="str">
        <f>IFERROR(VLOOKUP(LEFT($A3178,8),POR!$A:$R,2,0),"")</f>
        <v/>
      </c>
      <c r="Q3178" s="8" t="str">
        <f>IFERROR(VLOOKUP(LEFT($A3178,8),POR!$A:$R,3,0),"")</f>
        <v/>
      </c>
      <c r="R3178" s="8" t="str">
        <f>IFERROR(VLOOKUP(LEFT($A3178,8),POR!$A:$R,4,0),"")</f>
        <v/>
      </c>
      <c r="S3178" s="8" t="str">
        <f>IFERROR(VLOOKUP(LEFT($A3178,8),POR!$A:$R,5,0),"")</f>
        <v/>
      </c>
      <c r="T3178" s="8" t="str">
        <f>IFERROR(VLOOKUP(LEFT($A3178,8),POR!$A:$R,6,0),"")</f>
        <v/>
      </c>
      <c r="U3178" s="8" t="str">
        <f>IFERROR(VLOOKUP(LEFT($A3178,8),POR!$A:$R,7,0),"")</f>
        <v/>
      </c>
      <c r="V3178" s="8">
        <f>IFERROR(VLOOKUP(LEFT($A3178,8),POR!$A:$R,8,0),"")</f>
        <v>42897</v>
      </c>
      <c r="W3178" s="8" t="str">
        <f>IFERROR(VLOOKUP(LEFT($A3178,8),POR!$A:$R,9,0),"")</f>
        <v/>
      </c>
      <c r="X3178" s="8" t="str">
        <f>IFERROR(VLOOKUP(LEFT($A3178,8),POR!$A:$R,10,0),"")</f>
        <v/>
      </c>
      <c r="Y3178" s="8" t="str">
        <f>IFERROR(VLOOKUP(LEFT($A3178,8),POR!$A:$R,11,0),"")</f>
        <v/>
      </c>
      <c r="Z3178" s="8" t="str">
        <f>IFERROR(VLOOKUP(LEFT($A3178,8),POR!$A:$R,12,0),"")</f>
        <v/>
      </c>
      <c r="AA3178" s="8" t="str">
        <f>IFERROR(VLOOKUP(LEFT($A3178,8),POR!$A:$R,13,0),"")</f>
        <v/>
      </c>
      <c r="AB3178" s="8" t="str">
        <f>IFERROR(VLOOKUP(LEFT($A3178,8),POR!$A:$R,14,0),"")</f>
        <v/>
      </c>
      <c r="AC3178" s="8" t="str">
        <f>IFERROR(VLOOKUP(LEFT($A3178,8),POR!$A:$R,15,0),"")</f>
        <v/>
      </c>
      <c r="AD3178" s="8" t="str">
        <f>IFERROR(VLOOKUP(LEFT($A3178,8),POR!$A:$R,16,0),"")</f>
        <v/>
      </c>
      <c r="AE3178" s="8" t="str">
        <f>IFERROR(VLOOKUP(LEFT($A3178,8),POR!$A:$R,17,0),"")</f>
        <v/>
      </c>
      <c r="AF3178" s="8" t="str">
        <f>IFERROR(VLOOKUP(LEFT($A3178,8),POR!$A:$R,18,0),"")</f>
        <v/>
      </c>
      <c r="AG3178" s="36" t="str">
        <f>IFERROR(VLOOKUP(A3178,NSD!F:G,2,0),"")</f>
        <v/>
      </c>
    </row>
    <row r="3179" spans="1:33">
      <c r="A3179" s="49" t="s">
        <v>2584</v>
      </c>
      <c r="B3179" s="36" t="str">
        <f>VLOOKUP(LEFT(A3179,8),Clusters!A:C,3,0)</f>
        <v>C4</v>
      </c>
      <c r="C3179" s="36">
        <f>VLOOKUP(LEFT(A3179,8),Clusters!A:D,2,0)</f>
        <v>45</v>
      </c>
      <c r="O3179" s="36">
        <f>IFERROR(VLOOKUP(LEFT(A3179,8),'Development Priority'!A:B,2,0),"")</f>
        <v>489</v>
      </c>
      <c r="P3179" s="8" t="str">
        <f>IFERROR(VLOOKUP(LEFT($A3179,8),POR!$A:$R,2,0),"")</f>
        <v/>
      </c>
      <c r="Q3179" s="8" t="str">
        <f>IFERROR(VLOOKUP(LEFT($A3179,8),POR!$A:$R,3,0),"")</f>
        <v/>
      </c>
      <c r="R3179" s="8" t="str">
        <f>IFERROR(VLOOKUP(LEFT($A3179,8),POR!$A:$R,4,0),"")</f>
        <v/>
      </c>
      <c r="S3179" s="8" t="str">
        <f>IFERROR(VLOOKUP(LEFT($A3179,8),POR!$A:$R,5,0),"")</f>
        <v/>
      </c>
      <c r="T3179" s="8" t="str">
        <f>IFERROR(VLOOKUP(LEFT($A3179,8),POR!$A:$R,6,0),"")</f>
        <v/>
      </c>
      <c r="U3179" s="8" t="str">
        <f>IFERROR(VLOOKUP(LEFT($A3179,8),POR!$A:$R,7,0),"")</f>
        <v/>
      </c>
      <c r="V3179" s="8" t="str">
        <f>IFERROR(VLOOKUP(LEFT($A3179,8),POR!$A:$R,8,0),"")</f>
        <v/>
      </c>
      <c r="W3179" s="8" t="str">
        <f>IFERROR(VLOOKUP(LEFT($A3179,8),POR!$A:$R,9,0),"")</f>
        <v/>
      </c>
      <c r="X3179" s="8" t="str">
        <f>IFERROR(VLOOKUP(LEFT($A3179,8),POR!$A:$R,10,0),"")</f>
        <v/>
      </c>
      <c r="Y3179" s="8" t="str">
        <f>IFERROR(VLOOKUP(LEFT($A3179,8),POR!$A:$R,11,0),"")</f>
        <v/>
      </c>
      <c r="Z3179" s="8" t="str">
        <f>IFERROR(VLOOKUP(LEFT($A3179,8),POR!$A:$R,12,0),"")</f>
        <v/>
      </c>
      <c r="AA3179" s="8" t="str">
        <f>IFERROR(VLOOKUP(LEFT($A3179,8),POR!$A:$R,13,0),"")</f>
        <v/>
      </c>
      <c r="AB3179" s="8">
        <f>IFERROR(VLOOKUP(LEFT($A3179,8),POR!$A:$R,14,0),"")</f>
        <v>42957</v>
      </c>
      <c r="AC3179" s="8" t="str">
        <f>IFERROR(VLOOKUP(LEFT($A3179,8),POR!$A:$R,15,0),"")</f>
        <v/>
      </c>
      <c r="AD3179" s="8" t="str">
        <f>IFERROR(VLOOKUP(LEFT($A3179,8),POR!$A:$R,16,0),"")</f>
        <v/>
      </c>
      <c r="AE3179" s="8" t="str">
        <f>IFERROR(VLOOKUP(LEFT($A3179,8),POR!$A:$R,17,0),"")</f>
        <v/>
      </c>
      <c r="AF3179" s="8" t="str">
        <f>IFERROR(VLOOKUP(LEFT($A3179,8),POR!$A:$R,18,0),"")</f>
        <v/>
      </c>
      <c r="AG3179" s="36" t="str">
        <f>IFERROR(VLOOKUP(A3179,NSD!F:G,2,0),"")</f>
        <v/>
      </c>
    </row>
    <row r="3180" spans="1:33">
      <c r="A3180" s="49" t="s">
        <v>2920</v>
      </c>
      <c r="B3180" s="36" t="str">
        <f>VLOOKUP(LEFT(A3180,8),Clusters!A:C,3,0)</f>
        <v>C4</v>
      </c>
      <c r="C3180" s="36">
        <f>VLOOKUP(LEFT(A3180,8),Clusters!A:D,2,0)</f>
        <v>45</v>
      </c>
      <c r="O3180" s="36">
        <f>IFERROR(VLOOKUP(LEFT(A3180,8),'Development Priority'!A:B,2,0),"")</f>
        <v>489</v>
      </c>
      <c r="P3180" s="8" t="str">
        <f>IFERROR(VLOOKUP(LEFT($A3180,8),POR!$A:$R,2,0),"")</f>
        <v/>
      </c>
      <c r="Q3180" s="8" t="str">
        <f>IFERROR(VLOOKUP(LEFT($A3180,8),POR!$A:$R,3,0),"")</f>
        <v/>
      </c>
      <c r="R3180" s="8" t="str">
        <f>IFERROR(VLOOKUP(LEFT($A3180,8),POR!$A:$R,4,0),"")</f>
        <v/>
      </c>
      <c r="S3180" s="8" t="str">
        <f>IFERROR(VLOOKUP(LEFT($A3180,8),POR!$A:$R,5,0),"")</f>
        <v/>
      </c>
      <c r="T3180" s="8" t="str">
        <f>IFERROR(VLOOKUP(LEFT($A3180,8),POR!$A:$R,6,0),"")</f>
        <v/>
      </c>
      <c r="U3180" s="8" t="str">
        <f>IFERROR(VLOOKUP(LEFT($A3180,8),POR!$A:$R,7,0),"")</f>
        <v/>
      </c>
      <c r="V3180" s="8" t="str">
        <f>IFERROR(VLOOKUP(LEFT($A3180,8),POR!$A:$R,8,0),"")</f>
        <v/>
      </c>
      <c r="W3180" s="8" t="str">
        <f>IFERROR(VLOOKUP(LEFT($A3180,8),POR!$A:$R,9,0),"")</f>
        <v/>
      </c>
      <c r="X3180" s="8" t="str">
        <f>IFERROR(VLOOKUP(LEFT($A3180,8),POR!$A:$R,10,0),"")</f>
        <v/>
      </c>
      <c r="Y3180" s="8" t="str">
        <f>IFERROR(VLOOKUP(LEFT($A3180,8),POR!$A:$R,11,0),"")</f>
        <v/>
      </c>
      <c r="Z3180" s="8" t="str">
        <f>IFERROR(VLOOKUP(LEFT($A3180,8),POR!$A:$R,12,0),"")</f>
        <v/>
      </c>
      <c r="AA3180" s="8" t="str">
        <f>IFERROR(VLOOKUP(LEFT($A3180,8),POR!$A:$R,13,0),"")</f>
        <v/>
      </c>
      <c r="AB3180" s="8">
        <f>IFERROR(VLOOKUP(LEFT($A3180,8),POR!$A:$R,14,0),"")</f>
        <v>42957</v>
      </c>
      <c r="AC3180" s="8" t="str">
        <f>IFERROR(VLOOKUP(LEFT($A3180,8),POR!$A:$R,15,0),"")</f>
        <v/>
      </c>
      <c r="AD3180" s="8" t="str">
        <f>IFERROR(VLOOKUP(LEFT($A3180,8),POR!$A:$R,16,0),"")</f>
        <v/>
      </c>
      <c r="AE3180" s="8" t="str">
        <f>IFERROR(VLOOKUP(LEFT($A3180,8),POR!$A:$R,17,0),"")</f>
        <v/>
      </c>
      <c r="AF3180" s="8" t="str">
        <f>IFERROR(VLOOKUP(LEFT($A3180,8),POR!$A:$R,18,0),"")</f>
        <v/>
      </c>
      <c r="AG3180" s="36" t="str">
        <f>IFERROR(VLOOKUP(A3180,NSD!F:G,2,0),"")</f>
        <v/>
      </c>
    </row>
    <row r="3181" spans="1:33">
      <c r="A3181" s="49" t="s">
        <v>2572</v>
      </c>
      <c r="B3181" s="36" t="str">
        <f>VLOOKUP(LEFT(A3181,8),Clusters!A:C,3,0)</f>
        <v>C4</v>
      </c>
      <c r="C3181" s="36">
        <f>VLOOKUP(LEFT(A3181,8),Clusters!A:D,2,0)</f>
        <v>45</v>
      </c>
      <c r="O3181" s="36">
        <f>IFERROR(VLOOKUP(LEFT(A3181,8),'Development Priority'!A:B,2,0),"")</f>
        <v>489</v>
      </c>
      <c r="P3181" s="8" t="str">
        <f>IFERROR(VLOOKUP(LEFT($A3181,8),POR!$A:$R,2,0),"")</f>
        <v/>
      </c>
      <c r="Q3181" s="8" t="str">
        <f>IFERROR(VLOOKUP(LEFT($A3181,8),POR!$A:$R,3,0),"")</f>
        <v/>
      </c>
      <c r="R3181" s="8" t="str">
        <f>IFERROR(VLOOKUP(LEFT($A3181,8),POR!$A:$R,4,0),"")</f>
        <v/>
      </c>
      <c r="S3181" s="8" t="str">
        <f>IFERROR(VLOOKUP(LEFT($A3181,8),POR!$A:$R,5,0),"")</f>
        <v/>
      </c>
      <c r="T3181" s="8" t="str">
        <f>IFERROR(VLOOKUP(LEFT($A3181,8),POR!$A:$R,6,0),"")</f>
        <v/>
      </c>
      <c r="U3181" s="8" t="str">
        <f>IFERROR(VLOOKUP(LEFT($A3181,8),POR!$A:$R,7,0),"")</f>
        <v/>
      </c>
      <c r="V3181" s="8" t="str">
        <f>IFERROR(VLOOKUP(LEFT($A3181,8),POR!$A:$R,8,0),"")</f>
        <v/>
      </c>
      <c r="W3181" s="8" t="str">
        <f>IFERROR(VLOOKUP(LEFT($A3181,8),POR!$A:$R,9,0),"")</f>
        <v/>
      </c>
      <c r="X3181" s="8" t="str">
        <f>IFERROR(VLOOKUP(LEFT($A3181,8),POR!$A:$R,10,0),"")</f>
        <v/>
      </c>
      <c r="Y3181" s="8" t="str">
        <f>IFERROR(VLOOKUP(LEFT($A3181,8),POR!$A:$R,11,0),"")</f>
        <v/>
      </c>
      <c r="Z3181" s="8" t="str">
        <f>IFERROR(VLOOKUP(LEFT($A3181,8),POR!$A:$R,12,0),"")</f>
        <v/>
      </c>
      <c r="AA3181" s="8" t="str">
        <f>IFERROR(VLOOKUP(LEFT($A3181,8),POR!$A:$R,13,0),"")</f>
        <v/>
      </c>
      <c r="AB3181" s="8">
        <f>IFERROR(VLOOKUP(LEFT($A3181,8),POR!$A:$R,14,0),"")</f>
        <v>42957</v>
      </c>
      <c r="AC3181" s="8" t="str">
        <f>IFERROR(VLOOKUP(LEFT($A3181,8),POR!$A:$R,15,0),"")</f>
        <v/>
      </c>
      <c r="AD3181" s="8" t="str">
        <f>IFERROR(VLOOKUP(LEFT($A3181,8),POR!$A:$R,16,0),"")</f>
        <v/>
      </c>
      <c r="AE3181" s="8" t="str">
        <f>IFERROR(VLOOKUP(LEFT($A3181,8),POR!$A:$R,17,0),"")</f>
        <v/>
      </c>
      <c r="AF3181" s="8" t="str">
        <f>IFERROR(VLOOKUP(LEFT($A3181,8),POR!$A:$R,18,0),"")</f>
        <v/>
      </c>
      <c r="AG3181" s="36" t="str">
        <f>IFERROR(VLOOKUP(A3181,NSD!F:G,2,0),"")</f>
        <v/>
      </c>
    </row>
    <row r="3182" spans="1:33">
      <c r="A3182" s="49" t="s">
        <v>5115</v>
      </c>
      <c r="B3182" s="36" t="str">
        <f>VLOOKUP(LEFT(A3182,8),Clusters!A:C,3,0)</f>
        <v>C4</v>
      </c>
      <c r="C3182" s="36">
        <f>VLOOKUP(LEFT(A3182,8),Clusters!A:D,2,0)</f>
        <v>45</v>
      </c>
      <c r="O3182" s="36">
        <f>IFERROR(VLOOKUP(LEFT(A3182,8),'Development Priority'!A:B,2,0),"")</f>
        <v>713</v>
      </c>
      <c r="P3182" s="8" t="str">
        <f>IFERROR(VLOOKUP(LEFT($A3182,8),POR!$A:$R,2,0),"")</f>
        <v/>
      </c>
      <c r="Q3182" s="8" t="str">
        <f>IFERROR(VLOOKUP(LEFT($A3182,8),POR!$A:$R,3,0),"")</f>
        <v/>
      </c>
      <c r="R3182" s="8" t="str">
        <f>IFERROR(VLOOKUP(LEFT($A3182,8),POR!$A:$R,4,0),"")</f>
        <v/>
      </c>
      <c r="S3182" s="8" t="str">
        <f>IFERROR(VLOOKUP(LEFT($A3182,8),POR!$A:$R,5,0),"")</f>
        <v/>
      </c>
      <c r="T3182" s="8" t="str">
        <f>IFERROR(VLOOKUP(LEFT($A3182,8),POR!$A:$R,6,0),"")</f>
        <v/>
      </c>
      <c r="U3182" s="8" t="str">
        <f>IFERROR(VLOOKUP(LEFT($A3182,8),POR!$A:$R,7,0),"")</f>
        <v/>
      </c>
      <c r="V3182" s="8" t="str">
        <f>IFERROR(VLOOKUP(LEFT($A3182,8),POR!$A:$R,8,0),"")</f>
        <v/>
      </c>
      <c r="W3182" s="8" t="str">
        <f>IFERROR(VLOOKUP(LEFT($A3182,8),POR!$A:$R,9,0),"")</f>
        <v/>
      </c>
      <c r="X3182" s="8" t="str">
        <f>IFERROR(VLOOKUP(LEFT($A3182,8),POR!$A:$R,10,0),"")</f>
        <v/>
      </c>
      <c r="Y3182" s="8" t="str">
        <f>IFERROR(VLOOKUP(LEFT($A3182,8),POR!$A:$R,11,0),"")</f>
        <v/>
      </c>
      <c r="Z3182" s="8" t="str">
        <f>IFERROR(VLOOKUP(LEFT($A3182,8),POR!$A:$R,12,0),"")</f>
        <v/>
      </c>
      <c r="AA3182" s="8" t="str">
        <f>IFERROR(VLOOKUP(LEFT($A3182,8),POR!$A:$R,13,0),"")</f>
        <v/>
      </c>
      <c r="AB3182" s="8" t="str">
        <f>IFERROR(VLOOKUP(LEFT($A3182,8),POR!$A:$R,14,0),"")</f>
        <v/>
      </c>
      <c r="AC3182" s="8" t="str">
        <f>IFERROR(VLOOKUP(LEFT($A3182,8),POR!$A:$R,15,0),"")</f>
        <v/>
      </c>
      <c r="AD3182" s="8" t="str">
        <f>IFERROR(VLOOKUP(LEFT($A3182,8),POR!$A:$R,16,0),"")</f>
        <v/>
      </c>
      <c r="AE3182" s="8" t="str">
        <f>IFERROR(VLOOKUP(LEFT($A3182,8),POR!$A:$R,17,0),"")</f>
        <v/>
      </c>
      <c r="AF3182" s="8" t="str">
        <f>IFERROR(VLOOKUP(LEFT($A3182,8),POR!$A:$R,18,0),"")</f>
        <v/>
      </c>
      <c r="AG3182" s="36" t="str">
        <f>IFERROR(VLOOKUP(A3182,NSD!F:G,2,0),"")</f>
        <v/>
      </c>
    </row>
    <row r="3183" spans="1:33">
      <c r="A3183" s="49" t="s">
        <v>3168</v>
      </c>
      <c r="B3183" s="36" t="str">
        <f>VLOOKUP(LEFT(A3183,8),Clusters!A:C,3,0)</f>
        <v>C4</v>
      </c>
      <c r="C3183" s="36">
        <f>VLOOKUP(LEFT(A3183,8),Clusters!A:D,2,0)</f>
        <v>45</v>
      </c>
      <c r="O3183" s="36">
        <f>IFERROR(VLOOKUP(LEFT(A3183,8),'Development Priority'!A:B,2,0),"")</f>
        <v>713</v>
      </c>
      <c r="P3183" s="8" t="str">
        <f>IFERROR(VLOOKUP(LEFT($A3183,8),POR!$A:$R,2,0),"")</f>
        <v/>
      </c>
      <c r="Q3183" s="8" t="str">
        <f>IFERROR(VLOOKUP(LEFT($A3183,8),POR!$A:$R,3,0),"")</f>
        <v/>
      </c>
      <c r="R3183" s="8" t="str">
        <f>IFERROR(VLOOKUP(LEFT($A3183,8),POR!$A:$R,4,0),"")</f>
        <v/>
      </c>
      <c r="S3183" s="8" t="str">
        <f>IFERROR(VLOOKUP(LEFT($A3183,8),POR!$A:$R,5,0),"")</f>
        <v/>
      </c>
      <c r="T3183" s="8" t="str">
        <f>IFERROR(VLOOKUP(LEFT($A3183,8),POR!$A:$R,6,0),"")</f>
        <v/>
      </c>
      <c r="U3183" s="8" t="str">
        <f>IFERROR(VLOOKUP(LEFT($A3183,8),POR!$A:$R,7,0),"")</f>
        <v/>
      </c>
      <c r="V3183" s="8" t="str">
        <f>IFERROR(VLOOKUP(LEFT($A3183,8),POR!$A:$R,8,0),"")</f>
        <v/>
      </c>
      <c r="W3183" s="8" t="str">
        <f>IFERROR(VLOOKUP(LEFT($A3183,8),POR!$A:$R,9,0),"")</f>
        <v/>
      </c>
      <c r="X3183" s="8" t="str">
        <f>IFERROR(VLOOKUP(LEFT($A3183,8),POR!$A:$R,10,0),"")</f>
        <v/>
      </c>
      <c r="Y3183" s="8" t="str">
        <f>IFERROR(VLOOKUP(LEFT($A3183,8),POR!$A:$R,11,0),"")</f>
        <v/>
      </c>
      <c r="Z3183" s="8" t="str">
        <f>IFERROR(VLOOKUP(LEFT($A3183,8),POR!$A:$R,12,0),"")</f>
        <v/>
      </c>
      <c r="AA3183" s="8" t="str">
        <f>IFERROR(VLOOKUP(LEFT($A3183,8),POR!$A:$R,13,0),"")</f>
        <v/>
      </c>
      <c r="AB3183" s="8" t="str">
        <f>IFERROR(VLOOKUP(LEFT($A3183,8),POR!$A:$R,14,0),"")</f>
        <v/>
      </c>
      <c r="AC3183" s="8" t="str">
        <f>IFERROR(VLOOKUP(LEFT($A3183,8),POR!$A:$R,15,0),"")</f>
        <v/>
      </c>
      <c r="AD3183" s="8" t="str">
        <f>IFERROR(VLOOKUP(LEFT($A3183,8),POR!$A:$R,16,0),"")</f>
        <v/>
      </c>
      <c r="AE3183" s="8" t="str">
        <f>IFERROR(VLOOKUP(LEFT($A3183,8),POR!$A:$R,17,0),"")</f>
        <v/>
      </c>
      <c r="AF3183" s="8" t="str">
        <f>IFERROR(VLOOKUP(LEFT($A3183,8),POR!$A:$R,18,0),"")</f>
        <v/>
      </c>
      <c r="AG3183" s="36" t="str">
        <f>IFERROR(VLOOKUP(A3183,NSD!F:G,2,0),"")</f>
        <v/>
      </c>
    </row>
    <row r="3184" spans="1:33">
      <c r="A3184" s="49" t="s">
        <v>2963</v>
      </c>
      <c r="B3184" s="36" t="str">
        <f>VLOOKUP(LEFT(A3184,8),Clusters!A:C,3,0)</f>
        <v>C4</v>
      </c>
      <c r="C3184" s="36">
        <f>VLOOKUP(LEFT(A3184,8),Clusters!A:D,2,0)</f>
        <v>45</v>
      </c>
      <c r="O3184" s="36">
        <f>IFERROR(VLOOKUP(LEFT(A3184,8),'Development Priority'!A:B,2,0),"")</f>
        <v>756</v>
      </c>
      <c r="P3184" s="8" t="str">
        <f>IFERROR(VLOOKUP(LEFT($A3184,8),POR!$A:$R,2,0),"")</f>
        <v/>
      </c>
      <c r="Q3184" s="8" t="str">
        <f>IFERROR(VLOOKUP(LEFT($A3184,8),POR!$A:$R,3,0),"")</f>
        <v/>
      </c>
      <c r="R3184" s="8" t="str">
        <f>IFERROR(VLOOKUP(LEFT($A3184,8),POR!$A:$R,4,0),"")</f>
        <v/>
      </c>
      <c r="S3184" s="8">
        <f>IFERROR(VLOOKUP(LEFT($A3184,8),POR!$A:$R,5,0),"")</f>
        <v>42804</v>
      </c>
      <c r="T3184" s="8" t="str">
        <f>IFERROR(VLOOKUP(LEFT($A3184,8),POR!$A:$R,6,0),"")</f>
        <v/>
      </c>
      <c r="U3184" s="8" t="str">
        <f>IFERROR(VLOOKUP(LEFT($A3184,8),POR!$A:$R,7,0),"")</f>
        <v/>
      </c>
      <c r="V3184" s="8">
        <f>IFERROR(VLOOKUP(LEFT($A3184,8),POR!$A:$R,8,0),"")</f>
        <v>42855</v>
      </c>
      <c r="W3184" s="8" t="str">
        <f>IFERROR(VLOOKUP(LEFT($A3184,8),POR!$A:$R,9,0),"")</f>
        <v/>
      </c>
      <c r="X3184" s="8" t="str">
        <f>IFERROR(VLOOKUP(LEFT($A3184,8),POR!$A:$R,10,0),"")</f>
        <v/>
      </c>
      <c r="Y3184" s="8" t="str">
        <f>IFERROR(VLOOKUP(LEFT($A3184,8),POR!$A:$R,11,0),"")</f>
        <v/>
      </c>
      <c r="Z3184" s="8" t="str">
        <f>IFERROR(VLOOKUP(LEFT($A3184,8),POR!$A:$R,12,0),"")</f>
        <v/>
      </c>
      <c r="AA3184" s="8" t="str">
        <f>IFERROR(VLOOKUP(LEFT($A3184,8),POR!$A:$R,13,0),"")</f>
        <v/>
      </c>
      <c r="AB3184" s="8" t="str">
        <f>IFERROR(VLOOKUP(LEFT($A3184,8),POR!$A:$R,14,0),"")</f>
        <v/>
      </c>
      <c r="AC3184" s="8" t="str">
        <f>IFERROR(VLOOKUP(LEFT($A3184,8),POR!$A:$R,15,0),"")</f>
        <v/>
      </c>
      <c r="AD3184" s="8" t="str">
        <f>IFERROR(VLOOKUP(LEFT($A3184,8),POR!$A:$R,16,0),"")</f>
        <v/>
      </c>
      <c r="AE3184" s="8" t="str">
        <f>IFERROR(VLOOKUP(LEFT($A3184,8),POR!$A:$R,17,0),"")</f>
        <v/>
      </c>
      <c r="AF3184" s="8" t="str">
        <f>IFERROR(VLOOKUP(LEFT($A3184,8),POR!$A:$R,18,0),"")</f>
        <v/>
      </c>
      <c r="AG3184" s="36" t="str">
        <f>IFERROR(VLOOKUP(A3184,NSD!F:G,2,0),"")</f>
        <v/>
      </c>
    </row>
    <row r="3185" spans="1:33">
      <c r="A3185" s="49" t="s">
        <v>3025</v>
      </c>
      <c r="B3185" s="36" t="str">
        <f>VLOOKUP(LEFT(A3185,8),Clusters!A:C,3,0)</f>
        <v>C4</v>
      </c>
      <c r="C3185" s="36">
        <f>VLOOKUP(LEFT(A3185,8),Clusters!A:D,2,0)</f>
        <v>45</v>
      </c>
      <c r="O3185" s="36">
        <f>IFERROR(VLOOKUP(LEFT(A3185,8),'Development Priority'!A:B,2,0),"")</f>
        <v>756</v>
      </c>
      <c r="P3185" s="8" t="str">
        <f>IFERROR(VLOOKUP(LEFT($A3185,8),POR!$A:$R,2,0),"")</f>
        <v/>
      </c>
      <c r="Q3185" s="8" t="str">
        <f>IFERROR(VLOOKUP(LEFT($A3185,8),POR!$A:$R,3,0),"")</f>
        <v/>
      </c>
      <c r="R3185" s="8" t="str">
        <f>IFERROR(VLOOKUP(LEFT($A3185,8),POR!$A:$R,4,0),"")</f>
        <v/>
      </c>
      <c r="S3185" s="8">
        <f>IFERROR(VLOOKUP(LEFT($A3185,8),POR!$A:$R,5,0),"")</f>
        <v>42804</v>
      </c>
      <c r="T3185" s="8" t="str">
        <f>IFERROR(VLOOKUP(LEFT($A3185,8),POR!$A:$R,6,0),"")</f>
        <v/>
      </c>
      <c r="U3185" s="8" t="str">
        <f>IFERROR(VLOOKUP(LEFT($A3185,8),POR!$A:$R,7,0),"")</f>
        <v/>
      </c>
      <c r="V3185" s="8">
        <f>IFERROR(VLOOKUP(LEFT($A3185,8),POR!$A:$R,8,0),"")</f>
        <v>42855</v>
      </c>
      <c r="W3185" s="8" t="str">
        <f>IFERROR(VLOOKUP(LEFT($A3185,8),POR!$A:$R,9,0),"")</f>
        <v/>
      </c>
      <c r="X3185" s="8" t="str">
        <f>IFERROR(VLOOKUP(LEFT($A3185,8),POR!$A:$R,10,0),"")</f>
        <v/>
      </c>
      <c r="Y3185" s="8" t="str">
        <f>IFERROR(VLOOKUP(LEFT($A3185,8),POR!$A:$R,11,0),"")</f>
        <v/>
      </c>
      <c r="Z3185" s="8" t="str">
        <f>IFERROR(VLOOKUP(LEFT($A3185,8),POR!$A:$R,12,0),"")</f>
        <v/>
      </c>
      <c r="AA3185" s="8" t="str">
        <f>IFERROR(VLOOKUP(LEFT($A3185,8),POR!$A:$R,13,0),"")</f>
        <v/>
      </c>
      <c r="AB3185" s="8" t="str">
        <f>IFERROR(VLOOKUP(LEFT($A3185,8),POR!$A:$R,14,0),"")</f>
        <v/>
      </c>
      <c r="AC3185" s="8" t="str">
        <f>IFERROR(VLOOKUP(LEFT($A3185,8),POR!$A:$R,15,0),"")</f>
        <v/>
      </c>
      <c r="AD3185" s="8" t="str">
        <f>IFERROR(VLOOKUP(LEFT($A3185,8),POR!$A:$R,16,0),"")</f>
        <v/>
      </c>
      <c r="AE3185" s="8" t="str">
        <f>IFERROR(VLOOKUP(LEFT($A3185,8),POR!$A:$R,17,0),"")</f>
        <v/>
      </c>
      <c r="AF3185" s="8" t="str">
        <f>IFERROR(VLOOKUP(LEFT($A3185,8),POR!$A:$R,18,0),"")</f>
        <v/>
      </c>
      <c r="AG3185" s="36" t="str">
        <f>IFERROR(VLOOKUP(A3185,NSD!F:G,2,0),"")</f>
        <v/>
      </c>
    </row>
    <row r="3186" spans="1:33">
      <c r="A3186" s="49" t="s">
        <v>3023</v>
      </c>
      <c r="B3186" s="36" t="str">
        <f>VLOOKUP(LEFT(A3186,8),Clusters!A:C,3,0)</f>
        <v>C4</v>
      </c>
      <c r="C3186" s="36">
        <f>VLOOKUP(LEFT(A3186,8),Clusters!A:D,2,0)</f>
        <v>45</v>
      </c>
      <c r="O3186" s="36">
        <f>IFERROR(VLOOKUP(LEFT(A3186,8),'Development Priority'!A:B,2,0),"")</f>
        <v>756</v>
      </c>
      <c r="P3186" s="8" t="str">
        <f>IFERROR(VLOOKUP(LEFT($A3186,8),POR!$A:$R,2,0),"")</f>
        <v/>
      </c>
      <c r="Q3186" s="8" t="str">
        <f>IFERROR(VLOOKUP(LEFT($A3186,8),POR!$A:$R,3,0),"")</f>
        <v/>
      </c>
      <c r="R3186" s="8" t="str">
        <f>IFERROR(VLOOKUP(LEFT($A3186,8),POR!$A:$R,4,0),"")</f>
        <v/>
      </c>
      <c r="S3186" s="8">
        <f>IFERROR(VLOOKUP(LEFT($A3186,8),POR!$A:$R,5,0),"")</f>
        <v>42804</v>
      </c>
      <c r="T3186" s="8" t="str">
        <f>IFERROR(VLOOKUP(LEFT($A3186,8),POR!$A:$R,6,0),"")</f>
        <v/>
      </c>
      <c r="U3186" s="8" t="str">
        <f>IFERROR(VLOOKUP(LEFT($A3186,8),POR!$A:$R,7,0),"")</f>
        <v/>
      </c>
      <c r="V3186" s="8">
        <f>IFERROR(VLOOKUP(LEFT($A3186,8),POR!$A:$R,8,0),"")</f>
        <v>42855</v>
      </c>
      <c r="W3186" s="8" t="str">
        <f>IFERROR(VLOOKUP(LEFT($A3186,8),POR!$A:$R,9,0),"")</f>
        <v/>
      </c>
      <c r="X3186" s="8" t="str">
        <f>IFERROR(VLOOKUP(LEFT($A3186,8),POR!$A:$R,10,0),"")</f>
        <v/>
      </c>
      <c r="Y3186" s="8" t="str">
        <f>IFERROR(VLOOKUP(LEFT($A3186,8),POR!$A:$R,11,0),"")</f>
        <v/>
      </c>
      <c r="Z3186" s="8" t="str">
        <f>IFERROR(VLOOKUP(LEFT($A3186,8),POR!$A:$R,12,0),"")</f>
        <v/>
      </c>
      <c r="AA3186" s="8" t="str">
        <f>IFERROR(VLOOKUP(LEFT($A3186,8),POR!$A:$R,13,0),"")</f>
        <v/>
      </c>
      <c r="AB3186" s="8" t="str">
        <f>IFERROR(VLOOKUP(LEFT($A3186,8),POR!$A:$R,14,0),"")</f>
        <v/>
      </c>
      <c r="AC3186" s="8" t="str">
        <f>IFERROR(VLOOKUP(LEFT($A3186,8),POR!$A:$R,15,0),"")</f>
        <v/>
      </c>
      <c r="AD3186" s="8" t="str">
        <f>IFERROR(VLOOKUP(LEFT($A3186,8),POR!$A:$R,16,0),"")</f>
        <v/>
      </c>
      <c r="AE3186" s="8" t="str">
        <f>IFERROR(VLOOKUP(LEFT($A3186,8),POR!$A:$R,17,0),"")</f>
        <v/>
      </c>
      <c r="AF3186" s="8" t="str">
        <f>IFERROR(VLOOKUP(LEFT($A3186,8),POR!$A:$R,18,0),"")</f>
        <v/>
      </c>
      <c r="AG3186" s="36" t="str">
        <f>IFERROR(VLOOKUP(A3186,NSD!F:G,2,0),"")</f>
        <v/>
      </c>
    </row>
    <row r="3187" spans="1:33">
      <c r="A3187" s="49" t="s">
        <v>2868</v>
      </c>
      <c r="B3187" s="36" t="str">
        <f>VLOOKUP(LEFT(A3187,8),Clusters!A:C,3,0)</f>
        <v>C4</v>
      </c>
      <c r="C3187" s="36">
        <f>VLOOKUP(LEFT(A3187,8),Clusters!A:D,2,0)</f>
        <v>45</v>
      </c>
      <c r="O3187" s="36">
        <f>IFERROR(VLOOKUP(LEFT(A3187,8),'Development Priority'!A:B,2,0),"")</f>
        <v>756</v>
      </c>
      <c r="P3187" s="8" t="str">
        <f>IFERROR(VLOOKUP(LEFT($A3187,8),POR!$A:$R,2,0),"")</f>
        <v/>
      </c>
      <c r="Q3187" s="8" t="str">
        <f>IFERROR(VLOOKUP(LEFT($A3187,8),POR!$A:$R,3,0),"")</f>
        <v/>
      </c>
      <c r="R3187" s="8" t="str">
        <f>IFERROR(VLOOKUP(LEFT($A3187,8),POR!$A:$R,4,0),"")</f>
        <v/>
      </c>
      <c r="S3187" s="8">
        <f>IFERROR(VLOOKUP(LEFT($A3187,8),POR!$A:$R,5,0),"")</f>
        <v>42804</v>
      </c>
      <c r="T3187" s="8" t="str">
        <f>IFERROR(VLOOKUP(LEFT($A3187,8),POR!$A:$R,6,0),"")</f>
        <v/>
      </c>
      <c r="U3187" s="8" t="str">
        <f>IFERROR(VLOOKUP(LEFT($A3187,8),POR!$A:$R,7,0),"")</f>
        <v/>
      </c>
      <c r="V3187" s="8">
        <f>IFERROR(VLOOKUP(LEFT($A3187,8),POR!$A:$R,8,0),"")</f>
        <v>42855</v>
      </c>
      <c r="W3187" s="8" t="str">
        <f>IFERROR(VLOOKUP(LEFT($A3187,8),POR!$A:$R,9,0),"")</f>
        <v/>
      </c>
      <c r="X3187" s="8" t="str">
        <f>IFERROR(VLOOKUP(LEFT($A3187,8),POR!$A:$R,10,0),"")</f>
        <v/>
      </c>
      <c r="Y3187" s="8" t="str">
        <f>IFERROR(VLOOKUP(LEFT($A3187,8),POR!$A:$R,11,0),"")</f>
        <v/>
      </c>
      <c r="Z3187" s="8" t="str">
        <f>IFERROR(VLOOKUP(LEFT($A3187,8),POR!$A:$R,12,0),"")</f>
        <v/>
      </c>
      <c r="AA3187" s="8" t="str">
        <f>IFERROR(VLOOKUP(LEFT($A3187,8),POR!$A:$R,13,0),"")</f>
        <v/>
      </c>
      <c r="AB3187" s="8" t="str">
        <f>IFERROR(VLOOKUP(LEFT($A3187,8),POR!$A:$R,14,0),"")</f>
        <v/>
      </c>
      <c r="AC3187" s="8" t="str">
        <f>IFERROR(VLOOKUP(LEFT($A3187,8),POR!$A:$R,15,0),"")</f>
        <v/>
      </c>
      <c r="AD3187" s="8" t="str">
        <f>IFERROR(VLOOKUP(LEFT($A3187,8),POR!$A:$R,16,0),"")</f>
        <v/>
      </c>
      <c r="AE3187" s="8" t="str">
        <f>IFERROR(VLOOKUP(LEFT($A3187,8),POR!$A:$R,17,0),"")</f>
        <v/>
      </c>
      <c r="AF3187" s="8" t="str">
        <f>IFERROR(VLOOKUP(LEFT($A3187,8),POR!$A:$R,18,0),"")</f>
        <v/>
      </c>
      <c r="AG3187" s="36" t="str">
        <f>IFERROR(VLOOKUP(A3187,NSD!F:G,2,0),"")</f>
        <v/>
      </c>
    </row>
    <row r="3188" spans="1:33">
      <c r="A3188" s="49" t="s">
        <v>3404</v>
      </c>
      <c r="B3188" s="36" t="str">
        <f>VLOOKUP(LEFT(A3188,8),Clusters!A:C,3,0)</f>
        <v>C4</v>
      </c>
      <c r="C3188" s="36">
        <f>VLOOKUP(LEFT(A3188,8),Clusters!A:D,2,0)</f>
        <v>45</v>
      </c>
      <c r="O3188" s="36">
        <f>IFERROR(VLOOKUP(LEFT(A3188,8),'Development Priority'!A:B,2,0),"")</f>
        <v>474</v>
      </c>
      <c r="P3188" s="8" t="str">
        <f>IFERROR(VLOOKUP(LEFT($A3188,8),POR!$A:$R,2,0),"")</f>
        <v/>
      </c>
      <c r="Q3188" s="8" t="str">
        <f>IFERROR(VLOOKUP(LEFT($A3188,8),POR!$A:$R,3,0),"")</f>
        <v/>
      </c>
      <c r="R3188" s="8" t="str">
        <f>IFERROR(VLOOKUP(LEFT($A3188,8),POR!$A:$R,4,0),"")</f>
        <v/>
      </c>
      <c r="S3188" s="8" t="str">
        <f>IFERROR(VLOOKUP(LEFT($A3188,8),POR!$A:$R,5,0),"")</f>
        <v/>
      </c>
      <c r="T3188" s="8" t="str">
        <f>IFERROR(VLOOKUP(LEFT($A3188,8),POR!$A:$R,6,0),"")</f>
        <v/>
      </c>
      <c r="U3188" s="8" t="str">
        <f>IFERROR(VLOOKUP(LEFT($A3188,8),POR!$A:$R,7,0),"")</f>
        <v/>
      </c>
      <c r="V3188" s="8" t="str">
        <f>IFERROR(VLOOKUP(LEFT($A3188,8),POR!$A:$R,8,0),"")</f>
        <v/>
      </c>
      <c r="W3188" s="8" t="str">
        <f>IFERROR(VLOOKUP(LEFT($A3188,8),POR!$A:$R,9,0),"")</f>
        <v/>
      </c>
      <c r="X3188" s="8" t="str">
        <f>IFERROR(VLOOKUP(LEFT($A3188,8),POR!$A:$R,10,0),"")</f>
        <v/>
      </c>
      <c r="Y3188" s="8" t="str">
        <f>IFERROR(VLOOKUP(LEFT($A3188,8),POR!$A:$R,11,0),"")</f>
        <v/>
      </c>
      <c r="Z3188" s="8" t="str">
        <f>IFERROR(VLOOKUP(LEFT($A3188,8),POR!$A:$R,12,0),"")</f>
        <v/>
      </c>
      <c r="AA3188" s="8" t="str">
        <f>IFERROR(VLOOKUP(LEFT($A3188,8),POR!$A:$R,13,0),"")</f>
        <v/>
      </c>
      <c r="AB3188" s="8">
        <f>IFERROR(VLOOKUP(LEFT($A3188,8),POR!$A:$R,14,0),"")</f>
        <v>42886</v>
      </c>
      <c r="AC3188" s="8" t="str">
        <f>IFERROR(VLOOKUP(LEFT($A3188,8),POR!$A:$R,15,0),"")</f>
        <v/>
      </c>
      <c r="AD3188" s="8" t="str">
        <f>IFERROR(VLOOKUP(LEFT($A3188,8),POR!$A:$R,16,0),"")</f>
        <v/>
      </c>
      <c r="AE3188" s="8" t="str">
        <f>IFERROR(VLOOKUP(LEFT($A3188,8),POR!$A:$R,17,0),"")</f>
        <v/>
      </c>
      <c r="AF3188" s="8" t="str">
        <f>IFERROR(VLOOKUP(LEFT($A3188,8),POR!$A:$R,18,0),"")</f>
        <v/>
      </c>
      <c r="AG3188" s="36" t="str">
        <f>IFERROR(VLOOKUP(A3188,NSD!F:G,2,0),"")</f>
        <v/>
      </c>
    </row>
    <row r="3189" spans="1:33">
      <c r="A3189" s="49" t="s">
        <v>4931</v>
      </c>
      <c r="B3189" s="36" t="str">
        <f>VLOOKUP(LEFT(A3189,8),Clusters!A:C,3,0)</f>
        <v>C4</v>
      </c>
      <c r="C3189" s="36">
        <f>VLOOKUP(LEFT(A3189,8),Clusters!A:D,2,0)</f>
        <v>45</v>
      </c>
      <c r="O3189" s="36">
        <f>IFERROR(VLOOKUP(LEFT(A3189,8),'Development Priority'!A:B,2,0),"")</f>
        <v>474</v>
      </c>
      <c r="P3189" s="8" t="str">
        <f>IFERROR(VLOOKUP(LEFT($A3189,8),POR!$A:$R,2,0),"")</f>
        <v/>
      </c>
      <c r="Q3189" s="8" t="str">
        <f>IFERROR(VLOOKUP(LEFT($A3189,8),POR!$A:$R,3,0),"")</f>
        <v/>
      </c>
      <c r="R3189" s="8" t="str">
        <f>IFERROR(VLOOKUP(LEFT($A3189,8),POR!$A:$R,4,0),"")</f>
        <v/>
      </c>
      <c r="S3189" s="8" t="str">
        <f>IFERROR(VLOOKUP(LEFT($A3189,8),POR!$A:$R,5,0),"")</f>
        <v/>
      </c>
      <c r="T3189" s="8" t="str">
        <f>IFERROR(VLOOKUP(LEFT($A3189,8),POR!$A:$R,6,0),"")</f>
        <v/>
      </c>
      <c r="U3189" s="8" t="str">
        <f>IFERROR(VLOOKUP(LEFT($A3189,8),POR!$A:$R,7,0),"")</f>
        <v/>
      </c>
      <c r="V3189" s="8" t="str">
        <f>IFERROR(VLOOKUP(LEFT($A3189,8),POR!$A:$R,8,0),"")</f>
        <v/>
      </c>
      <c r="W3189" s="8" t="str">
        <f>IFERROR(VLOOKUP(LEFT($A3189,8),POR!$A:$R,9,0),"")</f>
        <v/>
      </c>
      <c r="X3189" s="8" t="str">
        <f>IFERROR(VLOOKUP(LEFT($A3189,8),POR!$A:$R,10,0),"")</f>
        <v/>
      </c>
      <c r="Y3189" s="8" t="str">
        <f>IFERROR(VLOOKUP(LEFT($A3189,8),POR!$A:$R,11,0),"")</f>
        <v/>
      </c>
      <c r="Z3189" s="8" t="str">
        <f>IFERROR(VLOOKUP(LEFT($A3189,8),POR!$A:$R,12,0),"")</f>
        <v/>
      </c>
      <c r="AA3189" s="8" t="str">
        <f>IFERROR(VLOOKUP(LEFT($A3189,8),POR!$A:$R,13,0),"")</f>
        <v/>
      </c>
      <c r="AB3189" s="8">
        <f>IFERROR(VLOOKUP(LEFT($A3189,8),POR!$A:$R,14,0),"")</f>
        <v>42886</v>
      </c>
      <c r="AC3189" s="8" t="str">
        <f>IFERROR(VLOOKUP(LEFT($A3189,8),POR!$A:$R,15,0),"")</f>
        <v/>
      </c>
      <c r="AD3189" s="8" t="str">
        <f>IFERROR(VLOOKUP(LEFT($A3189,8),POR!$A:$R,16,0),"")</f>
        <v/>
      </c>
      <c r="AE3189" s="8" t="str">
        <f>IFERROR(VLOOKUP(LEFT($A3189,8),POR!$A:$R,17,0),"")</f>
        <v/>
      </c>
      <c r="AF3189" s="8" t="str">
        <f>IFERROR(VLOOKUP(LEFT($A3189,8),POR!$A:$R,18,0),"")</f>
        <v/>
      </c>
      <c r="AG3189" s="36" t="str">
        <f>IFERROR(VLOOKUP(A3189,NSD!F:G,2,0),"")</f>
        <v/>
      </c>
    </row>
    <row r="3190" spans="1:33">
      <c r="A3190" s="49" t="s">
        <v>4958</v>
      </c>
      <c r="B3190" s="36" t="str">
        <f>VLOOKUP(LEFT(A3190,8),Clusters!A:C,3,0)</f>
        <v>C4</v>
      </c>
      <c r="C3190" s="36">
        <f>VLOOKUP(LEFT(A3190,8),Clusters!A:D,2,0)</f>
        <v>45</v>
      </c>
      <c r="O3190" s="36">
        <f>IFERROR(VLOOKUP(LEFT(A3190,8),'Development Priority'!A:B,2,0),"")</f>
        <v>474</v>
      </c>
      <c r="P3190" s="8" t="str">
        <f>IFERROR(VLOOKUP(LEFT($A3190,8),POR!$A:$R,2,0),"")</f>
        <v/>
      </c>
      <c r="Q3190" s="8" t="str">
        <f>IFERROR(VLOOKUP(LEFT($A3190,8),POR!$A:$R,3,0),"")</f>
        <v/>
      </c>
      <c r="R3190" s="8" t="str">
        <f>IFERROR(VLOOKUP(LEFT($A3190,8),POR!$A:$R,4,0),"")</f>
        <v/>
      </c>
      <c r="S3190" s="8" t="str">
        <f>IFERROR(VLOOKUP(LEFT($A3190,8),POR!$A:$R,5,0),"")</f>
        <v/>
      </c>
      <c r="T3190" s="8" t="str">
        <f>IFERROR(VLOOKUP(LEFT($A3190,8),POR!$A:$R,6,0),"")</f>
        <v/>
      </c>
      <c r="U3190" s="8" t="str">
        <f>IFERROR(VLOOKUP(LEFT($A3190,8),POR!$A:$R,7,0),"")</f>
        <v/>
      </c>
      <c r="V3190" s="8" t="str">
        <f>IFERROR(VLOOKUP(LEFT($A3190,8),POR!$A:$R,8,0),"")</f>
        <v/>
      </c>
      <c r="W3190" s="8" t="str">
        <f>IFERROR(VLOOKUP(LEFT($A3190,8),POR!$A:$R,9,0),"")</f>
        <v/>
      </c>
      <c r="X3190" s="8" t="str">
        <f>IFERROR(VLOOKUP(LEFT($A3190,8),POR!$A:$R,10,0),"")</f>
        <v/>
      </c>
      <c r="Y3190" s="8" t="str">
        <f>IFERROR(VLOOKUP(LEFT($A3190,8),POR!$A:$R,11,0),"")</f>
        <v/>
      </c>
      <c r="Z3190" s="8" t="str">
        <f>IFERROR(VLOOKUP(LEFT($A3190,8),POR!$A:$R,12,0),"")</f>
        <v/>
      </c>
      <c r="AA3190" s="8" t="str">
        <f>IFERROR(VLOOKUP(LEFT($A3190,8),POR!$A:$R,13,0),"")</f>
        <v/>
      </c>
      <c r="AB3190" s="8">
        <f>IFERROR(VLOOKUP(LEFT($A3190,8),POR!$A:$R,14,0),"")</f>
        <v>42886</v>
      </c>
      <c r="AC3190" s="8" t="str">
        <f>IFERROR(VLOOKUP(LEFT($A3190,8),POR!$A:$R,15,0),"")</f>
        <v/>
      </c>
      <c r="AD3190" s="8" t="str">
        <f>IFERROR(VLOOKUP(LEFT($A3190,8),POR!$A:$R,16,0),"")</f>
        <v/>
      </c>
      <c r="AE3190" s="8" t="str">
        <f>IFERROR(VLOOKUP(LEFT($A3190,8),POR!$A:$R,17,0),"")</f>
        <v/>
      </c>
      <c r="AF3190" s="8" t="str">
        <f>IFERROR(VLOOKUP(LEFT($A3190,8),POR!$A:$R,18,0),"")</f>
        <v/>
      </c>
      <c r="AG3190" s="36" t="str">
        <f>IFERROR(VLOOKUP(A3190,NSD!F:G,2,0),"")</f>
        <v/>
      </c>
    </row>
    <row r="3191" spans="1:33">
      <c r="A3191" s="49" t="s">
        <v>5066</v>
      </c>
      <c r="B3191" s="36" t="str">
        <f>VLOOKUP(LEFT(A3191,8),Clusters!A:C,3,0)</f>
        <v>C4</v>
      </c>
      <c r="C3191" s="36">
        <f>VLOOKUP(LEFT(A3191,8),Clusters!A:D,2,0)</f>
        <v>45</v>
      </c>
      <c r="O3191" s="36">
        <f>IFERROR(VLOOKUP(LEFT(A3191,8),'Development Priority'!A:B,2,0),"")</f>
        <v>807</v>
      </c>
      <c r="P3191" s="8" t="str">
        <f>IFERROR(VLOOKUP(LEFT($A3191,8),POR!$A:$R,2,0),"")</f>
        <v/>
      </c>
      <c r="Q3191" s="8" t="str">
        <f>IFERROR(VLOOKUP(LEFT($A3191,8),POR!$A:$R,3,0),"")</f>
        <v/>
      </c>
      <c r="R3191" s="8" t="str">
        <f>IFERROR(VLOOKUP(LEFT($A3191,8),POR!$A:$R,4,0),"")</f>
        <v/>
      </c>
      <c r="S3191" s="8">
        <f>IFERROR(VLOOKUP(LEFT($A3191,8),POR!$A:$R,5,0),"")</f>
        <v>42852</v>
      </c>
      <c r="T3191" s="8" t="str">
        <f>IFERROR(VLOOKUP(LEFT($A3191,8),POR!$A:$R,6,0),"")</f>
        <v/>
      </c>
      <c r="U3191" s="8" t="str">
        <f>IFERROR(VLOOKUP(LEFT($A3191,8),POR!$A:$R,7,0),"")</f>
        <v/>
      </c>
      <c r="V3191" s="8" t="str">
        <f>IFERROR(VLOOKUP(LEFT($A3191,8),POR!$A:$R,8,0),"")</f>
        <v/>
      </c>
      <c r="W3191" s="8" t="str">
        <f>IFERROR(VLOOKUP(LEFT($A3191,8),POR!$A:$R,9,0),"")</f>
        <v/>
      </c>
      <c r="X3191" s="8" t="str">
        <f>IFERROR(VLOOKUP(LEFT($A3191,8),POR!$A:$R,10,0),"")</f>
        <v/>
      </c>
      <c r="Y3191" s="8" t="str">
        <f>IFERROR(VLOOKUP(LEFT($A3191,8),POR!$A:$R,11,0),"")</f>
        <v/>
      </c>
      <c r="Z3191" s="8" t="str">
        <f>IFERROR(VLOOKUP(LEFT($A3191,8),POR!$A:$R,12,0),"")</f>
        <v/>
      </c>
      <c r="AA3191" s="8" t="str">
        <f>IFERROR(VLOOKUP(LEFT($A3191,8),POR!$A:$R,13,0),"")</f>
        <v/>
      </c>
      <c r="AB3191" s="8">
        <f>IFERROR(VLOOKUP(LEFT($A3191,8),POR!$A:$R,14,0),"")</f>
        <v>42852</v>
      </c>
      <c r="AC3191" s="8" t="str">
        <f>IFERROR(VLOOKUP(LEFT($A3191,8),POR!$A:$R,15,0),"")</f>
        <v/>
      </c>
      <c r="AD3191" s="8" t="str">
        <f>IFERROR(VLOOKUP(LEFT($A3191,8),POR!$A:$R,16,0),"")</f>
        <v/>
      </c>
      <c r="AE3191" s="8" t="str">
        <f>IFERROR(VLOOKUP(LEFT($A3191,8),POR!$A:$R,17,0),"")</f>
        <v/>
      </c>
      <c r="AF3191" s="8" t="str">
        <f>IFERROR(VLOOKUP(LEFT($A3191,8),POR!$A:$R,18,0),"")</f>
        <v/>
      </c>
      <c r="AG3191" s="36" t="str">
        <f>IFERROR(VLOOKUP(A3191,NSD!F:G,2,0),"")</f>
        <v/>
      </c>
    </row>
    <row r="3192" spans="1:33">
      <c r="A3192" s="49" t="s">
        <v>3456</v>
      </c>
      <c r="B3192" s="36" t="str">
        <f>VLOOKUP(LEFT(A3192,8),Clusters!A:C,3,0)</f>
        <v>C4</v>
      </c>
      <c r="C3192" s="36">
        <f>VLOOKUP(LEFT(A3192,8),Clusters!A:D,2,0)</f>
        <v>45</v>
      </c>
      <c r="O3192" s="36">
        <f>IFERROR(VLOOKUP(LEFT(A3192,8),'Development Priority'!A:B,2,0),"")</f>
        <v>807</v>
      </c>
      <c r="P3192" s="8" t="str">
        <f>IFERROR(VLOOKUP(LEFT($A3192,8),POR!$A:$R,2,0),"")</f>
        <v/>
      </c>
      <c r="Q3192" s="8" t="str">
        <f>IFERROR(VLOOKUP(LEFT($A3192,8),POR!$A:$R,3,0),"")</f>
        <v/>
      </c>
      <c r="R3192" s="8" t="str">
        <f>IFERROR(VLOOKUP(LEFT($A3192,8),POR!$A:$R,4,0),"")</f>
        <v/>
      </c>
      <c r="S3192" s="8">
        <f>IFERROR(VLOOKUP(LEFT($A3192,8),POR!$A:$R,5,0),"")</f>
        <v>42852</v>
      </c>
      <c r="T3192" s="8" t="str">
        <f>IFERROR(VLOOKUP(LEFT($A3192,8),POR!$A:$R,6,0),"")</f>
        <v/>
      </c>
      <c r="U3192" s="8" t="str">
        <f>IFERROR(VLOOKUP(LEFT($A3192,8),POR!$A:$R,7,0),"")</f>
        <v/>
      </c>
      <c r="V3192" s="8" t="str">
        <f>IFERROR(VLOOKUP(LEFT($A3192,8),POR!$A:$R,8,0),"")</f>
        <v/>
      </c>
      <c r="W3192" s="8" t="str">
        <f>IFERROR(VLOOKUP(LEFT($A3192,8),POR!$A:$R,9,0),"")</f>
        <v/>
      </c>
      <c r="X3192" s="8" t="str">
        <f>IFERROR(VLOOKUP(LEFT($A3192,8),POR!$A:$R,10,0),"")</f>
        <v/>
      </c>
      <c r="Y3192" s="8" t="str">
        <f>IFERROR(VLOOKUP(LEFT($A3192,8),POR!$A:$R,11,0),"")</f>
        <v/>
      </c>
      <c r="Z3192" s="8" t="str">
        <f>IFERROR(VLOOKUP(LEFT($A3192,8),POR!$A:$R,12,0),"")</f>
        <v/>
      </c>
      <c r="AA3192" s="8" t="str">
        <f>IFERROR(VLOOKUP(LEFT($A3192,8),POR!$A:$R,13,0),"")</f>
        <v/>
      </c>
      <c r="AB3192" s="8">
        <f>IFERROR(VLOOKUP(LEFT($A3192,8),POR!$A:$R,14,0),"")</f>
        <v>42852</v>
      </c>
      <c r="AC3192" s="8" t="str">
        <f>IFERROR(VLOOKUP(LEFT($A3192,8),POR!$A:$R,15,0),"")</f>
        <v/>
      </c>
      <c r="AD3192" s="8" t="str">
        <f>IFERROR(VLOOKUP(LEFT($A3192,8),POR!$A:$R,16,0),"")</f>
        <v/>
      </c>
      <c r="AE3192" s="8" t="str">
        <f>IFERROR(VLOOKUP(LEFT($A3192,8),POR!$A:$R,17,0),"")</f>
        <v/>
      </c>
      <c r="AF3192" s="8" t="str">
        <f>IFERROR(VLOOKUP(LEFT($A3192,8),POR!$A:$R,18,0),"")</f>
        <v/>
      </c>
      <c r="AG3192" s="36" t="str">
        <f>IFERROR(VLOOKUP(A3192,NSD!F:G,2,0),"")</f>
        <v/>
      </c>
    </row>
    <row r="3193" spans="1:33">
      <c r="A3193" s="49" t="s">
        <v>3067</v>
      </c>
      <c r="B3193" s="36" t="str">
        <f>VLOOKUP(LEFT(A3193,8),Clusters!A:C,3,0)</f>
        <v>C4</v>
      </c>
      <c r="C3193" s="36">
        <f>VLOOKUP(LEFT(A3193,8),Clusters!A:D,2,0)</f>
        <v>45</v>
      </c>
      <c r="O3193" s="36">
        <f>IFERROR(VLOOKUP(LEFT(A3193,8),'Development Priority'!A:B,2,0),"")</f>
        <v>807</v>
      </c>
      <c r="P3193" s="8" t="str">
        <f>IFERROR(VLOOKUP(LEFT($A3193,8),POR!$A:$R,2,0),"")</f>
        <v/>
      </c>
      <c r="Q3193" s="8" t="str">
        <f>IFERROR(VLOOKUP(LEFT($A3193,8),POR!$A:$R,3,0),"")</f>
        <v/>
      </c>
      <c r="R3193" s="8" t="str">
        <f>IFERROR(VLOOKUP(LEFT($A3193,8),POR!$A:$R,4,0),"")</f>
        <v/>
      </c>
      <c r="S3193" s="8">
        <f>IFERROR(VLOOKUP(LEFT($A3193,8),POR!$A:$R,5,0),"")</f>
        <v>42852</v>
      </c>
      <c r="T3193" s="8" t="str">
        <f>IFERROR(VLOOKUP(LEFT($A3193,8),POR!$A:$R,6,0),"")</f>
        <v/>
      </c>
      <c r="U3193" s="8" t="str">
        <f>IFERROR(VLOOKUP(LEFT($A3193,8),POR!$A:$R,7,0),"")</f>
        <v/>
      </c>
      <c r="V3193" s="8" t="str">
        <f>IFERROR(VLOOKUP(LEFT($A3193,8),POR!$A:$R,8,0),"")</f>
        <v/>
      </c>
      <c r="W3193" s="8" t="str">
        <f>IFERROR(VLOOKUP(LEFT($A3193,8),POR!$A:$R,9,0),"")</f>
        <v/>
      </c>
      <c r="X3193" s="8" t="str">
        <f>IFERROR(VLOOKUP(LEFT($A3193,8),POR!$A:$R,10,0),"")</f>
        <v/>
      </c>
      <c r="Y3193" s="8" t="str">
        <f>IFERROR(VLOOKUP(LEFT($A3193,8),POR!$A:$R,11,0),"")</f>
        <v/>
      </c>
      <c r="Z3193" s="8" t="str">
        <f>IFERROR(VLOOKUP(LEFT($A3193,8),POR!$A:$R,12,0),"")</f>
        <v/>
      </c>
      <c r="AA3193" s="8" t="str">
        <f>IFERROR(VLOOKUP(LEFT($A3193,8),POR!$A:$R,13,0),"")</f>
        <v/>
      </c>
      <c r="AB3193" s="8">
        <f>IFERROR(VLOOKUP(LEFT($A3193,8),POR!$A:$R,14,0),"")</f>
        <v>42852</v>
      </c>
      <c r="AC3193" s="8" t="str">
        <f>IFERROR(VLOOKUP(LEFT($A3193,8),POR!$A:$R,15,0),"")</f>
        <v/>
      </c>
      <c r="AD3193" s="8" t="str">
        <f>IFERROR(VLOOKUP(LEFT($A3193,8),POR!$A:$R,16,0),"")</f>
        <v/>
      </c>
      <c r="AE3193" s="8" t="str">
        <f>IFERROR(VLOOKUP(LEFT($A3193,8),POR!$A:$R,17,0),"")</f>
        <v/>
      </c>
      <c r="AF3193" s="8" t="str">
        <f>IFERROR(VLOOKUP(LEFT($A3193,8),POR!$A:$R,18,0),"")</f>
        <v/>
      </c>
      <c r="AG3193" s="36" t="str">
        <f>IFERROR(VLOOKUP(A3193,NSD!F:G,2,0),"")</f>
        <v/>
      </c>
    </row>
    <row r="3194" spans="1:33">
      <c r="A3194" s="49" t="s">
        <v>4172</v>
      </c>
      <c r="B3194" s="36" t="str">
        <f>VLOOKUP(LEFT(A3194,8),Clusters!A:C,3,0)</f>
        <v>C2</v>
      </c>
      <c r="C3194" s="36">
        <f>VLOOKUP(LEFT(A3194,8),Clusters!A:D,2,0)</f>
        <v>26</v>
      </c>
      <c r="O3194" s="36">
        <f>IFERROR(VLOOKUP(LEFT(A3194,8),'Development Priority'!A:B,2,0),"")</f>
        <v>730</v>
      </c>
      <c r="P3194" s="8" t="str">
        <f>IFERROR(VLOOKUP(LEFT($A3194,8),POR!$A:$R,2,0),"")</f>
        <v/>
      </c>
      <c r="Q3194" s="8" t="str">
        <f>IFERROR(VLOOKUP(LEFT($A3194,8),POR!$A:$R,3,0),"")</f>
        <v/>
      </c>
      <c r="R3194" s="8" t="str">
        <f>IFERROR(VLOOKUP(LEFT($A3194,8),POR!$A:$R,4,0),"")</f>
        <v/>
      </c>
      <c r="S3194" s="8" t="str">
        <f>IFERROR(VLOOKUP(LEFT($A3194,8),POR!$A:$R,5,0),"")</f>
        <v/>
      </c>
      <c r="T3194" s="8" t="str">
        <f>IFERROR(VLOOKUP(LEFT($A3194,8),POR!$A:$R,6,0),"")</f>
        <v/>
      </c>
      <c r="U3194" s="8">
        <f>IFERROR(VLOOKUP(LEFT($A3194,8),POR!$A:$R,7,0),"")</f>
        <v>43023</v>
      </c>
      <c r="V3194" s="8" t="str">
        <f>IFERROR(VLOOKUP(LEFT($A3194,8),POR!$A:$R,8,0),"")</f>
        <v/>
      </c>
      <c r="W3194" s="8" t="str">
        <f>IFERROR(VLOOKUP(LEFT($A3194,8),POR!$A:$R,9,0),"")</f>
        <v/>
      </c>
      <c r="X3194" s="8" t="str">
        <f>IFERROR(VLOOKUP(LEFT($A3194,8),POR!$A:$R,10,0),"")</f>
        <v/>
      </c>
      <c r="Y3194" s="8" t="str">
        <f>IFERROR(VLOOKUP(LEFT($A3194,8),POR!$A:$R,11,0),"")</f>
        <v/>
      </c>
      <c r="Z3194" s="8" t="str">
        <f>IFERROR(VLOOKUP(LEFT($A3194,8),POR!$A:$R,12,0),"")</f>
        <v/>
      </c>
      <c r="AA3194" s="8" t="str">
        <f>IFERROR(VLOOKUP(LEFT($A3194,8),POR!$A:$R,13,0),"")</f>
        <v/>
      </c>
      <c r="AB3194" s="8" t="str">
        <f>IFERROR(VLOOKUP(LEFT($A3194,8),POR!$A:$R,14,0),"")</f>
        <v/>
      </c>
      <c r="AC3194" s="8" t="str">
        <f>IFERROR(VLOOKUP(LEFT($A3194,8),POR!$A:$R,15,0),"")</f>
        <v/>
      </c>
      <c r="AD3194" s="8" t="str">
        <f>IFERROR(VLOOKUP(LEFT($A3194,8),POR!$A:$R,16,0),"")</f>
        <v/>
      </c>
      <c r="AE3194" s="8" t="str">
        <f>IFERROR(VLOOKUP(LEFT($A3194,8),POR!$A:$R,17,0),"")</f>
        <v/>
      </c>
      <c r="AF3194" s="8" t="str">
        <f>IFERROR(VLOOKUP(LEFT($A3194,8),POR!$A:$R,18,0),"")</f>
        <v/>
      </c>
      <c r="AG3194" s="36" t="str">
        <f>IFERROR(VLOOKUP(A3194,NSD!F:G,2,0),"")</f>
        <v/>
      </c>
    </row>
    <row r="3195" spans="1:33">
      <c r="A3195" s="49" t="s">
        <v>2815</v>
      </c>
      <c r="B3195" s="36" t="str">
        <f>VLOOKUP(LEFT(A3195,8),Clusters!A:C,3,0)</f>
        <v>C2</v>
      </c>
      <c r="C3195" s="36">
        <f>VLOOKUP(LEFT(A3195,8),Clusters!A:D,2,0)</f>
        <v>26</v>
      </c>
      <c r="O3195" s="36">
        <f>IFERROR(VLOOKUP(LEFT(A3195,8),'Development Priority'!A:B,2,0),"")</f>
        <v>730</v>
      </c>
      <c r="P3195" s="8" t="str">
        <f>IFERROR(VLOOKUP(LEFT($A3195,8),POR!$A:$R,2,0),"")</f>
        <v/>
      </c>
      <c r="Q3195" s="8" t="str">
        <f>IFERROR(VLOOKUP(LEFT($A3195,8),POR!$A:$R,3,0),"")</f>
        <v/>
      </c>
      <c r="R3195" s="8" t="str">
        <f>IFERROR(VLOOKUP(LEFT($A3195,8),POR!$A:$R,4,0),"")</f>
        <v/>
      </c>
      <c r="S3195" s="8" t="str">
        <f>IFERROR(VLOOKUP(LEFT($A3195,8),POR!$A:$R,5,0),"")</f>
        <v/>
      </c>
      <c r="T3195" s="8" t="str">
        <f>IFERROR(VLOOKUP(LEFT($A3195,8),POR!$A:$R,6,0),"")</f>
        <v/>
      </c>
      <c r="U3195" s="8">
        <f>IFERROR(VLOOKUP(LEFT($A3195,8),POR!$A:$R,7,0),"")</f>
        <v>43023</v>
      </c>
      <c r="V3195" s="8" t="str">
        <f>IFERROR(VLOOKUP(LEFT($A3195,8),POR!$A:$R,8,0),"")</f>
        <v/>
      </c>
      <c r="W3195" s="8" t="str">
        <f>IFERROR(VLOOKUP(LEFT($A3195,8),POR!$A:$R,9,0),"")</f>
        <v/>
      </c>
      <c r="X3195" s="8" t="str">
        <f>IFERROR(VLOOKUP(LEFT($A3195,8),POR!$A:$R,10,0),"")</f>
        <v/>
      </c>
      <c r="Y3195" s="8" t="str">
        <f>IFERROR(VLOOKUP(LEFT($A3195,8),POR!$A:$R,11,0),"")</f>
        <v/>
      </c>
      <c r="Z3195" s="8" t="str">
        <f>IFERROR(VLOOKUP(LEFT($A3195,8),POR!$A:$R,12,0),"")</f>
        <v/>
      </c>
      <c r="AA3195" s="8" t="str">
        <f>IFERROR(VLOOKUP(LEFT($A3195,8),POR!$A:$R,13,0),"")</f>
        <v/>
      </c>
      <c r="AB3195" s="8" t="str">
        <f>IFERROR(VLOOKUP(LEFT($A3195,8),POR!$A:$R,14,0),"")</f>
        <v/>
      </c>
      <c r="AC3195" s="8" t="str">
        <f>IFERROR(VLOOKUP(LEFT($A3195,8),POR!$A:$R,15,0),"")</f>
        <v/>
      </c>
      <c r="AD3195" s="8" t="str">
        <f>IFERROR(VLOOKUP(LEFT($A3195,8),POR!$A:$R,16,0),"")</f>
        <v/>
      </c>
      <c r="AE3195" s="8" t="str">
        <f>IFERROR(VLOOKUP(LEFT($A3195,8),POR!$A:$R,17,0),"")</f>
        <v/>
      </c>
      <c r="AF3195" s="8" t="str">
        <f>IFERROR(VLOOKUP(LEFT($A3195,8),POR!$A:$R,18,0),"")</f>
        <v/>
      </c>
      <c r="AG3195" s="36" t="str">
        <f>IFERROR(VLOOKUP(A3195,NSD!F:G,2,0),"")</f>
        <v/>
      </c>
    </row>
    <row r="3196" spans="1:33">
      <c r="A3196" s="49" t="s">
        <v>2824</v>
      </c>
      <c r="B3196" s="36" t="str">
        <f>VLOOKUP(LEFT(A3196,8),Clusters!A:C,3,0)</f>
        <v>C2</v>
      </c>
      <c r="C3196" s="36">
        <f>VLOOKUP(LEFT(A3196,8),Clusters!A:D,2,0)</f>
        <v>26</v>
      </c>
      <c r="O3196" s="36">
        <f>IFERROR(VLOOKUP(LEFT(A3196,8),'Development Priority'!A:B,2,0),"")</f>
        <v>730</v>
      </c>
      <c r="P3196" s="8" t="str">
        <f>IFERROR(VLOOKUP(LEFT($A3196,8),POR!$A:$R,2,0),"")</f>
        <v/>
      </c>
      <c r="Q3196" s="8" t="str">
        <f>IFERROR(VLOOKUP(LEFT($A3196,8),POR!$A:$R,3,0),"")</f>
        <v/>
      </c>
      <c r="R3196" s="8" t="str">
        <f>IFERROR(VLOOKUP(LEFT($A3196,8),POR!$A:$R,4,0),"")</f>
        <v/>
      </c>
      <c r="S3196" s="8" t="str">
        <f>IFERROR(VLOOKUP(LEFT($A3196,8),POR!$A:$R,5,0),"")</f>
        <v/>
      </c>
      <c r="T3196" s="8" t="str">
        <f>IFERROR(VLOOKUP(LEFT($A3196,8),POR!$A:$R,6,0),"")</f>
        <v/>
      </c>
      <c r="U3196" s="8">
        <f>IFERROR(VLOOKUP(LEFT($A3196,8),POR!$A:$R,7,0),"")</f>
        <v>43023</v>
      </c>
      <c r="V3196" s="8" t="str">
        <f>IFERROR(VLOOKUP(LEFT($A3196,8),POR!$A:$R,8,0),"")</f>
        <v/>
      </c>
      <c r="W3196" s="8" t="str">
        <f>IFERROR(VLOOKUP(LEFT($A3196,8),POR!$A:$R,9,0),"")</f>
        <v/>
      </c>
      <c r="X3196" s="8" t="str">
        <f>IFERROR(VLOOKUP(LEFT($A3196,8),POR!$A:$R,10,0),"")</f>
        <v/>
      </c>
      <c r="Y3196" s="8" t="str">
        <f>IFERROR(VLOOKUP(LEFT($A3196,8),POR!$A:$R,11,0),"")</f>
        <v/>
      </c>
      <c r="Z3196" s="8" t="str">
        <f>IFERROR(VLOOKUP(LEFT($A3196,8),POR!$A:$R,12,0),"")</f>
        <v/>
      </c>
      <c r="AA3196" s="8" t="str">
        <f>IFERROR(VLOOKUP(LEFT($A3196,8),POR!$A:$R,13,0),"")</f>
        <v/>
      </c>
      <c r="AB3196" s="8" t="str">
        <f>IFERROR(VLOOKUP(LEFT($A3196,8),POR!$A:$R,14,0),"")</f>
        <v/>
      </c>
      <c r="AC3196" s="8" t="str">
        <f>IFERROR(VLOOKUP(LEFT($A3196,8),POR!$A:$R,15,0),"")</f>
        <v/>
      </c>
      <c r="AD3196" s="8" t="str">
        <f>IFERROR(VLOOKUP(LEFT($A3196,8),POR!$A:$R,16,0),"")</f>
        <v/>
      </c>
      <c r="AE3196" s="8" t="str">
        <f>IFERROR(VLOOKUP(LEFT($A3196,8),POR!$A:$R,17,0),"")</f>
        <v/>
      </c>
      <c r="AF3196" s="8" t="str">
        <f>IFERROR(VLOOKUP(LEFT($A3196,8),POR!$A:$R,18,0),"")</f>
        <v/>
      </c>
      <c r="AG3196" s="36" t="str">
        <f>IFERROR(VLOOKUP(A3196,NSD!F:G,2,0),"")</f>
        <v/>
      </c>
    </row>
    <row r="3197" spans="1:33">
      <c r="A3197" s="49" t="s">
        <v>2083</v>
      </c>
      <c r="B3197" s="36" t="str">
        <f>VLOOKUP(LEFT(A3197,8),Clusters!A:C,3,0)</f>
        <v>C2</v>
      </c>
      <c r="C3197" s="36">
        <f>VLOOKUP(LEFT(A3197,8),Clusters!A:D,2,0)</f>
        <v>26</v>
      </c>
      <c r="O3197" s="36">
        <f>IFERROR(VLOOKUP(LEFT(A3197,8),'Development Priority'!A:B,2,0),"")</f>
        <v>568</v>
      </c>
      <c r="P3197" s="8" t="str">
        <f>IFERROR(VLOOKUP(LEFT($A3197,8),POR!$A:$R,2,0),"")</f>
        <v/>
      </c>
      <c r="Q3197" s="8" t="str">
        <f>IFERROR(VLOOKUP(LEFT($A3197,8),POR!$A:$R,3,0),"")</f>
        <v/>
      </c>
      <c r="R3197" s="8" t="str">
        <f>IFERROR(VLOOKUP(LEFT($A3197,8),POR!$A:$R,4,0),"")</f>
        <v/>
      </c>
      <c r="S3197" s="8" t="str">
        <f>IFERROR(VLOOKUP(LEFT($A3197,8),POR!$A:$R,5,0),"")</f>
        <v/>
      </c>
      <c r="T3197" s="8" t="str">
        <f>IFERROR(VLOOKUP(LEFT($A3197,8),POR!$A:$R,6,0),"")</f>
        <v/>
      </c>
      <c r="U3197" s="8" t="str">
        <f>IFERROR(VLOOKUP(LEFT($A3197,8),POR!$A:$R,7,0),"")</f>
        <v/>
      </c>
      <c r="V3197" s="8">
        <f>IFERROR(VLOOKUP(LEFT($A3197,8),POR!$A:$R,8,0),"")</f>
        <v>42761</v>
      </c>
      <c r="W3197" s="8" t="str">
        <f>IFERROR(VLOOKUP(LEFT($A3197,8),POR!$A:$R,9,0),"")</f>
        <v/>
      </c>
      <c r="X3197" s="8" t="str">
        <f>IFERROR(VLOOKUP(LEFT($A3197,8),POR!$A:$R,10,0),"")</f>
        <v/>
      </c>
      <c r="Y3197" s="8" t="str">
        <f>IFERROR(VLOOKUP(LEFT($A3197,8),POR!$A:$R,11,0),"")</f>
        <v/>
      </c>
      <c r="Z3197" s="8" t="str">
        <f>IFERROR(VLOOKUP(LEFT($A3197,8),POR!$A:$R,12,0),"")</f>
        <v/>
      </c>
      <c r="AA3197" s="8" t="str">
        <f>IFERROR(VLOOKUP(LEFT($A3197,8),POR!$A:$R,13,0),"")</f>
        <v/>
      </c>
      <c r="AB3197" s="8" t="str">
        <f>IFERROR(VLOOKUP(LEFT($A3197,8),POR!$A:$R,14,0),"")</f>
        <v/>
      </c>
      <c r="AC3197" s="8" t="str">
        <f>IFERROR(VLOOKUP(LEFT($A3197,8),POR!$A:$R,15,0),"")</f>
        <v/>
      </c>
      <c r="AD3197" s="8" t="str">
        <f>IFERROR(VLOOKUP(LEFT($A3197,8),POR!$A:$R,16,0),"")</f>
        <v/>
      </c>
      <c r="AE3197" s="8" t="str">
        <f>IFERROR(VLOOKUP(LEFT($A3197,8),POR!$A:$R,17,0),"")</f>
        <v/>
      </c>
      <c r="AF3197" s="8" t="str">
        <f>IFERROR(VLOOKUP(LEFT($A3197,8),POR!$A:$R,18,0),"")</f>
        <v/>
      </c>
      <c r="AG3197" s="36" t="str">
        <f>IFERROR(VLOOKUP(A3197,NSD!F:G,2,0),"")</f>
        <v/>
      </c>
    </row>
    <row r="3198" spans="1:33">
      <c r="A3198" s="49" t="s">
        <v>4378</v>
      </c>
      <c r="B3198" s="36" t="str">
        <f>VLOOKUP(LEFT(A3198,8),Clusters!A:C,3,0)</f>
        <v>C2</v>
      </c>
      <c r="C3198" s="36">
        <f>VLOOKUP(LEFT(A3198,8),Clusters!A:D,2,0)</f>
        <v>26</v>
      </c>
      <c r="O3198" s="36">
        <f>IFERROR(VLOOKUP(LEFT(A3198,8),'Development Priority'!A:B,2,0),"")</f>
        <v>568</v>
      </c>
      <c r="P3198" s="8" t="str">
        <f>IFERROR(VLOOKUP(LEFT($A3198,8),POR!$A:$R,2,0),"")</f>
        <v/>
      </c>
      <c r="Q3198" s="8" t="str">
        <f>IFERROR(VLOOKUP(LEFT($A3198,8),POR!$A:$R,3,0),"")</f>
        <v/>
      </c>
      <c r="R3198" s="8" t="str">
        <f>IFERROR(VLOOKUP(LEFT($A3198,8),POR!$A:$R,4,0),"")</f>
        <v/>
      </c>
      <c r="S3198" s="8" t="str">
        <f>IFERROR(VLOOKUP(LEFT($A3198,8),POR!$A:$R,5,0),"")</f>
        <v/>
      </c>
      <c r="T3198" s="8" t="str">
        <f>IFERROR(VLOOKUP(LEFT($A3198,8),POR!$A:$R,6,0),"")</f>
        <v/>
      </c>
      <c r="U3198" s="8" t="str">
        <f>IFERROR(VLOOKUP(LEFT($A3198,8),POR!$A:$R,7,0),"")</f>
        <v/>
      </c>
      <c r="V3198" s="8">
        <f>IFERROR(VLOOKUP(LEFT($A3198,8),POR!$A:$R,8,0),"")</f>
        <v>42761</v>
      </c>
      <c r="W3198" s="8" t="str">
        <f>IFERROR(VLOOKUP(LEFT($A3198,8),POR!$A:$R,9,0),"")</f>
        <v/>
      </c>
      <c r="X3198" s="8" t="str">
        <f>IFERROR(VLOOKUP(LEFT($A3198,8),POR!$A:$R,10,0),"")</f>
        <v/>
      </c>
      <c r="Y3198" s="8" t="str">
        <f>IFERROR(VLOOKUP(LEFT($A3198,8),POR!$A:$R,11,0),"")</f>
        <v/>
      </c>
      <c r="Z3198" s="8" t="str">
        <f>IFERROR(VLOOKUP(LEFT($A3198,8),POR!$A:$R,12,0),"")</f>
        <v/>
      </c>
      <c r="AA3198" s="8" t="str">
        <f>IFERROR(VLOOKUP(LEFT($A3198,8),POR!$A:$R,13,0),"")</f>
        <v/>
      </c>
      <c r="AB3198" s="8" t="str">
        <f>IFERROR(VLOOKUP(LEFT($A3198,8),POR!$A:$R,14,0),"")</f>
        <v/>
      </c>
      <c r="AC3198" s="8" t="str">
        <f>IFERROR(VLOOKUP(LEFT($A3198,8),POR!$A:$R,15,0),"")</f>
        <v/>
      </c>
      <c r="AD3198" s="8" t="str">
        <f>IFERROR(VLOOKUP(LEFT($A3198,8),POR!$A:$R,16,0),"")</f>
        <v/>
      </c>
      <c r="AE3198" s="8" t="str">
        <f>IFERROR(VLOOKUP(LEFT($A3198,8),POR!$A:$R,17,0),"")</f>
        <v/>
      </c>
      <c r="AF3198" s="8" t="str">
        <f>IFERROR(VLOOKUP(LEFT($A3198,8),POR!$A:$R,18,0),"")</f>
        <v/>
      </c>
      <c r="AG3198" s="36" t="str">
        <f>IFERROR(VLOOKUP(A3198,NSD!F:G,2,0),"")</f>
        <v/>
      </c>
    </row>
    <row r="3199" spans="1:33">
      <c r="A3199" s="49" t="s">
        <v>4143</v>
      </c>
      <c r="B3199" s="36" t="str">
        <f>VLOOKUP(LEFT(A3199,8),Clusters!A:C,3,0)</f>
        <v>C2</v>
      </c>
      <c r="C3199" s="36">
        <f>VLOOKUP(LEFT(A3199,8),Clusters!A:D,2,0)</f>
        <v>26</v>
      </c>
      <c r="O3199" s="36">
        <f>IFERROR(VLOOKUP(LEFT(A3199,8),'Development Priority'!A:B,2,0),"")</f>
        <v>568</v>
      </c>
      <c r="P3199" s="8" t="str">
        <f>IFERROR(VLOOKUP(LEFT($A3199,8),POR!$A:$R,2,0),"")</f>
        <v/>
      </c>
      <c r="Q3199" s="8" t="str">
        <f>IFERROR(VLOOKUP(LEFT($A3199,8),POR!$A:$R,3,0),"")</f>
        <v/>
      </c>
      <c r="R3199" s="8" t="str">
        <f>IFERROR(VLOOKUP(LEFT($A3199,8),POR!$A:$R,4,0),"")</f>
        <v/>
      </c>
      <c r="S3199" s="8" t="str">
        <f>IFERROR(VLOOKUP(LEFT($A3199,8),POR!$A:$R,5,0),"")</f>
        <v/>
      </c>
      <c r="T3199" s="8" t="str">
        <f>IFERROR(VLOOKUP(LEFT($A3199,8),POR!$A:$R,6,0),"")</f>
        <v/>
      </c>
      <c r="U3199" s="8" t="str">
        <f>IFERROR(VLOOKUP(LEFT($A3199,8),POR!$A:$R,7,0),"")</f>
        <v/>
      </c>
      <c r="V3199" s="8">
        <f>IFERROR(VLOOKUP(LEFT($A3199,8),POR!$A:$R,8,0),"")</f>
        <v>42761</v>
      </c>
      <c r="W3199" s="8" t="str">
        <f>IFERROR(VLOOKUP(LEFT($A3199,8),POR!$A:$R,9,0),"")</f>
        <v/>
      </c>
      <c r="X3199" s="8" t="str">
        <f>IFERROR(VLOOKUP(LEFT($A3199,8),POR!$A:$R,10,0),"")</f>
        <v/>
      </c>
      <c r="Y3199" s="8" t="str">
        <f>IFERROR(VLOOKUP(LEFT($A3199,8),POR!$A:$R,11,0),"")</f>
        <v/>
      </c>
      <c r="Z3199" s="8" t="str">
        <f>IFERROR(VLOOKUP(LEFT($A3199,8),POR!$A:$R,12,0),"")</f>
        <v/>
      </c>
      <c r="AA3199" s="8" t="str">
        <f>IFERROR(VLOOKUP(LEFT($A3199,8),POR!$A:$R,13,0),"")</f>
        <v/>
      </c>
      <c r="AB3199" s="8" t="str">
        <f>IFERROR(VLOOKUP(LEFT($A3199,8),POR!$A:$R,14,0),"")</f>
        <v/>
      </c>
      <c r="AC3199" s="8" t="str">
        <f>IFERROR(VLOOKUP(LEFT($A3199,8),POR!$A:$R,15,0),"")</f>
        <v/>
      </c>
      <c r="AD3199" s="8" t="str">
        <f>IFERROR(VLOOKUP(LEFT($A3199,8),POR!$A:$R,16,0),"")</f>
        <v/>
      </c>
      <c r="AE3199" s="8" t="str">
        <f>IFERROR(VLOOKUP(LEFT($A3199,8),POR!$A:$R,17,0),"")</f>
        <v/>
      </c>
      <c r="AF3199" s="8" t="str">
        <f>IFERROR(VLOOKUP(LEFT($A3199,8),POR!$A:$R,18,0),"")</f>
        <v/>
      </c>
      <c r="AG3199" s="36" t="str">
        <f>IFERROR(VLOOKUP(A3199,NSD!F:G,2,0),"")</f>
        <v/>
      </c>
    </row>
    <row r="3200" spans="1:33">
      <c r="A3200" s="49" t="s">
        <v>3274</v>
      </c>
      <c r="B3200" s="36" t="str">
        <f>VLOOKUP(LEFT(A3200,8),Clusters!A:C,3,0)</f>
        <v>C2</v>
      </c>
      <c r="C3200" s="36">
        <f>VLOOKUP(LEFT(A3200,8),Clusters!A:D,2,0)</f>
        <v>26</v>
      </c>
      <c r="O3200" s="36">
        <f>IFERROR(VLOOKUP(LEFT(A3200,8),'Development Priority'!A:B,2,0),"")</f>
        <v>888</v>
      </c>
      <c r="P3200" s="8" t="str">
        <f>IFERROR(VLOOKUP(LEFT($A3200,8),POR!$A:$R,2,0),"")</f>
        <v/>
      </c>
      <c r="Q3200" s="8" t="str">
        <f>IFERROR(VLOOKUP(LEFT($A3200,8),POR!$A:$R,3,0),"")</f>
        <v/>
      </c>
      <c r="R3200" s="8" t="str">
        <f>IFERROR(VLOOKUP(LEFT($A3200,8),POR!$A:$R,4,0),"")</f>
        <v/>
      </c>
      <c r="S3200" s="8" t="str">
        <f>IFERROR(VLOOKUP(LEFT($A3200,8),POR!$A:$R,5,0),"")</f>
        <v/>
      </c>
      <c r="T3200" s="8" t="str">
        <f>IFERROR(VLOOKUP(LEFT($A3200,8),POR!$A:$R,6,0),"")</f>
        <v/>
      </c>
      <c r="U3200" s="8" t="str">
        <f>IFERROR(VLOOKUP(LEFT($A3200,8),POR!$A:$R,7,0),"")</f>
        <v/>
      </c>
      <c r="V3200" s="8" t="str">
        <f>IFERROR(VLOOKUP(LEFT($A3200,8),POR!$A:$R,8,0),"")</f>
        <v/>
      </c>
      <c r="W3200" s="8" t="str">
        <f>IFERROR(VLOOKUP(LEFT($A3200,8),POR!$A:$R,9,0),"")</f>
        <v/>
      </c>
      <c r="X3200" s="8" t="str">
        <f>IFERROR(VLOOKUP(LEFT($A3200,8),POR!$A:$R,10,0),"")</f>
        <v/>
      </c>
      <c r="Y3200" s="8" t="str">
        <f>IFERROR(VLOOKUP(LEFT($A3200,8),POR!$A:$R,11,0),"")</f>
        <v/>
      </c>
      <c r="Z3200" s="8" t="str">
        <f>IFERROR(VLOOKUP(LEFT($A3200,8),POR!$A:$R,12,0),"")</f>
        <v/>
      </c>
      <c r="AA3200" s="8" t="str">
        <f>IFERROR(VLOOKUP(LEFT($A3200,8),POR!$A:$R,13,0),"")</f>
        <v/>
      </c>
      <c r="AB3200" s="8" t="str">
        <f>IFERROR(VLOOKUP(LEFT($A3200,8),POR!$A:$R,14,0),"")</f>
        <v/>
      </c>
      <c r="AC3200" s="8" t="str">
        <f>IFERROR(VLOOKUP(LEFT($A3200,8),POR!$A:$R,15,0),"")</f>
        <v/>
      </c>
      <c r="AD3200" s="8" t="str">
        <f>IFERROR(VLOOKUP(LEFT($A3200,8),POR!$A:$R,16,0),"")</f>
        <v/>
      </c>
      <c r="AE3200" s="8" t="str">
        <f>IFERROR(VLOOKUP(LEFT($A3200,8),POR!$A:$R,17,0),"")</f>
        <v/>
      </c>
      <c r="AF3200" s="8" t="str">
        <f>IFERROR(VLOOKUP(LEFT($A3200,8),POR!$A:$R,18,0),"")</f>
        <v/>
      </c>
      <c r="AG3200" s="36" t="str">
        <f>IFERROR(VLOOKUP(A3200,NSD!F:G,2,0),"")</f>
        <v/>
      </c>
    </row>
    <row r="3201" spans="1:33">
      <c r="A3201" s="49" t="s">
        <v>2361</v>
      </c>
      <c r="B3201" s="36" t="str">
        <f>VLOOKUP(LEFT(A3201,8),Clusters!A:C,3,0)</f>
        <v>C2</v>
      </c>
      <c r="C3201" s="36">
        <f>VLOOKUP(LEFT(A3201,8),Clusters!A:D,2,0)</f>
        <v>26</v>
      </c>
      <c r="O3201" s="36">
        <f>IFERROR(VLOOKUP(LEFT(A3201,8),'Development Priority'!A:B,2,0),"")</f>
        <v>888</v>
      </c>
      <c r="P3201" s="8" t="str">
        <f>IFERROR(VLOOKUP(LEFT($A3201,8),POR!$A:$R,2,0),"")</f>
        <v/>
      </c>
      <c r="Q3201" s="8" t="str">
        <f>IFERROR(VLOOKUP(LEFT($A3201,8),POR!$A:$R,3,0),"")</f>
        <v/>
      </c>
      <c r="R3201" s="8" t="str">
        <f>IFERROR(VLOOKUP(LEFT($A3201,8),POR!$A:$R,4,0),"")</f>
        <v/>
      </c>
      <c r="S3201" s="8" t="str">
        <f>IFERROR(VLOOKUP(LEFT($A3201,8),POR!$A:$R,5,0),"")</f>
        <v/>
      </c>
      <c r="T3201" s="8" t="str">
        <f>IFERROR(VLOOKUP(LEFT($A3201,8),POR!$A:$R,6,0),"")</f>
        <v/>
      </c>
      <c r="U3201" s="8" t="str">
        <f>IFERROR(VLOOKUP(LEFT($A3201,8),POR!$A:$R,7,0),"")</f>
        <v/>
      </c>
      <c r="V3201" s="8" t="str">
        <f>IFERROR(VLOOKUP(LEFT($A3201,8),POR!$A:$R,8,0),"")</f>
        <v/>
      </c>
      <c r="W3201" s="8" t="str">
        <f>IFERROR(VLOOKUP(LEFT($A3201,8),POR!$A:$R,9,0),"")</f>
        <v/>
      </c>
      <c r="X3201" s="8" t="str">
        <f>IFERROR(VLOOKUP(LEFT($A3201,8),POR!$A:$R,10,0),"")</f>
        <v/>
      </c>
      <c r="Y3201" s="8" t="str">
        <f>IFERROR(VLOOKUP(LEFT($A3201,8),POR!$A:$R,11,0),"")</f>
        <v/>
      </c>
      <c r="Z3201" s="8" t="str">
        <f>IFERROR(VLOOKUP(LEFT($A3201,8),POR!$A:$R,12,0),"")</f>
        <v/>
      </c>
      <c r="AA3201" s="8" t="str">
        <f>IFERROR(VLOOKUP(LEFT($A3201,8),POR!$A:$R,13,0),"")</f>
        <v/>
      </c>
      <c r="AB3201" s="8" t="str">
        <f>IFERROR(VLOOKUP(LEFT($A3201,8),POR!$A:$R,14,0),"")</f>
        <v/>
      </c>
      <c r="AC3201" s="8" t="str">
        <f>IFERROR(VLOOKUP(LEFT($A3201,8),POR!$A:$R,15,0),"")</f>
        <v/>
      </c>
      <c r="AD3201" s="8" t="str">
        <f>IFERROR(VLOOKUP(LEFT($A3201,8),POR!$A:$R,16,0),"")</f>
        <v/>
      </c>
      <c r="AE3201" s="8" t="str">
        <f>IFERROR(VLOOKUP(LEFT($A3201,8),POR!$A:$R,17,0),"")</f>
        <v/>
      </c>
      <c r="AF3201" s="8" t="str">
        <f>IFERROR(VLOOKUP(LEFT($A3201,8),POR!$A:$R,18,0),"")</f>
        <v/>
      </c>
      <c r="AG3201" s="36" t="str">
        <f>IFERROR(VLOOKUP(A3201,NSD!F:G,2,0),"")</f>
        <v/>
      </c>
    </row>
    <row r="3202" spans="1:33">
      <c r="A3202" s="49" t="s">
        <v>4658</v>
      </c>
      <c r="B3202" s="36" t="str">
        <f>VLOOKUP(LEFT(A3202,8),Clusters!A:C,3,0)</f>
        <v>C2</v>
      </c>
      <c r="C3202" s="36">
        <f>VLOOKUP(LEFT(A3202,8),Clusters!A:D,2,0)</f>
        <v>26</v>
      </c>
      <c r="O3202" s="36">
        <f>IFERROR(VLOOKUP(LEFT(A3202,8),'Development Priority'!A:B,2,0),"")</f>
        <v>888</v>
      </c>
      <c r="P3202" s="8" t="str">
        <f>IFERROR(VLOOKUP(LEFT($A3202,8),POR!$A:$R,2,0),"")</f>
        <v/>
      </c>
      <c r="Q3202" s="8" t="str">
        <f>IFERROR(VLOOKUP(LEFT($A3202,8),POR!$A:$R,3,0),"")</f>
        <v/>
      </c>
      <c r="R3202" s="8" t="str">
        <f>IFERROR(VLOOKUP(LEFT($A3202,8),POR!$A:$R,4,0),"")</f>
        <v/>
      </c>
      <c r="S3202" s="8" t="str">
        <f>IFERROR(VLOOKUP(LEFT($A3202,8),POR!$A:$R,5,0),"")</f>
        <v/>
      </c>
      <c r="T3202" s="8" t="str">
        <f>IFERROR(VLOOKUP(LEFT($A3202,8),POR!$A:$R,6,0),"")</f>
        <v/>
      </c>
      <c r="U3202" s="8" t="str">
        <f>IFERROR(VLOOKUP(LEFT($A3202,8),POR!$A:$R,7,0),"")</f>
        <v/>
      </c>
      <c r="V3202" s="8" t="str">
        <f>IFERROR(VLOOKUP(LEFT($A3202,8),POR!$A:$R,8,0),"")</f>
        <v/>
      </c>
      <c r="W3202" s="8" t="str">
        <f>IFERROR(VLOOKUP(LEFT($A3202,8),POR!$A:$R,9,0),"")</f>
        <v/>
      </c>
      <c r="X3202" s="8" t="str">
        <f>IFERROR(VLOOKUP(LEFT($A3202,8),POR!$A:$R,10,0),"")</f>
        <v/>
      </c>
      <c r="Y3202" s="8" t="str">
        <f>IFERROR(VLOOKUP(LEFT($A3202,8),POR!$A:$R,11,0),"")</f>
        <v/>
      </c>
      <c r="Z3202" s="8" t="str">
        <f>IFERROR(VLOOKUP(LEFT($A3202,8),POR!$A:$R,12,0),"")</f>
        <v/>
      </c>
      <c r="AA3202" s="8" t="str">
        <f>IFERROR(VLOOKUP(LEFT($A3202,8),POR!$A:$R,13,0),"")</f>
        <v/>
      </c>
      <c r="AB3202" s="8" t="str">
        <f>IFERROR(VLOOKUP(LEFT($A3202,8),POR!$A:$R,14,0),"")</f>
        <v/>
      </c>
      <c r="AC3202" s="8" t="str">
        <f>IFERROR(VLOOKUP(LEFT($A3202,8),POR!$A:$R,15,0),"")</f>
        <v/>
      </c>
      <c r="AD3202" s="8" t="str">
        <f>IFERROR(VLOOKUP(LEFT($A3202,8),POR!$A:$R,16,0),"")</f>
        <v/>
      </c>
      <c r="AE3202" s="8" t="str">
        <f>IFERROR(VLOOKUP(LEFT($A3202,8),POR!$A:$R,17,0),"")</f>
        <v/>
      </c>
      <c r="AF3202" s="8" t="str">
        <f>IFERROR(VLOOKUP(LEFT($A3202,8),POR!$A:$R,18,0),"")</f>
        <v/>
      </c>
      <c r="AG3202" s="36" t="str">
        <f>IFERROR(VLOOKUP(A3202,NSD!F:G,2,0),"")</f>
        <v/>
      </c>
    </row>
    <row r="3203" spans="1:33">
      <c r="A3203" s="49" t="s">
        <v>4803</v>
      </c>
      <c r="B3203" s="36" t="str">
        <f>VLOOKUP(LEFT(A3203,8),Clusters!A:C,3,0)</f>
        <v>C2</v>
      </c>
      <c r="C3203" s="36">
        <f>VLOOKUP(LEFT(A3203,8),Clusters!A:D,2,0)</f>
        <v>26</v>
      </c>
      <c r="O3203" s="36">
        <f>IFERROR(VLOOKUP(LEFT(A3203,8),'Development Priority'!A:B,2,0),"")</f>
        <v>671</v>
      </c>
      <c r="P3203" s="8" t="str">
        <f>IFERROR(VLOOKUP(LEFT($A3203,8),POR!$A:$R,2,0),"")</f>
        <v/>
      </c>
      <c r="Q3203" s="8" t="str">
        <f>IFERROR(VLOOKUP(LEFT($A3203,8),POR!$A:$R,3,0),"")</f>
        <v/>
      </c>
      <c r="R3203" s="8" t="str">
        <f>IFERROR(VLOOKUP(LEFT($A3203,8),POR!$A:$R,4,0),"")</f>
        <v/>
      </c>
      <c r="S3203" s="8" t="str">
        <f>IFERROR(VLOOKUP(LEFT($A3203,8),POR!$A:$R,5,0),"")</f>
        <v/>
      </c>
      <c r="T3203" s="8" t="str">
        <f>IFERROR(VLOOKUP(LEFT($A3203,8),POR!$A:$R,6,0),"")</f>
        <v/>
      </c>
      <c r="U3203" s="8" t="str">
        <f>IFERROR(VLOOKUP(LEFT($A3203,8),POR!$A:$R,7,0),"")</f>
        <v/>
      </c>
      <c r="V3203" s="8" t="str">
        <f>IFERROR(VLOOKUP(LEFT($A3203,8),POR!$A:$R,8,0),"")</f>
        <v/>
      </c>
      <c r="W3203" s="8" t="str">
        <f>IFERROR(VLOOKUP(LEFT($A3203,8),POR!$A:$R,9,0),"")</f>
        <v/>
      </c>
      <c r="X3203" s="8" t="str">
        <f>IFERROR(VLOOKUP(LEFT($A3203,8),POR!$A:$R,10,0),"")</f>
        <v/>
      </c>
      <c r="Y3203" s="8" t="str">
        <f>IFERROR(VLOOKUP(LEFT($A3203,8),POR!$A:$R,11,0),"")</f>
        <v/>
      </c>
      <c r="Z3203" s="8" t="str">
        <f>IFERROR(VLOOKUP(LEFT($A3203,8),POR!$A:$R,12,0),"")</f>
        <v/>
      </c>
      <c r="AA3203" s="8" t="str">
        <f>IFERROR(VLOOKUP(LEFT($A3203,8),POR!$A:$R,13,0),"")</f>
        <v/>
      </c>
      <c r="AB3203" s="8" t="str">
        <f>IFERROR(VLOOKUP(LEFT($A3203,8),POR!$A:$R,14,0),"")</f>
        <v/>
      </c>
      <c r="AC3203" s="8" t="str">
        <f>IFERROR(VLOOKUP(LEFT($A3203,8),POR!$A:$R,15,0),"")</f>
        <v/>
      </c>
      <c r="AD3203" s="8" t="str">
        <f>IFERROR(VLOOKUP(LEFT($A3203,8),POR!$A:$R,16,0),"")</f>
        <v/>
      </c>
      <c r="AE3203" s="8" t="str">
        <f>IFERROR(VLOOKUP(LEFT($A3203,8),POR!$A:$R,17,0),"")</f>
        <v/>
      </c>
      <c r="AF3203" s="8" t="str">
        <f>IFERROR(VLOOKUP(LEFT($A3203,8),POR!$A:$R,18,0),"")</f>
        <v/>
      </c>
      <c r="AG3203" s="36" t="str">
        <f>IFERROR(VLOOKUP(A3203,NSD!F:G,2,0),"")</f>
        <v/>
      </c>
    </row>
    <row r="3204" spans="1:33">
      <c r="A3204" s="49" t="s">
        <v>2131</v>
      </c>
      <c r="B3204" s="36" t="str">
        <f>VLOOKUP(LEFT(A3204,8),Clusters!A:C,3,0)</f>
        <v>C2</v>
      </c>
      <c r="C3204" s="36">
        <f>VLOOKUP(LEFT(A3204,8),Clusters!A:D,2,0)</f>
        <v>26</v>
      </c>
      <c r="O3204" s="36">
        <f>IFERROR(VLOOKUP(LEFT(A3204,8),'Development Priority'!A:B,2,0),"")</f>
        <v>671</v>
      </c>
      <c r="P3204" s="8" t="str">
        <f>IFERROR(VLOOKUP(LEFT($A3204,8),POR!$A:$R,2,0),"")</f>
        <v/>
      </c>
      <c r="Q3204" s="8" t="str">
        <f>IFERROR(VLOOKUP(LEFT($A3204,8),POR!$A:$R,3,0),"")</f>
        <v/>
      </c>
      <c r="R3204" s="8" t="str">
        <f>IFERROR(VLOOKUP(LEFT($A3204,8),POR!$A:$R,4,0),"")</f>
        <v/>
      </c>
      <c r="S3204" s="8" t="str">
        <f>IFERROR(VLOOKUP(LEFT($A3204,8),POR!$A:$R,5,0),"")</f>
        <v/>
      </c>
      <c r="T3204" s="8" t="str">
        <f>IFERROR(VLOOKUP(LEFT($A3204,8),POR!$A:$R,6,0),"")</f>
        <v/>
      </c>
      <c r="U3204" s="8" t="str">
        <f>IFERROR(VLOOKUP(LEFT($A3204,8),POR!$A:$R,7,0),"")</f>
        <v/>
      </c>
      <c r="V3204" s="8" t="str">
        <f>IFERROR(VLOOKUP(LEFT($A3204,8),POR!$A:$R,8,0),"")</f>
        <v/>
      </c>
      <c r="W3204" s="8" t="str">
        <f>IFERROR(VLOOKUP(LEFT($A3204,8),POR!$A:$R,9,0),"")</f>
        <v/>
      </c>
      <c r="X3204" s="8" t="str">
        <f>IFERROR(VLOOKUP(LEFT($A3204,8),POR!$A:$R,10,0),"")</f>
        <v/>
      </c>
      <c r="Y3204" s="8" t="str">
        <f>IFERROR(VLOOKUP(LEFT($A3204,8),POR!$A:$R,11,0),"")</f>
        <v/>
      </c>
      <c r="Z3204" s="8" t="str">
        <f>IFERROR(VLOOKUP(LEFT($A3204,8),POR!$A:$R,12,0),"")</f>
        <v/>
      </c>
      <c r="AA3204" s="8" t="str">
        <f>IFERROR(VLOOKUP(LEFT($A3204,8),POR!$A:$R,13,0),"")</f>
        <v/>
      </c>
      <c r="AB3204" s="8" t="str">
        <f>IFERROR(VLOOKUP(LEFT($A3204,8),POR!$A:$R,14,0),"")</f>
        <v/>
      </c>
      <c r="AC3204" s="8" t="str">
        <f>IFERROR(VLOOKUP(LEFT($A3204,8),POR!$A:$R,15,0),"")</f>
        <v/>
      </c>
      <c r="AD3204" s="8" t="str">
        <f>IFERROR(VLOOKUP(LEFT($A3204,8),POR!$A:$R,16,0),"")</f>
        <v/>
      </c>
      <c r="AE3204" s="8" t="str">
        <f>IFERROR(VLOOKUP(LEFT($A3204,8),POR!$A:$R,17,0),"")</f>
        <v/>
      </c>
      <c r="AF3204" s="8" t="str">
        <f>IFERROR(VLOOKUP(LEFT($A3204,8),POR!$A:$R,18,0),"")</f>
        <v/>
      </c>
      <c r="AG3204" s="36" t="str">
        <f>IFERROR(VLOOKUP(A3204,NSD!F:G,2,0),"")</f>
        <v/>
      </c>
    </row>
    <row r="3205" spans="1:33">
      <c r="A3205" s="49" t="s">
        <v>2760</v>
      </c>
      <c r="B3205" s="36" t="str">
        <f>VLOOKUP(LEFT(A3205,8),Clusters!A:C,3,0)</f>
        <v>C2</v>
      </c>
      <c r="C3205" s="36">
        <f>VLOOKUP(LEFT(A3205,8),Clusters!A:D,2,0)</f>
        <v>26</v>
      </c>
      <c r="O3205" s="36">
        <f>IFERROR(VLOOKUP(LEFT(A3205,8),'Development Priority'!A:B,2,0),"")</f>
        <v>723</v>
      </c>
      <c r="P3205" s="8" t="str">
        <f>IFERROR(VLOOKUP(LEFT($A3205,8),POR!$A:$R,2,0),"")</f>
        <v/>
      </c>
      <c r="Q3205" s="8" t="str">
        <f>IFERROR(VLOOKUP(LEFT($A3205,8),POR!$A:$R,3,0),"")</f>
        <v/>
      </c>
      <c r="R3205" s="8" t="str">
        <f>IFERROR(VLOOKUP(LEFT($A3205,8),POR!$A:$R,4,0),"")</f>
        <v/>
      </c>
      <c r="S3205" s="8" t="str">
        <f>IFERROR(VLOOKUP(LEFT($A3205,8),POR!$A:$R,5,0),"")</f>
        <v/>
      </c>
      <c r="T3205" s="8" t="str">
        <f>IFERROR(VLOOKUP(LEFT($A3205,8),POR!$A:$R,6,0),"")</f>
        <v/>
      </c>
      <c r="U3205" s="8" t="str">
        <f>IFERROR(VLOOKUP(LEFT($A3205,8),POR!$A:$R,7,0),"")</f>
        <v/>
      </c>
      <c r="V3205" s="8" t="str">
        <f>IFERROR(VLOOKUP(LEFT($A3205,8),POR!$A:$R,8,0),"")</f>
        <v/>
      </c>
      <c r="W3205" s="8" t="str">
        <f>IFERROR(VLOOKUP(LEFT($A3205,8),POR!$A:$R,9,0),"")</f>
        <v/>
      </c>
      <c r="X3205" s="8" t="str">
        <f>IFERROR(VLOOKUP(LEFT($A3205,8),POR!$A:$R,10,0),"")</f>
        <v/>
      </c>
      <c r="Y3205" s="8" t="str">
        <f>IFERROR(VLOOKUP(LEFT($A3205,8),POR!$A:$R,11,0),"")</f>
        <v/>
      </c>
      <c r="Z3205" s="8" t="str">
        <f>IFERROR(VLOOKUP(LEFT($A3205,8),POR!$A:$R,12,0),"")</f>
        <v/>
      </c>
      <c r="AA3205" s="8" t="str">
        <f>IFERROR(VLOOKUP(LEFT($A3205,8),POR!$A:$R,13,0),"")</f>
        <v/>
      </c>
      <c r="AB3205" s="8" t="str">
        <f>IFERROR(VLOOKUP(LEFT($A3205,8),POR!$A:$R,14,0),"")</f>
        <v/>
      </c>
      <c r="AC3205" s="8" t="str">
        <f>IFERROR(VLOOKUP(LEFT($A3205,8),POR!$A:$R,15,0),"")</f>
        <v/>
      </c>
      <c r="AD3205" s="8" t="str">
        <f>IFERROR(VLOOKUP(LEFT($A3205,8),POR!$A:$R,16,0),"")</f>
        <v/>
      </c>
      <c r="AE3205" s="8" t="str">
        <f>IFERROR(VLOOKUP(LEFT($A3205,8),POR!$A:$R,17,0),"")</f>
        <v/>
      </c>
      <c r="AF3205" s="8" t="str">
        <f>IFERROR(VLOOKUP(LEFT($A3205,8),POR!$A:$R,18,0),"")</f>
        <v/>
      </c>
      <c r="AG3205" s="36" t="str">
        <f>IFERROR(VLOOKUP(A3205,NSD!F:G,2,0),"")</f>
        <v/>
      </c>
    </row>
    <row r="3206" spans="1:33">
      <c r="A3206" s="49" t="s">
        <v>4480</v>
      </c>
      <c r="B3206" s="36" t="str">
        <f>VLOOKUP(LEFT(A3206,8),Clusters!A:C,3,0)</f>
        <v>C2</v>
      </c>
      <c r="C3206" s="36">
        <f>VLOOKUP(LEFT(A3206,8),Clusters!A:D,2,0)</f>
        <v>26</v>
      </c>
      <c r="O3206" s="36">
        <f>IFERROR(VLOOKUP(LEFT(A3206,8),'Development Priority'!A:B,2,0),"")</f>
        <v>723</v>
      </c>
      <c r="P3206" s="8" t="str">
        <f>IFERROR(VLOOKUP(LEFT($A3206,8),POR!$A:$R,2,0),"")</f>
        <v/>
      </c>
      <c r="Q3206" s="8" t="str">
        <f>IFERROR(VLOOKUP(LEFT($A3206,8),POR!$A:$R,3,0),"")</f>
        <v/>
      </c>
      <c r="R3206" s="8" t="str">
        <f>IFERROR(VLOOKUP(LEFT($A3206,8),POR!$A:$R,4,0),"")</f>
        <v/>
      </c>
      <c r="S3206" s="8" t="str">
        <f>IFERROR(VLOOKUP(LEFT($A3206,8),POR!$A:$R,5,0),"")</f>
        <v/>
      </c>
      <c r="T3206" s="8" t="str">
        <f>IFERROR(VLOOKUP(LEFT($A3206,8),POR!$A:$R,6,0),"")</f>
        <v/>
      </c>
      <c r="U3206" s="8" t="str">
        <f>IFERROR(VLOOKUP(LEFT($A3206,8),POR!$A:$R,7,0),"")</f>
        <v/>
      </c>
      <c r="V3206" s="8" t="str">
        <f>IFERROR(VLOOKUP(LEFT($A3206,8),POR!$A:$R,8,0),"")</f>
        <v/>
      </c>
      <c r="W3206" s="8" t="str">
        <f>IFERROR(VLOOKUP(LEFT($A3206,8),POR!$A:$R,9,0),"")</f>
        <v/>
      </c>
      <c r="X3206" s="8" t="str">
        <f>IFERROR(VLOOKUP(LEFT($A3206,8),POR!$A:$R,10,0),"")</f>
        <v/>
      </c>
      <c r="Y3206" s="8" t="str">
        <f>IFERROR(VLOOKUP(LEFT($A3206,8),POR!$A:$R,11,0),"")</f>
        <v/>
      </c>
      <c r="Z3206" s="8" t="str">
        <f>IFERROR(VLOOKUP(LEFT($A3206,8),POR!$A:$R,12,0),"")</f>
        <v/>
      </c>
      <c r="AA3206" s="8" t="str">
        <f>IFERROR(VLOOKUP(LEFT($A3206,8),POR!$A:$R,13,0),"")</f>
        <v/>
      </c>
      <c r="AB3206" s="8" t="str">
        <f>IFERROR(VLOOKUP(LEFT($A3206,8),POR!$A:$R,14,0),"")</f>
        <v/>
      </c>
      <c r="AC3206" s="8" t="str">
        <f>IFERROR(VLOOKUP(LEFT($A3206,8),POR!$A:$R,15,0),"")</f>
        <v/>
      </c>
      <c r="AD3206" s="8" t="str">
        <f>IFERROR(VLOOKUP(LEFT($A3206,8),POR!$A:$R,16,0),"")</f>
        <v/>
      </c>
      <c r="AE3206" s="8" t="str">
        <f>IFERROR(VLOOKUP(LEFT($A3206,8),POR!$A:$R,17,0),"")</f>
        <v/>
      </c>
      <c r="AF3206" s="8" t="str">
        <f>IFERROR(VLOOKUP(LEFT($A3206,8),POR!$A:$R,18,0),"")</f>
        <v/>
      </c>
      <c r="AG3206" s="36" t="str">
        <f>IFERROR(VLOOKUP(A3206,NSD!F:G,2,0),"")</f>
        <v/>
      </c>
    </row>
    <row r="3207" spans="1:33">
      <c r="A3207" s="49" t="s">
        <v>3184</v>
      </c>
      <c r="B3207" s="36" t="str">
        <f>VLOOKUP(LEFT(A3207,8),Clusters!A:C,3,0)</f>
        <v>C2</v>
      </c>
      <c r="C3207" s="36">
        <f>VLOOKUP(LEFT(A3207,8),Clusters!A:D,2,0)</f>
        <v>26</v>
      </c>
      <c r="O3207" s="36">
        <f>IFERROR(VLOOKUP(LEFT(A3207,8),'Development Priority'!A:B,2,0),"")</f>
        <v>723</v>
      </c>
      <c r="P3207" s="8" t="str">
        <f>IFERROR(VLOOKUP(LEFT($A3207,8),POR!$A:$R,2,0),"")</f>
        <v/>
      </c>
      <c r="Q3207" s="8" t="str">
        <f>IFERROR(VLOOKUP(LEFT($A3207,8),POR!$A:$R,3,0),"")</f>
        <v/>
      </c>
      <c r="R3207" s="8" t="str">
        <f>IFERROR(VLOOKUP(LEFT($A3207,8),POR!$A:$R,4,0),"")</f>
        <v/>
      </c>
      <c r="S3207" s="8" t="str">
        <f>IFERROR(VLOOKUP(LEFT($A3207,8),POR!$A:$R,5,0),"")</f>
        <v/>
      </c>
      <c r="T3207" s="8" t="str">
        <f>IFERROR(VLOOKUP(LEFT($A3207,8),POR!$A:$R,6,0),"")</f>
        <v/>
      </c>
      <c r="U3207" s="8" t="str">
        <f>IFERROR(VLOOKUP(LEFT($A3207,8),POR!$A:$R,7,0),"")</f>
        <v/>
      </c>
      <c r="V3207" s="8" t="str">
        <f>IFERROR(VLOOKUP(LEFT($A3207,8),POR!$A:$R,8,0),"")</f>
        <v/>
      </c>
      <c r="W3207" s="8" t="str">
        <f>IFERROR(VLOOKUP(LEFT($A3207,8),POR!$A:$R,9,0),"")</f>
        <v/>
      </c>
      <c r="X3207" s="8" t="str">
        <f>IFERROR(VLOOKUP(LEFT($A3207,8),POR!$A:$R,10,0),"")</f>
        <v/>
      </c>
      <c r="Y3207" s="8" t="str">
        <f>IFERROR(VLOOKUP(LEFT($A3207,8),POR!$A:$R,11,0),"")</f>
        <v/>
      </c>
      <c r="Z3207" s="8" t="str">
        <f>IFERROR(VLOOKUP(LEFT($A3207,8),POR!$A:$R,12,0),"")</f>
        <v/>
      </c>
      <c r="AA3207" s="8" t="str">
        <f>IFERROR(VLOOKUP(LEFT($A3207,8),POR!$A:$R,13,0),"")</f>
        <v/>
      </c>
      <c r="AB3207" s="8" t="str">
        <f>IFERROR(VLOOKUP(LEFT($A3207,8),POR!$A:$R,14,0),"")</f>
        <v/>
      </c>
      <c r="AC3207" s="8" t="str">
        <f>IFERROR(VLOOKUP(LEFT($A3207,8),POR!$A:$R,15,0),"")</f>
        <v/>
      </c>
      <c r="AD3207" s="8" t="str">
        <f>IFERROR(VLOOKUP(LEFT($A3207,8),POR!$A:$R,16,0),"")</f>
        <v/>
      </c>
      <c r="AE3207" s="8" t="str">
        <f>IFERROR(VLOOKUP(LEFT($A3207,8),POR!$A:$R,17,0),"")</f>
        <v/>
      </c>
      <c r="AF3207" s="8" t="str">
        <f>IFERROR(VLOOKUP(LEFT($A3207,8),POR!$A:$R,18,0),"")</f>
        <v/>
      </c>
      <c r="AG3207" s="36" t="str">
        <f>IFERROR(VLOOKUP(A3207,NSD!F:G,2,0),"")</f>
        <v/>
      </c>
    </row>
    <row r="3208" spans="1:33">
      <c r="A3208" s="49" t="s">
        <v>3494</v>
      </c>
      <c r="B3208" s="36" t="str">
        <f>VLOOKUP(LEFT(A3208,8),Clusters!A:C,3,0)</f>
        <v>C2</v>
      </c>
      <c r="C3208" s="36">
        <f>VLOOKUP(LEFT(A3208,8),Clusters!A:D,2,0)</f>
        <v>26</v>
      </c>
      <c r="O3208" s="36">
        <f>IFERROR(VLOOKUP(LEFT(A3208,8),'Development Priority'!A:B,2,0),"")</f>
        <v>579</v>
      </c>
      <c r="P3208" s="8" t="str">
        <f>IFERROR(VLOOKUP(LEFT($A3208,8),POR!$A:$R,2,0),"")</f>
        <v/>
      </c>
      <c r="Q3208" s="8" t="str">
        <f>IFERROR(VLOOKUP(LEFT($A3208,8),POR!$A:$R,3,0),"")</f>
        <v/>
      </c>
      <c r="R3208" s="8" t="str">
        <f>IFERROR(VLOOKUP(LEFT($A3208,8),POR!$A:$R,4,0),"")</f>
        <v/>
      </c>
      <c r="S3208" s="8" t="str">
        <f>IFERROR(VLOOKUP(LEFT($A3208,8),POR!$A:$R,5,0),"")</f>
        <v/>
      </c>
      <c r="T3208" s="8" t="str">
        <f>IFERROR(VLOOKUP(LEFT($A3208,8),POR!$A:$R,6,0),"")</f>
        <v/>
      </c>
      <c r="U3208" s="8" t="str">
        <f>IFERROR(VLOOKUP(LEFT($A3208,8),POR!$A:$R,7,0),"")</f>
        <v/>
      </c>
      <c r="V3208" s="8">
        <f>IFERROR(VLOOKUP(LEFT($A3208,8),POR!$A:$R,8,0),"")</f>
        <v>42956</v>
      </c>
      <c r="W3208" s="8" t="str">
        <f>IFERROR(VLOOKUP(LEFT($A3208,8),POR!$A:$R,9,0),"")</f>
        <v/>
      </c>
      <c r="X3208" s="8" t="str">
        <f>IFERROR(VLOOKUP(LEFT($A3208,8),POR!$A:$R,10,0),"")</f>
        <v/>
      </c>
      <c r="Y3208" s="8" t="str">
        <f>IFERROR(VLOOKUP(LEFT($A3208,8),POR!$A:$R,11,0),"")</f>
        <v/>
      </c>
      <c r="Z3208" s="8" t="str">
        <f>IFERROR(VLOOKUP(LEFT($A3208,8),POR!$A:$R,12,0),"")</f>
        <v/>
      </c>
      <c r="AA3208" s="8" t="str">
        <f>IFERROR(VLOOKUP(LEFT($A3208,8),POR!$A:$R,13,0),"")</f>
        <v/>
      </c>
      <c r="AB3208" s="8" t="str">
        <f>IFERROR(VLOOKUP(LEFT($A3208,8),POR!$A:$R,14,0),"")</f>
        <v/>
      </c>
      <c r="AC3208" s="8" t="str">
        <f>IFERROR(VLOOKUP(LEFT($A3208,8),POR!$A:$R,15,0),"")</f>
        <v/>
      </c>
      <c r="AD3208" s="8" t="str">
        <f>IFERROR(VLOOKUP(LEFT($A3208,8),POR!$A:$R,16,0),"")</f>
        <v/>
      </c>
      <c r="AE3208" s="8" t="str">
        <f>IFERROR(VLOOKUP(LEFT($A3208,8),POR!$A:$R,17,0),"")</f>
        <v/>
      </c>
      <c r="AF3208" s="8" t="str">
        <f>IFERROR(VLOOKUP(LEFT($A3208,8),POR!$A:$R,18,0),"")</f>
        <v/>
      </c>
      <c r="AG3208" s="36" t="str">
        <f>IFERROR(VLOOKUP(A3208,NSD!F:G,2,0),"")</f>
        <v/>
      </c>
    </row>
    <row r="3209" spans="1:33">
      <c r="A3209" s="49" t="s">
        <v>4698</v>
      </c>
      <c r="B3209" s="36" t="str">
        <f>VLOOKUP(LEFT(A3209,8),Clusters!A:C,3,0)</f>
        <v>C2</v>
      </c>
      <c r="C3209" s="36">
        <f>VLOOKUP(LEFT(A3209,8),Clusters!A:D,2,0)</f>
        <v>26</v>
      </c>
      <c r="O3209" s="36">
        <f>IFERROR(VLOOKUP(LEFT(A3209,8),'Development Priority'!A:B,2,0),"")</f>
        <v>579</v>
      </c>
      <c r="P3209" s="8" t="str">
        <f>IFERROR(VLOOKUP(LEFT($A3209,8),POR!$A:$R,2,0),"")</f>
        <v/>
      </c>
      <c r="Q3209" s="8" t="str">
        <f>IFERROR(VLOOKUP(LEFT($A3209,8),POR!$A:$R,3,0),"")</f>
        <v/>
      </c>
      <c r="R3209" s="8" t="str">
        <f>IFERROR(VLOOKUP(LEFT($A3209,8),POR!$A:$R,4,0),"")</f>
        <v/>
      </c>
      <c r="S3209" s="8" t="str">
        <f>IFERROR(VLOOKUP(LEFT($A3209,8),POR!$A:$R,5,0),"")</f>
        <v/>
      </c>
      <c r="T3209" s="8" t="str">
        <f>IFERROR(VLOOKUP(LEFT($A3209,8),POR!$A:$R,6,0),"")</f>
        <v/>
      </c>
      <c r="U3209" s="8" t="str">
        <f>IFERROR(VLOOKUP(LEFT($A3209,8),POR!$A:$R,7,0),"")</f>
        <v/>
      </c>
      <c r="V3209" s="8">
        <f>IFERROR(VLOOKUP(LEFT($A3209,8),POR!$A:$R,8,0),"")</f>
        <v>42956</v>
      </c>
      <c r="W3209" s="8" t="str">
        <f>IFERROR(VLOOKUP(LEFT($A3209,8),POR!$A:$R,9,0),"")</f>
        <v/>
      </c>
      <c r="X3209" s="8" t="str">
        <f>IFERROR(VLOOKUP(LEFT($A3209,8),POR!$A:$R,10,0),"")</f>
        <v/>
      </c>
      <c r="Y3209" s="8" t="str">
        <f>IFERROR(VLOOKUP(LEFT($A3209,8),POR!$A:$R,11,0),"")</f>
        <v/>
      </c>
      <c r="Z3209" s="8" t="str">
        <f>IFERROR(VLOOKUP(LEFT($A3209,8),POR!$A:$R,12,0),"")</f>
        <v/>
      </c>
      <c r="AA3209" s="8" t="str">
        <f>IFERROR(VLOOKUP(LEFT($A3209,8),POR!$A:$R,13,0),"")</f>
        <v/>
      </c>
      <c r="AB3209" s="8" t="str">
        <f>IFERROR(VLOOKUP(LEFT($A3209,8),POR!$A:$R,14,0),"")</f>
        <v/>
      </c>
      <c r="AC3209" s="8" t="str">
        <f>IFERROR(VLOOKUP(LEFT($A3209,8),POR!$A:$R,15,0),"")</f>
        <v/>
      </c>
      <c r="AD3209" s="8" t="str">
        <f>IFERROR(VLOOKUP(LEFT($A3209,8),POR!$A:$R,16,0),"")</f>
        <v/>
      </c>
      <c r="AE3209" s="8" t="str">
        <f>IFERROR(VLOOKUP(LEFT($A3209,8),POR!$A:$R,17,0),"")</f>
        <v/>
      </c>
      <c r="AF3209" s="8" t="str">
        <f>IFERROR(VLOOKUP(LEFT($A3209,8),POR!$A:$R,18,0),"")</f>
        <v/>
      </c>
      <c r="AG3209" s="36" t="str">
        <f>IFERROR(VLOOKUP(A3209,NSD!F:G,2,0),"")</f>
        <v/>
      </c>
    </row>
    <row r="3210" spans="1:33">
      <c r="A3210" s="49" t="s">
        <v>2098</v>
      </c>
      <c r="B3210" s="36" t="str">
        <f>VLOOKUP(LEFT(A3210,8),Clusters!A:C,3,0)</f>
        <v>C2</v>
      </c>
      <c r="C3210" s="36">
        <f>VLOOKUP(LEFT(A3210,8),Clusters!A:D,2,0)</f>
        <v>26</v>
      </c>
      <c r="O3210" s="36">
        <f>IFERROR(VLOOKUP(LEFT(A3210,8),'Development Priority'!A:B,2,0),"")</f>
        <v>579</v>
      </c>
      <c r="P3210" s="8" t="str">
        <f>IFERROR(VLOOKUP(LEFT($A3210,8),POR!$A:$R,2,0),"")</f>
        <v/>
      </c>
      <c r="Q3210" s="8" t="str">
        <f>IFERROR(VLOOKUP(LEFT($A3210,8),POR!$A:$R,3,0),"")</f>
        <v/>
      </c>
      <c r="R3210" s="8" t="str">
        <f>IFERROR(VLOOKUP(LEFT($A3210,8),POR!$A:$R,4,0),"")</f>
        <v/>
      </c>
      <c r="S3210" s="8" t="str">
        <f>IFERROR(VLOOKUP(LEFT($A3210,8),POR!$A:$R,5,0),"")</f>
        <v/>
      </c>
      <c r="T3210" s="8" t="str">
        <f>IFERROR(VLOOKUP(LEFT($A3210,8),POR!$A:$R,6,0),"")</f>
        <v/>
      </c>
      <c r="U3210" s="8" t="str">
        <f>IFERROR(VLOOKUP(LEFT($A3210,8),POR!$A:$R,7,0),"")</f>
        <v/>
      </c>
      <c r="V3210" s="8">
        <f>IFERROR(VLOOKUP(LEFT($A3210,8),POR!$A:$R,8,0),"")</f>
        <v>42956</v>
      </c>
      <c r="W3210" s="8" t="str">
        <f>IFERROR(VLOOKUP(LEFT($A3210,8),POR!$A:$R,9,0),"")</f>
        <v/>
      </c>
      <c r="X3210" s="8" t="str">
        <f>IFERROR(VLOOKUP(LEFT($A3210,8),POR!$A:$R,10,0),"")</f>
        <v/>
      </c>
      <c r="Y3210" s="8" t="str">
        <f>IFERROR(VLOOKUP(LEFT($A3210,8),POR!$A:$R,11,0),"")</f>
        <v/>
      </c>
      <c r="Z3210" s="8" t="str">
        <f>IFERROR(VLOOKUP(LEFT($A3210,8),POR!$A:$R,12,0),"")</f>
        <v/>
      </c>
      <c r="AA3210" s="8" t="str">
        <f>IFERROR(VLOOKUP(LEFT($A3210,8),POR!$A:$R,13,0),"")</f>
        <v/>
      </c>
      <c r="AB3210" s="8" t="str">
        <f>IFERROR(VLOOKUP(LEFT($A3210,8),POR!$A:$R,14,0),"")</f>
        <v/>
      </c>
      <c r="AC3210" s="8" t="str">
        <f>IFERROR(VLOOKUP(LEFT($A3210,8),POR!$A:$R,15,0),"")</f>
        <v/>
      </c>
      <c r="AD3210" s="8" t="str">
        <f>IFERROR(VLOOKUP(LEFT($A3210,8),POR!$A:$R,16,0),"")</f>
        <v/>
      </c>
      <c r="AE3210" s="8" t="str">
        <f>IFERROR(VLOOKUP(LEFT($A3210,8),POR!$A:$R,17,0),"")</f>
        <v/>
      </c>
      <c r="AF3210" s="8" t="str">
        <f>IFERROR(VLOOKUP(LEFT($A3210,8),POR!$A:$R,18,0),"")</f>
        <v/>
      </c>
      <c r="AG3210" s="36" t="str">
        <f>IFERROR(VLOOKUP(A3210,NSD!F:G,2,0),"")</f>
        <v/>
      </c>
    </row>
    <row r="3211" spans="1:33">
      <c r="A3211" s="49" t="s">
        <v>2171</v>
      </c>
      <c r="B3211" s="36" t="str">
        <f>VLOOKUP(LEFT(A3211,8),Clusters!A:C,3,0)</f>
        <v>C2</v>
      </c>
      <c r="C3211" s="36">
        <f>VLOOKUP(LEFT(A3211,8),Clusters!A:D,2,0)</f>
        <v>26</v>
      </c>
      <c r="O3211" s="36">
        <f>IFERROR(VLOOKUP(LEFT(A3211,8),'Development Priority'!A:B,2,0),"")</f>
        <v>654</v>
      </c>
      <c r="P3211" s="8" t="str">
        <f>IFERROR(VLOOKUP(LEFT($A3211,8),POR!$A:$R,2,0),"")</f>
        <v/>
      </c>
      <c r="Q3211" s="8" t="str">
        <f>IFERROR(VLOOKUP(LEFT($A3211,8),POR!$A:$R,3,0),"")</f>
        <v/>
      </c>
      <c r="R3211" s="8" t="str">
        <f>IFERROR(VLOOKUP(LEFT($A3211,8),POR!$A:$R,4,0),"")</f>
        <v/>
      </c>
      <c r="S3211" s="8" t="str">
        <f>IFERROR(VLOOKUP(LEFT($A3211,8),POR!$A:$R,5,0),"")</f>
        <v/>
      </c>
      <c r="T3211" s="8" t="str">
        <f>IFERROR(VLOOKUP(LEFT($A3211,8),POR!$A:$R,6,0),"")</f>
        <v/>
      </c>
      <c r="U3211" s="8" t="str">
        <f>IFERROR(VLOOKUP(LEFT($A3211,8),POR!$A:$R,7,0),"")</f>
        <v/>
      </c>
      <c r="V3211" s="8" t="str">
        <f>IFERROR(VLOOKUP(LEFT($A3211,8),POR!$A:$R,8,0),"")</f>
        <v/>
      </c>
      <c r="W3211" s="8" t="str">
        <f>IFERROR(VLOOKUP(LEFT($A3211,8),POR!$A:$R,9,0),"")</f>
        <v/>
      </c>
      <c r="X3211" s="8" t="str">
        <f>IFERROR(VLOOKUP(LEFT($A3211,8),POR!$A:$R,10,0),"")</f>
        <v/>
      </c>
      <c r="Y3211" s="8" t="str">
        <f>IFERROR(VLOOKUP(LEFT($A3211,8),POR!$A:$R,11,0),"")</f>
        <v/>
      </c>
      <c r="Z3211" s="8" t="str">
        <f>IFERROR(VLOOKUP(LEFT($A3211,8),POR!$A:$R,12,0),"")</f>
        <v/>
      </c>
      <c r="AA3211" s="8" t="str">
        <f>IFERROR(VLOOKUP(LEFT($A3211,8),POR!$A:$R,13,0),"")</f>
        <v/>
      </c>
      <c r="AB3211" s="8" t="str">
        <f>IFERROR(VLOOKUP(LEFT($A3211,8),POR!$A:$R,14,0),"")</f>
        <v/>
      </c>
      <c r="AC3211" s="8" t="str">
        <f>IFERROR(VLOOKUP(LEFT($A3211,8),POR!$A:$R,15,0),"")</f>
        <v/>
      </c>
      <c r="AD3211" s="8" t="str">
        <f>IFERROR(VLOOKUP(LEFT($A3211,8),POR!$A:$R,16,0),"")</f>
        <v/>
      </c>
      <c r="AE3211" s="8" t="str">
        <f>IFERROR(VLOOKUP(LEFT($A3211,8),POR!$A:$R,17,0),"")</f>
        <v/>
      </c>
      <c r="AF3211" s="8" t="str">
        <f>IFERROR(VLOOKUP(LEFT($A3211,8),POR!$A:$R,18,0),"")</f>
        <v/>
      </c>
      <c r="AG3211" s="36" t="str">
        <f>IFERROR(VLOOKUP(A3211,NSD!F:G,2,0),"")</f>
        <v/>
      </c>
    </row>
    <row r="3212" spans="1:33">
      <c r="A3212" s="49" t="s">
        <v>3366</v>
      </c>
      <c r="B3212" s="36" t="str">
        <f>VLOOKUP(LEFT(A3212,8),Clusters!A:C,3,0)</f>
        <v>C2</v>
      </c>
      <c r="C3212" s="36">
        <f>VLOOKUP(LEFT(A3212,8),Clusters!A:D,2,0)</f>
        <v>26</v>
      </c>
      <c r="O3212" s="36">
        <f>IFERROR(VLOOKUP(LEFT(A3212,8),'Development Priority'!A:B,2,0),"")</f>
        <v>654</v>
      </c>
      <c r="P3212" s="8" t="str">
        <f>IFERROR(VLOOKUP(LEFT($A3212,8),POR!$A:$R,2,0),"")</f>
        <v/>
      </c>
      <c r="Q3212" s="8" t="str">
        <f>IFERROR(VLOOKUP(LEFT($A3212,8),POR!$A:$R,3,0),"")</f>
        <v/>
      </c>
      <c r="R3212" s="8" t="str">
        <f>IFERROR(VLOOKUP(LEFT($A3212,8),POR!$A:$R,4,0),"")</f>
        <v/>
      </c>
      <c r="S3212" s="8" t="str">
        <f>IFERROR(VLOOKUP(LEFT($A3212,8),POR!$A:$R,5,0),"")</f>
        <v/>
      </c>
      <c r="T3212" s="8" t="str">
        <f>IFERROR(VLOOKUP(LEFT($A3212,8),POR!$A:$R,6,0),"")</f>
        <v/>
      </c>
      <c r="U3212" s="8" t="str">
        <f>IFERROR(VLOOKUP(LEFT($A3212,8),POR!$A:$R,7,0),"")</f>
        <v/>
      </c>
      <c r="V3212" s="8" t="str">
        <f>IFERROR(VLOOKUP(LEFT($A3212,8),POR!$A:$R,8,0),"")</f>
        <v/>
      </c>
      <c r="W3212" s="8" t="str">
        <f>IFERROR(VLOOKUP(LEFT($A3212,8),POR!$A:$R,9,0),"")</f>
        <v/>
      </c>
      <c r="X3212" s="8" t="str">
        <f>IFERROR(VLOOKUP(LEFT($A3212,8),POR!$A:$R,10,0),"")</f>
        <v/>
      </c>
      <c r="Y3212" s="8" t="str">
        <f>IFERROR(VLOOKUP(LEFT($A3212,8),POR!$A:$R,11,0),"")</f>
        <v/>
      </c>
      <c r="Z3212" s="8" t="str">
        <f>IFERROR(VLOOKUP(LEFT($A3212,8),POR!$A:$R,12,0),"")</f>
        <v/>
      </c>
      <c r="AA3212" s="8" t="str">
        <f>IFERROR(VLOOKUP(LEFT($A3212,8),POR!$A:$R,13,0),"")</f>
        <v/>
      </c>
      <c r="AB3212" s="8" t="str">
        <f>IFERROR(VLOOKUP(LEFT($A3212,8),POR!$A:$R,14,0),"")</f>
        <v/>
      </c>
      <c r="AC3212" s="8" t="str">
        <f>IFERROR(VLOOKUP(LEFT($A3212,8),POR!$A:$R,15,0),"")</f>
        <v/>
      </c>
      <c r="AD3212" s="8" t="str">
        <f>IFERROR(VLOOKUP(LEFT($A3212,8),POR!$A:$R,16,0),"")</f>
        <v/>
      </c>
      <c r="AE3212" s="8" t="str">
        <f>IFERROR(VLOOKUP(LEFT($A3212,8),POR!$A:$R,17,0),"")</f>
        <v/>
      </c>
      <c r="AF3212" s="8" t="str">
        <f>IFERROR(VLOOKUP(LEFT($A3212,8),POR!$A:$R,18,0),"")</f>
        <v/>
      </c>
      <c r="AG3212" s="36" t="str">
        <f>IFERROR(VLOOKUP(A3212,NSD!F:G,2,0),"")</f>
        <v/>
      </c>
    </row>
    <row r="3213" spans="1:33">
      <c r="A3213" s="49" t="s">
        <v>5074</v>
      </c>
      <c r="B3213" s="36" t="str">
        <f>VLOOKUP(LEFT(A3213,8),Clusters!A:C,3,0)</f>
        <v>C2</v>
      </c>
      <c r="C3213" s="36">
        <f>VLOOKUP(LEFT(A3213,8),Clusters!A:D,2,0)</f>
        <v>26</v>
      </c>
      <c r="O3213" s="36">
        <f>IFERROR(VLOOKUP(LEFT(A3213,8),'Development Priority'!A:B,2,0),"")</f>
        <v>654</v>
      </c>
      <c r="P3213" s="8" t="str">
        <f>IFERROR(VLOOKUP(LEFT($A3213,8),POR!$A:$R,2,0),"")</f>
        <v/>
      </c>
      <c r="Q3213" s="8" t="str">
        <f>IFERROR(VLOOKUP(LEFT($A3213,8),POR!$A:$R,3,0),"")</f>
        <v/>
      </c>
      <c r="R3213" s="8" t="str">
        <f>IFERROR(VLOOKUP(LEFT($A3213,8),POR!$A:$R,4,0),"")</f>
        <v/>
      </c>
      <c r="S3213" s="8" t="str">
        <f>IFERROR(VLOOKUP(LEFT($A3213,8),POR!$A:$R,5,0),"")</f>
        <v/>
      </c>
      <c r="T3213" s="8" t="str">
        <f>IFERROR(VLOOKUP(LEFT($A3213,8),POR!$A:$R,6,0),"")</f>
        <v/>
      </c>
      <c r="U3213" s="8" t="str">
        <f>IFERROR(VLOOKUP(LEFT($A3213,8),POR!$A:$R,7,0),"")</f>
        <v/>
      </c>
      <c r="V3213" s="8" t="str">
        <f>IFERROR(VLOOKUP(LEFT($A3213,8),POR!$A:$R,8,0),"")</f>
        <v/>
      </c>
      <c r="W3213" s="8" t="str">
        <f>IFERROR(VLOOKUP(LEFT($A3213,8),POR!$A:$R,9,0),"")</f>
        <v/>
      </c>
      <c r="X3213" s="8" t="str">
        <f>IFERROR(VLOOKUP(LEFT($A3213,8),POR!$A:$R,10,0),"")</f>
        <v/>
      </c>
      <c r="Y3213" s="8" t="str">
        <f>IFERROR(VLOOKUP(LEFT($A3213,8),POR!$A:$R,11,0),"")</f>
        <v/>
      </c>
      <c r="Z3213" s="8" t="str">
        <f>IFERROR(VLOOKUP(LEFT($A3213,8),POR!$A:$R,12,0),"")</f>
        <v/>
      </c>
      <c r="AA3213" s="8" t="str">
        <f>IFERROR(VLOOKUP(LEFT($A3213,8),POR!$A:$R,13,0),"")</f>
        <v/>
      </c>
      <c r="AB3213" s="8" t="str">
        <f>IFERROR(VLOOKUP(LEFT($A3213,8),POR!$A:$R,14,0),"")</f>
        <v/>
      </c>
      <c r="AC3213" s="8" t="str">
        <f>IFERROR(VLOOKUP(LEFT($A3213,8),POR!$A:$R,15,0),"")</f>
        <v/>
      </c>
      <c r="AD3213" s="8" t="str">
        <f>IFERROR(VLOOKUP(LEFT($A3213,8),POR!$A:$R,16,0),"")</f>
        <v/>
      </c>
      <c r="AE3213" s="8" t="str">
        <f>IFERROR(VLOOKUP(LEFT($A3213,8),POR!$A:$R,17,0),"")</f>
        <v/>
      </c>
      <c r="AF3213" s="8" t="str">
        <f>IFERROR(VLOOKUP(LEFT($A3213,8),POR!$A:$R,18,0),"")</f>
        <v/>
      </c>
      <c r="AG3213" s="36" t="str">
        <f>IFERROR(VLOOKUP(A3213,NSD!F:G,2,0),"")</f>
        <v/>
      </c>
    </row>
    <row r="3214" spans="1:33">
      <c r="A3214" s="49" t="s">
        <v>4865</v>
      </c>
      <c r="B3214" s="36" t="str">
        <f>VLOOKUP(LEFT(A3214,8),Clusters!A:C,3,0)</f>
        <v>C1</v>
      </c>
      <c r="C3214" s="36">
        <f>VLOOKUP(LEFT(A3214,8),Clusters!A:D,2,0)</f>
        <v>15</v>
      </c>
      <c r="O3214" s="36">
        <f>IFERROR(VLOOKUP(LEFT(A3214,8),'Development Priority'!A:B,2,0),"")</f>
        <v>366</v>
      </c>
      <c r="P3214" s="8" t="str">
        <f>IFERROR(VLOOKUP(LEFT($A3214,8),POR!$A:$R,2,0),"")</f>
        <v/>
      </c>
      <c r="Q3214" s="8" t="str">
        <f>IFERROR(VLOOKUP(LEFT($A3214,8),POR!$A:$R,3,0),"")</f>
        <v/>
      </c>
      <c r="R3214" s="8" t="str">
        <f>IFERROR(VLOOKUP(LEFT($A3214,8),POR!$A:$R,4,0),"")</f>
        <v/>
      </c>
      <c r="S3214" s="8" t="str">
        <f>IFERROR(VLOOKUP(LEFT($A3214,8),POR!$A:$R,5,0),"")</f>
        <v/>
      </c>
      <c r="T3214" s="8" t="str">
        <f>IFERROR(VLOOKUP(LEFT($A3214,8),POR!$A:$R,6,0),"")</f>
        <v/>
      </c>
      <c r="U3214" s="8" t="str">
        <f>IFERROR(VLOOKUP(LEFT($A3214,8),POR!$A:$R,7,0),"")</f>
        <v/>
      </c>
      <c r="V3214" s="8" t="str">
        <f>IFERROR(VLOOKUP(LEFT($A3214,8),POR!$A:$R,8,0),"")</f>
        <v/>
      </c>
      <c r="W3214" s="8" t="str">
        <f>IFERROR(VLOOKUP(LEFT($A3214,8),POR!$A:$R,9,0),"")</f>
        <v/>
      </c>
      <c r="X3214" s="8" t="str">
        <f>IFERROR(VLOOKUP(LEFT($A3214,8),POR!$A:$R,10,0),"")</f>
        <v/>
      </c>
      <c r="Y3214" s="8" t="str">
        <f>IFERROR(VLOOKUP(LEFT($A3214,8),POR!$A:$R,11,0),"")</f>
        <v/>
      </c>
      <c r="Z3214" s="8" t="str">
        <f>IFERROR(VLOOKUP(LEFT($A3214,8),POR!$A:$R,12,0),"")</f>
        <v/>
      </c>
      <c r="AA3214" s="8" t="str">
        <f>IFERROR(VLOOKUP(LEFT($A3214,8),POR!$A:$R,13,0),"")</f>
        <v/>
      </c>
      <c r="AB3214" s="8" t="str">
        <f>IFERROR(VLOOKUP(LEFT($A3214,8),POR!$A:$R,14,0),"")</f>
        <v/>
      </c>
      <c r="AC3214" s="8" t="str">
        <f>IFERROR(VLOOKUP(LEFT($A3214,8),POR!$A:$R,15,0),"")</f>
        <v/>
      </c>
      <c r="AD3214" s="8" t="str">
        <f>IFERROR(VLOOKUP(LEFT($A3214,8),POR!$A:$R,16,0),"")</f>
        <v/>
      </c>
      <c r="AE3214" s="8" t="str">
        <f>IFERROR(VLOOKUP(LEFT($A3214,8),POR!$A:$R,17,0),"")</f>
        <v/>
      </c>
      <c r="AF3214" s="8" t="str">
        <f>IFERROR(VLOOKUP(LEFT($A3214,8),POR!$A:$R,18,0),"")</f>
        <v/>
      </c>
      <c r="AG3214" s="36" t="str">
        <f>IFERROR(VLOOKUP(A3214,NSD!F:G,2,0),"")</f>
        <v/>
      </c>
    </row>
    <row r="3215" spans="1:33">
      <c r="A3215" s="49" t="s">
        <v>5020</v>
      </c>
      <c r="B3215" s="36" t="str">
        <f>VLOOKUP(LEFT(A3215,8),Clusters!A:C,3,0)</f>
        <v>C1</v>
      </c>
      <c r="C3215" s="36">
        <f>VLOOKUP(LEFT(A3215,8),Clusters!A:D,2,0)</f>
        <v>15</v>
      </c>
      <c r="O3215" s="36">
        <f>IFERROR(VLOOKUP(LEFT(A3215,8),'Development Priority'!A:B,2,0),"")</f>
        <v>366</v>
      </c>
      <c r="P3215" s="8" t="str">
        <f>IFERROR(VLOOKUP(LEFT($A3215,8),POR!$A:$R,2,0),"")</f>
        <v/>
      </c>
      <c r="Q3215" s="8" t="str">
        <f>IFERROR(VLOOKUP(LEFT($A3215,8),POR!$A:$R,3,0),"")</f>
        <v/>
      </c>
      <c r="R3215" s="8" t="str">
        <f>IFERROR(VLOOKUP(LEFT($A3215,8),POR!$A:$R,4,0),"")</f>
        <v/>
      </c>
      <c r="S3215" s="8" t="str">
        <f>IFERROR(VLOOKUP(LEFT($A3215,8),POR!$A:$R,5,0),"")</f>
        <v/>
      </c>
      <c r="T3215" s="8" t="str">
        <f>IFERROR(VLOOKUP(LEFT($A3215,8),POR!$A:$R,6,0),"")</f>
        <v/>
      </c>
      <c r="U3215" s="8" t="str">
        <f>IFERROR(VLOOKUP(LEFT($A3215,8),POR!$A:$R,7,0),"")</f>
        <v/>
      </c>
      <c r="V3215" s="8" t="str">
        <f>IFERROR(VLOOKUP(LEFT($A3215,8),POR!$A:$R,8,0),"")</f>
        <v/>
      </c>
      <c r="W3215" s="8" t="str">
        <f>IFERROR(VLOOKUP(LEFT($A3215,8),POR!$A:$R,9,0),"")</f>
        <v/>
      </c>
      <c r="X3215" s="8" t="str">
        <f>IFERROR(VLOOKUP(LEFT($A3215,8),POR!$A:$R,10,0),"")</f>
        <v/>
      </c>
      <c r="Y3215" s="8" t="str">
        <f>IFERROR(VLOOKUP(LEFT($A3215,8),POR!$A:$R,11,0),"")</f>
        <v/>
      </c>
      <c r="Z3215" s="8" t="str">
        <f>IFERROR(VLOOKUP(LEFT($A3215,8),POR!$A:$R,12,0),"")</f>
        <v/>
      </c>
      <c r="AA3215" s="8" t="str">
        <f>IFERROR(VLOOKUP(LEFT($A3215,8),POR!$A:$R,13,0),"")</f>
        <v/>
      </c>
      <c r="AB3215" s="8" t="str">
        <f>IFERROR(VLOOKUP(LEFT($A3215,8),POR!$A:$R,14,0),"")</f>
        <v/>
      </c>
      <c r="AC3215" s="8" t="str">
        <f>IFERROR(VLOOKUP(LEFT($A3215,8),POR!$A:$R,15,0),"")</f>
        <v/>
      </c>
      <c r="AD3215" s="8" t="str">
        <f>IFERROR(VLOOKUP(LEFT($A3215,8),POR!$A:$R,16,0),"")</f>
        <v/>
      </c>
      <c r="AE3215" s="8" t="str">
        <f>IFERROR(VLOOKUP(LEFT($A3215,8),POR!$A:$R,17,0),"")</f>
        <v/>
      </c>
      <c r="AF3215" s="8" t="str">
        <f>IFERROR(VLOOKUP(LEFT($A3215,8),POR!$A:$R,18,0),"")</f>
        <v/>
      </c>
      <c r="AG3215" s="36" t="str">
        <f>IFERROR(VLOOKUP(A3215,NSD!F:G,2,0),"")</f>
        <v/>
      </c>
    </row>
    <row r="3216" spans="1:33">
      <c r="A3216" s="49" t="s">
        <v>4277</v>
      </c>
      <c r="B3216" s="36" t="str">
        <f>VLOOKUP(LEFT(A3216,8),Clusters!A:C,3,0)</f>
        <v>C1</v>
      </c>
      <c r="C3216" s="36">
        <f>VLOOKUP(LEFT(A3216,8),Clusters!A:D,2,0)</f>
        <v>15</v>
      </c>
      <c r="O3216" s="36">
        <f>IFERROR(VLOOKUP(LEFT(A3216,8),'Development Priority'!A:B,2,0),"")</f>
        <v>366</v>
      </c>
      <c r="P3216" s="8" t="str">
        <f>IFERROR(VLOOKUP(LEFT($A3216,8),POR!$A:$R,2,0),"")</f>
        <v/>
      </c>
      <c r="Q3216" s="8" t="str">
        <f>IFERROR(VLOOKUP(LEFT($A3216,8),POR!$A:$R,3,0),"")</f>
        <v/>
      </c>
      <c r="R3216" s="8" t="str">
        <f>IFERROR(VLOOKUP(LEFT($A3216,8),POR!$A:$R,4,0),"")</f>
        <v/>
      </c>
      <c r="S3216" s="8" t="str">
        <f>IFERROR(VLOOKUP(LEFT($A3216,8),POR!$A:$R,5,0),"")</f>
        <v/>
      </c>
      <c r="T3216" s="8" t="str">
        <f>IFERROR(VLOOKUP(LEFT($A3216,8),POR!$A:$R,6,0),"")</f>
        <v/>
      </c>
      <c r="U3216" s="8" t="str">
        <f>IFERROR(VLOOKUP(LEFT($A3216,8),POR!$A:$R,7,0),"")</f>
        <v/>
      </c>
      <c r="V3216" s="8" t="str">
        <f>IFERROR(VLOOKUP(LEFT($A3216,8),POR!$A:$R,8,0),"")</f>
        <v/>
      </c>
      <c r="W3216" s="8" t="str">
        <f>IFERROR(VLOOKUP(LEFT($A3216,8),POR!$A:$R,9,0),"")</f>
        <v/>
      </c>
      <c r="X3216" s="8" t="str">
        <f>IFERROR(VLOOKUP(LEFT($A3216,8),POR!$A:$R,10,0),"")</f>
        <v/>
      </c>
      <c r="Y3216" s="8" t="str">
        <f>IFERROR(VLOOKUP(LEFT($A3216,8),POR!$A:$R,11,0),"")</f>
        <v/>
      </c>
      <c r="Z3216" s="8" t="str">
        <f>IFERROR(VLOOKUP(LEFT($A3216,8),POR!$A:$R,12,0),"")</f>
        <v/>
      </c>
      <c r="AA3216" s="8" t="str">
        <f>IFERROR(VLOOKUP(LEFT($A3216,8),POR!$A:$R,13,0),"")</f>
        <v/>
      </c>
      <c r="AB3216" s="8" t="str">
        <f>IFERROR(VLOOKUP(LEFT($A3216,8),POR!$A:$R,14,0),"")</f>
        <v/>
      </c>
      <c r="AC3216" s="8" t="str">
        <f>IFERROR(VLOOKUP(LEFT($A3216,8),POR!$A:$R,15,0),"")</f>
        <v/>
      </c>
      <c r="AD3216" s="8" t="str">
        <f>IFERROR(VLOOKUP(LEFT($A3216,8),POR!$A:$R,16,0),"")</f>
        <v/>
      </c>
      <c r="AE3216" s="8" t="str">
        <f>IFERROR(VLOOKUP(LEFT($A3216,8),POR!$A:$R,17,0),"")</f>
        <v/>
      </c>
      <c r="AF3216" s="8" t="str">
        <f>IFERROR(VLOOKUP(LEFT($A3216,8),POR!$A:$R,18,0),"")</f>
        <v/>
      </c>
      <c r="AG3216" s="36" t="str">
        <f>IFERROR(VLOOKUP(A3216,NSD!F:G,2,0),"")</f>
        <v/>
      </c>
    </row>
    <row r="3217" spans="1:33">
      <c r="A3217" s="49" t="s">
        <v>4858</v>
      </c>
      <c r="B3217" s="36" t="str">
        <f>VLOOKUP(LEFT(A3217,8),Clusters!A:C,3,0)</f>
        <v>C1</v>
      </c>
      <c r="C3217" s="36">
        <f>VLOOKUP(LEFT(A3217,8),Clusters!A:D,2,0)</f>
        <v>15</v>
      </c>
      <c r="O3217" s="36">
        <f>IFERROR(VLOOKUP(LEFT(A3217,8),'Development Priority'!A:B,2,0),"")</f>
        <v>785</v>
      </c>
      <c r="P3217" s="8" t="str">
        <f>IFERROR(VLOOKUP(LEFT($A3217,8),POR!$A:$R,2,0),"")</f>
        <v/>
      </c>
      <c r="Q3217" s="8" t="str">
        <f>IFERROR(VLOOKUP(LEFT($A3217,8),POR!$A:$R,3,0),"")</f>
        <v/>
      </c>
      <c r="R3217" s="8" t="str">
        <f>IFERROR(VLOOKUP(LEFT($A3217,8),POR!$A:$R,4,0),"")</f>
        <v/>
      </c>
      <c r="S3217" s="8" t="str">
        <f>IFERROR(VLOOKUP(LEFT($A3217,8),POR!$A:$R,5,0),"")</f>
        <v/>
      </c>
      <c r="T3217" s="8" t="str">
        <f>IFERROR(VLOOKUP(LEFT($A3217,8),POR!$A:$R,6,0),"")</f>
        <v/>
      </c>
      <c r="U3217" s="8" t="str">
        <f>IFERROR(VLOOKUP(LEFT($A3217,8),POR!$A:$R,7,0),"")</f>
        <v/>
      </c>
      <c r="V3217" s="8" t="str">
        <f>IFERROR(VLOOKUP(LEFT($A3217,8),POR!$A:$R,8,0),"")</f>
        <v/>
      </c>
      <c r="W3217" s="8" t="str">
        <f>IFERROR(VLOOKUP(LEFT($A3217,8),POR!$A:$R,9,0),"")</f>
        <v/>
      </c>
      <c r="X3217" s="8" t="str">
        <f>IFERROR(VLOOKUP(LEFT($A3217,8),POR!$A:$R,10,0),"")</f>
        <v/>
      </c>
      <c r="Y3217" s="8" t="str">
        <f>IFERROR(VLOOKUP(LEFT($A3217,8),POR!$A:$R,11,0),"")</f>
        <v/>
      </c>
      <c r="Z3217" s="8" t="str">
        <f>IFERROR(VLOOKUP(LEFT($A3217,8),POR!$A:$R,12,0),"")</f>
        <v/>
      </c>
      <c r="AA3217" s="8" t="str">
        <f>IFERROR(VLOOKUP(LEFT($A3217,8),POR!$A:$R,13,0),"")</f>
        <v/>
      </c>
      <c r="AB3217" s="8" t="str">
        <f>IFERROR(VLOOKUP(LEFT($A3217,8),POR!$A:$R,14,0),"")</f>
        <v/>
      </c>
      <c r="AC3217" s="8" t="str">
        <f>IFERROR(VLOOKUP(LEFT($A3217,8),POR!$A:$R,15,0),"")</f>
        <v/>
      </c>
      <c r="AD3217" s="8" t="str">
        <f>IFERROR(VLOOKUP(LEFT($A3217,8),POR!$A:$R,16,0),"")</f>
        <v/>
      </c>
      <c r="AE3217" s="8" t="str">
        <f>IFERROR(VLOOKUP(LEFT($A3217,8),POR!$A:$R,17,0),"")</f>
        <v/>
      </c>
      <c r="AF3217" s="8" t="str">
        <f>IFERROR(VLOOKUP(LEFT($A3217,8),POR!$A:$R,18,0),"")</f>
        <v/>
      </c>
      <c r="AG3217" s="36" t="str">
        <f>IFERROR(VLOOKUP(A3217,NSD!F:G,2,0),"")</f>
        <v/>
      </c>
    </row>
    <row r="3218" spans="1:33">
      <c r="A3218" s="49" t="s">
        <v>4784</v>
      </c>
      <c r="B3218" s="36" t="str">
        <f>VLOOKUP(LEFT(A3218,8),Clusters!A:C,3,0)</f>
        <v>C1</v>
      </c>
      <c r="C3218" s="36">
        <f>VLOOKUP(LEFT(A3218,8),Clusters!A:D,2,0)</f>
        <v>15</v>
      </c>
      <c r="O3218" s="36">
        <f>IFERROR(VLOOKUP(LEFT(A3218,8),'Development Priority'!A:B,2,0),"")</f>
        <v>785</v>
      </c>
      <c r="P3218" s="8" t="str">
        <f>IFERROR(VLOOKUP(LEFT($A3218,8),POR!$A:$R,2,0),"")</f>
        <v/>
      </c>
      <c r="Q3218" s="8" t="str">
        <f>IFERROR(VLOOKUP(LEFT($A3218,8),POR!$A:$R,3,0),"")</f>
        <v/>
      </c>
      <c r="R3218" s="8" t="str">
        <f>IFERROR(VLOOKUP(LEFT($A3218,8),POR!$A:$R,4,0),"")</f>
        <v/>
      </c>
      <c r="S3218" s="8" t="str">
        <f>IFERROR(VLOOKUP(LEFT($A3218,8),POR!$A:$R,5,0),"")</f>
        <v/>
      </c>
      <c r="T3218" s="8" t="str">
        <f>IFERROR(VLOOKUP(LEFT($A3218,8),POR!$A:$R,6,0),"")</f>
        <v/>
      </c>
      <c r="U3218" s="8" t="str">
        <f>IFERROR(VLOOKUP(LEFT($A3218,8),POR!$A:$R,7,0),"")</f>
        <v/>
      </c>
      <c r="V3218" s="8" t="str">
        <f>IFERROR(VLOOKUP(LEFT($A3218,8),POR!$A:$R,8,0),"")</f>
        <v/>
      </c>
      <c r="W3218" s="8" t="str">
        <f>IFERROR(VLOOKUP(LEFT($A3218,8),POR!$A:$R,9,0),"")</f>
        <v/>
      </c>
      <c r="X3218" s="8" t="str">
        <f>IFERROR(VLOOKUP(LEFT($A3218,8),POR!$A:$R,10,0),"")</f>
        <v/>
      </c>
      <c r="Y3218" s="8" t="str">
        <f>IFERROR(VLOOKUP(LEFT($A3218,8),POR!$A:$R,11,0),"")</f>
        <v/>
      </c>
      <c r="Z3218" s="8" t="str">
        <f>IFERROR(VLOOKUP(LEFT($A3218,8),POR!$A:$R,12,0),"")</f>
        <v/>
      </c>
      <c r="AA3218" s="8" t="str">
        <f>IFERROR(VLOOKUP(LEFT($A3218,8),POR!$A:$R,13,0),"")</f>
        <v/>
      </c>
      <c r="AB3218" s="8" t="str">
        <f>IFERROR(VLOOKUP(LEFT($A3218,8),POR!$A:$R,14,0),"")</f>
        <v/>
      </c>
      <c r="AC3218" s="8" t="str">
        <f>IFERROR(VLOOKUP(LEFT($A3218,8),POR!$A:$R,15,0),"")</f>
        <v/>
      </c>
      <c r="AD3218" s="8" t="str">
        <f>IFERROR(VLOOKUP(LEFT($A3218,8),POR!$A:$R,16,0),"")</f>
        <v/>
      </c>
      <c r="AE3218" s="8" t="str">
        <f>IFERROR(VLOOKUP(LEFT($A3218,8),POR!$A:$R,17,0),"")</f>
        <v/>
      </c>
      <c r="AF3218" s="8" t="str">
        <f>IFERROR(VLOOKUP(LEFT($A3218,8),POR!$A:$R,18,0),"")</f>
        <v/>
      </c>
      <c r="AG3218" s="36" t="str">
        <f>IFERROR(VLOOKUP(A3218,NSD!F:G,2,0),"")</f>
        <v/>
      </c>
    </row>
    <row r="3219" spans="1:33">
      <c r="A3219" s="49" t="s">
        <v>2921</v>
      </c>
      <c r="B3219" s="36" t="str">
        <f>VLOOKUP(LEFT(A3219,8),Clusters!A:C,3,0)</f>
        <v>C1</v>
      </c>
      <c r="C3219" s="36">
        <f>VLOOKUP(LEFT(A3219,8),Clusters!A:D,2,0)</f>
        <v>15</v>
      </c>
      <c r="O3219" s="36">
        <f>IFERROR(VLOOKUP(LEFT(A3219,8),'Development Priority'!A:B,2,0),"")</f>
        <v>785</v>
      </c>
      <c r="P3219" s="8" t="str">
        <f>IFERROR(VLOOKUP(LEFT($A3219,8),POR!$A:$R,2,0),"")</f>
        <v/>
      </c>
      <c r="Q3219" s="8" t="str">
        <f>IFERROR(VLOOKUP(LEFT($A3219,8),POR!$A:$R,3,0),"")</f>
        <v/>
      </c>
      <c r="R3219" s="8" t="str">
        <f>IFERROR(VLOOKUP(LEFT($A3219,8),POR!$A:$R,4,0),"")</f>
        <v/>
      </c>
      <c r="S3219" s="8" t="str">
        <f>IFERROR(VLOOKUP(LEFT($A3219,8),POR!$A:$R,5,0),"")</f>
        <v/>
      </c>
      <c r="T3219" s="8" t="str">
        <f>IFERROR(VLOOKUP(LEFT($A3219,8),POR!$A:$R,6,0),"")</f>
        <v/>
      </c>
      <c r="U3219" s="8" t="str">
        <f>IFERROR(VLOOKUP(LEFT($A3219,8),POR!$A:$R,7,0),"")</f>
        <v/>
      </c>
      <c r="V3219" s="8" t="str">
        <f>IFERROR(VLOOKUP(LEFT($A3219,8),POR!$A:$R,8,0),"")</f>
        <v/>
      </c>
      <c r="W3219" s="8" t="str">
        <f>IFERROR(VLOOKUP(LEFT($A3219,8),POR!$A:$R,9,0),"")</f>
        <v/>
      </c>
      <c r="X3219" s="8" t="str">
        <f>IFERROR(VLOOKUP(LEFT($A3219,8),POR!$A:$R,10,0),"")</f>
        <v/>
      </c>
      <c r="Y3219" s="8" t="str">
        <f>IFERROR(VLOOKUP(LEFT($A3219,8),POR!$A:$R,11,0),"")</f>
        <v/>
      </c>
      <c r="Z3219" s="8" t="str">
        <f>IFERROR(VLOOKUP(LEFT($A3219,8),POR!$A:$R,12,0),"")</f>
        <v/>
      </c>
      <c r="AA3219" s="8" t="str">
        <f>IFERROR(VLOOKUP(LEFT($A3219,8),POR!$A:$R,13,0),"")</f>
        <v/>
      </c>
      <c r="AB3219" s="8" t="str">
        <f>IFERROR(VLOOKUP(LEFT($A3219,8),POR!$A:$R,14,0),"")</f>
        <v/>
      </c>
      <c r="AC3219" s="8" t="str">
        <f>IFERROR(VLOOKUP(LEFT($A3219,8),POR!$A:$R,15,0),"")</f>
        <v/>
      </c>
      <c r="AD3219" s="8" t="str">
        <f>IFERROR(VLOOKUP(LEFT($A3219,8),POR!$A:$R,16,0),"")</f>
        <v/>
      </c>
      <c r="AE3219" s="8" t="str">
        <f>IFERROR(VLOOKUP(LEFT($A3219,8),POR!$A:$R,17,0),"")</f>
        <v/>
      </c>
      <c r="AF3219" s="8" t="str">
        <f>IFERROR(VLOOKUP(LEFT($A3219,8),POR!$A:$R,18,0),"")</f>
        <v/>
      </c>
      <c r="AG3219" s="36" t="str">
        <f>IFERROR(VLOOKUP(A3219,NSD!F:G,2,0),"")</f>
        <v/>
      </c>
    </row>
    <row r="3220" spans="1:33">
      <c r="A3220" s="49" t="s">
        <v>4823</v>
      </c>
      <c r="B3220" s="36" t="str">
        <f>VLOOKUP(LEFT(A3220,8),Clusters!A:C,3,0)</f>
        <v>C1</v>
      </c>
      <c r="C3220" s="36">
        <f>VLOOKUP(LEFT(A3220,8),Clusters!A:D,2,0)</f>
        <v>15</v>
      </c>
      <c r="O3220" s="36">
        <f>IFERROR(VLOOKUP(LEFT(A3220,8),'Development Priority'!A:B,2,0),"")</f>
        <v>785</v>
      </c>
      <c r="P3220" s="8" t="str">
        <f>IFERROR(VLOOKUP(LEFT($A3220,8),POR!$A:$R,2,0),"")</f>
        <v/>
      </c>
      <c r="Q3220" s="8" t="str">
        <f>IFERROR(VLOOKUP(LEFT($A3220,8),POR!$A:$R,3,0),"")</f>
        <v/>
      </c>
      <c r="R3220" s="8" t="str">
        <f>IFERROR(VLOOKUP(LEFT($A3220,8),POR!$A:$R,4,0),"")</f>
        <v/>
      </c>
      <c r="S3220" s="8" t="str">
        <f>IFERROR(VLOOKUP(LEFT($A3220,8),POR!$A:$R,5,0),"")</f>
        <v/>
      </c>
      <c r="T3220" s="8" t="str">
        <f>IFERROR(VLOOKUP(LEFT($A3220,8),POR!$A:$R,6,0),"")</f>
        <v/>
      </c>
      <c r="U3220" s="8" t="str">
        <f>IFERROR(VLOOKUP(LEFT($A3220,8),POR!$A:$R,7,0),"")</f>
        <v/>
      </c>
      <c r="V3220" s="8" t="str">
        <f>IFERROR(VLOOKUP(LEFT($A3220,8),POR!$A:$R,8,0),"")</f>
        <v/>
      </c>
      <c r="W3220" s="8" t="str">
        <f>IFERROR(VLOOKUP(LEFT($A3220,8),POR!$A:$R,9,0),"")</f>
        <v/>
      </c>
      <c r="X3220" s="8" t="str">
        <f>IFERROR(VLOOKUP(LEFT($A3220,8),POR!$A:$R,10,0),"")</f>
        <v/>
      </c>
      <c r="Y3220" s="8" t="str">
        <f>IFERROR(VLOOKUP(LEFT($A3220,8),POR!$A:$R,11,0),"")</f>
        <v/>
      </c>
      <c r="Z3220" s="8" t="str">
        <f>IFERROR(VLOOKUP(LEFT($A3220,8),POR!$A:$R,12,0),"")</f>
        <v/>
      </c>
      <c r="AA3220" s="8" t="str">
        <f>IFERROR(VLOOKUP(LEFT($A3220,8),POR!$A:$R,13,0),"")</f>
        <v/>
      </c>
      <c r="AB3220" s="8" t="str">
        <f>IFERROR(VLOOKUP(LEFT($A3220,8),POR!$A:$R,14,0),"")</f>
        <v/>
      </c>
      <c r="AC3220" s="8" t="str">
        <f>IFERROR(VLOOKUP(LEFT($A3220,8),POR!$A:$R,15,0),"")</f>
        <v/>
      </c>
      <c r="AD3220" s="8" t="str">
        <f>IFERROR(VLOOKUP(LEFT($A3220,8),POR!$A:$R,16,0),"")</f>
        <v/>
      </c>
      <c r="AE3220" s="8" t="str">
        <f>IFERROR(VLOOKUP(LEFT($A3220,8),POR!$A:$R,17,0),"")</f>
        <v/>
      </c>
      <c r="AF3220" s="8" t="str">
        <f>IFERROR(VLOOKUP(LEFT($A3220,8),POR!$A:$R,18,0),"")</f>
        <v/>
      </c>
      <c r="AG3220" s="36" t="str">
        <f>IFERROR(VLOOKUP(A3220,NSD!F:G,2,0),"")</f>
        <v/>
      </c>
    </row>
    <row r="3221" spans="1:33">
      <c r="A3221" s="49" t="s">
        <v>4990</v>
      </c>
      <c r="B3221" s="36" t="str">
        <f>VLOOKUP(LEFT(A3221,8),Clusters!A:C,3,0)</f>
        <v>C1</v>
      </c>
      <c r="C3221" s="36">
        <f>VLOOKUP(LEFT(A3221,8),Clusters!A:D,2,0)</f>
        <v>15</v>
      </c>
      <c r="O3221" s="36">
        <f>IFERROR(VLOOKUP(LEFT(A3221,8),'Development Priority'!A:B,2,0),"")</f>
        <v>407</v>
      </c>
      <c r="P3221" s="8" t="str">
        <f>IFERROR(VLOOKUP(LEFT($A3221,8),POR!$A:$R,2,0),"")</f>
        <v/>
      </c>
      <c r="Q3221" s="8" t="str">
        <f>IFERROR(VLOOKUP(LEFT($A3221,8),POR!$A:$R,3,0),"")</f>
        <v/>
      </c>
      <c r="R3221" s="8" t="str">
        <f>IFERROR(VLOOKUP(LEFT($A3221,8),POR!$A:$R,4,0),"")</f>
        <v/>
      </c>
      <c r="S3221" s="8" t="str">
        <f>IFERROR(VLOOKUP(LEFT($A3221,8),POR!$A:$R,5,0),"")</f>
        <v/>
      </c>
      <c r="T3221" s="8" t="str">
        <f>IFERROR(VLOOKUP(LEFT($A3221,8),POR!$A:$R,6,0),"")</f>
        <v/>
      </c>
      <c r="U3221" s="8" t="str">
        <f>IFERROR(VLOOKUP(LEFT($A3221,8),POR!$A:$R,7,0),"")</f>
        <v/>
      </c>
      <c r="V3221" s="8">
        <f>IFERROR(VLOOKUP(LEFT($A3221,8),POR!$A:$R,8,0),"")</f>
        <v>42887</v>
      </c>
      <c r="W3221" s="8" t="str">
        <f>IFERROR(VLOOKUP(LEFT($A3221,8),POR!$A:$R,9,0),"")</f>
        <v/>
      </c>
      <c r="X3221" s="8" t="str">
        <f>IFERROR(VLOOKUP(LEFT($A3221,8),POR!$A:$R,10,0),"")</f>
        <v/>
      </c>
      <c r="Y3221" s="8" t="str">
        <f>IFERROR(VLOOKUP(LEFT($A3221,8),POR!$A:$R,11,0),"")</f>
        <v/>
      </c>
      <c r="Z3221" s="8" t="str">
        <f>IFERROR(VLOOKUP(LEFT($A3221,8),POR!$A:$R,12,0),"")</f>
        <v/>
      </c>
      <c r="AA3221" s="8" t="str">
        <f>IFERROR(VLOOKUP(LEFT($A3221,8),POR!$A:$R,13,0),"")</f>
        <v/>
      </c>
      <c r="AB3221" s="8">
        <f>IFERROR(VLOOKUP(LEFT($A3221,8),POR!$A:$R,14,0),"")</f>
        <v>42838</v>
      </c>
      <c r="AC3221" s="8" t="str">
        <f>IFERROR(VLOOKUP(LEFT($A3221,8),POR!$A:$R,15,0),"")</f>
        <v/>
      </c>
      <c r="AD3221" s="8" t="str">
        <f>IFERROR(VLOOKUP(LEFT($A3221,8),POR!$A:$R,16,0),"")</f>
        <v/>
      </c>
      <c r="AE3221" s="8" t="str">
        <f>IFERROR(VLOOKUP(LEFT($A3221,8),POR!$A:$R,17,0),"")</f>
        <v/>
      </c>
      <c r="AF3221" s="8" t="str">
        <f>IFERROR(VLOOKUP(LEFT($A3221,8),POR!$A:$R,18,0),"")</f>
        <v/>
      </c>
      <c r="AG3221" s="36" t="str">
        <f>IFERROR(VLOOKUP(A3221,NSD!F:G,2,0),"")</f>
        <v/>
      </c>
    </row>
    <row r="3222" spans="1:33">
      <c r="A3222" s="49" t="s">
        <v>2587</v>
      </c>
      <c r="B3222" s="36" t="str">
        <f>VLOOKUP(LEFT(A3222,8),Clusters!A:C,3,0)</f>
        <v>C1</v>
      </c>
      <c r="C3222" s="36">
        <f>VLOOKUP(LEFT(A3222,8),Clusters!A:D,2,0)</f>
        <v>15</v>
      </c>
      <c r="O3222" s="36">
        <f>IFERROR(VLOOKUP(LEFT(A3222,8),'Development Priority'!A:B,2,0),"")</f>
        <v>407</v>
      </c>
      <c r="P3222" s="8" t="str">
        <f>IFERROR(VLOOKUP(LEFT($A3222,8),POR!$A:$R,2,0),"")</f>
        <v/>
      </c>
      <c r="Q3222" s="8" t="str">
        <f>IFERROR(VLOOKUP(LEFT($A3222,8),POR!$A:$R,3,0),"")</f>
        <v/>
      </c>
      <c r="R3222" s="8" t="str">
        <f>IFERROR(VLOOKUP(LEFT($A3222,8),POR!$A:$R,4,0),"")</f>
        <v/>
      </c>
      <c r="S3222" s="8" t="str">
        <f>IFERROR(VLOOKUP(LEFT($A3222,8),POR!$A:$R,5,0),"")</f>
        <v/>
      </c>
      <c r="T3222" s="8" t="str">
        <f>IFERROR(VLOOKUP(LEFT($A3222,8),POR!$A:$R,6,0),"")</f>
        <v/>
      </c>
      <c r="U3222" s="8" t="str">
        <f>IFERROR(VLOOKUP(LEFT($A3222,8),POR!$A:$R,7,0),"")</f>
        <v/>
      </c>
      <c r="V3222" s="8">
        <f>IFERROR(VLOOKUP(LEFT($A3222,8),POR!$A:$R,8,0),"")</f>
        <v>42887</v>
      </c>
      <c r="W3222" s="8" t="str">
        <f>IFERROR(VLOOKUP(LEFT($A3222,8),POR!$A:$R,9,0),"")</f>
        <v/>
      </c>
      <c r="X3222" s="8" t="str">
        <f>IFERROR(VLOOKUP(LEFT($A3222,8),POR!$A:$R,10,0),"")</f>
        <v/>
      </c>
      <c r="Y3222" s="8" t="str">
        <f>IFERROR(VLOOKUP(LEFT($A3222,8),POR!$A:$R,11,0),"")</f>
        <v/>
      </c>
      <c r="Z3222" s="8" t="str">
        <f>IFERROR(VLOOKUP(LEFT($A3222,8),POR!$A:$R,12,0),"")</f>
        <v/>
      </c>
      <c r="AA3222" s="8" t="str">
        <f>IFERROR(VLOOKUP(LEFT($A3222,8),POR!$A:$R,13,0),"")</f>
        <v/>
      </c>
      <c r="AB3222" s="8">
        <f>IFERROR(VLOOKUP(LEFT($A3222,8),POR!$A:$R,14,0),"")</f>
        <v>42838</v>
      </c>
      <c r="AC3222" s="8" t="str">
        <f>IFERROR(VLOOKUP(LEFT($A3222,8),POR!$A:$R,15,0),"")</f>
        <v/>
      </c>
      <c r="AD3222" s="8" t="str">
        <f>IFERROR(VLOOKUP(LEFT($A3222,8),POR!$A:$R,16,0),"")</f>
        <v/>
      </c>
      <c r="AE3222" s="8" t="str">
        <f>IFERROR(VLOOKUP(LEFT($A3222,8),POR!$A:$R,17,0),"")</f>
        <v/>
      </c>
      <c r="AF3222" s="8" t="str">
        <f>IFERROR(VLOOKUP(LEFT($A3222,8),POR!$A:$R,18,0),"")</f>
        <v/>
      </c>
      <c r="AG3222" s="36" t="str">
        <f>IFERROR(VLOOKUP(A3222,NSD!F:G,2,0),"")</f>
        <v/>
      </c>
    </row>
    <row r="3223" spans="1:33">
      <c r="A3223" s="49" t="s">
        <v>2709</v>
      </c>
      <c r="B3223" s="36" t="str">
        <f>VLOOKUP(LEFT(A3223,8),Clusters!A:C,3,0)</f>
        <v>C1</v>
      </c>
      <c r="C3223" s="36">
        <f>VLOOKUP(LEFT(A3223,8),Clusters!A:D,2,0)</f>
        <v>15</v>
      </c>
      <c r="O3223" s="36">
        <f>IFERROR(VLOOKUP(LEFT(A3223,8),'Development Priority'!A:B,2,0),"")</f>
        <v>407</v>
      </c>
      <c r="P3223" s="8" t="str">
        <f>IFERROR(VLOOKUP(LEFT($A3223,8),POR!$A:$R,2,0),"")</f>
        <v/>
      </c>
      <c r="Q3223" s="8" t="str">
        <f>IFERROR(VLOOKUP(LEFT($A3223,8),POR!$A:$R,3,0),"")</f>
        <v/>
      </c>
      <c r="R3223" s="8" t="str">
        <f>IFERROR(VLOOKUP(LEFT($A3223,8),POR!$A:$R,4,0),"")</f>
        <v/>
      </c>
      <c r="S3223" s="8" t="str">
        <f>IFERROR(VLOOKUP(LEFT($A3223,8),POR!$A:$R,5,0),"")</f>
        <v/>
      </c>
      <c r="T3223" s="8" t="str">
        <f>IFERROR(VLOOKUP(LEFT($A3223,8),POR!$A:$R,6,0),"")</f>
        <v/>
      </c>
      <c r="U3223" s="8" t="str">
        <f>IFERROR(VLOOKUP(LEFT($A3223,8),POR!$A:$R,7,0),"")</f>
        <v/>
      </c>
      <c r="V3223" s="8">
        <f>IFERROR(VLOOKUP(LEFT($A3223,8),POR!$A:$R,8,0),"")</f>
        <v>42887</v>
      </c>
      <c r="W3223" s="8" t="str">
        <f>IFERROR(VLOOKUP(LEFT($A3223,8),POR!$A:$R,9,0),"")</f>
        <v/>
      </c>
      <c r="X3223" s="8" t="str">
        <f>IFERROR(VLOOKUP(LEFT($A3223,8),POR!$A:$R,10,0),"")</f>
        <v/>
      </c>
      <c r="Y3223" s="8" t="str">
        <f>IFERROR(VLOOKUP(LEFT($A3223,8),POR!$A:$R,11,0),"")</f>
        <v/>
      </c>
      <c r="Z3223" s="8" t="str">
        <f>IFERROR(VLOOKUP(LEFT($A3223,8),POR!$A:$R,12,0),"")</f>
        <v/>
      </c>
      <c r="AA3223" s="8" t="str">
        <f>IFERROR(VLOOKUP(LEFT($A3223,8),POR!$A:$R,13,0),"")</f>
        <v/>
      </c>
      <c r="AB3223" s="8">
        <f>IFERROR(VLOOKUP(LEFT($A3223,8),POR!$A:$R,14,0),"")</f>
        <v>42838</v>
      </c>
      <c r="AC3223" s="8" t="str">
        <f>IFERROR(VLOOKUP(LEFT($A3223,8),POR!$A:$R,15,0),"")</f>
        <v/>
      </c>
      <c r="AD3223" s="8" t="str">
        <f>IFERROR(VLOOKUP(LEFT($A3223,8),POR!$A:$R,16,0),"")</f>
        <v/>
      </c>
      <c r="AE3223" s="8" t="str">
        <f>IFERROR(VLOOKUP(LEFT($A3223,8),POR!$A:$R,17,0),"")</f>
        <v/>
      </c>
      <c r="AF3223" s="8" t="str">
        <f>IFERROR(VLOOKUP(LEFT($A3223,8),POR!$A:$R,18,0),"")</f>
        <v/>
      </c>
      <c r="AG3223" s="36" t="str">
        <f>IFERROR(VLOOKUP(A3223,NSD!F:G,2,0),"")</f>
        <v/>
      </c>
    </row>
    <row r="3224" spans="1:33">
      <c r="A3224" s="49" t="s">
        <v>3649</v>
      </c>
      <c r="B3224" s="36" t="str">
        <f>VLOOKUP(LEFT(A3224,8),Clusters!A:C,3,0)</f>
        <v>C1</v>
      </c>
      <c r="C3224" s="36">
        <f>VLOOKUP(LEFT(A3224,8),Clusters!A:D,2,0)</f>
        <v>15</v>
      </c>
      <c r="O3224" s="36">
        <f>IFERROR(VLOOKUP(LEFT(A3224,8),'Development Priority'!A:B,2,0),"")</f>
        <v>904</v>
      </c>
      <c r="P3224" s="8" t="str">
        <f>IFERROR(VLOOKUP(LEFT($A3224,8),POR!$A:$R,2,0),"")</f>
        <v/>
      </c>
      <c r="Q3224" s="8" t="str">
        <f>IFERROR(VLOOKUP(LEFT($A3224,8),POR!$A:$R,3,0),"")</f>
        <v/>
      </c>
      <c r="R3224" s="8" t="str">
        <f>IFERROR(VLOOKUP(LEFT($A3224,8),POR!$A:$R,4,0),"")</f>
        <v/>
      </c>
      <c r="S3224" s="8" t="str">
        <f>IFERROR(VLOOKUP(LEFT($A3224,8),POR!$A:$R,5,0),"")</f>
        <v/>
      </c>
      <c r="T3224" s="8" t="str">
        <f>IFERROR(VLOOKUP(LEFT($A3224,8),POR!$A:$R,6,0),"")</f>
        <v/>
      </c>
      <c r="U3224" s="8" t="str">
        <f>IFERROR(VLOOKUP(LEFT($A3224,8),POR!$A:$R,7,0),"")</f>
        <v/>
      </c>
      <c r="V3224" s="8">
        <f>IFERROR(VLOOKUP(LEFT($A3224,8),POR!$A:$R,8,0),"")</f>
        <v>42947</v>
      </c>
      <c r="W3224" s="8" t="str">
        <f>IFERROR(VLOOKUP(LEFT($A3224,8),POR!$A:$R,9,0),"")</f>
        <v/>
      </c>
      <c r="X3224" s="8" t="str">
        <f>IFERROR(VLOOKUP(LEFT($A3224,8),POR!$A:$R,10,0),"")</f>
        <v/>
      </c>
      <c r="Y3224" s="8" t="str">
        <f>IFERROR(VLOOKUP(LEFT($A3224,8),POR!$A:$R,11,0),"")</f>
        <v/>
      </c>
      <c r="Z3224" s="8" t="str">
        <f>IFERROR(VLOOKUP(LEFT($A3224,8),POR!$A:$R,12,0),"")</f>
        <v/>
      </c>
      <c r="AA3224" s="8" t="str">
        <f>IFERROR(VLOOKUP(LEFT($A3224,8),POR!$A:$R,13,0),"")</f>
        <v/>
      </c>
      <c r="AB3224" s="8">
        <f>IFERROR(VLOOKUP(LEFT($A3224,8),POR!$A:$R,14,0),"")</f>
        <v>42957</v>
      </c>
      <c r="AC3224" s="8" t="str">
        <f>IFERROR(VLOOKUP(LEFT($A3224,8),POR!$A:$R,15,0),"")</f>
        <v/>
      </c>
      <c r="AD3224" s="8" t="str">
        <f>IFERROR(VLOOKUP(LEFT($A3224,8),POR!$A:$R,16,0),"")</f>
        <v/>
      </c>
      <c r="AE3224" s="8" t="str">
        <f>IFERROR(VLOOKUP(LEFT($A3224,8),POR!$A:$R,17,0),"")</f>
        <v/>
      </c>
      <c r="AF3224" s="8" t="str">
        <f>IFERROR(VLOOKUP(LEFT($A3224,8),POR!$A:$R,18,0),"")</f>
        <v/>
      </c>
      <c r="AG3224" s="36" t="str">
        <f>IFERROR(VLOOKUP(A3224,NSD!F:G,2,0),"")</f>
        <v/>
      </c>
    </row>
    <row r="3225" spans="1:33">
      <c r="A3225" s="49" t="s">
        <v>3383</v>
      </c>
      <c r="B3225" s="36" t="str">
        <f>VLOOKUP(LEFT(A3225,8),Clusters!A:C,3,0)</f>
        <v>C1</v>
      </c>
      <c r="C3225" s="36">
        <f>VLOOKUP(LEFT(A3225,8),Clusters!A:D,2,0)</f>
        <v>15</v>
      </c>
      <c r="O3225" s="36">
        <f>IFERROR(VLOOKUP(LEFT(A3225,8),'Development Priority'!A:B,2,0),"")</f>
        <v>904</v>
      </c>
      <c r="P3225" s="8" t="str">
        <f>IFERROR(VLOOKUP(LEFT($A3225,8),POR!$A:$R,2,0),"")</f>
        <v/>
      </c>
      <c r="Q3225" s="8" t="str">
        <f>IFERROR(VLOOKUP(LEFT($A3225,8),POR!$A:$R,3,0),"")</f>
        <v/>
      </c>
      <c r="R3225" s="8" t="str">
        <f>IFERROR(VLOOKUP(LEFT($A3225,8),POR!$A:$R,4,0),"")</f>
        <v/>
      </c>
      <c r="S3225" s="8" t="str">
        <f>IFERROR(VLOOKUP(LEFT($A3225,8),POR!$A:$R,5,0),"")</f>
        <v/>
      </c>
      <c r="T3225" s="8" t="str">
        <f>IFERROR(VLOOKUP(LEFT($A3225,8),POR!$A:$R,6,0),"")</f>
        <v/>
      </c>
      <c r="U3225" s="8" t="str">
        <f>IFERROR(VLOOKUP(LEFT($A3225,8),POR!$A:$R,7,0),"")</f>
        <v/>
      </c>
      <c r="V3225" s="8">
        <f>IFERROR(VLOOKUP(LEFT($A3225,8),POR!$A:$R,8,0),"")</f>
        <v>42947</v>
      </c>
      <c r="W3225" s="8" t="str">
        <f>IFERROR(VLOOKUP(LEFT($A3225,8),POR!$A:$R,9,0),"")</f>
        <v/>
      </c>
      <c r="X3225" s="8" t="str">
        <f>IFERROR(VLOOKUP(LEFT($A3225,8),POR!$A:$R,10,0),"")</f>
        <v/>
      </c>
      <c r="Y3225" s="8" t="str">
        <f>IFERROR(VLOOKUP(LEFT($A3225,8),POR!$A:$R,11,0),"")</f>
        <v/>
      </c>
      <c r="Z3225" s="8" t="str">
        <f>IFERROR(VLOOKUP(LEFT($A3225,8),POR!$A:$R,12,0),"")</f>
        <v/>
      </c>
      <c r="AA3225" s="8" t="str">
        <f>IFERROR(VLOOKUP(LEFT($A3225,8),POR!$A:$R,13,0),"")</f>
        <v/>
      </c>
      <c r="AB3225" s="8">
        <f>IFERROR(VLOOKUP(LEFT($A3225,8),POR!$A:$R,14,0),"")</f>
        <v>42957</v>
      </c>
      <c r="AC3225" s="8" t="str">
        <f>IFERROR(VLOOKUP(LEFT($A3225,8),POR!$A:$R,15,0),"")</f>
        <v/>
      </c>
      <c r="AD3225" s="8" t="str">
        <f>IFERROR(VLOOKUP(LEFT($A3225,8),POR!$A:$R,16,0),"")</f>
        <v/>
      </c>
      <c r="AE3225" s="8" t="str">
        <f>IFERROR(VLOOKUP(LEFT($A3225,8),POR!$A:$R,17,0),"")</f>
        <v/>
      </c>
      <c r="AF3225" s="8" t="str">
        <f>IFERROR(VLOOKUP(LEFT($A3225,8),POR!$A:$R,18,0),"")</f>
        <v/>
      </c>
      <c r="AG3225" s="36" t="str">
        <f>IFERROR(VLOOKUP(A3225,NSD!F:G,2,0),"")</f>
        <v/>
      </c>
    </row>
    <row r="3226" spans="1:33">
      <c r="A3226" s="49" t="s">
        <v>3674</v>
      </c>
      <c r="B3226" s="36" t="str">
        <f>VLOOKUP(LEFT(A3226,8),Clusters!A:C,3,0)</f>
        <v>C2</v>
      </c>
      <c r="C3226" s="36">
        <f>VLOOKUP(LEFT(A3226,8),Clusters!A:D,2,0)</f>
        <v>26</v>
      </c>
      <c r="O3226" s="36">
        <f>IFERROR(VLOOKUP(LEFT(A3226,8),'Development Priority'!A:B,2,0),"")</f>
        <v>954</v>
      </c>
      <c r="P3226" s="8" t="str">
        <f>IFERROR(VLOOKUP(LEFT($A3226,8),POR!$A:$R,2,0),"")</f>
        <v/>
      </c>
      <c r="Q3226" s="8" t="str">
        <f>IFERROR(VLOOKUP(LEFT($A3226,8),POR!$A:$R,3,0),"")</f>
        <v/>
      </c>
      <c r="R3226" s="8" t="str">
        <f>IFERROR(VLOOKUP(LEFT($A3226,8),POR!$A:$R,4,0),"")</f>
        <v/>
      </c>
      <c r="S3226" s="8" t="str">
        <f>IFERROR(VLOOKUP(LEFT($A3226,8),POR!$A:$R,5,0),"")</f>
        <v/>
      </c>
      <c r="T3226" s="8" t="str">
        <f>IFERROR(VLOOKUP(LEFT($A3226,8),POR!$A:$R,6,0),"")</f>
        <v/>
      </c>
      <c r="U3226" s="8" t="str">
        <f>IFERROR(VLOOKUP(LEFT($A3226,8),POR!$A:$R,7,0),"")</f>
        <v/>
      </c>
      <c r="V3226" s="8">
        <f>IFERROR(VLOOKUP(LEFT($A3226,8),POR!$A:$R,8,0),"")</f>
        <v>42874</v>
      </c>
      <c r="W3226" s="8" t="str">
        <f>IFERROR(VLOOKUP(LEFT($A3226,8),POR!$A:$R,9,0),"")</f>
        <v/>
      </c>
      <c r="X3226" s="8" t="str">
        <f>IFERROR(VLOOKUP(LEFT($A3226,8),POR!$A:$R,10,0),"")</f>
        <v/>
      </c>
      <c r="Y3226" s="8" t="str">
        <f>IFERROR(VLOOKUP(LEFT($A3226,8),POR!$A:$R,11,0),"")</f>
        <v/>
      </c>
      <c r="Z3226" s="8" t="str">
        <f>IFERROR(VLOOKUP(LEFT($A3226,8),POR!$A:$R,12,0),"")</f>
        <v/>
      </c>
      <c r="AA3226" s="8" t="str">
        <f>IFERROR(VLOOKUP(LEFT($A3226,8),POR!$A:$R,13,0),"")</f>
        <v/>
      </c>
      <c r="AB3226" s="8" t="str">
        <f>IFERROR(VLOOKUP(LEFT($A3226,8),POR!$A:$R,14,0),"")</f>
        <v/>
      </c>
      <c r="AC3226" s="8" t="str">
        <f>IFERROR(VLOOKUP(LEFT($A3226,8),POR!$A:$R,15,0),"")</f>
        <v/>
      </c>
      <c r="AD3226" s="8" t="str">
        <f>IFERROR(VLOOKUP(LEFT($A3226,8),POR!$A:$R,16,0),"")</f>
        <v/>
      </c>
      <c r="AE3226" s="8" t="str">
        <f>IFERROR(VLOOKUP(LEFT($A3226,8),POR!$A:$R,17,0),"")</f>
        <v/>
      </c>
      <c r="AF3226" s="8" t="str">
        <f>IFERROR(VLOOKUP(LEFT($A3226,8),POR!$A:$R,18,0),"")</f>
        <v/>
      </c>
      <c r="AG3226" s="36" t="str">
        <f>IFERROR(VLOOKUP(A3226,NSD!F:G,2,0),"")</f>
        <v/>
      </c>
    </row>
    <row r="3227" spans="1:33">
      <c r="A3227" s="49" t="s">
        <v>4372</v>
      </c>
      <c r="B3227" s="36" t="str">
        <f>VLOOKUP(LEFT(A3227,8),Clusters!A:C,3,0)</f>
        <v>C2</v>
      </c>
      <c r="C3227" s="36">
        <f>VLOOKUP(LEFT(A3227,8),Clusters!A:D,2,0)</f>
        <v>26</v>
      </c>
      <c r="O3227" s="36">
        <f>IFERROR(VLOOKUP(LEFT(A3227,8),'Development Priority'!A:B,2,0),"")</f>
        <v>954</v>
      </c>
      <c r="P3227" s="8" t="str">
        <f>IFERROR(VLOOKUP(LEFT($A3227,8),POR!$A:$R,2,0),"")</f>
        <v/>
      </c>
      <c r="Q3227" s="8" t="str">
        <f>IFERROR(VLOOKUP(LEFT($A3227,8),POR!$A:$R,3,0),"")</f>
        <v/>
      </c>
      <c r="R3227" s="8" t="str">
        <f>IFERROR(VLOOKUP(LEFT($A3227,8),POR!$A:$R,4,0),"")</f>
        <v/>
      </c>
      <c r="S3227" s="8" t="str">
        <f>IFERROR(VLOOKUP(LEFT($A3227,8),POR!$A:$R,5,0),"")</f>
        <v/>
      </c>
      <c r="T3227" s="8" t="str">
        <f>IFERROR(VLOOKUP(LEFT($A3227,8),POR!$A:$R,6,0),"")</f>
        <v/>
      </c>
      <c r="U3227" s="8" t="str">
        <f>IFERROR(VLOOKUP(LEFT($A3227,8),POR!$A:$R,7,0),"")</f>
        <v/>
      </c>
      <c r="V3227" s="8">
        <f>IFERROR(VLOOKUP(LEFT($A3227,8),POR!$A:$R,8,0),"")</f>
        <v>42874</v>
      </c>
      <c r="W3227" s="8" t="str">
        <f>IFERROR(VLOOKUP(LEFT($A3227,8),POR!$A:$R,9,0),"")</f>
        <v/>
      </c>
      <c r="X3227" s="8" t="str">
        <f>IFERROR(VLOOKUP(LEFT($A3227,8),POR!$A:$R,10,0),"")</f>
        <v/>
      </c>
      <c r="Y3227" s="8" t="str">
        <f>IFERROR(VLOOKUP(LEFT($A3227,8),POR!$A:$R,11,0),"")</f>
        <v/>
      </c>
      <c r="Z3227" s="8" t="str">
        <f>IFERROR(VLOOKUP(LEFT($A3227,8),POR!$A:$R,12,0),"")</f>
        <v/>
      </c>
      <c r="AA3227" s="8" t="str">
        <f>IFERROR(VLOOKUP(LEFT($A3227,8),POR!$A:$R,13,0),"")</f>
        <v/>
      </c>
      <c r="AB3227" s="8" t="str">
        <f>IFERROR(VLOOKUP(LEFT($A3227,8),POR!$A:$R,14,0),"")</f>
        <v/>
      </c>
      <c r="AC3227" s="8" t="str">
        <f>IFERROR(VLOOKUP(LEFT($A3227,8),POR!$A:$R,15,0),"")</f>
        <v/>
      </c>
      <c r="AD3227" s="8" t="str">
        <f>IFERROR(VLOOKUP(LEFT($A3227,8),POR!$A:$R,16,0),"")</f>
        <v/>
      </c>
      <c r="AE3227" s="8" t="str">
        <f>IFERROR(VLOOKUP(LEFT($A3227,8),POR!$A:$R,17,0),"")</f>
        <v/>
      </c>
      <c r="AF3227" s="8" t="str">
        <f>IFERROR(VLOOKUP(LEFT($A3227,8),POR!$A:$R,18,0),"")</f>
        <v/>
      </c>
      <c r="AG3227" s="36" t="str">
        <f>IFERROR(VLOOKUP(A3227,NSD!F:G,2,0),"")</f>
        <v/>
      </c>
    </row>
    <row r="3228" spans="1:33">
      <c r="A3228" s="49" t="s">
        <v>4380</v>
      </c>
      <c r="B3228" s="36" t="str">
        <f>VLOOKUP(LEFT(A3228,8),Clusters!A:C,3,0)</f>
        <v>C2</v>
      </c>
      <c r="C3228" s="36">
        <f>VLOOKUP(LEFT(A3228,8),Clusters!A:D,2,0)</f>
        <v>26</v>
      </c>
      <c r="O3228" s="36">
        <f>IFERROR(VLOOKUP(LEFT(A3228,8),'Development Priority'!A:B,2,0),"")</f>
        <v>954</v>
      </c>
      <c r="P3228" s="8" t="str">
        <f>IFERROR(VLOOKUP(LEFT($A3228,8),POR!$A:$R,2,0),"")</f>
        <v/>
      </c>
      <c r="Q3228" s="8" t="str">
        <f>IFERROR(VLOOKUP(LEFT($A3228,8),POR!$A:$R,3,0),"")</f>
        <v/>
      </c>
      <c r="R3228" s="8" t="str">
        <f>IFERROR(VLOOKUP(LEFT($A3228,8),POR!$A:$R,4,0),"")</f>
        <v/>
      </c>
      <c r="S3228" s="8" t="str">
        <f>IFERROR(VLOOKUP(LEFT($A3228,8),POR!$A:$R,5,0),"")</f>
        <v/>
      </c>
      <c r="T3228" s="8" t="str">
        <f>IFERROR(VLOOKUP(LEFT($A3228,8),POR!$A:$R,6,0),"")</f>
        <v/>
      </c>
      <c r="U3228" s="8" t="str">
        <f>IFERROR(VLOOKUP(LEFT($A3228,8),POR!$A:$R,7,0),"")</f>
        <v/>
      </c>
      <c r="V3228" s="8">
        <f>IFERROR(VLOOKUP(LEFT($A3228,8),POR!$A:$R,8,0),"")</f>
        <v>42874</v>
      </c>
      <c r="W3228" s="8" t="str">
        <f>IFERROR(VLOOKUP(LEFT($A3228,8),POR!$A:$R,9,0),"")</f>
        <v/>
      </c>
      <c r="X3228" s="8" t="str">
        <f>IFERROR(VLOOKUP(LEFT($A3228,8),POR!$A:$R,10,0),"")</f>
        <v/>
      </c>
      <c r="Y3228" s="8" t="str">
        <f>IFERROR(VLOOKUP(LEFT($A3228,8),POR!$A:$R,11,0),"")</f>
        <v/>
      </c>
      <c r="Z3228" s="8" t="str">
        <f>IFERROR(VLOOKUP(LEFT($A3228,8),POR!$A:$R,12,0),"")</f>
        <v/>
      </c>
      <c r="AA3228" s="8" t="str">
        <f>IFERROR(VLOOKUP(LEFT($A3228,8),POR!$A:$R,13,0),"")</f>
        <v/>
      </c>
      <c r="AB3228" s="8" t="str">
        <f>IFERROR(VLOOKUP(LEFT($A3228,8),POR!$A:$R,14,0),"")</f>
        <v/>
      </c>
      <c r="AC3228" s="8" t="str">
        <f>IFERROR(VLOOKUP(LEFT($A3228,8),POR!$A:$R,15,0),"")</f>
        <v/>
      </c>
      <c r="AD3228" s="8" t="str">
        <f>IFERROR(VLOOKUP(LEFT($A3228,8),POR!$A:$R,16,0),"")</f>
        <v/>
      </c>
      <c r="AE3228" s="8" t="str">
        <f>IFERROR(VLOOKUP(LEFT($A3228,8),POR!$A:$R,17,0),"")</f>
        <v/>
      </c>
      <c r="AF3228" s="8" t="str">
        <f>IFERROR(VLOOKUP(LEFT($A3228,8),POR!$A:$R,18,0),"")</f>
        <v/>
      </c>
      <c r="AG3228" s="36" t="str">
        <f>IFERROR(VLOOKUP(A3228,NSD!F:G,2,0),"")</f>
        <v/>
      </c>
    </row>
    <row r="3229" spans="1:33">
      <c r="A3229" s="49" t="s">
        <v>4401</v>
      </c>
      <c r="B3229" s="36" t="str">
        <f>VLOOKUP(LEFT(A3229,8),Clusters!A:C,3,0)</f>
        <v>C2</v>
      </c>
      <c r="C3229" s="36">
        <f>VLOOKUP(LEFT(A3229,8),Clusters!A:D,2,0)</f>
        <v>26</v>
      </c>
      <c r="O3229" s="36">
        <f>IFERROR(VLOOKUP(LEFT(A3229,8),'Development Priority'!A:B,2,0),"")</f>
        <v>832</v>
      </c>
      <c r="P3229" s="8" t="str">
        <f>IFERROR(VLOOKUP(LEFT($A3229,8),POR!$A:$R,2,0),"")</f>
        <v/>
      </c>
      <c r="Q3229" s="8" t="str">
        <f>IFERROR(VLOOKUP(LEFT($A3229,8),POR!$A:$R,3,0),"")</f>
        <v/>
      </c>
      <c r="R3229" s="8" t="str">
        <f>IFERROR(VLOOKUP(LEFT($A3229,8),POR!$A:$R,4,0),"")</f>
        <v/>
      </c>
      <c r="S3229" s="8" t="str">
        <f>IFERROR(VLOOKUP(LEFT($A3229,8),POR!$A:$R,5,0),"")</f>
        <v/>
      </c>
      <c r="T3229" s="8" t="str">
        <f>IFERROR(VLOOKUP(LEFT($A3229,8),POR!$A:$R,6,0),"")</f>
        <v/>
      </c>
      <c r="U3229" s="8" t="str">
        <f>IFERROR(VLOOKUP(LEFT($A3229,8),POR!$A:$R,7,0),"")</f>
        <v/>
      </c>
      <c r="V3229" s="8" t="str">
        <f>IFERROR(VLOOKUP(LEFT($A3229,8),POR!$A:$R,8,0),"")</f>
        <v/>
      </c>
      <c r="W3229" s="8" t="str">
        <f>IFERROR(VLOOKUP(LEFT($A3229,8),POR!$A:$R,9,0),"")</f>
        <v/>
      </c>
      <c r="X3229" s="8" t="str">
        <f>IFERROR(VLOOKUP(LEFT($A3229,8),POR!$A:$R,10,0),"")</f>
        <v/>
      </c>
      <c r="Y3229" s="8" t="str">
        <f>IFERROR(VLOOKUP(LEFT($A3229,8),POR!$A:$R,11,0),"")</f>
        <v/>
      </c>
      <c r="Z3229" s="8" t="str">
        <f>IFERROR(VLOOKUP(LEFT($A3229,8),POR!$A:$R,12,0),"")</f>
        <v/>
      </c>
      <c r="AA3229" s="8" t="str">
        <f>IFERROR(VLOOKUP(LEFT($A3229,8),POR!$A:$R,13,0),"")</f>
        <v/>
      </c>
      <c r="AB3229" s="8" t="str">
        <f>IFERROR(VLOOKUP(LEFT($A3229,8),POR!$A:$R,14,0),"")</f>
        <v/>
      </c>
      <c r="AC3229" s="8" t="str">
        <f>IFERROR(VLOOKUP(LEFT($A3229,8),POR!$A:$R,15,0),"")</f>
        <v/>
      </c>
      <c r="AD3229" s="8" t="str">
        <f>IFERROR(VLOOKUP(LEFT($A3229,8),POR!$A:$R,16,0),"")</f>
        <v/>
      </c>
      <c r="AE3229" s="8" t="str">
        <f>IFERROR(VLOOKUP(LEFT($A3229,8),POR!$A:$R,17,0),"")</f>
        <v/>
      </c>
      <c r="AF3229" s="8" t="str">
        <f>IFERROR(VLOOKUP(LEFT($A3229,8),POR!$A:$R,18,0),"")</f>
        <v/>
      </c>
      <c r="AG3229" s="36" t="str">
        <f>IFERROR(VLOOKUP(A3229,NSD!F:G,2,0),"")</f>
        <v/>
      </c>
    </row>
    <row r="3230" spans="1:33">
      <c r="A3230" s="49" t="s">
        <v>4474</v>
      </c>
      <c r="B3230" s="36" t="str">
        <f>VLOOKUP(LEFT(A3230,8),Clusters!A:C,3,0)</f>
        <v>C2</v>
      </c>
      <c r="C3230" s="36">
        <f>VLOOKUP(LEFT(A3230,8),Clusters!A:D,2,0)</f>
        <v>26</v>
      </c>
      <c r="O3230" s="36">
        <f>IFERROR(VLOOKUP(LEFT(A3230,8),'Development Priority'!A:B,2,0),"")</f>
        <v>832</v>
      </c>
      <c r="P3230" s="8" t="str">
        <f>IFERROR(VLOOKUP(LEFT($A3230,8),POR!$A:$R,2,0),"")</f>
        <v/>
      </c>
      <c r="Q3230" s="8" t="str">
        <f>IFERROR(VLOOKUP(LEFT($A3230,8),POR!$A:$R,3,0),"")</f>
        <v/>
      </c>
      <c r="R3230" s="8" t="str">
        <f>IFERROR(VLOOKUP(LEFT($A3230,8),POR!$A:$R,4,0),"")</f>
        <v/>
      </c>
      <c r="S3230" s="8" t="str">
        <f>IFERROR(VLOOKUP(LEFT($A3230,8),POR!$A:$R,5,0),"")</f>
        <v/>
      </c>
      <c r="T3230" s="8" t="str">
        <f>IFERROR(VLOOKUP(LEFT($A3230,8),POR!$A:$R,6,0),"")</f>
        <v/>
      </c>
      <c r="U3230" s="8" t="str">
        <f>IFERROR(VLOOKUP(LEFT($A3230,8),POR!$A:$R,7,0),"")</f>
        <v/>
      </c>
      <c r="V3230" s="8" t="str">
        <f>IFERROR(VLOOKUP(LEFT($A3230,8),POR!$A:$R,8,0),"")</f>
        <v/>
      </c>
      <c r="W3230" s="8" t="str">
        <f>IFERROR(VLOOKUP(LEFT($A3230,8),POR!$A:$R,9,0),"")</f>
        <v/>
      </c>
      <c r="X3230" s="8" t="str">
        <f>IFERROR(VLOOKUP(LEFT($A3230,8),POR!$A:$R,10,0),"")</f>
        <v/>
      </c>
      <c r="Y3230" s="8" t="str">
        <f>IFERROR(VLOOKUP(LEFT($A3230,8),POR!$A:$R,11,0),"")</f>
        <v/>
      </c>
      <c r="Z3230" s="8" t="str">
        <f>IFERROR(VLOOKUP(LEFT($A3230,8),POR!$A:$R,12,0),"")</f>
        <v/>
      </c>
      <c r="AA3230" s="8" t="str">
        <f>IFERROR(VLOOKUP(LEFT($A3230,8),POR!$A:$R,13,0),"")</f>
        <v/>
      </c>
      <c r="AB3230" s="8" t="str">
        <f>IFERROR(VLOOKUP(LEFT($A3230,8),POR!$A:$R,14,0),"")</f>
        <v/>
      </c>
      <c r="AC3230" s="8" t="str">
        <f>IFERROR(VLOOKUP(LEFT($A3230,8),POR!$A:$R,15,0),"")</f>
        <v/>
      </c>
      <c r="AD3230" s="8" t="str">
        <f>IFERROR(VLOOKUP(LEFT($A3230,8),POR!$A:$R,16,0),"")</f>
        <v/>
      </c>
      <c r="AE3230" s="8" t="str">
        <f>IFERROR(VLOOKUP(LEFT($A3230,8),POR!$A:$R,17,0),"")</f>
        <v/>
      </c>
      <c r="AF3230" s="8" t="str">
        <f>IFERROR(VLOOKUP(LEFT($A3230,8),POR!$A:$R,18,0),"")</f>
        <v/>
      </c>
      <c r="AG3230" s="36" t="str">
        <f>IFERROR(VLOOKUP(A3230,NSD!F:G,2,0),"")</f>
        <v/>
      </c>
    </row>
    <row r="3231" spans="1:33">
      <c r="A3231" s="49" t="s">
        <v>4016</v>
      </c>
      <c r="B3231" s="36" t="str">
        <f>VLOOKUP(LEFT(A3231,8),Clusters!A:C,3,0)</f>
        <v>C2</v>
      </c>
      <c r="C3231" s="36">
        <f>VLOOKUP(LEFT(A3231,8),Clusters!A:D,2,0)</f>
        <v>26</v>
      </c>
      <c r="O3231" s="36">
        <f>IFERROR(VLOOKUP(LEFT(A3231,8),'Development Priority'!A:B,2,0),"")</f>
        <v>832</v>
      </c>
      <c r="P3231" s="8" t="str">
        <f>IFERROR(VLOOKUP(LEFT($A3231,8),POR!$A:$R,2,0),"")</f>
        <v/>
      </c>
      <c r="Q3231" s="8" t="str">
        <f>IFERROR(VLOOKUP(LEFT($A3231,8),POR!$A:$R,3,0),"")</f>
        <v/>
      </c>
      <c r="R3231" s="8" t="str">
        <f>IFERROR(VLOOKUP(LEFT($A3231,8),POR!$A:$R,4,0),"")</f>
        <v/>
      </c>
      <c r="S3231" s="8" t="str">
        <f>IFERROR(VLOOKUP(LEFT($A3231,8),POR!$A:$R,5,0),"")</f>
        <v/>
      </c>
      <c r="T3231" s="8" t="str">
        <f>IFERROR(VLOOKUP(LEFT($A3231,8),POR!$A:$R,6,0),"")</f>
        <v/>
      </c>
      <c r="U3231" s="8" t="str">
        <f>IFERROR(VLOOKUP(LEFT($A3231,8),POR!$A:$R,7,0),"")</f>
        <v/>
      </c>
      <c r="V3231" s="8" t="str">
        <f>IFERROR(VLOOKUP(LEFT($A3231,8),POR!$A:$R,8,0),"")</f>
        <v/>
      </c>
      <c r="W3231" s="8" t="str">
        <f>IFERROR(VLOOKUP(LEFT($A3231,8),POR!$A:$R,9,0),"")</f>
        <v/>
      </c>
      <c r="X3231" s="8" t="str">
        <f>IFERROR(VLOOKUP(LEFT($A3231,8),POR!$A:$R,10,0),"")</f>
        <v/>
      </c>
      <c r="Y3231" s="8" t="str">
        <f>IFERROR(VLOOKUP(LEFT($A3231,8),POR!$A:$R,11,0),"")</f>
        <v/>
      </c>
      <c r="Z3231" s="8" t="str">
        <f>IFERROR(VLOOKUP(LEFT($A3231,8),POR!$A:$R,12,0),"")</f>
        <v/>
      </c>
      <c r="AA3231" s="8" t="str">
        <f>IFERROR(VLOOKUP(LEFT($A3231,8),POR!$A:$R,13,0),"")</f>
        <v/>
      </c>
      <c r="AB3231" s="8" t="str">
        <f>IFERROR(VLOOKUP(LEFT($A3231,8),POR!$A:$R,14,0),"")</f>
        <v/>
      </c>
      <c r="AC3231" s="8" t="str">
        <f>IFERROR(VLOOKUP(LEFT($A3231,8),POR!$A:$R,15,0),"")</f>
        <v/>
      </c>
      <c r="AD3231" s="8" t="str">
        <f>IFERROR(VLOOKUP(LEFT($A3231,8),POR!$A:$R,16,0),"")</f>
        <v/>
      </c>
      <c r="AE3231" s="8" t="str">
        <f>IFERROR(VLOOKUP(LEFT($A3231,8),POR!$A:$R,17,0),"")</f>
        <v/>
      </c>
      <c r="AF3231" s="8" t="str">
        <f>IFERROR(VLOOKUP(LEFT($A3231,8),POR!$A:$R,18,0),"")</f>
        <v/>
      </c>
      <c r="AG3231" s="36" t="str">
        <f>IFERROR(VLOOKUP(A3231,NSD!F:G,2,0),"")</f>
        <v/>
      </c>
    </row>
    <row r="3232" spans="1:33">
      <c r="A3232" s="49" t="s">
        <v>2947</v>
      </c>
      <c r="B3232" s="36" t="str">
        <f>VLOOKUP(LEFT(A3232,8),Clusters!A:C,3,0)</f>
        <v>C4</v>
      </c>
      <c r="C3232" s="36">
        <f>VLOOKUP(LEFT(A3232,8),Clusters!A:D,2,0)</f>
        <v>45</v>
      </c>
      <c r="O3232" s="36">
        <f>IFERROR(VLOOKUP(LEFT(A3232,8),'Development Priority'!A:B,2,0),"")</f>
        <v>1033</v>
      </c>
      <c r="P3232" s="8" t="str">
        <f>IFERROR(VLOOKUP(LEFT($A3232,8),POR!$A:$R,2,0),"")</f>
        <v/>
      </c>
      <c r="Q3232" s="8" t="str">
        <f>IFERROR(VLOOKUP(LEFT($A3232,8),POR!$A:$R,3,0),"")</f>
        <v/>
      </c>
      <c r="R3232" s="8" t="str">
        <f>IFERROR(VLOOKUP(LEFT($A3232,8),POR!$A:$R,4,0),"")</f>
        <v/>
      </c>
      <c r="S3232" s="8" t="str">
        <f>IFERROR(VLOOKUP(LEFT($A3232,8),POR!$A:$R,5,0),"")</f>
        <v/>
      </c>
      <c r="T3232" s="8" t="str">
        <f>IFERROR(VLOOKUP(LEFT($A3232,8),POR!$A:$R,6,0),"")</f>
        <v/>
      </c>
      <c r="U3232" s="8" t="str">
        <f>IFERROR(VLOOKUP(LEFT($A3232,8),POR!$A:$R,7,0),"")</f>
        <v/>
      </c>
      <c r="V3232" s="8">
        <f>IFERROR(VLOOKUP(LEFT($A3232,8),POR!$A:$R,8,0),"")</f>
        <v>42769</v>
      </c>
      <c r="W3232" s="8" t="str">
        <f>IFERROR(VLOOKUP(LEFT($A3232,8),POR!$A:$R,9,0),"")</f>
        <v/>
      </c>
      <c r="X3232" s="8" t="str">
        <f>IFERROR(VLOOKUP(LEFT($A3232,8),POR!$A:$R,10,0),"")</f>
        <v/>
      </c>
      <c r="Y3232" s="8" t="str">
        <f>IFERROR(VLOOKUP(LEFT($A3232,8),POR!$A:$R,11,0),"")</f>
        <v/>
      </c>
      <c r="Z3232" s="8" t="str">
        <f>IFERROR(VLOOKUP(LEFT($A3232,8),POR!$A:$R,12,0),"")</f>
        <v/>
      </c>
      <c r="AA3232" s="8" t="str">
        <f>IFERROR(VLOOKUP(LEFT($A3232,8),POR!$A:$R,13,0),"")</f>
        <v/>
      </c>
      <c r="AB3232" s="8" t="str">
        <f>IFERROR(VLOOKUP(LEFT($A3232,8),POR!$A:$R,14,0),"")</f>
        <v/>
      </c>
      <c r="AC3232" s="8" t="str">
        <f>IFERROR(VLOOKUP(LEFT($A3232,8),POR!$A:$R,15,0),"")</f>
        <v/>
      </c>
      <c r="AD3232" s="8" t="str">
        <f>IFERROR(VLOOKUP(LEFT($A3232,8),POR!$A:$R,16,0),"")</f>
        <v/>
      </c>
      <c r="AE3232" s="8" t="str">
        <f>IFERROR(VLOOKUP(LEFT($A3232,8),POR!$A:$R,17,0),"")</f>
        <v/>
      </c>
      <c r="AF3232" s="8" t="str">
        <f>IFERROR(VLOOKUP(LEFT($A3232,8),POR!$A:$R,18,0),"")</f>
        <v/>
      </c>
      <c r="AG3232" s="36" t="str">
        <f>IFERROR(VLOOKUP(A3232,NSD!F:G,2,0),"")</f>
        <v/>
      </c>
    </row>
    <row r="3233" spans="1:33">
      <c r="A3233" s="49" t="s">
        <v>2406</v>
      </c>
      <c r="B3233" s="36" t="str">
        <f>VLOOKUP(LEFT(A3233,8),Clusters!A:C,3,0)</f>
        <v>C4</v>
      </c>
      <c r="C3233" s="36">
        <f>VLOOKUP(LEFT(A3233,8),Clusters!A:D,2,0)</f>
        <v>45</v>
      </c>
      <c r="O3233" s="36">
        <f>IFERROR(VLOOKUP(LEFT(A3233,8),'Development Priority'!A:B,2,0),"")</f>
        <v>1033</v>
      </c>
      <c r="P3233" s="8" t="str">
        <f>IFERROR(VLOOKUP(LEFT($A3233,8),POR!$A:$R,2,0),"")</f>
        <v/>
      </c>
      <c r="Q3233" s="8" t="str">
        <f>IFERROR(VLOOKUP(LEFT($A3233,8),POR!$A:$R,3,0),"")</f>
        <v/>
      </c>
      <c r="R3233" s="8" t="str">
        <f>IFERROR(VLOOKUP(LEFT($A3233,8),POR!$A:$R,4,0),"")</f>
        <v/>
      </c>
      <c r="S3233" s="8" t="str">
        <f>IFERROR(VLOOKUP(LEFT($A3233,8),POR!$A:$R,5,0),"")</f>
        <v/>
      </c>
      <c r="T3233" s="8" t="str">
        <f>IFERROR(VLOOKUP(LEFT($A3233,8),POR!$A:$R,6,0),"")</f>
        <v/>
      </c>
      <c r="U3233" s="8" t="str">
        <f>IFERROR(VLOOKUP(LEFT($A3233,8),POR!$A:$R,7,0),"")</f>
        <v/>
      </c>
      <c r="V3233" s="8">
        <f>IFERROR(VLOOKUP(LEFT($A3233,8),POR!$A:$R,8,0),"")</f>
        <v>42769</v>
      </c>
      <c r="W3233" s="8" t="str">
        <f>IFERROR(VLOOKUP(LEFT($A3233,8),POR!$A:$R,9,0),"")</f>
        <v/>
      </c>
      <c r="X3233" s="8" t="str">
        <f>IFERROR(VLOOKUP(LEFT($A3233,8),POR!$A:$R,10,0),"")</f>
        <v/>
      </c>
      <c r="Y3233" s="8" t="str">
        <f>IFERROR(VLOOKUP(LEFT($A3233,8),POR!$A:$R,11,0),"")</f>
        <v/>
      </c>
      <c r="Z3233" s="8" t="str">
        <f>IFERROR(VLOOKUP(LEFT($A3233,8),POR!$A:$R,12,0),"")</f>
        <v/>
      </c>
      <c r="AA3233" s="8" t="str">
        <f>IFERROR(VLOOKUP(LEFT($A3233,8),POR!$A:$R,13,0),"")</f>
        <v/>
      </c>
      <c r="AB3233" s="8" t="str">
        <f>IFERROR(VLOOKUP(LEFT($A3233,8),POR!$A:$R,14,0),"")</f>
        <v/>
      </c>
      <c r="AC3233" s="8" t="str">
        <f>IFERROR(VLOOKUP(LEFT($A3233,8),POR!$A:$R,15,0),"")</f>
        <v/>
      </c>
      <c r="AD3233" s="8" t="str">
        <f>IFERROR(VLOOKUP(LEFT($A3233,8),POR!$A:$R,16,0),"")</f>
        <v/>
      </c>
      <c r="AE3233" s="8" t="str">
        <f>IFERROR(VLOOKUP(LEFT($A3233,8),POR!$A:$R,17,0),"")</f>
        <v/>
      </c>
      <c r="AF3233" s="8" t="str">
        <f>IFERROR(VLOOKUP(LEFT($A3233,8),POR!$A:$R,18,0),"")</f>
        <v/>
      </c>
      <c r="AG3233" s="36" t="str">
        <f>IFERROR(VLOOKUP(A3233,NSD!F:G,2,0),"")</f>
        <v/>
      </c>
    </row>
    <row r="3234" spans="1:33">
      <c r="A3234" s="49" t="s">
        <v>2434</v>
      </c>
      <c r="B3234" s="36" t="str">
        <f>VLOOKUP(LEFT(A3234,8),Clusters!A:C,3,0)</f>
        <v>C4</v>
      </c>
      <c r="C3234" s="36">
        <f>VLOOKUP(LEFT(A3234,8),Clusters!A:D,2,0)</f>
        <v>45</v>
      </c>
      <c r="O3234" s="36">
        <f>IFERROR(VLOOKUP(LEFT(A3234,8),'Development Priority'!A:B,2,0),"")</f>
        <v>1033</v>
      </c>
      <c r="P3234" s="8" t="str">
        <f>IFERROR(VLOOKUP(LEFT($A3234,8),POR!$A:$R,2,0),"")</f>
        <v/>
      </c>
      <c r="Q3234" s="8" t="str">
        <f>IFERROR(VLOOKUP(LEFT($A3234,8),POR!$A:$R,3,0),"")</f>
        <v/>
      </c>
      <c r="R3234" s="8" t="str">
        <f>IFERROR(VLOOKUP(LEFT($A3234,8),POR!$A:$R,4,0),"")</f>
        <v/>
      </c>
      <c r="S3234" s="8" t="str">
        <f>IFERROR(VLOOKUP(LEFT($A3234,8),POR!$A:$R,5,0),"")</f>
        <v/>
      </c>
      <c r="T3234" s="8" t="str">
        <f>IFERROR(VLOOKUP(LEFT($A3234,8),POR!$A:$R,6,0),"")</f>
        <v/>
      </c>
      <c r="U3234" s="8" t="str">
        <f>IFERROR(VLOOKUP(LEFT($A3234,8),POR!$A:$R,7,0),"")</f>
        <v/>
      </c>
      <c r="V3234" s="8">
        <f>IFERROR(VLOOKUP(LEFT($A3234,8),POR!$A:$R,8,0),"")</f>
        <v>42769</v>
      </c>
      <c r="W3234" s="8" t="str">
        <f>IFERROR(VLOOKUP(LEFT($A3234,8),POR!$A:$R,9,0),"")</f>
        <v/>
      </c>
      <c r="X3234" s="8" t="str">
        <f>IFERROR(VLOOKUP(LEFT($A3234,8),POR!$A:$R,10,0),"")</f>
        <v/>
      </c>
      <c r="Y3234" s="8" t="str">
        <f>IFERROR(VLOOKUP(LEFT($A3234,8),POR!$A:$R,11,0),"")</f>
        <v/>
      </c>
      <c r="Z3234" s="8" t="str">
        <f>IFERROR(VLOOKUP(LEFT($A3234,8),POR!$A:$R,12,0),"")</f>
        <v/>
      </c>
      <c r="AA3234" s="8" t="str">
        <f>IFERROR(VLOOKUP(LEFT($A3234,8),POR!$A:$R,13,0),"")</f>
        <v/>
      </c>
      <c r="AB3234" s="8" t="str">
        <f>IFERROR(VLOOKUP(LEFT($A3234,8),POR!$A:$R,14,0),"")</f>
        <v/>
      </c>
      <c r="AC3234" s="8" t="str">
        <f>IFERROR(VLOOKUP(LEFT($A3234,8),POR!$A:$R,15,0),"")</f>
        <v/>
      </c>
      <c r="AD3234" s="8" t="str">
        <f>IFERROR(VLOOKUP(LEFT($A3234,8),POR!$A:$R,16,0),"")</f>
        <v/>
      </c>
      <c r="AE3234" s="8" t="str">
        <f>IFERROR(VLOOKUP(LEFT($A3234,8),POR!$A:$R,17,0),"")</f>
        <v/>
      </c>
      <c r="AF3234" s="8" t="str">
        <f>IFERROR(VLOOKUP(LEFT($A3234,8),POR!$A:$R,18,0),"")</f>
        <v/>
      </c>
      <c r="AG3234" s="36" t="str">
        <f>IFERROR(VLOOKUP(A3234,NSD!F:G,2,0),"")</f>
        <v/>
      </c>
    </row>
    <row r="3235" spans="1:33">
      <c r="A3235" s="49" t="s">
        <v>2914</v>
      </c>
      <c r="B3235" s="36" t="str">
        <f>VLOOKUP(LEFT(A3235,8),Clusters!A:C,3,0)</f>
        <v>C4</v>
      </c>
      <c r="C3235" s="36">
        <f>VLOOKUP(LEFT(A3235,8),Clusters!A:D,2,0)</f>
        <v>45</v>
      </c>
      <c r="O3235" s="36">
        <f>IFERROR(VLOOKUP(LEFT(A3235,8),'Development Priority'!A:B,2,0),"")</f>
        <v>644</v>
      </c>
      <c r="P3235" s="8" t="str">
        <f>IFERROR(VLOOKUP(LEFT($A3235,8),POR!$A:$R,2,0),"")</f>
        <v/>
      </c>
      <c r="Q3235" s="8" t="str">
        <f>IFERROR(VLOOKUP(LEFT($A3235,8),POR!$A:$R,3,0),"")</f>
        <v/>
      </c>
      <c r="R3235" s="8" t="str">
        <f>IFERROR(VLOOKUP(LEFT($A3235,8),POR!$A:$R,4,0),"")</f>
        <v/>
      </c>
      <c r="S3235" s="8" t="str">
        <f>IFERROR(VLOOKUP(LEFT($A3235,8),POR!$A:$R,5,0),"")</f>
        <v/>
      </c>
      <c r="T3235" s="8" t="str">
        <f>IFERROR(VLOOKUP(LEFT($A3235,8),POR!$A:$R,6,0),"")</f>
        <v/>
      </c>
      <c r="U3235" s="8" t="str">
        <f>IFERROR(VLOOKUP(LEFT($A3235,8),POR!$A:$R,7,0),"")</f>
        <v/>
      </c>
      <c r="V3235" s="8">
        <f>IFERROR(VLOOKUP(LEFT($A3235,8),POR!$A:$R,8,0),"")</f>
        <v>42873</v>
      </c>
      <c r="W3235" s="8" t="str">
        <f>IFERROR(VLOOKUP(LEFT($A3235,8),POR!$A:$R,9,0),"")</f>
        <v/>
      </c>
      <c r="X3235" s="8" t="str">
        <f>IFERROR(VLOOKUP(LEFT($A3235,8),POR!$A:$R,10,0),"")</f>
        <v/>
      </c>
      <c r="Y3235" s="8" t="str">
        <f>IFERROR(VLOOKUP(LEFT($A3235,8),POR!$A:$R,11,0),"")</f>
        <v/>
      </c>
      <c r="Z3235" s="8" t="str">
        <f>IFERROR(VLOOKUP(LEFT($A3235,8),POR!$A:$R,12,0),"")</f>
        <v/>
      </c>
      <c r="AA3235" s="8" t="str">
        <f>IFERROR(VLOOKUP(LEFT($A3235,8),POR!$A:$R,13,0),"")</f>
        <v/>
      </c>
      <c r="AB3235" s="8" t="str">
        <f>IFERROR(VLOOKUP(LEFT($A3235,8),POR!$A:$R,14,0),"")</f>
        <v/>
      </c>
      <c r="AC3235" s="8" t="str">
        <f>IFERROR(VLOOKUP(LEFT($A3235,8),POR!$A:$R,15,0),"")</f>
        <v/>
      </c>
      <c r="AD3235" s="8" t="str">
        <f>IFERROR(VLOOKUP(LEFT($A3235,8),POR!$A:$R,16,0),"")</f>
        <v/>
      </c>
      <c r="AE3235" s="8" t="str">
        <f>IFERROR(VLOOKUP(LEFT($A3235,8),POR!$A:$R,17,0),"")</f>
        <v/>
      </c>
      <c r="AF3235" s="8" t="str">
        <f>IFERROR(VLOOKUP(LEFT($A3235,8),POR!$A:$R,18,0),"")</f>
        <v/>
      </c>
      <c r="AG3235" s="36" t="str">
        <f>IFERROR(VLOOKUP(A3235,NSD!F:G,2,0),"")</f>
        <v/>
      </c>
    </row>
    <row r="3236" spans="1:33">
      <c r="A3236" s="49" t="s">
        <v>2983</v>
      </c>
      <c r="B3236" s="36" t="str">
        <f>VLOOKUP(LEFT(A3236,8),Clusters!A:C,3,0)</f>
        <v>C4</v>
      </c>
      <c r="C3236" s="36">
        <f>VLOOKUP(LEFT(A3236,8),Clusters!A:D,2,0)</f>
        <v>45</v>
      </c>
      <c r="O3236" s="36">
        <f>IFERROR(VLOOKUP(LEFT(A3236,8),'Development Priority'!A:B,2,0),"")</f>
        <v>644</v>
      </c>
      <c r="P3236" s="8" t="str">
        <f>IFERROR(VLOOKUP(LEFT($A3236,8),POR!$A:$R,2,0),"")</f>
        <v/>
      </c>
      <c r="Q3236" s="8" t="str">
        <f>IFERROR(VLOOKUP(LEFT($A3236,8),POR!$A:$R,3,0),"")</f>
        <v/>
      </c>
      <c r="R3236" s="8" t="str">
        <f>IFERROR(VLOOKUP(LEFT($A3236,8),POR!$A:$R,4,0),"")</f>
        <v/>
      </c>
      <c r="S3236" s="8" t="str">
        <f>IFERROR(VLOOKUP(LEFT($A3236,8),POR!$A:$R,5,0),"")</f>
        <v/>
      </c>
      <c r="T3236" s="8" t="str">
        <f>IFERROR(VLOOKUP(LEFT($A3236,8),POR!$A:$R,6,0),"")</f>
        <v/>
      </c>
      <c r="U3236" s="8" t="str">
        <f>IFERROR(VLOOKUP(LEFT($A3236,8),POR!$A:$R,7,0),"")</f>
        <v/>
      </c>
      <c r="V3236" s="8">
        <f>IFERROR(VLOOKUP(LEFT($A3236,8),POR!$A:$R,8,0),"")</f>
        <v>42873</v>
      </c>
      <c r="W3236" s="8" t="str">
        <f>IFERROR(VLOOKUP(LEFT($A3236,8),POR!$A:$R,9,0),"")</f>
        <v/>
      </c>
      <c r="X3236" s="8" t="str">
        <f>IFERROR(VLOOKUP(LEFT($A3236,8),POR!$A:$R,10,0),"")</f>
        <v/>
      </c>
      <c r="Y3236" s="8" t="str">
        <f>IFERROR(VLOOKUP(LEFT($A3236,8),POR!$A:$R,11,0),"")</f>
        <v/>
      </c>
      <c r="Z3236" s="8" t="str">
        <f>IFERROR(VLOOKUP(LEFT($A3236,8),POR!$A:$R,12,0),"")</f>
        <v/>
      </c>
      <c r="AA3236" s="8" t="str">
        <f>IFERROR(VLOOKUP(LEFT($A3236,8),POR!$A:$R,13,0),"")</f>
        <v/>
      </c>
      <c r="AB3236" s="8" t="str">
        <f>IFERROR(VLOOKUP(LEFT($A3236,8),POR!$A:$R,14,0),"")</f>
        <v/>
      </c>
      <c r="AC3236" s="8" t="str">
        <f>IFERROR(VLOOKUP(LEFT($A3236,8),POR!$A:$R,15,0),"")</f>
        <v/>
      </c>
      <c r="AD3236" s="8" t="str">
        <f>IFERROR(VLOOKUP(LEFT($A3236,8),POR!$A:$R,16,0),"")</f>
        <v/>
      </c>
      <c r="AE3236" s="8" t="str">
        <f>IFERROR(VLOOKUP(LEFT($A3236,8),POR!$A:$R,17,0),"")</f>
        <v/>
      </c>
      <c r="AF3236" s="8" t="str">
        <f>IFERROR(VLOOKUP(LEFT($A3236,8),POR!$A:$R,18,0),"")</f>
        <v/>
      </c>
      <c r="AG3236" s="36" t="str">
        <f>IFERROR(VLOOKUP(A3236,NSD!F:G,2,0),"")</f>
        <v/>
      </c>
    </row>
    <row r="3237" spans="1:33">
      <c r="A3237" s="49" t="s">
        <v>4363</v>
      </c>
      <c r="B3237" s="36" t="str">
        <f>VLOOKUP(LEFT(A3237,8),Clusters!A:C,3,0)</f>
        <v>C4</v>
      </c>
      <c r="C3237" s="36">
        <f>VLOOKUP(LEFT(A3237,8),Clusters!A:D,2,0)</f>
        <v>45</v>
      </c>
      <c r="O3237" s="36">
        <f>IFERROR(VLOOKUP(LEFT(A3237,8),'Development Priority'!A:B,2,0),"")</f>
        <v>644</v>
      </c>
      <c r="P3237" s="8" t="str">
        <f>IFERROR(VLOOKUP(LEFT($A3237,8),POR!$A:$R,2,0),"")</f>
        <v/>
      </c>
      <c r="Q3237" s="8" t="str">
        <f>IFERROR(VLOOKUP(LEFT($A3237,8),POR!$A:$R,3,0),"")</f>
        <v/>
      </c>
      <c r="R3237" s="8" t="str">
        <f>IFERROR(VLOOKUP(LEFT($A3237,8),POR!$A:$R,4,0),"")</f>
        <v/>
      </c>
      <c r="S3237" s="8" t="str">
        <f>IFERROR(VLOOKUP(LEFT($A3237,8),POR!$A:$R,5,0),"")</f>
        <v/>
      </c>
      <c r="T3237" s="8" t="str">
        <f>IFERROR(VLOOKUP(LEFT($A3237,8),POR!$A:$R,6,0),"")</f>
        <v/>
      </c>
      <c r="U3237" s="8" t="str">
        <f>IFERROR(VLOOKUP(LEFT($A3237,8),POR!$A:$R,7,0),"")</f>
        <v/>
      </c>
      <c r="V3237" s="8">
        <f>IFERROR(VLOOKUP(LEFT($A3237,8),POR!$A:$R,8,0),"")</f>
        <v>42873</v>
      </c>
      <c r="W3237" s="8" t="str">
        <f>IFERROR(VLOOKUP(LEFT($A3237,8),POR!$A:$R,9,0),"")</f>
        <v/>
      </c>
      <c r="X3237" s="8" t="str">
        <f>IFERROR(VLOOKUP(LEFT($A3237,8),POR!$A:$R,10,0),"")</f>
        <v/>
      </c>
      <c r="Y3237" s="8" t="str">
        <f>IFERROR(VLOOKUP(LEFT($A3237,8),POR!$A:$R,11,0),"")</f>
        <v/>
      </c>
      <c r="Z3237" s="8" t="str">
        <f>IFERROR(VLOOKUP(LEFT($A3237,8),POR!$A:$R,12,0),"")</f>
        <v/>
      </c>
      <c r="AA3237" s="8" t="str">
        <f>IFERROR(VLOOKUP(LEFT($A3237,8),POR!$A:$R,13,0),"")</f>
        <v/>
      </c>
      <c r="AB3237" s="8" t="str">
        <f>IFERROR(VLOOKUP(LEFT($A3237,8),POR!$A:$R,14,0),"")</f>
        <v/>
      </c>
      <c r="AC3237" s="8" t="str">
        <f>IFERROR(VLOOKUP(LEFT($A3237,8),POR!$A:$R,15,0),"")</f>
        <v/>
      </c>
      <c r="AD3237" s="8" t="str">
        <f>IFERROR(VLOOKUP(LEFT($A3237,8),POR!$A:$R,16,0),"")</f>
        <v/>
      </c>
      <c r="AE3237" s="8" t="str">
        <f>IFERROR(VLOOKUP(LEFT($A3237,8),POR!$A:$R,17,0),"")</f>
        <v/>
      </c>
      <c r="AF3237" s="8" t="str">
        <f>IFERROR(VLOOKUP(LEFT($A3237,8),POR!$A:$R,18,0),"")</f>
        <v/>
      </c>
      <c r="AG3237" s="36" t="str">
        <f>IFERROR(VLOOKUP(A3237,NSD!F:G,2,0),"")</f>
        <v/>
      </c>
    </row>
    <row r="3238" spans="1:33">
      <c r="A3238" s="49" t="s">
        <v>2972</v>
      </c>
      <c r="B3238" s="36" t="str">
        <f>VLOOKUP(LEFT(A3238,8),Clusters!A:C,3,0)</f>
        <v>C4</v>
      </c>
      <c r="C3238" s="36">
        <f>VLOOKUP(LEFT(A3238,8),Clusters!A:D,2,0)</f>
        <v>45</v>
      </c>
      <c r="O3238" s="36">
        <f>IFERROR(VLOOKUP(LEFT(A3238,8),'Development Priority'!A:B,2,0),"")</f>
        <v>644</v>
      </c>
      <c r="P3238" s="8" t="str">
        <f>IFERROR(VLOOKUP(LEFT($A3238,8),POR!$A:$R,2,0),"")</f>
        <v/>
      </c>
      <c r="Q3238" s="8" t="str">
        <f>IFERROR(VLOOKUP(LEFT($A3238,8),POR!$A:$R,3,0),"")</f>
        <v/>
      </c>
      <c r="R3238" s="8" t="str">
        <f>IFERROR(VLOOKUP(LEFT($A3238,8),POR!$A:$R,4,0),"")</f>
        <v/>
      </c>
      <c r="S3238" s="8" t="str">
        <f>IFERROR(VLOOKUP(LEFT($A3238,8),POR!$A:$R,5,0),"")</f>
        <v/>
      </c>
      <c r="T3238" s="8" t="str">
        <f>IFERROR(VLOOKUP(LEFT($A3238,8),POR!$A:$R,6,0),"")</f>
        <v/>
      </c>
      <c r="U3238" s="8" t="str">
        <f>IFERROR(VLOOKUP(LEFT($A3238,8),POR!$A:$R,7,0),"")</f>
        <v/>
      </c>
      <c r="V3238" s="8">
        <f>IFERROR(VLOOKUP(LEFT($A3238,8),POR!$A:$R,8,0),"")</f>
        <v>42873</v>
      </c>
      <c r="W3238" s="8" t="str">
        <f>IFERROR(VLOOKUP(LEFT($A3238,8),POR!$A:$R,9,0),"")</f>
        <v/>
      </c>
      <c r="X3238" s="8" t="str">
        <f>IFERROR(VLOOKUP(LEFT($A3238,8),POR!$A:$R,10,0),"")</f>
        <v/>
      </c>
      <c r="Y3238" s="8" t="str">
        <f>IFERROR(VLOOKUP(LEFT($A3238,8),POR!$A:$R,11,0),"")</f>
        <v/>
      </c>
      <c r="Z3238" s="8" t="str">
        <f>IFERROR(VLOOKUP(LEFT($A3238,8),POR!$A:$R,12,0),"")</f>
        <v/>
      </c>
      <c r="AA3238" s="8" t="str">
        <f>IFERROR(VLOOKUP(LEFT($A3238,8),POR!$A:$R,13,0),"")</f>
        <v/>
      </c>
      <c r="AB3238" s="8" t="str">
        <f>IFERROR(VLOOKUP(LEFT($A3238,8),POR!$A:$R,14,0),"")</f>
        <v/>
      </c>
      <c r="AC3238" s="8" t="str">
        <f>IFERROR(VLOOKUP(LEFT($A3238,8),POR!$A:$R,15,0),"")</f>
        <v/>
      </c>
      <c r="AD3238" s="8" t="str">
        <f>IFERROR(VLOOKUP(LEFT($A3238,8),POR!$A:$R,16,0),"")</f>
        <v/>
      </c>
      <c r="AE3238" s="8" t="str">
        <f>IFERROR(VLOOKUP(LEFT($A3238,8),POR!$A:$R,17,0),"")</f>
        <v/>
      </c>
      <c r="AF3238" s="8" t="str">
        <f>IFERROR(VLOOKUP(LEFT($A3238,8),POR!$A:$R,18,0),"")</f>
        <v/>
      </c>
      <c r="AG3238" s="36" t="str">
        <f>IFERROR(VLOOKUP(A3238,NSD!F:G,2,0),"")</f>
        <v/>
      </c>
    </row>
    <row r="3239" spans="1:33">
      <c r="A3239" s="49" t="s">
        <v>4862</v>
      </c>
      <c r="B3239" s="36" t="str">
        <f>VLOOKUP(LEFT(A3239,8),Clusters!A:C,3,0)</f>
        <v>C4</v>
      </c>
      <c r="C3239" s="36">
        <f>VLOOKUP(LEFT(A3239,8),Clusters!A:D,2,0)</f>
        <v>45</v>
      </c>
      <c r="O3239" s="36">
        <f>IFERROR(VLOOKUP(LEFT(A3239,8),'Development Priority'!A:B,2,0),"")</f>
        <v>793</v>
      </c>
      <c r="P3239" s="8" t="str">
        <f>IFERROR(VLOOKUP(LEFT($A3239,8),POR!$A:$R,2,0),"")</f>
        <v/>
      </c>
      <c r="Q3239" s="8" t="str">
        <f>IFERROR(VLOOKUP(LEFT($A3239,8),POR!$A:$R,3,0),"")</f>
        <v/>
      </c>
      <c r="R3239" s="8" t="str">
        <f>IFERROR(VLOOKUP(LEFT($A3239,8),POR!$A:$R,4,0),"")</f>
        <v/>
      </c>
      <c r="S3239" s="8" t="str">
        <f>IFERROR(VLOOKUP(LEFT($A3239,8),POR!$A:$R,5,0),"")</f>
        <v/>
      </c>
      <c r="T3239" s="8" t="str">
        <f>IFERROR(VLOOKUP(LEFT($A3239,8),POR!$A:$R,6,0),"")</f>
        <v/>
      </c>
      <c r="U3239" s="8">
        <f>IFERROR(VLOOKUP(LEFT($A3239,8),POR!$A:$R,7,0),"")</f>
        <v>43023</v>
      </c>
      <c r="V3239" s="8">
        <f>IFERROR(VLOOKUP(LEFT($A3239,8),POR!$A:$R,8,0),"")</f>
        <v>43465</v>
      </c>
      <c r="W3239" s="8" t="str">
        <f>IFERROR(VLOOKUP(LEFT($A3239,8),POR!$A:$R,9,0),"")</f>
        <v/>
      </c>
      <c r="X3239" s="8" t="str">
        <f>IFERROR(VLOOKUP(LEFT($A3239,8),POR!$A:$R,10,0),"")</f>
        <v/>
      </c>
      <c r="Y3239" s="8" t="str">
        <f>IFERROR(VLOOKUP(LEFT($A3239,8),POR!$A:$R,11,0),"")</f>
        <v/>
      </c>
      <c r="Z3239" s="8" t="str">
        <f>IFERROR(VLOOKUP(LEFT($A3239,8),POR!$A:$R,12,0),"")</f>
        <v/>
      </c>
      <c r="AA3239" s="8" t="str">
        <f>IFERROR(VLOOKUP(LEFT($A3239,8),POR!$A:$R,13,0),"")</f>
        <v/>
      </c>
      <c r="AB3239" s="8" t="str">
        <f>IFERROR(VLOOKUP(LEFT($A3239,8),POR!$A:$R,14,0),"")</f>
        <v/>
      </c>
      <c r="AC3239" s="8" t="str">
        <f>IFERROR(VLOOKUP(LEFT($A3239,8),POR!$A:$R,15,0),"")</f>
        <v/>
      </c>
      <c r="AD3239" s="8" t="str">
        <f>IFERROR(VLOOKUP(LEFT($A3239,8),POR!$A:$R,16,0),"")</f>
        <v/>
      </c>
      <c r="AE3239" s="8" t="str">
        <f>IFERROR(VLOOKUP(LEFT($A3239,8),POR!$A:$R,17,0),"")</f>
        <v/>
      </c>
      <c r="AF3239" s="8" t="str">
        <f>IFERROR(VLOOKUP(LEFT($A3239,8),POR!$A:$R,18,0),"")</f>
        <v/>
      </c>
      <c r="AG3239" s="36" t="str">
        <f>IFERROR(VLOOKUP(A3239,NSD!F:G,2,0),"")</f>
        <v/>
      </c>
    </row>
    <row r="3240" spans="1:33">
      <c r="A3240" s="49" t="s">
        <v>3055</v>
      </c>
      <c r="B3240" s="36" t="str">
        <f>VLOOKUP(LEFT(A3240,8),Clusters!A:C,3,0)</f>
        <v>C4</v>
      </c>
      <c r="C3240" s="36">
        <f>VLOOKUP(LEFT(A3240,8),Clusters!A:D,2,0)</f>
        <v>45</v>
      </c>
      <c r="O3240" s="36">
        <f>IFERROR(VLOOKUP(LEFT(A3240,8),'Development Priority'!A:B,2,0),"")</f>
        <v>793</v>
      </c>
      <c r="P3240" s="8" t="str">
        <f>IFERROR(VLOOKUP(LEFT($A3240,8),POR!$A:$R,2,0),"")</f>
        <v/>
      </c>
      <c r="Q3240" s="8" t="str">
        <f>IFERROR(VLOOKUP(LEFT($A3240,8),POR!$A:$R,3,0),"")</f>
        <v/>
      </c>
      <c r="R3240" s="8" t="str">
        <f>IFERROR(VLOOKUP(LEFT($A3240,8),POR!$A:$R,4,0),"")</f>
        <v/>
      </c>
      <c r="S3240" s="8" t="str">
        <f>IFERROR(VLOOKUP(LEFT($A3240,8),POR!$A:$R,5,0),"")</f>
        <v/>
      </c>
      <c r="T3240" s="8" t="str">
        <f>IFERROR(VLOOKUP(LEFT($A3240,8),POR!$A:$R,6,0),"")</f>
        <v/>
      </c>
      <c r="U3240" s="8">
        <f>IFERROR(VLOOKUP(LEFT($A3240,8),POR!$A:$R,7,0),"")</f>
        <v>43023</v>
      </c>
      <c r="V3240" s="8">
        <f>IFERROR(VLOOKUP(LEFT($A3240,8),POR!$A:$R,8,0),"")</f>
        <v>43465</v>
      </c>
      <c r="W3240" s="8" t="str">
        <f>IFERROR(VLOOKUP(LEFT($A3240,8),POR!$A:$R,9,0),"")</f>
        <v/>
      </c>
      <c r="X3240" s="8" t="str">
        <f>IFERROR(VLOOKUP(LEFT($A3240,8),POR!$A:$R,10,0),"")</f>
        <v/>
      </c>
      <c r="Y3240" s="8" t="str">
        <f>IFERROR(VLOOKUP(LEFT($A3240,8),POR!$A:$R,11,0),"")</f>
        <v/>
      </c>
      <c r="Z3240" s="8" t="str">
        <f>IFERROR(VLOOKUP(LEFT($A3240,8),POR!$A:$R,12,0),"")</f>
        <v/>
      </c>
      <c r="AA3240" s="8" t="str">
        <f>IFERROR(VLOOKUP(LEFT($A3240,8),POR!$A:$R,13,0),"")</f>
        <v/>
      </c>
      <c r="AB3240" s="8" t="str">
        <f>IFERROR(VLOOKUP(LEFT($A3240,8),POR!$A:$R,14,0),"")</f>
        <v/>
      </c>
      <c r="AC3240" s="8" t="str">
        <f>IFERROR(VLOOKUP(LEFT($A3240,8),POR!$A:$R,15,0),"")</f>
        <v/>
      </c>
      <c r="AD3240" s="8" t="str">
        <f>IFERROR(VLOOKUP(LEFT($A3240,8),POR!$A:$R,16,0),"")</f>
        <v/>
      </c>
      <c r="AE3240" s="8" t="str">
        <f>IFERROR(VLOOKUP(LEFT($A3240,8),POR!$A:$R,17,0),"")</f>
        <v/>
      </c>
      <c r="AF3240" s="8" t="str">
        <f>IFERROR(VLOOKUP(LEFT($A3240,8),POR!$A:$R,18,0),"")</f>
        <v/>
      </c>
      <c r="AG3240" s="36" t="str">
        <f>IFERROR(VLOOKUP(A3240,NSD!F:G,2,0),"")</f>
        <v/>
      </c>
    </row>
    <row r="3241" spans="1:33">
      <c r="A3241" s="49" t="s">
        <v>3014</v>
      </c>
      <c r="B3241" s="36" t="str">
        <f>VLOOKUP(LEFT(A3241,8),Clusters!A:C,3,0)</f>
        <v>C4</v>
      </c>
      <c r="C3241" s="36">
        <f>VLOOKUP(LEFT(A3241,8),Clusters!A:D,2,0)</f>
        <v>45</v>
      </c>
      <c r="O3241" s="36">
        <f>IFERROR(VLOOKUP(LEFT(A3241,8),'Development Priority'!A:B,2,0),"")</f>
        <v>793</v>
      </c>
      <c r="P3241" s="8" t="str">
        <f>IFERROR(VLOOKUP(LEFT($A3241,8),POR!$A:$R,2,0),"")</f>
        <v/>
      </c>
      <c r="Q3241" s="8" t="str">
        <f>IFERROR(VLOOKUP(LEFT($A3241,8),POR!$A:$R,3,0),"")</f>
        <v/>
      </c>
      <c r="R3241" s="8" t="str">
        <f>IFERROR(VLOOKUP(LEFT($A3241,8),POR!$A:$R,4,0),"")</f>
        <v/>
      </c>
      <c r="S3241" s="8" t="str">
        <f>IFERROR(VLOOKUP(LEFT($A3241,8),POR!$A:$R,5,0),"")</f>
        <v/>
      </c>
      <c r="T3241" s="8" t="str">
        <f>IFERROR(VLOOKUP(LEFT($A3241,8),POR!$A:$R,6,0),"")</f>
        <v/>
      </c>
      <c r="U3241" s="8">
        <f>IFERROR(VLOOKUP(LEFT($A3241,8),POR!$A:$R,7,0),"")</f>
        <v>43023</v>
      </c>
      <c r="V3241" s="8">
        <f>IFERROR(VLOOKUP(LEFT($A3241,8),POR!$A:$R,8,0),"")</f>
        <v>43465</v>
      </c>
      <c r="W3241" s="8" t="str">
        <f>IFERROR(VLOOKUP(LEFT($A3241,8),POR!$A:$R,9,0),"")</f>
        <v/>
      </c>
      <c r="X3241" s="8" t="str">
        <f>IFERROR(VLOOKUP(LEFT($A3241,8),POR!$A:$R,10,0),"")</f>
        <v/>
      </c>
      <c r="Y3241" s="8" t="str">
        <f>IFERROR(VLOOKUP(LEFT($A3241,8),POR!$A:$R,11,0),"")</f>
        <v/>
      </c>
      <c r="Z3241" s="8" t="str">
        <f>IFERROR(VLOOKUP(LEFT($A3241,8),POR!$A:$R,12,0),"")</f>
        <v/>
      </c>
      <c r="AA3241" s="8" t="str">
        <f>IFERROR(VLOOKUP(LEFT($A3241,8),POR!$A:$R,13,0),"")</f>
        <v/>
      </c>
      <c r="AB3241" s="8" t="str">
        <f>IFERROR(VLOOKUP(LEFT($A3241,8),POR!$A:$R,14,0),"")</f>
        <v/>
      </c>
      <c r="AC3241" s="8" t="str">
        <f>IFERROR(VLOOKUP(LEFT($A3241,8),POR!$A:$R,15,0),"")</f>
        <v/>
      </c>
      <c r="AD3241" s="8" t="str">
        <f>IFERROR(VLOOKUP(LEFT($A3241,8),POR!$A:$R,16,0),"")</f>
        <v/>
      </c>
      <c r="AE3241" s="8" t="str">
        <f>IFERROR(VLOOKUP(LEFT($A3241,8),POR!$A:$R,17,0),"")</f>
        <v/>
      </c>
      <c r="AF3241" s="8" t="str">
        <f>IFERROR(VLOOKUP(LEFT($A3241,8),POR!$A:$R,18,0),"")</f>
        <v/>
      </c>
      <c r="AG3241" s="36" t="str">
        <f>IFERROR(VLOOKUP(A3241,NSD!F:G,2,0),"")</f>
        <v/>
      </c>
    </row>
    <row r="3242" spans="1:33">
      <c r="A3242" s="49" t="s">
        <v>4793</v>
      </c>
      <c r="B3242" s="36" t="str">
        <f>VLOOKUP(LEFT(A3242,8),Clusters!A:C,3,0)</f>
        <v>C4</v>
      </c>
      <c r="C3242" s="36">
        <f>VLOOKUP(LEFT(A3242,8),Clusters!A:D,2,0)</f>
        <v>45</v>
      </c>
      <c r="O3242" s="36">
        <f>IFERROR(VLOOKUP(LEFT(A3242,8),'Development Priority'!A:B,2,0),"")</f>
        <v>810</v>
      </c>
      <c r="P3242" s="8" t="str">
        <f>IFERROR(VLOOKUP(LEFT($A3242,8),POR!$A:$R,2,0),"")</f>
        <v/>
      </c>
      <c r="Q3242" s="8" t="str">
        <f>IFERROR(VLOOKUP(LEFT($A3242,8),POR!$A:$R,3,0),"")</f>
        <v/>
      </c>
      <c r="R3242" s="8" t="str">
        <f>IFERROR(VLOOKUP(LEFT($A3242,8),POR!$A:$R,4,0),"")</f>
        <v/>
      </c>
      <c r="S3242" s="8" t="str">
        <f>IFERROR(VLOOKUP(LEFT($A3242,8),POR!$A:$R,5,0),"")</f>
        <v/>
      </c>
      <c r="T3242" s="8" t="str">
        <f>IFERROR(VLOOKUP(LEFT($A3242,8),POR!$A:$R,6,0),"")</f>
        <v/>
      </c>
      <c r="U3242" s="8" t="str">
        <f>IFERROR(VLOOKUP(LEFT($A3242,8),POR!$A:$R,7,0),"")</f>
        <v/>
      </c>
      <c r="V3242" s="8" t="str">
        <f>IFERROR(VLOOKUP(LEFT($A3242,8),POR!$A:$R,8,0),"")</f>
        <v/>
      </c>
      <c r="W3242" s="8" t="str">
        <f>IFERROR(VLOOKUP(LEFT($A3242,8),POR!$A:$R,9,0),"")</f>
        <v/>
      </c>
      <c r="X3242" s="8" t="str">
        <f>IFERROR(VLOOKUP(LEFT($A3242,8),POR!$A:$R,10,0),"")</f>
        <v/>
      </c>
      <c r="Y3242" s="8" t="str">
        <f>IFERROR(VLOOKUP(LEFT($A3242,8),POR!$A:$R,11,0),"")</f>
        <v/>
      </c>
      <c r="Z3242" s="8" t="str">
        <f>IFERROR(VLOOKUP(LEFT($A3242,8),POR!$A:$R,12,0),"")</f>
        <v/>
      </c>
      <c r="AA3242" s="8" t="str">
        <f>IFERROR(VLOOKUP(LEFT($A3242,8),POR!$A:$R,13,0),"")</f>
        <v/>
      </c>
      <c r="AB3242" s="8" t="str">
        <f>IFERROR(VLOOKUP(LEFT($A3242,8),POR!$A:$R,14,0),"")</f>
        <v/>
      </c>
      <c r="AC3242" s="8" t="str">
        <f>IFERROR(VLOOKUP(LEFT($A3242,8),POR!$A:$R,15,0),"")</f>
        <v/>
      </c>
      <c r="AD3242" s="8" t="str">
        <f>IFERROR(VLOOKUP(LEFT($A3242,8),POR!$A:$R,16,0),"")</f>
        <v/>
      </c>
      <c r="AE3242" s="8" t="str">
        <f>IFERROR(VLOOKUP(LEFT($A3242,8),POR!$A:$R,17,0),"")</f>
        <v/>
      </c>
      <c r="AF3242" s="8" t="str">
        <f>IFERROR(VLOOKUP(LEFT($A3242,8),POR!$A:$R,18,0),"")</f>
        <v/>
      </c>
      <c r="AG3242" s="36" t="str">
        <f>IFERROR(VLOOKUP(A3242,NSD!F:G,2,0),"")</f>
        <v/>
      </c>
    </row>
    <row r="3243" spans="1:33">
      <c r="A3243" s="49" t="s">
        <v>5043</v>
      </c>
      <c r="B3243" s="36" t="str">
        <f>VLOOKUP(LEFT(A3243,8),Clusters!A:C,3,0)</f>
        <v>C4</v>
      </c>
      <c r="C3243" s="36">
        <f>VLOOKUP(LEFT(A3243,8),Clusters!A:D,2,0)</f>
        <v>45</v>
      </c>
      <c r="O3243" s="36">
        <f>IFERROR(VLOOKUP(LEFT(A3243,8),'Development Priority'!A:B,2,0),"")</f>
        <v>810</v>
      </c>
      <c r="P3243" s="8" t="str">
        <f>IFERROR(VLOOKUP(LEFT($A3243,8),POR!$A:$R,2,0),"")</f>
        <v/>
      </c>
      <c r="Q3243" s="8" t="str">
        <f>IFERROR(VLOOKUP(LEFT($A3243,8),POR!$A:$R,3,0),"")</f>
        <v/>
      </c>
      <c r="R3243" s="8" t="str">
        <f>IFERROR(VLOOKUP(LEFT($A3243,8),POR!$A:$R,4,0),"")</f>
        <v/>
      </c>
      <c r="S3243" s="8" t="str">
        <f>IFERROR(VLOOKUP(LEFT($A3243,8),POR!$A:$R,5,0),"")</f>
        <v/>
      </c>
      <c r="T3243" s="8" t="str">
        <f>IFERROR(VLOOKUP(LEFT($A3243,8),POR!$A:$R,6,0),"")</f>
        <v/>
      </c>
      <c r="U3243" s="8" t="str">
        <f>IFERROR(VLOOKUP(LEFT($A3243,8),POR!$A:$R,7,0),"")</f>
        <v/>
      </c>
      <c r="V3243" s="8" t="str">
        <f>IFERROR(VLOOKUP(LEFT($A3243,8),POR!$A:$R,8,0),"")</f>
        <v/>
      </c>
      <c r="W3243" s="8" t="str">
        <f>IFERROR(VLOOKUP(LEFT($A3243,8),POR!$A:$R,9,0),"")</f>
        <v/>
      </c>
      <c r="X3243" s="8" t="str">
        <f>IFERROR(VLOOKUP(LEFT($A3243,8),POR!$A:$R,10,0),"")</f>
        <v/>
      </c>
      <c r="Y3243" s="8" t="str">
        <f>IFERROR(VLOOKUP(LEFT($A3243,8),POR!$A:$R,11,0),"")</f>
        <v/>
      </c>
      <c r="Z3243" s="8" t="str">
        <f>IFERROR(VLOOKUP(LEFT($A3243,8),POR!$A:$R,12,0),"")</f>
        <v/>
      </c>
      <c r="AA3243" s="8" t="str">
        <f>IFERROR(VLOOKUP(LEFT($A3243,8),POR!$A:$R,13,0),"")</f>
        <v/>
      </c>
      <c r="AB3243" s="8" t="str">
        <f>IFERROR(VLOOKUP(LEFT($A3243,8),POR!$A:$R,14,0),"")</f>
        <v/>
      </c>
      <c r="AC3243" s="8" t="str">
        <f>IFERROR(VLOOKUP(LEFT($A3243,8),POR!$A:$R,15,0),"")</f>
        <v/>
      </c>
      <c r="AD3243" s="8" t="str">
        <f>IFERROR(VLOOKUP(LEFT($A3243,8),POR!$A:$R,16,0),"")</f>
        <v/>
      </c>
      <c r="AE3243" s="8" t="str">
        <f>IFERROR(VLOOKUP(LEFT($A3243,8),POR!$A:$R,17,0),"")</f>
        <v/>
      </c>
      <c r="AF3243" s="8" t="str">
        <f>IFERROR(VLOOKUP(LEFT($A3243,8),POR!$A:$R,18,0),"")</f>
        <v/>
      </c>
      <c r="AG3243" s="36" t="str">
        <f>IFERROR(VLOOKUP(A3243,NSD!F:G,2,0),"")</f>
        <v/>
      </c>
    </row>
    <row r="3244" spans="1:33">
      <c r="A3244" s="49" t="s">
        <v>4807</v>
      </c>
      <c r="B3244" s="36" t="str">
        <f>VLOOKUP(LEFT(A3244,8),Clusters!A:C,3,0)</f>
        <v>C4</v>
      </c>
      <c r="C3244" s="36">
        <f>VLOOKUP(LEFT(A3244,8),Clusters!A:D,2,0)</f>
        <v>45</v>
      </c>
      <c r="O3244" s="36">
        <f>IFERROR(VLOOKUP(LEFT(A3244,8),'Development Priority'!A:B,2,0),"")</f>
        <v>962</v>
      </c>
      <c r="P3244" s="8" t="str">
        <f>IFERROR(VLOOKUP(LEFT($A3244,8),POR!$A:$R,2,0),"")</f>
        <v/>
      </c>
      <c r="Q3244" s="8" t="str">
        <f>IFERROR(VLOOKUP(LEFT($A3244,8),POR!$A:$R,3,0),"")</f>
        <v/>
      </c>
      <c r="R3244" s="8" t="str">
        <f>IFERROR(VLOOKUP(LEFT($A3244,8),POR!$A:$R,4,0),"")</f>
        <v/>
      </c>
      <c r="S3244" s="8" t="str">
        <f>IFERROR(VLOOKUP(LEFT($A3244,8),POR!$A:$R,5,0),"")</f>
        <v/>
      </c>
      <c r="T3244" s="8" t="str">
        <f>IFERROR(VLOOKUP(LEFT($A3244,8),POR!$A:$R,6,0),"")</f>
        <v/>
      </c>
      <c r="U3244" s="8" t="str">
        <f>IFERROR(VLOOKUP(LEFT($A3244,8),POR!$A:$R,7,0),"")</f>
        <v/>
      </c>
      <c r="V3244" s="8" t="str">
        <f>IFERROR(VLOOKUP(LEFT($A3244,8),POR!$A:$R,8,0),"")</f>
        <v/>
      </c>
      <c r="W3244" s="8" t="str">
        <f>IFERROR(VLOOKUP(LEFT($A3244,8),POR!$A:$R,9,0),"")</f>
        <v/>
      </c>
      <c r="X3244" s="8" t="str">
        <f>IFERROR(VLOOKUP(LEFT($A3244,8),POR!$A:$R,10,0),"")</f>
        <v/>
      </c>
      <c r="Y3244" s="8" t="str">
        <f>IFERROR(VLOOKUP(LEFT($A3244,8),POR!$A:$R,11,0),"")</f>
        <v/>
      </c>
      <c r="Z3244" s="8" t="str">
        <f>IFERROR(VLOOKUP(LEFT($A3244,8),POR!$A:$R,12,0),"")</f>
        <v/>
      </c>
      <c r="AA3244" s="8" t="str">
        <f>IFERROR(VLOOKUP(LEFT($A3244,8),POR!$A:$R,13,0),"")</f>
        <v/>
      </c>
      <c r="AB3244" s="8" t="str">
        <f>IFERROR(VLOOKUP(LEFT($A3244,8),POR!$A:$R,14,0),"")</f>
        <v/>
      </c>
      <c r="AC3244" s="8" t="str">
        <f>IFERROR(VLOOKUP(LEFT($A3244,8),POR!$A:$R,15,0),"")</f>
        <v/>
      </c>
      <c r="AD3244" s="8" t="str">
        <f>IFERROR(VLOOKUP(LEFT($A3244,8),POR!$A:$R,16,0),"")</f>
        <v/>
      </c>
      <c r="AE3244" s="8" t="str">
        <f>IFERROR(VLOOKUP(LEFT($A3244,8),POR!$A:$R,17,0),"")</f>
        <v/>
      </c>
      <c r="AF3244" s="8" t="str">
        <f>IFERROR(VLOOKUP(LEFT($A3244,8),POR!$A:$R,18,0),"")</f>
        <v/>
      </c>
      <c r="AG3244" s="36" t="str">
        <f>IFERROR(VLOOKUP(A3244,NSD!F:G,2,0),"")</f>
        <v/>
      </c>
    </row>
    <row r="3245" spans="1:33">
      <c r="A3245" s="49" t="s">
        <v>3024</v>
      </c>
      <c r="B3245" s="36" t="str">
        <f>VLOOKUP(LEFT(A3245,8),Clusters!A:C,3,0)</f>
        <v>C4</v>
      </c>
      <c r="C3245" s="36">
        <f>VLOOKUP(LEFT(A3245,8),Clusters!A:D,2,0)</f>
        <v>45</v>
      </c>
      <c r="O3245" s="36">
        <f>IFERROR(VLOOKUP(LEFT(A3245,8),'Development Priority'!A:B,2,0),"")</f>
        <v>962</v>
      </c>
      <c r="P3245" s="8" t="str">
        <f>IFERROR(VLOOKUP(LEFT($A3245,8),POR!$A:$R,2,0),"")</f>
        <v/>
      </c>
      <c r="Q3245" s="8" t="str">
        <f>IFERROR(VLOOKUP(LEFT($A3245,8),POR!$A:$R,3,0),"")</f>
        <v/>
      </c>
      <c r="R3245" s="8" t="str">
        <f>IFERROR(VLOOKUP(LEFT($A3245,8),POR!$A:$R,4,0),"")</f>
        <v/>
      </c>
      <c r="S3245" s="8" t="str">
        <f>IFERROR(VLOOKUP(LEFT($A3245,8),POR!$A:$R,5,0),"")</f>
        <v/>
      </c>
      <c r="T3245" s="8" t="str">
        <f>IFERROR(VLOOKUP(LEFT($A3245,8),POR!$A:$R,6,0),"")</f>
        <v/>
      </c>
      <c r="U3245" s="8" t="str">
        <f>IFERROR(VLOOKUP(LEFT($A3245,8),POR!$A:$R,7,0),"")</f>
        <v/>
      </c>
      <c r="V3245" s="8" t="str">
        <f>IFERROR(VLOOKUP(LEFT($A3245,8),POR!$A:$R,8,0),"")</f>
        <v/>
      </c>
      <c r="W3245" s="8" t="str">
        <f>IFERROR(VLOOKUP(LEFT($A3245,8),POR!$A:$R,9,0),"")</f>
        <v/>
      </c>
      <c r="X3245" s="8" t="str">
        <f>IFERROR(VLOOKUP(LEFT($A3245,8),POR!$A:$R,10,0),"")</f>
        <v/>
      </c>
      <c r="Y3245" s="8" t="str">
        <f>IFERROR(VLOOKUP(LEFT($A3245,8),POR!$A:$R,11,0),"")</f>
        <v/>
      </c>
      <c r="Z3245" s="8" t="str">
        <f>IFERROR(VLOOKUP(LEFT($A3245,8),POR!$A:$R,12,0),"")</f>
        <v/>
      </c>
      <c r="AA3245" s="8" t="str">
        <f>IFERROR(VLOOKUP(LEFT($A3245,8),POR!$A:$R,13,0),"")</f>
        <v/>
      </c>
      <c r="AB3245" s="8" t="str">
        <f>IFERROR(VLOOKUP(LEFT($A3245,8),POR!$A:$R,14,0),"")</f>
        <v/>
      </c>
      <c r="AC3245" s="8" t="str">
        <f>IFERROR(VLOOKUP(LEFT($A3245,8),POR!$A:$R,15,0),"")</f>
        <v/>
      </c>
      <c r="AD3245" s="8" t="str">
        <f>IFERROR(VLOOKUP(LEFT($A3245,8),POR!$A:$R,16,0),"")</f>
        <v/>
      </c>
      <c r="AE3245" s="8" t="str">
        <f>IFERROR(VLOOKUP(LEFT($A3245,8),POR!$A:$R,17,0),"")</f>
        <v/>
      </c>
      <c r="AF3245" s="8" t="str">
        <f>IFERROR(VLOOKUP(LEFT($A3245,8),POR!$A:$R,18,0),"")</f>
        <v/>
      </c>
      <c r="AG3245" s="36" t="str">
        <f>IFERROR(VLOOKUP(A3245,NSD!F:G,2,0),"")</f>
        <v/>
      </c>
    </row>
    <row r="3246" spans="1:33">
      <c r="A3246" s="49" t="s">
        <v>2343</v>
      </c>
      <c r="B3246" s="36" t="str">
        <f>VLOOKUP(LEFT(A3246,8),Clusters!A:C,3,0)</f>
        <v>C4</v>
      </c>
      <c r="C3246" s="36">
        <f>VLOOKUP(LEFT(A3246,8),Clusters!A:D,2,0)</f>
        <v>45</v>
      </c>
      <c r="O3246" s="36">
        <f>IFERROR(VLOOKUP(LEFT(A3246,8),'Development Priority'!A:B,2,0),"")</f>
        <v>485</v>
      </c>
      <c r="P3246" s="8" t="str">
        <f>IFERROR(VLOOKUP(LEFT($A3246,8),POR!$A:$R,2,0),"")</f>
        <v/>
      </c>
      <c r="Q3246" s="8" t="str">
        <f>IFERROR(VLOOKUP(LEFT($A3246,8),POR!$A:$R,3,0),"")</f>
        <v/>
      </c>
      <c r="R3246" s="8" t="str">
        <f>IFERROR(VLOOKUP(LEFT($A3246,8),POR!$A:$R,4,0),"")</f>
        <v/>
      </c>
      <c r="S3246" s="8" t="str">
        <f>IFERROR(VLOOKUP(LEFT($A3246,8),POR!$A:$R,5,0),"")</f>
        <v/>
      </c>
      <c r="T3246" s="8" t="str">
        <f>IFERROR(VLOOKUP(LEFT($A3246,8),POR!$A:$R,6,0),"")</f>
        <v/>
      </c>
      <c r="U3246" s="8" t="str">
        <f>IFERROR(VLOOKUP(LEFT($A3246,8),POR!$A:$R,7,0),"")</f>
        <v/>
      </c>
      <c r="V3246" s="8" t="str">
        <f>IFERROR(VLOOKUP(LEFT($A3246,8),POR!$A:$R,8,0),"")</f>
        <v/>
      </c>
      <c r="W3246" s="8" t="str">
        <f>IFERROR(VLOOKUP(LEFT($A3246,8),POR!$A:$R,9,0),"")</f>
        <v/>
      </c>
      <c r="X3246" s="8" t="str">
        <f>IFERROR(VLOOKUP(LEFT($A3246,8),POR!$A:$R,10,0),"")</f>
        <v/>
      </c>
      <c r="Y3246" s="8" t="str">
        <f>IFERROR(VLOOKUP(LEFT($A3246,8),POR!$A:$R,11,0),"")</f>
        <v/>
      </c>
      <c r="Z3246" s="8" t="str">
        <f>IFERROR(VLOOKUP(LEFT($A3246,8),POR!$A:$R,12,0),"")</f>
        <v/>
      </c>
      <c r="AA3246" s="8" t="str">
        <f>IFERROR(VLOOKUP(LEFT($A3246,8),POR!$A:$R,13,0),"")</f>
        <v/>
      </c>
      <c r="AB3246" s="8">
        <f>IFERROR(VLOOKUP(LEFT($A3246,8),POR!$A:$R,14,0),"")</f>
        <v>42957</v>
      </c>
      <c r="AC3246" s="8" t="str">
        <f>IFERROR(VLOOKUP(LEFT($A3246,8),POR!$A:$R,15,0),"")</f>
        <v/>
      </c>
      <c r="AD3246" s="8" t="str">
        <f>IFERROR(VLOOKUP(LEFT($A3246,8),POR!$A:$R,16,0),"")</f>
        <v/>
      </c>
      <c r="AE3246" s="8" t="str">
        <f>IFERROR(VLOOKUP(LEFT($A3246,8),POR!$A:$R,17,0),"")</f>
        <v/>
      </c>
      <c r="AF3246" s="8" t="str">
        <f>IFERROR(VLOOKUP(LEFT($A3246,8),POR!$A:$R,18,0),"")</f>
        <v/>
      </c>
      <c r="AG3246" s="36" t="str">
        <f>IFERROR(VLOOKUP(A3246,NSD!F:G,2,0),"")</f>
        <v/>
      </c>
    </row>
    <row r="3247" spans="1:33">
      <c r="A3247" s="49" t="s">
        <v>2979</v>
      </c>
      <c r="B3247" s="36" t="str">
        <f>VLOOKUP(LEFT(A3247,8),Clusters!A:C,3,0)</f>
        <v>C4</v>
      </c>
      <c r="C3247" s="36">
        <f>VLOOKUP(LEFT(A3247,8),Clusters!A:D,2,0)</f>
        <v>45</v>
      </c>
      <c r="O3247" s="36">
        <f>IFERROR(VLOOKUP(LEFT(A3247,8),'Development Priority'!A:B,2,0),"")</f>
        <v>485</v>
      </c>
      <c r="P3247" s="8" t="str">
        <f>IFERROR(VLOOKUP(LEFT($A3247,8),POR!$A:$R,2,0),"")</f>
        <v/>
      </c>
      <c r="Q3247" s="8" t="str">
        <f>IFERROR(VLOOKUP(LEFT($A3247,8),POR!$A:$R,3,0),"")</f>
        <v/>
      </c>
      <c r="R3247" s="8" t="str">
        <f>IFERROR(VLOOKUP(LEFT($A3247,8),POR!$A:$R,4,0),"")</f>
        <v/>
      </c>
      <c r="S3247" s="8" t="str">
        <f>IFERROR(VLOOKUP(LEFT($A3247,8),POR!$A:$R,5,0),"")</f>
        <v/>
      </c>
      <c r="T3247" s="8" t="str">
        <f>IFERROR(VLOOKUP(LEFT($A3247,8),POR!$A:$R,6,0),"")</f>
        <v/>
      </c>
      <c r="U3247" s="8" t="str">
        <f>IFERROR(VLOOKUP(LEFT($A3247,8),POR!$A:$R,7,0),"")</f>
        <v/>
      </c>
      <c r="V3247" s="8" t="str">
        <f>IFERROR(VLOOKUP(LEFT($A3247,8),POR!$A:$R,8,0),"")</f>
        <v/>
      </c>
      <c r="W3247" s="8" t="str">
        <f>IFERROR(VLOOKUP(LEFT($A3247,8),POR!$A:$R,9,0),"")</f>
        <v/>
      </c>
      <c r="X3247" s="8" t="str">
        <f>IFERROR(VLOOKUP(LEFT($A3247,8),POR!$A:$R,10,0),"")</f>
        <v/>
      </c>
      <c r="Y3247" s="8" t="str">
        <f>IFERROR(VLOOKUP(LEFT($A3247,8),POR!$A:$R,11,0),"")</f>
        <v/>
      </c>
      <c r="Z3247" s="8" t="str">
        <f>IFERROR(VLOOKUP(LEFT($A3247,8),POR!$A:$R,12,0),"")</f>
        <v/>
      </c>
      <c r="AA3247" s="8" t="str">
        <f>IFERROR(VLOOKUP(LEFT($A3247,8),POR!$A:$R,13,0),"")</f>
        <v/>
      </c>
      <c r="AB3247" s="8">
        <f>IFERROR(VLOOKUP(LEFT($A3247,8),POR!$A:$R,14,0),"")</f>
        <v>42957</v>
      </c>
      <c r="AC3247" s="8" t="str">
        <f>IFERROR(VLOOKUP(LEFT($A3247,8),POR!$A:$R,15,0),"")</f>
        <v/>
      </c>
      <c r="AD3247" s="8" t="str">
        <f>IFERROR(VLOOKUP(LEFT($A3247,8),POR!$A:$R,16,0),"")</f>
        <v/>
      </c>
      <c r="AE3247" s="8" t="str">
        <f>IFERROR(VLOOKUP(LEFT($A3247,8),POR!$A:$R,17,0),"")</f>
        <v/>
      </c>
      <c r="AF3247" s="8" t="str">
        <f>IFERROR(VLOOKUP(LEFT($A3247,8),POR!$A:$R,18,0),"")</f>
        <v/>
      </c>
      <c r="AG3247" s="36" t="str">
        <f>IFERROR(VLOOKUP(A3247,NSD!F:G,2,0),"")</f>
        <v/>
      </c>
    </row>
    <row r="3248" spans="1:33">
      <c r="A3248" s="49" t="s">
        <v>4176</v>
      </c>
      <c r="B3248" s="36" t="str">
        <f>VLOOKUP(LEFT(A3248,8),Clusters!A:C,3,0)</f>
        <v>C4</v>
      </c>
      <c r="C3248" s="36">
        <f>VLOOKUP(LEFT(A3248,8),Clusters!A:D,2,0)</f>
        <v>45</v>
      </c>
      <c r="O3248" s="36">
        <f>IFERROR(VLOOKUP(LEFT(A3248,8),'Development Priority'!A:B,2,0),"")</f>
        <v>485</v>
      </c>
      <c r="P3248" s="8" t="str">
        <f>IFERROR(VLOOKUP(LEFT($A3248,8),POR!$A:$R,2,0),"")</f>
        <v/>
      </c>
      <c r="Q3248" s="8" t="str">
        <f>IFERROR(VLOOKUP(LEFT($A3248,8),POR!$A:$R,3,0),"")</f>
        <v/>
      </c>
      <c r="R3248" s="8" t="str">
        <f>IFERROR(VLOOKUP(LEFT($A3248,8),POR!$A:$R,4,0),"")</f>
        <v/>
      </c>
      <c r="S3248" s="8" t="str">
        <f>IFERROR(VLOOKUP(LEFT($A3248,8),POR!$A:$R,5,0),"")</f>
        <v/>
      </c>
      <c r="T3248" s="8" t="str">
        <f>IFERROR(VLOOKUP(LEFT($A3248,8),POR!$A:$R,6,0),"")</f>
        <v/>
      </c>
      <c r="U3248" s="8" t="str">
        <f>IFERROR(VLOOKUP(LEFT($A3248,8),POR!$A:$R,7,0),"")</f>
        <v/>
      </c>
      <c r="V3248" s="8" t="str">
        <f>IFERROR(VLOOKUP(LEFT($A3248,8),POR!$A:$R,8,0),"")</f>
        <v/>
      </c>
      <c r="W3248" s="8" t="str">
        <f>IFERROR(VLOOKUP(LEFT($A3248,8),POR!$A:$R,9,0),"")</f>
        <v/>
      </c>
      <c r="X3248" s="8" t="str">
        <f>IFERROR(VLOOKUP(LEFT($A3248,8),POR!$A:$R,10,0),"")</f>
        <v/>
      </c>
      <c r="Y3248" s="8" t="str">
        <f>IFERROR(VLOOKUP(LEFT($A3248,8),POR!$A:$R,11,0),"")</f>
        <v/>
      </c>
      <c r="Z3248" s="8" t="str">
        <f>IFERROR(VLOOKUP(LEFT($A3248,8),POR!$A:$R,12,0),"")</f>
        <v/>
      </c>
      <c r="AA3248" s="8" t="str">
        <f>IFERROR(VLOOKUP(LEFT($A3248,8),POR!$A:$R,13,0),"")</f>
        <v/>
      </c>
      <c r="AB3248" s="8">
        <f>IFERROR(VLOOKUP(LEFT($A3248,8),POR!$A:$R,14,0),"")</f>
        <v>42957</v>
      </c>
      <c r="AC3248" s="8" t="str">
        <f>IFERROR(VLOOKUP(LEFT($A3248,8),POR!$A:$R,15,0),"")</f>
        <v/>
      </c>
      <c r="AD3248" s="8" t="str">
        <f>IFERROR(VLOOKUP(LEFT($A3248,8),POR!$A:$R,16,0),"")</f>
        <v/>
      </c>
      <c r="AE3248" s="8" t="str">
        <f>IFERROR(VLOOKUP(LEFT($A3248,8),POR!$A:$R,17,0),"")</f>
        <v/>
      </c>
      <c r="AF3248" s="8" t="str">
        <f>IFERROR(VLOOKUP(LEFT($A3248,8),POR!$A:$R,18,0),"")</f>
        <v/>
      </c>
      <c r="AG3248" s="36" t="str">
        <f>IFERROR(VLOOKUP(A3248,NSD!F:G,2,0),"")</f>
        <v/>
      </c>
    </row>
    <row r="3249" spans="1:33">
      <c r="A3249" s="49" t="s">
        <v>4789</v>
      </c>
      <c r="B3249" s="36" t="str">
        <f>VLOOKUP(LEFT(A3249,8),Clusters!A:C,3,0)</f>
        <v>C4</v>
      </c>
      <c r="C3249" s="36">
        <f>VLOOKUP(LEFT(A3249,8),Clusters!A:D,2,0)</f>
        <v>45</v>
      </c>
      <c r="O3249" s="36">
        <f>IFERROR(VLOOKUP(LEFT(A3249,8),'Development Priority'!A:B,2,0),"")</f>
        <v>801</v>
      </c>
      <c r="P3249" s="8" t="str">
        <f>IFERROR(VLOOKUP(LEFT($A3249,8),POR!$A:$R,2,0),"")</f>
        <v/>
      </c>
      <c r="Q3249" s="8" t="str">
        <f>IFERROR(VLOOKUP(LEFT($A3249,8),POR!$A:$R,3,0),"")</f>
        <v/>
      </c>
      <c r="R3249" s="8" t="str">
        <f>IFERROR(VLOOKUP(LEFT($A3249,8),POR!$A:$R,4,0),"")</f>
        <v/>
      </c>
      <c r="S3249" s="8" t="str">
        <f>IFERROR(VLOOKUP(LEFT($A3249,8),POR!$A:$R,5,0),"")</f>
        <v/>
      </c>
      <c r="T3249" s="8" t="str">
        <f>IFERROR(VLOOKUP(LEFT($A3249,8),POR!$A:$R,6,0),"")</f>
        <v/>
      </c>
      <c r="U3249" s="8" t="str">
        <f>IFERROR(VLOOKUP(LEFT($A3249,8),POR!$A:$R,7,0),"")</f>
        <v/>
      </c>
      <c r="V3249" s="8" t="str">
        <f>IFERROR(VLOOKUP(LEFT($A3249,8),POR!$A:$R,8,0),"")</f>
        <v/>
      </c>
      <c r="W3249" s="8" t="str">
        <f>IFERROR(VLOOKUP(LEFT($A3249,8),POR!$A:$R,9,0),"")</f>
        <v/>
      </c>
      <c r="X3249" s="8" t="str">
        <f>IFERROR(VLOOKUP(LEFT($A3249,8),POR!$A:$R,10,0),"")</f>
        <v/>
      </c>
      <c r="Y3249" s="8" t="str">
        <f>IFERROR(VLOOKUP(LEFT($A3249,8),POR!$A:$R,11,0),"")</f>
        <v/>
      </c>
      <c r="Z3249" s="8" t="str">
        <f>IFERROR(VLOOKUP(LEFT($A3249,8),POR!$A:$R,12,0),"")</f>
        <v/>
      </c>
      <c r="AA3249" s="8" t="str">
        <f>IFERROR(VLOOKUP(LEFT($A3249,8),POR!$A:$R,13,0),"")</f>
        <v/>
      </c>
      <c r="AB3249" s="8" t="str">
        <f>IFERROR(VLOOKUP(LEFT($A3249,8),POR!$A:$R,14,0),"")</f>
        <v/>
      </c>
      <c r="AC3249" s="8" t="str">
        <f>IFERROR(VLOOKUP(LEFT($A3249,8),POR!$A:$R,15,0),"")</f>
        <v/>
      </c>
      <c r="AD3249" s="8" t="str">
        <f>IFERROR(VLOOKUP(LEFT($A3249,8),POR!$A:$R,16,0),"")</f>
        <v/>
      </c>
      <c r="AE3249" s="8" t="str">
        <f>IFERROR(VLOOKUP(LEFT($A3249,8),POR!$A:$R,17,0),"")</f>
        <v/>
      </c>
      <c r="AF3249" s="8" t="str">
        <f>IFERROR(VLOOKUP(LEFT($A3249,8),POR!$A:$R,18,0),"")</f>
        <v/>
      </c>
      <c r="AG3249" s="36" t="str">
        <f>IFERROR(VLOOKUP(A3249,NSD!F:G,2,0),"")</f>
        <v/>
      </c>
    </row>
    <row r="3250" spans="1:33">
      <c r="A3250" s="49" t="s">
        <v>2778</v>
      </c>
      <c r="B3250" s="36" t="str">
        <f>VLOOKUP(LEFT(A3250,8),Clusters!A:C,3,0)</f>
        <v>C4</v>
      </c>
      <c r="C3250" s="36">
        <f>VLOOKUP(LEFT(A3250,8),Clusters!A:D,2,0)</f>
        <v>45</v>
      </c>
      <c r="O3250" s="36">
        <f>IFERROR(VLOOKUP(LEFT(A3250,8),'Development Priority'!A:B,2,0),"")</f>
        <v>801</v>
      </c>
      <c r="P3250" s="8" t="str">
        <f>IFERROR(VLOOKUP(LEFT($A3250,8),POR!$A:$R,2,0),"")</f>
        <v/>
      </c>
      <c r="Q3250" s="8" t="str">
        <f>IFERROR(VLOOKUP(LEFT($A3250,8),POR!$A:$R,3,0),"")</f>
        <v/>
      </c>
      <c r="R3250" s="8" t="str">
        <f>IFERROR(VLOOKUP(LEFT($A3250,8),POR!$A:$R,4,0),"")</f>
        <v/>
      </c>
      <c r="S3250" s="8" t="str">
        <f>IFERROR(VLOOKUP(LEFT($A3250,8),POR!$A:$R,5,0),"")</f>
        <v/>
      </c>
      <c r="T3250" s="8" t="str">
        <f>IFERROR(VLOOKUP(LEFT($A3250,8),POR!$A:$R,6,0),"")</f>
        <v/>
      </c>
      <c r="U3250" s="8" t="str">
        <f>IFERROR(VLOOKUP(LEFT($A3250,8),POR!$A:$R,7,0),"")</f>
        <v/>
      </c>
      <c r="V3250" s="8" t="str">
        <f>IFERROR(VLOOKUP(LEFT($A3250,8),POR!$A:$R,8,0),"")</f>
        <v/>
      </c>
      <c r="W3250" s="8" t="str">
        <f>IFERROR(VLOOKUP(LEFT($A3250,8),POR!$A:$R,9,0),"")</f>
        <v/>
      </c>
      <c r="X3250" s="8" t="str">
        <f>IFERROR(VLOOKUP(LEFT($A3250,8),POR!$A:$R,10,0),"")</f>
        <v/>
      </c>
      <c r="Y3250" s="8" t="str">
        <f>IFERROR(VLOOKUP(LEFT($A3250,8),POR!$A:$R,11,0),"")</f>
        <v/>
      </c>
      <c r="Z3250" s="8" t="str">
        <f>IFERROR(VLOOKUP(LEFT($A3250,8),POR!$A:$R,12,0),"")</f>
        <v/>
      </c>
      <c r="AA3250" s="8" t="str">
        <f>IFERROR(VLOOKUP(LEFT($A3250,8),POR!$A:$R,13,0),"")</f>
        <v/>
      </c>
      <c r="AB3250" s="8" t="str">
        <f>IFERROR(VLOOKUP(LEFT($A3250,8),POR!$A:$R,14,0),"")</f>
        <v/>
      </c>
      <c r="AC3250" s="8" t="str">
        <f>IFERROR(VLOOKUP(LEFT($A3250,8),POR!$A:$R,15,0),"")</f>
        <v/>
      </c>
      <c r="AD3250" s="8" t="str">
        <f>IFERROR(VLOOKUP(LEFT($A3250,8),POR!$A:$R,16,0),"")</f>
        <v/>
      </c>
      <c r="AE3250" s="8" t="str">
        <f>IFERROR(VLOOKUP(LEFT($A3250,8),POR!$A:$R,17,0),"")</f>
        <v/>
      </c>
      <c r="AF3250" s="8" t="str">
        <f>IFERROR(VLOOKUP(LEFT($A3250,8),POR!$A:$R,18,0),"")</f>
        <v/>
      </c>
      <c r="AG3250" s="36" t="str">
        <f>IFERROR(VLOOKUP(A3250,NSD!F:G,2,0),"")</f>
        <v/>
      </c>
    </row>
    <row r="3251" spans="1:33">
      <c r="A3251" s="49" t="s">
        <v>3159</v>
      </c>
      <c r="B3251" s="36" t="str">
        <f>VLOOKUP(LEFT(A3251,8),Clusters!A:C,3,0)</f>
        <v>C4</v>
      </c>
      <c r="C3251" s="36">
        <f>VLOOKUP(LEFT(A3251,8),Clusters!A:D,2,0)</f>
        <v>45</v>
      </c>
      <c r="O3251" s="36">
        <f>IFERROR(VLOOKUP(LEFT(A3251,8),'Development Priority'!A:B,2,0),"")</f>
        <v>801</v>
      </c>
      <c r="P3251" s="8" t="str">
        <f>IFERROR(VLOOKUP(LEFT($A3251,8),POR!$A:$R,2,0),"")</f>
        <v/>
      </c>
      <c r="Q3251" s="8" t="str">
        <f>IFERROR(VLOOKUP(LEFT($A3251,8),POR!$A:$R,3,0),"")</f>
        <v/>
      </c>
      <c r="R3251" s="8" t="str">
        <f>IFERROR(VLOOKUP(LEFT($A3251,8),POR!$A:$R,4,0),"")</f>
        <v/>
      </c>
      <c r="S3251" s="8" t="str">
        <f>IFERROR(VLOOKUP(LEFT($A3251,8),POR!$A:$R,5,0),"")</f>
        <v/>
      </c>
      <c r="T3251" s="8" t="str">
        <f>IFERROR(VLOOKUP(LEFT($A3251,8),POR!$A:$R,6,0),"")</f>
        <v/>
      </c>
      <c r="U3251" s="8" t="str">
        <f>IFERROR(VLOOKUP(LEFT($A3251,8),POR!$A:$R,7,0),"")</f>
        <v/>
      </c>
      <c r="V3251" s="8" t="str">
        <f>IFERROR(VLOOKUP(LEFT($A3251,8),POR!$A:$R,8,0),"")</f>
        <v/>
      </c>
      <c r="W3251" s="8" t="str">
        <f>IFERROR(VLOOKUP(LEFT($A3251,8),POR!$A:$R,9,0),"")</f>
        <v/>
      </c>
      <c r="X3251" s="8" t="str">
        <f>IFERROR(VLOOKUP(LEFT($A3251,8),POR!$A:$R,10,0),"")</f>
        <v/>
      </c>
      <c r="Y3251" s="8" t="str">
        <f>IFERROR(VLOOKUP(LEFT($A3251,8),POR!$A:$R,11,0),"")</f>
        <v/>
      </c>
      <c r="Z3251" s="8" t="str">
        <f>IFERROR(VLOOKUP(LEFT($A3251,8),POR!$A:$R,12,0),"")</f>
        <v/>
      </c>
      <c r="AA3251" s="8" t="str">
        <f>IFERROR(VLOOKUP(LEFT($A3251,8),POR!$A:$R,13,0),"")</f>
        <v/>
      </c>
      <c r="AB3251" s="8" t="str">
        <f>IFERROR(VLOOKUP(LEFT($A3251,8),POR!$A:$R,14,0),"")</f>
        <v/>
      </c>
      <c r="AC3251" s="8" t="str">
        <f>IFERROR(VLOOKUP(LEFT($A3251,8),POR!$A:$R,15,0),"")</f>
        <v/>
      </c>
      <c r="AD3251" s="8" t="str">
        <f>IFERROR(VLOOKUP(LEFT($A3251,8),POR!$A:$R,16,0),"")</f>
        <v/>
      </c>
      <c r="AE3251" s="8" t="str">
        <f>IFERROR(VLOOKUP(LEFT($A3251,8),POR!$A:$R,17,0),"")</f>
        <v/>
      </c>
      <c r="AF3251" s="8" t="str">
        <f>IFERROR(VLOOKUP(LEFT($A3251,8),POR!$A:$R,18,0),"")</f>
        <v/>
      </c>
      <c r="AG3251" s="36" t="str">
        <f>IFERROR(VLOOKUP(A3251,NSD!F:G,2,0),"")</f>
        <v/>
      </c>
    </row>
    <row r="3252" spans="1:33">
      <c r="A3252" s="49" t="s">
        <v>5077</v>
      </c>
      <c r="B3252" s="36" t="str">
        <f>VLOOKUP(LEFT(A3252,8),Clusters!A:C,3,0)</f>
        <v>C4</v>
      </c>
      <c r="C3252" s="36">
        <f>VLOOKUP(LEFT(A3252,8),Clusters!A:D,2,0)</f>
        <v>45</v>
      </c>
      <c r="O3252" s="36">
        <f>IFERROR(VLOOKUP(LEFT(A3252,8),'Development Priority'!A:B,2,0),"")</f>
        <v>716</v>
      </c>
      <c r="P3252" s="8" t="str">
        <f>IFERROR(VLOOKUP(LEFT($A3252,8),POR!$A:$R,2,0),"")</f>
        <v/>
      </c>
      <c r="Q3252" s="8" t="str">
        <f>IFERROR(VLOOKUP(LEFT($A3252,8),POR!$A:$R,3,0),"")</f>
        <v/>
      </c>
      <c r="R3252" s="8" t="str">
        <f>IFERROR(VLOOKUP(LEFT($A3252,8),POR!$A:$R,4,0),"")</f>
        <v/>
      </c>
      <c r="S3252" s="8" t="str">
        <f>IFERROR(VLOOKUP(LEFT($A3252,8),POR!$A:$R,5,0),"")</f>
        <v/>
      </c>
      <c r="T3252" s="8" t="str">
        <f>IFERROR(VLOOKUP(LEFT($A3252,8),POR!$A:$R,6,0),"")</f>
        <v/>
      </c>
      <c r="U3252" s="8" t="str">
        <f>IFERROR(VLOOKUP(LEFT($A3252,8),POR!$A:$R,7,0),"")</f>
        <v/>
      </c>
      <c r="V3252" s="8" t="str">
        <f>IFERROR(VLOOKUP(LEFT($A3252,8),POR!$A:$R,8,0),"")</f>
        <v/>
      </c>
      <c r="W3252" s="8" t="str">
        <f>IFERROR(VLOOKUP(LEFT($A3252,8),POR!$A:$R,9,0),"")</f>
        <v/>
      </c>
      <c r="X3252" s="8" t="str">
        <f>IFERROR(VLOOKUP(LEFT($A3252,8),POR!$A:$R,10,0),"")</f>
        <v/>
      </c>
      <c r="Y3252" s="8" t="str">
        <f>IFERROR(VLOOKUP(LEFT($A3252,8),POR!$A:$R,11,0),"")</f>
        <v/>
      </c>
      <c r="Z3252" s="8" t="str">
        <f>IFERROR(VLOOKUP(LEFT($A3252,8),POR!$A:$R,12,0),"")</f>
        <v/>
      </c>
      <c r="AA3252" s="8" t="str">
        <f>IFERROR(VLOOKUP(LEFT($A3252,8),POR!$A:$R,13,0),"")</f>
        <v/>
      </c>
      <c r="AB3252" s="8" t="str">
        <f>IFERROR(VLOOKUP(LEFT($A3252,8),POR!$A:$R,14,0),"")</f>
        <v/>
      </c>
      <c r="AC3252" s="8" t="str">
        <f>IFERROR(VLOOKUP(LEFT($A3252,8),POR!$A:$R,15,0),"")</f>
        <v/>
      </c>
      <c r="AD3252" s="8" t="str">
        <f>IFERROR(VLOOKUP(LEFT($A3252,8),POR!$A:$R,16,0),"")</f>
        <v/>
      </c>
      <c r="AE3252" s="8" t="str">
        <f>IFERROR(VLOOKUP(LEFT($A3252,8),POR!$A:$R,17,0),"")</f>
        <v/>
      </c>
      <c r="AF3252" s="8" t="str">
        <f>IFERROR(VLOOKUP(LEFT($A3252,8),POR!$A:$R,18,0),"")</f>
        <v/>
      </c>
      <c r="AG3252" s="36" t="str">
        <f>IFERROR(VLOOKUP(A3252,NSD!F:G,2,0),"")</f>
        <v/>
      </c>
    </row>
    <row r="3253" spans="1:33">
      <c r="A3253" s="49" t="s">
        <v>3273</v>
      </c>
      <c r="B3253" s="36" t="str">
        <f>VLOOKUP(LEFT(A3253,8),Clusters!A:C,3,0)</f>
        <v>C4</v>
      </c>
      <c r="C3253" s="36">
        <f>VLOOKUP(LEFT(A3253,8),Clusters!A:D,2,0)</f>
        <v>45</v>
      </c>
      <c r="O3253" s="36">
        <f>IFERROR(VLOOKUP(LEFT(A3253,8),'Development Priority'!A:B,2,0),"")</f>
        <v>716</v>
      </c>
      <c r="P3253" s="8" t="str">
        <f>IFERROR(VLOOKUP(LEFT($A3253,8),POR!$A:$R,2,0),"")</f>
        <v/>
      </c>
      <c r="Q3253" s="8" t="str">
        <f>IFERROR(VLOOKUP(LEFT($A3253,8),POR!$A:$R,3,0),"")</f>
        <v/>
      </c>
      <c r="R3253" s="8" t="str">
        <f>IFERROR(VLOOKUP(LEFT($A3253,8),POR!$A:$R,4,0),"")</f>
        <v/>
      </c>
      <c r="S3253" s="8" t="str">
        <f>IFERROR(VLOOKUP(LEFT($A3253,8),POR!$A:$R,5,0),"")</f>
        <v/>
      </c>
      <c r="T3253" s="8" t="str">
        <f>IFERROR(VLOOKUP(LEFT($A3253,8),POR!$A:$R,6,0),"")</f>
        <v/>
      </c>
      <c r="U3253" s="8" t="str">
        <f>IFERROR(VLOOKUP(LEFT($A3253,8),POR!$A:$R,7,0),"")</f>
        <v/>
      </c>
      <c r="V3253" s="8" t="str">
        <f>IFERROR(VLOOKUP(LEFT($A3253,8),POR!$A:$R,8,0),"")</f>
        <v/>
      </c>
      <c r="W3253" s="8" t="str">
        <f>IFERROR(VLOOKUP(LEFT($A3253,8),POR!$A:$R,9,0),"")</f>
        <v/>
      </c>
      <c r="X3253" s="8" t="str">
        <f>IFERROR(VLOOKUP(LEFT($A3253,8),POR!$A:$R,10,0),"")</f>
        <v/>
      </c>
      <c r="Y3253" s="8" t="str">
        <f>IFERROR(VLOOKUP(LEFT($A3253,8),POR!$A:$R,11,0),"")</f>
        <v/>
      </c>
      <c r="Z3253" s="8" t="str">
        <f>IFERROR(VLOOKUP(LEFT($A3253,8),POR!$A:$R,12,0),"")</f>
        <v/>
      </c>
      <c r="AA3253" s="8" t="str">
        <f>IFERROR(VLOOKUP(LEFT($A3253,8),POR!$A:$R,13,0),"")</f>
        <v/>
      </c>
      <c r="AB3253" s="8" t="str">
        <f>IFERROR(VLOOKUP(LEFT($A3253,8),POR!$A:$R,14,0),"")</f>
        <v/>
      </c>
      <c r="AC3253" s="8" t="str">
        <f>IFERROR(VLOOKUP(LEFT($A3253,8),POR!$A:$R,15,0),"")</f>
        <v/>
      </c>
      <c r="AD3253" s="8" t="str">
        <f>IFERROR(VLOOKUP(LEFT($A3253,8),POR!$A:$R,16,0),"")</f>
        <v/>
      </c>
      <c r="AE3253" s="8" t="str">
        <f>IFERROR(VLOOKUP(LEFT($A3253,8),POR!$A:$R,17,0),"")</f>
        <v/>
      </c>
      <c r="AF3253" s="8" t="str">
        <f>IFERROR(VLOOKUP(LEFT($A3253,8),POR!$A:$R,18,0),"")</f>
        <v/>
      </c>
      <c r="AG3253" s="36" t="str">
        <f>IFERROR(VLOOKUP(A3253,NSD!F:G,2,0),"")</f>
        <v/>
      </c>
    </row>
    <row r="3254" spans="1:33">
      <c r="A3254" s="49" t="s">
        <v>3659</v>
      </c>
      <c r="B3254" s="36" t="str">
        <f>VLOOKUP(LEFT(A3254,8),Clusters!A:C,3,0)</f>
        <v>C4</v>
      </c>
      <c r="C3254" s="36">
        <f>VLOOKUP(LEFT(A3254,8),Clusters!A:D,2,0)</f>
        <v>45</v>
      </c>
      <c r="O3254" s="36">
        <f>IFERROR(VLOOKUP(LEFT(A3254,8),'Development Priority'!A:B,2,0),"")</f>
        <v>931</v>
      </c>
      <c r="P3254" s="8" t="str">
        <f>IFERROR(VLOOKUP(LEFT($A3254,8),POR!$A:$R,2,0),"")</f>
        <v/>
      </c>
      <c r="Q3254" s="8" t="str">
        <f>IFERROR(VLOOKUP(LEFT($A3254,8),POR!$A:$R,3,0),"")</f>
        <v/>
      </c>
      <c r="R3254" s="8" t="str">
        <f>IFERROR(VLOOKUP(LEFT($A3254,8),POR!$A:$R,4,0),"")</f>
        <v/>
      </c>
      <c r="S3254" s="8" t="str">
        <f>IFERROR(VLOOKUP(LEFT($A3254,8),POR!$A:$R,5,0),"")</f>
        <v/>
      </c>
      <c r="T3254" s="8" t="str">
        <f>IFERROR(VLOOKUP(LEFT($A3254,8),POR!$A:$R,6,0),"")</f>
        <v/>
      </c>
      <c r="U3254" s="8" t="str">
        <f>IFERROR(VLOOKUP(LEFT($A3254,8),POR!$A:$R,7,0),"")</f>
        <v/>
      </c>
      <c r="V3254" s="8">
        <f>IFERROR(VLOOKUP(LEFT($A3254,8),POR!$A:$R,8,0),"")</f>
        <v>43115</v>
      </c>
      <c r="W3254" s="8" t="str">
        <f>IFERROR(VLOOKUP(LEFT($A3254,8),POR!$A:$R,9,0),"")</f>
        <v/>
      </c>
      <c r="X3254" s="8" t="str">
        <f>IFERROR(VLOOKUP(LEFT($A3254,8),POR!$A:$R,10,0),"")</f>
        <v/>
      </c>
      <c r="Y3254" s="8" t="str">
        <f>IFERROR(VLOOKUP(LEFT($A3254,8),POR!$A:$R,11,0),"")</f>
        <v/>
      </c>
      <c r="Z3254" s="8" t="str">
        <f>IFERROR(VLOOKUP(LEFT($A3254,8),POR!$A:$R,12,0),"")</f>
        <v/>
      </c>
      <c r="AA3254" s="8" t="str">
        <f>IFERROR(VLOOKUP(LEFT($A3254,8),POR!$A:$R,13,0),"")</f>
        <v/>
      </c>
      <c r="AB3254" s="8">
        <f>IFERROR(VLOOKUP(LEFT($A3254,8),POR!$A:$R,14,0),"")</f>
        <v>42838</v>
      </c>
      <c r="AC3254" s="8" t="str">
        <f>IFERROR(VLOOKUP(LEFT($A3254,8),POR!$A:$R,15,0),"")</f>
        <v/>
      </c>
      <c r="AD3254" s="8" t="str">
        <f>IFERROR(VLOOKUP(LEFT($A3254,8),POR!$A:$R,16,0),"")</f>
        <v/>
      </c>
      <c r="AE3254" s="8" t="str">
        <f>IFERROR(VLOOKUP(LEFT($A3254,8),POR!$A:$R,17,0),"")</f>
        <v/>
      </c>
      <c r="AF3254" s="8" t="str">
        <f>IFERROR(VLOOKUP(LEFT($A3254,8),POR!$A:$R,18,0),"")</f>
        <v/>
      </c>
      <c r="AG3254" s="36" t="str">
        <f>IFERROR(VLOOKUP(A3254,NSD!F:G,2,0),"")</f>
        <v/>
      </c>
    </row>
    <row r="3255" spans="1:33">
      <c r="A3255" s="49" t="s">
        <v>2795</v>
      </c>
      <c r="B3255" s="36" t="str">
        <f>VLOOKUP(LEFT(A3255,8),Clusters!A:C,3,0)</f>
        <v>C4</v>
      </c>
      <c r="C3255" s="36">
        <f>VLOOKUP(LEFT(A3255,8),Clusters!A:D,2,0)</f>
        <v>45</v>
      </c>
      <c r="O3255" s="36">
        <f>IFERROR(VLOOKUP(LEFT(A3255,8),'Development Priority'!A:B,2,0),"")</f>
        <v>931</v>
      </c>
      <c r="P3255" s="8" t="str">
        <f>IFERROR(VLOOKUP(LEFT($A3255,8),POR!$A:$R,2,0),"")</f>
        <v/>
      </c>
      <c r="Q3255" s="8" t="str">
        <f>IFERROR(VLOOKUP(LEFT($A3255,8),POR!$A:$R,3,0),"")</f>
        <v/>
      </c>
      <c r="R3255" s="8" t="str">
        <f>IFERROR(VLOOKUP(LEFT($A3255,8),POR!$A:$R,4,0),"")</f>
        <v/>
      </c>
      <c r="S3255" s="8" t="str">
        <f>IFERROR(VLOOKUP(LEFT($A3255,8),POR!$A:$R,5,0),"")</f>
        <v/>
      </c>
      <c r="T3255" s="8" t="str">
        <f>IFERROR(VLOOKUP(LEFT($A3255,8),POR!$A:$R,6,0),"")</f>
        <v/>
      </c>
      <c r="U3255" s="8" t="str">
        <f>IFERROR(VLOOKUP(LEFT($A3255,8),POR!$A:$R,7,0),"")</f>
        <v/>
      </c>
      <c r="V3255" s="8">
        <f>IFERROR(VLOOKUP(LEFT($A3255,8),POR!$A:$R,8,0),"")</f>
        <v>43115</v>
      </c>
      <c r="W3255" s="8" t="str">
        <f>IFERROR(VLOOKUP(LEFT($A3255,8),POR!$A:$R,9,0),"")</f>
        <v/>
      </c>
      <c r="X3255" s="8" t="str">
        <f>IFERROR(VLOOKUP(LEFT($A3255,8),POR!$A:$R,10,0),"")</f>
        <v/>
      </c>
      <c r="Y3255" s="8" t="str">
        <f>IFERROR(VLOOKUP(LEFT($A3255,8),POR!$A:$R,11,0),"")</f>
        <v/>
      </c>
      <c r="Z3255" s="8" t="str">
        <f>IFERROR(VLOOKUP(LEFT($A3255,8),POR!$A:$R,12,0),"")</f>
        <v/>
      </c>
      <c r="AA3255" s="8" t="str">
        <f>IFERROR(VLOOKUP(LEFT($A3255,8),POR!$A:$R,13,0),"")</f>
        <v/>
      </c>
      <c r="AB3255" s="8">
        <f>IFERROR(VLOOKUP(LEFT($A3255,8),POR!$A:$R,14,0),"")</f>
        <v>42838</v>
      </c>
      <c r="AC3255" s="8" t="str">
        <f>IFERROR(VLOOKUP(LEFT($A3255,8),POR!$A:$R,15,0),"")</f>
        <v/>
      </c>
      <c r="AD3255" s="8" t="str">
        <f>IFERROR(VLOOKUP(LEFT($A3255,8),POR!$A:$R,16,0),"")</f>
        <v/>
      </c>
      <c r="AE3255" s="8" t="str">
        <f>IFERROR(VLOOKUP(LEFT($A3255,8),POR!$A:$R,17,0),"")</f>
        <v/>
      </c>
      <c r="AF3255" s="8" t="str">
        <f>IFERROR(VLOOKUP(LEFT($A3255,8),POR!$A:$R,18,0),"")</f>
        <v/>
      </c>
      <c r="AG3255" s="36" t="str">
        <f>IFERROR(VLOOKUP(A3255,NSD!F:G,2,0),"")</f>
        <v/>
      </c>
    </row>
    <row r="3256" spans="1:33">
      <c r="A3256" s="49" t="s">
        <v>3154</v>
      </c>
      <c r="B3256" s="36" t="str">
        <f>VLOOKUP(LEFT(A3256,8),Clusters!A:C,3,0)</f>
        <v>C4</v>
      </c>
      <c r="C3256" s="36">
        <f>VLOOKUP(LEFT(A3256,8),Clusters!A:D,2,0)</f>
        <v>45</v>
      </c>
      <c r="O3256" s="36">
        <f>IFERROR(VLOOKUP(LEFT(A3256,8),'Development Priority'!A:B,2,0),"")</f>
        <v>968</v>
      </c>
      <c r="P3256" s="8" t="str">
        <f>IFERROR(VLOOKUP(LEFT($A3256,8),POR!$A:$R,2,0),"")</f>
        <v/>
      </c>
      <c r="Q3256" s="8" t="str">
        <f>IFERROR(VLOOKUP(LEFT($A3256,8),POR!$A:$R,3,0),"")</f>
        <v/>
      </c>
      <c r="R3256" s="8" t="str">
        <f>IFERROR(VLOOKUP(LEFT($A3256,8),POR!$A:$R,4,0),"")</f>
        <v/>
      </c>
      <c r="S3256" s="8" t="str">
        <f>IFERROR(VLOOKUP(LEFT($A3256,8),POR!$A:$R,5,0),"")</f>
        <v/>
      </c>
      <c r="T3256" s="8" t="str">
        <f>IFERROR(VLOOKUP(LEFT($A3256,8),POR!$A:$R,6,0),"")</f>
        <v/>
      </c>
      <c r="U3256" s="8" t="str">
        <f>IFERROR(VLOOKUP(LEFT($A3256,8),POR!$A:$R,7,0),"")</f>
        <v/>
      </c>
      <c r="V3256" s="8">
        <f>IFERROR(VLOOKUP(LEFT($A3256,8),POR!$A:$R,8,0),"")</f>
        <v>43126</v>
      </c>
      <c r="W3256" s="8" t="str">
        <f>IFERROR(VLOOKUP(LEFT($A3256,8),POR!$A:$R,9,0),"")</f>
        <v/>
      </c>
      <c r="X3256" s="8" t="str">
        <f>IFERROR(VLOOKUP(LEFT($A3256,8),POR!$A:$R,10,0),"")</f>
        <v/>
      </c>
      <c r="Y3256" s="8" t="str">
        <f>IFERROR(VLOOKUP(LEFT($A3256,8),POR!$A:$R,11,0),"")</f>
        <v/>
      </c>
      <c r="Z3256" s="8" t="str">
        <f>IFERROR(VLOOKUP(LEFT($A3256,8),POR!$A:$R,12,0),"")</f>
        <v/>
      </c>
      <c r="AA3256" s="8" t="str">
        <f>IFERROR(VLOOKUP(LEFT($A3256,8),POR!$A:$R,13,0),"")</f>
        <v/>
      </c>
      <c r="AB3256" s="8" t="str">
        <f>IFERROR(VLOOKUP(LEFT($A3256,8),POR!$A:$R,14,0),"")</f>
        <v/>
      </c>
      <c r="AC3256" s="8" t="str">
        <f>IFERROR(VLOOKUP(LEFT($A3256,8),POR!$A:$R,15,0),"")</f>
        <v/>
      </c>
      <c r="AD3256" s="8" t="str">
        <f>IFERROR(VLOOKUP(LEFT($A3256,8),POR!$A:$R,16,0),"")</f>
        <v/>
      </c>
      <c r="AE3256" s="8" t="str">
        <f>IFERROR(VLOOKUP(LEFT($A3256,8),POR!$A:$R,17,0),"")</f>
        <v/>
      </c>
      <c r="AF3256" s="8" t="str">
        <f>IFERROR(VLOOKUP(LEFT($A3256,8),POR!$A:$R,18,0),"")</f>
        <v/>
      </c>
      <c r="AG3256" s="36" t="str">
        <f>IFERROR(VLOOKUP(A3256,NSD!F:G,2,0),"")</f>
        <v/>
      </c>
    </row>
    <row r="3257" spans="1:33">
      <c r="A3257" s="49" t="s">
        <v>3201</v>
      </c>
      <c r="B3257" s="36" t="str">
        <f>VLOOKUP(LEFT(A3257,8),Clusters!A:C,3,0)</f>
        <v>C4</v>
      </c>
      <c r="C3257" s="36">
        <f>VLOOKUP(LEFT(A3257,8),Clusters!A:D,2,0)</f>
        <v>45</v>
      </c>
      <c r="O3257" s="36">
        <f>IFERROR(VLOOKUP(LEFT(A3257,8),'Development Priority'!A:B,2,0),"")</f>
        <v>968</v>
      </c>
      <c r="P3257" s="8" t="str">
        <f>IFERROR(VLOOKUP(LEFT($A3257,8),POR!$A:$R,2,0),"")</f>
        <v/>
      </c>
      <c r="Q3257" s="8" t="str">
        <f>IFERROR(VLOOKUP(LEFT($A3257,8),POR!$A:$R,3,0),"")</f>
        <v/>
      </c>
      <c r="R3257" s="8" t="str">
        <f>IFERROR(VLOOKUP(LEFT($A3257,8),POR!$A:$R,4,0),"")</f>
        <v/>
      </c>
      <c r="S3257" s="8" t="str">
        <f>IFERROR(VLOOKUP(LEFT($A3257,8),POR!$A:$R,5,0),"")</f>
        <v/>
      </c>
      <c r="T3257" s="8" t="str">
        <f>IFERROR(VLOOKUP(LEFT($A3257,8),POR!$A:$R,6,0),"")</f>
        <v/>
      </c>
      <c r="U3257" s="8" t="str">
        <f>IFERROR(VLOOKUP(LEFT($A3257,8),POR!$A:$R,7,0),"")</f>
        <v/>
      </c>
      <c r="V3257" s="8">
        <f>IFERROR(VLOOKUP(LEFT($A3257,8),POR!$A:$R,8,0),"")</f>
        <v>43126</v>
      </c>
      <c r="W3257" s="8" t="str">
        <f>IFERROR(VLOOKUP(LEFT($A3257,8),POR!$A:$R,9,0),"")</f>
        <v/>
      </c>
      <c r="X3257" s="8" t="str">
        <f>IFERROR(VLOOKUP(LEFT($A3257,8),POR!$A:$R,10,0),"")</f>
        <v/>
      </c>
      <c r="Y3257" s="8" t="str">
        <f>IFERROR(VLOOKUP(LEFT($A3257,8),POR!$A:$R,11,0),"")</f>
        <v/>
      </c>
      <c r="Z3257" s="8" t="str">
        <f>IFERROR(VLOOKUP(LEFT($A3257,8),POR!$A:$R,12,0),"")</f>
        <v/>
      </c>
      <c r="AA3257" s="8" t="str">
        <f>IFERROR(VLOOKUP(LEFT($A3257,8),POR!$A:$R,13,0),"")</f>
        <v/>
      </c>
      <c r="AB3257" s="8" t="str">
        <f>IFERROR(VLOOKUP(LEFT($A3257,8),POR!$A:$R,14,0),"")</f>
        <v/>
      </c>
      <c r="AC3257" s="8" t="str">
        <f>IFERROR(VLOOKUP(LEFT($A3257,8),POR!$A:$R,15,0),"")</f>
        <v/>
      </c>
      <c r="AD3257" s="8" t="str">
        <f>IFERROR(VLOOKUP(LEFT($A3257,8),POR!$A:$R,16,0),"")</f>
        <v/>
      </c>
      <c r="AE3257" s="8" t="str">
        <f>IFERROR(VLOOKUP(LEFT($A3257,8),POR!$A:$R,17,0),"")</f>
        <v/>
      </c>
      <c r="AF3257" s="8" t="str">
        <f>IFERROR(VLOOKUP(LEFT($A3257,8),POR!$A:$R,18,0),"")</f>
        <v/>
      </c>
      <c r="AG3257" s="36" t="str">
        <f>IFERROR(VLOOKUP(A3257,NSD!F:G,2,0),"")</f>
        <v/>
      </c>
    </row>
    <row r="3258" spans="1:33">
      <c r="A3258" s="49" t="s">
        <v>2755</v>
      </c>
      <c r="B3258" s="36" t="str">
        <f>VLOOKUP(LEFT(A3258,8),Clusters!A:C,3,0)</f>
        <v>C4</v>
      </c>
      <c r="C3258" s="36">
        <f>VLOOKUP(LEFT(A3258,8),Clusters!A:D,2,0)</f>
        <v>45</v>
      </c>
      <c r="O3258" s="36">
        <f>IFERROR(VLOOKUP(LEFT(A3258,8),'Development Priority'!A:B,2,0),"")</f>
        <v>968</v>
      </c>
      <c r="P3258" s="8" t="str">
        <f>IFERROR(VLOOKUP(LEFT($A3258,8),POR!$A:$R,2,0),"")</f>
        <v/>
      </c>
      <c r="Q3258" s="8" t="str">
        <f>IFERROR(VLOOKUP(LEFT($A3258,8),POR!$A:$R,3,0),"")</f>
        <v/>
      </c>
      <c r="R3258" s="8" t="str">
        <f>IFERROR(VLOOKUP(LEFT($A3258,8),POR!$A:$R,4,0),"")</f>
        <v/>
      </c>
      <c r="S3258" s="8" t="str">
        <f>IFERROR(VLOOKUP(LEFT($A3258,8),POR!$A:$R,5,0),"")</f>
        <v/>
      </c>
      <c r="T3258" s="8" t="str">
        <f>IFERROR(VLOOKUP(LEFT($A3258,8),POR!$A:$R,6,0),"")</f>
        <v/>
      </c>
      <c r="U3258" s="8" t="str">
        <f>IFERROR(VLOOKUP(LEFT($A3258,8),POR!$A:$R,7,0),"")</f>
        <v/>
      </c>
      <c r="V3258" s="8">
        <f>IFERROR(VLOOKUP(LEFT($A3258,8),POR!$A:$R,8,0),"")</f>
        <v>43126</v>
      </c>
      <c r="W3258" s="8" t="str">
        <f>IFERROR(VLOOKUP(LEFT($A3258,8),POR!$A:$R,9,0),"")</f>
        <v/>
      </c>
      <c r="X3258" s="8" t="str">
        <f>IFERROR(VLOOKUP(LEFT($A3258,8),POR!$A:$R,10,0),"")</f>
        <v/>
      </c>
      <c r="Y3258" s="8" t="str">
        <f>IFERROR(VLOOKUP(LEFT($A3258,8),POR!$A:$R,11,0),"")</f>
        <v/>
      </c>
      <c r="Z3258" s="8" t="str">
        <f>IFERROR(VLOOKUP(LEFT($A3258,8),POR!$A:$R,12,0),"")</f>
        <v/>
      </c>
      <c r="AA3258" s="8" t="str">
        <f>IFERROR(VLOOKUP(LEFT($A3258,8),POR!$A:$R,13,0),"")</f>
        <v/>
      </c>
      <c r="AB3258" s="8" t="str">
        <f>IFERROR(VLOOKUP(LEFT($A3258,8),POR!$A:$R,14,0),"")</f>
        <v/>
      </c>
      <c r="AC3258" s="8" t="str">
        <f>IFERROR(VLOOKUP(LEFT($A3258,8),POR!$A:$R,15,0),"")</f>
        <v/>
      </c>
      <c r="AD3258" s="8" t="str">
        <f>IFERROR(VLOOKUP(LEFT($A3258,8),POR!$A:$R,16,0),"")</f>
        <v/>
      </c>
      <c r="AE3258" s="8" t="str">
        <f>IFERROR(VLOOKUP(LEFT($A3258,8),POR!$A:$R,17,0),"")</f>
        <v/>
      </c>
      <c r="AF3258" s="8" t="str">
        <f>IFERROR(VLOOKUP(LEFT($A3258,8),POR!$A:$R,18,0),"")</f>
        <v/>
      </c>
      <c r="AG3258" s="36" t="str">
        <f>IFERROR(VLOOKUP(A3258,NSD!F:G,2,0),"")</f>
        <v/>
      </c>
    </row>
    <row r="3259" spans="1:33">
      <c r="A3259" s="49" t="s">
        <v>4988</v>
      </c>
      <c r="B3259" s="36" t="str">
        <f>VLOOKUP(LEFT(A3259,8),Clusters!A:C,3,0)</f>
        <v>C4</v>
      </c>
      <c r="C3259" s="36">
        <f>VLOOKUP(LEFT(A3259,8),Clusters!A:D,2,0)</f>
        <v>45</v>
      </c>
      <c r="O3259" s="36">
        <f>IFERROR(VLOOKUP(LEFT(A3259,8),'Development Priority'!A:B,2,0),"")</f>
        <v>1000</v>
      </c>
      <c r="P3259" s="8" t="str">
        <f>IFERROR(VLOOKUP(LEFT($A3259,8),POR!$A:$R,2,0),"")</f>
        <v/>
      </c>
      <c r="Q3259" s="8" t="str">
        <f>IFERROR(VLOOKUP(LEFT($A3259,8),POR!$A:$R,3,0),"")</f>
        <v/>
      </c>
      <c r="R3259" s="8" t="str">
        <f>IFERROR(VLOOKUP(LEFT($A3259,8),POR!$A:$R,4,0),"")</f>
        <v/>
      </c>
      <c r="S3259" s="8" t="str">
        <f>IFERROR(VLOOKUP(LEFT($A3259,8),POR!$A:$R,5,0),"")</f>
        <v/>
      </c>
      <c r="T3259" s="8" t="str">
        <f>IFERROR(VLOOKUP(LEFT($A3259,8),POR!$A:$R,6,0),"")</f>
        <v/>
      </c>
      <c r="U3259" s="8" t="str">
        <f>IFERROR(VLOOKUP(LEFT($A3259,8),POR!$A:$R,7,0),"")</f>
        <v/>
      </c>
      <c r="V3259" s="8">
        <f>IFERROR(VLOOKUP(LEFT($A3259,8),POR!$A:$R,8,0),"")</f>
        <v>42870</v>
      </c>
      <c r="W3259" s="8" t="str">
        <f>IFERROR(VLOOKUP(LEFT($A3259,8),POR!$A:$R,9,0),"")</f>
        <v/>
      </c>
      <c r="X3259" s="8" t="str">
        <f>IFERROR(VLOOKUP(LEFT($A3259,8),POR!$A:$R,10,0),"")</f>
        <v/>
      </c>
      <c r="Y3259" s="8" t="str">
        <f>IFERROR(VLOOKUP(LEFT($A3259,8),POR!$A:$R,11,0),"")</f>
        <v/>
      </c>
      <c r="Z3259" s="8" t="str">
        <f>IFERROR(VLOOKUP(LEFT($A3259,8),POR!$A:$R,12,0),"")</f>
        <v/>
      </c>
      <c r="AA3259" s="8" t="str">
        <f>IFERROR(VLOOKUP(LEFT($A3259,8),POR!$A:$R,13,0),"")</f>
        <v/>
      </c>
      <c r="AB3259" s="8">
        <f>IFERROR(VLOOKUP(LEFT($A3259,8),POR!$A:$R,14,0),"")</f>
        <v>42845</v>
      </c>
      <c r="AC3259" s="8" t="str">
        <f>IFERROR(VLOOKUP(LEFT($A3259,8),POR!$A:$R,15,0),"")</f>
        <v/>
      </c>
      <c r="AD3259" s="8" t="str">
        <f>IFERROR(VLOOKUP(LEFT($A3259,8),POR!$A:$R,16,0),"")</f>
        <v/>
      </c>
      <c r="AE3259" s="8" t="str">
        <f>IFERROR(VLOOKUP(LEFT($A3259,8),POR!$A:$R,17,0),"")</f>
        <v/>
      </c>
      <c r="AF3259" s="8" t="str">
        <f>IFERROR(VLOOKUP(LEFT($A3259,8),POR!$A:$R,18,0),"")</f>
        <v/>
      </c>
      <c r="AG3259" s="36" t="str">
        <f>IFERROR(VLOOKUP(A3259,NSD!F:G,2,0),"")</f>
        <v/>
      </c>
    </row>
    <row r="3260" spans="1:33">
      <c r="A3260" s="49" t="s">
        <v>4634</v>
      </c>
      <c r="B3260" s="36" t="str">
        <f>VLOOKUP(LEFT(A3260,8),Clusters!A:C,3,0)</f>
        <v>C4</v>
      </c>
      <c r="C3260" s="36">
        <f>VLOOKUP(LEFT(A3260,8),Clusters!A:D,2,0)</f>
        <v>45</v>
      </c>
      <c r="O3260" s="36">
        <f>IFERROR(VLOOKUP(LEFT(A3260,8),'Development Priority'!A:B,2,0),"")</f>
        <v>1000</v>
      </c>
      <c r="P3260" s="8" t="str">
        <f>IFERROR(VLOOKUP(LEFT($A3260,8),POR!$A:$R,2,0),"")</f>
        <v/>
      </c>
      <c r="Q3260" s="8" t="str">
        <f>IFERROR(VLOOKUP(LEFT($A3260,8),POR!$A:$R,3,0),"")</f>
        <v/>
      </c>
      <c r="R3260" s="8" t="str">
        <f>IFERROR(VLOOKUP(LEFT($A3260,8),POR!$A:$R,4,0),"")</f>
        <v/>
      </c>
      <c r="S3260" s="8" t="str">
        <f>IFERROR(VLOOKUP(LEFT($A3260,8),POR!$A:$R,5,0),"")</f>
        <v/>
      </c>
      <c r="T3260" s="8" t="str">
        <f>IFERROR(VLOOKUP(LEFT($A3260,8),POR!$A:$R,6,0),"")</f>
        <v/>
      </c>
      <c r="U3260" s="8" t="str">
        <f>IFERROR(VLOOKUP(LEFT($A3260,8),POR!$A:$R,7,0),"")</f>
        <v/>
      </c>
      <c r="V3260" s="8">
        <f>IFERROR(VLOOKUP(LEFT($A3260,8),POR!$A:$R,8,0),"")</f>
        <v>42870</v>
      </c>
      <c r="W3260" s="8" t="str">
        <f>IFERROR(VLOOKUP(LEFT($A3260,8),POR!$A:$R,9,0),"")</f>
        <v/>
      </c>
      <c r="X3260" s="8" t="str">
        <f>IFERROR(VLOOKUP(LEFT($A3260,8),POR!$A:$R,10,0),"")</f>
        <v/>
      </c>
      <c r="Y3260" s="8" t="str">
        <f>IFERROR(VLOOKUP(LEFT($A3260,8),POR!$A:$R,11,0),"")</f>
        <v/>
      </c>
      <c r="Z3260" s="8" t="str">
        <f>IFERROR(VLOOKUP(LEFT($A3260,8),POR!$A:$R,12,0),"")</f>
        <v/>
      </c>
      <c r="AA3260" s="8" t="str">
        <f>IFERROR(VLOOKUP(LEFT($A3260,8),POR!$A:$R,13,0),"")</f>
        <v/>
      </c>
      <c r="AB3260" s="8">
        <f>IFERROR(VLOOKUP(LEFT($A3260,8),POR!$A:$R,14,0),"")</f>
        <v>42845</v>
      </c>
      <c r="AC3260" s="8" t="str">
        <f>IFERROR(VLOOKUP(LEFT($A3260,8),POR!$A:$R,15,0),"")</f>
        <v/>
      </c>
      <c r="AD3260" s="8" t="str">
        <f>IFERROR(VLOOKUP(LEFT($A3260,8),POR!$A:$R,16,0),"")</f>
        <v/>
      </c>
      <c r="AE3260" s="8" t="str">
        <f>IFERROR(VLOOKUP(LEFT($A3260,8),POR!$A:$R,17,0),"")</f>
        <v/>
      </c>
      <c r="AF3260" s="8" t="str">
        <f>IFERROR(VLOOKUP(LEFT($A3260,8),POR!$A:$R,18,0),"")</f>
        <v/>
      </c>
      <c r="AG3260" s="36" t="str">
        <f>IFERROR(VLOOKUP(A3260,NSD!F:G,2,0),"")</f>
        <v/>
      </c>
    </row>
    <row r="3261" spans="1:33">
      <c r="A3261" s="49" t="s">
        <v>3388</v>
      </c>
      <c r="B3261" s="36" t="str">
        <f>VLOOKUP(LEFT(A3261,8),Clusters!A:C,3,0)</f>
        <v>C4</v>
      </c>
      <c r="C3261" s="36">
        <f>VLOOKUP(LEFT(A3261,8),Clusters!A:D,2,0)</f>
        <v>45</v>
      </c>
      <c r="O3261" s="36">
        <f>IFERROR(VLOOKUP(LEFT(A3261,8),'Development Priority'!A:B,2,0),"")</f>
        <v>995</v>
      </c>
      <c r="P3261" s="8" t="str">
        <f>IFERROR(VLOOKUP(LEFT($A3261,8),POR!$A:$R,2,0),"")</f>
        <v/>
      </c>
      <c r="Q3261" s="8" t="str">
        <f>IFERROR(VLOOKUP(LEFT($A3261,8),POR!$A:$R,3,0),"")</f>
        <v/>
      </c>
      <c r="R3261" s="8" t="str">
        <f>IFERROR(VLOOKUP(LEFT($A3261,8),POR!$A:$R,4,0),"")</f>
        <v/>
      </c>
      <c r="S3261" s="8" t="str">
        <f>IFERROR(VLOOKUP(LEFT($A3261,8),POR!$A:$R,5,0),"")</f>
        <v/>
      </c>
      <c r="T3261" s="8" t="str">
        <f>IFERROR(VLOOKUP(LEFT($A3261,8),POR!$A:$R,6,0),"")</f>
        <v/>
      </c>
      <c r="U3261" s="8" t="str">
        <f>IFERROR(VLOOKUP(LEFT($A3261,8),POR!$A:$R,7,0),"")</f>
        <v/>
      </c>
      <c r="V3261" s="8">
        <f>IFERROR(VLOOKUP(LEFT($A3261,8),POR!$A:$R,8,0),"")</f>
        <v>43126</v>
      </c>
      <c r="W3261" s="8" t="str">
        <f>IFERROR(VLOOKUP(LEFT($A3261,8),POR!$A:$R,9,0),"")</f>
        <v/>
      </c>
      <c r="X3261" s="8" t="str">
        <f>IFERROR(VLOOKUP(LEFT($A3261,8),POR!$A:$R,10,0),"")</f>
        <v/>
      </c>
      <c r="Y3261" s="8" t="str">
        <f>IFERROR(VLOOKUP(LEFT($A3261,8),POR!$A:$R,11,0),"")</f>
        <v/>
      </c>
      <c r="Z3261" s="8" t="str">
        <f>IFERROR(VLOOKUP(LEFT($A3261,8),POR!$A:$R,12,0),"")</f>
        <v/>
      </c>
      <c r="AA3261" s="8" t="str">
        <f>IFERROR(VLOOKUP(LEFT($A3261,8),POR!$A:$R,13,0),"")</f>
        <v/>
      </c>
      <c r="AB3261" s="8">
        <f>IFERROR(VLOOKUP(LEFT($A3261,8),POR!$A:$R,14,0),"")</f>
        <v>42957</v>
      </c>
      <c r="AC3261" s="8" t="str">
        <f>IFERROR(VLOOKUP(LEFT($A3261,8),POR!$A:$R,15,0),"")</f>
        <v/>
      </c>
      <c r="AD3261" s="8" t="str">
        <f>IFERROR(VLOOKUP(LEFT($A3261,8),POR!$A:$R,16,0),"")</f>
        <v/>
      </c>
      <c r="AE3261" s="8" t="str">
        <f>IFERROR(VLOOKUP(LEFT($A3261,8),POR!$A:$R,17,0),"")</f>
        <v/>
      </c>
      <c r="AF3261" s="8" t="str">
        <f>IFERROR(VLOOKUP(LEFT($A3261,8),POR!$A:$R,18,0),"")</f>
        <v/>
      </c>
      <c r="AG3261" s="36" t="str">
        <f>IFERROR(VLOOKUP(A3261,NSD!F:G,2,0),"")</f>
        <v/>
      </c>
    </row>
    <row r="3262" spans="1:33">
      <c r="A3262" s="49" t="s">
        <v>4663</v>
      </c>
      <c r="B3262" s="36" t="str">
        <f>VLOOKUP(LEFT(A3262,8),Clusters!A:C,3,0)</f>
        <v>C4</v>
      </c>
      <c r="C3262" s="36">
        <f>VLOOKUP(LEFT(A3262,8),Clusters!A:D,2,0)</f>
        <v>45</v>
      </c>
      <c r="O3262" s="36">
        <f>IFERROR(VLOOKUP(LEFT(A3262,8),'Development Priority'!A:B,2,0),"")</f>
        <v>995</v>
      </c>
      <c r="P3262" s="8" t="str">
        <f>IFERROR(VLOOKUP(LEFT($A3262,8),POR!$A:$R,2,0),"")</f>
        <v/>
      </c>
      <c r="Q3262" s="8" t="str">
        <f>IFERROR(VLOOKUP(LEFT($A3262,8),POR!$A:$R,3,0),"")</f>
        <v/>
      </c>
      <c r="R3262" s="8" t="str">
        <f>IFERROR(VLOOKUP(LEFT($A3262,8),POR!$A:$R,4,0),"")</f>
        <v/>
      </c>
      <c r="S3262" s="8" t="str">
        <f>IFERROR(VLOOKUP(LEFT($A3262,8),POR!$A:$R,5,0),"")</f>
        <v/>
      </c>
      <c r="T3262" s="8" t="str">
        <f>IFERROR(VLOOKUP(LEFT($A3262,8),POR!$A:$R,6,0),"")</f>
        <v/>
      </c>
      <c r="U3262" s="8" t="str">
        <f>IFERROR(VLOOKUP(LEFT($A3262,8),POR!$A:$R,7,0),"")</f>
        <v/>
      </c>
      <c r="V3262" s="8">
        <f>IFERROR(VLOOKUP(LEFT($A3262,8),POR!$A:$R,8,0),"")</f>
        <v>43126</v>
      </c>
      <c r="W3262" s="8" t="str">
        <f>IFERROR(VLOOKUP(LEFT($A3262,8),POR!$A:$R,9,0),"")</f>
        <v/>
      </c>
      <c r="X3262" s="8" t="str">
        <f>IFERROR(VLOOKUP(LEFT($A3262,8),POR!$A:$R,10,0),"")</f>
        <v/>
      </c>
      <c r="Y3262" s="8" t="str">
        <f>IFERROR(VLOOKUP(LEFT($A3262,8),POR!$A:$R,11,0),"")</f>
        <v/>
      </c>
      <c r="Z3262" s="8" t="str">
        <f>IFERROR(VLOOKUP(LEFT($A3262,8),POR!$A:$R,12,0),"")</f>
        <v/>
      </c>
      <c r="AA3262" s="8" t="str">
        <f>IFERROR(VLOOKUP(LEFT($A3262,8),POR!$A:$R,13,0),"")</f>
        <v/>
      </c>
      <c r="AB3262" s="8">
        <f>IFERROR(VLOOKUP(LEFT($A3262,8),POR!$A:$R,14,0),"")</f>
        <v>42957</v>
      </c>
      <c r="AC3262" s="8" t="str">
        <f>IFERROR(VLOOKUP(LEFT($A3262,8),POR!$A:$R,15,0),"")</f>
        <v/>
      </c>
      <c r="AD3262" s="8" t="str">
        <f>IFERROR(VLOOKUP(LEFT($A3262,8),POR!$A:$R,16,0),"")</f>
        <v/>
      </c>
      <c r="AE3262" s="8" t="str">
        <f>IFERROR(VLOOKUP(LEFT($A3262,8),POR!$A:$R,17,0),"")</f>
        <v/>
      </c>
      <c r="AF3262" s="8" t="str">
        <f>IFERROR(VLOOKUP(LEFT($A3262,8),POR!$A:$R,18,0),"")</f>
        <v/>
      </c>
      <c r="AG3262" s="36" t="str">
        <f>IFERROR(VLOOKUP(A3262,NSD!F:G,2,0),"")</f>
        <v/>
      </c>
    </row>
    <row r="3263" spans="1:33">
      <c r="A3263" s="49" t="s">
        <v>5047</v>
      </c>
      <c r="B3263" s="36" t="str">
        <f>VLOOKUP(LEFT(A3263,8),Clusters!A:C,3,0)</f>
        <v>C4</v>
      </c>
      <c r="C3263" s="36">
        <f>VLOOKUP(LEFT(A3263,8),Clusters!A:D,2,0)</f>
        <v>45</v>
      </c>
      <c r="O3263" s="36">
        <f>IFERROR(VLOOKUP(LEFT(A3263,8),'Development Priority'!A:B,2,0),"")</f>
        <v>1032</v>
      </c>
      <c r="P3263" s="8" t="str">
        <f>IFERROR(VLOOKUP(LEFT($A3263,8),POR!$A:$R,2,0),"")</f>
        <v/>
      </c>
      <c r="Q3263" s="8" t="str">
        <f>IFERROR(VLOOKUP(LEFT($A3263,8),POR!$A:$R,3,0),"")</f>
        <v/>
      </c>
      <c r="R3263" s="8" t="str">
        <f>IFERROR(VLOOKUP(LEFT($A3263,8),POR!$A:$R,4,0),"")</f>
        <v/>
      </c>
      <c r="S3263" s="8" t="str">
        <f>IFERROR(VLOOKUP(LEFT($A3263,8),POR!$A:$R,5,0),"")</f>
        <v/>
      </c>
      <c r="T3263" s="8" t="str">
        <f>IFERROR(VLOOKUP(LEFT($A3263,8),POR!$A:$R,6,0),"")</f>
        <v/>
      </c>
      <c r="U3263" s="8" t="str">
        <f>IFERROR(VLOOKUP(LEFT($A3263,8),POR!$A:$R,7,0),"")</f>
        <v/>
      </c>
      <c r="V3263" s="8">
        <f>IFERROR(VLOOKUP(LEFT($A3263,8),POR!$A:$R,8,0),"")</f>
        <v>42768</v>
      </c>
      <c r="W3263" s="8" t="str">
        <f>IFERROR(VLOOKUP(LEFT($A3263,8),POR!$A:$R,9,0),"")</f>
        <v/>
      </c>
      <c r="X3263" s="8" t="str">
        <f>IFERROR(VLOOKUP(LEFT($A3263,8),POR!$A:$R,10,0),"")</f>
        <v/>
      </c>
      <c r="Y3263" s="8" t="str">
        <f>IFERROR(VLOOKUP(LEFT($A3263,8),POR!$A:$R,11,0),"")</f>
        <v/>
      </c>
      <c r="Z3263" s="8" t="str">
        <f>IFERROR(VLOOKUP(LEFT($A3263,8),POR!$A:$R,12,0),"")</f>
        <v/>
      </c>
      <c r="AA3263" s="8" t="str">
        <f>IFERROR(VLOOKUP(LEFT($A3263,8),POR!$A:$R,13,0),"")</f>
        <v/>
      </c>
      <c r="AB3263" s="8" t="str">
        <f>IFERROR(VLOOKUP(LEFT($A3263,8),POR!$A:$R,14,0),"")</f>
        <v/>
      </c>
      <c r="AC3263" s="8" t="str">
        <f>IFERROR(VLOOKUP(LEFT($A3263,8),POR!$A:$R,15,0),"")</f>
        <v/>
      </c>
      <c r="AD3263" s="8" t="str">
        <f>IFERROR(VLOOKUP(LEFT($A3263,8),POR!$A:$R,16,0),"")</f>
        <v/>
      </c>
      <c r="AE3263" s="8" t="str">
        <f>IFERROR(VLOOKUP(LEFT($A3263,8),POR!$A:$R,17,0),"")</f>
        <v/>
      </c>
      <c r="AF3263" s="8" t="str">
        <f>IFERROR(VLOOKUP(LEFT($A3263,8),POR!$A:$R,18,0),"")</f>
        <v/>
      </c>
      <c r="AG3263" s="36" t="str">
        <f>IFERROR(VLOOKUP(A3263,NSD!F:G,2,0),"")</f>
        <v/>
      </c>
    </row>
    <row r="3264" spans="1:33">
      <c r="A3264" s="49" t="s">
        <v>2847</v>
      </c>
      <c r="B3264" s="36" t="str">
        <f>VLOOKUP(LEFT(A3264,8),Clusters!A:C,3,0)</f>
        <v>C4</v>
      </c>
      <c r="C3264" s="36">
        <f>VLOOKUP(LEFT(A3264,8),Clusters!A:D,2,0)</f>
        <v>45</v>
      </c>
      <c r="O3264" s="36">
        <f>IFERROR(VLOOKUP(LEFT(A3264,8),'Development Priority'!A:B,2,0),"")</f>
        <v>1032</v>
      </c>
      <c r="P3264" s="8" t="str">
        <f>IFERROR(VLOOKUP(LEFT($A3264,8),POR!$A:$R,2,0),"")</f>
        <v/>
      </c>
      <c r="Q3264" s="8" t="str">
        <f>IFERROR(VLOOKUP(LEFT($A3264,8),POR!$A:$R,3,0),"")</f>
        <v/>
      </c>
      <c r="R3264" s="8" t="str">
        <f>IFERROR(VLOOKUP(LEFT($A3264,8),POR!$A:$R,4,0),"")</f>
        <v/>
      </c>
      <c r="S3264" s="8" t="str">
        <f>IFERROR(VLOOKUP(LEFT($A3264,8),POR!$A:$R,5,0),"")</f>
        <v/>
      </c>
      <c r="T3264" s="8" t="str">
        <f>IFERROR(VLOOKUP(LEFT($A3264,8),POR!$A:$R,6,0),"")</f>
        <v/>
      </c>
      <c r="U3264" s="8" t="str">
        <f>IFERROR(VLOOKUP(LEFT($A3264,8),POR!$A:$R,7,0),"")</f>
        <v/>
      </c>
      <c r="V3264" s="8">
        <f>IFERROR(VLOOKUP(LEFT($A3264,8),POR!$A:$R,8,0),"")</f>
        <v>42768</v>
      </c>
      <c r="W3264" s="8" t="str">
        <f>IFERROR(VLOOKUP(LEFT($A3264,8),POR!$A:$R,9,0),"")</f>
        <v/>
      </c>
      <c r="X3264" s="8" t="str">
        <f>IFERROR(VLOOKUP(LEFT($A3264,8),POR!$A:$R,10,0),"")</f>
        <v/>
      </c>
      <c r="Y3264" s="8" t="str">
        <f>IFERROR(VLOOKUP(LEFT($A3264,8),POR!$A:$R,11,0),"")</f>
        <v/>
      </c>
      <c r="Z3264" s="8" t="str">
        <f>IFERROR(VLOOKUP(LEFT($A3264,8),POR!$A:$R,12,0),"")</f>
        <v/>
      </c>
      <c r="AA3264" s="8" t="str">
        <f>IFERROR(VLOOKUP(LEFT($A3264,8),POR!$A:$R,13,0),"")</f>
        <v/>
      </c>
      <c r="AB3264" s="8" t="str">
        <f>IFERROR(VLOOKUP(LEFT($A3264,8),POR!$A:$R,14,0),"")</f>
        <v/>
      </c>
      <c r="AC3264" s="8" t="str">
        <f>IFERROR(VLOOKUP(LEFT($A3264,8),POR!$A:$R,15,0),"")</f>
        <v/>
      </c>
      <c r="AD3264" s="8" t="str">
        <f>IFERROR(VLOOKUP(LEFT($A3264,8),POR!$A:$R,16,0),"")</f>
        <v/>
      </c>
      <c r="AE3264" s="8" t="str">
        <f>IFERROR(VLOOKUP(LEFT($A3264,8),POR!$A:$R,17,0),"")</f>
        <v/>
      </c>
      <c r="AF3264" s="8" t="str">
        <f>IFERROR(VLOOKUP(LEFT($A3264,8),POR!$A:$R,18,0),"")</f>
        <v/>
      </c>
      <c r="AG3264" s="36" t="str">
        <f>IFERROR(VLOOKUP(A3264,NSD!F:G,2,0),"")</f>
        <v/>
      </c>
    </row>
    <row r="3265" spans="1:33">
      <c r="A3265" s="49" t="s">
        <v>4781</v>
      </c>
      <c r="B3265" s="36" t="str">
        <f>VLOOKUP(LEFT(A3265,8),Clusters!A:C,3,0)</f>
        <v>C4</v>
      </c>
      <c r="C3265" s="36">
        <f>VLOOKUP(LEFT(A3265,8),Clusters!A:D,2,0)</f>
        <v>45</v>
      </c>
      <c r="O3265" s="36">
        <f>IFERROR(VLOOKUP(LEFT(A3265,8),'Development Priority'!A:B,2,0),"")</f>
        <v>1032</v>
      </c>
      <c r="P3265" s="8" t="str">
        <f>IFERROR(VLOOKUP(LEFT($A3265,8),POR!$A:$R,2,0),"")</f>
        <v/>
      </c>
      <c r="Q3265" s="8" t="str">
        <f>IFERROR(VLOOKUP(LEFT($A3265,8),POR!$A:$R,3,0),"")</f>
        <v/>
      </c>
      <c r="R3265" s="8" t="str">
        <f>IFERROR(VLOOKUP(LEFT($A3265,8),POR!$A:$R,4,0),"")</f>
        <v/>
      </c>
      <c r="S3265" s="8" t="str">
        <f>IFERROR(VLOOKUP(LEFT($A3265,8),POR!$A:$R,5,0),"")</f>
        <v/>
      </c>
      <c r="T3265" s="8" t="str">
        <f>IFERROR(VLOOKUP(LEFT($A3265,8),POR!$A:$R,6,0),"")</f>
        <v/>
      </c>
      <c r="U3265" s="8" t="str">
        <f>IFERROR(VLOOKUP(LEFT($A3265,8),POR!$A:$R,7,0),"")</f>
        <v/>
      </c>
      <c r="V3265" s="8">
        <f>IFERROR(VLOOKUP(LEFT($A3265,8),POR!$A:$R,8,0),"")</f>
        <v>42768</v>
      </c>
      <c r="W3265" s="8" t="str">
        <f>IFERROR(VLOOKUP(LEFT($A3265,8),POR!$A:$R,9,0),"")</f>
        <v/>
      </c>
      <c r="X3265" s="8" t="str">
        <f>IFERROR(VLOOKUP(LEFT($A3265,8),POR!$A:$R,10,0),"")</f>
        <v/>
      </c>
      <c r="Y3265" s="8" t="str">
        <f>IFERROR(VLOOKUP(LEFT($A3265,8),POR!$A:$R,11,0),"")</f>
        <v/>
      </c>
      <c r="Z3265" s="8" t="str">
        <f>IFERROR(VLOOKUP(LEFT($A3265,8),POR!$A:$R,12,0),"")</f>
        <v/>
      </c>
      <c r="AA3265" s="8" t="str">
        <f>IFERROR(VLOOKUP(LEFT($A3265,8),POR!$A:$R,13,0),"")</f>
        <v/>
      </c>
      <c r="AB3265" s="8" t="str">
        <f>IFERROR(VLOOKUP(LEFT($A3265,8),POR!$A:$R,14,0),"")</f>
        <v/>
      </c>
      <c r="AC3265" s="8" t="str">
        <f>IFERROR(VLOOKUP(LEFT($A3265,8),POR!$A:$R,15,0),"")</f>
        <v/>
      </c>
      <c r="AD3265" s="8" t="str">
        <f>IFERROR(VLOOKUP(LEFT($A3265,8),POR!$A:$R,16,0),"")</f>
        <v/>
      </c>
      <c r="AE3265" s="8" t="str">
        <f>IFERROR(VLOOKUP(LEFT($A3265,8),POR!$A:$R,17,0),"")</f>
        <v/>
      </c>
      <c r="AF3265" s="8" t="str">
        <f>IFERROR(VLOOKUP(LEFT($A3265,8),POR!$A:$R,18,0),"")</f>
        <v/>
      </c>
      <c r="AG3265" s="36" t="str">
        <f>IFERROR(VLOOKUP(A3265,NSD!F:G,2,0),"")</f>
        <v/>
      </c>
    </row>
    <row r="3266" spans="1:33">
      <c r="A3266" s="49" t="s">
        <v>3479</v>
      </c>
      <c r="B3266" s="36" t="str">
        <f>VLOOKUP(LEFT(A3266,8),Clusters!A:C,3,0)</f>
        <v>C6</v>
      </c>
      <c r="C3266" s="36">
        <f>VLOOKUP(LEFT(A3266,8),Clusters!A:D,2,0)</f>
        <v>65</v>
      </c>
      <c r="O3266" s="36">
        <f>IFERROR(VLOOKUP(LEFT(A3266,8),'Development Priority'!A:B,2,0),"")</f>
        <v>441</v>
      </c>
      <c r="P3266" s="8" t="str">
        <f>IFERROR(VLOOKUP(LEFT($A3266,8),POR!$A:$R,2,0),"")</f>
        <v/>
      </c>
      <c r="Q3266" s="8" t="str">
        <f>IFERROR(VLOOKUP(LEFT($A3266,8),POR!$A:$R,3,0),"")</f>
        <v/>
      </c>
      <c r="R3266" s="8" t="str">
        <f>IFERROR(VLOOKUP(LEFT($A3266,8),POR!$A:$R,4,0),"")</f>
        <v/>
      </c>
      <c r="S3266" s="8" t="str">
        <f>IFERROR(VLOOKUP(LEFT($A3266,8),POR!$A:$R,5,0),"")</f>
        <v/>
      </c>
      <c r="T3266" s="8" t="str">
        <f>IFERROR(VLOOKUP(LEFT($A3266,8),POR!$A:$R,6,0),"")</f>
        <v/>
      </c>
      <c r="U3266" s="8" t="str">
        <f>IFERROR(VLOOKUP(LEFT($A3266,8),POR!$A:$R,7,0),"")</f>
        <v/>
      </c>
      <c r="V3266" s="8" t="str">
        <f>IFERROR(VLOOKUP(LEFT($A3266,8),POR!$A:$R,8,0),"")</f>
        <v/>
      </c>
      <c r="W3266" s="8" t="str">
        <f>IFERROR(VLOOKUP(LEFT($A3266,8),POR!$A:$R,9,0),"")</f>
        <v/>
      </c>
      <c r="X3266" s="8" t="str">
        <f>IFERROR(VLOOKUP(LEFT($A3266,8),POR!$A:$R,10,0),"")</f>
        <v/>
      </c>
      <c r="Y3266" s="8" t="str">
        <f>IFERROR(VLOOKUP(LEFT($A3266,8),POR!$A:$R,11,0),"")</f>
        <v/>
      </c>
      <c r="Z3266" s="8" t="str">
        <f>IFERROR(VLOOKUP(LEFT($A3266,8),POR!$A:$R,12,0),"")</f>
        <v/>
      </c>
      <c r="AA3266" s="8" t="str">
        <f>IFERROR(VLOOKUP(LEFT($A3266,8),POR!$A:$R,13,0),"")</f>
        <v/>
      </c>
      <c r="AB3266" s="8" t="str">
        <f>IFERROR(VLOOKUP(LEFT($A3266,8),POR!$A:$R,14,0),"")</f>
        <v/>
      </c>
      <c r="AC3266" s="8" t="str">
        <f>IFERROR(VLOOKUP(LEFT($A3266,8),POR!$A:$R,15,0),"")</f>
        <v/>
      </c>
      <c r="AD3266" s="8" t="str">
        <f>IFERROR(VLOOKUP(LEFT($A3266,8),POR!$A:$R,16,0),"")</f>
        <v/>
      </c>
      <c r="AE3266" s="8" t="str">
        <f>IFERROR(VLOOKUP(LEFT($A3266,8),POR!$A:$R,17,0),"")</f>
        <v/>
      </c>
      <c r="AF3266" s="8" t="str">
        <f>IFERROR(VLOOKUP(LEFT($A3266,8),POR!$A:$R,18,0),"")</f>
        <v/>
      </c>
      <c r="AG3266" s="36" t="str">
        <f>IFERROR(VLOOKUP(A3266,NSD!F:G,2,0),"")</f>
        <v/>
      </c>
    </row>
    <row r="3267" spans="1:33">
      <c r="A3267" s="49" t="s">
        <v>3717</v>
      </c>
      <c r="B3267" s="36" t="str">
        <f>VLOOKUP(LEFT(A3267,8),Clusters!A:C,3,0)</f>
        <v>C6</v>
      </c>
      <c r="C3267" s="36">
        <f>VLOOKUP(LEFT(A3267,8),Clusters!A:D,2,0)</f>
        <v>65</v>
      </c>
      <c r="O3267" s="36">
        <f>IFERROR(VLOOKUP(LEFT(A3267,8),'Development Priority'!A:B,2,0),"")</f>
        <v>441</v>
      </c>
      <c r="P3267" s="8" t="str">
        <f>IFERROR(VLOOKUP(LEFT($A3267,8),POR!$A:$R,2,0),"")</f>
        <v/>
      </c>
      <c r="Q3267" s="8" t="str">
        <f>IFERROR(VLOOKUP(LEFT($A3267,8),POR!$A:$R,3,0),"")</f>
        <v/>
      </c>
      <c r="R3267" s="8" t="str">
        <f>IFERROR(VLOOKUP(LEFT($A3267,8),POR!$A:$R,4,0),"")</f>
        <v/>
      </c>
      <c r="S3267" s="8" t="str">
        <f>IFERROR(VLOOKUP(LEFT($A3267,8),POR!$A:$R,5,0),"")</f>
        <v/>
      </c>
      <c r="T3267" s="8" t="str">
        <f>IFERROR(VLOOKUP(LEFT($A3267,8),POR!$A:$R,6,0),"")</f>
        <v/>
      </c>
      <c r="U3267" s="8" t="str">
        <f>IFERROR(VLOOKUP(LEFT($A3267,8),POR!$A:$R,7,0),"")</f>
        <v/>
      </c>
      <c r="V3267" s="8" t="str">
        <f>IFERROR(VLOOKUP(LEFT($A3267,8),POR!$A:$R,8,0),"")</f>
        <v/>
      </c>
      <c r="W3267" s="8" t="str">
        <f>IFERROR(VLOOKUP(LEFT($A3267,8),POR!$A:$R,9,0),"")</f>
        <v/>
      </c>
      <c r="X3267" s="8" t="str">
        <f>IFERROR(VLOOKUP(LEFT($A3267,8),POR!$A:$R,10,0),"")</f>
        <v/>
      </c>
      <c r="Y3267" s="8" t="str">
        <f>IFERROR(VLOOKUP(LEFT($A3267,8),POR!$A:$R,11,0),"")</f>
        <v/>
      </c>
      <c r="Z3267" s="8" t="str">
        <f>IFERROR(VLOOKUP(LEFT($A3267,8),POR!$A:$R,12,0),"")</f>
        <v/>
      </c>
      <c r="AA3267" s="8" t="str">
        <f>IFERROR(VLOOKUP(LEFT($A3267,8),POR!$A:$R,13,0),"")</f>
        <v/>
      </c>
      <c r="AB3267" s="8" t="str">
        <f>IFERROR(VLOOKUP(LEFT($A3267,8),POR!$A:$R,14,0),"")</f>
        <v/>
      </c>
      <c r="AC3267" s="8" t="str">
        <f>IFERROR(VLOOKUP(LEFT($A3267,8),POR!$A:$R,15,0),"")</f>
        <v/>
      </c>
      <c r="AD3267" s="8" t="str">
        <f>IFERROR(VLOOKUP(LEFT($A3267,8),POR!$A:$R,16,0),"")</f>
        <v/>
      </c>
      <c r="AE3267" s="8" t="str">
        <f>IFERROR(VLOOKUP(LEFT($A3267,8),POR!$A:$R,17,0),"")</f>
        <v/>
      </c>
      <c r="AF3267" s="8" t="str">
        <f>IFERROR(VLOOKUP(LEFT($A3267,8),POR!$A:$R,18,0),"")</f>
        <v/>
      </c>
      <c r="AG3267" s="36" t="str">
        <f>IFERROR(VLOOKUP(A3267,NSD!F:G,2,0),"")</f>
        <v/>
      </c>
    </row>
    <row r="3268" spans="1:33">
      <c r="A3268" s="49" t="s">
        <v>5085</v>
      </c>
      <c r="B3268" s="36" t="str">
        <f>VLOOKUP(LEFT(A3268,8),Clusters!A:C,3,0)</f>
        <v>C6</v>
      </c>
      <c r="C3268" s="36">
        <f>VLOOKUP(LEFT(A3268,8),Clusters!A:D,2,0)</f>
        <v>65</v>
      </c>
      <c r="O3268" s="36">
        <f>IFERROR(VLOOKUP(LEFT(A3268,8),'Development Priority'!A:B,2,0),"")</f>
        <v>601</v>
      </c>
      <c r="P3268" s="8" t="str">
        <f>IFERROR(VLOOKUP(LEFT($A3268,8),POR!$A:$R,2,0),"")</f>
        <v/>
      </c>
      <c r="Q3268" s="8" t="str">
        <f>IFERROR(VLOOKUP(LEFT($A3268,8),POR!$A:$R,3,0),"")</f>
        <v/>
      </c>
      <c r="R3268" s="8" t="str">
        <f>IFERROR(VLOOKUP(LEFT($A3268,8),POR!$A:$R,4,0),"")</f>
        <v/>
      </c>
      <c r="S3268" s="8" t="str">
        <f>IFERROR(VLOOKUP(LEFT($A3268,8),POR!$A:$R,5,0),"")</f>
        <v/>
      </c>
      <c r="T3268" s="8" t="str">
        <f>IFERROR(VLOOKUP(LEFT($A3268,8),POR!$A:$R,6,0),"")</f>
        <v/>
      </c>
      <c r="U3268" s="8" t="str">
        <f>IFERROR(VLOOKUP(LEFT($A3268,8),POR!$A:$R,7,0),"")</f>
        <v/>
      </c>
      <c r="V3268" s="8" t="str">
        <f>IFERROR(VLOOKUP(LEFT($A3268,8),POR!$A:$R,8,0),"")</f>
        <v/>
      </c>
      <c r="W3268" s="8" t="str">
        <f>IFERROR(VLOOKUP(LEFT($A3268,8),POR!$A:$R,9,0),"")</f>
        <v/>
      </c>
      <c r="X3268" s="8" t="str">
        <f>IFERROR(VLOOKUP(LEFT($A3268,8),POR!$A:$R,10,0),"")</f>
        <v/>
      </c>
      <c r="Y3268" s="8" t="str">
        <f>IFERROR(VLOOKUP(LEFT($A3268,8),POR!$A:$R,11,0),"")</f>
        <v/>
      </c>
      <c r="Z3268" s="8" t="str">
        <f>IFERROR(VLOOKUP(LEFT($A3268,8),POR!$A:$R,12,0),"")</f>
        <v/>
      </c>
      <c r="AA3268" s="8" t="str">
        <f>IFERROR(VLOOKUP(LEFT($A3268,8),POR!$A:$R,13,0),"")</f>
        <v/>
      </c>
      <c r="AB3268" s="8" t="str">
        <f>IFERROR(VLOOKUP(LEFT($A3268,8),POR!$A:$R,14,0),"")</f>
        <v/>
      </c>
      <c r="AC3268" s="8" t="str">
        <f>IFERROR(VLOOKUP(LEFT($A3268,8),POR!$A:$R,15,0),"")</f>
        <v/>
      </c>
      <c r="AD3268" s="8" t="str">
        <f>IFERROR(VLOOKUP(LEFT($A3268,8),POR!$A:$R,16,0),"")</f>
        <v/>
      </c>
      <c r="AE3268" s="8" t="str">
        <f>IFERROR(VLOOKUP(LEFT($A3268,8),POR!$A:$R,17,0),"")</f>
        <v/>
      </c>
      <c r="AF3268" s="8" t="str">
        <f>IFERROR(VLOOKUP(LEFT($A3268,8),POR!$A:$R,18,0),"")</f>
        <v/>
      </c>
      <c r="AG3268" s="36" t="str">
        <f>IFERROR(VLOOKUP(A3268,NSD!F:G,2,0),"")</f>
        <v/>
      </c>
    </row>
    <row r="3269" spans="1:33">
      <c r="A3269" s="49" t="s">
        <v>3177</v>
      </c>
      <c r="B3269" s="36" t="str">
        <f>VLOOKUP(LEFT(A3269,8),Clusters!A:C,3,0)</f>
        <v>C6</v>
      </c>
      <c r="C3269" s="36">
        <f>VLOOKUP(LEFT(A3269,8),Clusters!A:D,2,0)</f>
        <v>65</v>
      </c>
      <c r="O3269" s="36">
        <f>IFERROR(VLOOKUP(LEFT(A3269,8),'Development Priority'!A:B,2,0),"")</f>
        <v>601</v>
      </c>
      <c r="P3269" s="8" t="str">
        <f>IFERROR(VLOOKUP(LEFT($A3269,8),POR!$A:$R,2,0),"")</f>
        <v/>
      </c>
      <c r="Q3269" s="8" t="str">
        <f>IFERROR(VLOOKUP(LEFT($A3269,8),POR!$A:$R,3,0),"")</f>
        <v/>
      </c>
      <c r="R3269" s="8" t="str">
        <f>IFERROR(VLOOKUP(LEFT($A3269,8),POR!$A:$R,4,0),"")</f>
        <v/>
      </c>
      <c r="S3269" s="8" t="str">
        <f>IFERROR(VLOOKUP(LEFT($A3269,8),POR!$A:$R,5,0),"")</f>
        <v/>
      </c>
      <c r="T3269" s="8" t="str">
        <f>IFERROR(VLOOKUP(LEFT($A3269,8),POR!$A:$R,6,0),"")</f>
        <v/>
      </c>
      <c r="U3269" s="8" t="str">
        <f>IFERROR(VLOOKUP(LEFT($A3269,8),POR!$A:$R,7,0),"")</f>
        <v/>
      </c>
      <c r="V3269" s="8" t="str">
        <f>IFERROR(VLOOKUP(LEFT($A3269,8),POR!$A:$R,8,0),"")</f>
        <v/>
      </c>
      <c r="W3269" s="8" t="str">
        <f>IFERROR(VLOOKUP(LEFT($A3269,8),POR!$A:$R,9,0),"")</f>
        <v/>
      </c>
      <c r="X3269" s="8" t="str">
        <f>IFERROR(VLOOKUP(LEFT($A3269,8),POR!$A:$R,10,0),"")</f>
        <v/>
      </c>
      <c r="Y3269" s="8" t="str">
        <f>IFERROR(VLOOKUP(LEFT($A3269,8),POR!$A:$R,11,0),"")</f>
        <v/>
      </c>
      <c r="Z3269" s="8" t="str">
        <f>IFERROR(VLOOKUP(LEFT($A3269,8),POR!$A:$R,12,0),"")</f>
        <v/>
      </c>
      <c r="AA3269" s="8" t="str">
        <f>IFERROR(VLOOKUP(LEFT($A3269,8),POR!$A:$R,13,0),"")</f>
        <v/>
      </c>
      <c r="AB3269" s="8" t="str">
        <f>IFERROR(VLOOKUP(LEFT($A3269,8),POR!$A:$R,14,0),"")</f>
        <v/>
      </c>
      <c r="AC3269" s="8" t="str">
        <f>IFERROR(VLOOKUP(LEFT($A3269,8),POR!$A:$R,15,0),"")</f>
        <v/>
      </c>
      <c r="AD3269" s="8" t="str">
        <f>IFERROR(VLOOKUP(LEFT($A3269,8),POR!$A:$R,16,0),"")</f>
        <v/>
      </c>
      <c r="AE3269" s="8" t="str">
        <f>IFERROR(VLOOKUP(LEFT($A3269,8),POR!$A:$R,17,0),"")</f>
        <v/>
      </c>
      <c r="AF3269" s="8" t="str">
        <f>IFERROR(VLOOKUP(LEFT($A3269,8),POR!$A:$R,18,0),"")</f>
        <v/>
      </c>
      <c r="AG3269" s="36" t="str">
        <f>IFERROR(VLOOKUP(A3269,NSD!F:G,2,0),"")</f>
        <v/>
      </c>
    </row>
    <row r="3270" spans="1:33">
      <c r="A3270" s="49" t="s">
        <v>3836</v>
      </c>
      <c r="B3270" s="36" t="str">
        <f>VLOOKUP(LEFT(A3270,8),Clusters!A:C,3,0)</f>
        <v>C6</v>
      </c>
      <c r="C3270" s="36">
        <f>VLOOKUP(LEFT(A3270,8),Clusters!A:D,2,0)</f>
        <v>65</v>
      </c>
      <c r="O3270" s="36">
        <f>IFERROR(VLOOKUP(LEFT(A3270,8),'Development Priority'!A:B,2,0),"")</f>
        <v>601</v>
      </c>
      <c r="P3270" s="8" t="str">
        <f>IFERROR(VLOOKUP(LEFT($A3270,8),POR!$A:$R,2,0),"")</f>
        <v/>
      </c>
      <c r="Q3270" s="8" t="str">
        <f>IFERROR(VLOOKUP(LEFT($A3270,8),POR!$A:$R,3,0),"")</f>
        <v/>
      </c>
      <c r="R3270" s="8" t="str">
        <f>IFERROR(VLOOKUP(LEFT($A3270,8),POR!$A:$R,4,0),"")</f>
        <v/>
      </c>
      <c r="S3270" s="8" t="str">
        <f>IFERROR(VLOOKUP(LEFT($A3270,8),POR!$A:$R,5,0),"")</f>
        <v/>
      </c>
      <c r="T3270" s="8" t="str">
        <f>IFERROR(VLOOKUP(LEFT($A3270,8),POR!$A:$R,6,0),"")</f>
        <v/>
      </c>
      <c r="U3270" s="8" t="str">
        <f>IFERROR(VLOOKUP(LEFT($A3270,8),POR!$A:$R,7,0),"")</f>
        <v/>
      </c>
      <c r="V3270" s="8" t="str">
        <f>IFERROR(VLOOKUP(LEFT($A3270,8),POR!$A:$R,8,0),"")</f>
        <v/>
      </c>
      <c r="W3270" s="8" t="str">
        <f>IFERROR(VLOOKUP(LEFT($A3270,8),POR!$A:$R,9,0),"")</f>
        <v/>
      </c>
      <c r="X3270" s="8" t="str">
        <f>IFERROR(VLOOKUP(LEFT($A3270,8),POR!$A:$R,10,0),"")</f>
        <v/>
      </c>
      <c r="Y3270" s="8" t="str">
        <f>IFERROR(VLOOKUP(LEFT($A3270,8),POR!$A:$R,11,0),"")</f>
        <v/>
      </c>
      <c r="Z3270" s="8" t="str">
        <f>IFERROR(VLOOKUP(LEFT($A3270,8),POR!$A:$R,12,0),"")</f>
        <v/>
      </c>
      <c r="AA3270" s="8" t="str">
        <f>IFERROR(VLOOKUP(LEFT($A3270,8),POR!$A:$R,13,0),"")</f>
        <v/>
      </c>
      <c r="AB3270" s="8" t="str">
        <f>IFERROR(VLOOKUP(LEFT($A3270,8),POR!$A:$R,14,0),"")</f>
        <v/>
      </c>
      <c r="AC3270" s="8" t="str">
        <f>IFERROR(VLOOKUP(LEFT($A3270,8),POR!$A:$R,15,0),"")</f>
        <v/>
      </c>
      <c r="AD3270" s="8" t="str">
        <f>IFERROR(VLOOKUP(LEFT($A3270,8),POR!$A:$R,16,0),"")</f>
        <v/>
      </c>
      <c r="AE3270" s="8" t="str">
        <f>IFERROR(VLOOKUP(LEFT($A3270,8),POR!$A:$R,17,0),"")</f>
        <v/>
      </c>
      <c r="AF3270" s="8" t="str">
        <f>IFERROR(VLOOKUP(LEFT($A3270,8),POR!$A:$R,18,0),"")</f>
        <v/>
      </c>
      <c r="AG3270" s="36" t="str">
        <f>IFERROR(VLOOKUP(A3270,NSD!F:G,2,0),"")</f>
        <v/>
      </c>
    </row>
    <row r="3271" spans="1:33">
      <c r="A3271" s="49" t="s">
        <v>2870</v>
      </c>
      <c r="B3271" s="36" t="str">
        <f>VLOOKUP(LEFT(A3271,8),Clusters!A:C,3,0)</f>
        <v>C6</v>
      </c>
      <c r="C3271" s="36">
        <f>VLOOKUP(LEFT(A3271,8),Clusters!A:D,2,0)</f>
        <v>65</v>
      </c>
      <c r="O3271" s="36">
        <f>IFERROR(VLOOKUP(LEFT(A3271,8),'Development Priority'!A:B,2,0),"")</f>
        <v>686</v>
      </c>
      <c r="P3271" s="8" t="str">
        <f>IFERROR(VLOOKUP(LEFT($A3271,8),POR!$A:$R,2,0),"")</f>
        <v/>
      </c>
      <c r="Q3271" s="8" t="str">
        <f>IFERROR(VLOOKUP(LEFT($A3271,8),POR!$A:$R,3,0),"")</f>
        <v/>
      </c>
      <c r="R3271" s="8" t="str">
        <f>IFERROR(VLOOKUP(LEFT($A3271,8),POR!$A:$R,4,0),"")</f>
        <v/>
      </c>
      <c r="S3271" s="8" t="str">
        <f>IFERROR(VLOOKUP(LEFT($A3271,8),POR!$A:$R,5,0),"")</f>
        <v/>
      </c>
      <c r="T3271" s="8" t="str">
        <f>IFERROR(VLOOKUP(LEFT($A3271,8),POR!$A:$R,6,0),"")</f>
        <v/>
      </c>
      <c r="U3271" s="8" t="str">
        <f>IFERROR(VLOOKUP(LEFT($A3271,8),POR!$A:$R,7,0),"")</f>
        <v/>
      </c>
      <c r="V3271" s="8" t="str">
        <f>IFERROR(VLOOKUP(LEFT($A3271,8),POR!$A:$R,8,0),"")</f>
        <v/>
      </c>
      <c r="W3271" s="8" t="str">
        <f>IFERROR(VLOOKUP(LEFT($A3271,8),POR!$A:$R,9,0),"")</f>
        <v/>
      </c>
      <c r="X3271" s="8" t="str">
        <f>IFERROR(VLOOKUP(LEFT($A3271,8),POR!$A:$R,10,0),"")</f>
        <v/>
      </c>
      <c r="Y3271" s="8" t="str">
        <f>IFERROR(VLOOKUP(LEFT($A3271,8),POR!$A:$R,11,0),"")</f>
        <v/>
      </c>
      <c r="Z3271" s="8" t="str">
        <f>IFERROR(VLOOKUP(LEFT($A3271,8),POR!$A:$R,12,0),"")</f>
        <v/>
      </c>
      <c r="AA3271" s="8" t="str">
        <f>IFERROR(VLOOKUP(LEFT($A3271,8),POR!$A:$R,13,0),"")</f>
        <v/>
      </c>
      <c r="AB3271" s="8" t="str">
        <f>IFERROR(VLOOKUP(LEFT($A3271,8),POR!$A:$R,14,0),"")</f>
        <v/>
      </c>
      <c r="AC3271" s="8" t="str">
        <f>IFERROR(VLOOKUP(LEFT($A3271,8),POR!$A:$R,15,0),"")</f>
        <v/>
      </c>
      <c r="AD3271" s="8" t="str">
        <f>IFERROR(VLOOKUP(LEFT($A3271,8),POR!$A:$R,16,0),"")</f>
        <v/>
      </c>
      <c r="AE3271" s="8" t="str">
        <f>IFERROR(VLOOKUP(LEFT($A3271,8),POR!$A:$R,17,0),"")</f>
        <v/>
      </c>
      <c r="AF3271" s="8" t="str">
        <f>IFERROR(VLOOKUP(LEFT($A3271,8),POR!$A:$R,18,0),"")</f>
        <v/>
      </c>
      <c r="AG3271" s="36" t="str">
        <f>IFERROR(VLOOKUP(A3271,NSD!F:G,2,0),"")</f>
        <v/>
      </c>
    </row>
    <row r="3272" spans="1:33">
      <c r="A3272" s="49" t="s">
        <v>2407</v>
      </c>
      <c r="B3272" s="36" t="str">
        <f>VLOOKUP(LEFT(A3272,8),Clusters!A:C,3,0)</f>
        <v>C6</v>
      </c>
      <c r="C3272" s="36">
        <f>VLOOKUP(LEFT(A3272,8),Clusters!A:D,2,0)</f>
        <v>65</v>
      </c>
      <c r="O3272" s="36">
        <f>IFERROR(VLOOKUP(LEFT(A3272,8),'Development Priority'!A:B,2,0),"")</f>
        <v>686</v>
      </c>
      <c r="P3272" s="8" t="str">
        <f>IFERROR(VLOOKUP(LEFT($A3272,8),POR!$A:$R,2,0),"")</f>
        <v/>
      </c>
      <c r="Q3272" s="8" t="str">
        <f>IFERROR(VLOOKUP(LEFT($A3272,8),POR!$A:$R,3,0),"")</f>
        <v/>
      </c>
      <c r="R3272" s="8" t="str">
        <f>IFERROR(VLOOKUP(LEFT($A3272,8),POR!$A:$R,4,0),"")</f>
        <v/>
      </c>
      <c r="S3272" s="8" t="str">
        <f>IFERROR(VLOOKUP(LEFT($A3272,8),POR!$A:$R,5,0),"")</f>
        <v/>
      </c>
      <c r="T3272" s="8" t="str">
        <f>IFERROR(VLOOKUP(LEFT($A3272,8),POR!$A:$R,6,0),"")</f>
        <v/>
      </c>
      <c r="U3272" s="8" t="str">
        <f>IFERROR(VLOOKUP(LEFT($A3272,8),POR!$A:$R,7,0),"")</f>
        <v/>
      </c>
      <c r="V3272" s="8" t="str">
        <f>IFERROR(VLOOKUP(LEFT($A3272,8),POR!$A:$R,8,0),"")</f>
        <v/>
      </c>
      <c r="W3272" s="8" t="str">
        <f>IFERROR(VLOOKUP(LEFT($A3272,8),POR!$A:$R,9,0),"")</f>
        <v/>
      </c>
      <c r="X3272" s="8" t="str">
        <f>IFERROR(VLOOKUP(LEFT($A3272,8),POR!$A:$R,10,0),"")</f>
        <v/>
      </c>
      <c r="Y3272" s="8" t="str">
        <f>IFERROR(VLOOKUP(LEFT($A3272,8),POR!$A:$R,11,0),"")</f>
        <v/>
      </c>
      <c r="Z3272" s="8" t="str">
        <f>IFERROR(VLOOKUP(LEFT($A3272,8),POR!$A:$R,12,0),"")</f>
        <v/>
      </c>
      <c r="AA3272" s="8" t="str">
        <f>IFERROR(VLOOKUP(LEFT($A3272,8),POR!$A:$R,13,0),"")</f>
        <v/>
      </c>
      <c r="AB3272" s="8" t="str">
        <f>IFERROR(VLOOKUP(LEFT($A3272,8),POR!$A:$R,14,0),"")</f>
        <v/>
      </c>
      <c r="AC3272" s="8" t="str">
        <f>IFERROR(VLOOKUP(LEFT($A3272,8),POR!$A:$R,15,0),"")</f>
        <v/>
      </c>
      <c r="AD3272" s="8" t="str">
        <f>IFERROR(VLOOKUP(LEFT($A3272,8),POR!$A:$R,16,0),"")</f>
        <v/>
      </c>
      <c r="AE3272" s="8" t="str">
        <f>IFERROR(VLOOKUP(LEFT($A3272,8),POR!$A:$R,17,0),"")</f>
        <v/>
      </c>
      <c r="AF3272" s="8" t="str">
        <f>IFERROR(VLOOKUP(LEFT($A3272,8),POR!$A:$R,18,0),"")</f>
        <v/>
      </c>
      <c r="AG3272" s="36" t="str">
        <f>IFERROR(VLOOKUP(A3272,NSD!F:G,2,0),"")</f>
        <v/>
      </c>
    </row>
    <row r="3273" spans="1:33">
      <c r="A3273" s="49" t="s">
        <v>5041</v>
      </c>
      <c r="B3273" s="36" t="str">
        <f>VLOOKUP(LEFT(A3273,8),Clusters!A:C,3,0)</f>
        <v>C6</v>
      </c>
      <c r="C3273" s="36">
        <f>VLOOKUP(LEFT(A3273,8),Clusters!A:D,2,0)</f>
        <v>65</v>
      </c>
      <c r="O3273" s="36">
        <f>IFERROR(VLOOKUP(LEFT(A3273,8),'Development Priority'!A:B,2,0),"")</f>
        <v>686</v>
      </c>
      <c r="P3273" s="8" t="str">
        <f>IFERROR(VLOOKUP(LEFT($A3273,8),POR!$A:$R,2,0),"")</f>
        <v/>
      </c>
      <c r="Q3273" s="8" t="str">
        <f>IFERROR(VLOOKUP(LEFT($A3273,8),POR!$A:$R,3,0),"")</f>
        <v/>
      </c>
      <c r="R3273" s="8" t="str">
        <f>IFERROR(VLOOKUP(LEFT($A3273,8),POR!$A:$R,4,0),"")</f>
        <v/>
      </c>
      <c r="S3273" s="8" t="str">
        <f>IFERROR(VLOOKUP(LEFT($A3273,8),POR!$A:$R,5,0),"")</f>
        <v/>
      </c>
      <c r="T3273" s="8" t="str">
        <f>IFERROR(VLOOKUP(LEFT($A3273,8),POR!$A:$R,6,0),"")</f>
        <v/>
      </c>
      <c r="U3273" s="8" t="str">
        <f>IFERROR(VLOOKUP(LEFT($A3273,8),POR!$A:$R,7,0),"")</f>
        <v/>
      </c>
      <c r="V3273" s="8" t="str">
        <f>IFERROR(VLOOKUP(LEFT($A3273,8),POR!$A:$R,8,0),"")</f>
        <v/>
      </c>
      <c r="W3273" s="8" t="str">
        <f>IFERROR(VLOOKUP(LEFT($A3273,8),POR!$A:$R,9,0),"")</f>
        <v/>
      </c>
      <c r="X3273" s="8" t="str">
        <f>IFERROR(VLOOKUP(LEFT($A3273,8),POR!$A:$R,10,0),"")</f>
        <v/>
      </c>
      <c r="Y3273" s="8" t="str">
        <f>IFERROR(VLOOKUP(LEFT($A3273,8),POR!$A:$R,11,0),"")</f>
        <v/>
      </c>
      <c r="Z3273" s="8" t="str">
        <f>IFERROR(VLOOKUP(LEFT($A3273,8),POR!$A:$R,12,0),"")</f>
        <v/>
      </c>
      <c r="AA3273" s="8" t="str">
        <f>IFERROR(VLOOKUP(LEFT($A3273,8),POR!$A:$R,13,0),"")</f>
        <v/>
      </c>
      <c r="AB3273" s="8" t="str">
        <f>IFERROR(VLOOKUP(LEFT($A3273,8),POR!$A:$R,14,0),"")</f>
        <v/>
      </c>
      <c r="AC3273" s="8" t="str">
        <f>IFERROR(VLOOKUP(LEFT($A3273,8),POR!$A:$R,15,0),"")</f>
        <v/>
      </c>
      <c r="AD3273" s="8" t="str">
        <f>IFERROR(VLOOKUP(LEFT($A3273,8),POR!$A:$R,16,0),"")</f>
        <v/>
      </c>
      <c r="AE3273" s="8" t="str">
        <f>IFERROR(VLOOKUP(LEFT($A3273,8),POR!$A:$R,17,0),"")</f>
        <v/>
      </c>
      <c r="AF3273" s="8" t="str">
        <f>IFERROR(VLOOKUP(LEFT($A3273,8),POR!$A:$R,18,0),"")</f>
        <v/>
      </c>
      <c r="AG3273" s="36" t="str">
        <f>IFERROR(VLOOKUP(A3273,NSD!F:G,2,0),"")</f>
        <v/>
      </c>
    </row>
    <row r="3274" spans="1:33">
      <c r="A3274" s="49" t="s">
        <v>4654</v>
      </c>
      <c r="B3274" s="36" t="str">
        <f>VLOOKUP(LEFT(A3274,8),Clusters!A:C,3,0)</f>
        <v>C6</v>
      </c>
      <c r="C3274" s="36">
        <f>VLOOKUP(LEFT(A3274,8),Clusters!A:D,2,0)</f>
        <v>65</v>
      </c>
      <c r="O3274" s="36">
        <f>IFERROR(VLOOKUP(LEFT(A3274,8),'Development Priority'!A:B,2,0),"")</f>
        <v>846</v>
      </c>
      <c r="P3274" s="8" t="str">
        <f>IFERROR(VLOOKUP(LEFT($A3274,8),POR!$A:$R,2,0),"")</f>
        <v/>
      </c>
      <c r="Q3274" s="8" t="str">
        <f>IFERROR(VLOOKUP(LEFT($A3274,8),POR!$A:$R,3,0),"")</f>
        <v/>
      </c>
      <c r="R3274" s="8" t="str">
        <f>IFERROR(VLOOKUP(LEFT($A3274,8),POR!$A:$R,4,0),"")</f>
        <v/>
      </c>
      <c r="S3274" s="8">
        <f>IFERROR(VLOOKUP(LEFT($A3274,8),POR!$A:$R,5,0),"")</f>
        <v>42845</v>
      </c>
      <c r="T3274" s="8" t="str">
        <f>IFERROR(VLOOKUP(LEFT($A3274,8),POR!$A:$R,6,0),"")</f>
        <v/>
      </c>
      <c r="U3274" s="8" t="str">
        <f>IFERROR(VLOOKUP(LEFT($A3274,8),POR!$A:$R,7,0),"")</f>
        <v/>
      </c>
      <c r="V3274" s="8">
        <f>IFERROR(VLOOKUP(LEFT($A3274,8),POR!$A:$R,8,0),"")</f>
        <v>42855</v>
      </c>
      <c r="W3274" s="8" t="str">
        <f>IFERROR(VLOOKUP(LEFT($A3274,8),POR!$A:$R,9,0),"")</f>
        <v/>
      </c>
      <c r="X3274" s="8" t="str">
        <f>IFERROR(VLOOKUP(LEFT($A3274,8),POR!$A:$R,10,0),"")</f>
        <v/>
      </c>
      <c r="Y3274" s="8" t="str">
        <f>IFERROR(VLOOKUP(LEFT($A3274,8),POR!$A:$R,11,0),"")</f>
        <v/>
      </c>
      <c r="Z3274" s="8" t="str">
        <f>IFERROR(VLOOKUP(LEFT($A3274,8),POR!$A:$R,12,0),"")</f>
        <v/>
      </c>
      <c r="AA3274" s="8" t="str">
        <f>IFERROR(VLOOKUP(LEFT($A3274,8),POR!$A:$R,13,0),"")</f>
        <v/>
      </c>
      <c r="AB3274" s="8">
        <f>IFERROR(VLOOKUP(LEFT($A3274,8),POR!$A:$R,14,0),"")</f>
        <v>42845</v>
      </c>
      <c r="AC3274" s="8" t="str">
        <f>IFERROR(VLOOKUP(LEFT($A3274,8),POR!$A:$R,15,0),"")</f>
        <v/>
      </c>
      <c r="AD3274" s="8" t="str">
        <f>IFERROR(VLOOKUP(LEFT($A3274,8),POR!$A:$R,16,0),"")</f>
        <v/>
      </c>
      <c r="AE3274" s="8" t="str">
        <f>IFERROR(VLOOKUP(LEFT($A3274,8),POR!$A:$R,17,0),"")</f>
        <v/>
      </c>
      <c r="AF3274" s="8" t="str">
        <f>IFERROR(VLOOKUP(LEFT($A3274,8),POR!$A:$R,18,0),"")</f>
        <v/>
      </c>
      <c r="AG3274" s="36" t="str">
        <f>IFERROR(VLOOKUP(A3274,NSD!F:G,2,0),"")</f>
        <v/>
      </c>
    </row>
    <row r="3275" spans="1:33">
      <c r="A3275" s="49" t="s">
        <v>3868</v>
      </c>
      <c r="B3275" s="36" t="str">
        <f>VLOOKUP(LEFT(A3275,8),Clusters!A:C,3,0)</f>
        <v>C6</v>
      </c>
      <c r="C3275" s="36">
        <f>VLOOKUP(LEFT(A3275,8),Clusters!A:D,2,0)</f>
        <v>65</v>
      </c>
      <c r="O3275" s="36">
        <f>IFERROR(VLOOKUP(LEFT(A3275,8),'Development Priority'!A:B,2,0),"")</f>
        <v>846</v>
      </c>
      <c r="P3275" s="8" t="str">
        <f>IFERROR(VLOOKUP(LEFT($A3275,8),POR!$A:$R,2,0),"")</f>
        <v/>
      </c>
      <c r="Q3275" s="8" t="str">
        <f>IFERROR(VLOOKUP(LEFT($A3275,8),POR!$A:$R,3,0),"")</f>
        <v/>
      </c>
      <c r="R3275" s="8" t="str">
        <f>IFERROR(VLOOKUP(LEFT($A3275,8),POR!$A:$R,4,0),"")</f>
        <v/>
      </c>
      <c r="S3275" s="8">
        <f>IFERROR(VLOOKUP(LEFT($A3275,8),POR!$A:$R,5,0),"")</f>
        <v>42845</v>
      </c>
      <c r="T3275" s="8" t="str">
        <f>IFERROR(VLOOKUP(LEFT($A3275,8),POR!$A:$R,6,0),"")</f>
        <v/>
      </c>
      <c r="U3275" s="8" t="str">
        <f>IFERROR(VLOOKUP(LEFT($A3275,8),POR!$A:$R,7,0),"")</f>
        <v/>
      </c>
      <c r="V3275" s="8">
        <f>IFERROR(VLOOKUP(LEFT($A3275,8),POR!$A:$R,8,0),"")</f>
        <v>42855</v>
      </c>
      <c r="W3275" s="8" t="str">
        <f>IFERROR(VLOOKUP(LEFT($A3275,8),POR!$A:$R,9,0),"")</f>
        <v/>
      </c>
      <c r="X3275" s="8" t="str">
        <f>IFERROR(VLOOKUP(LEFT($A3275,8),POR!$A:$R,10,0),"")</f>
        <v/>
      </c>
      <c r="Y3275" s="8" t="str">
        <f>IFERROR(VLOOKUP(LEFT($A3275,8),POR!$A:$R,11,0),"")</f>
        <v/>
      </c>
      <c r="Z3275" s="8" t="str">
        <f>IFERROR(VLOOKUP(LEFT($A3275,8),POR!$A:$R,12,0),"")</f>
        <v/>
      </c>
      <c r="AA3275" s="8" t="str">
        <f>IFERROR(VLOOKUP(LEFT($A3275,8),POR!$A:$R,13,0),"")</f>
        <v/>
      </c>
      <c r="AB3275" s="8">
        <f>IFERROR(VLOOKUP(LEFT($A3275,8),POR!$A:$R,14,0),"")</f>
        <v>42845</v>
      </c>
      <c r="AC3275" s="8" t="str">
        <f>IFERROR(VLOOKUP(LEFT($A3275,8),POR!$A:$R,15,0),"")</f>
        <v/>
      </c>
      <c r="AD3275" s="8" t="str">
        <f>IFERROR(VLOOKUP(LEFT($A3275,8),POR!$A:$R,16,0),"")</f>
        <v/>
      </c>
      <c r="AE3275" s="8" t="str">
        <f>IFERROR(VLOOKUP(LEFT($A3275,8),POR!$A:$R,17,0),"")</f>
        <v/>
      </c>
      <c r="AF3275" s="8" t="str">
        <f>IFERROR(VLOOKUP(LEFT($A3275,8),POR!$A:$R,18,0),"")</f>
        <v/>
      </c>
      <c r="AG3275" s="36" t="str">
        <f>IFERROR(VLOOKUP(A3275,NSD!F:G,2,0),"")</f>
        <v/>
      </c>
    </row>
    <row r="3276" spans="1:33">
      <c r="A3276" s="49" t="s">
        <v>2877</v>
      </c>
      <c r="B3276" s="36" t="str">
        <f>VLOOKUP(LEFT(A3276,8),Clusters!A:C,3,0)</f>
        <v>C6</v>
      </c>
      <c r="C3276" s="36">
        <f>VLOOKUP(LEFT(A3276,8),Clusters!A:D,2,0)</f>
        <v>65</v>
      </c>
      <c r="O3276" s="36">
        <f>IFERROR(VLOOKUP(LEFT(A3276,8),'Development Priority'!A:B,2,0),"")</f>
        <v>846</v>
      </c>
      <c r="P3276" s="8" t="str">
        <f>IFERROR(VLOOKUP(LEFT($A3276,8),POR!$A:$R,2,0),"")</f>
        <v/>
      </c>
      <c r="Q3276" s="8" t="str">
        <f>IFERROR(VLOOKUP(LEFT($A3276,8),POR!$A:$R,3,0),"")</f>
        <v/>
      </c>
      <c r="R3276" s="8" t="str">
        <f>IFERROR(VLOOKUP(LEFT($A3276,8),POR!$A:$R,4,0),"")</f>
        <v/>
      </c>
      <c r="S3276" s="8">
        <f>IFERROR(VLOOKUP(LEFT($A3276,8),POR!$A:$R,5,0),"")</f>
        <v>42845</v>
      </c>
      <c r="T3276" s="8" t="str">
        <f>IFERROR(VLOOKUP(LEFT($A3276,8),POR!$A:$R,6,0),"")</f>
        <v/>
      </c>
      <c r="U3276" s="8" t="str">
        <f>IFERROR(VLOOKUP(LEFT($A3276,8),POR!$A:$R,7,0),"")</f>
        <v/>
      </c>
      <c r="V3276" s="8">
        <f>IFERROR(VLOOKUP(LEFT($A3276,8),POR!$A:$R,8,0),"")</f>
        <v>42855</v>
      </c>
      <c r="W3276" s="8" t="str">
        <f>IFERROR(VLOOKUP(LEFT($A3276,8),POR!$A:$R,9,0),"")</f>
        <v/>
      </c>
      <c r="X3276" s="8" t="str">
        <f>IFERROR(VLOOKUP(LEFT($A3276,8),POR!$A:$R,10,0),"")</f>
        <v/>
      </c>
      <c r="Y3276" s="8" t="str">
        <f>IFERROR(VLOOKUP(LEFT($A3276,8),POR!$A:$R,11,0),"")</f>
        <v/>
      </c>
      <c r="Z3276" s="8" t="str">
        <f>IFERROR(VLOOKUP(LEFT($A3276,8),POR!$A:$R,12,0),"")</f>
        <v/>
      </c>
      <c r="AA3276" s="8" t="str">
        <f>IFERROR(VLOOKUP(LEFT($A3276,8),POR!$A:$R,13,0),"")</f>
        <v/>
      </c>
      <c r="AB3276" s="8">
        <f>IFERROR(VLOOKUP(LEFT($A3276,8),POR!$A:$R,14,0),"")</f>
        <v>42845</v>
      </c>
      <c r="AC3276" s="8" t="str">
        <f>IFERROR(VLOOKUP(LEFT($A3276,8),POR!$A:$R,15,0),"")</f>
        <v/>
      </c>
      <c r="AD3276" s="8" t="str">
        <f>IFERROR(VLOOKUP(LEFT($A3276,8),POR!$A:$R,16,0),"")</f>
        <v/>
      </c>
      <c r="AE3276" s="8" t="str">
        <f>IFERROR(VLOOKUP(LEFT($A3276,8),POR!$A:$R,17,0),"")</f>
        <v/>
      </c>
      <c r="AF3276" s="8" t="str">
        <f>IFERROR(VLOOKUP(LEFT($A3276,8),POR!$A:$R,18,0),"")</f>
        <v/>
      </c>
      <c r="AG3276" s="36" t="str">
        <f>IFERROR(VLOOKUP(A3276,NSD!F:G,2,0),"")</f>
        <v/>
      </c>
    </row>
    <row r="3277" spans="1:33">
      <c r="A3277" s="49" t="s">
        <v>3064</v>
      </c>
      <c r="B3277" s="36" t="str">
        <f>VLOOKUP(LEFT(A3277,8),Clusters!A:C,3,0)</f>
        <v>C6</v>
      </c>
      <c r="C3277" s="36">
        <f>VLOOKUP(LEFT(A3277,8),Clusters!A:D,2,0)</f>
        <v>65</v>
      </c>
      <c r="O3277" s="36">
        <f>IFERROR(VLOOKUP(LEFT(A3277,8),'Development Priority'!A:B,2,0),"")</f>
        <v>484</v>
      </c>
      <c r="P3277" s="8" t="str">
        <f>IFERROR(VLOOKUP(LEFT($A3277,8),POR!$A:$R,2,0),"")</f>
        <v/>
      </c>
      <c r="Q3277" s="8" t="str">
        <f>IFERROR(VLOOKUP(LEFT($A3277,8),POR!$A:$R,3,0),"")</f>
        <v/>
      </c>
      <c r="R3277" s="8" t="str">
        <f>IFERROR(VLOOKUP(LEFT($A3277,8),POR!$A:$R,4,0),"")</f>
        <v/>
      </c>
      <c r="S3277" s="8" t="str">
        <f>IFERROR(VLOOKUP(LEFT($A3277,8),POR!$A:$R,5,0),"")</f>
        <v/>
      </c>
      <c r="T3277" s="8" t="str">
        <f>IFERROR(VLOOKUP(LEFT($A3277,8),POR!$A:$R,6,0),"")</f>
        <v/>
      </c>
      <c r="U3277" s="8">
        <f>IFERROR(VLOOKUP(LEFT($A3277,8),POR!$A:$R,7,0),"")</f>
        <v>43023</v>
      </c>
      <c r="V3277" s="8" t="str">
        <f>IFERROR(VLOOKUP(LEFT($A3277,8),POR!$A:$R,8,0),"")</f>
        <v/>
      </c>
      <c r="W3277" s="8" t="str">
        <f>IFERROR(VLOOKUP(LEFT($A3277,8),POR!$A:$R,9,0),"")</f>
        <v/>
      </c>
      <c r="X3277" s="8" t="str">
        <f>IFERROR(VLOOKUP(LEFT($A3277,8),POR!$A:$R,10,0),"")</f>
        <v/>
      </c>
      <c r="Y3277" s="8" t="str">
        <f>IFERROR(VLOOKUP(LEFT($A3277,8),POR!$A:$R,11,0),"")</f>
        <v/>
      </c>
      <c r="Z3277" s="8" t="str">
        <f>IFERROR(VLOOKUP(LEFT($A3277,8),POR!$A:$R,12,0),"")</f>
        <v/>
      </c>
      <c r="AA3277" s="8" t="str">
        <f>IFERROR(VLOOKUP(LEFT($A3277,8),POR!$A:$R,13,0),"")</f>
        <v/>
      </c>
      <c r="AB3277" s="8" t="str">
        <f>IFERROR(VLOOKUP(LEFT($A3277,8),POR!$A:$R,14,0),"")</f>
        <v/>
      </c>
      <c r="AC3277" s="8" t="str">
        <f>IFERROR(VLOOKUP(LEFT($A3277,8),POR!$A:$R,15,0),"")</f>
        <v/>
      </c>
      <c r="AD3277" s="8" t="str">
        <f>IFERROR(VLOOKUP(LEFT($A3277,8),POR!$A:$R,16,0),"")</f>
        <v/>
      </c>
      <c r="AE3277" s="8" t="str">
        <f>IFERROR(VLOOKUP(LEFT($A3277,8),POR!$A:$R,17,0),"")</f>
        <v/>
      </c>
      <c r="AF3277" s="8" t="str">
        <f>IFERROR(VLOOKUP(LEFT($A3277,8),POR!$A:$R,18,0),"")</f>
        <v/>
      </c>
      <c r="AG3277" s="36" t="str">
        <f>IFERROR(VLOOKUP(A3277,NSD!F:G,2,0),"")</f>
        <v/>
      </c>
    </row>
    <row r="3278" spans="1:33">
      <c r="A3278" s="49" t="s">
        <v>2926</v>
      </c>
      <c r="B3278" s="36" t="str">
        <f>VLOOKUP(LEFT(A3278,8),Clusters!A:C,3,0)</f>
        <v>C6</v>
      </c>
      <c r="C3278" s="36">
        <f>VLOOKUP(LEFT(A3278,8),Clusters!A:D,2,0)</f>
        <v>65</v>
      </c>
      <c r="O3278" s="36">
        <f>IFERROR(VLOOKUP(LEFT(A3278,8),'Development Priority'!A:B,2,0),"")</f>
        <v>484</v>
      </c>
      <c r="P3278" s="8" t="str">
        <f>IFERROR(VLOOKUP(LEFT($A3278,8),POR!$A:$R,2,0),"")</f>
        <v/>
      </c>
      <c r="Q3278" s="8" t="str">
        <f>IFERROR(VLOOKUP(LEFT($A3278,8),POR!$A:$R,3,0),"")</f>
        <v/>
      </c>
      <c r="R3278" s="8" t="str">
        <f>IFERROR(VLOOKUP(LEFT($A3278,8),POR!$A:$R,4,0),"")</f>
        <v/>
      </c>
      <c r="S3278" s="8" t="str">
        <f>IFERROR(VLOOKUP(LEFT($A3278,8),POR!$A:$R,5,0),"")</f>
        <v/>
      </c>
      <c r="T3278" s="8" t="str">
        <f>IFERROR(VLOOKUP(LEFT($A3278,8),POR!$A:$R,6,0),"")</f>
        <v/>
      </c>
      <c r="U3278" s="8">
        <f>IFERROR(VLOOKUP(LEFT($A3278,8),POR!$A:$R,7,0),"")</f>
        <v>43023</v>
      </c>
      <c r="V3278" s="8" t="str">
        <f>IFERROR(VLOOKUP(LEFT($A3278,8),POR!$A:$R,8,0),"")</f>
        <v/>
      </c>
      <c r="W3278" s="8" t="str">
        <f>IFERROR(VLOOKUP(LEFT($A3278,8),POR!$A:$R,9,0),"")</f>
        <v/>
      </c>
      <c r="X3278" s="8" t="str">
        <f>IFERROR(VLOOKUP(LEFT($A3278,8),POR!$A:$R,10,0),"")</f>
        <v/>
      </c>
      <c r="Y3278" s="8" t="str">
        <f>IFERROR(VLOOKUP(LEFT($A3278,8),POR!$A:$R,11,0),"")</f>
        <v/>
      </c>
      <c r="Z3278" s="8" t="str">
        <f>IFERROR(VLOOKUP(LEFT($A3278,8),POR!$A:$R,12,0),"")</f>
        <v/>
      </c>
      <c r="AA3278" s="8" t="str">
        <f>IFERROR(VLOOKUP(LEFT($A3278,8),POR!$A:$R,13,0),"")</f>
        <v/>
      </c>
      <c r="AB3278" s="8" t="str">
        <f>IFERROR(VLOOKUP(LEFT($A3278,8),POR!$A:$R,14,0),"")</f>
        <v/>
      </c>
      <c r="AC3278" s="8" t="str">
        <f>IFERROR(VLOOKUP(LEFT($A3278,8),POR!$A:$R,15,0),"")</f>
        <v/>
      </c>
      <c r="AD3278" s="8" t="str">
        <f>IFERROR(VLOOKUP(LEFT($A3278,8),POR!$A:$R,16,0),"")</f>
        <v/>
      </c>
      <c r="AE3278" s="8" t="str">
        <f>IFERROR(VLOOKUP(LEFT($A3278,8),POR!$A:$R,17,0),"")</f>
        <v/>
      </c>
      <c r="AF3278" s="8" t="str">
        <f>IFERROR(VLOOKUP(LEFT($A3278,8),POR!$A:$R,18,0),"")</f>
        <v/>
      </c>
      <c r="AG3278" s="36" t="str">
        <f>IFERROR(VLOOKUP(A3278,NSD!F:G,2,0),"")</f>
        <v/>
      </c>
    </row>
    <row r="3279" spans="1:33">
      <c r="A3279" s="49" t="s">
        <v>4473</v>
      </c>
      <c r="B3279" s="36" t="str">
        <f>VLOOKUP(LEFT(A3279,8),Clusters!A:C,3,0)</f>
        <v>C6</v>
      </c>
      <c r="C3279" s="36">
        <f>VLOOKUP(LEFT(A3279,8),Clusters!A:D,2,0)</f>
        <v>65</v>
      </c>
      <c r="O3279" s="36">
        <f>IFERROR(VLOOKUP(LEFT(A3279,8),'Development Priority'!A:B,2,0),"")</f>
        <v>484</v>
      </c>
      <c r="P3279" s="8" t="str">
        <f>IFERROR(VLOOKUP(LEFT($A3279,8),POR!$A:$R,2,0),"")</f>
        <v/>
      </c>
      <c r="Q3279" s="8" t="str">
        <f>IFERROR(VLOOKUP(LEFT($A3279,8),POR!$A:$R,3,0),"")</f>
        <v/>
      </c>
      <c r="R3279" s="8" t="str">
        <f>IFERROR(VLOOKUP(LEFT($A3279,8),POR!$A:$R,4,0),"")</f>
        <v/>
      </c>
      <c r="S3279" s="8" t="str">
        <f>IFERROR(VLOOKUP(LEFT($A3279,8),POR!$A:$R,5,0),"")</f>
        <v/>
      </c>
      <c r="T3279" s="8" t="str">
        <f>IFERROR(VLOOKUP(LEFT($A3279,8),POR!$A:$R,6,0),"")</f>
        <v/>
      </c>
      <c r="U3279" s="8">
        <f>IFERROR(VLOOKUP(LEFT($A3279,8),POR!$A:$R,7,0),"")</f>
        <v>43023</v>
      </c>
      <c r="V3279" s="8" t="str">
        <f>IFERROR(VLOOKUP(LEFT($A3279,8),POR!$A:$R,8,0),"")</f>
        <v/>
      </c>
      <c r="W3279" s="8" t="str">
        <f>IFERROR(VLOOKUP(LEFT($A3279,8),POR!$A:$R,9,0),"")</f>
        <v/>
      </c>
      <c r="X3279" s="8" t="str">
        <f>IFERROR(VLOOKUP(LEFT($A3279,8),POR!$A:$R,10,0),"")</f>
        <v/>
      </c>
      <c r="Y3279" s="8" t="str">
        <f>IFERROR(VLOOKUP(LEFT($A3279,8),POR!$A:$R,11,0),"")</f>
        <v/>
      </c>
      <c r="Z3279" s="8" t="str">
        <f>IFERROR(VLOOKUP(LEFT($A3279,8),POR!$A:$R,12,0),"")</f>
        <v/>
      </c>
      <c r="AA3279" s="8" t="str">
        <f>IFERROR(VLOOKUP(LEFT($A3279,8),POR!$A:$R,13,0),"")</f>
        <v/>
      </c>
      <c r="AB3279" s="8" t="str">
        <f>IFERROR(VLOOKUP(LEFT($A3279,8),POR!$A:$R,14,0),"")</f>
        <v/>
      </c>
      <c r="AC3279" s="8" t="str">
        <f>IFERROR(VLOOKUP(LEFT($A3279,8),POR!$A:$R,15,0),"")</f>
        <v/>
      </c>
      <c r="AD3279" s="8" t="str">
        <f>IFERROR(VLOOKUP(LEFT($A3279,8),POR!$A:$R,16,0),"")</f>
        <v/>
      </c>
      <c r="AE3279" s="8" t="str">
        <f>IFERROR(VLOOKUP(LEFT($A3279,8),POR!$A:$R,17,0),"")</f>
        <v/>
      </c>
      <c r="AF3279" s="8" t="str">
        <f>IFERROR(VLOOKUP(LEFT($A3279,8),POR!$A:$R,18,0),"")</f>
        <v/>
      </c>
      <c r="AG3279" s="36" t="str">
        <f>IFERROR(VLOOKUP(A3279,NSD!F:G,2,0),"")</f>
        <v/>
      </c>
    </row>
    <row r="3280" spans="1:33">
      <c r="A3280" s="49" t="s">
        <v>4243</v>
      </c>
      <c r="B3280" s="36" t="str">
        <f>VLOOKUP(LEFT(A3280,8),Clusters!A:C,3,0)</f>
        <v>C6</v>
      </c>
      <c r="C3280" s="36">
        <f>VLOOKUP(LEFT(A3280,8),Clusters!A:D,2,0)</f>
        <v>65</v>
      </c>
      <c r="O3280" s="36">
        <f>IFERROR(VLOOKUP(LEFT(A3280,8),'Development Priority'!A:B,2,0),"")</f>
        <v>464</v>
      </c>
      <c r="P3280" s="8" t="str">
        <f>IFERROR(VLOOKUP(LEFT($A3280,8),POR!$A:$R,2,0),"")</f>
        <v/>
      </c>
      <c r="Q3280" s="8" t="str">
        <f>IFERROR(VLOOKUP(LEFT($A3280,8),POR!$A:$R,3,0),"")</f>
        <v/>
      </c>
      <c r="R3280" s="8" t="str">
        <f>IFERROR(VLOOKUP(LEFT($A3280,8),POR!$A:$R,4,0),"")</f>
        <v/>
      </c>
      <c r="S3280" s="8" t="str">
        <f>IFERROR(VLOOKUP(LEFT($A3280,8),POR!$A:$R,5,0),"")</f>
        <v/>
      </c>
      <c r="T3280" s="8" t="str">
        <f>IFERROR(VLOOKUP(LEFT($A3280,8),POR!$A:$R,6,0),"")</f>
        <v/>
      </c>
      <c r="U3280" s="8" t="str">
        <f>IFERROR(VLOOKUP(LEFT($A3280,8),POR!$A:$R,7,0),"")</f>
        <v/>
      </c>
      <c r="V3280" s="8" t="str">
        <f>IFERROR(VLOOKUP(LEFT($A3280,8),POR!$A:$R,8,0),"")</f>
        <v/>
      </c>
      <c r="W3280" s="8" t="str">
        <f>IFERROR(VLOOKUP(LEFT($A3280,8),POR!$A:$R,9,0),"")</f>
        <v/>
      </c>
      <c r="X3280" s="8" t="str">
        <f>IFERROR(VLOOKUP(LEFT($A3280,8),POR!$A:$R,10,0),"")</f>
        <v/>
      </c>
      <c r="Y3280" s="8" t="str">
        <f>IFERROR(VLOOKUP(LEFT($A3280,8),POR!$A:$R,11,0),"")</f>
        <v/>
      </c>
      <c r="Z3280" s="8" t="str">
        <f>IFERROR(VLOOKUP(LEFT($A3280,8),POR!$A:$R,12,0),"")</f>
        <v/>
      </c>
      <c r="AA3280" s="8" t="str">
        <f>IFERROR(VLOOKUP(LEFT($A3280,8),POR!$A:$R,13,0),"")</f>
        <v/>
      </c>
      <c r="AB3280" s="8">
        <f>IFERROR(VLOOKUP(LEFT($A3280,8),POR!$A:$R,14,0),"")</f>
        <v>42957</v>
      </c>
      <c r="AC3280" s="8" t="str">
        <f>IFERROR(VLOOKUP(LEFT($A3280,8),POR!$A:$R,15,0),"")</f>
        <v/>
      </c>
      <c r="AD3280" s="8" t="str">
        <f>IFERROR(VLOOKUP(LEFT($A3280,8),POR!$A:$R,16,0),"")</f>
        <v/>
      </c>
      <c r="AE3280" s="8" t="str">
        <f>IFERROR(VLOOKUP(LEFT($A3280,8),POR!$A:$R,17,0),"")</f>
        <v/>
      </c>
      <c r="AF3280" s="8" t="str">
        <f>IFERROR(VLOOKUP(LEFT($A3280,8),POR!$A:$R,18,0),"")</f>
        <v/>
      </c>
      <c r="AG3280" s="36" t="str">
        <f>IFERROR(VLOOKUP(A3280,NSD!F:G,2,0),"")</f>
        <v/>
      </c>
    </row>
    <row r="3281" spans="1:33">
      <c r="A3281" s="49" t="s">
        <v>3084</v>
      </c>
      <c r="B3281" s="36" t="str">
        <f>VLOOKUP(LEFT(A3281,8),Clusters!A:C,3,0)</f>
        <v>C6</v>
      </c>
      <c r="C3281" s="36">
        <f>VLOOKUP(LEFT(A3281,8),Clusters!A:D,2,0)</f>
        <v>65</v>
      </c>
      <c r="O3281" s="36">
        <f>IFERROR(VLOOKUP(LEFT(A3281,8),'Development Priority'!A:B,2,0),"")</f>
        <v>816</v>
      </c>
      <c r="P3281" s="8" t="str">
        <f>IFERROR(VLOOKUP(LEFT($A3281,8),POR!$A:$R,2,0),"")</f>
        <v/>
      </c>
      <c r="Q3281" s="8" t="str">
        <f>IFERROR(VLOOKUP(LEFT($A3281,8),POR!$A:$R,3,0),"")</f>
        <v/>
      </c>
      <c r="R3281" s="8" t="str">
        <f>IFERROR(VLOOKUP(LEFT($A3281,8),POR!$A:$R,4,0),"")</f>
        <v/>
      </c>
      <c r="S3281" s="8" t="str">
        <f>IFERROR(VLOOKUP(LEFT($A3281,8),POR!$A:$R,5,0),"")</f>
        <v/>
      </c>
      <c r="T3281" s="8" t="str">
        <f>IFERROR(VLOOKUP(LEFT($A3281,8),POR!$A:$R,6,0),"")</f>
        <v/>
      </c>
      <c r="U3281" s="8">
        <f>IFERROR(VLOOKUP(LEFT($A3281,8),POR!$A:$R,7,0),"")</f>
        <v>43023</v>
      </c>
      <c r="V3281" s="8" t="str">
        <f>IFERROR(VLOOKUP(LEFT($A3281,8),POR!$A:$R,8,0),"")</f>
        <v/>
      </c>
      <c r="W3281" s="8" t="str">
        <f>IFERROR(VLOOKUP(LEFT($A3281,8),POR!$A:$R,9,0),"")</f>
        <v/>
      </c>
      <c r="X3281" s="8" t="str">
        <f>IFERROR(VLOOKUP(LEFT($A3281,8),POR!$A:$R,10,0),"")</f>
        <v/>
      </c>
      <c r="Y3281" s="8" t="str">
        <f>IFERROR(VLOOKUP(LEFT($A3281,8),POR!$A:$R,11,0),"")</f>
        <v/>
      </c>
      <c r="Z3281" s="8" t="str">
        <f>IFERROR(VLOOKUP(LEFT($A3281,8),POR!$A:$R,12,0),"")</f>
        <v/>
      </c>
      <c r="AA3281" s="8" t="str">
        <f>IFERROR(VLOOKUP(LEFT($A3281,8),POR!$A:$R,13,0),"")</f>
        <v/>
      </c>
      <c r="AB3281" s="8" t="str">
        <f>IFERROR(VLOOKUP(LEFT($A3281,8),POR!$A:$R,14,0),"")</f>
        <v/>
      </c>
      <c r="AC3281" s="8" t="str">
        <f>IFERROR(VLOOKUP(LEFT($A3281,8),POR!$A:$R,15,0),"")</f>
        <v/>
      </c>
      <c r="AD3281" s="8" t="str">
        <f>IFERROR(VLOOKUP(LEFT($A3281,8),POR!$A:$R,16,0),"")</f>
        <v/>
      </c>
      <c r="AE3281" s="8" t="str">
        <f>IFERROR(VLOOKUP(LEFT($A3281,8),POR!$A:$R,17,0),"")</f>
        <v/>
      </c>
      <c r="AF3281" s="8" t="str">
        <f>IFERROR(VLOOKUP(LEFT($A3281,8),POR!$A:$R,18,0),"")</f>
        <v/>
      </c>
      <c r="AG3281" s="36" t="str">
        <f>IFERROR(VLOOKUP(A3281,NSD!F:G,2,0),"")</f>
        <v/>
      </c>
    </row>
    <row r="3282" spans="1:33">
      <c r="A3282" s="49" t="s">
        <v>3215</v>
      </c>
      <c r="B3282" s="36" t="str">
        <f>VLOOKUP(LEFT(A3282,8),Clusters!A:C,3,0)</f>
        <v>C6</v>
      </c>
      <c r="C3282" s="36">
        <f>VLOOKUP(LEFT(A3282,8),Clusters!A:D,2,0)</f>
        <v>65</v>
      </c>
      <c r="O3282" s="36">
        <f>IFERROR(VLOOKUP(LEFT(A3282,8),'Development Priority'!A:B,2,0),"")</f>
        <v>816</v>
      </c>
      <c r="P3282" s="8" t="str">
        <f>IFERROR(VLOOKUP(LEFT($A3282,8),POR!$A:$R,2,0),"")</f>
        <v/>
      </c>
      <c r="Q3282" s="8" t="str">
        <f>IFERROR(VLOOKUP(LEFT($A3282,8),POR!$A:$R,3,0),"")</f>
        <v/>
      </c>
      <c r="R3282" s="8" t="str">
        <f>IFERROR(VLOOKUP(LEFT($A3282,8),POR!$A:$R,4,0),"")</f>
        <v/>
      </c>
      <c r="S3282" s="8" t="str">
        <f>IFERROR(VLOOKUP(LEFT($A3282,8),POR!$A:$R,5,0),"")</f>
        <v/>
      </c>
      <c r="T3282" s="8" t="str">
        <f>IFERROR(VLOOKUP(LEFT($A3282,8),POR!$A:$R,6,0),"")</f>
        <v/>
      </c>
      <c r="U3282" s="8">
        <f>IFERROR(VLOOKUP(LEFT($A3282,8),POR!$A:$R,7,0),"")</f>
        <v>43023</v>
      </c>
      <c r="V3282" s="8" t="str">
        <f>IFERROR(VLOOKUP(LEFT($A3282,8),POR!$A:$R,8,0),"")</f>
        <v/>
      </c>
      <c r="W3282" s="8" t="str">
        <f>IFERROR(VLOOKUP(LEFT($A3282,8),POR!$A:$R,9,0),"")</f>
        <v/>
      </c>
      <c r="X3282" s="8" t="str">
        <f>IFERROR(VLOOKUP(LEFT($A3282,8),POR!$A:$R,10,0),"")</f>
        <v/>
      </c>
      <c r="Y3282" s="8" t="str">
        <f>IFERROR(VLOOKUP(LEFT($A3282,8),POR!$A:$R,11,0),"")</f>
        <v/>
      </c>
      <c r="Z3282" s="8" t="str">
        <f>IFERROR(VLOOKUP(LEFT($A3282,8),POR!$A:$R,12,0),"")</f>
        <v/>
      </c>
      <c r="AA3282" s="8" t="str">
        <f>IFERROR(VLOOKUP(LEFT($A3282,8),POR!$A:$R,13,0),"")</f>
        <v/>
      </c>
      <c r="AB3282" s="8" t="str">
        <f>IFERROR(VLOOKUP(LEFT($A3282,8),POR!$A:$R,14,0),"")</f>
        <v/>
      </c>
      <c r="AC3282" s="8" t="str">
        <f>IFERROR(VLOOKUP(LEFT($A3282,8),POR!$A:$R,15,0),"")</f>
        <v/>
      </c>
      <c r="AD3282" s="8" t="str">
        <f>IFERROR(VLOOKUP(LEFT($A3282,8),POR!$A:$R,16,0),"")</f>
        <v/>
      </c>
      <c r="AE3282" s="8" t="str">
        <f>IFERROR(VLOOKUP(LEFT($A3282,8),POR!$A:$R,17,0),"")</f>
        <v/>
      </c>
      <c r="AF3282" s="8" t="str">
        <f>IFERROR(VLOOKUP(LEFT($A3282,8),POR!$A:$R,18,0),"")</f>
        <v/>
      </c>
      <c r="AG3282" s="36" t="str">
        <f>IFERROR(VLOOKUP(A3282,NSD!F:G,2,0),"")</f>
        <v/>
      </c>
    </row>
    <row r="3283" spans="1:33">
      <c r="A3283" s="49" t="s">
        <v>4116</v>
      </c>
      <c r="B3283" s="36" t="str">
        <f>VLOOKUP(LEFT(A3283,8),Clusters!A:C,3,0)</f>
        <v>C6</v>
      </c>
      <c r="C3283" s="36">
        <f>VLOOKUP(LEFT(A3283,8),Clusters!A:D,2,0)</f>
        <v>65</v>
      </c>
      <c r="O3283" s="36">
        <f>IFERROR(VLOOKUP(LEFT(A3283,8),'Development Priority'!A:B,2,0),"")</f>
        <v>816</v>
      </c>
      <c r="P3283" s="8" t="str">
        <f>IFERROR(VLOOKUP(LEFT($A3283,8),POR!$A:$R,2,0),"")</f>
        <v/>
      </c>
      <c r="Q3283" s="8" t="str">
        <f>IFERROR(VLOOKUP(LEFT($A3283,8),POR!$A:$R,3,0),"")</f>
        <v/>
      </c>
      <c r="R3283" s="8" t="str">
        <f>IFERROR(VLOOKUP(LEFT($A3283,8),POR!$A:$R,4,0),"")</f>
        <v/>
      </c>
      <c r="S3283" s="8" t="str">
        <f>IFERROR(VLOOKUP(LEFT($A3283,8),POR!$A:$R,5,0),"")</f>
        <v/>
      </c>
      <c r="T3283" s="8" t="str">
        <f>IFERROR(VLOOKUP(LEFT($A3283,8),POR!$A:$R,6,0),"")</f>
        <v/>
      </c>
      <c r="U3283" s="8">
        <f>IFERROR(VLOOKUP(LEFT($A3283,8),POR!$A:$R,7,0),"")</f>
        <v>43023</v>
      </c>
      <c r="V3283" s="8" t="str">
        <f>IFERROR(VLOOKUP(LEFT($A3283,8),POR!$A:$R,8,0),"")</f>
        <v/>
      </c>
      <c r="W3283" s="8" t="str">
        <f>IFERROR(VLOOKUP(LEFT($A3283,8),POR!$A:$R,9,0),"")</f>
        <v/>
      </c>
      <c r="X3283" s="8" t="str">
        <f>IFERROR(VLOOKUP(LEFT($A3283,8),POR!$A:$R,10,0),"")</f>
        <v/>
      </c>
      <c r="Y3283" s="8" t="str">
        <f>IFERROR(VLOOKUP(LEFT($A3283,8),POR!$A:$R,11,0),"")</f>
        <v/>
      </c>
      <c r="Z3283" s="8" t="str">
        <f>IFERROR(VLOOKUP(LEFT($A3283,8),POR!$A:$R,12,0),"")</f>
        <v/>
      </c>
      <c r="AA3283" s="8" t="str">
        <f>IFERROR(VLOOKUP(LEFT($A3283,8),POR!$A:$R,13,0),"")</f>
        <v/>
      </c>
      <c r="AB3283" s="8" t="str">
        <f>IFERROR(VLOOKUP(LEFT($A3283,8),POR!$A:$R,14,0),"")</f>
        <v/>
      </c>
      <c r="AC3283" s="8" t="str">
        <f>IFERROR(VLOOKUP(LEFT($A3283,8),POR!$A:$R,15,0),"")</f>
        <v/>
      </c>
      <c r="AD3283" s="8" t="str">
        <f>IFERROR(VLOOKUP(LEFT($A3283,8),POR!$A:$R,16,0),"")</f>
        <v/>
      </c>
      <c r="AE3283" s="8" t="str">
        <f>IFERROR(VLOOKUP(LEFT($A3283,8),POR!$A:$R,17,0),"")</f>
        <v/>
      </c>
      <c r="AF3283" s="8" t="str">
        <f>IFERROR(VLOOKUP(LEFT($A3283,8),POR!$A:$R,18,0),"")</f>
        <v/>
      </c>
      <c r="AG3283" s="36" t="str">
        <f>IFERROR(VLOOKUP(A3283,NSD!F:G,2,0),"")</f>
        <v/>
      </c>
    </row>
    <row r="3284" spans="1:33">
      <c r="A3284" s="49" t="s">
        <v>2841</v>
      </c>
      <c r="B3284" s="36" t="str">
        <f>VLOOKUP(LEFT(A3284,8),Clusters!A:C,3,0)</f>
        <v>C6</v>
      </c>
      <c r="C3284" s="36">
        <f>VLOOKUP(LEFT(A3284,8),Clusters!A:D,2,0)</f>
        <v>65</v>
      </c>
      <c r="O3284" s="36">
        <f>IFERROR(VLOOKUP(LEFT(A3284,8),'Development Priority'!A:B,2,0),"")</f>
        <v>834</v>
      </c>
      <c r="P3284" s="8" t="str">
        <f>IFERROR(VLOOKUP(LEFT($A3284,8),POR!$A:$R,2,0),"")</f>
        <v/>
      </c>
      <c r="Q3284" s="8" t="str">
        <f>IFERROR(VLOOKUP(LEFT($A3284,8),POR!$A:$R,3,0),"")</f>
        <v/>
      </c>
      <c r="R3284" s="8" t="str">
        <f>IFERROR(VLOOKUP(LEFT($A3284,8),POR!$A:$R,4,0),"")</f>
        <v/>
      </c>
      <c r="S3284" s="8" t="str">
        <f>IFERROR(VLOOKUP(LEFT($A3284,8),POR!$A:$R,5,0),"")</f>
        <v/>
      </c>
      <c r="T3284" s="8" t="str">
        <f>IFERROR(VLOOKUP(LEFT($A3284,8),POR!$A:$R,6,0),"")</f>
        <v/>
      </c>
      <c r="U3284" s="8" t="str">
        <f>IFERROR(VLOOKUP(LEFT($A3284,8),POR!$A:$R,7,0),"")</f>
        <v/>
      </c>
      <c r="V3284" s="8" t="str">
        <f>IFERROR(VLOOKUP(LEFT($A3284,8),POR!$A:$R,8,0),"")</f>
        <v/>
      </c>
      <c r="W3284" s="8" t="str">
        <f>IFERROR(VLOOKUP(LEFT($A3284,8),POR!$A:$R,9,0),"")</f>
        <v/>
      </c>
      <c r="X3284" s="8" t="str">
        <f>IFERROR(VLOOKUP(LEFT($A3284,8),POR!$A:$R,10,0),"")</f>
        <v/>
      </c>
      <c r="Y3284" s="8" t="str">
        <f>IFERROR(VLOOKUP(LEFT($A3284,8),POR!$A:$R,11,0),"")</f>
        <v/>
      </c>
      <c r="Z3284" s="8" t="str">
        <f>IFERROR(VLOOKUP(LEFT($A3284,8),POR!$A:$R,12,0),"")</f>
        <v/>
      </c>
      <c r="AA3284" s="8" t="str">
        <f>IFERROR(VLOOKUP(LEFT($A3284,8),POR!$A:$R,13,0),"")</f>
        <v/>
      </c>
      <c r="AB3284" s="8" t="str">
        <f>IFERROR(VLOOKUP(LEFT($A3284,8),POR!$A:$R,14,0),"")</f>
        <v/>
      </c>
      <c r="AC3284" s="8" t="str">
        <f>IFERROR(VLOOKUP(LEFT($A3284,8),POR!$A:$R,15,0),"")</f>
        <v/>
      </c>
      <c r="AD3284" s="8" t="str">
        <f>IFERROR(VLOOKUP(LEFT($A3284,8),POR!$A:$R,16,0),"")</f>
        <v/>
      </c>
      <c r="AE3284" s="8" t="str">
        <f>IFERROR(VLOOKUP(LEFT($A3284,8),POR!$A:$R,17,0),"")</f>
        <v/>
      </c>
      <c r="AF3284" s="8" t="str">
        <f>IFERROR(VLOOKUP(LEFT($A3284,8),POR!$A:$R,18,0),"")</f>
        <v/>
      </c>
      <c r="AG3284" s="36" t="str">
        <f>IFERROR(VLOOKUP(A3284,NSD!F:G,2,0),"")</f>
        <v/>
      </c>
    </row>
    <row r="3285" spans="1:33">
      <c r="A3285" s="49" t="s">
        <v>3096</v>
      </c>
      <c r="B3285" s="36" t="str">
        <f>VLOOKUP(LEFT(A3285,8),Clusters!A:C,3,0)</f>
        <v>C6</v>
      </c>
      <c r="C3285" s="36">
        <f>VLOOKUP(LEFT(A3285,8),Clusters!A:D,2,0)</f>
        <v>65</v>
      </c>
      <c r="O3285" s="36">
        <f>IFERROR(VLOOKUP(LEFT(A3285,8),'Development Priority'!A:B,2,0),"")</f>
        <v>834</v>
      </c>
      <c r="P3285" s="8" t="str">
        <f>IFERROR(VLOOKUP(LEFT($A3285,8),POR!$A:$R,2,0),"")</f>
        <v/>
      </c>
      <c r="Q3285" s="8" t="str">
        <f>IFERROR(VLOOKUP(LEFT($A3285,8),POR!$A:$R,3,0),"")</f>
        <v/>
      </c>
      <c r="R3285" s="8" t="str">
        <f>IFERROR(VLOOKUP(LEFT($A3285,8),POR!$A:$R,4,0),"")</f>
        <v/>
      </c>
      <c r="S3285" s="8" t="str">
        <f>IFERROR(VLOOKUP(LEFT($A3285,8),POR!$A:$R,5,0),"")</f>
        <v/>
      </c>
      <c r="T3285" s="8" t="str">
        <f>IFERROR(VLOOKUP(LEFT($A3285,8),POR!$A:$R,6,0),"")</f>
        <v/>
      </c>
      <c r="U3285" s="8" t="str">
        <f>IFERROR(VLOOKUP(LEFT($A3285,8),POR!$A:$R,7,0),"")</f>
        <v/>
      </c>
      <c r="V3285" s="8" t="str">
        <f>IFERROR(VLOOKUP(LEFT($A3285,8),POR!$A:$R,8,0),"")</f>
        <v/>
      </c>
      <c r="W3285" s="8" t="str">
        <f>IFERROR(VLOOKUP(LEFT($A3285,8),POR!$A:$R,9,0),"")</f>
        <v/>
      </c>
      <c r="X3285" s="8" t="str">
        <f>IFERROR(VLOOKUP(LEFT($A3285,8),POR!$A:$R,10,0),"")</f>
        <v/>
      </c>
      <c r="Y3285" s="8" t="str">
        <f>IFERROR(VLOOKUP(LEFT($A3285,8),POR!$A:$R,11,0),"")</f>
        <v/>
      </c>
      <c r="Z3285" s="8" t="str">
        <f>IFERROR(VLOOKUP(LEFT($A3285,8),POR!$A:$R,12,0),"")</f>
        <v/>
      </c>
      <c r="AA3285" s="8" t="str">
        <f>IFERROR(VLOOKUP(LEFT($A3285,8),POR!$A:$R,13,0),"")</f>
        <v/>
      </c>
      <c r="AB3285" s="8" t="str">
        <f>IFERROR(VLOOKUP(LEFT($A3285,8),POR!$A:$R,14,0),"")</f>
        <v/>
      </c>
      <c r="AC3285" s="8" t="str">
        <f>IFERROR(VLOOKUP(LEFT($A3285,8),POR!$A:$R,15,0),"")</f>
        <v/>
      </c>
      <c r="AD3285" s="8" t="str">
        <f>IFERROR(VLOOKUP(LEFT($A3285,8),POR!$A:$R,16,0),"")</f>
        <v/>
      </c>
      <c r="AE3285" s="8" t="str">
        <f>IFERROR(VLOOKUP(LEFT($A3285,8),POR!$A:$R,17,0),"")</f>
        <v/>
      </c>
      <c r="AF3285" s="8" t="str">
        <f>IFERROR(VLOOKUP(LEFT($A3285,8),POR!$A:$R,18,0),"")</f>
        <v/>
      </c>
      <c r="AG3285" s="36" t="str">
        <f>IFERROR(VLOOKUP(A3285,NSD!F:G,2,0),"")</f>
        <v/>
      </c>
    </row>
    <row r="3286" spans="1:33">
      <c r="A3286" s="49" t="s">
        <v>3150</v>
      </c>
      <c r="B3286" s="36" t="str">
        <f>VLOOKUP(LEFT(A3286,8),Clusters!A:C,3,0)</f>
        <v>C6</v>
      </c>
      <c r="C3286" s="36">
        <f>VLOOKUP(LEFT(A3286,8),Clusters!A:D,2,0)</f>
        <v>65</v>
      </c>
      <c r="O3286" s="36">
        <f>IFERROR(VLOOKUP(LEFT(A3286,8),'Development Priority'!A:B,2,0),"")</f>
        <v>834</v>
      </c>
      <c r="P3286" s="8" t="str">
        <f>IFERROR(VLOOKUP(LEFT($A3286,8),POR!$A:$R,2,0),"")</f>
        <v/>
      </c>
      <c r="Q3286" s="8" t="str">
        <f>IFERROR(VLOOKUP(LEFT($A3286,8),POR!$A:$R,3,0),"")</f>
        <v/>
      </c>
      <c r="R3286" s="8" t="str">
        <f>IFERROR(VLOOKUP(LEFT($A3286,8),POR!$A:$R,4,0),"")</f>
        <v/>
      </c>
      <c r="S3286" s="8" t="str">
        <f>IFERROR(VLOOKUP(LEFT($A3286,8),POR!$A:$R,5,0),"")</f>
        <v/>
      </c>
      <c r="T3286" s="8" t="str">
        <f>IFERROR(VLOOKUP(LEFT($A3286,8),POR!$A:$R,6,0),"")</f>
        <v/>
      </c>
      <c r="U3286" s="8" t="str">
        <f>IFERROR(VLOOKUP(LEFT($A3286,8),POR!$A:$R,7,0),"")</f>
        <v/>
      </c>
      <c r="V3286" s="8" t="str">
        <f>IFERROR(VLOOKUP(LEFT($A3286,8),POR!$A:$R,8,0),"")</f>
        <v/>
      </c>
      <c r="W3286" s="8" t="str">
        <f>IFERROR(VLOOKUP(LEFT($A3286,8),POR!$A:$R,9,0),"")</f>
        <v/>
      </c>
      <c r="X3286" s="8" t="str">
        <f>IFERROR(VLOOKUP(LEFT($A3286,8),POR!$A:$R,10,0),"")</f>
        <v/>
      </c>
      <c r="Y3286" s="8" t="str">
        <f>IFERROR(VLOOKUP(LEFT($A3286,8),POR!$A:$R,11,0),"")</f>
        <v/>
      </c>
      <c r="Z3286" s="8" t="str">
        <f>IFERROR(VLOOKUP(LEFT($A3286,8),POR!$A:$R,12,0),"")</f>
        <v/>
      </c>
      <c r="AA3286" s="8" t="str">
        <f>IFERROR(VLOOKUP(LEFT($A3286,8),POR!$A:$R,13,0),"")</f>
        <v/>
      </c>
      <c r="AB3286" s="8" t="str">
        <f>IFERROR(VLOOKUP(LEFT($A3286,8),POR!$A:$R,14,0),"")</f>
        <v/>
      </c>
      <c r="AC3286" s="8" t="str">
        <f>IFERROR(VLOOKUP(LEFT($A3286,8),POR!$A:$R,15,0),"")</f>
        <v/>
      </c>
      <c r="AD3286" s="8" t="str">
        <f>IFERROR(VLOOKUP(LEFT($A3286,8),POR!$A:$R,16,0),"")</f>
        <v/>
      </c>
      <c r="AE3286" s="8" t="str">
        <f>IFERROR(VLOOKUP(LEFT($A3286,8),POR!$A:$R,17,0),"")</f>
        <v/>
      </c>
      <c r="AF3286" s="8" t="str">
        <f>IFERROR(VLOOKUP(LEFT($A3286,8),POR!$A:$R,18,0),"")</f>
        <v/>
      </c>
      <c r="AG3286" s="36" t="str">
        <f>IFERROR(VLOOKUP(A3286,NSD!F:G,2,0),"")</f>
        <v/>
      </c>
    </row>
    <row r="3287" spans="1:33">
      <c r="A3287" s="49" t="s">
        <v>2722</v>
      </c>
      <c r="B3287" s="36" t="str">
        <f>VLOOKUP(LEFT(A3287,8),Clusters!A:C,3,0)</f>
        <v>C6</v>
      </c>
      <c r="C3287" s="36">
        <f>VLOOKUP(LEFT(A3287,8),Clusters!A:D,2,0)</f>
        <v>65</v>
      </c>
      <c r="O3287" s="36">
        <f>IFERROR(VLOOKUP(LEFT(A3287,8),'Development Priority'!A:B,2,0),"")</f>
        <v>559</v>
      </c>
      <c r="P3287" s="8" t="str">
        <f>IFERROR(VLOOKUP(LEFT($A3287,8),POR!$A:$R,2,0),"")</f>
        <v/>
      </c>
      <c r="Q3287" s="8" t="str">
        <f>IFERROR(VLOOKUP(LEFT($A3287,8),POR!$A:$R,3,0),"")</f>
        <v/>
      </c>
      <c r="R3287" s="8" t="str">
        <f>IFERROR(VLOOKUP(LEFT($A3287,8),POR!$A:$R,4,0),"")</f>
        <v/>
      </c>
      <c r="S3287" s="8" t="str">
        <f>IFERROR(VLOOKUP(LEFT($A3287,8),POR!$A:$R,5,0),"")</f>
        <v/>
      </c>
      <c r="T3287" s="8" t="str">
        <f>IFERROR(VLOOKUP(LEFT($A3287,8),POR!$A:$R,6,0),"")</f>
        <v/>
      </c>
      <c r="U3287" s="8" t="str">
        <f>IFERROR(VLOOKUP(LEFT($A3287,8),POR!$A:$R,7,0),"")</f>
        <v/>
      </c>
      <c r="V3287" s="8">
        <f>IFERROR(VLOOKUP(LEFT($A3287,8),POR!$A:$R,8,0),"")</f>
        <v>42764</v>
      </c>
      <c r="W3287" s="8" t="str">
        <f>IFERROR(VLOOKUP(LEFT($A3287,8),POR!$A:$R,9,0),"")</f>
        <v/>
      </c>
      <c r="X3287" s="8" t="str">
        <f>IFERROR(VLOOKUP(LEFT($A3287,8),POR!$A:$R,10,0),"")</f>
        <v/>
      </c>
      <c r="Y3287" s="8" t="str">
        <f>IFERROR(VLOOKUP(LEFT($A3287,8),POR!$A:$R,11,0),"")</f>
        <v/>
      </c>
      <c r="Z3287" s="8" t="str">
        <f>IFERROR(VLOOKUP(LEFT($A3287,8),POR!$A:$R,12,0),"")</f>
        <v/>
      </c>
      <c r="AA3287" s="8" t="str">
        <f>IFERROR(VLOOKUP(LEFT($A3287,8),POR!$A:$R,13,0),"")</f>
        <v/>
      </c>
      <c r="AB3287" s="8" t="str">
        <f>IFERROR(VLOOKUP(LEFT($A3287,8),POR!$A:$R,14,0),"")</f>
        <v/>
      </c>
      <c r="AC3287" s="8" t="str">
        <f>IFERROR(VLOOKUP(LEFT($A3287,8),POR!$A:$R,15,0),"")</f>
        <v/>
      </c>
      <c r="AD3287" s="8" t="str">
        <f>IFERROR(VLOOKUP(LEFT($A3287,8),POR!$A:$R,16,0),"")</f>
        <v/>
      </c>
      <c r="AE3287" s="8" t="str">
        <f>IFERROR(VLOOKUP(LEFT($A3287,8),POR!$A:$R,17,0),"")</f>
        <v/>
      </c>
      <c r="AF3287" s="8" t="str">
        <f>IFERROR(VLOOKUP(LEFT($A3287,8),POR!$A:$R,18,0),"")</f>
        <v/>
      </c>
      <c r="AG3287" s="36" t="str">
        <f>IFERROR(VLOOKUP(A3287,NSD!F:G,2,0),"")</f>
        <v/>
      </c>
    </row>
    <row r="3288" spans="1:33">
      <c r="A3288" s="49" t="s">
        <v>4122</v>
      </c>
      <c r="B3288" s="36" t="str">
        <f>VLOOKUP(LEFT(A3288,8),Clusters!A:C,3,0)</f>
        <v>C6</v>
      </c>
      <c r="C3288" s="36">
        <f>VLOOKUP(LEFT(A3288,8),Clusters!A:D,2,0)</f>
        <v>65</v>
      </c>
      <c r="O3288" s="36">
        <f>IFERROR(VLOOKUP(LEFT(A3288,8),'Development Priority'!A:B,2,0),"")</f>
        <v>559</v>
      </c>
      <c r="P3288" s="8" t="str">
        <f>IFERROR(VLOOKUP(LEFT($A3288,8),POR!$A:$R,2,0),"")</f>
        <v/>
      </c>
      <c r="Q3288" s="8" t="str">
        <f>IFERROR(VLOOKUP(LEFT($A3288,8),POR!$A:$R,3,0),"")</f>
        <v/>
      </c>
      <c r="R3288" s="8" t="str">
        <f>IFERROR(VLOOKUP(LEFT($A3288,8),POR!$A:$R,4,0),"")</f>
        <v/>
      </c>
      <c r="S3288" s="8" t="str">
        <f>IFERROR(VLOOKUP(LEFT($A3288,8),POR!$A:$R,5,0),"")</f>
        <v/>
      </c>
      <c r="T3288" s="8" t="str">
        <f>IFERROR(VLOOKUP(LEFT($A3288,8),POR!$A:$R,6,0),"")</f>
        <v/>
      </c>
      <c r="U3288" s="8" t="str">
        <f>IFERROR(VLOOKUP(LEFT($A3288,8),POR!$A:$R,7,0),"")</f>
        <v/>
      </c>
      <c r="V3288" s="8">
        <f>IFERROR(VLOOKUP(LEFT($A3288,8),POR!$A:$R,8,0),"")</f>
        <v>42764</v>
      </c>
      <c r="W3288" s="8" t="str">
        <f>IFERROR(VLOOKUP(LEFT($A3288,8),POR!$A:$R,9,0),"")</f>
        <v/>
      </c>
      <c r="X3288" s="8" t="str">
        <f>IFERROR(VLOOKUP(LEFT($A3288,8),POR!$A:$R,10,0),"")</f>
        <v/>
      </c>
      <c r="Y3288" s="8" t="str">
        <f>IFERROR(VLOOKUP(LEFT($A3288,8),POR!$A:$R,11,0),"")</f>
        <v/>
      </c>
      <c r="Z3288" s="8" t="str">
        <f>IFERROR(VLOOKUP(LEFT($A3288,8),POR!$A:$R,12,0),"")</f>
        <v/>
      </c>
      <c r="AA3288" s="8" t="str">
        <f>IFERROR(VLOOKUP(LEFT($A3288,8),POR!$A:$R,13,0),"")</f>
        <v/>
      </c>
      <c r="AB3288" s="8" t="str">
        <f>IFERROR(VLOOKUP(LEFT($A3288,8),POR!$A:$R,14,0),"")</f>
        <v/>
      </c>
      <c r="AC3288" s="8" t="str">
        <f>IFERROR(VLOOKUP(LEFT($A3288,8),POR!$A:$R,15,0),"")</f>
        <v/>
      </c>
      <c r="AD3288" s="8" t="str">
        <f>IFERROR(VLOOKUP(LEFT($A3288,8),POR!$A:$R,16,0),"")</f>
        <v/>
      </c>
      <c r="AE3288" s="8" t="str">
        <f>IFERROR(VLOOKUP(LEFT($A3288,8),POR!$A:$R,17,0),"")</f>
        <v/>
      </c>
      <c r="AF3288" s="8" t="str">
        <f>IFERROR(VLOOKUP(LEFT($A3288,8),POR!$A:$R,18,0),"")</f>
        <v/>
      </c>
      <c r="AG3288" s="36" t="str">
        <f>IFERROR(VLOOKUP(A3288,NSD!F:G,2,0),"")</f>
        <v/>
      </c>
    </row>
    <row r="3289" spans="1:33">
      <c r="A3289" s="49" t="s">
        <v>2492</v>
      </c>
      <c r="B3289" s="36" t="str">
        <f>VLOOKUP(LEFT(A3289,8),Clusters!A:C,3,0)</f>
        <v>C6</v>
      </c>
      <c r="C3289" s="36">
        <f>VLOOKUP(LEFT(A3289,8),Clusters!A:D,2,0)</f>
        <v>65</v>
      </c>
      <c r="O3289" s="36">
        <f>IFERROR(VLOOKUP(LEFT(A3289,8),'Development Priority'!A:B,2,0),"")</f>
        <v>559</v>
      </c>
      <c r="P3289" s="8" t="str">
        <f>IFERROR(VLOOKUP(LEFT($A3289,8),POR!$A:$R,2,0),"")</f>
        <v/>
      </c>
      <c r="Q3289" s="8" t="str">
        <f>IFERROR(VLOOKUP(LEFT($A3289,8),POR!$A:$R,3,0),"")</f>
        <v/>
      </c>
      <c r="R3289" s="8" t="str">
        <f>IFERROR(VLOOKUP(LEFT($A3289,8),POR!$A:$R,4,0),"")</f>
        <v/>
      </c>
      <c r="S3289" s="8" t="str">
        <f>IFERROR(VLOOKUP(LEFT($A3289,8),POR!$A:$R,5,0),"")</f>
        <v/>
      </c>
      <c r="T3289" s="8" t="str">
        <f>IFERROR(VLOOKUP(LEFT($A3289,8),POR!$A:$R,6,0),"")</f>
        <v/>
      </c>
      <c r="U3289" s="8" t="str">
        <f>IFERROR(VLOOKUP(LEFT($A3289,8),POR!$A:$R,7,0),"")</f>
        <v/>
      </c>
      <c r="V3289" s="8">
        <f>IFERROR(VLOOKUP(LEFT($A3289,8),POR!$A:$R,8,0),"")</f>
        <v>42764</v>
      </c>
      <c r="W3289" s="8" t="str">
        <f>IFERROR(VLOOKUP(LEFT($A3289,8),POR!$A:$R,9,0),"")</f>
        <v/>
      </c>
      <c r="X3289" s="8" t="str">
        <f>IFERROR(VLOOKUP(LEFT($A3289,8),POR!$A:$R,10,0),"")</f>
        <v/>
      </c>
      <c r="Y3289" s="8" t="str">
        <f>IFERROR(VLOOKUP(LEFT($A3289,8),POR!$A:$R,11,0),"")</f>
        <v/>
      </c>
      <c r="Z3289" s="8" t="str">
        <f>IFERROR(VLOOKUP(LEFT($A3289,8),POR!$A:$R,12,0),"")</f>
        <v/>
      </c>
      <c r="AA3289" s="8" t="str">
        <f>IFERROR(VLOOKUP(LEFT($A3289,8),POR!$A:$R,13,0),"")</f>
        <v/>
      </c>
      <c r="AB3289" s="8" t="str">
        <f>IFERROR(VLOOKUP(LEFT($A3289,8),POR!$A:$R,14,0),"")</f>
        <v/>
      </c>
      <c r="AC3289" s="8" t="str">
        <f>IFERROR(VLOOKUP(LEFT($A3289,8),POR!$A:$R,15,0),"")</f>
        <v/>
      </c>
      <c r="AD3289" s="8" t="str">
        <f>IFERROR(VLOOKUP(LEFT($A3289,8),POR!$A:$R,16,0),"")</f>
        <v/>
      </c>
      <c r="AE3289" s="8" t="str">
        <f>IFERROR(VLOOKUP(LEFT($A3289,8),POR!$A:$R,17,0),"")</f>
        <v/>
      </c>
      <c r="AF3289" s="8" t="str">
        <f>IFERROR(VLOOKUP(LEFT($A3289,8),POR!$A:$R,18,0),"")</f>
        <v/>
      </c>
      <c r="AG3289" s="36" t="str">
        <f>IFERROR(VLOOKUP(A3289,NSD!F:G,2,0),"")</f>
        <v/>
      </c>
    </row>
    <row r="3290" spans="1:33">
      <c r="A3290" s="49" t="s">
        <v>3121</v>
      </c>
      <c r="B3290" s="36" t="str">
        <f>VLOOKUP(LEFT(A3290,8),Clusters!A:C,3,0)</f>
        <v>C6</v>
      </c>
      <c r="C3290" s="36">
        <f>VLOOKUP(LEFT(A3290,8),Clusters!A:D,2,0)</f>
        <v>65</v>
      </c>
      <c r="O3290" s="36">
        <f>IFERROR(VLOOKUP(LEFT(A3290,8),'Development Priority'!A:B,2,0),"")</f>
        <v>252</v>
      </c>
      <c r="P3290" s="8" t="str">
        <f>IFERROR(VLOOKUP(LEFT($A3290,8),POR!$A:$R,2,0),"")</f>
        <v/>
      </c>
      <c r="Q3290" s="8" t="str">
        <f>IFERROR(VLOOKUP(LEFT($A3290,8),POR!$A:$R,3,0),"")</f>
        <v/>
      </c>
      <c r="R3290" s="8" t="str">
        <f>IFERROR(VLOOKUP(LEFT($A3290,8),POR!$A:$R,4,0),"")</f>
        <v/>
      </c>
      <c r="S3290" s="8" t="str">
        <f>IFERROR(VLOOKUP(LEFT($A3290,8),POR!$A:$R,5,0),"")</f>
        <v/>
      </c>
      <c r="T3290" s="8" t="str">
        <f>IFERROR(VLOOKUP(LEFT($A3290,8),POR!$A:$R,6,0),"")</f>
        <v/>
      </c>
      <c r="U3290" s="8">
        <f>IFERROR(VLOOKUP(LEFT($A3290,8),POR!$A:$R,7,0),"")</f>
        <v>43023</v>
      </c>
      <c r="V3290" s="8">
        <f>IFERROR(VLOOKUP(LEFT($A3290,8),POR!$A:$R,8,0),"")</f>
        <v>42748</v>
      </c>
      <c r="W3290" s="8" t="str">
        <f>IFERROR(VLOOKUP(LEFT($A3290,8),POR!$A:$R,9,0),"")</f>
        <v/>
      </c>
      <c r="X3290" s="8" t="str">
        <f>IFERROR(VLOOKUP(LEFT($A3290,8),POR!$A:$R,10,0),"")</f>
        <v/>
      </c>
      <c r="Y3290" s="8" t="str">
        <f>IFERROR(VLOOKUP(LEFT($A3290,8),POR!$A:$R,11,0),"")</f>
        <v/>
      </c>
      <c r="Z3290" s="8" t="str">
        <f>IFERROR(VLOOKUP(LEFT($A3290,8),POR!$A:$R,12,0),"")</f>
        <v/>
      </c>
      <c r="AA3290" s="8" t="str">
        <f>IFERROR(VLOOKUP(LEFT($A3290,8),POR!$A:$R,13,0),"")</f>
        <v/>
      </c>
      <c r="AB3290" s="8" t="str">
        <f>IFERROR(VLOOKUP(LEFT($A3290,8),POR!$A:$R,14,0),"")</f>
        <v/>
      </c>
      <c r="AC3290" s="8" t="str">
        <f>IFERROR(VLOOKUP(LEFT($A3290,8),POR!$A:$R,15,0),"")</f>
        <v/>
      </c>
      <c r="AD3290" s="8" t="str">
        <f>IFERROR(VLOOKUP(LEFT($A3290,8),POR!$A:$R,16,0),"")</f>
        <v/>
      </c>
      <c r="AE3290" s="8" t="str">
        <f>IFERROR(VLOOKUP(LEFT($A3290,8),POR!$A:$R,17,0),"")</f>
        <v/>
      </c>
      <c r="AF3290" s="8" t="str">
        <f>IFERROR(VLOOKUP(LEFT($A3290,8),POR!$A:$R,18,0),"")</f>
        <v/>
      </c>
      <c r="AG3290" s="36" t="str">
        <f>IFERROR(VLOOKUP(A3290,NSD!F:G,2,0),"")</f>
        <v/>
      </c>
    </row>
    <row r="3291" spans="1:33">
      <c r="A3291" s="49" t="s">
        <v>3871</v>
      </c>
      <c r="B3291" s="36" t="str">
        <f>VLOOKUP(LEFT(A3291,8),Clusters!A:C,3,0)</f>
        <v>C6</v>
      </c>
      <c r="C3291" s="36">
        <f>VLOOKUP(LEFT(A3291,8),Clusters!A:D,2,0)</f>
        <v>65</v>
      </c>
      <c r="H3291" t="s">
        <v>1594</v>
      </c>
      <c r="I3291" s="38" t="s">
        <v>5389</v>
      </c>
      <c r="J3291" s="50">
        <v>42822</v>
      </c>
      <c r="K3291" s="9" t="s">
        <v>5390</v>
      </c>
      <c r="L3291" s="9" t="s">
        <v>1595</v>
      </c>
      <c r="O3291" s="36">
        <f>IFERROR(VLOOKUP(LEFT(A3291,8),'Development Priority'!A:B,2,0),"")</f>
        <v>252</v>
      </c>
      <c r="P3291" s="8" t="str">
        <f>IFERROR(VLOOKUP(LEFT($A3291,8),POR!$A:$R,2,0),"")</f>
        <v/>
      </c>
      <c r="Q3291" s="8" t="str">
        <f>IFERROR(VLOOKUP(LEFT($A3291,8),POR!$A:$R,3,0),"")</f>
        <v/>
      </c>
      <c r="R3291" s="8" t="str">
        <f>IFERROR(VLOOKUP(LEFT($A3291,8),POR!$A:$R,4,0),"")</f>
        <v/>
      </c>
      <c r="S3291" s="8" t="str">
        <f>IFERROR(VLOOKUP(LEFT($A3291,8),POR!$A:$R,5,0),"")</f>
        <v/>
      </c>
      <c r="T3291" s="8" t="str">
        <f>IFERROR(VLOOKUP(LEFT($A3291,8),POR!$A:$R,6,0),"")</f>
        <v/>
      </c>
      <c r="U3291" s="8">
        <f>IFERROR(VLOOKUP(LEFT($A3291,8),POR!$A:$R,7,0),"")</f>
        <v>43023</v>
      </c>
      <c r="V3291" s="8">
        <f>IFERROR(VLOOKUP(LEFT($A3291,8),POR!$A:$R,8,0),"")</f>
        <v>42748</v>
      </c>
      <c r="W3291" s="8" t="str">
        <f>IFERROR(VLOOKUP(LEFT($A3291,8),POR!$A:$R,9,0),"")</f>
        <v/>
      </c>
      <c r="X3291" s="8" t="str">
        <f>IFERROR(VLOOKUP(LEFT($A3291,8),POR!$A:$R,10,0),"")</f>
        <v/>
      </c>
      <c r="Y3291" s="8" t="str">
        <f>IFERROR(VLOOKUP(LEFT($A3291,8),POR!$A:$R,11,0),"")</f>
        <v/>
      </c>
      <c r="Z3291" s="8" t="str">
        <f>IFERROR(VLOOKUP(LEFT($A3291,8),POR!$A:$R,12,0),"")</f>
        <v/>
      </c>
      <c r="AA3291" s="8" t="str">
        <f>IFERROR(VLOOKUP(LEFT($A3291,8),POR!$A:$R,13,0),"")</f>
        <v/>
      </c>
      <c r="AB3291" s="8" t="str">
        <f>IFERROR(VLOOKUP(LEFT($A3291,8),POR!$A:$R,14,0),"")</f>
        <v/>
      </c>
      <c r="AC3291" s="8" t="str">
        <f>IFERROR(VLOOKUP(LEFT($A3291,8),POR!$A:$R,15,0),"")</f>
        <v/>
      </c>
      <c r="AD3291" s="8" t="str">
        <f>IFERROR(VLOOKUP(LEFT($A3291,8),POR!$A:$R,16,0),"")</f>
        <v/>
      </c>
      <c r="AE3291" s="8" t="str">
        <f>IFERROR(VLOOKUP(LEFT($A3291,8),POR!$A:$R,17,0),"")</f>
        <v/>
      </c>
      <c r="AF3291" s="8" t="str">
        <f>IFERROR(VLOOKUP(LEFT($A3291,8),POR!$A:$R,18,0),"")</f>
        <v/>
      </c>
      <c r="AG3291" s="36" t="str">
        <f>IFERROR(VLOOKUP(A3291,NSD!F:G,2,0),"")</f>
        <v/>
      </c>
    </row>
    <row r="3292" spans="1:33">
      <c r="A3292" s="49" t="s">
        <v>3448</v>
      </c>
      <c r="B3292" s="36" t="str">
        <f>VLOOKUP(LEFT(A3292,8),Clusters!A:C,3,0)</f>
        <v>C6</v>
      </c>
      <c r="C3292" s="36">
        <f>VLOOKUP(LEFT(A3292,8),Clusters!A:D,2,0)</f>
        <v>65</v>
      </c>
      <c r="O3292" s="36">
        <f>IFERROR(VLOOKUP(LEFT(A3292,8),'Development Priority'!A:B,2,0),"")</f>
        <v>252</v>
      </c>
      <c r="P3292" s="8" t="str">
        <f>IFERROR(VLOOKUP(LEFT($A3292,8),POR!$A:$R,2,0),"")</f>
        <v/>
      </c>
      <c r="Q3292" s="8" t="str">
        <f>IFERROR(VLOOKUP(LEFT($A3292,8),POR!$A:$R,3,0),"")</f>
        <v/>
      </c>
      <c r="R3292" s="8" t="str">
        <f>IFERROR(VLOOKUP(LEFT($A3292,8),POR!$A:$R,4,0),"")</f>
        <v/>
      </c>
      <c r="S3292" s="8" t="str">
        <f>IFERROR(VLOOKUP(LEFT($A3292,8),POR!$A:$R,5,0),"")</f>
        <v/>
      </c>
      <c r="T3292" s="8" t="str">
        <f>IFERROR(VLOOKUP(LEFT($A3292,8),POR!$A:$R,6,0),"")</f>
        <v/>
      </c>
      <c r="U3292" s="8">
        <f>IFERROR(VLOOKUP(LEFT($A3292,8),POR!$A:$R,7,0),"")</f>
        <v>43023</v>
      </c>
      <c r="V3292" s="8">
        <f>IFERROR(VLOOKUP(LEFT($A3292,8),POR!$A:$R,8,0),"")</f>
        <v>42748</v>
      </c>
      <c r="W3292" s="8" t="str">
        <f>IFERROR(VLOOKUP(LEFT($A3292,8),POR!$A:$R,9,0),"")</f>
        <v/>
      </c>
      <c r="X3292" s="8" t="str">
        <f>IFERROR(VLOOKUP(LEFT($A3292,8),POR!$A:$R,10,0),"")</f>
        <v/>
      </c>
      <c r="Y3292" s="8" t="str">
        <f>IFERROR(VLOOKUP(LEFT($A3292,8),POR!$A:$R,11,0),"")</f>
        <v/>
      </c>
      <c r="Z3292" s="8" t="str">
        <f>IFERROR(VLOOKUP(LEFT($A3292,8),POR!$A:$R,12,0),"")</f>
        <v/>
      </c>
      <c r="AA3292" s="8" t="str">
        <f>IFERROR(VLOOKUP(LEFT($A3292,8),POR!$A:$R,13,0),"")</f>
        <v/>
      </c>
      <c r="AB3292" s="8" t="str">
        <f>IFERROR(VLOOKUP(LEFT($A3292,8),POR!$A:$R,14,0),"")</f>
        <v/>
      </c>
      <c r="AC3292" s="8" t="str">
        <f>IFERROR(VLOOKUP(LEFT($A3292,8),POR!$A:$R,15,0),"")</f>
        <v/>
      </c>
      <c r="AD3292" s="8" t="str">
        <f>IFERROR(VLOOKUP(LEFT($A3292,8),POR!$A:$R,16,0),"")</f>
        <v/>
      </c>
      <c r="AE3292" s="8" t="str">
        <f>IFERROR(VLOOKUP(LEFT($A3292,8),POR!$A:$R,17,0),"")</f>
        <v/>
      </c>
      <c r="AF3292" s="8" t="str">
        <f>IFERROR(VLOOKUP(LEFT($A3292,8),POR!$A:$R,18,0),"")</f>
        <v/>
      </c>
      <c r="AG3292" s="36" t="str">
        <f>IFERROR(VLOOKUP(A3292,NSD!F:G,2,0),"")</f>
        <v/>
      </c>
    </row>
    <row r="3293" spans="1:33">
      <c r="A3293" s="49" t="s">
        <v>3185</v>
      </c>
      <c r="B3293" s="36" t="str">
        <f>VLOOKUP(LEFT(A3293,8),Clusters!A:C,3,0)</f>
        <v>C6</v>
      </c>
      <c r="C3293" s="36">
        <f>VLOOKUP(LEFT(A3293,8),Clusters!A:D,2,0)</f>
        <v>65</v>
      </c>
      <c r="O3293" s="36">
        <f>IFERROR(VLOOKUP(LEFT(A3293,8),'Development Priority'!A:B,2,0),"")</f>
        <v>930</v>
      </c>
      <c r="P3293" s="8" t="str">
        <f>IFERROR(VLOOKUP(LEFT($A3293,8),POR!$A:$R,2,0),"")</f>
        <v/>
      </c>
      <c r="Q3293" s="8" t="str">
        <f>IFERROR(VLOOKUP(LEFT($A3293,8),POR!$A:$R,3,0),"")</f>
        <v/>
      </c>
      <c r="R3293" s="8" t="str">
        <f>IFERROR(VLOOKUP(LEFT($A3293,8),POR!$A:$R,4,0),"")</f>
        <v/>
      </c>
      <c r="S3293" s="8" t="str">
        <f>IFERROR(VLOOKUP(LEFT($A3293,8),POR!$A:$R,5,0),"")</f>
        <v/>
      </c>
      <c r="T3293" s="8" t="str">
        <f>IFERROR(VLOOKUP(LEFT($A3293,8),POR!$A:$R,6,0),"")</f>
        <v/>
      </c>
      <c r="U3293" s="8" t="str">
        <f>IFERROR(VLOOKUP(LEFT($A3293,8),POR!$A:$R,7,0),"")</f>
        <v/>
      </c>
      <c r="V3293" s="8">
        <f>IFERROR(VLOOKUP(LEFT($A3293,8),POR!$A:$R,8,0),"")</f>
        <v>42768</v>
      </c>
      <c r="W3293" s="8" t="str">
        <f>IFERROR(VLOOKUP(LEFT($A3293,8),POR!$A:$R,9,0),"")</f>
        <v/>
      </c>
      <c r="X3293" s="8" t="str">
        <f>IFERROR(VLOOKUP(LEFT($A3293,8),POR!$A:$R,10,0),"")</f>
        <v/>
      </c>
      <c r="Y3293" s="8" t="str">
        <f>IFERROR(VLOOKUP(LEFT($A3293,8),POR!$A:$R,11,0),"")</f>
        <v/>
      </c>
      <c r="Z3293" s="8" t="str">
        <f>IFERROR(VLOOKUP(LEFT($A3293,8),POR!$A:$R,12,0),"")</f>
        <v/>
      </c>
      <c r="AA3293" s="8" t="str">
        <f>IFERROR(VLOOKUP(LEFT($A3293,8),POR!$A:$R,13,0),"")</f>
        <v/>
      </c>
      <c r="AB3293" s="8" t="str">
        <f>IFERROR(VLOOKUP(LEFT($A3293,8),POR!$A:$R,14,0),"")</f>
        <v/>
      </c>
      <c r="AC3293" s="8" t="str">
        <f>IFERROR(VLOOKUP(LEFT($A3293,8),POR!$A:$R,15,0),"")</f>
        <v/>
      </c>
      <c r="AD3293" s="8" t="str">
        <f>IFERROR(VLOOKUP(LEFT($A3293,8),POR!$A:$R,16,0),"")</f>
        <v/>
      </c>
      <c r="AE3293" s="8" t="str">
        <f>IFERROR(VLOOKUP(LEFT($A3293,8),POR!$A:$R,17,0),"")</f>
        <v/>
      </c>
      <c r="AF3293" s="8" t="str">
        <f>IFERROR(VLOOKUP(LEFT($A3293,8),POR!$A:$R,18,0),"")</f>
        <v/>
      </c>
      <c r="AG3293" s="36" t="str">
        <f>IFERROR(VLOOKUP(A3293,NSD!F:G,2,0),"")</f>
        <v/>
      </c>
    </row>
    <row r="3294" spans="1:33">
      <c r="A3294" s="49" t="s">
        <v>2873</v>
      </c>
      <c r="B3294" s="36" t="str">
        <f>VLOOKUP(LEFT(A3294,8),Clusters!A:C,3,0)</f>
        <v>C6</v>
      </c>
      <c r="C3294" s="36">
        <f>VLOOKUP(LEFT(A3294,8),Clusters!A:D,2,0)</f>
        <v>65</v>
      </c>
      <c r="O3294" s="36">
        <f>IFERROR(VLOOKUP(LEFT(A3294,8),'Development Priority'!A:B,2,0),"")</f>
        <v>930</v>
      </c>
      <c r="P3294" s="8" t="str">
        <f>IFERROR(VLOOKUP(LEFT($A3294,8),POR!$A:$R,2,0),"")</f>
        <v/>
      </c>
      <c r="Q3294" s="8" t="str">
        <f>IFERROR(VLOOKUP(LEFT($A3294,8),POR!$A:$R,3,0),"")</f>
        <v/>
      </c>
      <c r="R3294" s="8" t="str">
        <f>IFERROR(VLOOKUP(LEFT($A3294,8),POR!$A:$R,4,0),"")</f>
        <v/>
      </c>
      <c r="S3294" s="8" t="str">
        <f>IFERROR(VLOOKUP(LEFT($A3294,8),POR!$A:$R,5,0),"")</f>
        <v/>
      </c>
      <c r="T3294" s="8" t="str">
        <f>IFERROR(VLOOKUP(LEFT($A3294,8),POR!$A:$R,6,0),"")</f>
        <v/>
      </c>
      <c r="U3294" s="8" t="str">
        <f>IFERROR(VLOOKUP(LEFT($A3294,8),POR!$A:$R,7,0),"")</f>
        <v/>
      </c>
      <c r="V3294" s="8">
        <f>IFERROR(VLOOKUP(LEFT($A3294,8),POR!$A:$R,8,0),"")</f>
        <v>42768</v>
      </c>
      <c r="W3294" s="8" t="str">
        <f>IFERROR(VLOOKUP(LEFT($A3294,8),POR!$A:$R,9,0),"")</f>
        <v/>
      </c>
      <c r="X3294" s="8" t="str">
        <f>IFERROR(VLOOKUP(LEFT($A3294,8),POR!$A:$R,10,0),"")</f>
        <v/>
      </c>
      <c r="Y3294" s="8" t="str">
        <f>IFERROR(VLOOKUP(LEFT($A3294,8),POR!$A:$R,11,0),"")</f>
        <v/>
      </c>
      <c r="Z3294" s="8" t="str">
        <f>IFERROR(VLOOKUP(LEFT($A3294,8),POR!$A:$R,12,0),"")</f>
        <v/>
      </c>
      <c r="AA3294" s="8" t="str">
        <f>IFERROR(VLOOKUP(LEFT($A3294,8),POR!$A:$R,13,0),"")</f>
        <v/>
      </c>
      <c r="AB3294" s="8" t="str">
        <f>IFERROR(VLOOKUP(LEFT($A3294,8),POR!$A:$R,14,0),"")</f>
        <v/>
      </c>
      <c r="AC3294" s="8" t="str">
        <f>IFERROR(VLOOKUP(LEFT($A3294,8),POR!$A:$R,15,0),"")</f>
        <v/>
      </c>
      <c r="AD3294" s="8" t="str">
        <f>IFERROR(VLOOKUP(LEFT($A3294,8),POR!$A:$R,16,0),"")</f>
        <v/>
      </c>
      <c r="AE3294" s="8" t="str">
        <f>IFERROR(VLOOKUP(LEFT($A3294,8),POR!$A:$R,17,0),"")</f>
        <v/>
      </c>
      <c r="AF3294" s="8" t="str">
        <f>IFERROR(VLOOKUP(LEFT($A3294,8),POR!$A:$R,18,0),"")</f>
        <v/>
      </c>
      <c r="AG3294" s="36" t="str">
        <f>IFERROR(VLOOKUP(A3294,NSD!F:G,2,0),"")</f>
        <v/>
      </c>
    </row>
    <row r="3295" spans="1:33">
      <c r="A3295" s="49" t="s">
        <v>4779</v>
      </c>
      <c r="B3295" s="36" t="str">
        <f>VLOOKUP(LEFT(A3295,8),Clusters!A:C,3,0)</f>
        <v>C6</v>
      </c>
      <c r="C3295" s="36">
        <f>VLOOKUP(LEFT(A3295,8),Clusters!A:D,2,0)</f>
        <v>65</v>
      </c>
      <c r="O3295" s="36">
        <f>IFERROR(VLOOKUP(LEFT(A3295,8),'Development Priority'!A:B,2,0),"")</f>
        <v>930</v>
      </c>
      <c r="P3295" s="8" t="str">
        <f>IFERROR(VLOOKUP(LEFT($A3295,8),POR!$A:$R,2,0),"")</f>
        <v/>
      </c>
      <c r="Q3295" s="8" t="str">
        <f>IFERROR(VLOOKUP(LEFT($A3295,8),POR!$A:$R,3,0),"")</f>
        <v/>
      </c>
      <c r="R3295" s="8" t="str">
        <f>IFERROR(VLOOKUP(LEFT($A3295,8),POR!$A:$R,4,0),"")</f>
        <v/>
      </c>
      <c r="S3295" s="8" t="str">
        <f>IFERROR(VLOOKUP(LEFT($A3295,8),POR!$A:$R,5,0),"")</f>
        <v/>
      </c>
      <c r="T3295" s="8" t="str">
        <f>IFERROR(VLOOKUP(LEFT($A3295,8),POR!$A:$R,6,0),"")</f>
        <v/>
      </c>
      <c r="U3295" s="8" t="str">
        <f>IFERROR(VLOOKUP(LEFT($A3295,8),POR!$A:$R,7,0),"")</f>
        <v/>
      </c>
      <c r="V3295" s="8">
        <f>IFERROR(VLOOKUP(LEFT($A3295,8),POR!$A:$R,8,0),"")</f>
        <v>42768</v>
      </c>
      <c r="W3295" s="8" t="str">
        <f>IFERROR(VLOOKUP(LEFT($A3295,8),POR!$A:$R,9,0),"")</f>
        <v/>
      </c>
      <c r="X3295" s="8" t="str">
        <f>IFERROR(VLOOKUP(LEFT($A3295,8),POR!$A:$R,10,0),"")</f>
        <v/>
      </c>
      <c r="Y3295" s="8" t="str">
        <f>IFERROR(VLOOKUP(LEFT($A3295,8),POR!$A:$R,11,0),"")</f>
        <v/>
      </c>
      <c r="Z3295" s="8" t="str">
        <f>IFERROR(VLOOKUP(LEFT($A3295,8),POR!$A:$R,12,0),"")</f>
        <v/>
      </c>
      <c r="AA3295" s="8" t="str">
        <f>IFERROR(VLOOKUP(LEFT($A3295,8),POR!$A:$R,13,0),"")</f>
        <v/>
      </c>
      <c r="AB3295" s="8" t="str">
        <f>IFERROR(VLOOKUP(LEFT($A3295,8),POR!$A:$R,14,0),"")</f>
        <v/>
      </c>
      <c r="AC3295" s="8" t="str">
        <f>IFERROR(VLOOKUP(LEFT($A3295,8),POR!$A:$R,15,0),"")</f>
        <v/>
      </c>
      <c r="AD3295" s="8" t="str">
        <f>IFERROR(VLOOKUP(LEFT($A3295,8),POR!$A:$R,16,0),"")</f>
        <v/>
      </c>
      <c r="AE3295" s="8" t="str">
        <f>IFERROR(VLOOKUP(LEFT($A3295,8),POR!$A:$R,17,0),"")</f>
        <v/>
      </c>
      <c r="AF3295" s="8" t="str">
        <f>IFERROR(VLOOKUP(LEFT($A3295,8),POR!$A:$R,18,0),"")</f>
        <v/>
      </c>
      <c r="AG3295" s="36" t="str">
        <f>IFERROR(VLOOKUP(A3295,NSD!F:G,2,0),"")</f>
        <v/>
      </c>
    </row>
    <row r="3296" spans="1:33">
      <c r="A3296" s="49" t="s">
        <v>2567</v>
      </c>
      <c r="B3296" s="36" t="str">
        <f>VLOOKUP(LEFT(A3296,8),Clusters!A:C,3,0)</f>
        <v>C6</v>
      </c>
      <c r="C3296" s="36">
        <f>VLOOKUP(LEFT(A3296,8),Clusters!A:D,2,0)</f>
        <v>65</v>
      </c>
      <c r="O3296" s="36">
        <f>IFERROR(VLOOKUP(LEFT(A3296,8),'Development Priority'!A:B,2,0),"")</f>
        <v>704</v>
      </c>
      <c r="P3296" s="8" t="str">
        <f>IFERROR(VLOOKUP(LEFT($A3296,8),POR!$A:$R,2,0),"")</f>
        <v/>
      </c>
      <c r="Q3296" s="8" t="str">
        <f>IFERROR(VLOOKUP(LEFT($A3296,8),POR!$A:$R,3,0),"")</f>
        <v/>
      </c>
      <c r="R3296" s="8" t="str">
        <f>IFERROR(VLOOKUP(LEFT($A3296,8),POR!$A:$R,4,0),"")</f>
        <v/>
      </c>
      <c r="S3296" s="8" t="str">
        <f>IFERROR(VLOOKUP(LEFT($A3296,8),POR!$A:$R,5,0),"")</f>
        <v/>
      </c>
      <c r="T3296" s="8" t="str">
        <f>IFERROR(VLOOKUP(LEFT($A3296,8),POR!$A:$R,6,0),"")</f>
        <v/>
      </c>
      <c r="U3296" s="8" t="str">
        <f>IFERROR(VLOOKUP(LEFT($A3296,8),POR!$A:$R,7,0),"")</f>
        <v/>
      </c>
      <c r="V3296" s="8" t="str">
        <f>IFERROR(VLOOKUP(LEFT($A3296,8),POR!$A:$R,8,0),"")</f>
        <v/>
      </c>
      <c r="W3296" s="8" t="str">
        <f>IFERROR(VLOOKUP(LEFT($A3296,8),POR!$A:$R,9,0),"")</f>
        <v/>
      </c>
      <c r="X3296" s="8" t="str">
        <f>IFERROR(VLOOKUP(LEFT($A3296,8),POR!$A:$R,10,0),"")</f>
        <v/>
      </c>
      <c r="Y3296" s="8" t="str">
        <f>IFERROR(VLOOKUP(LEFT($A3296,8),POR!$A:$R,11,0),"")</f>
        <v/>
      </c>
      <c r="Z3296" s="8" t="str">
        <f>IFERROR(VLOOKUP(LEFT($A3296,8),POR!$A:$R,12,0),"")</f>
        <v/>
      </c>
      <c r="AA3296" s="8" t="str">
        <f>IFERROR(VLOOKUP(LEFT($A3296,8),POR!$A:$R,13,0),"")</f>
        <v/>
      </c>
      <c r="AB3296" s="8" t="str">
        <f>IFERROR(VLOOKUP(LEFT($A3296,8),POR!$A:$R,14,0),"")</f>
        <v/>
      </c>
      <c r="AC3296" s="8" t="str">
        <f>IFERROR(VLOOKUP(LEFT($A3296,8),POR!$A:$R,15,0),"")</f>
        <v/>
      </c>
      <c r="AD3296" s="8" t="str">
        <f>IFERROR(VLOOKUP(LEFT($A3296,8),POR!$A:$R,16,0),"")</f>
        <v/>
      </c>
      <c r="AE3296" s="8" t="str">
        <f>IFERROR(VLOOKUP(LEFT($A3296,8),POR!$A:$R,17,0),"")</f>
        <v/>
      </c>
      <c r="AF3296" s="8" t="str">
        <f>IFERROR(VLOOKUP(LEFT($A3296,8),POR!$A:$R,18,0),"")</f>
        <v/>
      </c>
      <c r="AG3296" s="36" t="str">
        <f>IFERROR(VLOOKUP(A3296,NSD!F:G,2,0),"")</f>
        <v/>
      </c>
    </row>
    <row r="3297" spans="1:33">
      <c r="A3297" s="49" t="s">
        <v>3004</v>
      </c>
      <c r="B3297" s="36" t="str">
        <f>VLOOKUP(LEFT(A3297,8),Clusters!A:C,3,0)</f>
        <v>C6</v>
      </c>
      <c r="C3297" s="36">
        <f>VLOOKUP(LEFT(A3297,8),Clusters!A:D,2,0)</f>
        <v>65</v>
      </c>
      <c r="O3297" s="36">
        <f>IFERROR(VLOOKUP(LEFT(A3297,8),'Development Priority'!A:B,2,0),"")</f>
        <v>704</v>
      </c>
      <c r="P3297" s="8" t="str">
        <f>IFERROR(VLOOKUP(LEFT($A3297,8),POR!$A:$R,2,0),"")</f>
        <v/>
      </c>
      <c r="Q3297" s="8" t="str">
        <f>IFERROR(VLOOKUP(LEFT($A3297,8),POR!$A:$R,3,0),"")</f>
        <v/>
      </c>
      <c r="R3297" s="8" t="str">
        <f>IFERROR(VLOOKUP(LEFT($A3297,8),POR!$A:$R,4,0),"")</f>
        <v/>
      </c>
      <c r="S3297" s="8" t="str">
        <f>IFERROR(VLOOKUP(LEFT($A3297,8),POR!$A:$R,5,0),"")</f>
        <v/>
      </c>
      <c r="T3297" s="8" t="str">
        <f>IFERROR(VLOOKUP(LEFT($A3297,8),POR!$A:$R,6,0),"")</f>
        <v/>
      </c>
      <c r="U3297" s="8" t="str">
        <f>IFERROR(VLOOKUP(LEFT($A3297,8),POR!$A:$R,7,0),"")</f>
        <v/>
      </c>
      <c r="V3297" s="8" t="str">
        <f>IFERROR(VLOOKUP(LEFT($A3297,8),POR!$A:$R,8,0),"")</f>
        <v/>
      </c>
      <c r="W3297" s="8" t="str">
        <f>IFERROR(VLOOKUP(LEFT($A3297,8),POR!$A:$R,9,0),"")</f>
        <v/>
      </c>
      <c r="X3297" s="8" t="str">
        <f>IFERROR(VLOOKUP(LEFT($A3297,8),POR!$A:$R,10,0),"")</f>
        <v/>
      </c>
      <c r="Y3297" s="8" t="str">
        <f>IFERROR(VLOOKUP(LEFT($A3297,8),POR!$A:$R,11,0),"")</f>
        <v/>
      </c>
      <c r="Z3297" s="8" t="str">
        <f>IFERROR(VLOOKUP(LEFT($A3297,8),POR!$A:$R,12,0),"")</f>
        <v/>
      </c>
      <c r="AA3297" s="8" t="str">
        <f>IFERROR(VLOOKUP(LEFT($A3297,8),POR!$A:$R,13,0),"")</f>
        <v/>
      </c>
      <c r="AB3297" s="8" t="str">
        <f>IFERROR(VLOOKUP(LEFT($A3297,8),POR!$A:$R,14,0),"")</f>
        <v/>
      </c>
      <c r="AC3297" s="8" t="str">
        <f>IFERROR(VLOOKUP(LEFT($A3297,8),POR!$A:$R,15,0),"")</f>
        <v/>
      </c>
      <c r="AD3297" s="8" t="str">
        <f>IFERROR(VLOOKUP(LEFT($A3297,8),POR!$A:$R,16,0),"")</f>
        <v/>
      </c>
      <c r="AE3297" s="8" t="str">
        <f>IFERROR(VLOOKUP(LEFT($A3297,8),POR!$A:$R,17,0),"")</f>
        <v/>
      </c>
      <c r="AF3297" s="8" t="str">
        <f>IFERROR(VLOOKUP(LEFT($A3297,8),POR!$A:$R,18,0),"")</f>
        <v/>
      </c>
      <c r="AG3297" s="36" t="str">
        <f>IFERROR(VLOOKUP(A3297,NSD!F:G,2,0),"")</f>
        <v/>
      </c>
    </row>
    <row r="3298" spans="1:33">
      <c r="A3298" s="49" t="s">
        <v>2349</v>
      </c>
      <c r="B3298" s="36" t="str">
        <f>VLOOKUP(LEFT(A3298,8),Clusters!A:C,3,0)</f>
        <v>C6</v>
      </c>
      <c r="C3298" s="36">
        <f>VLOOKUP(LEFT(A3298,8),Clusters!A:D,2,0)</f>
        <v>65</v>
      </c>
      <c r="O3298" s="36">
        <f>IFERROR(VLOOKUP(LEFT(A3298,8),'Development Priority'!A:B,2,0),"")</f>
        <v>704</v>
      </c>
      <c r="P3298" s="8" t="str">
        <f>IFERROR(VLOOKUP(LEFT($A3298,8),POR!$A:$R,2,0),"")</f>
        <v/>
      </c>
      <c r="Q3298" s="8" t="str">
        <f>IFERROR(VLOOKUP(LEFT($A3298,8),POR!$A:$R,3,0),"")</f>
        <v/>
      </c>
      <c r="R3298" s="8" t="str">
        <f>IFERROR(VLOOKUP(LEFT($A3298,8),POR!$A:$R,4,0),"")</f>
        <v/>
      </c>
      <c r="S3298" s="8" t="str">
        <f>IFERROR(VLOOKUP(LEFT($A3298,8),POR!$A:$R,5,0),"")</f>
        <v/>
      </c>
      <c r="T3298" s="8" t="str">
        <f>IFERROR(VLOOKUP(LEFT($A3298,8),POR!$A:$R,6,0),"")</f>
        <v/>
      </c>
      <c r="U3298" s="8" t="str">
        <f>IFERROR(VLOOKUP(LEFT($A3298,8),POR!$A:$R,7,0),"")</f>
        <v/>
      </c>
      <c r="V3298" s="8" t="str">
        <f>IFERROR(VLOOKUP(LEFT($A3298,8),POR!$A:$R,8,0),"")</f>
        <v/>
      </c>
      <c r="W3298" s="8" t="str">
        <f>IFERROR(VLOOKUP(LEFT($A3298,8),POR!$A:$R,9,0),"")</f>
        <v/>
      </c>
      <c r="X3298" s="8" t="str">
        <f>IFERROR(VLOOKUP(LEFT($A3298,8),POR!$A:$R,10,0),"")</f>
        <v/>
      </c>
      <c r="Y3298" s="8" t="str">
        <f>IFERROR(VLOOKUP(LEFT($A3298,8),POR!$A:$R,11,0),"")</f>
        <v/>
      </c>
      <c r="Z3298" s="8" t="str">
        <f>IFERROR(VLOOKUP(LEFT($A3298,8),POR!$A:$R,12,0),"")</f>
        <v/>
      </c>
      <c r="AA3298" s="8" t="str">
        <f>IFERROR(VLOOKUP(LEFT($A3298,8),POR!$A:$R,13,0),"")</f>
        <v/>
      </c>
      <c r="AB3298" s="8" t="str">
        <f>IFERROR(VLOOKUP(LEFT($A3298,8),POR!$A:$R,14,0),"")</f>
        <v/>
      </c>
      <c r="AC3298" s="8" t="str">
        <f>IFERROR(VLOOKUP(LEFT($A3298,8),POR!$A:$R,15,0),"")</f>
        <v/>
      </c>
      <c r="AD3298" s="8" t="str">
        <f>IFERROR(VLOOKUP(LEFT($A3298,8),POR!$A:$R,16,0),"")</f>
        <v/>
      </c>
      <c r="AE3298" s="8" t="str">
        <f>IFERROR(VLOOKUP(LEFT($A3298,8),POR!$A:$R,17,0),"")</f>
        <v/>
      </c>
      <c r="AF3298" s="8" t="str">
        <f>IFERROR(VLOOKUP(LEFT($A3298,8),POR!$A:$R,18,0),"")</f>
        <v/>
      </c>
      <c r="AG3298" s="36" t="str">
        <f>IFERROR(VLOOKUP(A3298,NSD!F:G,2,0),"")</f>
        <v/>
      </c>
    </row>
    <row r="3299" spans="1:33">
      <c r="A3299" s="49" t="s">
        <v>2923</v>
      </c>
      <c r="B3299" s="36" t="str">
        <f>VLOOKUP(LEFT(A3299,8),Clusters!A:C,3,0)</f>
        <v>C6</v>
      </c>
      <c r="C3299" s="36">
        <f>VLOOKUP(LEFT(A3299,8),Clusters!A:D,2,0)</f>
        <v>65</v>
      </c>
      <c r="O3299" s="36">
        <f>IFERROR(VLOOKUP(LEFT(A3299,8),'Development Priority'!A:B,2,0),"")</f>
        <v>409</v>
      </c>
      <c r="P3299" s="8" t="str">
        <f>IFERROR(VLOOKUP(LEFT($A3299,8),POR!$A:$R,2,0),"")</f>
        <v/>
      </c>
      <c r="Q3299" s="8" t="str">
        <f>IFERROR(VLOOKUP(LEFT($A3299,8),POR!$A:$R,3,0),"")</f>
        <v/>
      </c>
      <c r="R3299" s="8" t="str">
        <f>IFERROR(VLOOKUP(LEFT($A3299,8),POR!$A:$R,4,0),"")</f>
        <v/>
      </c>
      <c r="S3299" s="8" t="str">
        <f>IFERROR(VLOOKUP(LEFT($A3299,8),POR!$A:$R,5,0),"")</f>
        <v/>
      </c>
      <c r="T3299" s="8" t="str">
        <f>IFERROR(VLOOKUP(LEFT($A3299,8),POR!$A:$R,6,0),"")</f>
        <v/>
      </c>
      <c r="U3299" s="8">
        <f>IFERROR(VLOOKUP(LEFT($A3299,8),POR!$A:$R,7,0),"")</f>
        <v>43023</v>
      </c>
      <c r="V3299" s="8">
        <f>IFERROR(VLOOKUP(LEFT($A3299,8),POR!$A:$R,8,0),"")</f>
        <v>42828</v>
      </c>
      <c r="W3299" s="8" t="str">
        <f>IFERROR(VLOOKUP(LEFT($A3299,8),POR!$A:$R,9,0),"")</f>
        <v/>
      </c>
      <c r="X3299" s="8" t="str">
        <f>IFERROR(VLOOKUP(LEFT($A3299,8),POR!$A:$R,10,0),"")</f>
        <v/>
      </c>
      <c r="Y3299" s="8" t="str">
        <f>IFERROR(VLOOKUP(LEFT($A3299,8),POR!$A:$R,11,0),"")</f>
        <v/>
      </c>
      <c r="Z3299" s="8" t="str">
        <f>IFERROR(VLOOKUP(LEFT($A3299,8),POR!$A:$R,12,0),"")</f>
        <v/>
      </c>
      <c r="AA3299" s="8" t="str">
        <f>IFERROR(VLOOKUP(LEFT($A3299,8),POR!$A:$R,13,0),"")</f>
        <v/>
      </c>
      <c r="AB3299" s="8" t="str">
        <f>IFERROR(VLOOKUP(LEFT($A3299,8),POR!$A:$R,14,0),"")</f>
        <v/>
      </c>
      <c r="AC3299" s="8" t="str">
        <f>IFERROR(VLOOKUP(LEFT($A3299,8),POR!$A:$R,15,0),"")</f>
        <v/>
      </c>
      <c r="AD3299" s="8" t="str">
        <f>IFERROR(VLOOKUP(LEFT($A3299,8),POR!$A:$R,16,0),"")</f>
        <v/>
      </c>
      <c r="AE3299" s="8" t="str">
        <f>IFERROR(VLOOKUP(LEFT($A3299,8),POR!$A:$R,17,0),"")</f>
        <v/>
      </c>
      <c r="AF3299" s="8" t="str">
        <f>IFERROR(VLOOKUP(LEFT($A3299,8),POR!$A:$R,18,0),"")</f>
        <v/>
      </c>
      <c r="AG3299" s="36" t="str">
        <f>IFERROR(VLOOKUP(A3299,NSD!F:G,2,0),"")</f>
        <v/>
      </c>
    </row>
    <row r="3300" spans="1:33">
      <c r="A3300" s="49" t="s">
        <v>2633</v>
      </c>
      <c r="B3300" s="36" t="str">
        <f>VLOOKUP(LEFT(A3300,8),Clusters!A:C,3,0)</f>
        <v>C6</v>
      </c>
      <c r="C3300" s="36">
        <f>VLOOKUP(LEFT(A3300,8),Clusters!A:D,2,0)</f>
        <v>65</v>
      </c>
      <c r="O3300" s="36">
        <f>IFERROR(VLOOKUP(LEFT(A3300,8),'Development Priority'!A:B,2,0),"")</f>
        <v>409</v>
      </c>
      <c r="P3300" s="8" t="str">
        <f>IFERROR(VLOOKUP(LEFT($A3300,8),POR!$A:$R,2,0),"")</f>
        <v/>
      </c>
      <c r="Q3300" s="8" t="str">
        <f>IFERROR(VLOOKUP(LEFT($A3300,8),POR!$A:$R,3,0),"")</f>
        <v/>
      </c>
      <c r="R3300" s="8" t="str">
        <f>IFERROR(VLOOKUP(LEFT($A3300,8),POR!$A:$R,4,0),"")</f>
        <v/>
      </c>
      <c r="S3300" s="8" t="str">
        <f>IFERROR(VLOOKUP(LEFT($A3300,8),POR!$A:$R,5,0),"")</f>
        <v/>
      </c>
      <c r="T3300" s="8" t="str">
        <f>IFERROR(VLOOKUP(LEFT($A3300,8),POR!$A:$R,6,0),"")</f>
        <v/>
      </c>
      <c r="U3300" s="8">
        <f>IFERROR(VLOOKUP(LEFT($A3300,8),POR!$A:$R,7,0),"")</f>
        <v>43023</v>
      </c>
      <c r="V3300" s="8">
        <f>IFERROR(VLOOKUP(LEFT($A3300,8),POR!$A:$R,8,0),"")</f>
        <v>42828</v>
      </c>
      <c r="W3300" s="8" t="str">
        <f>IFERROR(VLOOKUP(LEFT($A3300,8),POR!$A:$R,9,0),"")</f>
        <v/>
      </c>
      <c r="X3300" s="8" t="str">
        <f>IFERROR(VLOOKUP(LEFT($A3300,8),POR!$A:$R,10,0),"")</f>
        <v/>
      </c>
      <c r="Y3300" s="8" t="str">
        <f>IFERROR(VLOOKUP(LEFT($A3300,8),POR!$A:$R,11,0),"")</f>
        <v/>
      </c>
      <c r="Z3300" s="8" t="str">
        <f>IFERROR(VLOOKUP(LEFT($A3300,8),POR!$A:$R,12,0),"")</f>
        <v/>
      </c>
      <c r="AA3300" s="8" t="str">
        <f>IFERROR(VLOOKUP(LEFT($A3300,8),POR!$A:$R,13,0),"")</f>
        <v/>
      </c>
      <c r="AB3300" s="8" t="str">
        <f>IFERROR(VLOOKUP(LEFT($A3300,8),POR!$A:$R,14,0),"")</f>
        <v/>
      </c>
      <c r="AC3300" s="8" t="str">
        <f>IFERROR(VLOOKUP(LEFT($A3300,8),POR!$A:$R,15,0),"")</f>
        <v/>
      </c>
      <c r="AD3300" s="8" t="str">
        <f>IFERROR(VLOOKUP(LEFT($A3300,8),POR!$A:$R,16,0),"")</f>
        <v/>
      </c>
      <c r="AE3300" s="8" t="str">
        <f>IFERROR(VLOOKUP(LEFT($A3300,8),POR!$A:$R,17,0),"")</f>
        <v/>
      </c>
      <c r="AF3300" s="8" t="str">
        <f>IFERROR(VLOOKUP(LEFT($A3300,8),POR!$A:$R,18,0),"")</f>
        <v/>
      </c>
      <c r="AG3300" s="36" t="str">
        <f>IFERROR(VLOOKUP(A3300,NSD!F:G,2,0),"")</f>
        <v/>
      </c>
    </row>
    <row r="3301" spans="1:33">
      <c r="A3301" s="49" t="s">
        <v>4275</v>
      </c>
      <c r="B3301" s="36" t="str">
        <f>VLOOKUP(LEFT(A3301,8),Clusters!A:C,3,0)</f>
        <v>C6</v>
      </c>
      <c r="C3301" s="36">
        <f>VLOOKUP(LEFT(A3301,8),Clusters!A:D,2,0)</f>
        <v>65</v>
      </c>
      <c r="O3301" s="36">
        <f>IFERROR(VLOOKUP(LEFT(A3301,8),'Development Priority'!A:B,2,0),"")</f>
        <v>409</v>
      </c>
      <c r="P3301" s="8" t="str">
        <f>IFERROR(VLOOKUP(LEFT($A3301,8),POR!$A:$R,2,0),"")</f>
        <v/>
      </c>
      <c r="Q3301" s="8" t="str">
        <f>IFERROR(VLOOKUP(LEFT($A3301,8),POR!$A:$R,3,0),"")</f>
        <v/>
      </c>
      <c r="R3301" s="8" t="str">
        <f>IFERROR(VLOOKUP(LEFT($A3301,8),POR!$A:$R,4,0),"")</f>
        <v/>
      </c>
      <c r="S3301" s="8" t="str">
        <f>IFERROR(VLOOKUP(LEFT($A3301,8),POR!$A:$R,5,0),"")</f>
        <v/>
      </c>
      <c r="T3301" s="8" t="str">
        <f>IFERROR(VLOOKUP(LEFT($A3301,8),POR!$A:$R,6,0),"")</f>
        <v/>
      </c>
      <c r="U3301" s="8">
        <f>IFERROR(VLOOKUP(LEFT($A3301,8),POR!$A:$R,7,0),"")</f>
        <v>43023</v>
      </c>
      <c r="V3301" s="8">
        <f>IFERROR(VLOOKUP(LEFT($A3301,8),POR!$A:$R,8,0),"")</f>
        <v>42828</v>
      </c>
      <c r="W3301" s="8" t="str">
        <f>IFERROR(VLOOKUP(LEFT($A3301,8),POR!$A:$R,9,0),"")</f>
        <v/>
      </c>
      <c r="X3301" s="8" t="str">
        <f>IFERROR(VLOOKUP(LEFT($A3301,8),POR!$A:$R,10,0),"")</f>
        <v/>
      </c>
      <c r="Y3301" s="8" t="str">
        <f>IFERROR(VLOOKUP(LEFT($A3301,8),POR!$A:$R,11,0),"")</f>
        <v/>
      </c>
      <c r="Z3301" s="8" t="str">
        <f>IFERROR(VLOOKUP(LEFT($A3301,8),POR!$A:$R,12,0),"")</f>
        <v/>
      </c>
      <c r="AA3301" s="8" t="str">
        <f>IFERROR(VLOOKUP(LEFT($A3301,8),POR!$A:$R,13,0),"")</f>
        <v/>
      </c>
      <c r="AB3301" s="8" t="str">
        <f>IFERROR(VLOOKUP(LEFT($A3301,8),POR!$A:$R,14,0),"")</f>
        <v/>
      </c>
      <c r="AC3301" s="8" t="str">
        <f>IFERROR(VLOOKUP(LEFT($A3301,8),POR!$A:$R,15,0),"")</f>
        <v/>
      </c>
      <c r="AD3301" s="8" t="str">
        <f>IFERROR(VLOOKUP(LEFT($A3301,8),POR!$A:$R,16,0),"")</f>
        <v/>
      </c>
      <c r="AE3301" s="8" t="str">
        <f>IFERROR(VLOOKUP(LEFT($A3301,8),POR!$A:$R,17,0),"")</f>
        <v/>
      </c>
      <c r="AF3301" s="8" t="str">
        <f>IFERROR(VLOOKUP(LEFT($A3301,8),POR!$A:$R,18,0),"")</f>
        <v/>
      </c>
      <c r="AG3301" s="36" t="str">
        <f>IFERROR(VLOOKUP(A3301,NSD!F:G,2,0),"")</f>
        <v/>
      </c>
    </row>
    <row r="3302" spans="1:33">
      <c r="A3302" s="49" t="s">
        <v>3124</v>
      </c>
      <c r="B3302" s="36" t="str">
        <f>VLOOKUP(LEFT(A3302,8),Clusters!A:C,3,0)</f>
        <v>C6</v>
      </c>
      <c r="C3302" s="36">
        <f>VLOOKUP(LEFT(A3302,8),Clusters!A:D,2,0)</f>
        <v>65</v>
      </c>
      <c r="O3302" s="36">
        <f>IFERROR(VLOOKUP(LEFT(A3302,8),'Development Priority'!A:B,2,0),"")</f>
        <v>659</v>
      </c>
      <c r="P3302" s="8" t="str">
        <f>IFERROR(VLOOKUP(LEFT($A3302,8),POR!$A:$R,2,0),"")</f>
        <v/>
      </c>
      <c r="Q3302" s="8" t="str">
        <f>IFERROR(VLOOKUP(LEFT($A3302,8),POR!$A:$R,3,0),"")</f>
        <v/>
      </c>
      <c r="R3302" s="8" t="str">
        <f>IFERROR(VLOOKUP(LEFT($A3302,8),POR!$A:$R,4,0),"")</f>
        <v/>
      </c>
      <c r="S3302" s="8" t="str">
        <f>IFERROR(VLOOKUP(LEFT($A3302,8),POR!$A:$R,5,0),"")</f>
        <v/>
      </c>
      <c r="T3302" s="8" t="str">
        <f>IFERROR(VLOOKUP(LEFT($A3302,8),POR!$A:$R,6,0),"")</f>
        <v/>
      </c>
      <c r="U3302" s="8" t="str">
        <f>IFERROR(VLOOKUP(LEFT($A3302,8),POR!$A:$R,7,0),"")</f>
        <v/>
      </c>
      <c r="V3302" s="8" t="str">
        <f>IFERROR(VLOOKUP(LEFT($A3302,8),POR!$A:$R,8,0),"")</f>
        <v/>
      </c>
      <c r="W3302" s="8" t="str">
        <f>IFERROR(VLOOKUP(LEFT($A3302,8),POR!$A:$R,9,0),"")</f>
        <v/>
      </c>
      <c r="X3302" s="8" t="str">
        <f>IFERROR(VLOOKUP(LEFT($A3302,8),POR!$A:$R,10,0),"")</f>
        <v/>
      </c>
      <c r="Y3302" s="8" t="str">
        <f>IFERROR(VLOOKUP(LEFT($A3302,8),POR!$A:$R,11,0),"")</f>
        <v/>
      </c>
      <c r="Z3302" s="8" t="str">
        <f>IFERROR(VLOOKUP(LEFT($A3302,8),POR!$A:$R,12,0),"")</f>
        <v/>
      </c>
      <c r="AA3302" s="8" t="str">
        <f>IFERROR(VLOOKUP(LEFT($A3302,8),POR!$A:$R,13,0),"")</f>
        <v/>
      </c>
      <c r="AB3302" s="8" t="str">
        <f>IFERROR(VLOOKUP(LEFT($A3302,8),POR!$A:$R,14,0),"")</f>
        <v/>
      </c>
      <c r="AC3302" s="8" t="str">
        <f>IFERROR(VLOOKUP(LEFT($A3302,8),POR!$A:$R,15,0),"")</f>
        <v/>
      </c>
      <c r="AD3302" s="8" t="str">
        <f>IFERROR(VLOOKUP(LEFT($A3302,8),POR!$A:$R,16,0),"")</f>
        <v/>
      </c>
      <c r="AE3302" s="8" t="str">
        <f>IFERROR(VLOOKUP(LEFT($A3302,8),POR!$A:$R,17,0),"")</f>
        <v/>
      </c>
      <c r="AF3302" s="8" t="str">
        <f>IFERROR(VLOOKUP(LEFT($A3302,8),POR!$A:$R,18,0),"")</f>
        <v/>
      </c>
      <c r="AG3302" s="36" t="str">
        <f>IFERROR(VLOOKUP(A3302,NSD!F:G,2,0),"")</f>
        <v/>
      </c>
    </row>
    <row r="3303" spans="1:33">
      <c r="A3303" s="49" t="s">
        <v>2392</v>
      </c>
      <c r="B3303" s="36" t="str">
        <f>VLOOKUP(LEFT(A3303,8),Clusters!A:C,3,0)</f>
        <v>C6</v>
      </c>
      <c r="C3303" s="36">
        <f>VLOOKUP(LEFT(A3303,8),Clusters!A:D,2,0)</f>
        <v>65</v>
      </c>
      <c r="O3303" s="36">
        <f>IFERROR(VLOOKUP(LEFT(A3303,8),'Development Priority'!A:B,2,0),"")</f>
        <v>659</v>
      </c>
      <c r="P3303" s="8" t="str">
        <f>IFERROR(VLOOKUP(LEFT($A3303,8),POR!$A:$R,2,0),"")</f>
        <v/>
      </c>
      <c r="Q3303" s="8" t="str">
        <f>IFERROR(VLOOKUP(LEFT($A3303,8),POR!$A:$R,3,0),"")</f>
        <v/>
      </c>
      <c r="R3303" s="8" t="str">
        <f>IFERROR(VLOOKUP(LEFT($A3303,8),POR!$A:$R,4,0),"")</f>
        <v/>
      </c>
      <c r="S3303" s="8" t="str">
        <f>IFERROR(VLOOKUP(LEFT($A3303,8),POR!$A:$R,5,0),"")</f>
        <v/>
      </c>
      <c r="T3303" s="8" t="str">
        <f>IFERROR(VLOOKUP(LEFT($A3303,8),POR!$A:$R,6,0),"")</f>
        <v/>
      </c>
      <c r="U3303" s="8" t="str">
        <f>IFERROR(VLOOKUP(LEFT($A3303,8),POR!$A:$R,7,0),"")</f>
        <v/>
      </c>
      <c r="V3303" s="8" t="str">
        <f>IFERROR(VLOOKUP(LEFT($A3303,8),POR!$A:$R,8,0),"")</f>
        <v/>
      </c>
      <c r="W3303" s="8" t="str">
        <f>IFERROR(VLOOKUP(LEFT($A3303,8),POR!$A:$R,9,0),"")</f>
        <v/>
      </c>
      <c r="X3303" s="8" t="str">
        <f>IFERROR(VLOOKUP(LEFT($A3303,8),POR!$A:$R,10,0),"")</f>
        <v/>
      </c>
      <c r="Y3303" s="8" t="str">
        <f>IFERROR(VLOOKUP(LEFT($A3303,8),POR!$A:$R,11,0),"")</f>
        <v/>
      </c>
      <c r="Z3303" s="8" t="str">
        <f>IFERROR(VLOOKUP(LEFT($A3303,8),POR!$A:$R,12,0),"")</f>
        <v/>
      </c>
      <c r="AA3303" s="8" t="str">
        <f>IFERROR(VLOOKUP(LEFT($A3303,8),POR!$A:$R,13,0),"")</f>
        <v/>
      </c>
      <c r="AB3303" s="8" t="str">
        <f>IFERROR(VLOOKUP(LEFT($A3303,8),POR!$A:$R,14,0),"")</f>
        <v/>
      </c>
      <c r="AC3303" s="8" t="str">
        <f>IFERROR(VLOOKUP(LEFT($A3303,8),POR!$A:$R,15,0),"")</f>
        <v/>
      </c>
      <c r="AD3303" s="8" t="str">
        <f>IFERROR(VLOOKUP(LEFT($A3303,8),POR!$A:$R,16,0),"")</f>
        <v/>
      </c>
      <c r="AE3303" s="8" t="str">
        <f>IFERROR(VLOOKUP(LEFT($A3303,8),POR!$A:$R,17,0),"")</f>
        <v/>
      </c>
      <c r="AF3303" s="8" t="str">
        <f>IFERROR(VLOOKUP(LEFT($A3303,8),POR!$A:$R,18,0),"")</f>
        <v/>
      </c>
      <c r="AG3303" s="36" t="str">
        <f>IFERROR(VLOOKUP(A3303,NSD!F:G,2,0),"")</f>
        <v/>
      </c>
    </row>
    <row r="3304" spans="1:33">
      <c r="A3304" s="49" t="s">
        <v>2882</v>
      </c>
      <c r="B3304" s="36" t="str">
        <f>VLOOKUP(LEFT(A3304,8),Clusters!A:C,3,0)</f>
        <v>C6</v>
      </c>
      <c r="C3304" s="36">
        <f>VLOOKUP(LEFT(A3304,8),Clusters!A:D,2,0)</f>
        <v>65</v>
      </c>
      <c r="O3304" s="36">
        <f>IFERROR(VLOOKUP(LEFT(A3304,8),'Development Priority'!A:B,2,0),"")</f>
        <v>659</v>
      </c>
      <c r="P3304" s="8" t="str">
        <f>IFERROR(VLOOKUP(LEFT($A3304,8),POR!$A:$R,2,0),"")</f>
        <v/>
      </c>
      <c r="Q3304" s="8" t="str">
        <f>IFERROR(VLOOKUP(LEFT($A3304,8),POR!$A:$R,3,0),"")</f>
        <v/>
      </c>
      <c r="R3304" s="8" t="str">
        <f>IFERROR(VLOOKUP(LEFT($A3304,8),POR!$A:$R,4,0),"")</f>
        <v/>
      </c>
      <c r="S3304" s="8" t="str">
        <f>IFERROR(VLOOKUP(LEFT($A3304,8),POR!$A:$R,5,0),"")</f>
        <v/>
      </c>
      <c r="T3304" s="8" t="str">
        <f>IFERROR(VLOOKUP(LEFT($A3304,8),POR!$A:$R,6,0),"")</f>
        <v/>
      </c>
      <c r="U3304" s="8" t="str">
        <f>IFERROR(VLOOKUP(LEFT($A3304,8),POR!$A:$R,7,0),"")</f>
        <v/>
      </c>
      <c r="V3304" s="8" t="str">
        <f>IFERROR(VLOOKUP(LEFT($A3304,8),POR!$A:$R,8,0),"")</f>
        <v/>
      </c>
      <c r="W3304" s="8" t="str">
        <f>IFERROR(VLOOKUP(LEFT($A3304,8),POR!$A:$R,9,0),"")</f>
        <v/>
      </c>
      <c r="X3304" s="8" t="str">
        <f>IFERROR(VLOOKUP(LEFT($A3304,8),POR!$A:$R,10,0),"")</f>
        <v/>
      </c>
      <c r="Y3304" s="8" t="str">
        <f>IFERROR(VLOOKUP(LEFT($A3304,8),POR!$A:$R,11,0),"")</f>
        <v/>
      </c>
      <c r="Z3304" s="8" t="str">
        <f>IFERROR(VLOOKUP(LEFT($A3304,8),POR!$A:$R,12,0),"")</f>
        <v/>
      </c>
      <c r="AA3304" s="8" t="str">
        <f>IFERROR(VLOOKUP(LEFT($A3304,8),POR!$A:$R,13,0),"")</f>
        <v/>
      </c>
      <c r="AB3304" s="8" t="str">
        <f>IFERROR(VLOOKUP(LEFT($A3304,8),POR!$A:$R,14,0),"")</f>
        <v/>
      </c>
      <c r="AC3304" s="8" t="str">
        <f>IFERROR(VLOOKUP(LEFT($A3304,8),POR!$A:$R,15,0),"")</f>
        <v/>
      </c>
      <c r="AD3304" s="8" t="str">
        <f>IFERROR(VLOOKUP(LEFT($A3304,8),POR!$A:$R,16,0),"")</f>
        <v/>
      </c>
      <c r="AE3304" s="8" t="str">
        <f>IFERROR(VLOOKUP(LEFT($A3304,8),POR!$A:$R,17,0),"")</f>
        <v/>
      </c>
      <c r="AF3304" s="8" t="str">
        <f>IFERROR(VLOOKUP(LEFT($A3304,8),POR!$A:$R,18,0),"")</f>
        <v/>
      </c>
      <c r="AG3304" s="36" t="str">
        <f>IFERROR(VLOOKUP(A3304,NSD!F:G,2,0),"")</f>
        <v/>
      </c>
    </row>
    <row r="3305" spans="1:33">
      <c r="A3305" s="49" t="s">
        <v>2938</v>
      </c>
      <c r="B3305" s="36" t="str">
        <f>VLOOKUP(LEFT(A3305,8),Clusters!A:C,3,0)</f>
        <v>C6</v>
      </c>
      <c r="C3305" s="36">
        <f>VLOOKUP(LEFT(A3305,8),Clusters!A:D,2,0)</f>
        <v>65</v>
      </c>
      <c r="O3305" s="36">
        <f>IFERROR(VLOOKUP(LEFT(A3305,8),'Development Priority'!A:B,2,0),"")</f>
        <v>867</v>
      </c>
      <c r="P3305" s="8" t="str">
        <f>IFERROR(VLOOKUP(LEFT($A3305,8),POR!$A:$R,2,0),"")</f>
        <v/>
      </c>
      <c r="Q3305" s="8" t="str">
        <f>IFERROR(VLOOKUP(LEFT($A3305,8),POR!$A:$R,3,0),"")</f>
        <v/>
      </c>
      <c r="R3305" s="8" t="str">
        <f>IFERROR(VLOOKUP(LEFT($A3305,8),POR!$A:$R,4,0),"")</f>
        <v/>
      </c>
      <c r="S3305" s="8" t="str">
        <f>IFERROR(VLOOKUP(LEFT($A3305,8),POR!$A:$R,5,0),"")</f>
        <v/>
      </c>
      <c r="T3305" s="8" t="str">
        <f>IFERROR(VLOOKUP(LEFT($A3305,8),POR!$A:$R,6,0),"")</f>
        <v/>
      </c>
      <c r="U3305" s="8" t="str">
        <f>IFERROR(VLOOKUP(LEFT($A3305,8),POR!$A:$R,7,0),"")</f>
        <v/>
      </c>
      <c r="V3305" s="8" t="str">
        <f>IFERROR(VLOOKUP(LEFT($A3305,8),POR!$A:$R,8,0),"")</f>
        <v/>
      </c>
      <c r="W3305" s="8" t="str">
        <f>IFERROR(VLOOKUP(LEFT($A3305,8),POR!$A:$R,9,0),"")</f>
        <v/>
      </c>
      <c r="X3305" s="8" t="str">
        <f>IFERROR(VLOOKUP(LEFT($A3305,8),POR!$A:$R,10,0),"")</f>
        <v/>
      </c>
      <c r="Y3305" s="8" t="str">
        <f>IFERROR(VLOOKUP(LEFT($A3305,8),POR!$A:$R,11,0),"")</f>
        <v/>
      </c>
      <c r="Z3305" s="8" t="str">
        <f>IFERROR(VLOOKUP(LEFT($A3305,8),POR!$A:$R,12,0),"")</f>
        <v/>
      </c>
      <c r="AA3305" s="8" t="str">
        <f>IFERROR(VLOOKUP(LEFT($A3305,8),POR!$A:$R,13,0),"")</f>
        <v/>
      </c>
      <c r="AB3305" s="8" t="str">
        <f>IFERROR(VLOOKUP(LEFT($A3305,8),POR!$A:$R,14,0),"")</f>
        <v/>
      </c>
      <c r="AC3305" s="8" t="str">
        <f>IFERROR(VLOOKUP(LEFT($A3305,8),POR!$A:$R,15,0),"")</f>
        <v/>
      </c>
      <c r="AD3305" s="8" t="str">
        <f>IFERROR(VLOOKUP(LEFT($A3305,8),POR!$A:$R,16,0),"")</f>
        <v/>
      </c>
      <c r="AE3305" s="8" t="str">
        <f>IFERROR(VLOOKUP(LEFT($A3305,8),POR!$A:$R,17,0),"")</f>
        <v/>
      </c>
      <c r="AF3305" s="8" t="str">
        <f>IFERROR(VLOOKUP(LEFT($A3305,8),POR!$A:$R,18,0),"")</f>
        <v/>
      </c>
      <c r="AG3305" s="36" t="str">
        <f>IFERROR(VLOOKUP(A3305,NSD!F:G,2,0),"")</f>
        <v/>
      </c>
    </row>
    <row r="3306" spans="1:33">
      <c r="A3306" s="49" t="s">
        <v>3197</v>
      </c>
      <c r="B3306" s="36" t="str">
        <f>VLOOKUP(LEFT(A3306,8),Clusters!A:C,3,0)</f>
        <v>C6</v>
      </c>
      <c r="C3306" s="36">
        <f>VLOOKUP(LEFT(A3306,8),Clusters!A:D,2,0)</f>
        <v>65</v>
      </c>
      <c r="O3306" s="36">
        <f>IFERROR(VLOOKUP(LEFT(A3306,8),'Development Priority'!A:B,2,0),"")</f>
        <v>867</v>
      </c>
      <c r="P3306" s="8" t="str">
        <f>IFERROR(VLOOKUP(LEFT($A3306,8),POR!$A:$R,2,0),"")</f>
        <v/>
      </c>
      <c r="Q3306" s="8" t="str">
        <f>IFERROR(VLOOKUP(LEFT($A3306,8),POR!$A:$R,3,0),"")</f>
        <v/>
      </c>
      <c r="R3306" s="8" t="str">
        <f>IFERROR(VLOOKUP(LEFT($A3306,8),POR!$A:$R,4,0),"")</f>
        <v/>
      </c>
      <c r="S3306" s="8" t="str">
        <f>IFERROR(VLOOKUP(LEFT($A3306,8),POR!$A:$R,5,0),"")</f>
        <v/>
      </c>
      <c r="T3306" s="8" t="str">
        <f>IFERROR(VLOOKUP(LEFT($A3306,8),POR!$A:$R,6,0),"")</f>
        <v/>
      </c>
      <c r="U3306" s="8" t="str">
        <f>IFERROR(VLOOKUP(LEFT($A3306,8),POR!$A:$R,7,0),"")</f>
        <v/>
      </c>
      <c r="V3306" s="8" t="str">
        <f>IFERROR(VLOOKUP(LEFT($A3306,8),POR!$A:$R,8,0),"")</f>
        <v/>
      </c>
      <c r="W3306" s="8" t="str">
        <f>IFERROR(VLOOKUP(LEFT($A3306,8),POR!$A:$R,9,0),"")</f>
        <v/>
      </c>
      <c r="X3306" s="8" t="str">
        <f>IFERROR(VLOOKUP(LEFT($A3306,8),POR!$A:$R,10,0),"")</f>
        <v/>
      </c>
      <c r="Y3306" s="8" t="str">
        <f>IFERROR(VLOOKUP(LEFT($A3306,8),POR!$A:$R,11,0),"")</f>
        <v/>
      </c>
      <c r="Z3306" s="8" t="str">
        <f>IFERROR(VLOOKUP(LEFT($A3306,8),POR!$A:$R,12,0),"")</f>
        <v/>
      </c>
      <c r="AA3306" s="8" t="str">
        <f>IFERROR(VLOOKUP(LEFT($A3306,8),POR!$A:$R,13,0),"")</f>
        <v/>
      </c>
      <c r="AB3306" s="8" t="str">
        <f>IFERROR(VLOOKUP(LEFT($A3306,8),POR!$A:$R,14,0),"")</f>
        <v/>
      </c>
      <c r="AC3306" s="8" t="str">
        <f>IFERROR(VLOOKUP(LEFT($A3306,8),POR!$A:$R,15,0),"")</f>
        <v/>
      </c>
      <c r="AD3306" s="8" t="str">
        <f>IFERROR(VLOOKUP(LEFT($A3306,8),POR!$A:$R,16,0),"")</f>
        <v/>
      </c>
      <c r="AE3306" s="8" t="str">
        <f>IFERROR(VLOOKUP(LEFT($A3306,8),POR!$A:$R,17,0),"")</f>
        <v/>
      </c>
      <c r="AF3306" s="8" t="str">
        <f>IFERROR(VLOOKUP(LEFT($A3306,8),POR!$A:$R,18,0),"")</f>
        <v/>
      </c>
      <c r="AG3306" s="36" t="str">
        <f>IFERROR(VLOOKUP(A3306,NSD!F:G,2,0),"")</f>
        <v/>
      </c>
    </row>
    <row r="3307" spans="1:33">
      <c r="A3307" s="49" t="s">
        <v>3091</v>
      </c>
      <c r="B3307" s="36" t="str">
        <f>VLOOKUP(LEFT(A3307,8),Clusters!A:C,3,0)</f>
        <v>C6</v>
      </c>
      <c r="C3307" s="36">
        <f>VLOOKUP(LEFT(A3307,8),Clusters!A:D,2,0)</f>
        <v>65</v>
      </c>
      <c r="O3307" s="36">
        <f>IFERROR(VLOOKUP(LEFT(A3307,8),'Development Priority'!A:B,2,0),"")</f>
        <v>867</v>
      </c>
      <c r="P3307" s="8" t="str">
        <f>IFERROR(VLOOKUP(LEFT($A3307,8),POR!$A:$R,2,0),"")</f>
        <v/>
      </c>
      <c r="Q3307" s="8" t="str">
        <f>IFERROR(VLOOKUP(LEFT($A3307,8),POR!$A:$R,3,0),"")</f>
        <v/>
      </c>
      <c r="R3307" s="8" t="str">
        <f>IFERROR(VLOOKUP(LEFT($A3307,8),POR!$A:$R,4,0),"")</f>
        <v/>
      </c>
      <c r="S3307" s="8" t="str">
        <f>IFERROR(VLOOKUP(LEFT($A3307,8),POR!$A:$R,5,0),"")</f>
        <v/>
      </c>
      <c r="T3307" s="8" t="str">
        <f>IFERROR(VLOOKUP(LEFT($A3307,8),POR!$A:$R,6,0),"")</f>
        <v/>
      </c>
      <c r="U3307" s="8" t="str">
        <f>IFERROR(VLOOKUP(LEFT($A3307,8),POR!$A:$R,7,0),"")</f>
        <v/>
      </c>
      <c r="V3307" s="8" t="str">
        <f>IFERROR(VLOOKUP(LEFT($A3307,8),POR!$A:$R,8,0),"")</f>
        <v/>
      </c>
      <c r="W3307" s="8" t="str">
        <f>IFERROR(VLOOKUP(LEFT($A3307,8),POR!$A:$R,9,0),"")</f>
        <v/>
      </c>
      <c r="X3307" s="8" t="str">
        <f>IFERROR(VLOOKUP(LEFT($A3307,8),POR!$A:$R,10,0),"")</f>
        <v/>
      </c>
      <c r="Y3307" s="8" t="str">
        <f>IFERROR(VLOOKUP(LEFT($A3307,8),POR!$A:$R,11,0),"")</f>
        <v/>
      </c>
      <c r="Z3307" s="8" t="str">
        <f>IFERROR(VLOOKUP(LEFT($A3307,8),POR!$A:$R,12,0),"")</f>
        <v/>
      </c>
      <c r="AA3307" s="8" t="str">
        <f>IFERROR(VLOOKUP(LEFT($A3307,8),POR!$A:$R,13,0),"")</f>
        <v/>
      </c>
      <c r="AB3307" s="8" t="str">
        <f>IFERROR(VLOOKUP(LEFT($A3307,8),POR!$A:$R,14,0),"")</f>
        <v/>
      </c>
      <c r="AC3307" s="8" t="str">
        <f>IFERROR(VLOOKUP(LEFT($A3307,8),POR!$A:$R,15,0),"")</f>
        <v/>
      </c>
      <c r="AD3307" s="8" t="str">
        <f>IFERROR(VLOOKUP(LEFT($A3307,8),POR!$A:$R,16,0),"")</f>
        <v/>
      </c>
      <c r="AE3307" s="8" t="str">
        <f>IFERROR(VLOOKUP(LEFT($A3307,8),POR!$A:$R,17,0),"")</f>
        <v/>
      </c>
      <c r="AF3307" s="8" t="str">
        <f>IFERROR(VLOOKUP(LEFT($A3307,8),POR!$A:$R,18,0),"")</f>
        <v/>
      </c>
      <c r="AG3307" s="36" t="str">
        <f>IFERROR(VLOOKUP(A3307,NSD!F:G,2,0),"")</f>
        <v/>
      </c>
    </row>
    <row r="3308" spans="1:33">
      <c r="A3308" s="49" t="s">
        <v>4857</v>
      </c>
      <c r="B3308" s="36" t="str">
        <f>VLOOKUP(LEFT(A3308,8),Clusters!A:C,3,0)</f>
        <v>C6</v>
      </c>
      <c r="C3308" s="36">
        <f>VLOOKUP(LEFT(A3308,8),Clusters!A:D,2,0)</f>
        <v>65</v>
      </c>
      <c r="O3308" s="36">
        <f>IFERROR(VLOOKUP(LEFT(A3308,8),'Development Priority'!A:B,2,0),"")</f>
        <v>917</v>
      </c>
      <c r="P3308" s="8" t="str">
        <f>IFERROR(VLOOKUP(LEFT($A3308,8),POR!$A:$R,2,0),"")</f>
        <v/>
      </c>
      <c r="Q3308" s="8" t="str">
        <f>IFERROR(VLOOKUP(LEFT($A3308,8),POR!$A:$R,3,0),"")</f>
        <v/>
      </c>
      <c r="R3308" s="8" t="str">
        <f>IFERROR(VLOOKUP(LEFT($A3308,8),POR!$A:$R,4,0),"")</f>
        <v/>
      </c>
      <c r="S3308" s="8" t="str">
        <f>IFERROR(VLOOKUP(LEFT($A3308,8),POR!$A:$R,5,0),"")</f>
        <v/>
      </c>
      <c r="T3308" s="8" t="str">
        <f>IFERROR(VLOOKUP(LEFT($A3308,8),POR!$A:$R,6,0),"")</f>
        <v/>
      </c>
      <c r="U3308" s="8" t="str">
        <f>IFERROR(VLOOKUP(LEFT($A3308,8),POR!$A:$R,7,0),"")</f>
        <v/>
      </c>
      <c r="V3308" s="8" t="str">
        <f>IFERROR(VLOOKUP(LEFT($A3308,8),POR!$A:$R,8,0),"")</f>
        <v/>
      </c>
      <c r="W3308" s="8" t="str">
        <f>IFERROR(VLOOKUP(LEFT($A3308,8),POR!$A:$R,9,0),"")</f>
        <v/>
      </c>
      <c r="X3308" s="8" t="str">
        <f>IFERROR(VLOOKUP(LEFT($A3308,8),POR!$A:$R,10,0),"")</f>
        <v/>
      </c>
      <c r="Y3308" s="8" t="str">
        <f>IFERROR(VLOOKUP(LEFT($A3308,8),POR!$A:$R,11,0),"")</f>
        <v/>
      </c>
      <c r="Z3308" s="8" t="str">
        <f>IFERROR(VLOOKUP(LEFT($A3308,8),POR!$A:$R,12,0),"")</f>
        <v/>
      </c>
      <c r="AA3308" s="8" t="str">
        <f>IFERROR(VLOOKUP(LEFT($A3308,8),POR!$A:$R,13,0),"")</f>
        <v/>
      </c>
      <c r="AB3308" s="8" t="str">
        <f>IFERROR(VLOOKUP(LEFT($A3308,8),POR!$A:$R,14,0),"")</f>
        <v/>
      </c>
      <c r="AC3308" s="8" t="str">
        <f>IFERROR(VLOOKUP(LEFT($A3308,8),POR!$A:$R,15,0),"")</f>
        <v/>
      </c>
      <c r="AD3308" s="8" t="str">
        <f>IFERROR(VLOOKUP(LEFT($A3308,8),POR!$A:$R,16,0),"")</f>
        <v/>
      </c>
      <c r="AE3308" s="8" t="str">
        <f>IFERROR(VLOOKUP(LEFT($A3308,8),POR!$A:$R,17,0),"")</f>
        <v/>
      </c>
      <c r="AF3308" s="8" t="str">
        <f>IFERROR(VLOOKUP(LEFT($A3308,8),POR!$A:$R,18,0),"")</f>
        <v/>
      </c>
      <c r="AG3308" s="36" t="str">
        <f>IFERROR(VLOOKUP(A3308,NSD!F:G,2,0),"")</f>
        <v/>
      </c>
    </row>
    <row r="3309" spans="1:33">
      <c r="A3309" s="49" t="s">
        <v>2767</v>
      </c>
      <c r="B3309" s="36" t="str">
        <f>VLOOKUP(LEFT(A3309,8),Clusters!A:C,3,0)</f>
        <v>C6</v>
      </c>
      <c r="C3309" s="36">
        <f>VLOOKUP(LEFT(A3309,8),Clusters!A:D,2,0)</f>
        <v>65</v>
      </c>
      <c r="O3309" s="36">
        <f>IFERROR(VLOOKUP(LEFT(A3309,8),'Development Priority'!A:B,2,0),"")</f>
        <v>917</v>
      </c>
      <c r="P3309" s="8" t="str">
        <f>IFERROR(VLOOKUP(LEFT($A3309,8),POR!$A:$R,2,0),"")</f>
        <v/>
      </c>
      <c r="Q3309" s="8" t="str">
        <f>IFERROR(VLOOKUP(LEFT($A3309,8),POR!$A:$R,3,0),"")</f>
        <v/>
      </c>
      <c r="R3309" s="8" t="str">
        <f>IFERROR(VLOOKUP(LEFT($A3309,8),POR!$A:$R,4,0),"")</f>
        <v/>
      </c>
      <c r="S3309" s="8" t="str">
        <f>IFERROR(VLOOKUP(LEFT($A3309,8),POR!$A:$R,5,0),"")</f>
        <v/>
      </c>
      <c r="T3309" s="8" t="str">
        <f>IFERROR(VLOOKUP(LEFT($A3309,8),POR!$A:$R,6,0),"")</f>
        <v/>
      </c>
      <c r="U3309" s="8" t="str">
        <f>IFERROR(VLOOKUP(LEFT($A3309,8),POR!$A:$R,7,0),"")</f>
        <v/>
      </c>
      <c r="V3309" s="8" t="str">
        <f>IFERROR(VLOOKUP(LEFT($A3309,8),POR!$A:$R,8,0),"")</f>
        <v/>
      </c>
      <c r="W3309" s="8" t="str">
        <f>IFERROR(VLOOKUP(LEFT($A3309,8),POR!$A:$R,9,0),"")</f>
        <v/>
      </c>
      <c r="X3309" s="8" t="str">
        <f>IFERROR(VLOOKUP(LEFT($A3309,8),POR!$A:$R,10,0),"")</f>
        <v/>
      </c>
      <c r="Y3309" s="8" t="str">
        <f>IFERROR(VLOOKUP(LEFT($A3309,8),POR!$A:$R,11,0),"")</f>
        <v/>
      </c>
      <c r="Z3309" s="8" t="str">
        <f>IFERROR(VLOOKUP(LEFT($A3309,8),POR!$A:$R,12,0),"")</f>
        <v/>
      </c>
      <c r="AA3309" s="8" t="str">
        <f>IFERROR(VLOOKUP(LEFT($A3309,8),POR!$A:$R,13,0),"")</f>
        <v/>
      </c>
      <c r="AB3309" s="8" t="str">
        <f>IFERROR(VLOOKUP(LEFT($A3309,8),POR!$A:$R,14,0),"")</f>
        <v/>
      </c>
      <c r="AC3309" s="8" t="str">
        <f>IFERROR(VLOOKUP(LEFT($A3309,8),POR!$A:$R,15,0),"")</f>
        <v/>
      </c>
      <c r="AD3309" s="8" t="str">
        <f>IFERROR(VLOOKUP(LEFT($A3309,8),POR!$A:$R,16,0),"")</f>
        <v/>
      </c>
      <c r="AE3309" s="8" t="str">
        <f>IFERROR(VLOOKUP(LEFT($A3309,8),POR!$A:$R,17,0),"")</f>
        <v/>
      </c>
      <c r="AF3309" s="8" t="str">
        <f>IFERROR(VLOOKUP(LEFT($A3309,8),POR!$A:$R,18,0),"")</f>
        <v/>
      </c>
      <c r="AG3309" s="36" t="str">
        <f>IFERROR(VLOOKUP(A3309,NSD!F:G,2,0),"")</f>
        <v/>
      </c>
    </row>
    <row r="3310" spans="1:33">
      <c r="A3310" s="49" t="s">
        <v>5054</v>
      </c>
      <c r="B3310" s="36" t="str">
        <f>VLOOKUP(LEFT(A3310,8),Clusters!A:C,3,0)</f>
        <v>C6</v>
      </c>
      <c r="C3310" s="36">
        <f>VLOOKUP(LEFT(A3310,8),Clusters!A:D,2,0)</f>
        <v>65</v>
      </c>
      <c r="O3310" s="36">
        <f>IFERROR(VLOOKUP(LEFT(A3310,8),'Development Priority'!A:B,2,0),"")</f>
        <v>917</v>
      </c>
      <c r="P3310" s="8" t="str">
        <f>IFERROR(VLOOKUP(LEFT($A3310,8),POR!$A:$R,2,0),"")</f>
        <v/>
      </c>
      <c r="Q3310" s="8" t="str">
        <f>IFERROR(VLOOKUP(LEFT($A3310,8),POR!$A:$R,3,0),"")</f>
        <v/>
      </c>
      <c r="R3310" s="8" t="str">
        <f>IFERROR(VLOOKUP(LEFT($A3310,8),POR!$A:$R,4,0),"")</f>
        <v/>
      </c>
      <c r="S3310" s="8" t="str">
        <f>IFERROR(VLOOKUP(LEFT($A3310,8),POR!$A:$R,5,0),"")</f>
        <v/>
      </c>
      <c r="T3310" s="8" t="str">
        <f>IFERROR(VLOOKUP(LEFT($A3310,8),POR!$A:$R,6,0),"")</f>
        <v/>
      </c>
      <c r="U3310" s="8" t="str">
        <f>IFERROR(VLOOKUP(LEFT($A3310,8),POR!$A:$R,7,0),"")</f>
        <v/>
      </c>
      <c r="V3310" s="8" t="str">
        <f>IFERROR(VLOOKUP(LEFT($A3310,8),POR!$A:$R,8,0),"")</f>
        <v/>
      </c>
      <c r="W3310" s="8" t="str">
        <f>IFERROR(VLOOKUP(LEFT($A3310,8),POR!$A:$R,9,0),"")</f>
        <v/>
      </c>
      <c r="X3310" s="8" t="str">
        <f>IFERROR(VLOOKUP(LEFT($A3310,8),POR!$A:$R,10,0),"")</f>
        <v/>
      </c>
      <c r="Y3310" s="8" t="str">
        <f>IFERROR(VLOOKUP(LEFT($A3310,8),POR!$A:$R,11,0),"")</f>
        <v/>
      </c>
      <c r="Z3310" s="8" t="str">
        <f>IFERROR(VLOOKUP(LEFT($A3310,8),POR!$A:$R,12,0),"")</f>
        <v/>
      </c>
      <c r="AA3310" s="8" t="str">
        <f>IFERROR(VLOOKUP(LEFT($A3310,8),POR!$A:$R,13,0),"")</f>
        <v/>
      </c>
      <c r="AB3310" s="8" t="str">
        <f>IFERROR(VLOOKUP(LEFT($A3310,8),POR!$A:$R,14,0),"")</f>
        <v/>
      </c>
      <c r="AC3310" s="8" t="str">
        <f>IFERROR(VLOOKUP(LEFT($A3310,8),POR!$A:$R,15,0),"")</f>
        <v/>
      </c>
      <c r="AD3310" s="8" t="str">
        <f>IFERROR(VLOOKUP(LEFT($A3310,8),POR!$A:$R,16,0),"")</f>
        <v/>
      </c>
      <c r="AE3310" s="8" t="str">
        <f>IFERROR(VLOOKUP(LEFT($A3310,8),POR!$A:$R,17,0),"")</f>
        <v/>
      </c>
      <c r="AF3310" s="8" t="str">
        <f>IFERROR(VLOOKUP(LEFT($A3310,8),POR!$A:$R,18,0),"")</f>
        <v/>
      </c>
      <c r="AG3310" s="36" t="str">
        <f>IFERROR(VLOOKUP(A3310,NSD!F:G,2,0),"")</f>
        <v/>
      </c>
    </row>
    <row r="3311" spans="1:33">
      <c r="A3311" s="49" t="s">
        <v>3797</v>
      </c>
      <c r="B3311" s="36" t="str">
        <f>VLOOKUP(LEFT(A3311,8),Clusters!A:C,3,0)</f>
        <v>C6</v>
      </c>
      <c r="C3311" s="36">
        <f>VLOOKUP(LEFT(A3311,8),Clusters!A:D,2,0)</f>
        <v>65</v>
      </c>
      <c r="O3311" s="36">
        <f>IFERROR(VLOOKUP(LEFT(A3311,8),'Development Priority'!A:B,2,0),"")</f>
        <v>906</v>
      </c>
      <c r="P3311" s="8" t="str">
        <f>IFERROR(VLOOKUP(LEFT($A3311,8),POR!$A:$R,2,0),"")</f>
        <v/>
      </c>
      <c r="Q3311" s="8" t="str">
        <f>IFERROR(VLOOKUP(LEFT($A3311,8),POR!$A:$R,3,0),"")</f>
        <v/>
      </c>
      <c r="R3311" s="8" t="str">
        <f>IFERROR(VLOOKUP(LEFT($A3311,8),POR!$A:$R,4,0),"")</f>
        <v/>
      </c>
      <c r="S3311" s="8" t="str">
        <f>IFERROR(VLOOKUP(LEFT($A3311,8),POR!$A:$R,5,0),"")</f>
        <v/>
      </c>
      <c r="T3311" s="8" t="str">
        <f>IFERROR(VLOOKUP(LEFT($A3311,8),POR!$A:$R,6,0),"")</f>
        <v/>
      </c>
      <c r="U3311" s="8" t="str">
        <f>IFERROR(VLOOKUP(LEFT($A3311,8),POR!$A:$R,7,0),"")</f>
        <v/>
      </c>
      <c r="V3311" s="8">
        <f>IFERROR(VLOOKUP(LEFT($A3311,8),POR!$A:$R,8,0),"")</f>
        <v>43116</v>
      </c>
      <c r="W3311" s="8" t="str">
        <f>IFERROR(VLOOKUP(LEFT($A3311,8),POR!$A:$R,9,0),"")</f>
        <v/>
      </c>
      <c r="X3311" s="8" t="str">
        <f>IFERROR(VLOOKUP(LEFT($A3311,8),POR!$A:$R,10,0),"")</f>
        <v/>
      </c>
      <c r="Y3311" s="8" t="str">
        <f>IFERROR(VLOOKUP(LEFT($A3311,8),POR!$A:$R,11,0),"")</f>
        <v/>
      </c>
      <c r="Z3311" s="8" t="str">
        <f>IFERROR(VLOOKUP(LEFT($A3311,8),POR!$A:$R,12,0),"")</f>
        <v/>
      </c>
      <c r="AA3311" s="8" t="str">
        <f>IFERROR(VLOOKUP(LEFT($A3311,8),POR!$A:$R,13,0),"")</f>
        <v/>
      </c>
      <c r="AB3311" s="8">
        <f>IFERROR(VLOOKUP(LEFT($A3311,8),POR!$A:$R,14,0),"")</f>
        <v>42957</v>
      </c>
      <c r="AC3311" s="8" t="str">
        <f>IFERROR(VLOOKUP(LEFT($A3311,8),POR!$A:$R,15,0),"")</f>
        <v/>
      </c>
      <c r="AD3311" s="8" t="str">
        <f>IFERROR(VLOOKUP(LEFT($A3311,8),POR!$A:$R,16,0),"")</f>
        <v/>
      </c>
      <c r="AE3311" s="8" t="str">
        <f>IFERROR(VLOOKUP(LEFT($A3311,8),POR!$A:$R,17,0),"")</f>
        <v/>
      </c>
      <c r="AF3311" s="8" t="str">
        <f>IFERROR(VLOOKUP(LEFT($A3311,8),POR!$A:$R,18,0),"")</f>
        <v/>
      </c>
      <c r="AG3311" s="36" t="str">
        <f>IFERROR(VLOOKUP(A3311,NSD!F:G,2,0),"")</f>
        <v/>
      </c>
    </row>
    <row r="3312" spans="1:33">
      <c r="A3312" s="49" t="s">
        <v>3077</v>
      </c>
      <c r="B3312" s="36" t="str">
        <f>VLOOKUP(LEFT(A3312,8),Clusters!A:C,3,0)</f>
        <v>C6</v>
      </c>
      <c r="C3312" s="36">
        <f>VLOOKUP(LEFT(A3312,8),Clusters!A:D,2,0)</f>
        <v>65</v>
      </c>
      <c r="O3312" s="36">
        <f>IFERROR(VLOOKUP(LEFT(A3312,8),'Development Priority'!A:B,2,0),"")</f>
        <v>906</v>
      </c>
      <c r="P3312" s="8" t="str">
        <f>IFERROR(VLOOKUP(LEFT($A3312,8),POR!$A:$R,2,0),"")</f>
        <v/>
      </c>
      <c r="Q3312" s="8" t="str">
        <f>IFERROR(VLOOKUP(LEFT($A3312,8),POR!$A:$R,3,0),"")</f>
        <v/>
      </c>
      <c r="R3312" s="8" t="str">
        <f>IFERROR(VLOOKUP(LEFT($A3312,8),POR!$A:$R,4,0),"")</f>
        <v/>
      </c>
      <c r="S3312" s="8" t="str">
        <f>IFERROR(VLOOKUP(LEFT($A3312,8),POR!$A:$R,5,0),"")</f>
        <v/>
      </c>
      <c r="T3312" s="8" t="str">
        <f>IFERROR(VLOOKUP(LEFT($A3312,8),POR!$A:$R,6,0),"")</f>
        <v/>
      </c>
      <c r="U3312" s="8" t="str">
        <f>IFERROR(VLOOKUP(LEFT($A3312,8),POR!$A:$R,7,0),"")</f>
        <v/>
      </c>
      <c r="V3312" s="8">
        <f>IFERROR(VLOOKUP(LEFT($A3312,8),POR!$A:$R,8,0),"")</f>
        <v>43116</v>
      </c>
      <c r="W3312" s="8" t="str">
        <f>IFERROR(VLOOKUP(LEFT($A3312,8),POR!$A:$R,9,0),"")</f>
        <v/>
      </c>
      <c r="X3312" s="8" t="str">
        <f>IFERROR(VLOOKUP(LEFT($A3312,8),POR!$A:$R,10,0),"")</f>
        <v/>
      </c>
      <c r="Y3312" s="8" t="str">
        <f>IFERROR(VLOOKUP(LEFT($A3312,8),POR!$A:$R,11,0),"")</f>
        <v/>
      </c>
      <c r="Z3312" s="8" t="str">
        <f>IFERROR(VLOOKUP(LEFT($A3312,8),POR!$A:$R,12,0),"")</f>
        <v/>
      </c>
      <c r="AA3312" s="8" t="str">
        <f>IFERROR(VLOOKUP(LEFT($A3312,8),POR!$A:$R,13,0),"")</f>
        <v/>
      </c>
      <c r="AB3312" s="8">
        <f>IFERROR(VLOOKUP(LEFT($A3312,8),POR!$A:$R,14,0),"")</f>
        <v>42957</v>
      </c>
      <c r="AC3312" s="8" t="str">
        <f>IFERROR(VLOOKUP(LEFT($A3312,8),POR!$A:$R,15,0),"")</f>
        <v/>
      </c>
      <c r="AD3312" s="8" t="str">
        <f>IFERROR(VLOOKUP(LEFT($A3312,8),POR!$A:$R,16,0),"")</f>
        <v/>
      </c>
      <c r="AE3312" s="8" t="str">
        <f>IFERROR(VLOOKUP(LEFT($A3312,8),POR!$A:$R,17,0),"")</f>
        <v/>
      </c>
      <c r="AF3312" s="8" t="str">
        <f>IFERROR(VLOOKUP(LEFT($A3312,8),POR!$A:$R,18,0),"")</f>
        <v/>
      </c>
      <c r="AG3312" s="36" t="str">
        <f>IFERROR(VLOOKUP(A3312,NSD!F:G,2,0),"")</f>
        <v/>
      </c>
    </row>
    <row r="3313" spans="1:33">
      <c r="A3313" s="49" t="s">
        <v>3394</v>
      </c>
      <c r="B3313" s="36" t="str">
        <f>VLOOKUP(LEFT(A3313,8),Clusters!A:C,3,0)</f>
        <v>C6</v>
      </c>
      <c r="C3313" s="36">
        <f>VLOOKUP(LEFT(A3313,8),Clusters!A:D,2,0)</f>
        <v>65</v>
      </c>
      <c r="O3313" s="36">
        <f>IFERROR(VLOOKUP(LEFT(A3313,8),'Development Priority'!A:B,2,0),"")</f>
        <v>906</v>
      </c>
      <c r="P3313" s="8" t="str">
        <f>IFERROR(VLOOKUP(LEFT($A3313,8),POR!$A:$R,2,0),"")</f>
        <v/>
      </c>
      <c r="Q3313" s="8" t="str">
        <f>IFERROR(VLOOKUP(LEFT($A3313,8),POR!$A:$R,3,0),"")</f>
        <v/>
      </c>
      <c r="R3313" s="8" t="str">
        <f>IFERROR(VLOOKUP(LEFT($A3313,8),POR!$A:$R,4,0),"")</f>
        <v/>
      </c>
      <c r="S3313" s="8" t="str">
        <f>IFERROR(VLOOKUP(LEFT($A3313,8),POR!$A:$R,5,0),"")</f>
        <v/>
      </c>
      <c r="T3313" s="8" t="str">
        <f>IFERROR(VLOOKUP(LEFT($A3313,8),POR!$A:$R,6,0),"")</f>
        <v/>
      </c>
      <c r="U3313" s="8" t="str">
        <f>IFERROR(VLOOKUP(LEFT($A3313,8),POR!$A:$R,7,0),"")</f>
        <v/>
      </c>
      <c r="V3313" s="8">
        <f>IFERROR(VLOOKUP(LEFT($A3313,8),POR!$A:$R,8,0),"")</f>
        <v>43116</v>
      </c>
      <c r="W3313" s="8" t="str">
        <f>IFERROR(VLOOKUP(LEFT($A3313,8),POR!$A:$R,9,0),"")</f>
        <v/>
      </c>
      <c r="X3313" s="8" t="str">
        <f>IFERROR(VLOOKUP(LEFT($A3313,8),POR!$A:$R,10,0),"")</f>
        <v/>
      </c>
      <c r="Y3313" s="8" t="str">
        <f>IFERROR(VLOOKUP(LEFT($A3313,8),POR!$A:$R,11,0),"")</f>
        <v/>
      </c>
      <c r="Z3313" s="8" t="str">
        <f>IFERROR(VLOOKUP(LEFT($A3313,8),POR!$A:$R,12,0),"")</f>
        <v/>
      </c>
      <c r="AA3313" s="8" t="str">
        <f>IFERROR(VLOOKUP(LEFT($A3313,8),POR!$A:$R,13,0),"")</f>
        <v/>
      </c>
      <c r="AB3313" s="8">
        <f>IFERROR(VLOOKUP(LEFT($A3313,8),POR!$A:$R,14,0),"")</f>
        <v>42957</v>
      </c>
      <c r="AC3313" s="8" t="str">
        <f>IFERROR(VLOOKUP(LEFT($A3313,8),POR!$A:$R,15,0),"")</f>
        <v/>
      </c>
      <c r="AD3313" s="8" t="str">
        <f>IFERROR(VLOOKUP(LEFT($A3313,8),POR!$A:$R,16,0),"")</f>
        <v/>
      </c>
      <c r="AE3313" s="8" t="str">
        <f>IFERROR(VLOOKUP(LEFT($A3313,8),POR!$A:$R,17,0),"")</f>
        <v/>
      </c>
      <c r="AF3313" s="8" t="str">
        <f>IFERROR(VLOOKUP(LEFT($A3313,8),POR!$A:$R,18,0),"")</f>
        <v/>
      </c>
      <c r="AG3313" s="36" t="str">
        <f>IFERROR(VLOOKUP(A3313,NSD!F:G,2,0),"")</f>
        <v/>
      </c>
    </row>
    <row r="3314" spans="1:33">
      <c r="A3314" s="49" t="s">
        <v>3454</v>
      </c>
      <c r="B3314" s="36" t="str">
        <f>VLOOKUP(LEFT(A3314,8),Clusters!A:C,3,0)</f>
        <v>C6</v>
      </c>
      <c r="C3314" s="36">
        <f>VLOOKUP(LEFT(A3314,8),Clusters!A:D,2,0)</f>
        <v>65</v>
      </c>
      <c r="O3314" s="36">
        <f>IFERROR(VLOOKUP(LEFT(A3314,8),'Development Priority'!A:B,2,0),"")</f>
        <v>895</v>
      </c>
      <c r="P3314" s="8" t="str">
        <f>IFERROR(VLOOKUP(LEFT($A3314,8),POR!$A:$R,2,0),"")</f>
        <v/>
      </c>
      <c r="Q3314" s="8" t="str">
        <f>IFERROR(VLOOKUP(LEFT($A3314,8),POR!$A:$R,3,0),"")</f>
        <v/>
      </c>
      <c r="R3314" s="8" t="str">
        <f>IFERROR(VLOOKUP(LEFT($A3314,8),POR!$A:$R,4,0),"")</f>
        <v/>
      </c>
      <c r="S3314" s="8" t="str">
        <f>IFERROR(VLOOKUP(LEFT($A3314,8),POR!$A:$R,5,0),"")</f>
        <v/>
      </c>
      <c r="T3314" s="8" t="str">
        <f>IFERROR(VLOOKUP(LEFT($A3314,8),POR!$A:$R,6,0),"")</f>
        <v/>
      </c>
      <c r="U3314" s="8" t="str">
        <f>IFERROR(VLOOKUP(LEFT($A3314,8),POR!$A:$R,7,0),"")</f>
        <v/>
      </c>
      <c r="V3314" s="8">
        <f>IFERROR(VLOOKUP(LEFT($A3314,8),POR!$A:$R,8,0),"")</f>
        <v>42956</v>
      </c>
      <c r="W3314" s="8" t="str">
        <f>IFERROR(VLOOKUP(LEFT($A3314,8),POR!$A:$R,9,0),"")</f>
        <v/>
      </c>
      <c r="X3314" s="8" t="str">
        <f>IFERROR(VLOOKUP(LEFT($A3314,8),POR!$A:$R,10,0),"")</f>
        <v/>
      </c>
      <c r="Y3314" s="8" t="str">
        <f>IFERROR(VLOOKUP(LEFT($A3314,8),POR!$A:$R,11,0),"")</f>
        <v/>
      </c>
      <c r="Z3314" s="8" t="str">
        <f>IFERROR(VLOOKUP(LEFT($A3314,8),POR!$A:$R,12,0),"")</f>
        <v/>
      </c>
      <c r="AA3314" s="8" t="str">
        <f>IFERROR(VLOOKUP(LEFT($A3314,8),POR!$A:$R,13,0),"")</f>
        <v/>
      </c>
      <c r="AB3314" s="8">
        <f>IFERROR(VLOOKUP(LEFT($A3314,8),POR!$A:$R,14,0),"")</f>
        <v>42928</v>
      </c>
      <c r="AC3314" s="8" t="str">
        <f>IFERROR(VLOOKUP(LEFT($A3314,8),POR!$A:$R,15,0),"")</f>
        <v/>
      </c>
      <c r="AD3314" s="8" t="str">
        <f>IFERROR(VLOOKUP(LEFT($A3314,8),POR!$A:$R,16,0),"")</f>
        <v/>
      </c>
      <c r="AE3314" s="8" t="str">
        <f>IFERROR(VLOOKUP(LEFT($A3314,8),POR!$A:$R,17,0),"")</f>
        <v/>
      </c>
      <c r="AF3314" s="8" t="str">
        <f>IFERROR(VLOOKUP(LEFT($A3314,8),POR!$A:$R,18,0),"")</f>
        <v/>
      </c>
      <c r="AG3314" s="36" t="str">
        <f>IFERROR(VLOOKUP(A3314,NSD!F:G,2,0),"")</f>
        <v/>
      </c>
    </row>
    <row r="3315" spans="1:33">
      <c r="A3315" s="49" t="s">
        <v>4639</v>
      </c>
      <c r="B3315" s="36" t="str">
        <f>VLOOKUP(LEFT(A3315,8),Clusters!A:C,3,0)</f>
        <v>C6</v>
      </c>
      <c r="C3315" s="36">
        <f>VLOOKUP(LEFT(A3315,8),Clusters!A:D,2,0)</f>
        <v>65</v>
      </c>
      <c r="O3315" s="36">
        <f>IFERROR(VLOOKUP(LEFT(A3315,8),'Development Priority'!A:B,2,0),"")</f>
        <v>895</v>
      </c>
      <c r="P3315" s="8" t="str">
        <f>IFERROR(VLOOKUP(LEFT($A3315,8),POR!$A:$R,2,0),"")</f>
        <v/>
      </c>
      <c r="Q3315" s="8" t="str">
        <f>IFERROR(VLOOKUP(LEFT($A3315,8),POR!$A:$R,3,0),"")</f>
        <v/>
      </c>
      <c r="R3315" s="8" t="str">
        <f>IFERROR(VLOOKUP(LEFT($A3315,8),POR!$A:$R,4,0),"")</f>
        <v/>
      </c>
      <c r="S3315" s="8" t="str">
        <f>IFERROR(VLOOKUP(LEFT($A3315,8),POR!$A:$R,5,0),"")</f>
        <v/>
      </c>
      <c r="T3315" s="8" t="str">
        <f>IFERROR(VLOOKUP(LEFT($A3315,8),POR!$A:$R,6,0),"")</f>
        <v/>
      </c>
      <c r="U3315" s="8" t="str">
        <f>IFERROR(VLOOKUP(LEFT($A3315,8),POR!$A:$R,7,0),"")</f>
        <v/>
      </c>
      <c r="V3315" s="8">
        <f>IFERROR(VLOOKUP(LEFT($A3315,8),POR!$A:$R,8,0),"")</f>
        <v>42956</v>
      </c>
      <c r="W3315" s="8" t="str">
        <f>IFERROR(VLOOKUP(LEFT($A3315,8),POR!$A:$R,9,0),"")</f>
        <v/>
      </c>
      <c r="X3315" s="8" t="str">
        <f>IFERROR(VLOOKUP(LEFT($A3315,8),POR!$A:$R,10,0),"")</f>
        <v/>
      </c>
      <c r="Y3315" s="8" t="str">
        <f>IFERROR(VLOOKUP(LEFT($A3315,8),POR!$A:$R,11,0),"")</f>
        <v/>
      </c>
      <c r="Z3315" s="8" t="str">
        <f>IFERROR(VLOOKUP(LEFT($A3315,8),POR!$A:$R,12,0),"")</f>
        <v/>
      </c>
      <c r="AA3315" s="8" t="str">
        <f>IFERROR(VLOOKUP(LEFT($A3315,8),POR!$A:$R,13,0),"")</f>
        <v/>
      </c>
      <c r="AB3315" s="8">
        <f>IFERROR(VLOOKUP(LEFT($A3315,8),POR!$A:$R,14,0),"")</f>
        <v>42928</v>
      </c>
      <c r="AC3315" s="8" t="str">
        <f>IFERROR(VLOOKUP(LEFT($A3315,8),POR!$A:$R,15,0),"")</f>
        <v/>
      </c>
      <c r="AD3315" s="8" t="str">
        <f>IFERROR(VLOOKUP(LEFT($A3315,8),POR!$A:$R,16,0),"")</f>
        <v/>
      </c>
      <c r="AE3315" s="8" t="str">
        <f>IFERROR(VLOOKUP(LEFT($A3315,8),POR!$A:$R,17,0),"")</f>
        <v/>
      </c>
      <c r="AF3315" s="8" t="str">
        <f>IFERROR(VLOOKUP(LEFT($A3315,8),POR!$A:$R,18,0),"")</f>
        <v/>
      </c>
      <c r="AG3315" s="36" t="str">
        <f>IFERROR(VLOOKUP(A3315,NSD!F:G,2,0),"")</f>
        <v/>
      </c>
    </row>
    <row r="3316" spans="1:33">
      <c r="A3316" s="49" t="s">
        <v>3497</v>
      </c>
      <c r="B3316" s="36" t="str">
        <f>VLOOKUP(LEFT(A3316,8),Clusters!A:C,3,0)</f>
        <v>C6</v>
      </c>
      <c r="C3316" s="36">
        <f>VLOOKUP(LEFT(A3316,8),Clusters!A:D,2,0)</f>
        <v>65</v>
      </c>
      <c r="O3316" s="36">
        <f>IFERROR(VLOOKUP(LEFT(A3316,8),'Development Priority'!A:B,2,0),"")</f>
        <v>895</v>
      </c>
      <c r="P3316" s="8" t="str">
        <f>IFERROR(VLOOKUP(LEFT($A3316,8),POR!$A:$R,2,0),"")</f>
        <v/>
      </c>
      <c r="Q3316" s="8" t="str">
        <f>IFERROR(VLOOKUP(LEFT($A3316,8),POR!$A:$R,3,0),"")</f>
        <v/>
      </c>
      <c r="R3316" s="8" t="str">
        <f>IFERROR(VLOOKUP(LEFT($A3316,8),POR!$A:$R,4,0),"")</f>
        <v/>
      </c>
      <c r="S3316" s="8" t="str">
        <f>IFERROR(VLOOKUP(LEFT($A3316,8),POR!$A:$R,5,0),"")</f>
        <v/>
      </c>
      <c r="T3316" s="8" t="str">
        <f>IFERROR(VLOOKUP(LEFT($A3316,8),POR!$A:$R,6,0),"")</f>
        <v/>
      </c>
      <c r="U3316" s="8" t="str">
        <f>IFERROR(VLOOKUP(LEFT($A3316,8),POR!$A:$R,7,0),"")</f>
        <v/>
      </c>
      <c r="V3316" s="8">
        <f>IFERROR(VLOOKUP(LEFT($A3316,8),POR!$A:$R,8,0),"")</f>
        <v>42956</v>
      </c>
      <c r="W3316" s="8" t="str">
        <f>IFERROR(VLOOKUP(LEFT($A3316,8),POR!$A:$R,9,0),"")</f>
        <v/>
      </c>
      <c r="X3316" s="8" t="str">
        <f>IFERROR(VLOOKUP(LEFT($A3316,8),POR!$A:$R,10,0),"")</f>
        <v/>
      </c>
      <c r="Y3316" s="8" t="str">
        <f>IFERROR(VLOOKUP(LEFT($A3316,8),POR!$A:$R,11,0),"")</f>
        <v/>
      </c>
      <c r="Z3316" s="8" t="str">
        <f>IFERROR(VLOOKUP(LEFT($A3316,8),POR!$A:$R,12,0),"")</f>
        <v/>
      </c>
      <c r="AA3316" s="8" t="str">
        <f>IFERROR(VLOOKUP(LEFT($A3316,8),POR!$A:$R,13,0),"")</f>
        <v/>
      </c>
      <c r="AB3316" s="8">
        <f>IFERROR(VLOOKUP(LEFT($A3316,8),POR!$A:$R,14,0),"")</f>
        <v>42928</v>
      </c>
      <c r="AC3316" s="8" t="str">
        <f>IFERROR(VLOOKUP(LEFT($A3316,8),POR!$A:$R,15,0),"")</f>
        <v/>
      </c>
      <c r="AD3316" s="8" t="str">
        <f>IFERROR(VLOOKUP(LEFT($A3316,8),POR!$A:$R,16,0),"")</f>
        <v/>
      </c>
      <c r="AE3316" s="8" t="str">
        <f>IFERROR(VLOOKUP(LEFT($A3316,8),POR!$A:$R,17,0),"")</f>
        <v/>
      </c>
      <c r="AF3316" s="8" t="str">
        <f>IFERROR(VLOOKUP(LEFT($A3316,8),POR!$A:$R,18,0),"")</f>
        <v/>
      </c>
      <c r="AG3316" s="36" t="str">
        <f>IFERROR(VLOOKUP(A3316,NSD!F:G,2,0),"")</f>
        <v/>
      </c>
    </row>
    <row r="3317" spans="1:33">
      <c r="A3317" s="49" t="s">
        <v>2960</v>
      </c>
      <c r="B3317" s="36" t="str">
        <f>VLOOKUP(LEFT(A3317,8),Clusters!A:C,3,0)</f>
        <v>C6</v>
      </c>
      <c r="C3317" s="36">
        <f>VLOOKUP(LEFT(A3317,8),Clusters!A:D,2,0)</f>
        <v>65</v>
      </c>
      <c r="O3317" s="36">
        <f>IFERROR(VLOOKUP(LEFT(A3317,8),'Development Priority'!A:B,2,0),"")</f>
        <v>869</v>
      </c>
      <c r="P3317" s="8" t="str">
        <f>IFERROR(VLOOKUP(LEFT($A3317,8),POR!$A:$R,2,0),"")</f>
        <v/>
      </c>
      <c r="Q3317" s="8" t="str">
        <f>IFERROR(VLOOKUP(LEFT($A3317,8),POR!$A:$R,3,0),"")</f>
        <v/>
      </c>
      <c r="R3317" s="8" t="str">
        <f>IFERROR(VLOOKUP(LEFT($A3317,8),POR!$A:$R,4,0),"")</f>
        <v/>
      </c>
      <c r="S3317" s="8">
        <f>IFERROR(VLOOKUP(LEFT($A3317,8),POR!$A:$R,5,0),"")</f>
        <v>42845</v>
      </c>
      <c r="T3317" s="8" t="str">
        <f>IFERROR(VLOOKUP(LEFT($A3317,8),POR!$A:$R,6,0),"")</f>
        <v/>
      </c>
      <c r="U3317" s="8" t="str">
        <f>IFERROR(VLOOKUP(LEFT($A3317,8),POR!$A:$R,7,0),"")</f>
        <v/>
      </c>
      <c r="V3317" s="8" t="str">
        <f>IFERROR(VLOOKUP(LEFT($A3317,8),POR!$A:$R,8,0),"")</f>
        <v/>
      </c>
      <c r="W3317" s="8" t="str">
        <f>IFERROR(VLOOKUP(LEFT($A3317,8),POR!$A:$R,9,0),"")</f>
        <v/>
      </c>
      <c r="X3317" s="8" t="str">
        <f>IFERROR(VLOOKUP(LEFT($A3317,8),POR!$A:$R,10,0),"")</f>
        <v/>
      </c>
      <c r="Y3317" s="8" t="str">
        <f>IFERROR(VLOOKUP(LEFT($A3317,8),POR!$A:$R,11,0),"")</f>
        <v/>
      </c>
      <c r="Z3317" s="8" t="str">
        <f>IFERROR(VLOOKUP(LEFT($A3317,8),POR!$A:$R,12,0),"")</f>
        <v/>
      </c>
      <c r="AA3317" s="8" t="str">
        <f>IFERROR(VLOOKUP(LEFT($A3317,8),POR!$A:$R,13,0),"")</f>
        <v/>
      </c>
      <c r="AB3317" s="8" t="str">
        <f>IFERROR(VLOOKUP(LEFT($A3317,8),POR!$A:$R,14,0),"")</f>
        <v/>
      </c>
      <c r="AC3317" s="8" t="str">
        <f>IFERROR(VLOOKUP(LEFT($A3317,8),POR!$A:$R,15,0),"")</f>
        <v/>
      </c>
      <c r="AD3317" s="8" t="str">
        <f>IFERROR(VLOOKUP(LEFT($A3317,8),POR!$A:$R,16,0),"")</f>
        <v/>
      </c>
      <c r="AE3317" s="8" t="str">
        <f>IFERROR(VLOOKUP(LEFT($A3317,8),POR!$A:$R,17,0),"")</f>
        <v/>
      </c>
      <c r="AF3317" s="8" t="str">
        <f>IFERROR(VLOOKUP(LEFT($A3317,8),POR!$A:$R,18,0),"")</f>
        <v/>
      </c>
      <c r="AG3317" s="36" t="str">
        <f>IFERROR(VLOOKUP(A3317,NSD!F:G,2,0),"")</f>
        <v/>
      </c>
    </row>
    <row r="3318" spans="1:33">
      <c r="A3318" s="49" t="s">
        <v>5056</v>
      </c>
      <c r="B3318" s="36" t="str">
        <f>VLOOKUP(LEFT(A3318,8),Clusters!A:C,3,0)</f>
        <v>C6</v>
      </c>
      <c r="C3318" s="36">
        <f>VLOOKUP(LEFT(A3318,8),Clusters!A:D,2,0)</f>
        <v>65</v>
      </c>
      <c r="O3318" s="36">
        <f>IFERROR(VLOOKUP(LEFT(A3318,8),'Development Priority'!A:B,2,0),"")</f>
        <v>869</v>
      </c>
      <c r="P3318" s="8" t="str">
        <f>IFERROR(VLOOKUP(LEFT($A3318,8),POR!$A:$R,2,0),"")</f>
        <v/>
      </c>
      <c r="Q3318" s="8" t="str">
        <f>IFERROR(VLOOKUP(LEFT($A3318,8),POR!$A:$R,3,0),"")</f>
        <v/>
      </c>
      <c r="R3318" s="8" t="str">
        <f>IFERROR(VLOOKUP(LEFT($A3318,8),POR!$A:$R,4,0),"")</f>
        <v/>
      </c>
      <c r="S3318" s="8">
        <f>IFERROR(VLOOKUP(LEFT($A3318,8),POR!$A:$R,5,0),"")</f>
        <v>42845</v>
      </c>
      <c r="T3318" s="8" t="str">
        <f>IFERROR(VLOOKUP(LEFT($A3318,8),POR!$A:$R,6,0),"")</f>
        <v/>
      </c>
      <c r="U3318" s="8" t="str">
        <f>IFERROR(VLOOKUP(LEFT($A3318,8),POR!$A:$R,7,0),"")</f>
        <v/>
      </c>
      <c r="V3318" s="8" t="str">
        <f>IFERROR(VLOOKUP(LEFT($A3318,8),POR!$A:$R,8,0),"")</f>
        <v/>
      </c>
      <c r="W3318" s="8" t="str">
        <f>IFERROR(VLOOKUP(LEFT($A3318,8),POR!$A:$R,9,0),"")</f>
        <v/>
      </c>
      <c r="X3318" s="8" t="str">
        <f>IFERROR(VLOOKUP(LEFT($A3318,8),POR!$A:$R,10,0),"")</f>
        <v/>
      </c>
      <c r="Y3318" s="8" t="str">
        <f>IFERROR(VLOOKUP(LEFT($A3318,8),POR!$A:$R,11,0),"")</f>
        <v/>
      </c>
      <c r="Z3318" s="8" t="str">
        <f>IFERROR(VLOOKUP(LEFT($A3318,8),POR!$A:$R,12,0),"")</f>
        <v/>
      </c>
      <c r="AA3318" s="8" t="str">
        <f>IFERROR(VLOOKUP(LEFT($A3318,8),POR!$A:$R,13,0),"")</f>
        <v/>
      </c>
      <c r="AB3318" s="8" t="str">
        <f>IFERROR(VLOOKUP(LEFT($A3318,8),POR!$A:$R,14,0),"")</f>
        <v/>
      </c>
      <c r="AC3318" s="8" t="str">
        <f>IFERROR(VLOOKUP(LEFT($A3318,8),POR!$A:$R,15,0),"")</f>
        <v/>
      </c>
      <c r="AD3318" s="8" t="str">
        <f>IFERROR(VLOOKUP(LEFT($A3318,8),POR!$A:$R,16,0),"")</f>
        <v/>
      </c>
      <c r="AE3318" s="8" t="str">
        <f>IFERROR(VLOOKUP(LEFT($A3318,8),POR!$A:$R,17,0),"")</f>
        <v/>
      </c>
      <c r="AF3318" s="8" t="str">
        <f>IFERROR(VLOOKUP(LEFT($A3318,8),POR!$A:$R,18,0),"")</f>
        <v/>
      </c>
      <c r="AG3318" s="36" t="str">
        <f>IFERROR(VLOOKUP(A3318,NSD!F:G,2,0),"")</f>
        <v/>
      </c>
    </row>
    <row r="3319" spans="1:33">
      <c r="A3319" s="49" t="s">
        <v>3182</v>
      </c>
      <c r="B3319" s="36" t="str">
        <f>VLOOKUP(LEFT(A3319,8),Clusters!A:C,3,0)</f>
        <v>C6</v>
      </c>
      <c r="C3319" s="36">
        <f>VLOOKUP(LEFT(A3319,8),Clusters!A:D,2,0)</f>
        <v>65</v>
      </c>
      <c r="O3319" s="36">
        <f>IFERROR(VLOOKUP(LEFT(A3319,8),'Development Priority'!A:B,2,0),"")</f>
        <v>869</v>
      </c>
      <c r="P3319" s="8" t="str">
        <f>IFERROR(VLOOKUP(LEFT($A3319,8),POR!$A:$R,2,0),"")</f>
        <v/>
      </c>
      <c r="Q3319" s="8" t="str">
        <f>IFERROR(VLOOKUP(LEFT($A3319,8),POR!$A:$R,3,0),"")</f>
        <v/>
      </c>
      <c r="R3319" s="8" t="str">
        <f>IFERROR(VLOOKUP(LEFT($A3319,8),POR!$A:$R,4,0),"")</f>
        <v/>
      </c>
      <c r="S3319" s="8">
        <f>IFERROR(VLOOKUP(LEFT($A3319,8),POR!$A:$R,5,0),"")</f>
        <v>42845</v>
      </c>
      <c r="T3319" s="8" t="str">
        <f>IFERROR(VLOOKUP(LEFT($A3319,8),POR!$A:$R,6,0),"")</f>
        <v/>
      </c>
      <c r="U3319" s="8" t="str">
        <f>IFERROR(VLOOKUP(LEFT($A3319,8),POR!$A:$R,7,0),"")</f>
        <v/>
      </c>
      <c r="V3319" s="8" t="str">
        <f>IFERROR(VLOOKUP(LEFT($A3319,8),POR!$A:$R,8,0),"")</f>
        <v/>
      </c>
      <c r="W3319" s="8" t="str">
        <f>IFERROR(VLOOKUP(LEFT($A3319,8),POR!$A:$R,9,0),"")</f>
        <v/>
      </c>
      <c r="X3319" s="8" t="str">
        <f>IFERROR(VLOOKUP(LEFT($A3319,8),POR!$A:$R,10,0),"")</f>
        <v/>
      </c>
      <c r="Y3319" s="8" t="str">
        <f>IFERROR(VLOOKUP(LEFT($A3319,8),POR!$A:$R,11,0),"")</f>
        <v/>
      </c>
      <c r="Z3319" s="8" t="str">
        <f>IFERROR(VLOOKUP(LEFT($A3319,8),POR!$A:$R,12,0),"")</f>
        <v/>
      </c>
      <c r="AA3319" s="8" t="str">
        <f>IFERROR(VLOOKUP(LEFT($A3319,8),POR!$A:$R,13,0),"")</f>
        <v/>
      </c>
      <c r="AB3319" s="8" t="str">
        <f>IFERROR(VLOOKUP(LEFT($A3319,8),POR!$A:$R,14,0),"")</f>
        <v/>
      </c>
      <c r="AC3319" s="8" t="str">
        <f>IFERROR(VLOOKUP(LEFT($A3319,8),POR!$A:$R,15,0),"")</f>
        <v/>
      </c>
      <c r="AD3319" s="8" t="str">
        <f>IFERROR(VLOOKUP(LEFT($A3319,8),POR!$A:$R,16,0),"")</f>
        <v/>
      </c>
      <c r="AE3319" s="8" t="str">
        <f>IFERROR(VLOOKUP(LEFT($A3319,8),POR!$A:$R,17,0),"")</f>
        <v/>
      </c>
      <c r="AF3319" s="8" t="str">
        <f>IFERROR(VLOOKUP(LEFT($A3319,8),POR!$A:$R,18,0),"")</f>
        <v/>
      </c>
      <c r="AG3319" s="36" t="str">
        <f>IFERROR(VLOOKUP(A3319,NSD!F:G,2,0),"")</f>
        <v/>
      </c>
    </row>
    <row r="3320" spans="1:33">
      <c r="A3320" s="49" t="s">
        <v>5112</v>
      </c>
      <c r="B3320" s="36" t="str">
        <f>VLOOKUP(LEFT(A3320,8),Clusters!A:C,3,0)</f>
        <v>C6</v>
      </c>
      <c r="C3320" s="36">
        <f>VLOOKUP(LEFT(A3320,8),Clusters!A:D,2,0)</f>
        <v>65</v>
      </c>
      <c r="O3320" s="36">
        <f>IFERROR(VLOOKUP(LEFT(A3320,8),'Development Priority'!A:B,2,0),"")</f>
        <v>869</v>
      </c>
      <c r="P3320" s="8" t="str">
        <f>IFERROR(VLOOKUP(LEFT($A3320,8),POR!$A:$R,2,0),"")</f>
        <v/>
      </c>
      <c r="Q3320" s="8" t="str">
        <f>IFERROR(VLOOKUP(LEFT($A3320,8),POR!$A:$R,3,0),"")</f>
        <v/>
      </c>
      <c r="R3320" s="8" t="str">
        <f>IFERROR(VLOOKUP(LEFT($A3320,8),POR!$A:$R,4,0),"")</f>
        <v/>
      </c>
      <c r="S3320" s="8">
        <f>IFERROR(VLOOKUP(LEFT($A3320,8),POR!$A:$R,5,0),"")</f>
        <v>42845</v>
      </c>
      <c r="T3320" s="8" t="str">
        <f>IFERROR(VLOOKUP(LEFT($A3320,8),POR!$A:$R,6,0),"")</f>
        <v/>
      </c>
      <c r="U3320" s="8" t="str">
        <f>IFERROR(VLOOKUP(LEFT($A3320,8),POR!$A:$R,7,0),"")</f>
        <v/>
      </c>
      <c r="V3320" s="8" t="str">
        <f>IFERROR(VLOOKUP(LEFT($A3320,8),POR!$A:$R,8,0),"")</f>
        <v/>
      </c>
      <c r="W3320" s="8" t="str">
        <f>IFERROR(VLOOKUP(LEFT($A3320,8),POR!$A:$R,9,0),"")</f>
        <v/>
      </c>
      <c r="X3320" s="8" t="str">
        <f>IFERROR(VLOOKUP(LEFT($A3320,8),POR!$A:$R,10,0),"")</f>
        <v/>
      </c>
      <c r="Y3320" s="8" t="str">
        <f>IFERROR(VLOOKUP(LEFT($A3320,8),POR!$A:$R,11,0),"")</f>
        <v/>
      </c>
      <c r="Z3320" s="8" t="str">
        <f>IFERROR(VLOOKUP(LEFT($A3320,8),POR!$A:$R,12,0),"")</f>
        <v/>
      </c>
      <c r="AA3320" s="8" t="str">
        <f>IFERROR(VLOOKUP(LEFT($A3320,8),POR!$A:$R,13,0),"")</f>
        <v/>
      </c>
      <c r="AB3320" s="8" t="str">
        <f>IFERROR(VLOOKUP(LEFT($A3320,8),POR!$A:$R,14,0),"")</f>
        <v/>
      </c>
      <c r="AC3320" s="8" t="str">
        <f>IFERROR(VLOOKUP(LEFT($A3320,8),POR!$A:$R,15,0),"")</f>
        <v/>
      </c>
      <c r="AD3320" s="8" t="str">
        <f>IFERROR(VLOOKUP(LEFT($A3320,8),POR!$A:$R,16,0),"")</f>
        <v/>
      </c>
      <c r="AE3320" s="8" t="str">
        <f>IFERROR(VLOOKUP(LEFT($A3320,8),POR!$A:$R,17,0),"")</f>
        <v/>
      </c>
      <c r="AF3320" s="8" t="str">
        <f>IFERROR(VLOOKUP(LEFT($A3320,8),POR!$A:$R,18,0),"")</f>
        <v/>
      </c>
      <c r="AG3320" s="36" t="str">
        <f>IFERROR(VLOOKUP(A3320,NSD!F:G,2,0),"")</f>
        <v/>
      </c>
    </row>
    <row r="3321" spans="1:33">
      <c r="A3321" s="49" t="s">
        <v>3547</v>
      </c>
      <c r="B3321" s="36" t="str">
        <f>VLOOKUP(LEFT(A3321,8),Clusters!A:C,3,0)</f>
        <v>C6</v>
      </c>
      <c r="C3321" s="36">
        <f>VLOOKUP(LEFT(A3321,8),Clusters!A:D,2,0)</f>
        <v>65</v>
      </c>
      <c r="O3321" s="36">
        <f>IFERROR(VLOOKUP(LEFT(A3321,8),'Development Priority'!A:B,2,0),"")</f>
        <v>546</v>
      </c>
      <c r="P3321" s="8" t="str">
        <f>IFERROR(VLOOKUP(LEFT($A3321,8),POR!$A:$R,2,0),"")</f>
        <v/>
      </c>
      <c r="Q3321" s="8" t="str">
        <f>IFERROR(VLOOKUP(LEFT($A3321,8),POR!$A:$R,3,0),"")</f>
        <v/>
      </c>
      <c r="R3321" s="8" t="str">
        <f>IFERROR(VLOOKUP(LEFT($A3321,8),POR!$A:$R,4,0),"")</f>
        <v/>
      </c>
      <c r="S3321" s="8" t="str">
        <f>IFERROR(VLOOKUP(LEFT($A3321,8),POR!$A:$R,5,0),"")</f>
        <v/>
      </c>
      <c r="T3321" s="8" t="str">
        <f>IFERROR(VLOOKUP(LEFT($A3321,8),POR!$A:$R,6,0),"")</f>
        <v/>
      </c>
      <c r="U3321" s="8" t="str">
        <f>IFERROR(VLOOKUP(LEFT($A3321,8),POR!$A:$R,7,0),"")</f>
        <v/>
      </c>
      <c r="V3321" s="8">
        <f>IFERROR(VLOOKUP(LEFT($A3321,8),POR!$A:$R,8,0),"")</f>
        <v>42856</v>
      </c>
      <c r="W3321" s="8" t="str">
        <f>IFERROR(VLOOKUP(LEFT($A3321,8),POR!$A:$R,9,0),"")</f>
        <v/>
      </c>
      <c r="X3321" s="8" t="str">
        <f>IFERROR(VLOOKUP(LEFT($A3321,8),POR!$A:$R,10,0),"")</f>
        <v/>
      </c>
      <c r="Y3321" s="8" t="str">
        <f>IFERROR(VLOOKUP(LEFT($A3321,8),POR!$A:$R,11,0),"")</f>
        <v/>
      </c>
      <c r="Z3321" s="8" t="str">
        <f>IFERROR(VLOOKUP(LEFT($A3321,8),POR!$A:$R,12,0),"")</f>
        <v/>
      </c>
      <c r="AA3321" s="8" t="str">
        <f>IFERROR(VLOOKUP(LEFT($A3321,8),POR!$A:$R,13,0),"")</f>
        <v/>
      </c>
      <c r="AB3321" s="8">
        <f>IFERROR(VLOOKUP(LEFT($A3321,8),POR!$A:$R,14,0),"")</f>
        <v>42957</v>
      </c>
      <c r="AC3321" s="8" t="str">
        <f>IFERROR(VLOOKUP(LEFT($A3321,8),POR!$A:$R,15,0),"")</f>
        <v/>
      </c>
      <c r="AD3321" s="8" t="str">
        <f>IFERROR(VLOOKUP(LEFT($A3321,8),POR!$A:$R,16,0),"")</f>
        <v/>
      </c>
      <c r="AE3321" s="8" t="str">
        <f>IFERROR(VLOOKUP(LEFT($A3321,8),POR!$A:$R,17,0),"")</f>
        <v/>
      </c>
      <c r="AF3321" s="8" t="str">
        <f>IFERROR(VLOOKUP(LEFT($A3321,8),POR!$A:$R,18,0),"")</f>
        <v/>
      </c>
      <c r="AG3321" s="36" t="str">
        <f>IFERROR(VLOOKUP(A3321,NSD!F:G,2,0),"")</f>
        <v/>
      </c>
    </row>
    <row r="3322" spans="1:33">
      <c r="A3322" s="49" t="s">
        <v>2743</v>
      </c>
      <c r="B3322" s="36" t="str">
        <f>VLOOKUP(LEFT(A3322,8),Clusters!A:C,3,0)</f>
        <v>C6</v>
      </c>
      <c r="C3322" s="36">
        <f>VLOOKUP(LEFT(A3322,8),Clusters!A:D,2,0)</f>
        <v>65</v>
      </c>
      <c r="O3322" s="36">
        <f>IFERROR(VLOOKUP(LEFT(A3322,8),'Development Priority'!A:B,2,0),"")</f>
        <v>546</v>
      </c>
      <c r="P3322" s="8" t="str">
        <f>IFERROR(VLOOKUP(LEFT($A3322,8),POR!$A:$R,2,0),"")</f>
        <v/>
      </c>
      <c r="Q3322" s="8" t="str">
        <f>IFERROR(VLOOKUP(LEFT($A3322,8),POR!$A:$R,3,0),"")</f>
        <v/>
      </c>
      <c r="R3322" s="8" t="str">
        <f>IFERROR(VLOOKUP(LEFT($A3322,8),POR!$A:$R,4,0),"")</f>
        <v/>
      </c>
      <c r="S3322" s="8" t="str">
        <f>IFERROR(VLOOKUP(LEFT($A3322,8),POR!$A:$R,5,0),"")</f>
        <v/>
      </c>
      <c r="T3322" s="8" t="str">
        <f>IFERROR(VLOOKUP(LEFT($A3322,8),POR!$A:$R,6,0),"")</f>
        <v/>
      </c>
      <c r="U3322" s="8" t="str">
        <f>IFERROR(VLOOKUP(LEFT($A3322,8),POR!$A:$R,7,0),"")</f>
        <v/>
      </c>
      <c r="V3322" s="8">
        <f>IFERROR(VLOOKUP(LEFT($A3322,8),POR!$A:$R,8,0),"")</f>
        <v>42856</v>
      </c>
      <c r="W3322" s="8" t="str">
        <f>IFERROR(VLOOKUP(LEFT($A3322,8),POR!$A:$R,9,0),"")</f>
        <v/>
      </c>
      <c r="X3322" s="8" t="str">
        <f>IFERROR(VLOOKUP(LEFT($A3322,8),POR!$A:$R,10,0),"")</f>
        <v/>
      </c>
      <c r="Y3322" s="8" t="str">
        <f>IFERROR(VLOOKUP(LEFT($A3322,8),POR!$A:$R,11,0),"")</f>
        <v/>
      </c>
      <c r="Z3322" s="8" t="str">
        <f>IFERROR(VLOOKUP(LEFT($A3322,8),POR!$A:$R,12,0),"")</f>
        <v/>
      </c>
      <c r="AA3322" s="8" t="str">
        <f>IFERROR(VLOOKUP(LEFT($A3322,8),POR!$A:$R,13,0),"")</f>
        <v/>
      </c>
      <c r="AB3322" s="8">
        <f>IFERROR(VLOOKUP(LEFT($A3322,8),POR!$A:$R,14,0),"")</f>
        <v>42957</v>
      </c>
      <c r="AC3322" s="8" t="str">
        <f>IFERROR(VLOOKUP(LEFT($A3322,8),POR!$A:$R,15,0),"")</f>
        <v/>
      </c>
      <c r="AD3322" s="8" t="str">
        <f>IFERROR(VLOOKUP(LEFT($A3322,8),POR!$A:$R,16,0),"")</f>
        <v/>
      </c>
      <c r="AE3322" s="8" t="str">
        <f>IFERROR(VLOOKUP(LEFT($A3322,8),POR!$A:$R,17,0),"")</f>
        <v/>
      </c>
      <c r="AF3322" s="8" t="str">
        <f>IFERROR(VLOOKUP(LEFT($A3322,8),POR!$A:$R,18,0),"")</f>
        <v/>
      </c>
      <c r="AG3322" s="36" t="str">
        <f>IFERROR(VLOOKUP(A3322,NSD!F:G,2,0),"")</f>
        <v/>
      </c>
    </row>
    <row r="3323" spans="1:33">
      <c r="A3323" s="49" t="s">
        <v>3849</v>
      </c>
      <c r="B3323" s="36" t="str">
        <f>VLOOKUP(LEFT(A3323,8),Clusters!A:C,3,0)</f>
        <v>C6</v>
      </c>
      <c r="C3323" s="36">
        <f>VLOOKUP(LEFT(A3323,8),Clusters!A:D,2,0)</f>
        <v>65</v>
      </c>
      <c r="O3323" s="36">
        <f>IFERROR(VLOOKUP(LEFT(A3323,8),'Development Priority'!A:B,2,0),"")</f>
        <v>546</v>
      </c>
      <c r="P3323" s="8" t="str">
        <f>IFERROR(VLOOKUP(LEFT($A3323,8),POR!$A:$R,2,0),"")</f>
        <v/>
      </c>
      <c r="Q3323" s="8" t="str">
        <f>IFERROR(VLOOKUP(LEFT($A3323,8),POR!$A:$R,3,0),"")</f>
        <v/>
      </c>
      <c r="R3323" s="8" t="str">
        <f>IFERROR(VLOOKUP(LEFT($A3323,8),POR!$A:$R,4,0),"")</f>
        <v/>
      </c>
      <c r="S3323" s="8" t="str">
        <f>IFERROR(VLOOKUP(LEFT($A3323,8),POR!$A:$R,5,0),"")</f>
        <v/>
      </c>
      <c r="T3323" s="8" t="str">
        <f>IFERROR(VLOOKUP(LEFT($A3323,8),POR!$A:$R,6,0),"")</f>
        <v/>
      </c>
      <c r="U3323" s="8" t="str">
        <f>IFERROR(VLOOKUP(LEFT($A3323,8),POR!$A:$R,7,0),"")</f>
        <v/>
      </c>
      <c r="V3323" s="8">
        <f>IFERROR(VLOOKUP(LEFT($A3323,8),POR!$A:$R,8,0),"")</f>
        <v>42856</v>
      </c>
      <c r="W3323" s="8" t="str">
        <f>IFERROR(VLOOKUP(LEFT($A3323,8),POR!$A:$R,9,0),"")</f>
        <v/>
      </c>
      <c r="X3323" s="8" t="str">
        <f>IFERROR(VLOOKUP(LEFT($A3323,8),POR!$A:$R,10,0),"")</f>
        <v/>
      </c>
      <c r="Y3323" s="8" t="str">
        <f>IFERROR(VLOOKUP(LEFT($A3323,8),POR!$A:$R,11,0),"")</f>
        <v/>
      </c>
      <c r="Z3323" s="8" t="str">
        <f>IFERROR(VLOOKUP(LEFT($A3323,8),POR!$A:$R,12,0),"")</f>
        <v/>
      </c>
      <c r="AA3323" s="8" t="str">
        <f>IFERROR(VLOOKUP(LEFT($A3323,8),POR!$A:$R,13,0),"")</f>
        <v/>
      </c>
      <c r="AB3323" s="8">
        <f>IFERROR(VLOOKUP(LEFT($A3323,8),POR!$A:$R,14,0),"")</f>
        <v>42957</v>
      </c>
      <c r="AC3323" s="8" t="str">
        <f>IFERROR(VLOOKUP(LEFT($A3323,8),POR!$A:$R,15,0),"")</f>
        <v/>
      </c>
      <c r="AD3323" s="8" t="str">
        <f>IFERROR(VLOOKUP(LEFT($A3323,8),POR!$A:$R,16,0),"")</f>
        <v/>
      </c>
      <c r="AE3323" s="8" t="str">
        <f>IFERROR(VLOOKUP(LEFT($A3323,8),POR!$A:$R,17,0),"")</f>
        <v/>
      </c>
      <c r="AF3323" s="8" t="str">
        <f>IFERROR(VLOOKUP(LEFT($A3323,8),POR!$A:$R,18,0),"")</f>
        <v/>
      </c>
      <c r="AG3323" s="36" t="str">
        <f>IFERROR(VLOOKUP(A3323,NSD!F:G,2,0),"")</f>
        <v/>
      </c>
    </row>
    <row r="3324" spans="1:33">
      <c r="A3324" s="49" t="s">
        <v>2942</v>
      </c>
      <c r="B3324" s="36" t="str">
        <f>VLOOKUP(LEFT(A3324,8),Clusters!A:C,3,0)</f>
        <v>C6</v>
      </c>
      <c r="C3324" s="36">
        <f>VLOOKUP(LEFT(A3324,8),Clusters!A:D,2,0)</f>
        <v>65</v>
      </c>
      <c r="O3324" s="36">
        <f>IFERROR(VLOOKUP(LEFT(A3324,8),'Development Priority'!A:B,2,0),"")</f>
        <v>666</v>
      </c>
      <c r="P3324" s="8" t="str">
        <f>IFERROR(VLOOKUP(LEFT($A3324,8),POR!$A:$R,2,0),"")</f>
        <v/>
      </c>
      <c r="Q3324" s="8" t="str">
        <f>IFERROR(VLOOKUP(LEFT($A3324,8),POR!$A:$R,3,0),"")</f>
        <v/>
      </c>
      <c r="R3324" s="8" t="str">
        <f>IFERROR(VLOOKUP(LEFT($A3324,8),POR!$A:$R,4,0),"")</f>
        <v/>
      </c>
      <c r="S3324" s="8" t="str">
        <f>IFERROR(VLOOKUP(LEFT($A3324,8),POR!$A:$R,5,0),"")</f>
        <v/>
      </c>
      <c r="T3324" s="8" t="str">
        <f>IFERROR(VLOOKUP(LEFT($A3324,8),POR!$A:$R,6,0),"")</f>
        <v/>
      </c>
      <c r="U3324" s="8" t="str">
        <f>IFERROR(VLOOKUP(LEFT($A3324,8),POR!$A:$R,7,0),"")</f>
        <v/>
      </c>
      <c r="V3324" s="8">
        <f>IFERROR(VLOOKUP(LEFT($A3324,8),POR!$A:$R,8,0),"")</f>
        <v>42846</v>
      </c>
      <c r="W3324" s="8" t="str">
        <f>IFERROR(VLOOKUP(LEFT($A3324,8),POR!$A:$R,9,0),"")</f>
        <v/>
      </c>
      <c r="X3324" s="8" t="str">
        <f>IFERROR(VLOOKUP(LEFT($A3324,8),POR!$A:$R,10,0),"")</f>
        <v/>
      </c>
      <c r="Y3324" s="8" t="str">
        <f>IFERROR(VLOOKUP(LEFT($A3324,8),POR!$A:$R,11,0),"")</f>
        <v/>
      </c>
      <c r="Z3324" s="8" t="str">
        <f>IFERROR(VLOOKUP(LEFT($A3324,8),POR!$A:$R,12,0),"")</f>
        <v/>
      </c>
      <c r="AA3324" s="8" t="str">
        <f>IFERROR(VLOOKUP(LEFT($A3324,8),POR!$A:$R,13,0),"")</f>
        <v/>
      </c>
      <c r="AB3324" s="8" t="str">
        <f>IFERROR(VLOOKUP(LEFT($A3324,8),POR!$A:$R,14,0),"")</f>
        <v/>
      </c>
      <c r="AC3324" s="8" t="str">
        <f>IFERROR(VLOOKUP(LEFT($A3324,8),POR!$A:$R,15,0),"")</f>
        <v/>
      </c>
      <c r="AD3324" s="8" t="str">
        <f>IFERROR(VLOOKUP(LEFT($A3324,8),POR!$A:$R,16,0),"")</f>
        <v/>
      </c>
      <c r="AE3324" s="8" t="str">
        <f>IFERROR(VLOOKUP(LEFT($A3324,8),POR!$A:$R,17,0),"")</f>
        <v/>
      </c>
      <c r="AF3324" s="8" t="str">
        <f>IFERROR(VLOOKUP(LEFT($A3324,8),POR!$A:$R,18,0),"")</f>
        <v/>
      </c>
      <c r="AG3324" s="36" t="str">
        <f>IFERROR(VLOOKUP(A3324,NSD!F:G,2,0),"")</f>
        <v/>
      </c>
    </row>
    <row r="3325" spans="1:33">
      <c r="A3325" s="49" t="s">
        <v>2949</v>
      </c>
      <c r="B3325" s="36" t="str">
        <f>VLOOKUP(LEFT(A3325,8),Clusters!A:C,3,0)</f>
        <v>C6</v>
      </c>
      <c r="C3325" s="36">
        <f>VLOOKUP(LEFT(A3325,8),Clusters!A:D,2,0)</f>
        <v>65</v>
      </c>
      <c r="O3325" s="36">
        <f>IFERROR(VLOOKUP(LEFT(A3325,8),'Development Priority'!A:B,2,0),"")</f>
        <v>666</v>
      </c>
      <c r="P3325" s="8" t="str">
        <f>IFERROR(VLOOKUP(LEFT($A3325,8),POR!$A:$R,2,0),"")</f>
        <v/>
      </c>
      <c r="Q3325" s="8" t="str">
        <f>IFERROR(VLOOKUP(LEFT($A3325,8),POR!$A:$R,3,0),"")</f>
        <v/>
      </c>
      <c r="R3325" s="8" t="str">
        <f>IFERROR(VLOOKUP(LEFT($A3325,8),POR!$A:$R,4,0),"")</f>
        <v/>
      </c>
      <c r="S3325" s="8" t="str">
        <f>IFERROR(VLOOKUP(LEFT($A3325,8),POR!$A:$R,5,0),"")</f>
        <v/>
      </c>
      <c r="T3325" s="8" t="str">
        <f>IFERROR(VLOOKUP(LEFT($A3325,8),POR!$A:$R,6,0),"")</f>
        <v/>
      </c>
      <c r="U3325" s="8" t="str">
        <f>IFERROR(VLOOKUP(LEFT($A3325,8),POR!$A:$R,7,0),"")</f>
        <v/>
      </c>
      <c r="V3325" s="8">
        <f>IFERROR(VLOOKUP(LEFT($A3325,8),POR!$A:$R,8,0),"")</f>
        <v>42846</v>
      </c>
      <c r="W3325" s="8" t="str">
        <f>IFERROR(VLOOKUP(LEFT($A3325,8),POR!$A:$R,9,0),"")</f>
        <v/>
      </c>
      <c r="X3325" s="8" t="str">
        <f>IFERROR(VLOOKUP(LEFT($A3325,8),POR!$A:$R,10,0),"")</f>
        <v/>
      </c>
      <c r="Y3325" s="8" t="str">
        <f>IFERROR(VLOOKUP(LEFT($A3325,8),POR!$A:$R,11,0),"")</f>
        <v/>
      </c>
      <c r="Z3325" s="8" t="str">
        <f>IFERROR(VLOOKUP(LEFT($A3325,8),POR!$A:$R,12,0),"")</f>
        <v/>
      </c>
      <c r="AA3325" s="8" t="str">
        <f>IFERROR(VLOOKUP(LEFT($A3325,8),POR!$A:$R,13,0),"")</f>
        <v/>
      </c>
      <c r="AB3325" s="8" t="str">
        <f>IFERROR(VLOOKUP(LEFT($A3325,8),POR!$A:$R,14,0),"")</f>
        <v/>
      </c>
      <c r="AC3325" s="8" t="str">
        <f>IFERROR(VLOOKUP(LEFT($A3325,8),POR!$A:$R,15,0),"")</f>
        <v/>
      </c>
      <c r="AD3325" s="8" t="str">
        <f>IFERROR(VLOOKUP(LEFT($A3325,8),POR!$A:$R,16,0),"")</f>
        <v/>
      </c>
      <c r="AE3325" s="8" t="str">
        <f>IFERROR(VLOOKUP(LEFT($A3325,8),POR!$A:$R,17,0),"")</f>
        <v/>
      </c>
      <c r="AF3325" s="8" t="str">
        <f>IFERROR(VLOOKUP(LEFT($A3325,8),POR!$A:$R,18,0),"")</f>
        <v/>
      </c>
      <c r="AG3325" s="36" t="str">
        <f>IFERROR(VLOOKUP(A3325,NSD!F:G,2,0),"")</f>
        <v/>
      </c>
    </row>
    <row r="3326" spans="1:33">
      <c r="A3326" s="49" t="s">
        <v>4859</v>
      </c>
      <c r="B3326" s="36" t="str">
        <f>VLOOKUP(LEFT(A3326,8),Clusters!A:C,3,0)</f>
        <v>C6</v>
      </c>
      <c r="C3326" s="36">
        <f>VLOOKUP(LEFT(A3326,8),Clusters!A:D,2,0)</f>
        <v>65</v>
      </c>
      <c r="O3326" s="36">
        <f>IFERROR(VLOOKUP(LEFT(A3326,8),'Development Priority'!A:B,2,0),"")</f>
        <v>630</v>
      </c>
      <c r="P3326" s="8" t="str">
        <f>IFERROR(VLOOKUP(LEFT($A3326,8),POR!$A:$R,2,0),"")</f>
        <v/>
      </c>
      <c r="Q3326" s="8" t="str">
        <f>IFERROR(VLOOKUP(LEFT($A3326,8),POR!$A:$R,3,0),"")</f>
        <v/>
      </c>
      <c r="R3326" s="8" t="str">
        <f>IFERROR(VLOOKUP(LEFT($A3326,8),POR!$A:$R,4,0),"")</f>
        <v/>
      </c>
      <c r="S3326" s="8">
        <f>IFERROR(VLOOKUP(LEFT($A3326,8),POR!$A:$R,5,0),"")</f>
        <v>42844</v>
      </c>
      <c r="T3326" s="8" t="str">
        <f>IFERROR(VLOOKUP(LEFT($A3326,8),POR!$A:$R,6,0),"")</f>
        <v/>
      </c>
      <c r="U3326" s="8" t="str">
        <f>IFERROR(VLOOKUP(LEFT($A3326,8),POR!$A:$R,7,0),"")</f>
        <v/>
      </c>
      <c r="V3326" s="8">
        <f>IFERROR(VLOOKUP(LEFT($A3326,8),POR!$A:$R,8,0),"")</f>
        <v>42869</v>
      </c>
      <c r="W3326" s="8" t="str">
        <f>IFERROR(VLOOKUP(LEFT($A3326,8),POR!$A:$R,9,0),"")</f>
        <v/>
      </c>
      <c r="X3326" s="8" t="str">
        <f>IFERROR(VLOOKUP(LEFT($A3326,8),POR!$A:$R,10,0),"")</f>
        <v/>
      </c>
      <c r="Y3326" s="8" t="str">
        <f>IFERROR(VLOOKUP(LEFT($A3326,8),POR!$A:$R,11,0),"")</f>
        <v/>
      </c>
      <c r="Z3326" s="8" t="str">
        <f>IFERROR(VLOOKUP(LEFT($A3326,8),POR!$A:$R,12,0),"")</f>
        <v/>
      </c>
      <c r="AA3326" s="8" t="str">
        <f>IFERROR(VLOOKUP(LEFT($A3326,8),POR!$A:$R,13,0),"")</f>
        <v/>
      </c>
      <c r="AB3326" s="8" t="str">
        <f>IFERROR(VLOOKUP(LEFT($A3326,8),POR!$A:$R,14,0),"")</f>
        <v/>
      </c>
      <c r="AC3326" s="8" t="str">
        <f>IFERROR(VLOOKUP(LEFT($A3326,8),POR!$A:$R,15,0),"")</f>
        <v/>
      </c>
      <c r="AD3326" s="8" t="str">
        <f>IFERROR(VLOOKUP(LEFT($A3326,8),POR!$A:$R,16,0),"")</f>
        <v/>
      </c>
      <c r="AE3326" s="8" t="str">
        <f>IFERROR(VLOOKUP(LEFT($A3326,8),POR!$A:$R,17,0),"")</f>
        <v/>
      </c>
      <c r="AF3326" s="8" t="str">
        <f>IFERROR(VLOOKUP(LEFT($A3326,8),POR!$A:$R,18,0),"")</f>
        <v/>
      </c>
      <c r="AG3326" s="36" t="str">
        <f>IFERROR(VLOOKUP(A3326,NSD!F:G,2,0),"")</f>
        <v/>
      </c>
    </row>
    <row r="3327" spans="1:33">
      <c r="A3327" s="49" t="s">
        <v>2854</v>
      </c>
      <c r="B3327" s="36" t="str">
        <f>VLOOKUP(LEFT(A3327,8),Clusters!A:C,3,0)</f>
        <v>C6</v>
      </c>
      <c r="C3327" s="36">
        <f>VLOOKUP(LEFT(A3327,8),Clusters!A:D,2,0)</f>
        <v>65</v>
      </c>
      <c r="O3327" s="36">
        <f>IFERROR(VLOOKUP(LEFT(A3327,8),'Development Priority'!A:B,2,0),"")</f>
        <v>630</v>
      </c>
      <c r="P3327" s="8" t="str">
        <f>IFERROR(VLOOKUP(LEFT($A3327,8),POR!$A:$R,2,0),"")</f>
        <v/>
      </c>
      <c r="Q3327" s="8" t="str">
        <f>IFERROR(VLOOKUP(LEFT($A3327,8),POR!$A:$R,3,0),"")</f>
        <v/>
      </c>
      <c r="R3327" s="8" t="str">
        <f>IFERROR(VLOOKUP(LEFT($A3327,8),POR!$A:$R,4,0),"")</f>
        <v/>
      </c>
      <c r="S3327" s="8">
        <f>IFERROR(VLOOKUP(LEFT($A3327,8),POR!$A:$R,5,0),"")</f>
        <v>42844</v>
      </c>
      <c r="T3327" s="8" t="str">
        <f>IFERROR(VLOOKUP(LEFT($A3327,8),POR!$A:$R,6,0),"")</f>
        <v/>
      </c>
      <c r="U3327" s="8" t="str">
        <f>IFERROR(VLOOKUP(LEFT($A3327,8),POR!$A:$R,7,0),"")</f>
        <v/>
      </c>
      <c r="V3327" s="8">
        <f>IFERROR(VLOOKUP(LEFT($A3327,8),POR!$A:$R,8,0),"")</f>
        <v>42869</v>
      </c>
      <c r="W3327" s="8" t="str">
        <f>IFERROR(VLOOKUP(LEFT($A3327,8),POR!$A:$R,9,0),"")</f>
        <v/>
      </c>
      <c r="X3327" s="8" t="str">
        <f>IFERROR(VLOOKUP(LEFT($A3327,8),POR!$A:$R,10,0),"")</f>
        <v/>
      </c>
      <c r="Y3327" s="8" t="str">
        <f>IFERROR(VLOOKUP(LEFT($A3327,8),POR!$A:$R,11,0),"")</f>
        <v/>
      </c>
      <c r="Z3327" s="8" t="str">
        <f>IFERROR(VLOOKUP(LEFT($A3327,8),POR!$A:$R,12,0),"")</f>
        <v/>
      </c>
      <c r="AA3327" s="8" t="str">
        <f>IFERROR(VLOOKUP(LEFT($A3327,8),POR!$A:$R,13,0),"")</f>
        <v/>
      </c>
      <c r="AB3327" s="8" t="str">
        <f>IFERROR(VLOOKUP(LEFT($A3327,8),POR!$A:$R,14,0),"")</f>
        <v/>
      </c>
      <c r="AC3327" s="8" t="str">
        <f>IFERROR(VLOOKUP(LEFT($A3327,8),POR!$A:$R,15,0),"")</f>
        <v/>
      </c>
      <c r="AD3327" s="8" t="str">
        <f>IFERROR(VLOOKUP(LEFT($A3327,8),POR!$A:$R,16,0),"")</f>
        <v/>
      </c>
      <c r="AE3327" s="8" t="str">
        <f>IFERROR(VLOOKUP(LEFT($A3327,8),POR!$A:$R,17,0),"")</f>
        <v/>
      </c>
      <c r="AF3327" s="8" t="str">
        <f>IFERROR(VLOOKUP(LEFT($A3327,8),POR!$A:$R,18,0),"")</f>
        <v/>
      </c>
      <c r="AG3327" s="36" t="str">
        <f>IFERROR(VLOOKUP(A3327,NSD!F:G,2,0),"")</f>
        <v/>
      </c>
    </row>
    <row r="3328" spans="1:33">
      <c r="A3328" s="49" t="s">
        <v>3498</v>
      </c>
      <c r="B3328" s="36" t="str">
        <f>VLOOKUP(LEFT(A3328,8),Clusters!A:C,3,0)</f>
        <v>C6</v>
      </c>
      <c r="C3328" s="36">
        <f>VLOOKUP(LEFT(A3328,8),Clusters!A:D,2,0)</f>
        <v>65</v>
      </c>
      <c r="O3328" s="36">
        <f>IFERROR(VLOOKUP(LEFT(A3328,8),'Development Priority'!A:B,2,0),"")</f>
        <v>630</v>
      </c>
      <c r="P3328" s="8" t="str">
        <f>IFERROR(VLOOKUP(LEFT($A3328,8),POR!$A:$R,2,0),"")</f>
        <v/>
      </c>
      <c r="Q3328" s="8" t="str">
        <f>IFERROR(VLOOKUP(LEFT($A3328,8),POR!$A:$R,3,0),"")</f>
        <v/>
      </c>
      <c r="R3328" s="8" t="str">
        <f>IFERROR(VLOOKUP(LEFT($A3328,8),POR!$A:$R,4,0),"")</f>
        <v/>
      </c>
      <c r="S3328" s="8">
        <f>IFERROR(VLOOKUP(LEFT($A3328,8),POR!$A:$R,5,0),"")</f>
        <v>42844</v>
      </c>
      <c r="T3328" s="8" t="str">
        <f>IFERROR(VLOOKUP(LEFT($A3328,8),POR!$A:$R,6,0),"")</f>
        <v/>
      </c>
      <c r="U3328" s="8" t="str">
        <f>IFERROR(VLOOKUP(LEFT($A3328,8),POR!$A:$R,7,0),"")</f>
        <v/>
      </c>
      <c r="V3328" s="8">
        <f>IFERROR(VLOOKUP(LEFT($A3328,8),POR!$A:$R,8,0),"")</f>
        <v>42869</v>
      </c>
      <c r="W3328" s="8" t="str">
        <f>IFERROR(VLOOKUP(LEFT($A3328,8),POR!$A:$R,9,0),"")</f>
        <v/>
      </c>
      <c r="X3328" s="8" t="str">
        <f>IFERROR(VLOOKUP(LEFT($A3328,8),POR!$A:$R,10,0),"")</f>
        <v/>
      </c>
      <c r="Y3328" s="8" t="str">
        <f>IFERROR(VLOOKUP(LEFT($A3328,8),POR!$A:$R,11,0),"")</f>
        <v/>
      </c>
      <c r="Z3328" s="8" t="str">
        <f>IFERROR(VLOOKUP(LEFT($A3328,8),POR!$A:$R,12,0),"")</f>
        <v/>
      </c>
      <c r="AA3328" s="8" t="str">
        <f>IFERROR(VLOOKUP(LEFT($A3328,8),POR!$A:$R,13,0),"")</f>
        <v/>
      </c>
      <c r="AB3328" s="8" t="str">
        <f>IFERROR(VLOOKUP(LEFT($A3328,8),POR!$A:$R,14,0),"")</f>
        <v/>
      </c>
      <c r="AC3328" s="8" t="str">
        <f>IFERROR(VLOOKUP(LEFT($A3328,8),POR!$A:$R,15,0),"")</f>
        <v/>
      </c>
      <c r="AD3328" s="8" t="str">
        <f>IFERROR(VLOOKUP(LEFT($A3328,8),POR!$A:$R,16,0),"")</f>
        <v/>
      </c>
      <c r="AE3328" s="8" t="str">
        <f>IFERROR(VLOOKUP(LEFT($A3328,8),POR!$A:$R,17,0),"")</f>
        <v/>
      </c>
      <c r="AF3328" s="8" t="str">
        <f>IFERROR(VLOOKUP(LEFT($A3328,8),POR!$A:$R,18,0),"")</f>
        <v/>
      </c>
      <c r="AG3328" s="36" t="str">
        <f>IFERROR(VLOOKUP(A3328,NSD!F:G,2,0),"")</f>
        <v/>
      </c>
    </row>
    <row r="3329" spans="1:33">
      <c r="A3329" s="49" t="s">
        <v>4805</v>
      </c>
      <c r="B3329" s="36" t="str">
        <f>VLOOKUP(LEFT(A3329,8),Clusters!A:C,3,0)</f>
        <v>C5</v>
      </c>
      <c r="C3329" s="36">
        <f>VLOOKUP(LEFT(A3329,8),Clusters!A:D,2,0)</f>
        <v>54</v>
      </c>
      <c r="O3329" s="36">
        <f>IFERROR(VLOOKUP(LEFT(A3329,8),'Development Priority'!A:B,2,0),"")</f>
        <v>752</v>
      </c>
      <c r="P3329" s="8" t="str">
        <f>IFERROR(VLOOKUP(LEFT($A3329,8),POR!$A:$R,2,0),"")</f>
        <v/>
      </c>
      <c r="Q3329" s="8" t="str">
        <f>IFERROR(VLOOKUP(LEFT($A3329,8),POR!$A:$R,3,0),"")</f>
        <v/>
      </c>
      <c r="R3329" s="8" t="str">
        <f>IFERROR(VLOOKUP(LEFT($A3329,8),POR!$A:$R,4,0),"")</f>
        <v/>
      </c>
      <c r="S3329" s="8" t="str">
        <f>IFERROR(VLOOKUP(LEFT($A3329,8),POR!$A:$R,5,0),"")</f>
        <v/>
      </c>
      <c r="T3329" s="8" t="str">
        <f>IFERROR(VLOOKUP(LEFT($A3329,8),POR!$A:$R,6,0),"")</f>
        <v/>
      </c>
      <c r="U3329" s="8" t="str">
        <f>IFERROR(VLOOKUP(LEFT($A3329,8),POR!$A:$R,7,0),"")</f>
        <v/>
      </c>
      <c r="V3329" s="8" t="str">
        <f>IFERROR(VLOOKUP(LEFT($A3329,8),POR!$A:$R,8,0),"")</f>
        <v/>
      </c>
      <c r="W3329" s="8" t="str">
        <f>IFERROR(VLOOKUP(LEFT($A3329,8),POR!$A:$R,9,0),"")</f>
        <v/>
      </c>
      <c r="X3329" s="8" t="str">
        <f>IFERROR(VLOOKUP(LEFT($A3329,8),POR!$A:$R,10,0),"")</f>
        <v/>
      </c>
      <c r="Y3329" s="8" t="str">
        <f>IFERROR(VLOOKUP(LEFT($A3329,8),POR!$A:$R,11,0),"")</f>
        <v/>
      </c>
      <c r="Z3329" s="8" t="str">
        <f>IFERROR(VLOOKUP(LEFT($A3329,8),POR!$A:$R,12,0),"")</f>
        <v/>
      </c>
      <c r="AA3329" s="8" t="str">
        <f>IFERROR(VLOOKUP(LEFT($A3329,8),POR!$A:$R,13,0),"")</f>
        <v/>
      </c>
      <c r="AB3329" s="8" t="str">
        <f>IFERROR(VLOOKUP(LEFT($A3329,8),POR!$A:$R,14,0),"")</f>
        <v/>
      </c>
      <c r="AC3329" s="8" t="str">
        <f>IFERROR(VLOOKUP(LEFT($A3329,8),POR!$A:$R,15,0),"")</f>
        <v/>
      </c>
      <c r="AD3329" s="8" t="str">
        <f>IFERROR(VLOOKUP(LEFT($A3329,8),POR!$A:$R,16,0),"")</f>
        <v/>
      </c>
      <c r="AE3329" s="8" t="str">
        <f>IFERROR(VLOOKUP(LEFT($A3329,8),POR!$A:$R,17,0),"")</f>
        <v/>
      </c>
      <c r="AF3329" s="8" t="str">
        <f>IFERROR(VLOOKUP(LEFT($A3329,8),POR!$A:$R,18,0),"")</f>
        <v/>
      </c>
      <c r="AG3329" s="36" t="str">
        <f>IFERROR(VLOOKUP(A3329,NSD!F:G,2,0),"")</f>
        <v/>
      </c>
    </row>
    <row r="3330" spans="1:33">
      <c r="A3330" s="49" t="s">
        <v>3130</v>
      </c>
      <c r="B3330" s="36" t="str">
        <f>VLOOKUP(LEFT(A3330,8),Clusters!A:C,3,0)</f>
        <v>C5</v>
      </c>
      <c r="C3330" s="36">
        <f>VLOOKUP(LEFT(A3330,8),Clusters!A:D,2,0)</f>
        <v>54</v>
      </c>
      <c r="O3330" s="36">
        <f>IFERROR(VLOOKUP(LEFT(A3330,8),'Development Priority'!A:B,2,0),"")</f>
        <v>752</v>
      </c>
      <c r="P3330" s="8" t="str">
        <f>IFERROR(VLOOKUP(LEFT($A3330,8),POR!$A:$R,2,0),"")</f>
        <v/>
      </c>
      <c r="Q3330" s="8" t="str">
        <f>IFERROR(VLOOKUP(LEFT($A3330,8),POR!$A:$R,3,0),"")</f>
        <v/>
      </c>
      <c r="R3330" s="8" t="str">
        <f>IFERROR(VLOOKUP(LEFT($A3330,8),POR!$A:$R,4,0),"")</f>
        <v/>
      </c>
      <c r="S3330" s="8" t="str">
        <f>IFERROR(VLOOKUP(LEFT($A3330,8),POR!$A:$R,5,0),"")</f>
        <v/>
      </c>
      <c r="T3330" s="8" t="str">
        <f>IFERROR(VLOOKUP(LEFT($A3330,8),POR!$A:$R,6,0),"")</f>
        <v/>
      </c>
      <c r="U3330" s="8" t="str">
        <f>IFERROR(VLOOKUP(LEFT($A3330,8),POR!$A:$R,7,0),"")</f>
        <v/>
      </c>
      <c r="V3330" s="8" t="str">
        <f>IFERROR(VLOOKUP(LEFT($A3330,8),POR!$A:$R,8,0),"")</f>
        <v/>
      </c>
      <c r="W3330" s="8" t="str">
        <f>IFERROR(VLOOKUP(LEFT($A3330,8),POR!$A:$R,9,0),"")</f>
        <v/>
      </c>
      <c r="X3330" s="8" t="str">
        <f>IFERROR(VLOOKUP(LEFT($A3330,8),POR!$A:$R,10,0),"")</f>
        <v/>
      </c>
      <c r="Y3330" s="8" t="str">
        <f>IFERROR(VLOOKUP(LEFT($A3330,8),POR!$A:$R,11,0),"")</f>
        <v/>
      </c>
      <c r="Z3330" s="8" t="str">
        <f>IFERROR(VLOOKUP(LEFT($A3330,8),POR!$A:$R,12,0),"")</f>
        <v/>
      </c>
      <c r="AA3330" s="8" t="str">
        <f>IFERROR(VLOOKUP(LEFT($A3330,8),POR!$A:$R,13,0),"")</f>
        <v/>
      </c>
      <c r="AB3330" s="8" t="str">
        <f>IFERROR(VLOOKUP(LEFT($A3330,8),POR!$A:$R,14,0),"")</f>
        <v/>
      </c>
      <c r="AC3330" s="8" t="str">
        <f>IFERROR(VLOOKUP(LEFT($A3330,8),POR!$A:$R,15,0),"")</f>
        <v/>
      </c>
      <c r="AD3330" s="8" t="str">
        <f>IFERROR(VLOOKUP(LEFT($A3330,8),POR!$A:$R,16,0),"")</f>
        <v/>
      </c>
      <c r="AE3330" s="8" t="str">
        <f>IFERROR(VLOOKUP(LEFT($A3330,8),POR!$A:$R,17,0),"")</f>
        <v/>
      </c>
      <c r="AF3330" s="8" t="str">
        <f>IFERROR(VLOOKUP(LEFT($A3330,8),POR!$A:$R,18,0),"")</f>
        <v/>
      </c>
      <c r="AG3330" s="36" t="str">
        <f>IFERROR(VLOOKUP(A3330,NSD!F:G,2,0),"")</f>
        <v/>
      </c>
    </row>
    <row r="3331" spans="1:33">
      <c r="A3331" s="49" t="s">
        <v>2848</v>
      </c>
      <c r="B3331" s="36" t="str">
        <f>VLOOKUP(LEFT(A3331,8),Clusters!A:C,3,0)</f>
        <v>C5</v>
      </c>
      <c r="C3331" s="36">
        <f>VLOOKUP(LEFT(A3331,8),Clusters!A:D,2,0)</f>
        <v>54</v>
      </c>
      <c r="O3331" s="36">
        <f>IFERROR(VLOOKUP(LEFT(A3331,8),'Development Priority'!A:B,2,0),"")</f>
        <v>983</v>
      </c>
      <c r="P3331" s="8" t="str">
        <f>IFERROR(VLOOKUP(LEFT($A3331,8),POR!$A:$R,2,0),"")</f>
        <v/>
      </c>
      <c r="Q3331" s="8" t="str">
        <f>IFERROR(VLOOKUP(LEFT($A3331,8),POR!$A:$R,3,0),"")</f>
        <v/>
      </c>
      <c r="R3331" s="8" t="str">
        <f>IFERROR(VLOOKUP(LEFT($A3331,8),POR!$A:$R,4,0),"")</f>
        <v/>
      </c>
      <c r="S3331" s="8" t="str">
        <f>IFERROR(VLOOKUP(LEFT($A3331,8),POR!$A:$R,5,0),"")</f>
        <v/>
      </c>
      <c r="T3331" s="8" t="str">
        <f>IFERROR(VLOOKUP(LEFT($A3331,8),POR!$A:$R,6,0),"")</f>
        <v/>
      </c>
      <c r="U3331" s="8" t="str">
        <f>IFERROR(VLOOKUP(LEFT($A3331,8),POR!$A:$R,7,0),"")</f>
        <v/>
      </c>
      <c r="V3331" s="8" t="str">
        <f>IFERROR(VLOOKUP(LEFT($A3331,8),POR!$A:$R,8,0),"")</f>
        <v/>
      </c>
      <c r="W3331" s="8" t="str">
        <f>IFERROR(VLOOKUP(LEFT($A3331,8),POR!$A:$R,9,0),"")</f>
        <v/>
      </c>
      <c r="X3331" s="8" t="str">
        <f>IFERROR(VLOOKUP(LEFT($A3331,8),POR!$A:$R,10,0),"")</f>
        <v/>
      </c>
      <c r="Y3331" s="8" t="str">
        <f>IFERROR(VLOOKUP(LEFT($A3331,8),POR!$A:$R,11,0),"")</f>
        <v/>
      </c>
      <c r="Z3331" s="8" t="str">
        <f>IFERROR(VLOOKUP(LEFT($A3331,8),POR!$A:$R,12,0),"")</f>
        <v/>
      </c>
      <c r="AA3331" s="8" t="str">
        <f>IFERROR(VLOOKUP(LEFT($A3331,8),POR!$A:$R,13,0),"")</f>
        <v/>
      </c>
      <c r="AB3331" s="8" t="str">
        <f>IFERROR(VLOOKUP(LEFT($A3331,8),POR!$A:$R,14,0),"")</f>
        <v/>
      </c>
      <c r="AC3331" s="8" t="str">
        <f>IFERROR(VLOOKUP(LEFT($A3331,8),POR!$A:$R,15,0),"")</f>
        <v/>
      </c>
      <c r="AD3331" s="8" t="str">
        <f>IFERROR(VLOOKUP(LEFT($A3331,8),POR!$A:$R,16,0),"")</f>
        <v/>
      </c>
      <c r="AE3331" s="8" t="str">
        <f>IFERROR(VLOOKUP(LEFT($A3331,8),POR!$A:$R,17,0),"")</f>
        <v/>
      </c>
      <c r="AF3331" s="8" t="str">
        <f>IFERROR(VLOOKUP(LEFT($A3331,8),POR!$A:$R,18,0),"")</f>
        <v/>
      </c>
      <c r="AG3331" s="36" t="str">
        <f>IFERROR(VLOOKUP(A3331,NSD!F:G,2,0),"")</f>
        <v/>
      </c>
    </row>
    <row r="3332" spans="1:33">
      <c r="A3332" s="49" t="s">
        <v>2950</v>
      </c>
      <c r="B3332" s="36" t="str">
        <f>VLOOKUP(LEFT(A3332,8),Clusters!A:C,3,0)</f>
        <v>C5</v>
      </c>
      <c r="C3332" s="36">
        <f>VLOOKUP(LEFT(A3332,8),Clusters!A:D,2,0)</f>
        <v>54</v>
      </c>
      <c r="O3332" s="36">
        <f>IFERROR(VLOOKUP(LEFT(A3332,8),'Development Priority'!A:B,2,0),"")</f>
        <v>983</v>
      </c>
      <c r="P3332" s="8" t="str">
        <f>IFERROR(VLOOKUP(LEFT($A3332,8),POR!$A:$R,2,0),"")</f>
        <v/>
      </c>
      <c r="Q3332" s="8" t="str">
        <f>IFERROR(VLOOKUP(LEFT($A3332,8),POR!$A:$R,3,0),"")</f>
        <v/>
      </c>
      <c r="R3332" s="8" t="str">
        <f>IFERROR(VLOOKUP(LEFT($A3332,8),POR!$A:$R,4,0),"")</f>
        <v/>
      </c>
      <c r="S3332" s="8" t="str">
        <f>IFERROR(VLOOKUP(LEFT($A3332,8),POR!$A:$R,5,0),"")</f>
        <v/>
      </c>
      <c r="T3332" s="8" t="str">
        <f>IFERROR(VLOOKUP(LEFT($A3332,8),POR!$A:$R,6,0),"")</f>
        <v/>
      </c>
      <c r="U3332" s="8" t="str">
        <f>IFERROR(VLOOKUP(LEFT($A3332,8),POR!$A:$R,7,0),"")</f>
        <v/>
      </c>
      <c r="V3332" s="8" t="str">
        <f>IFERROR(VLOOKUP(LEFT($A3332,8),POR!$A:$R,8,0),"")</f>
        <v/>
      </c>
      <c r="W3332" s="8" t="str">
        <f>IFERROR(VLOOKUP(LEFT($A3332,8),POR!$A:$R,9,0),"")</f>
        <v/>
      </c>
      <c r="X3332" s="8" t="str">
        <f>IFERROR(VLOOKUP(LEFT($A3332,8),POR!$A:$R,10,0),"")</f>
        <v/>
      </c>
      <c r="Y3332" s="8" t="str">
        <f>IFERROR(VLOOKUP(LEFT($A3332,8),POR!$A:$R,11,0),"")</f>
        <v/>
      </c>
      <c r="Z3332" s="8" t="str">
        <f>IFERROR(VLOOKUP(LEFT($A3332,8),POR!$A:$R,12,0),"")</f>
        <v/>
      </c>
      <c r="AA3332" s="8" t="str">
        <f>IFERROR(VLOOKUP(LEFT($A3332,8),POR!$A:$R,13,0),"")</f>
        <v/>
      </c>
      <c r="AB3332" s="8" t="str">
        <f>IFERROR(VLOOKUP(LEFT($A3332,8),POR!$A:$R,14,0),"")</f>
        <v/>
      </c>
      <c r="AC3332" s="8" t="str">
        <f>IFERROR(VLOOKUP(LEFT($A3332,8),POR!$A:$R,15,0),"")</f>
        <v/>
      </c>
      <c r="AD3332" s="8" t="str">
        <f>IFERROR(VLOOKUP(LEFT($A3332,8),POR!$A:$R,16,0),"")</f>
        <v/>
      </c>
      <c r="AE3332" s="8" t="str">
        <f>IFERROR(VLOOKUP(LEFT($A3332,8),POR!$A:$R,17,0),"")</f>
        <v/>
      </c>
      <c r="AF3332" s="8" t="str">
        <f>IFERROR(VLOOKUP(LEFT($A3332,8),POR!$A:$R,18,0),"")</f>
        <v/>
      </c>
      <c r="AG3332" s="36" t="str">
        <f>IFERROR(VLOOKUP(A3332,NSD!F:G,2,0),"")</f>
        <v/>
      </c>
    </row>
    <row r="3333" spans="1:33">
      <c r="A3333" s="49" t="s">
        <v>3192</v>
      </c>
      <c r="B3333" s="36" t="str">
        <f>VLOOKUP(LEFT(A3333,8),Clusters!A:C,3,0)</f>
        <v>C5</v>
      </c>
      <c r="C3333" s="36">
        <f>VLOOKUP(LEFT(A3333,8),Clusters!A:D,2,0)</f>
        <v>54</v>
      </c>
      <c r="O3333" s="36">
        <f>IFERROR(VLOOKUP(LEFT(A3333,8),'Development Priority'!A:B,2,0),"")</f>
        <v>983</v>
      </c>
      <c r="P3333" s="8" t="str">
        <f>IFERROR(VLOOKUP(LEFT($A3333,8),POR!$A:$R,2,0),"")</f>
        <v/>
      </c>
      <c r="Q3333" s="8" t="str">
        <f>IFERROR(VLOOKUP(LEFT($A3333,8),POR!$A:$R,3,0),"")</f>
        <v/>
      </c>
      <c r="R3333" s="8" t="str">
        <f>IFERROR(VLOOKUP(LEFT($A3333,8),POR!$A:$R,4,0),"")</f>
        <v/>
      </c>
      <c r="S3333" s="8" t="str">
        <f>IFERROR(VLOOKUP(LEFT($A3333,8),POR!$A:$R,5,0),"")</f>
        <v/>
      </c>
      <c r="T3333" s="8" t="str">
        <f>IFERROR(VLOOKUP(LEFT($A3333,8),POR!$A:$R,6,0),"")</f>
        <v/>
      </c>
      <c r="U3333" s="8" t="str">
        <f>IFERROR(VLOOKUP(LEFT($A3333,8),POR!$A:$R,7,0),"")</f>
        <v/>
      </c>
      <c r="V3333" s="8" t="str">
        <f>IFERROR(VLOOKUP(LEFT($A3333,8),POR!$A:$R,8,0),"")</f>
        <v/>
      </c>
      <c r="W3333" s="8" t="str">
        <f>IFERROR(VLOOKUP(LEFT($A3333,8),POR!$A:$R,9,0),"")</f>
        <v/>
      </c>
      <c r="X3333" s="8" t="str">
        <f>IFERROR(VLOOKUP(LEFT($A3333,8),POR!$A:$R,10,0),"")</f>
        <v/>
      </c>
      <c r="Y3333" s="8" t="str">
        <f>IFERROR(VLOOKUP(LEFT($A3333,8),POR!$A:$R,11,0),"")</f>
        <v/>
      </c>
      <c r="Z3333" s="8" t="str">
        <f>IFERROR(VLOOKUP(LEFT($A3333,8),POR!$A:$R,12,0),"")</f>
        <v/>
      </c>
      <c r="AA3333" s="8" t="str">
        <f>IFERROR(VLOOKUP(LEFT($A3333,8),POR!$A:$R,13,0),"")</f>
        <v/>
      </c>
      <c r="AB3333" s="8" t="str">
        <f>IFERROR(VLOOKUP(LEFT($A3333,8),POR!$A:$R,14,0),"")</f>
        <v/>
      </c>
      <c r="AC3333" s="8" t="str">
        <f>IFERROR(VLOOKUP(LEFT($A3333,8),POR!$A:$R,15,0),"")</f>
        <v/>
      </c>
      <c r="AD3333" s="8" t="str">
        <f>IFERROR(VLOOKUP(LEFT($A3333,8),POR!$A:$R,16,0),"")</f>
        <v/>
      </c>
      <c r="AE3333" s="8" t="str">
        <f>IFERROR(VLOOKUP(LEFT($A3333,8),POR!$A:$R,17,0),"")</f>
        <v/>
      </c>
      <c r="AF3333" s="8" t="str">
        <f>IFERROR(VLOOKUP(LEFT($A3333,8),POR!$A:$R,18,0),"")</f>
        <v/>
      </c>
      <c r="AG3333" s="36" t="str">
        <f>IFERROR(VLOOKUP(A3333,NSD!F:G,2,0),"")</f>
        <v/>
      </c>
    </row>
    <row r="3334" spans="1:33">
      <c r="A3334" s="49" t="s">
        <v>3216</v>
      </c>
      <c r="B3334" s="36" t="str">
        <f>VLOOKUP(LEFT(A3334,8),Clusters!A:C,3,0)</f>
        <v>C5</v>
      </c>
      <c r="C3334" s="36">
        <f>VLOOKUP(LEFT(A3334,8),Clusters!A:D,2,0)</f>
        <v>54</v>
      </c>
      <c r="O3334" s="36">
        <f>IFERROR(VLOOKUP(LEFT(A3334,8),'Development Priority'!A:B,2,0),"")</f>
        <v>1003</v>
      </c>
      <c r="P3334" s="8" t="str">
        <f>IFERROR(VLOOKUP(LEFT($A3334,8),POR!$A:$R,2,0),"")</f>
        <v/>
      </c>
      <c r="Q3334" s="8" t="str">
        <f>IFERROR(VLOOKUP(LEFT($A3334,8),POR!$A:$R,3,0),"")</f>
        <v/>
      </c>
      <c r="R3334" s="8" t="str">
        <f>IFERROR(VLOOKUP(LEFT($A3334,8),POR!$A:$R,4,0),"")</f>
        <v/>
      </c>
      <c r="S3334" s="8" t="str">
        <f>IFERROR(VLOOKUP(LEFT($A3334,8),POR!$A:$R,5,0),"")</f>
        <v/>
      </c>
      <c r="T3334" s="8" t="str">
        <f>IFERROR(VLOOKUP(LEFT($A3334,8),POR!$A:$R,6,0),"")</f>
        <v/>
      </c>
      <c r="U3334" s="8" t="str">
        <f>IFERROR(VLOOKUP(LEFT($A3334,8),POR!$A:$R,7,0),"")</f>
        <v/>
      </c>
      <c r="V3334" s="8" t="str">
        <f>IFERROR(VLOOKUP(LEFT($A3334,8),POR!$A:$R,8,0),"")</f>
        <v/>
      </c>
      <c r="W3334" s="8" t="str">
        <f>IFERROR(VLOOKUP(LEFT($A3334,8),POR!$A:$R,9,0),"")</f>
        <v/>
      </c>
      <c r="X3334" s="8" t="str">
        <f>IFERROR(VLOOKUP(LEFT($A3334,8),POR!$A:$R,10,0),"")</f>
        <v/>
      </c>
      <c r="Y3334" s="8" t="str">
        <f>IFERROR(VLOOKUP(LEFT($A3334,8),POR!$A:$R,11,0),"")</f>
        <v/>
      </c>
      <c r="Z3334" s="8" t="str">
        <f>IFERROR(VLOOKUP(LEFT($A3334,8),POR!$A:$R,12,0),"")</f>
        <v/>
      </c>
      <c r="AA3334" s="8" t="str">
        <f>IFERROR(VLOOKUP(LEFT($A3334,8),POR!$A:$R,13,0),"")</f>
        <v/>
      </c>
      <c r="AB3334" s="8" t="str">
        <f>IFERROR(VLOOKUP(LEFT($A3334,8),POR!$A:$R,14,0),"")</f>
        <v/>
      </c>
      <c r="AC3334" s="8" t="str">
        <f>IFERROR(VLOOKUP(LEFT($A3334,8),POR!$A:$R,15,0),"")</f>
        <v/>
      </c>
      <c r="AD3334" s="8" t="str">
        <f>IFERROR(VLOOKUP(LEFT($A3334,8),POR!$A:$R,16,0),"")</f>
        <v/>
      </c>
      <c r="AE3334" s="8" t="str">
        <f>IFERROR(VLOOKUP(LEFT($A3334,8),POR!$A:$R,17,0),"")</f>
        <v/>
      </c>
      <c r="AF3334" s="8" t="str">
        <f>IFERROR(VLOOKUP(LEFT($A3334,8),POR!$A:$R,18,0),"")</f>
        <v/>
      </c>
      <c r="AG3334" s="36" t="str">
        <f>IFERROR(VLOOKUP(A3334,NSD!F:G,2,0),"")</f>
        <v/>
      </c>
    </row>
    <row r="3335" spans="1:33">
      <c r="A3335" s="49" t="s">
        <v>2860</v>
      </c>
      <c r="B3335" s="36" t="str">
        <f>VLOOKUP(LEFT(A3335,8),Clusters!A:C,3,0)</f>
        <v>C5</v>
      </c>
      <c r="C3335" s="36">
        <f>VLOOKUP(LEFT(A3335,8),Clusters!A:D,2,0)</f>
        <v>54</v>
      </c>
      <c r="O3335" s="36">
        <f>IFERROR(VLOOKUP(LEFT(A3335,8),'Development Priority'!A:B,2,0),"")</f>
        <v>1003</v>
      </c>
      <c r="P3335" s="8" t="str">
        <f>IFERROR(VLOOKUP(LEFT($A3335,8),POR!$A:$R,2,0),"")</f>
        <v/>
      </c>
      <c r="Q3335" s="8" t="str">
        <f>IFERROR(VLOOKUP(LEFT($A3335,8),POR!$A:$R,3,0),"")</f>
        <v/>
      </c>
      <c r="R3335" s="8" t="str">
        <f>IFERROR(VLOOKUP(LEFT($A3335,8),POR!$A:$R,4,0),"")</f>
        <v/>
      </c>
      <c r="S3335" s="8" t="str">
        <f>IFERROR(VLOOKUP(LEFT($A3335,8),POR!$A:$R,5,0),"")</f>
        <v/>
      </c>
      <c r="T3335" s="8" t="str">
        <f>IFERROR(VLOOKUP(LEFT($A3335,8),POR!$A:$R,6,0),"")</f>
        <v/>
      </c>
      <c r="U3335" s="8" t="str">
        <f>IFERROR(VLOOKUP(LEFT($A3335,8),POR!$A:$R,7,0),"")</f>
        <v/>
      </c>
      <c r="V3335" s="8" t="str">
        <f>IFERROR(VLOOKUP(LEFT($A3335,8),POR!$A:$R,8,0),"")</f>
        <v/>
      </c>
      <c r="W3335" s="8" t="str">
        <f>IFERROR(VLOOKUP(LEFT($A3335,8),POR!$A:$R,9,0),"")</f>
        <v/>
      </c>
      <c r="X3335" s="8" t="str">
        <f>IFERROR(VLOOKUP(LEFT($A3335,8),POR!$A:$R,10,0),"")</f>
        <v/>
      </c>
      <c r="Y3335" s="8" t="str">
        <f>IFERROR(VLOOKUP(LEFT($A3335,8),POR!$A:$R,11,0),"")</f>
        <v/>
      </c>
      <c r="Z3335" s="8" t="str">
        <f>IFERROR(VLOOKUP(LEFT($A3335,8),POR!$A:$R,12,0),"")</f>
        <v/>
      </c>
      <c r="AA3335" s="8" t="str">
        <f>IFERROR(VLOOKUP(LEFT($A3335,8),POR!$A:$R,13,0),"")</f>
        <v/>
      </c>
      <c r="AB3335" s="8" t="str">
        <f>IFERROR(VLOOKUP(LEFT($A3335,8),POR!$A:$R,14,0),"")</f>
        <v/>
      </c>
      <c r="AC3335" s="8" t="str">
        <f>IFERROR(VLOOKUP(LEFT($A3335,8),POR!$A:$R,15,0),"")</f>
        <v/>
      </c>
      <c r="AD3335" s="8" t="str">
        <f>IFERROR(VLOOKUP(LEFT($A3335,8),POR!$A:$R,16,0),"")</f>
        <v/>
      </c>
      <c r="AE3335" s="8" t="str">
        <f>IFERROR(VLOOKUP(LEFT($A3335,8),POR!$A:$R,17,0),"")</f>
        <v/>
      </c>
      <c r="AF3335" s="8" t="str">
        <f>IFERROR(VLOOKUP(LEFT($A3335,8),POR!$A:$R,18,0),"")</f>
        <v/>
      </c>
      <c r="AG3335" s="36" t="str">
        <f>IFERROR(VLOOKUP(A3335,NSD!F:G,2,0),"")</f>
        <v/>
      </c>
    </row>
    <row r="3336" spans="1:33">
      <c r="A3336" s="49" t="s">
        <v>3089</v>
      </c>
      <c r="B3336" s="36" t="str">
        <f>VLOOKUP(LEFT(A3336,8),Clusters!A:C,3,0)</f>
        <v>C5</v>
      </c>
      <c r="C3336" s="36">
        <f>VLOOKUP(LEFT(A3336,8),Clusters!A:D,2,0)</f>
        <v>54</v>
      </c>
      <c r="O3336" s="36">
        <f>IFERROR(VLOOKUP(LEFT(A3336,8),'Development Priority'!A:B,2,0),"")</f>
        <v>923</v>
      </c>
      <c r="P3336" s="8" t="str">
        <f>IFERROR(VLOOKUP(LEFT($A3336,8),POR!$A:$R,2,0),"")</f>
        <v/>
      </c>
      <c r="Q3336" s="8" t="str">
        <f>IFERROR(VLOOKUP(LEFT($A3336,8),POR!$A:$R,3,0),"")</f>
        <v/>
      </c>
      <c r="R3336" s="8" t="str">
        <f>IFERROR(VLOOKUP(LEFT($A3336,8),POR!$A:$R,4,0),"")</f>
        <v/>
      </c>
      <c r="S3336" s="8" t="str">
        <f>IFERROR(VLOOKUP(LEFT($A3336,8),POR!$A:$R,5,0),"")</f>
        <v/>
      </c>
      <c r="T3336" s="8" t="str">
        <f>IFERROR(VLOOKUP(LEFT($A3336,8),POR!$A:$R,6,0),"")</f>
        <v/>
      </c>
      <c r="U3336" s="8" t="str">
        <f>IFERROR(VLOOKUP(LEFT($A3336,8),POR!$A:$R,7,0),"")</f>
        <v/>
      </c>
      <c r="V3336" s="8" t="str">
        <f>IFERROR(VLOOKUP(LEFT($A3336,8),POR!$A:$R,8,0),"")</f>
        <v/>
      </c>
      <c r="W3336" s="8" t="str">
        <f>IFERROR(VLOOKUP(LEFT($A3336,8),POR!$A:$R,9,0),"")</f>
        <v/>
      </c>
      <c r="X3336" s="8" t="str">
        <f>IFERROR(VLOOKUP(LEFT($A3336,8),POR!$A:$R,10,0),"")</f>
        <v/>
      </c>
      <c r="Y3336" s="8" t="str">
        <f>IFERROR(VLOOKUP(LEFT($A3336,8),POR!$A:$R,11,0),"")</f>
        <v/>
      </c>
      <c r="Z3336" s="8" t="str">
        <f>IFERROR(VLOOKUP(LEFT($A3336,8),POR!$A:$R,12,0),"")</f>
        <v/>
      </c>
      <c r="AA3336" s="8" t="str">
        <f>IFERROR(VLOOKUP(LEFT($A3336,8),POR!$A:$R,13,0),"")</f>
        <v/>
      </c>
      <c r="AB3336" s="8" t="str">
        <f>IFERROR(VLOOKUP(LEFT($A3336,8),POR!$A:$R,14,0),"")</f>
        <v/>
      </c>
      <c r="AC3336" s="8" t="str">
        <f>IFERROR(VLOOKUP(LEFT($A3336,8),POR!$A:$R,15,0),"")</f>
        <v/>
      </c>
      <c r="AD3336" s="8" t="str">
        <f>IFERROR(VLOOKUP(LEFT($A3336,8),POR!$A:$R,16,0),"")</f>
        <v/>
      </c>
      <c r="AE3336" s="8" t="str">
        <f>IFERROR(VLOOKUP(LEFT($A3336,8),POR!$A:$R,17,0),"")</f>
        <v/>
      </c>
      <c r="AF3336" s="8" t="str">
        <f>IFERROR(VLOOKUP(LEFT($A3336,8),POR!$A:$R,18,0),"")</f>
        <v/>
      </c>
      <c r="AG3336" s="36" t="str">
        <f>IFERROR(VLOOKUP(A3336,NSD!F:G,2,0),"")</f>
        <v/>
      </c>
    </row>
    <row r="3337" spans="1:33">
      <c r="A3337" s="49" t="s">
        <v>3178</v>
      </c>
      <c r="B3337" s="36" t="str">
        <f>VLOOKUP(LEFT(A3337,8),Clusters!A:C,3,0)</f>
        <v>C5</v>
      </c>
      <c r="C3337" s="36">
        <f>VLOOKUP(LEFT(A3337,8),Clusters!A:D,2,0)</f>
        <v>54</v>
      </c>
      <c r="O3337" s="36">
        <f>IFERROR(VLOOKUP(LEFT(A3337,8),'Development Priority'!A:B,2,0),"")</f>
        <v>923</v>
      </c>
      <c r="P3337" s="8" t="str">
        <f>IFERROR(VLOOKUP(LEFT($A3337,8),POR!$A:$R,2,0),"")</f>
        <v/>
      </c>
      <c r="Q3337" s="8" t="str">
        <f>IFERROR(VLOOKUP(LEFT($A3337,8),POR!$A:$R,3,0),"")</f>
        <v/>
      </c>
      <c r="R3337" s="8" t="str">
        <f>IFERROR(VLOOKUP(LEFT($A3337,8),POR!$A:$R,4,0),"")</f>
        <v/>
      </c>
      <c r="S3337" s="8" t="str">
        <f>IFERROR(VLOOKUP(LEFT($A3337,8),POR!$A:$R,5,0),"")</f>
        <v/>
      </c>
      <c r="T3337" s="8" t="str">
        <f>IFERROR(VLOOKUP(LEFT($A3337,8),POR!$A:$R,6,0),"")</f>
        <v/>
      </c>
      <c r="U3337" s="8" t="str">
        <f>IFERROR(VLOOKUP(LEFT($A3337,8),POR!$A:$R,7,0),"")</f>
        <v/>
      </c>
      <c r="V3337" s="8" t="str">
        <f>IFERROR(VLOOKUP(LEFT($A3337,8),POR!$A:$R,8,0),"")</f>
        <v/>
      </c>
      <c r="W3337" s="8" t="str">
        <f>IFERROR(VLOOKUP(LEFT($A3337,8),POR!$A:$R,9,0),"")</f>
        <v/>
      </c>
      <c r="X3337" s="8" t="str">
        <f>IFERROR(VLOOKUP(LEFT($A3337,8),POR!$A:$R,10,0),"")</f>
        <v/>
      </c>
      <c r="Y3337" s="8" t="str">
        <f>IFERROR(VLOOKUP(LEFT($A3337,8),POR!$A:$R,11,0),"")</f>
        <v/>
      </c>
      <c r="Z3337" s="8" t="str">
        <f>IFERROR(VLOOKUP(LEFT($A3337,8),POR!$A:$R,12,0),"")</f>
        <v/>
      </c>
      <c r="AA3337" s="8" t="str">
        <f>IFERROR(VLOOKUP(LEFT($A3337,8),POR!$A:$R,13,0),"")</f>
        <v/>
      </c>
      <c r="AB3337" s="8" t="str">
        <f>IFERROR(VLOOKUP(LEFT($A3337,8),POR!$A:$R,14,0),"")</f>
        <v/>
      </c>
      <c r="AC3337" s="8" t="str">
        <f>IFERROR(VLOOKUP(LEFT($A3337,8),POR!$A:$R,15,0),"")</f>
        <v/>
      </c>
      <c r="AD3337" s="8" t="str">
        <f>IFERROR(VLOOKUP(LEFT($A3337,8),POR!$A:$R,16,0),"")</f>
        <v/>
      </c>
      <c r="AE3337" s="8" t="str">
        <f>IFERROR(VLOOKUP(LEFT($A3337,8),POR!$A:$R,17,0),"")</f>
        <v/>
      </c>
      <c r="AF3337" s="8" t="str">
        <f>IFERROR(VLOOKUP(LEFT($A3337,8),POR!$A:$R,18,0),"")</f>
        <v/>
      </c>
      <c r="AG3337" s="36" t="str">
        <f>IFERROR(VLOOKUP(A3337,NSD!F:G,2,0),"")</f>
        <v/>
      </c>
    </row>
    <row r="3338" spans="1:33">
      <c r="A3338" s="49" t="s">
        <v>5100</v>
      </c>
      <c r="B3338" s="36" t="str">
        <f>VLOOKUP(LEFT(A3338,8),Clusters!A:C,3,0)</f>
        <v>C5</v>
      </c>
      <c r="C3338" s="36">
        <f>VLOOKUP(LEFT(A3338,8),Clusters!A:D,2,0)</f>
        <v>54</v>
      </c>
      <c r="O3338" s="36">
        <f>IFERROR(VLOOKUP(LEFT(A3338,8),'Development Priority'!A:B,2,0),"")</f>
        <v>923</v>
      </c>
      <c r="P3338" s="8" t="str">
        <f>IFERROR(VLOOKUP(LEFT($A3338,8),POR!$A:$R,2,0),"")</f>
        <v/>
      </c>
      <c r="Q3338" s="8" t="str">
        <f>IFERROR(VLOOKUP(LEFT($A3338,8),POR!$A:$R,3,0),"")</f>
        <v/>
      </c>
      <c r="R3338" s="8" t="str">
        <f>IFERROR(VLOOKUP(LEFT($A3338,8),POR!$A:$R,4,0),"")</f>
        <v/>
      </c>
      <c r="S3338" s="8" t="str">
        <f>IFERROR(VLOOKUP(LEFT($A3338,8),POR!$A:$R,5,0),"")</f>
        <v/>
      </c>
      <c r="T3338" s="8" t="str">
        <f>IFERROR(VLOOKUP(LEFT($A3338,8),POR!$A:$R,6,0),"")</f>
        <v/>
      </c>
      <c r="U3338" s="8" t="str">
        <f>IFERROR(VLOOKUP(LEFT($A3338,8),POR!$A:$R,7,0),"")</f>
        <v/>
      </c>
      <c r="V3338" s="8" t="str">
        <f>IFERROR(VLOOKUP(LEFT($A3338,8),POR!$A:$R,8,0),"")</f>
        <v/>
      </c>
      <c r="W3338" s="8" t="str">
        <f>IFERROR(VLOOKUP(LEFT($A3338,8),POR!$A:$R,9,0),"")</f>
        <v/>
      </c>
      <c r="X3338" s="8" t="str">
        <f>IFERROR(VLOOKUP(LEFT($A3338,8),POR!$A:$R,10,0),"")</f>
        <v/>
      </c>
      <c r="Y3338" s="8" t="str">
        <f>IFERROR(VLOOKUP(LEFT($A3338,8),POR!$A:$R,11,0),"")</f>
        <v/>
      </c>
      <c r="Z3338" s="8" t="str">
        <f>IFERROR(VLOOKUP(LEFT($A3338,8),POR!$A:$R,12,0),"")</f>
        <v/>
      </c>
      <c r="AA3338" s="8" t="str">
        <f>IFERROR(VLOOKUP(LEFT($A3338,8),POR!$A:$R,13,0),"")</f>
        <v/>
      </c>
      <c r="AB3338" s="8" t="str">
        <f>IFERROR(VLOOKUP(LEFT($A3338,8),POR!$A:$R,14,0),"")</f>
        <v/>
      </c>
      <c r="AC3338" s="8" t="str">
        <f>IFERROR(VLOOKUP(LEFT($A3338,8),POR!$A:$R,15,0),"")</f>
        <v/>
      </c>
      <c r="AD3338" s="8" t="str">
        <f>IFERROR(VLOOKUP(LEFT($A3338,8),POR!$A:$R,16,0),"")</f>
        <v/>
      </c>
      <c r="AE3338" s="8" t="str">
        <f>IFERROR(VLOOKUP(LEFT($A3338,8),POR!$A:$R,17,0),"")</f>
        <v/>
      </c>
      <c r="AF3338" s="8" t="str">
        <f>IFERROR(VLOOKUP(LEFT($A3338,8),POR!$A:$R,18,0),"")</f>
        <v/>
      </c>
      <c r="AG3338" s="36" t="str">
        <f>IFERROR(VLOOKUP(A3338,NSD!F:G,2,0),"")</f>
        <v/>
      </c>
    </row>
    <row r="3339" spans="1:33">
      <c r="A3339" s="49" t="s">
        <v>3135</v>
      </c>
      <c r="B3339" s="36" t="str">
        <f>VLOOKUP(LEFT(A3339,8),Clusters!A:C,3,0)</f>
        <v>C5</v>
      </c>
      <c r="C3339" s="36">
        <f>VLOOKUP(LEFT(A3339,8),Clusters!A:D,2,0)</f>
        <v>54</v>
      </c>
      <c r="O3339" s="36">
        <f>IFERROR(VLOOKUP(LEFT(A3339,8),'Development Priority'!A:B,2,0),"")</f>
        <v>755</v>
      </c>
      <c r="P3339" s="8" t="str">
        <f>IFERROR(VLOOKUP(LEFT($A3339,8),POR!$A:$R,2,0),"")</f>
        <v/>
      </c>
      <c r="Q3339" s="8" t="str">
        <f>IFERROR(VLOOKUP(LEFT($A3339,8),POR!$A:$R,3,0),"")</f>
        <v/>
      </c>
      <c r="R3339" s="8" t="str">
        <f>IFERROR(VLOOKUP(LEFT($A3339,8),POR!$A:$R,4,0),"")</f>
        <v/>
      </c>
      <c r="S3339" s="8" t="str">
        <f>IFERROR(VLOOKUP(LEFT($A3339,8),POR!$A:$R,5,0),"")</f>
        <v/>
      </c>
      <c r="T3339" s="8" t="str">
        <f>IFERROR(VLOOKUP(LEFT($A3339,8),POR!$A:$R,6,0),"")</f>
        <v/>
      </c>
      <c r="U3339" s="8" t="str">
        <f>IFERROR(VLOOKUP(LEFT($A3339,8),POR!$A:$R,7,0),"")</f>
        <v/>
      </c>
      <c r="V3339" s="8">
        <f>IFERROR(VLOOKUP(LEFT($A3339,8),POR!$A:$R,8,0),"")</f>
        <v>42956</v>
      </c>
      <c r="W3339" s="8" t="str">
        <f>IFERROR(VLOOKUP(LEFT($A3339,8),POR!$A:$R,9,0),"")</f>
        <v/>
      </c>
      <c r="X3339" s="8" t="str">
        <f>IFERROR(VLOOKUP(LEFT($A3339,8),POR!$A:$R,10,0),"")</f>
        <v/>
      </c>
      <c r="Y3339" s="8" t="str">
        <f>IFERROR(VLOOKUP(LEFT($A3339,8),POR!$A:$R,11,0),"")</f>
        <v/>
      </c>
      <c r="Z3339" s="8" t="str">
        <f>IFERROR(VLOOKUP(LEFT($A3339,8),POR!$A:$R,12,0),"")</f>
        <v/>
      </c>
      <c r="AA3339" s="8" t="str">
        <f>IFERROR(VLOOKUP(LEFT($A3339,8),POR!$A:$R,13,0),"")</f>
        <v/>
      </c>
      <c r="AB3339" s="8" t="str">
        <f>IFERROR(VLOOKUP(LEFT($A3339,8),POR!$A:$R,14,0),"")</f>
        <v/>
      </c>
      <c r="AC3339" s="8" t="str">
        <f>IFERROR(VLOOKUP(LEFT($A3339,8),POR!$A:$R,15,0),"")</f>
        <v/>
      </c>
      <c r="AD3339" s="8" t="str">
        <f>IFERROR(VLOOKUP(LEFT($A3339,8),POR!$A:$R,16,0),"")</f>
        <v/>
      </c>
      <c r="AE3339" s="8" t="str">
        <f>IFERROR(VLOOKUP(LEFT($A3339,8),POR!$A:$R,17,0),"")</f>
        <v/>
      </c>
      <c r="AF3339" s="8" t="str">
        <f>IFERROR(VLOOKUP(LEFT($A3339,8),POR!$A:$R,18,0),"")</f>
        <v/>
      </c>
      <c r="AG3339" s="36" t="str">
        <f>IFERROR(VLOOKUP(A3339,NSD!F:G,2,0),"")</f>
        <v/>
      </c>
    </row>
    <row r="3340" spans="1:33">
      <c r="A3340" s="49" t="s">
        <v>2761</v>
      </c>
      <c r="B3340" s="36" t="str">
        <f>VLOOKUP(LEFT(A3340,8),Clusters!A:C,3,0)</f>
        <v>C5</v>
      </c>
      <c r="C3340" s="36">
        <f>VLOOKUP(LEFT(A3340,8),Clusters!A:D,2,0)</f>
        <v>54</v>
      </c>
      <c r="O3340" s="36">
        <f>IFERROR(VLOOKUP(LEFT(A3340,8),'Development Priority'!A:B,2,0),"")</f>
        <v>755</v>
      </c>
      <c r="P3340" s="8" t="str">
        <f>IFERROR(VLOOKUP(LEFT($A3340,8),POR!$A:$R,2,0),"")</f>
        <v/>
      </c>
      <c r="Q3340" s="8" t="str">
        <f>IFERROR(VLOOKUP(LEFT($A3340,8),POR!$A:$R,3,0),"")</f>
        <v/>
      </c>
      <c r="R3340" s="8" t="str">
        <f>IFERROR(VLOOKUP(LEFT($A3340,8),POR!$A:$R,4,0),"")</f>
        <v/>
      </c>
      <c r="S3340" s="8" t="str">
        <f>IFERROR(VLOOKUP(LEFT($A3340,8),POR!$A:$R,5,0),"")</f>
        <v/>
      </c>
      <c r="T3340" s="8" t="str">
        <f>IFERROR(VLOOKUP(LEFT($A3340,8),POR!$A:$R,6,0),"")</f>
        <v/>
      </c>
      <c r="U3340" s="8" t="str">
        <f>IFERROR(VLOOKUP(LEFT($A3340,8),POR!$A:$R,7,0),"")</f>
        <v/>
      </c>
      <c r="V3340" s="8">
        <f>IFERROR(VLOOKUP(LEFT($A3340,8),POR!$A:$R,8,0),"")</f>
        <v>42956</v>
      </c>
      <c r="W3340" s="8" t="str">
        <f>IFERROR(VLOOKUP(LEFT($A3340,8),POR!$A:$R,9,0),"")</f>
        <v/>
      </c>
      <c r="X3340" s="8" t="str">
        <f>IFERROR(VLOOKUP(LEFT($A3340,8),POR!$A:$R,10,0),"")</f>
        <v/>
      </c>
      <c r="Y3340" s="8" t="str">
        <f>IFERROR(VLOOKUP(LEFT($A3340,8),POR!$A:$R,11,0),"")</f>
        <v/>
      </c>
      <c r="Z3340" s="8" t="str">
        <f>IFERROR(VLOOKUP(LEFT($A3340,8),POR!$A:$R,12,0),"")</f>
        <v/>
      </c>
      <c r="AA3340" s="8" t="str">
        <f>IFERROR(VLOOKUP(LEFT($A3340,8),POR!$A:$R,13,0),"")</f>
        <v/>
      </c>
      <c r="AB3340" s="8" t="str">
        <f>IFERROR(VLOOKUP(LEFT($A3340,8),POR!$A:$R,14,0),"")</f>
        <v/>
      </c>
      <c r="AC3340" s="8" t="str">
        <f>IFERROR(VLOOKUP(LEFT($A3340,8),POR!$A:$R,15,0),"")</f>
        <v/>
      </c>
      <c r="AD3340" s="8" t="str">
        <f>IFERROR(VLOOKUP(LEFT($A3340,8),POR!$A:$R,16,0),"")</f>
        <v/>
      </c>
      <c r="AE3340" s="8" t="str">
        <f>IFERROR(VLOOKUP(LEFT($A3340,8),POR!$A:$R,17,0),"")</f>
        <v/>
      </c>
      <c r="AF3340" s="8" t="str">
        <f>IFERROR(VLOOKUP(LEFT($A3340,8),POR!$A:$R,18,0),"")</f>
        <v/>
      </c>
      <c r="AG3340" s="36" t="str">
        <f>IFERROR(VLOOKUP(A3340,NSD!F:G,2,0),"")</f>
        <v/>
      </c>
    </row>
    <row r="3341" spans="1:33">
      <c r="A3341" s="49" t="s">
        <v>3194</v>
      </c>
      <c r="B3341" s="36" t="str">
        <f>VLOOKUP(LEFT(A3341,8),Clusters!A:C,3,0)</f>
        <v>C5</v>
      </c>
      <c r="C3341" s="36">
        <f>VLOOKUP(LEFT(A3341,8),Clusters!A:D,2,0)</f>
        <v>54</v>
      </c>
      <c r="O3341" s="36">
        <f>IFERROR(VLOOKUP(LEFT(A3341,8),'Development Priority'!A:B,2,0),"")</f>
        <v>755</v>
      </c>
      <c r="P3341" s="8" t="str">
        <f>IFERROR(VLOOKUP(LEFT($A3341,8),POR!$A:$R,2,0),"")</f>
        <v/>
      </c>
      <c r="Q3341" s="8" t="str">
        <f>IFERROR(VLOOKUP(LEFT($A3341,8),POR!$A:$R,3,0),"")</f>
        <v/>
      </c>
      <c r="R3341" s="8" t="str">
        <f>IFERROR(VLOOKUP(LEFT($A3341,8),POR!$A:$R,4,0),"")</f>
        <v/>
      </c>
      <c r="S3341" s="8" t="str">
        <f>IFERROR(VLOOKUP(LEFT($A3341,8),POR!$A:$R,5,0),"")</f>
        <v/>
      </c>
      <c r="T3341" s="8" t="str">
        <f>IFERROR(VLOOKUP(LEFT($A3341,8),POR!$A:$R,6,0),"")</f>
        <v/>
      </c>
      <c r="U3341" s="8" t="str">
        <f>IFERROR(VLOOKUP(LEFT($A3341,8),POR!$A:$R,7,0),"")</f>
        <v/>
      </c>
      <c r="V3341" s="8">
        <f>IFERROR(VLOOKUP(LEFT($A3341,8),POR!$A:$R,8,0),"")</f>
        <v>42956</v>
      </c>
      <c r="W3341" s="8" t="str">
        <f>IFERROR(VLOOKUP(LEFT($A3341,8),POR!$A:$R,9,0),"")</f>
        <v/>
      </c>
      <c r="X3341" s="8" t="str">
        <f>IFERROR(VLOOKUP(LEFT($A3341,8),POR!$A:$R,10,0),"")</f>
        <v/>
      </c>
      <c r="Y3341" s="8" t="str">
        <f>IFERROR(VLOOKUP(LEFT($A3341,8),POR!$A:$R,11,0),"")</f>
        <v/>
      </c>
      <c r="Z3341" s="8" t="str">
        <f>IFERROR(VLOOKUP(LEFT($A3341,8),POR!$A:$R,12,0),"")</f>
        <v/>
      </c>
      <c r="AA3341" s="8" t="str">
        <f>IFERROR(VLOOKUP(LEFT($A3341,8),POR!$A:$R,13,0),"")</f>
        <v/>
      </c>
      <c r="AB3341" s="8" t="str">
        <f>IFERROR(VLOOKUP(LEFT($A3341,8),POR!$A:$R,14,0),"")</f>
        <v/>
      </c>
      <c r="AC3341" s="8" t="str">
        <f>IFERROR(VLOOKUP(LEFT($A3341,8),POR!$A:$R,15,0),"")</f>
        <v/>
      </c>
      <c r="AD3341" s="8" t="str">
        <f>IFERROR(VLOOKUP(LEFT($A3341,8),POR!$A:$R,16,0),"")</f>
        <v/>
      </c>
      <c r="AE3341" s="8" t="str">
        <f>IFERROR(VLOOKUP(LEFT($A3341,8),POR!$A:$R,17,0),"")</f>
        <v/>
      </c>
      <c r="AF3341" s="8" t="str">
        <f>IFERROR(VLOOKUP(LEFT($A3341,8),POR!$A:$R,18,0),"")</f>
        <v/>
      </c>
      <c r="AG3341" s="36" t="str">
        <f>IFERROR(VLOOKUP(A3341,NSD!F:G,2,0),"")</f>
        <v/>
      </c>
    </row>
    <row r="3342" spans="1:33">
      <c r="A3342" s="49" t="s">
        <v>4111</v>
      </c>
      <c r="B3342" s="36" t="str">
        <f>VLOOKUP(LEFT(A3342,8),Clusters!A:C,3,0)</f>
        <v>C5</v>
      </c>
      <c r="C3342" s="36">
        <f>VLOOKUP(LEFT(A3342,8),Clusters!A:D,2,0)</f>
        <v>54</v>
      </c>
      <c r="O3342" s="36">
        <f>IFERROR(VLOOKUP(LEFT(A3342,8),'Development Priority'!A:B,2,0),"")</f>
        <v>893</v>
      </c>
      <c r="P3342" s="8" t="str">
        <f>IFERROR(VLOOKUP(LEFT($A3342,8),POR!$A:$R,2,0),"")</f>
        <v/>
      </c>
      <c r="Q3342" s="8" t="str">
        <f>IFERROR(VLOOKUP(LEFT($A3342,8),POR!$A:$R,3,0),"")</f>
        <v/>
      </c>
      <c r="R3342" s="8" t="str">
        <f>IFERROR(VLOOKUP(LEFT($A3342,8),POR!$A:$R,4,0),"")</f>
        <v/>
      </c>
      <c r="S3342" s="8" t="str">
        <f>IFERROR(VLOOKUP(LEFT($A3342,8),POR!$A:$R,5,0),"")</f>
        <v/>
      </c>
      <c r="T3342" s="8" t="str">
        <f>IFERROR(VLOOKUP(LEFT($A3342,8),POR!$A:$R,6,0),"")</f>
        <v/>
      </c>
      <c r="U3342" s="8" t="str">
        <f>IFERROR(VLOOKUP(LEFT($A3342,8),POR!$A:$R,7,0),"")</f>
        <v/>
      </c>
      <c r="V3342" s="8">
        <f>IFERROR(VLOOKUP(LEFT($A3342,8),POR!$A:$R,8,0),"")</f>
        <v>42831</v>
      </c>
      <c r="W3342" s="8" t="str">
        <f>IFERROR(VLOOKUP(LEFT($A3342,8),POR!$A:$R,9,0),"")</f>
        <v/>
      </c>
      <c r="X3342" s="8" t="str">
        <f>IFERROR(VLOOKUP(LEFT($A3342,8),POR!$A:$R,10,0),"")</f>
        <v/>
      </c>
      <c r="Y3342" s="8" t="str">
        <f>IFERROR(VLOOKUP(LEFT($A3342,8),POR!$A:$R,11,0),"")</f>
        <v/>
      </c>
      <c r="Z3342" s="8" t="str">
        <f>IFERROR(VLOOKUP(LEFT($A3342,8),POR!$A:$R,12,0),"")</f>
        <v/>
      </c>
      <c r="AA3342" s="8" t="str">
        <f>IFERROR(VLOOKUP(LEFT($A3342,8),POR!$A:$R,13,0),"")</f>
        <v/>
      </c>
      <c r="AB3342" s="8" t="str">
        <f>IFERROR(VLOOKUP(LEFT($A3342,8),POR!$A:$R,14,0),"")</f>
        <v/>
      </c>
      <c r="AC3342" s="8" t="str">
        <f>IFERROR(VLOOKUP(LEFT($A3342,8),POR!$A:$R,15,0),"")</f>
        <v/>
      </c>
      <c r="AD3342" s="8" t="str">
        <f>IFERROR(VLOOKUP(LEFT($A3342,8),POR!$A:$R,16,0),"")</f>
        <v/>
      </c>
      <c r="AE3342" s="8" t="str">
        <f>IFERROR(VLOOKUP(LEFT($A3342,8),POR!$A:$R,17,0),"")</f>
        <v/>
      </c>
      <c r="AF3342" s="8" t="str">
        <f>IFERROR(VLOOKUP(LEFT($A3342,8),POR!$A:$R,18,0),"")</f>
        <v/>
      </c>
      <c r="AG3342" s="36" t="str">
        <f>IFERROR(VLOOKUP(A3342,NSD!F:G,2,0),"")</f>
        <v/>
      </c>
    </row>
    <row r="3343" spans="1:33">
      <c r="A3343" s="49" t="s">
        <v>2876</v>
      </c>
      <c r="B3343" s="36" t="str">
        <f>VLOOKUP(LEFT(A3343,8),Clusters!A:C,3,0)</f>
        <v>C5</v>
      </c>
      <c r="C3343" s="36">
        <f>VLOOKUP(LEFT(A3343,8),Clusters!A:D,2,0)</f>
        <v>54</v>
      </c>
      <c r="O3343" s="36">
        <f>IFERROR(VLOOKUP(LEFT(A3343,8),'Development Priority'!A:B,2,0),"")</f>
        <v>893</v>
      </c>
      <c r="P3343" s="8" t="str">
        <f>IFERROR(VLOOKUP(LEFT($A3343,8),POR!$A:$R,2,0),"")</f>
        <v/>
      </c>
      <c r="Q3343" s="8" t="str">
        <f>IFERROR(VLOOKUP(LEFT($A3343,8),POR!$A:$R,3,0),"")</f>
        <v/>
      </c>
      <c r="R3343" s="8" t="str">
        <f>IFERROR(VLOOKUP(LEFT($A3343,8),POR!$A:$R,4,0),"")</f>
        <v/>
      </c>
      <c r="S3343" s="8" t="str">
        <f>IFERROR(VLOOKUP(LEFT($A3343,8),POR!$A:$R,5,0),"")</f>
        <v/>
      </c>
      <c r="T3343" s="8" t="str">
        <f>IFERROR(VLOOKUP(LEFT($A3343,8),POR!$A:$R,6,0),"")</f>
        <v/>
      </c>
      <c r="U3343" s="8" t="str">
        <f>IFERROR(VLOOKUP(LEFT($A3343,8),POR!$A:$R,7,0),"")</f>
        <v/>
      </c>
      <c r="V3343" s="8">
        <f>IFERROR(VLOOKUP(LEFT($A3343,8),POR!$A:$R,8,0),"")</f>
        <v>42831</v>
      </c>
      <c r="W3343" s="8" t="str">
        <f>IFERROR(VLOOKUP(LEFT($A3343,8),POR!$A:$R,9,0),"")</f>
        <v/>
      </c>
      <c r="X3343" s="8" t="str">
        <f>IFERROR(VLOOKUP(LEFT($A3343,8),POR!$A:$R,10,0),"")</f>
        <v/>
      </c>
      <c r="Y3343" s="8" t="str">
        <f>IFERROR(VLOOKUP(LEFT($A3343,8),POR!$A:$R,11,0),"")</f>
        <v/>
      </c>
      <c r="Z3343" s="8" t="str">
        <f>IFERROR(VLOOKUP(LEFT($A3343,8),POR!$A:$R,12,0),"")</f>
        <v/>
      </c>
      <c r="AA3343" s="8" t="str">
        <f>IFERROR(VLOOKUP(LEFT($A3343,8),POR!$A:$R,13,0),"")</f>
        <v/>
      </c>
      <c r="AB3343" s="8" t="str">
        <f>IFERROR(VLOOKUP(LEFT($A3343,8),POR!$A:$R,14,0),"")</f>
        <v/>
      </c>
      <c r="AC3343" s="8" t="str">
        <f>IFERROR(VLOOKUP(LEFT($A3343,8),POR!$A:$R,15,0),"")</f>
        <v/>
      </c>
      <c r="AD3343" s="8" t="str">
        <f>IFERROR(VLOOKUP(LEFT($A3343,8),POR!$A:$R,16,0),"")</f>
        <v/>
      </c>
      <c r="AE3343" s="8" t="str">
        <f>IFERROR(VLOOKUP(LEFT($A3343,8),POR!$A:$R,17,0),"")</f>
        <v/>
      </c>
      <c r="AF3343" s="8" t="str">
        <f>IFERROR(VLOOKUP(LEFT($A3343,8),POR!$A:$R,18,0),"")</f>
        <v/>
      </c>
      <c r="AG3343" s="36" t="str">
        <f>IFERROR(VLOOKUP(A3343,NSD!F:G,2,0),"")</f>
        <v/>
      </c>
    </row>
    <row r="3344" spans="1:33">
      <c r="A3344" s="49" t="s">
        <v>2756</v>
      </c>
      <c r="B3344" s="36" t="str">
        <f>VLOOKUP(LEFT(A3344,8),Clusters!A:C,3,0)</f>
        <v>C5</v>
      </c>
      <c r="C3344" s="36">
        <f>VLOOKUP(LEFT(A3344,8),Clusters!A:D,2,0)</f>
        <v>54</v>
      </c>
      <c r="O3344" s="36">
        <f>IFERROR(VLOOKUP(LEFT(A3344,8),'Development Priority'!A:B,2,0),"")</f>
        <v>997</v>
      </c>
      <c r="P3344" s="8" t="str">
        <f>IFERROR(VLOOKUP(LEFT($A3344,8),POR!$A:$R,2,0),"")</f>
        <v/>
      </c>
      <c r="Q3344" s="8" t="str">
        <f>IFERROR(VLOOKUP(LEFT($A3344,8),POR!$A:$R,3,0),"")</f>
        <v/>
      </c>
      <c r="R3344" s="8" t="str">
        <f>IFERROR(VLOOKUP(LEFT($A3344,8),POR!$A:$R,4,0),"")</f>
        <v/>
      </c>
      <c r="S3344" s="8" t="str">
        <f>IFERROR(VLOOKUP(LEFT($A3344,8),POR!$A:$R,5,0),"")</f>
        <v/>
      </c>
      <c r="T3344" s="8" t="str">
        <f>IFERROR(VLOOKUP(LEFT($A3344,8),POR!$A:$R,6,0),"")</f>
        <v/>
      </c>
      <c r="U3344" s="8" t="str">
        <f>IFERROR(VLOOKUP(LEFT($A3344,8),POR!$A:$R,7,0),"")</f>
        <v/>
      </c>
      <c r="V3344" s="8">
        <f>IFERROR(VLOOKUP(LEFT($A3344,8),POR!$A:$R,8,0),"")</f>
        <v>42759</v>
      </c>
      <c r="W3344" s="8" t="str">
        <f>IFERROR(VLOOKUP(LEFT($A3344,8),POR!$A:$R,9,0),"")</f>
        <v/>
      </c>
      <c r="X3344" s="8" t="str">
        <f>IFERROR(VLOOKUP(LEFT($A3344,8),POR!$A:$R,10,0),"")</f>
        <v/>
      </c>
      <c r="Y3344" s="8" t="str">
        <f>IFERROR(VLOOKUP(LEFT($A3344,8),POR!$A:$R,11,0),"")</f>
        <v/>
      </c>
      <c r="Z3344" s="8" t="str">
        <f>IFERROR(VLOOKUP(LEFT($A3344,8),POR!$A:$R,12,0),"")</f>
        <v/>
      </c>
      <c r="AA3344" s="8" t="str">
        <f>IFERROR(VLOOKUP(LEFT($A3344,8),POR!$A:$R,13,0),"")</f>
        <v/>
      </c>
      <c r="AB3344" s="8" t="str">
        <f>IFERROR(VLOOKUP(LEFT($A3344,8),POR!$A:$R,14,0),"")</f>
        <v/>
      </c>
      <c r="AC3344" s="8" t="str">
        <f>IFERROR(VLOOKUP(LEFT($A3344,8),POR!$A:$R,15,0),"")</f>
        <v/>
      </c>
      <c r="AD3344" s="8" t="str">
        <f>IFERROR(VLOOKUP(LEFT($A3344,8),POR!$A:$R,16,0),"")</f>
        <v/>
      </c>
      <c r="AE3344" s="8" t="str">
        <f>IFERROR(VLOOKUP(LEFT($A3344,8),POR!$A:$R,17,0),"")</f>
        <v/>
      </c>
      <c r="AF3344" s="8" t="str">
        <f>IFERROR(VLOOKUP(LEFT($A3344,8),POR!$A:$R,18,0),"")</f>
        <v/>
      </c>
      <c r="AG3344" s="36" t="str">
        <f>IFERROR(VLOOKUP(A3344,NSD!F:G,2,0),"")</f>
        <v/>
      </c>
    </row>
    <row r="3345" spans="1:33">
      <c r="A3345" s="49" t="s">
        <v>2768</v>
      </c>
      <c r="B3345" s="36" t="str">
        <f>VLOOKUP(LEFT(A3345,8),Clusters!A:C,3,0)</f>
        <v>C5</v>
      </c>
      <c r="C3345" s="36">
        <f>VLOOKUP(LEFT(A3345,8),Clusters!A:D,2,0)</f>
        <v>54</v>
      </c>
      <c r="O3345" s="36">
        <f>IFERROR(VLOOKUP(LEFT(A3345,8),'Development Priority'!A:B,2,0),"")</f>
        <v>997</v>
      </c>
      <c r="P3345" s="8" t="str">
        <f>IFERROR(VLOOKUP(LEFT($A3345,8),POR!$A:$R,2,0),"")</f>
        <v/>
      </c>
      <c r="Q3345" s="8" t="str">
        <f>IFERROR(VLOOKUP(LEFT($A3345,8),POR!$A:$R,3,0),"")</f>
        <v/>
      </c>
      <c r="R3345" s="8" t="str">
        <f>IFERROR(VLOOKUP(LEFT($A3345,8),POR!$A:$R,4,0),"")</f>
        <v/>
      </c>
      <c r="S3345" s="8" t="str">
        <f>IFERROR(VLOOKUP(LEFT($A3345,8),POR!$A:$R,5,0),"")</f>
        <v/>
      </c>
      <c r="T3345" s="8" t="str">
        <f>IFERROR(VLOOKUP(LEFT($A3345,8),POR!$A:$R,6,0),"")</f>
        <v/>
      </c>
      <c r="U3345" s="8" t="str">
        <f>IFERROR(VLOOKUP(LEFT($A3345,8),POR!$A:$R,7,0),"")</f>
        <v/>
      </c>
      <c r="V3345" s="8">
        <f>IFERROR(VLOOKUP(LEFT($A3345,8),POR!$A:$R,8,0),"")</f>
        <v>42759</v>
      </c>
      <c r="W3345" s="8" t="str">
        <f>IFERROR(VLOOKUP(LEFT($A3345,8),POR!$A:$R,9,0),"")</f>
        <v/>
      </c>
      <c r="X3345" s="8" t="str">
        <f>IFERROR(VLOOKUP(LEFT($A3345,8),POR!$A:$R,10,0),"")</f>
        <v/>
      </c>
      <c r="Y3345" s="8" t="str">
        <f>IFERROR(VLOOKUP(LEFT($A3345,8),POR!$A:$R,11,0),"")</f>
        <v/>
      </c>
      <c r="Z3345" s="8" t="str">
        <f>IFERROR(VLOOKUP(LEFT($A3345,8),POR!$A:$R,12,0),"")</f>
        <v/>
      </c>
      <c r="AA3345" s="8" t="str">
        <f>IFERROR(VLOOKUP(LEFT($A3345,8),POR!$A:$R,13,0),"")</f>
        <v/>
      </c>
      <c r="AB3345" s="8" t="str">
        <f>IFERROR(VLOOKUP(LEFT($A3345,8),POR!$A:$R,14,0),"")</f>
        <v/>
      </c>
      <c r="AC3345" s="8" t="str">
        <f>IFERROR(VLOOKUP(LEFT($A3345,8),POR!$A:$R,15,0),"")</f>
        <v/>
      </c>
      <c r="AD3345" s="8" t="str">
        <f>IFERROR(VLOOKUP(LEFT($A3345,8),POR!$A:$R,16,0),"")</f>
        <v/>
      </c>
      <c r="AE3345" s="8" t="str">
        <f>IFERROR(VLOOKUP(LEFT($A3345,8),POR!$A:$R,17,0),"")</f>
        <v/>
      </c>
      <c r="AF3345" s="8" t="str">
        <f>IFERROR(VLOOKUP(LEFT($A3345,8),POR!$A:$R,18,0),"")</f>
        <v/>
      </c>
      <c r="AG3345" s="36" t="str">
        <f>IFERROR(VLOOKUP(A3345,NSD!F:G,2,0),"")</f>
        <v/>
      </c>
    </row>
    <row r="3346" spans="1:33">
      <c r="A3346" s="49" t="s">
        <v>4835</v>
      </c>
      <c r="B3346" s="36" t="str">
        <f>VLOOKUP(LEFT(A3346,8),Clusters!A:C,3,0)</f>
        <v>C5</v>
      </c>
      <c r="C3346" s="36">
        <f>VLOOKUP(LEFT(A3346,8),Clusters!A:D,2,0)</f>
        <v>54</v>
      </c>
      <c r="O3346" s="36">
        <f>IFERROR(VLOOKUP(LEFT(A3346,8),'Development Priority'!A:B,2,0),"")</f>
        <v>997</v>
      </c>
      <c r="P3346" s="8" t="str">
        <f>IFERROR(VLOOKUP(LEFT($A3346,8),POR!$A:$R,2,0),"")</f>
        <v/>
      </c>
      <c r="Q3346" s="8" t="str">
        <f>IFERROR(VLOOKUP(LEFT($A3346,8),POR!$A:$R,3,0),"")</f>
        <v/>
      </c>
      <c r="R3346" s="8" t="str">
        <f>IFERROR(VLOOKUP(LEFT($A3346,8),POR!$A:$R,4,0),"")</f>
        <v/>
      </c>
      <c r="S3346" s="8" t="str">
        <f>IFERROR(VLOOKUP(LEFT($A3346,8),POR!$A:$R,5,0),"")</f>
        <v/>
      </c>
      <c r="T3346" s="8" t="str">
        <f>IFERROR(VLOOKUP(LEFT($A3346,8),POR!$A:$R,6,0),"")</f>
        <v/>
      </c>
      <c r="U3346" s="8" t="str">
        <f>IFERROR(VLOOKUP(LEFT($A3346,8),POR!$A:$R,7,0),"")</f>
        <v/>
      </c>
      <c r="V3346" s="8">
        <f>IFERROR(VLOOKUP(LEFT($A3346,8),POR!$A:$R,8,0),"")</f>
        <v>42759</v>
      </c>
      <c r="W3346" s="8" t="str">
        <f>IFERROR(VLOOKUP(LEFT($A3346,8),POR!$A:$R,9,0),"")</f>
        <v/>
      </c>
      <c r="X3346" s="8" t="str">
        <f>IFERROR(VLOOKUP(LEFT($A3346,8),POR!$A:$R,10,0),"")</f>
        <v/>
      </c>
      <c r="Y3346" s="8" t="str">
        <f>IFERROR(VLOOKUP(LEFT($A3346,8),POR!$A:$R,11,0),"")</f>
        <v/>
      </c>
      <c r="Z3346" s="8" t="str">
        <f>IFERROR(VLOOKUP(LEFT($A3346,8),POR!$A:$R,12,0),"")</f>
        <v/>
      </c>
      <c r="AA3346" s="8" t="str">
        <f>IFERROR(VLOOKUP(LEFT($A3346,8),POR!$A:$R,13,0),"")</f>
        <v/>
      </c>
      <c r="AB3346" s="8" t="str">
        <f>IFERROR(VLOOKUP(LEFT($A3346,8),POR!$A:$R,14,0),"")</f>
        <v/>
      </c>
      <c r="AC3346" s="8" t="str">
        <f>IFERROR(VLOOKUP(LEFT($A3346,8),POR!$A:$R,15,0),"")</f>
        <v/>
      </c>
      <c r="AD3346" s="8" t="str">
        <f>IFERROR(VLOOKUP(LEFT($A3346,8),POR!$A:$R,16,0),"")</f>
        <v/>
      </c>
      <c r="AE3346" s="8" t="str">
        <f>IFERROR(VLOOKUP(LEFT($A3346,8),POR!$A:$R,17,0),"")</f>
        <v/>
      </c>
      <c r="AF3346" s="8" t="str">
        <f>IFERROR(VLOOKUP(LEFT($A3346,8),POR!$A:$R,18,0),"")</f>
        <v/>
      </c>
      <c r="AG3346" s="36" t="str">
        <f>IFERROR(VLOOKUP(A3346,NSD!F:G,2,0),"")</f>
        <v/>
      </c>
    </row>
    <row r="3347" spans="1:33">
      <c r="A3347" s="49" t="s">
        <v>2373</v>
      </c>
      <c r="B3347" s="36" t="str">
        <f>VLOOKUP(LEFT(A3347,8),Clusters!A:C,3,0)</f>
        <v>C5</v>
      </c>
      <c r="C3347" s="36">
        <f>VLOOKUP(LEFT(A3347,8),Clusters!A:D,2,0)</f>
        <v>54</v>
      </c>
      <c r="O3347" s="36">
        <f>IFERROR(VLOOKUP(LEFT(A3347,8),'Development Priority'!A:B,2,0),"")</f>
        <v>1104</v>
      </c>
      <c r="P3347" s="8" t="str">
        <f>IFERROR(VLOOKUP(LEFT($A3347,8),POR!$A:$R,2,0),"")</f>
        <v/>
      </c>
      <c r="Q3347" s="8" t="str">
        <f>IFERROR(VLOOKUP(LEFT($A3347,8),POR!$A:$R,3,0),"")</f>
        <v/>
      </c>
      <c r="R3347" s="8" t="str">
        <f>IFERROR(VLOOKUP(LEFT($A3347,8),POR!$A:$R,4,0),"")</f>
        <v/>
      </c>
      <c r="S3347" s="8" t="str">
        <f>IFERROR(VLOOKUP(LEFT($A3347,8),POR!$A:$R,5,0),"")</f>
        <v/>
      </c>
      <c r="T3347" s="8" t="str">
        <f>IFERROR(VLOOKUP(LEFT($A3347,8),POR!$A:$R,6,0),"")</f>
        <v/>
      </c>
      <c r="U3347" s="8" t="str">
        <f>IFERROR(VLOOKUP(LEFT($A3347,8),POR!$A:$R,7,0),"")</f>
        <v/>
      </c>
      <c r="V3347" s="8">
        <f>IFERROR(VLOOKUP(LEFT($A3347,8),POR!$A:$R,8,0),"")</f>
        <v>42904</v>
      </c>
      <c r="W3347" s="8" t="str">
        <f>IFERROR(VLOOKUP(LEFT($A3347,8),POR!$A:$R,9,0),"")</f>
        <v/>
      </c>
      <c r="X3347" s="8" t="str">
        <f>IFERROR(VLOOKUP(LEFT($A3347,8),POR!$A:$R,10,0),"")</f>
        <v/>
      </c>
      <c r="Y3347" s="8" t="str">
        <f>IFERROR(VLOOKUP(LEFT($A3347,8),POR!$A:$R,11,0),"")</f>
        <v/>
      </c>
      <c r="Z3347" s="8" t="str">
        <f>IFERROR(VLOOKUP(LEFT($A3347,8),POR!$A:$R,12,0),"")</f>
        <v/>
      </c>
      <c r="AA3347" s="8" t="str">
        <f>IFERROR(VLOOKUP(LEFT($A3347,8),POR!$A:$R,13,0),"")</f>
        <v/>
      </c>
      <c r="AB3347" s="8" t="str">
        <f>IFERROR(VLOOKUP(LEFT($A3347,8),POR!$A:$R,14,0),"")</f>
        <v/>
      </c>
      <c r="AC3347" s="8" t="str">
        <f>IFERROR(VLOOKUP(LEFT($A3347,8),POR!$A:$R,15,0),"")</f>
        <v/>
      </c>
      <c r="AD3347" s="8" t="str">
        <f>IFERROR(VLOOKUP(LEFT($A3347,8),POR!$A:$R,16,0),"")</f>
        <v/>
      </c>
      <c r="AE3347" s="8" t="str">
        <f>IFERROR(VLOOKUP(LEFT($A3347,8),POR!$A:$R,17,0),"")</f>
        <v/>
      </c>
      <c r="AF3347" s="8" t="str">
        <f>IFERROR(VLOOKUP(LEFT($A3347,8),POR!$A:$R,18,0),"")</f>
        <v/>
      </c>
      <c r="AG3347" s="36" t="str">
        <f>IFERROR(VLOOKUP(A3347,NSD!F:G,2,0),"")</f>
        <v/>
      </c>
    </row>
    <row r="3348" spans="1:33">
      <c r="A3348" s="49" t="s">
        <v>2399</v>
      </c>
      <c r="B3348" s="36" t="str">
        <f>VLOOKUP(LEFT(A3348,8),Clusters!A:C,3,0)</f>
        <v>C5</v>
      </c>
      <c r="C3348" s="36">
        <f>VLOOKUP(LEFT(A3348,8),Clusters!A:D,2,0)</f>
        <v>54</v>
      </c>
      <c r="O3348" s="36">
        <f>IFERROR(VLOOKUP(LEFT(A3348,8),'Development Priority'!A:B,2,0),"")</f>
        <v>1104</v>
      </c>
      <c r="P3348" s="8" t="str">
        <f>IFERROR(VLOOKUP(LEFT($A3348,8),POR!$A:$R,2,0),"")</f>
        <v/>
      </c>
      <c r="Q3348" s="8" t="str">
        <f>IFERROR(VLOOKUP(LEFT($A3348,8),POR!$A:$R,3,0),"")</f>
        <v/>
      </c>
      <c r="R3348" s="8" t="str">
        <f>IFERROR(VLOOKUP(LEFT($A3348,8),POR!$A:$R,4,0),"")</f>
        <v/>
      </c>
      <c r="S3348" s="8" t="str">
        <f>IFERROR(VLOOKUP(LEFT($A3348,8),POR!$A:$R,5,0),"")</f>
        <v/>
      </c>
      <c r="T3348" s="8" t="str">
        <f>IFERROR(VLOOKUP(LEFT($A3348,8),POR!$A:$R,6,0),"")</f>
        <v/>
      </c>
      <c r="U3348" s="8" t="str">
        <f>IFERROR(VLOOKUP(LEFT($A3348,8),POR!$A:$R,7,0),"")</f>
        <v/>
      </c>
      <c r="V3348" s="8">
        <f>IFERROR(VLOOKUP(LEFT($A3348,8),POR!$A:$R,8,0),"")</f>
        <v>42904</v>
      </c>
      <c r="W3348" s="8" t="str">
        <f>IFERROR(VLOOKUP(LEFT($A3348,8),POR!$A:$R,9,0),"")</f>
        <v/>
      </c>
      <c r="X3348" s="8" t="str">
        <f>IFERROR(VLOOKUP(LEFT($A3348,8),POR!$A:$R,10,0),"")</f>
        <v/>
      </c>
      <c r="Y3348" s="8" t="str">
        <f>IFERROR(VLOOKUP(LEFT($A3348,8),POR!$A:$R,11,0),"")</f>
        <v/>
      </c>
      <c r="Z3348" s="8" t="str">
        <f>IFERROR(VLOOKUP(LEFT($A3348,8),POR!$A:$R,12,0),"")</f>
        <v/>
      </c>
      <c r="AA3348" s="8" t="str">
        <f>IFERROR(VLOOKUP(LEFT($A3348,8),POR!$A:$R,13,0),"")</f>
        <v/>
      </c>
      <c r="AB3348" s="8" t="str">
        <f>IFERROR(VLOOKUP(LEFT($A3348,8),POR!$A:$R,14,0),"")</f>
        <v/>
      </c>
      <c r="AC3348" s="8" t="str">
        <f>IFERROR(VLOOKUP(LEFT($A3348,8),POR!$A:$R,15,0),"")</f>
        <v/>
      </c>
      <c r="AD3348" s="8" t="str">
        <f>IFERROR(VLOOKUP(LEFT($A3348,8),POR!$A:$R,16,0),"")</f>
        <v/>
      </c>
      <c r="AE3348" s="8" t="str">
        <f>IFERROR(VLOOKUP(LEFT($A3348,8),POR!$A:$R,17,0),"")</f>
        <v/>
      </c>
      <c r="AF3348" s="8" t="str">
        <f>IFERROR(VLOOKUP(LEFT($A3348,8),POR!$A:$R,18,0),"")</f>
        <v/>
      </c>
      <c r="AG3348" s="36" t="str">
        <f>IFERROR(VLOOKUP(A3348,NSD!F:G,2,0),"")</f>
        <v/>
      </c>
    </row>
    <row r="3349" spans="1:33">
      <c r="A3349" s="49" t="s">
        <v>3190</v>
      </c>
      <c r="B3349" s="36" t="str">
        <f>VLOOKUP(LEFT(A3349,8),Clusters!A:C,3,0)</f>
        <v>C5</v>
      </c>
      <c r="C3349" s="36">
        <f>VLOOKUP(LEFT(A3349,8),Clusters!A:D,2,0)</f>
        <v>54</v>
      </c>
      <c r="O3349" s="36">
        <f>IFERROR(VLOOKUP(LEFT(A3349,8),'Development Priority'!A:B,2,0),"")</f>
        <v>921</v>
      </c>
      <c r="P3349" s="8" t="str">
        <f>IFERROR(VLOOKUP(LEFT($A3349,8),POR!$A:$R,2,0),"")</f>
        <v/>
      </c>
      <c r="Q3349" s="8" t="str">
        <f>IFERROR(VLOOKUP(LEFT($A3349,8),POR!$A:$R,3,0),"")</f>
        <v/>
      </c>
      <c r="R3349" s="8" t="str">
        <f>IFERROR(VLOOKUP(LEFT($A3349,8),POR!$A:$R,4,0),"")</f>
        <v/>
      </c>
      <c r="S3349" s="8" t="str">
        <f>IFERROR(VLOOKUP(LEFT($A3349,8),POR!$A:$R,5,0),"")</f>
        <v/>
      </c>
      <c r="T3349" s="8" t="str">
        <f>IFERROR(VLOOKUP(LEFT($A3349,8),POR!$A:$R,6,0),"")</f>
        <v/>
      </c>
      <c r="U3349" s="8" t="str">
        <f>IFERROR(VLOOKUP(LEFT($A3349,8),POR!$A:$R,7,0),"")</f>
        <v/>
      </c>
      <c r="V3349" s="8">
        <f>IFERROR(VLOOKUP(LEFT($A3349,8),POR!$A:$R,8,0),"")</f>
        <v>42872</v>
      </c>
      <c r="W3349" s="8" t="str">
        <f>IFERROR(VLOOKUP(LEFT($A3349,8),POR!$A:$R,9,0),"")</f>
        <v/>
      </c>
      <c r="X3349" s="8" t="str">
        <f>IFERROR(VLOOKUP(LEFT($A3349,8),POR!$A:$R,10,0),"")</f>
        <v/>
      </c>
      <c r="Y3349" s="8" t="str">
        <f>IFERROR(VLOOKUP(LEFT($A3349,8),POR!$A:$R,11,0),"")</f>
        <v/>
      </c>
      <c r="Z3349" s="8" t="str">
        <f>IFERROR(VLOOKUP(LEFT($A3349,8),POR!$A:$R,12,0),"")</f>
        <v/>
      </c>
      <c r="AA3349" s="8" t="str">
        <f>IFERROR(VLOOKUP(LEFT($A3349,8),POR!$A:$R,13,0),"")</f>
        <v/>
      </c>
      <c r="AB3349" s="8" t="str">
        <f>IFERROR(VLOOKUP(LEFT($A3349,8),POR!$A:$R,14,0),"")</f>
        <v/>
      </c>
      <c r="AC3349" s="8" t="str">
        <f>IFERROR(VLOOKUP(LEFT($A3349,8),POR!$A:$R,15,0),"")</f>
        <v/>
      </c>
      <c r="AD3349" s="8" t="str">
        <f>IFERROR(VLOOKUP(LEFT($A3349,8),POR!$A:$R,16,0),"")</f>
        <v/>
      </c>
      <c r="AE3349" s="8" t="str">
        <f>IFERROR(VLOOKUP(LEFT($A3349,8),POR!$A:$R,17,0),"")</f>
        <v/>
      </c>
      <c r="AF3349" s="8" t="str">
        <f>IFERROR(VLOOKUP(LEFT($A3349,8),POR!$A:$R,18,0),"")</f>
        <v/>
      </c>
      <c r="AG3349" s="36" t="str">
        <f>IFERROR(VLOOKUP(A3349,NSD!F:G,2,0),"")</f>
        <v/>
      </c>
    </row>
    <row r="3350" spans="1:33">
      <c r="A3350" s="49" t="s">
        <v>3227</v>
      </c>
      <c r="B3350" s="36" t="str">
        <f>VLOOKUP(LEFT(A3350,8),Clusters!A:C,3,0)</f>
        <v>C5</v>
      </c>
      <c r="C3350" s="36">
        <f>VLOOKUP(LEFT(A3350,8),Clusters!A:D,2,0)</f>
        <v>54</v>
      </c>
      <c r="O3350" s="36">
        <f>IFERROR(VLOOKUP(LEFT(A3350,8),'Development Priority'!A:B,2,0),"")</f>
        <v>921</v>
      </c>
      <c r="P3350" s="8" t="str">
        <f>IFERROR(VLOOKUP(LEFT($A3350,8),POR!$A:$R,2,0),"")</f>
        <v/>
      </c>
      <c r="Q3350" s="8" t="str">
        <f>IFERROR(VLOOKUP(LEFT($A3350,8),POR!$A:$R,3,0),"")</f>
        <v/>
      </c>
      <c r="R3350" s="8" t="str">
        <f>IFERROR(VLOOKUP(LEFT($A3350,8),POR!$A:$R,4,0),"")</f>
        <v/>
      </c>
      <c r="S3350" s="8" t="str">
        <f>IFERROR(VLOOKUP(LEFT($A3350,8),POR!$A:$R,5,0),"")</f>
        <v/>
      </c>
      <c r="T3350" s="8" t="str">
        <f>IFERROR(VLOOKUP(LEFT($A3350,8),POR!$A:$R,6,0),"")</f>
        <v/>
      </c>
      <c r="U3350" s="8" t="str">
        <f>IFERROR(VLOOKUP(LEFT($A3350,8),POR!$A:$R,7,0),"")</f>
        <v/>
      </c>
      <c r="V3350" s="8">
        <f>IFERROR(VLOOKUP(LEFT($A3350,8),POR!$A:$R,8,0),"")</f>
        <v>42872</v>
      </c>
      <c r="W3350" s="8" t="str">
        <f>IFERROR(VLOOKUP(LEFT($A3350,8),POR!$A:$R,9,0),"")</f>
        <v/>
      </c>
      <c r="X3350" s="8" t="str">
        <f>IFERROR(VLOOKUP(LEFT($A3350,8),POR!$A:$R,10,0),"")</f>
        <v/>
      </c>
      <c r="Y3350" s="8" t="str">
        <f>IFERROR(VLOOKUP(LEFT($A3350,8),POR!$A:$R,11,0),"")</f>
        <v/>
      </c>
      <c r="Z3350" s="8" t="str">
        <f>IFERROR(VLOOKUP(LEFT($A3350,8),POR!$A:$R,12,0),"")</f>
        <v/>
      </c>
      <c r="AA3350" s="8" t="str">
        <f>IFERROR(VLOOKUP(LEFT($A3350,8),POR!$A:$R,13,0),"")</f>
        <v/>
      </c>
      <c r="AB3350" s="8" t="str">
        <f>IFERROR(VLOOKUP(LEFT($A3350,8),POR!$A:$R,14,0),"")</f>
        <v/>
      </c>
      <c r="AC3350" s="8" t="str">
        <f>IFERROR(VLOOKUP(LEFT($A3350,8),POR!$A:$R,15,0),"")</f>
        <v/>
      </c>
      <c r="AD3350" s="8" t="str">
        <f>IFERROR(VLOOKUP(LEFT($A3350,8),POR!$A:$R,16,0),"")</f>
        <v/>
      </c>
      <c r="AE3350" s="8" t="str">
        <f>IFERROR(VLOOKUP(LEFT($A3350,8),POR!$A:$R,17,0),"")</f>
        <v/>
      </c>
      <c r="AF3350" s="8" t="str">
        <f>IFERROR(VLOOKUP(LEFT($A3350,8),POR!$A:$R,18,0),"")</f>
        <v/>
      </c>
      <c r="AG3350" s="36" t="str">
        <f>IFERROR(VLOOKUP(A3350,NSD!F:G,2,0),"")</f>
        <v/>
      </c>
    </row>
    <row r="3351" spans="1:33">
      <c r="A3351" s="49" t="s">
        <v>2393</v>
      </c>
      <c r="B3351" s="36" t="str">
        <f>VLOOKUP(LEFT(A3351,8),Clusters!A:C,3,0)</f>
        <v>C5</v>
      </c>
      <c r="C3351" s="36">
        <f>VLOOKUP(LEFT(A3351,8),Clusters!A:D,2,0)</f>
        <v>54</v>
      </c>
      <c r="O3351" s="36">
        <f>IFERROR(VLOOKUP(LEFT(A3351,8),'Development Priority'!A:B,2,0),"")</f>
        <v>848</v>
      </c>
      <c r="P3351" s="8" t="str">
        <f>IFERROR(VLOOKUP(LEFT($A3351,8),POR!$A:$R,2,0),"")</f>
        <v/>
      </c>
      <c r="Q3351" s="8" t="str">
        <f>IFERROR(VLOOKUP(LEFT($A3351,8),POR!$A:$R,3,0),"")</f>
        <v/>
      </c>
      <c r="R3351" s="8" t="str">
        <f>IFERROR(VLOOKUP(LEFT($A3351,8),POR!$A:$R,4,0),"")</f>
        <v/>
      </c>
      <c r="S3351" s="8" t="str">
        <f>IFERROR(VLOOKUP(LEFT($A3351,8),POR!$A:$R,5,0),"")</f>
        <v/>
      </c>
      <c r="T3351" s="8" t="str">
        <f>IFERROR(VLOOKUP(LEFT($A3351,8),POR!$A:$R,6,0),"")</f>
        <v/>
      </c>
      <c r="U3351" s="8" t="str">
        <f>IFERROR(VLOOKUP(LEFT($A3351,8),POR!$A:$R,7,0),"")</f>
        <v/>
      </c>
      <c r="V3351" s="8">
        <f>IFERROR(VLOOKUP(LEFT($A3351,8),POR!$A:$R,8,0),"")</f>
        <v>42901</v>
      </c>
      <c r="W3351" s="8" t="str">
        <f>IFERROR(VLOOKUP(LEFT($A3351,8),POR!$A:$R,9,0),"")</f>
        <v/>
      </c>
      <c r="X3351" s="8" t="str">
        <f>IFERROR(VLOOKUP(LEFT($A3351,8),POR!$A:$R,10,0),"")</f>
        <v/>
      </c>
      <c r="Y3351" s="8" t="str">
        <f>IFERROR(VLOOKUP(LEFT($A3351,8),POR!$A:$R,11,0),"")</f>
        <v/>
      </c>
      <c r="Z3351" s="8" t="str">
        <f>IFERROR(VLOOKUP(LEFT($A3351,8),POR!$A:$R,12,0),"")</f>
        <v/>
      </c>
      <c r="AA3351" s="8" t="str">
        <f>IFERROR(VLOOKUP(LEFT($A3351,8),POR!$A:$R,13,0),"")</f>
        <v/>
      </c>
      <c r="AB3351" s="8">
        <f>IFERROR(VLOOKUP(LEFT($A3351,8),POR!$A:$R,14,0),"")</f>
        <v>42957</v>
      </c>
      <c r="AC3351" s="8" t="str">
        <f>IFERROR(VLOOKUP(LEFT($A3351,8),POR!$A:$R,15,0),"")</f>
        <v/>
      </c>
      <c r="AD3351" s="8" t="str">
        <f>IFERROR(VLOOKUP(LEFT($A3351,8),POR!$A:$R,16,0),"")</f>
        <v/>
      </c>
      <c r="AE3351" s="8" t="str">
        <f>IFERROR(VLOOKUP(LEFT($A3351,8),POR!$A:$R,17,0),"")</f>
        <v/>
      </c>
      <c r="AF3351" s="8" t="str">
        <f>IFERROR(VLOOKUP(LEFT($A3351,8),POR!$A:$R,18,0),"")</f>
        <v/>
      </c>
      <c r="AG3351" s="36" t="str">
        <f>IFERROR(VLOOKUP(A3351,NSD!F:G,2,0),"")</f>
        <v/>
      </c>
    </row>
    <row r="3352" spans="1:33">
      <c r="A3352" s="49" t="s">
        <v>4827</v>
      </c>
      <c r="B3352" s="36" t="str">
        <f>VLOOKUP(LEFT(A3352,8),Clusters!A:C,3,0)</f>
        <v>C5</v>
      </c>
      <c r="C3352" s="36">
        <f>VLOOKUP(LEFT(A3352,8),Clusters!A:D,2,0)</f>
        <v>54</v>
      </c>
      <c r="O3352" s="36">
        <f>IFERROR(VLOOKUP(LEFT(A3352,8),'Development Priority'!A:B,2,0),"")</f>
        <v>848</v>
      </c>
      <c r="P3352" s="8" t="str">
        <f>IFERROR(VLOOKUP(LEFT($A3352,8),POR!$A:$R,2,0),"")</f>
        <v/>
      </c>
      <c r="Q3352" s="8" t="str">
        <f>IFERROR(VLOOKUP(LEFT($A3352,8),POR!$A:$R,3,0),"")</f>
        <v/>
      </c>
      <c r="R3352" s="8" t="str">
        <f>IFERROR(VLOOKUP(LEFT($A3352,8),POR!$A:$R,4,0),"")</f>
        <v/>
      </c>
      <c r="S3352" s="8" t="str">
        <f>IFERROR(VLOOKUP(LEFT($A3352,8),POR!$A:$R,5,0),"")</f>
        <v/>
      </c>
      <c r="T3352" s="8" t="str">
        <f>IFERROR(VLOOKUP(LEFT($A3352,8),POR!$A:$R,6,0),"")</f>
        <v/>
      </c>
      <c r="U3352" s="8" t="str">
        <f>IFERROR(VLOOKUP(LEFT($A3352,8),POR!$A:$R,7,0),"")</f>
        <v/>
      </c>
      <c r="V3352" s="8">
        <f>IFERROR(VLOOKUP(LEFT($A3352,8),POR!$A:$R,8,0),"")</f>
        <v>42901</v>
      </c>
      <c r="W3352" s="8" t="str">
        <f>IFERROR(VLOOKUP(LEFT($A3352,8),POR!$A:$R,9,0),"")</f>
        <v/>
      </c>
      <c r="X3352" s="8" t="str">
        <f>IFERROR(VLOOKUP(LEFT($A3352,8),POR!$A:$R,10,0),"")</f>
        <v/>
      </c>
      <c r="Y3352" s="8" t="str">
        <f>IFERROR(VLOOKUP(LEFT($A3352,8),POR!$A:$R,11,0),"")</f>
        <v/>
      </c>
      <c r="Z3352" s="8" t="str">
        <f>IFERROR(VLOOKUP(LEFT($A3352,8),POR!$A:$R,12,0),"")</f>
        <v/>
      </c>
      <c r="AA3352" s="8" t="str">
        <f>IFERROR(VLOOKUP(LEFT($A3352,8),POR!$A:$R,13,0),"")</f>
        <v/>
      </c>
      <c r="AB3352" s="8">
        <f>IFERROR(VLOOKUP(LEFT($A3352,8),POR!$A:$R,14,0),"")</f>
        <v>42957</v>
      </c>
      <c r="AC3352" s="8" t="str">
        <f>IFERROR(VLOOKUP(LEFT($A3352,8),POR!$A:$R,15,0),"")</f>
        <v/>
      </c>
      <c r="AD3352" s="8" t="str">
        <f>IFERROR(VLOOKUP(LEFT($A3352,8),POR!$A:$R,16,0),"")</f>
        <v/>
      </c>
      <c r="AE3352" s="8" t="str">
        <f>IFERROR(VLOOKUP(LEFT($A3352,8),POR!$A:$R,17,0),"")</f>
        <v/>
      </c>
      <c r="AF3352" s="8" t="str">
        <f>IFERROR(VLOOKUP(LEFT($A3352,8),POR!$A:$R,18,0),"")</f>
        <v/>
      </c>
      <c r="AG3352" s="36" t="str">
        <f>IFERROR(VLOOKUP(A3352,NSD!F:G,2,0),"")</f>
        <v/>
      </c>
    </row>
    <row r="3353" spans="1:33">
      <c r="A3353" s="49" t="s">
        <v>2415</v>
      </c>
      <c r="B3353" s="36" t="str">
        <f>VLOOKUP(LEFT(A3353,8),Clusters!A:C,3,0)</f>
        <v>C5</v>
      </c>
      <c r="C3353" s="36">
        <f>VLOOKUP(LEFT(A3353,8),Clusters!A:D,2,0)</f>
        <v>54</v>
      </c>
      <c r="O3353" s="36">
        <f>IFERROR(VLOOKUP(LEFT(A3353,8),'Development Priority'!A:B,2,0),"")</f>
        <v>966</v>
      </c>
      <c r="P3353" s="8" t="str">
        <f>IFERROR(VLOOKUP(LEFT($A3353,8),POR!$A:$R,2,0),"")</f>
        <v/>
      </c>
      <c r="Q3353" s="8" t="str">
        <f>IFERROR(VLOOKUP(LEFT($A3353,8),POR!$A:$R,3,0),"")</f>
        <v/>
      </c>
      <c r="R3353" s="8" t="str">
        <f>IFERROR(VLOOKUP(LEFT($A3353,8),POR!$A:$R,4,0),"")</f>
        <v/>
      </c>
      <c r="S3353" s="8" t="str">
        <f>IFERROR(VLOOKUP(LEFT($A3353,8),POR!$A:$R,5,0),"")</f>
        <v/>
      </c>
      <c r="T3353" s="8" t="str">
        <f>IFERROR(VLOOKUP(LEFT($A3353,8),POR!$A:$R,6,0),"")</f>
        <v/>
      </c>
      <c r="U3353" s="8" t="str">
        <f>IFERROR(VLOOKUP(LEFT($A3353,8),POR!$A:$R,7,0),"")</f>
        <v/>
      </c>
      <c r="V3353" s="8">
        <f>IFERROR(VLOOKUP(LEFT($A3353,8),POR!$A:$R,8,0),"")</f>
        <v>42956</v>
      </c>
      <c r="W3353" s="8" t="str">
        <f>IFERROR(VLOOKUP(LEFT($A3353,8),POR!$A:$R,9,0),"")</f>
        <v/>
      </c>
      <c r="X3353" s="8" t="str">
        <f>IFERROR(VLOOKUP(LEFT($A3353,8),POR!$A:$R,10,0),"")</f>
        <v/>
      </c>
      <c r="Y3353" s="8" t="str">
        <f>IFERROR(VLOOKUP(LEFT($A3353,8),POR!$A:$R,11,0),"")</f>
        <v/>
      </c>
      <c r="Z3353" s="8" t="str">
        <f>IFERROR(VLOOKUP(LEFT($A3353,8),POR!$A:$R,12,0),"")</f>
        <v/>
      </c>
      <c r="AA3353" s="8" t="str">
        <f>IFERROR(VLOOKUP(LEFT($A3353,8),POR!$A:$R,13,0),"")</f>
        <v/>
      </c>
      <c r="AB3353" s="8">
        <f>IFERROR(VLOOKUP(LEFT($A3353,8),POR!$A:$R,14,0),"")</f>
        <v>42957</v>
      </c>
      <c r="AC3353" s="8" t="str">
        <f>IFERROR(VLOOKUP(LEFT($A3353,8),POR!$A:$R,15,0),"")</f>
        <v/>
      </c>
      <c r="AD3353" s="8" t="str">
        <f>IFERROR(VLOOKUP(LEFT($A3353,8),POR!$A:$R,16,0),"")</f>
        <v/>
      </c>
      <c r="AE3353" s="8" t="str">
        <f>IFERROR(VLOOKUP(LEFT($A3353,8),POR!$A:$R,17,0),"")</f>
        <v/>
      </c>
      <c r="AF3353" s="8" t="str">
        <f>IFERROR(VLOOKUP(LEFT($A3353,8),POR!$A:$R,18,0),"")</f>
        <v/>
      </c>
      <c r="AG3353" s="36" t="str">
        <f>IFERROR(VLOOKUP(A3353,NSD!F:G,2,0),"")</f>
        <v/>
      </c>
    </row>
    <row r="3354" spans="1:33">
      <c r="A3354" s="49" t="s">
        <v>2379</v>
      </c>
      <c r="B3354" s="36" t="str">
        <f>VLOOKUP(LEFT(A3354,8),Clusters!A:C,3,0)</f>
        <v>C5</v>
      </c>
      <c r="C3354" s="36">
        <f>VLOOKUP(LEFT(A3354,8),Clusters!A:D,2,0)</f>
        <v>54</v>
      </c>
      <c r="O3354" s="36">
        <f>IFERROR(VLOOKUP(LEFT(A3354,8),'Development Priority'!A:B,2,0),"")</f>
        <v>966</v>
      </c>
      <c r="P3354" s="8" t="str">
        <f>IFERROR(VLOOKUP(LEFT($A3354,8),POR!$A:$R,2,0),"")</f>
        <v/>
      </c>
      <c r="Q3354" s="8" t="str">
        <f>IFERROR(VLOOKUP(LEFT($A3354,8),POR!$A:$R,3,0),"")</f>
        <v/>
      </c>
      <c r="R3354" s="8" t="str">
        <f>IFERROR(VLOOKUP(LEFT($A3354,8),POR!$A:$R,4,0),"")</f>
        <v/>
      </c>
      <c r="S3354" s="8" t="str">
        <f>IFERROR(VLOOKUP(LEFT($A3354,8),POR!$A:$R,5,0),"")</f>
        <v/>
      </c>
      <c r="T3354" s="8" t="str">
        <f>IFERROR(VLOOKUP(LEFT($A3354,8),POR!$A:$R,6,0),"")</f>
        <v/>
      </c>
      <c r="U3354" s="8" t="str">
        <f>IFERROR(VLOOKUP(LEFT($A3354,8),POR!$A:$R,7,0),"")</f>
        <v/>
      </c>
      <c r="V3354" s="8">
        <f>IFERROR(VLOOKUP(LEFT($A3354,8),POR!$A:$R,8,0),"")</f>
        <v>42956</v>
      </c>
      <c r="W3354" s="8" t="str">
        <f>IFERROR(VLOOKUP(LEFT($A3354,8),POR!$A:$R,9,0),"")</f>
        <v/>
      </c>
      <c r="X3354" s="8" t="str">
        <f>IFERROR(VLOOKUP(LEFT($A3354,8),POR!$A:$R,10,0),"")</f>
        <v/>
      </c>
      <c r="Y3354" s="8" t="str">
        <f>IFERROR(VLOOKUP(LEFT($A3354,8),POR!$A:$R,11,0),"")</f>
        <v/>
      </c>
      <c r="Z3354" s="8" t="str">
        <f>IFERROR(VLOOKUP(LEFT($A3354,8),POR!$A:$R,12,0),"")</f>
        <v/>
      </c>
      <c r="AA3354" s="8" t="str">
        <f>IFERROR(VLOOKUP(LEFT($A3354,8),POR!$A:$R,13,0),"")</f>
        <v/>
      </c>
      <c r="AB3354" s="8">
        <f>IFERROR(VLOOKUP(LEFT($A3354,8),POR!$A:$R,14,0),"")</f>
        <v>42957</v>
      </c>
      <c r="AC3354" s="8" t="str">
        <f>IFERROR(VLOOKUP(LEFT($A3354,8),POR!$A:$R,15,0),"")</f>
        <v/>
      </c>
      <c r="AD3354" s="8" t="str">
        <f>IFERROR(VLOOKUP(LEFT($A3354,8),POR!$A:$R,16,0),"")</f>
        <v/>
      </c>
      <c r="AE3354" s="8" t="str">
        <f>IFERROR(VLOOKUP(LEFT($A3354,8),POR!$A:$R,17,0),"")</f>
        <v/>
      </c>
      <c r="AF3354" s="8" t="str">
        <f>IFERROR(VLOOKUP(LEFT($A3354,8),POR!$A:$R,18,0),"")</f>
        <v/>
      </c>
      <c r="AG3354" s="36" t="str">
        <f>IFERROR(VLOOKUP(A3354,NSD!F:G,2,0),"")</f>
        <v/>
      </c>
    </row>
    <row r="3355" spans="1:33">
      <c r="A3355" s="49" t="s">
        <v>3219</v>
      </c>
      <c r="B3355" s="36" t="str">
        <f>VLOOKUP(LEFT(A3355,8),Clusters!A:C,3,0)</f>
        <v>C5</v>
      </c>
      <c r="C3355" s="36">
        <f>VLOOKUP(LEFT(A3355,8),Clusters!A:D,2,0)</f>
        <v>54</v>
      </c>
      <c r="O3355" s="36">
        <f>IFERROR(VLOOKUP(LEFT(A3355,8),'Development Priority'!A:B,2,0),"")</f>
        <v>966</v>
      </c>
      <c r="P3355" s="8" t="str">
        <f>IFERROR(VLOOKUP(LEFT($A3355,8),POR!$A:$R,2,0),"")</f>
        <v/>
      </c>
      <c r="Q3355" s="8" t="str">
        <f>IFERROR(VLOOKUP(LEFT($A3355,8),POR!$A:$R,3,0),"")</f>
        <v/>
      </c>
      <c r="R3355" s="8" t="str">
        <f>IFERROR(VLOOKUP(LEFT($A3355,8),POR!$A:$R,4,0),"")</f>
        <v/>
      </c>
      <c r="S3355" s="8" t="str">
        <f>IFERROR(VLOOKUP(LEFT($A3355,8),POR!$A:$R,5,0),"")</f>
        <v/>
      </c>
      <c r="T3355" s="8" t="str">
        <f>IFERROR(VLOOKUP(LEFT($A3355,8),POR!$A:$R,6,0),"")</f>
        <v/>
      </c>
      <c r="U3355" s="8" t="str">
        <f>IFERROR(VLOOKUP(LEFT($A3355,8),POR!$A:$R,7,0),"")</f>
        <v/>
      </c>
      <c r="V3355" s="8">
        <f>IFERROR(VLOOKUP(LEFT($A3355,8),POR!$A:$R,8,0),"")</f>
        <v>42956</v>
      </c>
      <c r="W3355" s="8" t="str">
        <f>IFERROR(VLOOKUP(LEFT($A3355,8),POR!$A:$R,9,0),"")</f>
        <v/>
      </c>
      <c r="X3355" s="8" t="str">
        <f>IFERROR(VLOOKUP(LEFT($A3355,8),POR!$A:$R,10,0),"")</f>
        <v/>
      </c>
      <c r="Y3355" s="8" t="str">
        <f>IFERROR(VLOOKUP(LEFT($A3355,8),POR!$A:$R,11,0),"")</f>
        <v/>
      </c>
      <c r="Z3355" s="8" t="str">
        <f>IFERROR(VLOOKUP(LEFT($A3355,8),POR!$A:$R,12,0),"")</f>
        <v/>
      </c>
      <c r="AA3355" s="8" t="str">
        <f>IFERROR(VLOOKUP(LEFT($A3355,8),POR!$A:$R,13,0),"")</f>
        <v/>
      </c>
      <c r="AB3355" s="8">
        <f>IFERROR(VLOOKUP(LEFT($A3355,8),POR!$A:$R,14,0),"")</f>
        <v>42957</v>
      </c>
      <c r="AC3355" s="8" t="str">
        <f>IFERROR(VLOOKUP(LEFT($A3355,8),POR!$A:$R,15,0),"")</f>
        <v/>
      </c>
      <c r="AD3355" s="8" t="str">
        <f>IFERROR(VLOOKUP(LEFT($A3355,8),POR!$A:$R,16,0),"")</f>
        <v/>
      </c>
      <c r="AE3355" s="8" t="str">
        <f>IFERROR(VLOOKUP(LEFT($A3355,8),POR!$A:$R,17,0),"")</f>
        <v/>
      </c>
      <c r="AF3355" s="8" t="str">
        <f>IFERROR(VLOOKUP(LEFT($A3355,8),POR!$A:$R,18,0),"")</f>
        <v/>
      </c>
      <c r="AG3355" s="36" t="str">
        <f>IFERROR(VLOOKUP(A3355,NSD!F:G,2,0),"")</f>
        <v/>
      </c>
    </row>
    <row r="3356" spans="1:33">
      <c r="A3356" s="49" t="s">
        <v>4837</v>
      </c>
      <c r="B3356" s="36" t="str">
        <f>VLOOKUP(LEFT(A3356,8),Clusters!A:C,3,0)</f>
        <v>C1</v>
      </c>
      <c r="C3356" s="36">
        <f>VLOOKUP(LEFT(A3356,8),Clusters!A:D,2,0)</f>
        <v>15</v>
      </c>
      <c r="O3356" s="36">
        <f>IFERROR(VLOOKUP(LEFT(A3356,8),'Development Priority'!A:B,2,0),"")</f>
        <v>913</v>
      </c>
      <c r="P3356" s="8" t="str">
        <f>IFERROR(VLOOKUP(LEFT($A3356,8),POR!$A:$R,2,0),"")</f>
        <v/>
      </c>
      <c r="Q3356" s="8" t="str">
        <f>IFERROR(VLOOKUP(LEFT($A3356,8),POR!$A:$R,3,0),"")</f>
        <v/>
      </c>
      <c r="R3356" s="8" t="str">
        <f>IFERROR(VLOOKUP(LEFT($A3356,8),POR!$A:$R,4,0),"")</f>
        <v/>
      </c>
      <c r="S3356" s="8" t="str">
        <f>IFERROR(VLOOKUP(LEFT($A3356,8),POR!$A:$R,5,0),"")</f>
        <v/>
      </c>
      <c r="T3356" s="8" t="str">
        <f>IFERROR(VLOOKUP(LEFT($A3356,8),POR!$A:$R,6,0),"")</f>
        <v/>
      </c>
      <c r="U3356" s="8" t="str">
        <f>IFERROR(VLOOKUP(LEFT($A3356,8),POR!$A:$R,7,0),"")</f>
        <v/>
      </c>
      <c r="V3356" s="8" t="str">
        <f>IFERROR(VLOOKUP(LEFT($A3356,8),POR!$A:$R,8,0),"")</f>
        <v/>
      </c>
      <c r="W3356" s="8" t="str">
        <f>IFERROR(VLOOKUP(LEFT($A3356,8),POR!$A:$R,9,0),"")</f>
        <v/>
      </c>
      <c r="X3356" s="8" t="str">
        <f>IFERROR(VLOOKUP(LEFT($A3356,8),POR!$A:$R,10,0),"")</f>
        <v/>
      </c>
      <c r="Y3356" s="8" t="str">
        <f>IFERROR(VLOOKUP(LEFT($A3356,8),POR!$A:$R,11,0),"")</f>
        <v/>
      </c>
      <c r="Z3356" s="8" t="str">
        <f>IFERROR(VLOOKUP(LEFT($A3356,8),POR!$A:$R,12,0),"")</f>
        <v/>
      </c>
      <c r="AA3356" s="8" t="str">
        <f>IFERROR(VLOOKUP(LEFT($A3356,8),POR!$A:$R,13,0),"")</f>
        <v/>
      </c>
      <c r="AB3356" s="8">
        <f>IFERROR(VLOOKUP(LEFT($A3356,8),POR!$A:$R,14,0),"")</f>
        <v>42957</v>
      </c>
      <c r="AC3356" s="8" t="str">
        <f>IFERROR(VLOOKUP(LEFT($A3356,8),POR!$A:$R,15,0),"")</f>
        <v/>
      </c>
      <c r="AD3356" s="8" t="str">
        <f>IFERROR(VLOOKUP(LEFT($A3356,8),POR!$A:$R,16,0),"")</f>
        <v/>
      </c>
      <c r="AE3356" s="8" t="str">
        <f>IFERROR(VLOOKUP(LEFT($A3356,8),POR!$A:$R,17,0),"")</f>
        <v/>
      </c>
      <c r="AF3356" s="8" t="str">
        <f>IFERROR(VLOOKUP(LEFT($A3356,8),POR!$A:$R,18,0),"")</f>
        <v/>
      </c>
      <c r="AG3356" s="36" t="str">
        <f>IFERROR(VLOOKUP(A3356,NSD!F:G,2,0),"")</f>
        <v/>
      </c>
    </row>
    <row r="3357" spans="1:33">
      <c r="A3357" s="49" t="s">
        <v>4258</v>
      </c>
      <c r="B3357" s="36" t="str">
        <f>VLOOKUP(LEFT(A3357,8),Clusters!A:C,3,0)</f>
        <v>C1</v>
      </c>
      <c r="C3357" s="36">
        <f>VLOOKUP(LEFT(A3357,8),Clusters!A:D,2,0)</f>
        <v>15</v>
      </c>
      <c r="O3357" s="36">
        <f>IFERROR(VLOOKUP(LEFT(A3357,8),'Development Priority'!A:B,2,0),"")</f>
        <v>913</v>
      </c>
      <c r="P3357" s="8" t="str">
        <f>IFERROR(VLOOKUP(LEFT($A3357,8),POR!$A:$R,2,0),"")</f>
        <v/>
      </c>
      <c r="Q3357" s="8" t="str">
        <f>IFERROR(VLOOKUP(LEFT($A3357,8),POR!$A:$R,3,0),"")</f>
        <v/>
      </c>
      <c r="R3357" s="8" t="str">
        <f>IFERROR(VLOOKUP(LEFT($A3357,8),POR!$A:$R,4,0),"")</f>
        <v/>
      </c>
      <c r="S3357" s="8" t="str">
        <f>IFERROR(VLOOKUP(LEFT($A3357,8),POR!$A:$R,5,0),"")</f>
        <v/>
      </c>
      <c r="T3357" s="8" t="str">
        <f>IFERROR(VLOOKUP(LEFT($A3357,8),POR!$A:$R,6,0),"")</f>
        <v/>
      </c>
      <c r="U3357" s="8" t="str">
        <f>IFERROR(VLOOKUP(LEFT($A3357,8),POR!$A:$R,7,0),"")</f>
        <v/>
      </c>
      <c r="V3357" s="8" t="str">
        <f>IFERROR(VLOOKUP(LEFT($A3357,8),POR!$A:$R,8,0),"")</f>
        <v/>
      </c>
      <c r="W3357" s="8" t="str">
        <f>IFERROR(VLOOKUP(LEFT($A3357,8),POR!$A:$R,9,0),"")</f>
        <v/>
      </c>
      <c r="X3357" s="8" t="str">
        <f>IFERROR(VLOOKUP(LEFT($A3357,8),POR!$A:$R,10,0),"")</f>
        <v/>
      </c>
      <c r="Y3357" s="8" t="str">
        <f>IFERROR(VLOOKUP(LEFT($A3357,8),POR!$A:$R,11,0),"")</f>
        <v/>
      </c>
      <c r="Z3357" s="8" t="str">
        <f>IFERROR(VLOOKUP(LEFT($A3357,8),POR!$A:$R,12,0),"")</f>
        <v/>
      </c>
      <c r="AA3357" s="8" t="str">
        <f>IFERROR(VLOOKUP(LEFT($A3357,8),POR!$A:$R,13,0),"")</f>
        <v/>
      </c>
      <c r="AB3357" s="8">
        <f>IFERROR(VLOOKUP(LEFT($A3357,8),POR!$A:$R,14,0),"")</f>
        <v>42957</v>
      </c>
      <c r="AC3357" s="8" t="str">
        <f>IFERROR(VLOOKUP(LEFT($A3357,8),POR!$A:$R,15,0),"")</f>
        <v/>
      </c>
      <c r="AD3357" s="8" t="str">
        <f>IFERROR(VLOOKUP(LEFT($A3357,8),POR!$A:$R,16,0),"")</f>
        <v/>
      </c>
      <c r="AE3357" s="8" t="str">
        <f>IFERROR(VLOOKUP(LEFT($A3357,8),POR!$A:$R,17,0),"")</f>
        <v/>
      </c>
      <c r="AF3357" s="8" t="str">
        <f>IFERROR(VLOOKUP(LEFT($A3357,8),POR!$A:$R,18,0),"")</f>
        <v/>
      </c>
      <c r="AG3357" s="36" t="str">
        <f>IFERROR(VLOOKUP(A3357,NSD!F:G,2,0),"")</f>
        <v/>
      </c>
    </row>
    <row r="3358" spans="1:33">
      <c r="A3358" s="49" t="s">
        <v>3463</v>
      </c>
      <c r="B3358" s="36" t="str">
        <f>VLOOKUP(LEFT(A3358,8),Clusters!A:C,3,0)</f>
        <v>C4</v>
      </c>
      <c r="C3358" s="36">
        <f>VLOOKUP(LEFT(A3358,8),Clusters!A:D,2,0)</f>
        <v>45</v>
      </c>
      <c r="O3358" s="36">
        <f>IFERROR(VLOOKUP(LEFT(A3358,8),'Development Priority'!A:B,2,0),"")</f>
        <v>856</v>
      </c>
      <c r="P3358" s="8" t="str">
        <f>IFERROR(VLOOKUP(LEFT($A3358,8),POR!$A:$R,2,0),"")</f>
        <v/>
      </c>
      <c r="Q3358" s="8" t="str">
        <f>IFERROR(VLOOKUP(LEFT($A3358,8),POR!$A:$R,3,0),"")</f>
        <v/>
      </c>
      <c r="R3358" s="8" t="str">
        <f>IFERROR(VLOOKUP(LEFT($A3358,8),POR!$A:$R,4,0),"")</f>
        <v/>
      </c>
      <c r="S3358" s="8" t="str">
        <f>IFERROR(VLOOKUP(LEFT($A3358,8),POR!$A:$R,5,0),"")</f>
        <v/>
      </c>
      <c r="T3358" s="8" t="str">
        <f>IFERROR(VLOOKUP(LEFT($A3358,8),POR!$A:$R,6,0),"")</f>
        <v/>
      </c>
      <c r="U3358" s="8" t="str">
        <f>IFERROR(VLOOKUP(LEFT($A3358,8),POR!$A:$R,7,0),"")</f>
        <v/>
      </c>
      <c r="V3358" s="8">
        <f>IFERROR(VLOOKUP(LEFT($A3358,8),POR!$A:$R,8,0),"")</f>
        <v>42782</v>
      </c>
      <c r="W3358" s="8" t="str">
        <f>IFERROR(VLOOKUP(LEFT($A3358,8),POR!$A:$R,9,0),"")</f>
        <v/>
      </c>
      <c r="X3358" s="8" t="str">
        <f>IFERROR(VLOOKUP(LEFT($A3358,8),POR!$A:$R,10,0),"")</f>
        <v/>
      </c>
      <c r="Y3358" s="8" t="str">
        <f>IFERROR(VLOOKUP(LEFT($A3358,8),POR!$A:$R,11,0),"")</f>
        <v/>
      </c>
      <c r="Z3358" s="8" t="str">
        <f>IFERROR(VLOOKUP(LEFT($A3358,8),POR!$A:$R,12,0),"")</f>
        <v/>
      </c>
      <c r="AA3358" s="8" t="str">
        <f>IFERROR(VLOOKUP(LEFT($A3358,8),POR!$A:$R,13,0),"")</f>
        <v/>
      </c>
      <c r="AB3358" s="8" t="str">
        <f>IFERROR(VLOOKUP(LEFT($A3358,8),POR!$A:$R,14,0),"")</f>
        <v/>
      </c>
      <c r="AC3358" s="8" t="str">
        <f>IFERROR(VLOOKUP(LEFT($A3358,8),POR!$A:$R,15,0),"")</f>
        <v/>
      </c>
      <c r="AD3358" s="8" t="str">
        <f>IFERROR(VLOOKUP(LEFT($A3358,8),POR!$A:$R,16,0),"")</f>
        <v/>
      </c>
      <c r="AE3358" s="8" t="str">
        <f>IFERROR(VLOOKUP(LEFT($A3358,8),POR!$A:$R,17,0),"")</f>
        <v/>
      </c>
      <c r="AF3358" s="8" t="str">
        <f>IFERROR(VLOOKUP(LEFT($A3358,8),POR!$A:$R,18,0),"")</f>
        <v/>
      </c>
      <c r="AG3358" s="36" t="str">
        <f>IFERROR(VLOOKUP(A3358,NSD!F:G,2,0),"")</f>
        <v/>
      </c>
    </row>
    <row r="3359" spans="1:33">
      <c r="A3359" s="49" t="s">
        <v>3446</v>
      </c>
      <c r="B3359" s="36" t="str">
        <f>VLOOKUP(LEFT(A3359,8),Clusters!A:C,3,0)</f>
        <v>C4</v>
      </c>
      <c r="C3359" s="36">
        <f>VLOOKUP(LEFT(A3359,8),Clusters!A:D,2,0)</f>
        <v>45</v>
      </c>
      <c r="O3359" s="36">
        <f>IFERROR(VLOOKUP(LEFT(A3359,8),'Development Priority'!A:B,2,0),"")</f>
        <v>856</v>
      </c>
      <c r="P3359" s="8" t="str">
        <f>IFERROR(VLOOKUP(LEFT($A3359,8),POR!$A:$R,2,0),"")</f>
        <v/>
      </c>
      <c r="Q3359" s="8" t="str">
        <f>IFERROR(VLOOKUP(LEFT($A3359,8),POR!$A:$R,3,0),"")</f>
        <v/>
      </c>
      <c r="R3359" s="8" t="str">
        <f>IFERROR(VLOOKUP(LEFT($A3359,8),POR!$A:$R,4,0),"")</f>
        <v/>
      </c>
      <c r="S3359" s="8" t="str">
        <f>IFERROR(VLOOKUP(LEFT($A3359,8),POR!$A:$R,5,0),"")</f>
        <v/>
      </c>
      <c r="T3359" s="8" t="str">
        <f>IFERROR(VLOOKUP(LEFT($A3359,8),POR!$A:$R,6,0),"")</f>
        <v/>
      </c>
      <c r="U3359" s="8" t="str">
        <f>IFERROR(VLOOKUP(LEFT($A3359,8),POR!$A:$R,7,0),"")</f>
        <v/>
      </c>
      <c r="V3359" s="8">
        <f>IFERROR(VLOOKUP(LEFT($A3359,8),POR!$A:$R,8,0),"")</f>
        <v>42782</v>
      </c>
      <c r="W3359" s="8" t="str">
        <f>IFERROR(VLOOKUP(LEFT($A3359,8),POR!$A:$R,9,0),"")</f>
        <v/>
      </c>
      <c r="X3359" s="8" t="str">
        <f>IFERROR(VLOOKUP(LEFT($A3359,8),POR!$A:$R,10,0),"")</f>
        <v/>
      </c>
      <c r="Y3359" s="8" t="str">
        <f>IFERROR(VLOOKUP(LEFT($A3359,8),POR!$A:$R,11,0),"")</f>
        <v/>
      </c>
      <c r="Z3359" s="8" t="str">
        <f>IFERROR(VLOOKUP(LEFT($A3359,8),POR!$A:$R,12,0),"")</f>
        <v/>
      </c>
      <c r="AA3359" s="8" t="str">
        <f>IFERROR(VLOOKUP(LEFT($A3359,8),POR!$A:$R,13,0),"")</f>
        <v/>
      </c>
      <c r="AB3359" s="8" t="str">
        <f>IFERROR(VLOOKUP(LEFT($A3359,8),POR!$A:$R,14,0),"")</f>
        <v/>
      </c>
      <c r="AC3359" s="8" t="str">
        <f>IFERROR(VLOOKUP(LEFT($A3359,8),POR!$A:$R,15,0),"")</f>
        <v/>
      </c>
      <c r="AD3359" s="8" t="str">
        <f>IFERROR(VLOOKUP(LEFT($A3359,8),POR!$A:$R,16,0),"")</f>
        <v/>
      </c>
      <c r="AE3359" s="8" t="str">
        <f>IFERROR(VLOOKUP(LEFT($A3359,8),POR!$A:$R,17,0),"")</f>
        <v/>
      </c>
      <c r="AF3359" s="8" t="str">
        <f>IFERROR(VLOOKUP(LEFT($A3359,8),POR!$A:$R,18,0),"")</f>
        <v/>
      </c>
      <c r="AG3359" s="36" t="str">
        <f>IFERROR(VLOOKUP(A3359,NSD!F:G,2,0),"")</f>
        <v/>
      </c>
    </row>
    <row r="3360" spans="1:33">
      <c r="A3360" s="49" t="s">
        <v>2982</v>
      </c>
      <c r="B3360" s="36" t="str">
        <f>VLOOKUP(LEFT(A3360,8),Clusters!A:C,3,0)</f>
        <v>C4</v>
      </c>
      <c r="C3360" s="36">
        <f>VLOOKUP(LEFT(A3360,8),Clusters!A:D,2,0)</f>
        <v>45</v>
      </c>
      <c r="O3360" s="36">
        <f>IFERROR(VLOOKUP(LEFT(A3360,8),'Development Priority'!A:B,2,0),"")</f>
        <v>856</v>
      </c>
      <c r="P3360" s="8" t="str">
        <f>IFERROR(VLOOKUP(LEFT($A3360,8),POR!$A:$R,2,0),"")</f>
        <v/>
      </c>
      <c r="Q3360" s="8" t="str">
        <f>IFERROR(VLOOKUP(LEFT($A3360,8),POR!$A:$R,3,0),"")</f>
        <v/>
      </c>
      <c r="R3360" s="8" t="str">
        <f>IFERROR(VLOOKUP(LEFT($A3360,8),POR!$A:$R,4,0),"")</f>
        <v/>
      </c>
      <c r="S3360" s="8" t="str">
        <f>IFERROR(VLOOKUP(LEFT($A3360,8),POR!$A:$R,5,0),"")</f>
        <v/>
      </c>
      <c r="T3360" s="8" t="str">
        <f>IFERROR(VLOOKUP(LEFT($A3360,8),POR!$A:$R,6,0),"")</f>
        <v/>
      </c>
      <c r="U3360" s="8" t="str">
        <f>IFERROR(VLOOKUP(LEFT($A3360,8),POR!$A:$R,7,0),"")</f>
        <v/>
      </c>
      <c r="V3360" s="8">
        <f>IFERROR(VLOOKUP(LEFT($A3360,8),POR!$A:$R,8,0),"")</f>
        <v>42782</v>
      </c>
      <c r="W3360" s="8" t="str">
        <f>IFERROR(VLOOKUP(LEFT($A3360,8),POR!$A:$R,9,0),"")</f>
        <v/>
      </c>
      <c r="X3360" s="8" t="str">
        <f>IFERROR(VLOOKUP(LEFT($A3360,8),POR!$A:$R,10,0),"")</f>
        <v/>
      </c>
      <c r="Y3360" s="8" t="str">
        <f>IFERROR(VLOOKUP(LEFT($A3360,8),POR!$A:$R,11,0),"")</f>
        <v/>
      </c>
      <c r="Z3360" s="8" t="str">
        <f>IFERROR(VLOOKUP(LEFT($A3360,8),POR!$A:$R,12,0),"")</f>
        <v/>
      </c>
      <c r="AA3360" s="8" t="str">
        <f>IFERROR(VLOOKUP(LEFT($A3360,8),POR!$A:$R,13,0),"")</f>
        <v/>
      </c>
      <c r="AB3360" s="8" t="str">
        <f>IFERROR(VLOOKUP(LEFT($A3360,8),POR!$A:$R,14,0),"")</f>
        <v/>
      </c>
      <c r="AC3360" s="8" t="str">
        <f>IFERROR(VLOOKUP(LEFT($A3360,8),POR!$A:$R,15,0),"")</f>
        <v/>
      </c>
      <c r="AD3360" s="8" t="str">
        <f>IFERROR(VLOOKUP(LEFT($A3360,8),POR!$A:$R,16,0),"")</f>
        <v/>
      </c>
      <c r="AE3360" s="8" t="str">
        <f>IFERROR(VLOOKUP(LEFT($A3360,8),POR!$A:$R,17,0),"")</f>
        <v/>
      </c>
      <c r="AF3360" s="8" t="str">
        <f>IFERROR(VLOOKUP(LEFT($A3360,8),POR!$A:$R,18,0),"")</f>
        <v/>
      </c>
      <c r="AG3360" s="36" t="str">
        <f>IFERROR(VLOOKUP(A3360,NSD!F:G,2,0),"")</f>
        <v/>
      </c>
    </row>
    <row r="3361" spans="1:33">
      <c r="A3361" s="49" t="s">
        <v>2869</v>
      </c>
      <c r="B3361" s="36" t="str">
        <f>VLOOKUP(LEFT(A3361,8),Clusters!A:C,3,0)</f>
        <v>C4</v>
      </c>
      <c r="C3361" s="36">
        <f>VLOOKUP(LEFT(A3361,8),Clusters!A:D,2,0)</f>
        <v>45</v>
      </c>
      <c r="O3361" s="36">
        <f>IFERROR(VLOOKUP(LEFT(A3361,8),'Development Priority'!A:B,2,0),"")</f>
        <v>853</v>
      </c>
      <c r="P3361" s="8" t="str">
        <f>IFERROR(VLOOKUP(LEFT($A3361,8),POR!$A:$R,2,0),"")</f>
        <v/>
      </c>
      <c r="Q3361" s="8" t="str">
        <f>IFERROR(VLOOKUP(LEFT($A3361,8),POR!$A:$R,3,0),"")</f>
        <v/>
      </c>
      <c r="R3361" s="8" t="str">
        <f>IFERROR(VLOOKUP(LEFT($A3361,8),POR!$A:$R,4,0),"")</f>
        <v/>
      </c>
      <c r="S3361" s="8" t="str">
        <f>IFERROR(VLOOKUP(LEFT($A3361,8),POR!$A:$R,5,0),"")</f>
        <v/>
      </c>
      <c r="T3361" s="8" t="str">
        <f>IFERROR(VLOOKUP(LEFT($A3361,8),POR!$A:$R,6,0),"")</f>
        <v/>
      </c>
      <c r="U3361" s="8" t="str">
        <f>IFERROR(VLOOKUP(LEFT($A3361,8),POR!$A:$R,7,0),"")</f>
        <v/>
      </c>
      <c r="V3361" s="8" t="str">
        <f>IFERROR(VLOOKUP(LEFT($A3361,8),POR!$A:$R,8,0),"")</f>
        <v/>
      </c>
      <c r="W3361" s="8" t="str">
        <f>IFERROR(VLOOKUP(LEFT($A3361,8),POR!$A:$R,9,0),"")</f>
        <v/>
      </c>
      <c r="X3361" s="8" t="str">
        <f>IFERROR(VLOOKUP(LEFT($A3361,8),POR!$A:$R,10,0),"")</f>
        <v/>
      </c>
      <c r="Y3361" s="8" t="str">
        <f>IFERROR(VLOOKUP(LEFT($A3361,8),POR!$A:$R,11,0),"")</f>
        <v/>
      </c>
      <c r="Z3361" s="8" t="str">
        <f>IFERROR(VLOOKUP(LEFT($A3361,8),POR!$A:$R,12,0),"")</f>
        <v/>
      </c>
      <c r="AA3361" s="8" t="str">
        <f>IFERROR(VLOOKUP(LEFT($A3361,8),POR!$A:$R,13,0),"")</f>
        <v/>
      </c>
      <c r="AB3361" s="8" t="str">
        <f>IFERROR(VLOOKUP(LEFT($A3361,8),POR!$A:$R,14,0),"")</f>
        <v/>
      </c>
      <c r="AC3361" s="8" t="str">
        <f>IFERROR(VLOOKUP(LEFT($A3361,8),POR!$A:$R,15,0),"")</f>
        <v/>
      </c>
      <c r="AD3361" s="8" t="str">
        <f>IFERROR(VLOOKUP(LEFT($A3361,8),POR!$A:$R,16,0),"")</f>
        <v/>
      </c>
      <c r="AE3361" s="8" t="str">
        <f>IFERROR(VLOOKUP(LEFT($A3361,8),POR!$A:$R,17,0),"")</f>
        <v/>
      </c>
      <c r="AF3361" s="8" t="str">
        <f>IFERROR(VLOOKUP(LEFT($A3361,8),POR!$A:$R,18,0),"")</f>
        <v/>
      </c>
      <c r="AG3361" s="36" t="str">
        <f>IFERROR(VLOOKUP(A3361,NSD!F:G,2,0),"")</f>
        <v/>
      </c>
    </row>
    <row r="3362" spans="1:33">
      <c r="A3362" s="49" t="s">
        <v>4822</v>
      </c>
      <c r="B3362" s="36" t="str">
        <f>VLOOKUP(LEFT(A3362,8),Clusters!A:C,3,0)</f>
        <v>C4</v>
      </c>
      <c r="C3362" s="36">
        <f>VLOOKUP(LEFT(A3362,8),Clusters!A:D,2,0)</f>
        <v>45</v>
      </c>
      <c r="O3362" s="36">
        <f>IFERROR(VLOOKUP(LEFT(A3362,8),'Development Priority'!A:B,2,0),"")</f>
        <v>853</v>
      </c>
      <c r="P3362" s="8" t="str">
        <f>IFERROR(VLOOKUP(LEFT($A3362,8),POR!$A:$R,2,0),"")</f>
        <v/>
      </c>
      <c r="Q3362" s="8" t="str">
        <f>IFERROR(VLOOKUP(LEFT($A3362,8),POR!$A:$R,3,0),"")</f>
        <v/>
      </c>
      <c r="R3362" s="8" t="str">
        <f>IFERROR(VLOOKUP(LEFT($A3362,8),POR!$A:$R,4,0),"")</f>
        <v/>
      </c>
      <c r="S3362" s="8" t="str">
        <f>IFERROR(VLOOKUP(LEFT($A3362,8),POR!$A:$R,5,0),"")</f>
        <v/>
      </c>
      <c r="T3362" s="8" t="str">
        <f>IFERROR(VLOOKUP(LEFT($A3362,8),POR!$A:$R,6,0),"")</f>
        <v/>
      </c>
      <c r="U3362" s="8" t="str">
        <f>IFERROR(VLOOKUP(LEFT($A3362,8),POR!$A:$R,7,0),"")</f>
        <v/>
      </c>
      <c r="V3362" s="8" t="str">
        <f>IFERROR(VLOOKUP(LEFT($A3362,8),POR!$A:$R,8,0),"")</f>
        <v/>
      </c>
      <c r="W3362" s="8" t="str">
        <f>IFERROR(VLOOKUP(LEFT($A3362,8),POR!$A:$R,9,0),"")</f>
        <v/>
      </c>
      <c r="X3362" s="8" t="str">
        <f>IFERROR(VLOOKUP(LEFT($A3362,8),POR!$A:$R,10,0),"")</f>
        <v/>
      </c>
      <c r="Y3362" s="8" t="str">
        <f>IFERROR(VLOOKUP(LEFT($A3362,8),POR!$A:$R,11,0),"")</f>
        <v/>
      </c>
      <c r="Z3362" s="8" t="str">
        <f>IFERROR(VLOOKUP(LEFT($A3362,8),POR!$A:$R,12,0),"")</f>
        <v/>
      </c>
      <c r="AA3362" s="8" t="str">
        <f>IFERROR(VLOOKUP(LEFT($A3362,8),POR!$A:$R,13,0),"")</f>
        <v/>
      </c>
      <c r="AB3362" s="8" t="str">
        <f>IFERROR(VLOOKUP(LEFT($A3362,8),POR!$A:$R,14,0),"")</f>
        <v/>
      </c>
      <c r="AC3362" s="8" t="str">
        <f>IFERROR(VLOOKUP(LEFT($A3362,8),POR!$A:$R,15,0),"")</f>
        <v/>
      </c>
      <c r="AD3362" s="8" t="str">
        <f>IFERROR(VLOOKUP(LEFT($A3362,8),POR!$A:$R,16,0),"")</f>
        <v/>
      </c>
      <c r="AE3362" s="8" t="str">
        <f>IFERROR(VLOOKUP(LEFT($A3362,8),POR!$A:$R,17,0),"")</f>
        <v/>
      </c>
      <c r="AF3362" s="8" t="str">
        <f>IFERROR(VLOOKUP(LEFT($A3362,8),POR!$A:$R,18,0),"")</f>
        <v/>
      </c>
      <c r="AG3362" s="36" t="str">
        <f>IFERROR(VLOOKUP(A3362,NSD!F:G,2,0),"")</f>
        <v/>
      </c>
    </row>
    <row r="3363" spans="1:33">
      <c r="A3363" s="49" t="s">
        <v>5053</v>
      </c>
      <c r="B3363" s="36" t="str">
        <f>VLOOKUP(LEFT(A3363,8),Clusters!A:C,3,0)</f>
        <v>C4</v>
      </c>
      <c r="C3363" s="36">
        <f>VLOOKUP(LEFT(A3363,8),Clusters!A:D,2,0)</f>
        <v>45</v>
      </c>
      <c r="O3363" s="36">
        <f>IFERROR(VLOOKUP(LEFT(A3363,8),'Development Priority'!A:B,2,0),"")</f>
        <v>853</v>
      </c>
      <c r="P3363" s="8" t="str">
        <f>IFERROR(VLOOKUP(LEFT($A3363,8),POR!$A:$R,2,0),"")</f>
        <v/>
      </c>
      <c r="Q3363" s="8" t="str">
        <f>IFERROR(VLOOKUP(LEFT($A3363,8),POR!$A:$R,3,0),"")</f>
        <v/>
      </c>
      <c r="R3363" s="8" t="str">
        <f>IFERROR(VLOOKUP(LEFT($A3363,8),POR!$A:$R,4,0),"")</f>
        <v/>
      </c>
      <c r="S3363" s="8" t="str">
        <f>IFERROR(VLOOKUP(LEFT($A3363,8),POR!$A:$R,5,0),"")</f>
        <v/>
      </c>
      <c r="T3363" s="8" t="str">
        <f>IFERROR(VLOOKUP(LEFT($A3363,8),POR!$A:$R,6,0),"")</f>
        <v/>
      </c>
      <c r="U3363" s="8" t="str">
        <f>IFERROR(VLOOKUP(LEFT($A3363,8),POR!$A:$R,7,0),"")</f>
        <v/>
      </c>
      <c r="V3363" s="8" t="str">
        <f>IFERROR(VLOOKUP(LEFT($A3363,8),POR!$A:$R,8,0),"")</f>
        <v/>
      </c>
      <c r="W3363" s="8" t="str">
        <f>IFERROR(VLOOKUP(LEFT($A3363,8),POR!$A:$R,9,0),"")</f>
        <v/>
      </c>
      <c r="X3363" s="8" t="str">
        <f>IFERROR(VLOOKUP(LEFT($A3363,8),POR!$A:$R,10,0),"")</f>
        <v/>
      </c>
      <c r="Y3363" s="8" t="str">
        <f>IFERROR(VLOOKUP(LEFT($A3363,8),POR!$A:$R,11,0),"")</f>
        <v/>
      </c>
      <c r="Z3363" s="8" t="str">
        <f>IFERROR(VLOOKUP(LEFT($A3363,8),POR!$A:$R,12,0),"")</f>
        <v/>
      </c>
      <c r="AA3363" s="8" t="str">
        <f>IFERROR(VLOOKUP(LEFT($A3363,8),POR!$A:$R,13,0),"")</f>
        <v/>
      </c>
      <c r="AB3363" s="8" t="str">
        <f>IFERROR(VLOOKUP(LEFT($A3363,8),POR!$A:$R,14,0),"")</f>
        <v/>
      </c>
      <c r="AC3363" s="8" t="str">
        <f>IFERROR(VLOOKUP(LEFT($A3363,8),POR!$A:$R,15,0),"")</f>
        <v/>
      </c>
      <c r="AD3363" s="8" t="str">
        <f>IFERROR(VLOOKUP(LEFT($A3363,8),POR!$A:$R,16,0),"")</f>
        <v/>
      </c>
      <c r="AE3363" s="8" t="str">
        <f>IFERROR(VLOOKUP(LEFT($A3363,8),POR!$A:$R,17,0),"")</f>
        <v/>
      </c>
      <c r="AF3363" s="8" t="str">
        <f>IFERROR(VLOOKUP(LEFT($A3363,8),POR!$A:$R,18,0),"")</f>
        <v/>
      </c>
      <c r="AG3363" s="36" t="str">
        <f>IFERROR(VLOOKUP(A3363,NSD!F:G,2,0),"")</f>
        <v/>
      </c>
    </row>
    <row r="3364" spans="1:33">
      <c r="A3364" s="49" t="s">
        <v>4816</v>
      </c>
      <c r="B3364" s="36" t="str">
        <f>VLOOKUP(LEFT(A3364,8),Clusters!A:C,3,0)</f>
        <v>C4</v>
      </c>
      <c r="C3364" s="36">
        <f>VLOOKUP(LEFT(A3364,8),Clusters!A:D,2,0)</f>
        <v>45</v>
      </c>
      <c r="O3364" s="36">
        <f>IFERROR(VLOOKUP(LEFT(A3364,8),'Development Priority'!A:B,2,0),"")</f>
        <v>935</v>
      </c>
      <c r="P3364" s="8" t="str">
        <f>IFERROR(VLOOKUP(LEFT($A3364,8),POR!$A:$R,2,0),"")</f>
        <v/>
      </c>
      <c r="Q3364" s="8" t="str">
        <f>IFERROR(VLOOKUP(LEFT($A3364,8),POR!$A:$R,3,0),"")</f>
        <v/>
      </c>
      <c r="R3364" s="8" t="str">
        <f>IFERROR(VLOOKUP(LEFT($A3364,8),POR!$A:$R,4,0),"")</f>
        <v/>
      </c>
      <c r="S3364" s="8" t="str">
        <f>IFERROR(VLOOKUP(LEFT($A3364,8),POR!$A:$R,5,0),"")</f>
        <v/>
      </c>
      <c r="T3364" s="8" t="str">
        <f>IFERROR(VLOOKUP(LEFT($A3364,8),POR!$A:$R,6,0),"")</f>
        <v/>
      </c>
      <c r="U3364" s="8" t="str">
        <f>IFERROR(VLOOKUP(LEFT($A3364,8),POR!$A:$R,7,0),"")</f>
        <v/>
      </c>
      <c r="V3364" s="8" t="str">
        <f>IFERROR(VLOOKUP(LEFT($A3364,8),POR!$A:$R,8,0),"")</f>
        <v/>
      </c>
      <c r="W3364" s="8" t="str">
        <f>IFERROR(VLOOKUP(LEFT($A3364,8),POR!$A:$R,9,0),"")</f>
        <v/>
      </c>
      <c r="X3364" s="8" t="str">
        <f>IFERROR(VLOOKUP(LEFT($A3364,8),POR!$A:$R,10,0),"")</f>
        <v/>
      </c>
      <c r="Y3364" s="8" t="str">
        <f>IFERROR(VLOOKUP(LEFT($A3364,8),POR!$A:$R,11,0),"")</f>
        <v/>
      </c>
      <c r="Z3364" s="8" t="str">
        <f>IFERROR(VLOOKUP(LEFT($A3364,8),POR!$A:$R,12,0),"")</f>
        <v/>
      </c>
      <c r="AA3364" s="8" t="str">
        <f>IFERROR(VLOOKUP(LEFT($A3364,8),POR!$A:$R,13,0),"")</f>
        <v/>
      </c>
      <c r="AB3364" s="8">
        <f>IFERROR(VLOOKUP(LEFT($A3364,8),POR!$A:$R,14,0),"")</f>
        <v>42829</v>
      </c>
      <c r="AC3364" s="8" t="str">
        <f>IFERROR(VLOOKUP(LEFT($A3364,8),POR!$A:$R,15,0),"")</f>
        <v/>
      </c>
      <c r="AD3364" s="8" t="str">
        <f>IFERROR(VLOOKUP(LEFT($A3364,8),POR!$A:$R,16,0),"")</f>
        <v/>
      </c>
      <c r="AE3364" s="8" t="str">
        <f>IFERROR(VLOOKUP(LEFT($A3364,8),POR!$A:$R,17,0),"")</f>
        <v/>
      </c>
      <c r="AF3364" s="8" t="str">
        <f>IFERROR(VLOOKUP(LEFT($A3364,8),POR!$A:$R,18,0),"")</f>
        <v/>
      </c>
      <c r="AG3364" s="36" t="str">
        <f>IFERROR(VLOOKUP(A3364,NSD!F:G,2,0),"")</f>
        <v/>
      </c>
    </row>
    <row r="3365" spans="1:33">
      <c r="A3365" s="49" t="s">
        <v>3654</v>
      </c>
      <c r="B3365" s="36" t="str">
        <f>VLOOKUP(LEFT(A3365,8),Clusters!A:C,3,0)</f>
        <v>C4</v>
      </c>
      <c r="C3365" s="36">
        <f>VLOOKUP(LEFT(A3365,8),Clusters!A:D,2,0)</f>
        <v>45</v>
      </c>
      <c r="O3365" s="36">
        <f>IFERROR(VLOOKUP(LEFT(A3365,8),'Development Priority'!A:B,2,0),"")</f>
        <v>935</v>
      </c>
      <c r="P3365" s="8" t="str">
        <f>IFERROR(VLOOKUP(LEFT($A3365,8),POR!$A:$R,2,0),"")</f>
        <v/>
      </c>
      <c r="Q3365" s="8" t="str">
        <f>IFERROR(VLOOKUP(LEFT($A3365,8),POR!$A:$R,3,0),"")</f>
        <v/>
      </c>
      <c r="R3365" s="8" t="str">
        <f>IFERROR(VLOOKUP(LEFT($A3365,8),POR!$A:$R,4,0),"")</f>
        <v/>
      </c>
      <c r="S3365" s="8" t="str">
        <f>IFERROR(VLOOKUP(LEFT($A3365,8),POR!$A:$R,5,0),"")</f>
        <v/>
      </c>
      <c r="T3365" s="8" t="str">
        <f>IFERROR(VLOOKUP(LEFT($A3365,8),POR!$A:$R,6,0),"")</f>
        <v/>
      </c>
      <c r="U3365" s="8" t="str">
        <f>IFERROR(VLOOKUP(LEFT($A3365,8),POR!$A:$R,7,0),"")</f>
        <v/>
      </c>
      <c r="V3365" s="8" t="str">
        <f>IFERROR(VLOOKUP(LEFT($A3365,8),POR!$A:$R,8,0),"")</f>
        <v/>
      </c>
      <c r="W3365" s="8" t="str">
        <f>IFERROR(VLOOKUP(LEFT($A3365,8),POR!$A:$R,9,0),"")</f>
        <v/>
      </c>
      <c r="X3365" s="8" t="str">
        <f>IFERROR(VLOOKUP(LEFT($A3365,8),POR!$A:$R,10,0),"")</f>
        <v/>
      </c>
      <c r="Y3365" s="8" t="str">
        <f>IFERROR(VLOOKUP(LEFT($A3365,8),POR!$A:$R,11,0),"")</f>
        <v/>
      </c>
      <c r="Z3365" s="8" t="str">
        <f>IFERROR(VLOOKUP(LEFT($A3365,8),POR!$A:$R,12,0),"")</f>
        <v/>
      </c>
      <c r="AA3365" s="8" t="str">
        <f>IFERROR(VLOOKUP(LEFT($A3365,8),POR!$A:$R,13,0),"")</f>
        <v/>
      </c>
      <c r="AB3365" s="8">
        <f>IFERROR(VLOOKUP(LEFT($A3365,8),POR!$A:$R,14,0),"")</f>
        <v>42829</v>
      </c>
      <c r="AC3365" s="8" t="str">
        <f>IFERROR(VLOOKUP(LEFT($A3365,8),POR!$A:$R,15,0),"")</f>
        <v/>
      </c>
      <c r="AD3365" s="8" t="str">
        <f>IFERROR(VLOOKUP(LEFT($A3365,8),POR!$A:$R,16,0),"")</f>
        <v/>
      </c>
      <c r="AE3365" s="8" t="str">
        <f>IFERROR(VLOOKUP(LEFT($A3365,8),POR!$A:$R,17,0),"")</f>
        <v/>
      </c>
      <c r="AF3365" s="8" t="str">
        <f>IFERROR(VLOOKUP(LEFT($A3365,8),POR!$A:$R,18,0),"")</f>
        <v/>
      </c>
      <c r="AG3365" s="36" t="str">
        <f>IFERROR(VLOOKUP(A3365,NSD!F:G,2,0),"")</f>
        <v/>
      </c>
    </row>
    <row r="3366" spans="1:33">
      <c r="A3366" s="49" t="s">
        <v>2974</v>
      </c>
      <c r="B3366" s="36" t="str">
        <f>VLOOKUP(LEFT(A3366,8),Clusters!A:C,3,0)</f>
        <v>C4</v>
      </c>
      <c r="C3366" s="36">
        <f>VLOOKUP(LEFT(A3366,8),Clusters!A:D,2,0)</f>
        <v>45</v>
      </c>
      <c r="O3366" s="36">
        <f>IFERROR(VLOOKUP(LEFT(A3366,8),'Development Priority'!A:B,2,0),"")</f>
        <v>935</v>
      </c>
      <c r="P3366" s="8" t="str">
        <f>IFERROR(VLOOKUP(LEFT($A3366,8),POR!$A:$R,2,0),"")</f>
        <v/>
      </c>
      <c r="Q3366" s="8" t="str">
        <f>IFERROR(VLOOKUP(LEFT($A3366,8),POR!$A:$R,3,0),"")</f>
        <v/>
      </c>
      <c r="R3366" s="8" t="str">
        <f>IFERROR(VLOOKUP(LEFT($A3366,8),POR!$A:$R,4,0),"")</f>
        <v/>
      </c>
      <c r="S3366" s="8" t="str">
        <f>IFERROR(VLOOKUP(LEFT($A3366,8),POR!$A:$R,5,0),"")</f>
        <v/>
      </c>
      <c r="T3366" s="8" t="str">
        <f>IFERROR(VLOOKUP(LEFT($A3366,8),POR!$A:$R,6,0),"")</f>
        <v/>
      </c>
      <c r="U3366" s="8" t="str">
        <f>IFERROR(VLOOKUP(LEFT($A3366,8),POR!$A:$R,7,0),"")</f>
        <v/>
      </c>
      <c r="V3366" s="8" t="str">
        <f>IFERROR(VLOOKUP(LEFT($A3366,8),POR!$A:$R,8,0),"")</f>
        <v/>
      </c>
      <c r="W3366" s="8" t="str">
        <f>IFERROR(VLOOKUP(LEFT($A3366,8),POR!$A:$R,9,0),"")</f>
        <v/>
      </c>
      <c r="X3366" s="8" t="str">
        <f>IFERROR(VLOOKUP(LEFT($A3366,8),POR!$A:$R,10,0),"")</f>
        <v/>
      </c>
      <c r="Y3366" s="8" t="str">
        <f>IFERROR(VLOOKUP(LEFT($A3366,8),POR!$A:$R,11,0),"")</f>
        <v/>
      </c>
      <c r="Z3366" s="8" t="str">
        <f>IFERROR(VLOOKUP(LEFT($A3366,8),POR!$A:$R,12,0),"")</f>
        <v/>
      </c>
      <c r="AA3366" s="8" t="str">
        <f>IFERROR(VLOOKUP(LEFT($A3366,8),POR!$A:$R,13,0),"")</f>
        <v/>
      </c>
      <c r="AB3366" s="8">
        <f>IFERROR(VLOOKUP(LEFT($A3366,8),POR!$A:$R,14,0),"")</f>
        <v>42829</v>
      </c>
      <c r="AC3366" s="8" t="str">
        <f>IFERROR(VLOOKUP(LEFT($A3366,8),POR!$A:$R,15,0),"")</f>
        <v/>
      </c>
      <c r="AD3366" s="8" t="str">
        <f>IFERROR(VLOOKUP(LEFT($A3366,8),POR!$A:$R,16,0),"")</f>
        <v/>
      </c>
      <c r="AE3366" s="8" t="str">
        <f>IFERROR(VLOOKUP(LEFT($A3366,8),POR!$A:$R,17,0),"")</f>
        <v/>
      </c>
      <c r="AF3366" s="8" t="str">
        <f>IFERROR(VLOOKUP(LEFT($A3366,8),POR!$A:$R,18,0),"")</f>
        <v/>
      </c>
      <c r="AG3366" s="36" t="str">
        <f>IFERROR(VLOOKUP(A3366,NSD!F:G,2,0),"")</f>
        <v/>
      </c>
    </row>
    <row r="3367" spans="1:33">
      <c r="A3367" s="49" t="s">
        <v>5064</v>
      </c>
      <c r="B3367" s="36" t="str">
        <f>VLOOKUP(LEFT(A3367,8),Clusters!A:C,3,0)</f>
        <v>C4</v>
      </c>
      <c r="C3367" s="36">
        <f>VLOOKUP(LEFT(A3367,8),Clusters!A:D,2,0)</f>
        <v>45</v>
      </c>
      <c r="O3367" s="36">
        <f>IFERROR(VLOOKUP(LEFT(A3367,8),'Development Priority'!A:B,2,0),"")</f>
        <v>1094</v>
      </c>
      <c r="P3367" s="8" t="str">
        <f>IFERROR(VLOOKUP(LEFT($A3367,8),POR!$A:$R,2,0),"")</f>
        <v/>
      </c>
      <c r="Q3367" s="8" t="str">
        <f>IFERROR(VLOOKUP(LEFT($A3367,8),POR!$A:$R,3,0),"")</f>
        <v/>
      </c>
      <c r="R3367" s="8" t="str">
        <f>IFERROR(VLOOKUP(LEFT($A3367,8),POR!$A:$R,4,0),"")</f>
        <v/>
      </c>
      <c r="S3367" s="8" t="str">
        <f>IFERROR(VLOOKUP(LEFT($A3367,8),POR!$A:$R,5,0),"")</f>
        <v/>
      </c>
      <c r="T3367" s="8" t="str">
        <f>IFERROR(VLOOKUP(LEFT($A3367,8),POR!$A:$R,6,0),"")</f>
        <v/>
      </c>
      <c r="U3367" s="8" t="str">
        <f>IFERROR(VLOOKUP(LEFT($A3367,8),POR!$A:$R,7,0),"")</f>
        <v/>
      </c>
      <c r="V3367" s="8">
        <f>IFERROR(VLOOKUP(LEFT($A3367,8),POR!$A:$R,8,0),"")</f>
        <v>42744</v>
      </c>
      <c r="W3367" s="8" t="str">
        <f>IFERROR(VLOOKUP(LEFT($A3367,8),POR!$A:$R,9,0),"")</f>
        <v/>
      </c>
      <c r="X3367" s="8" t="str">
        <f>IFERROR(VLOOKUP(LEFT($A3367,8),POR!$A:$R,10,0),"")</f>
        <v/>
      </c>
      <c r="Y3367" s="8" t="str">
        <f>IFERROR(VLOOKUP(LEFT($A3367,8),POR!$A:$R,11,0),"")</f>
        <v/>
      </c>
      <c r="Z3367" s="8" t="str">
        <f>IFERROR(VLOOKUP(LEFT($A3367,8),POR!$A:$R,12,0),"")</f>
        <v/>
      </c>
      <c r="AA3367" s="8" t="str">
        <f>IFERROR(VLOOKUP(LEFT($A3367,8),POR!$A:$R,13,0),"")</f>
        <v/>
      </c>
      <c r="AB3367" s="8" t="str">
        <f>IFERROR(VLOOKUP(LEFT($A3367,8),POR!$A:$R,14,0),"")</f>
        <v/>
      </c>
      <c r="AC3367" s="8" t="str">
        <f>IFERROR(VLOOKUP(LEFT($A3367,8),POR!$A:$R,15,0),"")</f>
        <v/>
      </c>
      <c r="AD3367" s="8" t="str">
        <f>IFERROR(VLOOKUP(LEFT($A3367,8),POR!$A:$R,16,0),"")</f>
        <v/>
      </c>
      <c r="AE3367" s="8" t="str">
        <f>IFERROR(VLOOKUP(LEFT($A3367,8),POR!$A:$R,17,0),"")</f>
        <v/>
      </c>
      <c r="AF3367" s="8" t="str">
        <f>IFERROR(VLOOKUP(LEFT($A3367,8),POR!$A:$R,18,0),"")</f>
        <v/>
      </c>
      <c r="AG3367" s="36" t="str">
        <f>IFERROR(VLOOKUP(A3367,NSD!F:G,2,0),"")</f>
        <v/>
      </c>
    </row>
    <row r="3368" spans="1:33">
      <c r="A3368" s="49" t="s">
        <v>2940</v>
      </c>
      <c r="B3368" s="36" t="str">
        <f>VLOOKUP(LEFT(A3368,8),Clusters!A:C,3,0)</f>
        <v>C4</v>
      </c>
      <c r="C3368" s="36">
        <f>VLOOKUP(LEFT(A3368,8),Clusters!A:D,2,0)</f>
        <v>45</v>
      </c>
      <c r="O3368" s="36">
        <f>IFERROR(VLOOKUP(LEFT(A3368,8),'Development Priority'!A:B,2,0),"")</f>
        <v>1094</v>
      </c>
      <c r="P3368" s="8" t="str">
        <f>IFERROR(VLOOKUP(LEFT($A3368,8),POR!$A:$R,2,0),"")</f>
        <v/>
      </c>
      <c r="Q3368" s="8" t="str">
        <f>IFERROR(VLOOKUP(LEFT($A3368,8),POR!$A:$R,3,0),"")</f>
        <v/>
      </c>
      <c r="R3368" s="8" t="str">
        <f>IFERROR(VLOOKUP(LEFT($A3368,8),POR!$A:$R,4,0),"")</f>
        <v/>
      </c>
      <c r="S3368" s="8" t="str">
        <f>IFERROR(VLOOKUP(LEFT($A3368,8),POR!$A:$R,5,0),"")</f>
        <v/>
      </c>
      <c r="T3368" s="8" t="str">
        <f>IFERROR(VLOOKUP(LEFT($A3368,8),POR!$A:$R,6,0),"")</f>
        <v/>
      </c>
      <c r="U3368" s="8" t="str">
        <f>IFERROR(VLOOKUP(LEFT($A3368,8),POR!$A:$R,7,0),"")</f>
        <v/>
      </c>
      <c r="V3368" s="8">
        <f>IFERROR(VLOOKUP(LEFT($A3368,8),POR!$A:$R,8,0),"")</f>
        <v>42744</v>
      </c>
      <c r="W3368" s="8" t="str">
        <f>IFERROR(VLOOKUP(LEFT($A3368,8),POR!$A:$R,9,0),"")</f>
        <v/>
      </c>
      <c r="X3368" s="8" t="str">
        <f>IFERROR(VLOOKUP(LEFT($A3368,8),POR!$A:$R,10,0),"")</f>
        <v/>
      </c>
      <c r="Y3368" s="8" t="str">
        <f>IFERROR(VLOOKUP(LEFT($A3368,8),POR!$A:$R,11,0),"")</f>
        <v/>
      </c>
      <c r="Z3368" s="8" t="str">
        <f>IFERROR(VLOOKUP(LEFT($A3368,8),POR!$A:$R,12,0),"")</f>
        <v/>
      </c>
      <c r="AA3368" s="8" t="str">
        <f>IFERROR(VLOOKUP(LEFT($A3368,8),POR!$A:$R,13,0),"")</f>
        <v/>
      </c>
      <c r="AB3368" s="8" t="str">
        <f>IFERROR(VLOOKUP(LEFT($A3368,8),POR!$A:$R,14,0),"")</f>
        <v/>
      </c>
      <c r="AC3368" s="8" t="str">
        <f>IFERROR(VLOOKUP(LEFT($A3368,8),POR!$A:$R,15,0),"")</f>
        <v/>
      </c>
      <c r="AD3368" s="8" t="str">
        <f>IFERROR(VLOOKUP(LEFT($A3368,8),POR!$A:$R,16,0),"")</f>
        <v/>
      </c>
      <c r="AE3368" s="8" t="str">
        <f>IFERROR(VLOOKUP(LEFT($A3368,8),POR!$A:$R,17,0),"")</f>
        <v/>
      </c>
      <c r="AF3368" s="8" t="str">
        <f>IFERROR(VLOOKUP(LEFT($A3368,8),POR!$A:$R,18,0),"")</f>
        <v/>
      </c>
      <c r="AG3368" s="36" t="str">
        <f>IFERROR(VLOOKUP(A3368,NSD!F:G,2,0),"")</f>
        <v/>
      </c>
    </row>
    <row r="3369" spans="1:33">
      <c r="A3369" s="49" t="s">
        <v>4801</v>
      </c>
      <c r="B3369" s="36" t="str">
        <f>VLOOKUP(LEFT(A3369,8),Clusters!A:C,3,0)</f>
        <v>C4</v>
      </c>
      <c r="C3369" s="36">
        <f>VLOOKUP(LEFT(A3369,8),Clusters!A:D,2,0)</f>
        <v>45</v>
      </c>
      <c r="O3369" s="36">
        <f>IFERROR(VLOOKUP(LEFT(A3369,8),'Development Priority'!A:B,2,0),"")</f>
        <v>1094</v>
      </c>
      <c r="P3369" s="8" t="str">
        <f>IFERROR(VLOOKUP(LEFT($A3369,8),POR!$A:$R,2,0),"")</f>
        <v/>
      </c>
      <c r="Q3369" s="8" t="str">
        <f>IFERROR(VLOOKUP(LEFT($A3369,8),POR!$A:$R,3,0),"")</f>
        <v/>
      </c>
      <c r="R3369" s="8" t="str">
        <f>IFERROR(VLOOKUP(LEFT($A3369,8),POR!$A:$R,4,0),"")</f>
        <v/>
      </c>
      <c r="S3369" s="8" t="str">
        <f>IFERROR(VLOOKUP(LEFT($A3369,8),POR!$A:$R,5,0),"")</f>
        <v/>
      </c>
      <c r="T3369" s="8" t="str">
        <f>IFERROR(VLOOKUP(LEFT($A3369,8),POR!$A:$R,6,0),"")</f>
        <v/>
      </c>
      <c r="U3369" s="8" t="str">
        <f>IFERROR(VLOOKUP(LEFT($A3369,8),POR!$A:$R,7,0),"")</f>
        <v/>
      </c>
      <c r="V3369" s="8">
        <f>IFERROR(VLOOKUP(LEFT($A3369,8),POR!$A:$R,8,0),"")</f>
        <v>42744</v>
      </c>
      <c r="W3369" s="8" t="str">
        <f>IFERROR(VLOOKUP(LEFT($A3369,8),POR!$A:$R,9,0),"")</f>
        <v/>
      </c>
      <c r="X3369" s="8" t="str">
        <f>IFERROR(VLOOKUP(LEFT($A3369,8),POR!$A:$R,10,0),"")</f>
        <v/>
      </c>
      <c r="Y3369" s="8" t="str">
        <f>IFERROR(VLOOKUP(LEFT($A3369,8),POR!$A:$R,11,0),"")</f>
        <v/>
      </c>
      <c r="Z3369" s="8" t="str">
        <f>IFERROR(VLOOKUP(LEFT($A3369,8),POR!$A:$R,12,0),"")</f>
        <v/>
      </c>
      <c r="AA3369" s="8" t="str">
        <f>IFERROR(VLOOKUP(LEFT($A3369,8),POR!$A:$R,13,0),"")</f>
        <v/>
      </c>
      <c r="AB3369" s="8" t="str">
        <f>IFERROR(VLOOKUP(LEFT($A3369,8),POR!$A:$R,14,0),"")</f>
        <v/>
      </c>
      <c r="AC3369" s="8" t="str">
        <f>IFERROR(VLOOKUP(LEFT($A3369,8),POR!$A:$R,15,0),"")</f>
        <v/>
      </c>
      <c r="AD3369" s="8" t="str">
        <f>IFERROR(VLOOKUP(LEFT($A3369,8),POR!$A:$R,16,0),"")</f>
        <v/>
      </c>
      <c r="AE3369" s="8" t="str">
        <f>IFERROR(VLOOKUP(LEFT($A3369,8),POR!$A:$R,17,0),"")</f>
        <v/>
      </c>
      <c r="AF3369" s="8" t="str">
        <f>IFERROR(VLOOKUP(LEFT($A3369,8),POR!$A:$R,18,0),"")</f>
        <v/>
      </c>
      <c r="AG3369" s="36" t="str">
        <f>IFERROR(VLOOKUP(A3369,NSD!F:G,2,0),"")</f>
        <v/>
      </c>
    </row>
    <row r="3370" spans="1:33">
      <c r="A3370" s="49" t="s">
        <v>4783</v>
      </c>
      <c r="B3370" s="36" t="str">
        <f>VLOOKUP(LEFT(A3370,8),Clusters!A:C,3,0)</f>
        <v>C4</v>
      </c>
      <c r="C3370" s="36">
        <f>VLOOKUP(LEFT(A3370,8),Clusters!A:D,2,0)</f>
        <v>45</v>
      </c>
      <c r="O3370" s="36">
        <f>IFERROR(VLOOKUP(LEFT(A3370,8),'Development Priority'!A:B,2,0),"")</f>
        <v>933</v>
      </c>
      <c r="P3370" s="8" t="str">
        <f>IFERROR(VLOOKUP(LEFT($A3370,8),POR!$A:$R,2,0),"")</f>
        <v/>
      </c>
      <c r="Q3370" s="8" t="str">
        <f>IFERROR(VLOOKUP(LEFT($A3370,8),POR!$A:$R,3,0),"")</f>
        <v/>
      </c>
      <c r="R3370" s="8" t="str">
        <f>IFERROR(VLOOKUP(LEFT($A3370,8),POR!$A:$R,4,0),"")</f>
        <v/>
      </c>
      <c r="S3370" s="8" t="str">
        <f>IFERROR(VLOOKUP(LEFT($A3370,8),POR!$A:$R,5,0),"")</f>
        <v/>
      </c>
      <c r="T3370" s="8" t="str">
        <f>IFERROR(VLOOKUP(LEFT($A3370,8),POR!$A:$R,6,0),"")</f>
        <v/>
      </c>
      <c r="U3370" s="8" t="str">
        <f>IFERROR(VLOOKUP(LEFT($A3370,8),POR!$A:$R,7,0),"")</f>
        <v/>
      </c>
      <c r="V3370" s="8" t="str">
        <f>IFERROR(VLOOKUP(LEFT($A3370,8),POR!$A:$R,8,0),"")</f>
        <v/>
      </c>
      <c r="W3370" s="8" t="str">
        <f>IFERROR(VLOOKUP(LEFT($A3370,8),POR!$A:$R,9,0),"")</f>
        <v/>
      </c>
      <c r="X3370" s="8" t="str">
        <f>IFERROR(VLOOKUP(LEFT($A3370,8),POR!$A:$R,10,0),"")</f>
        <v/>
      </c>
      <c r="Y3370" s="8" t="str">
        <f>IFERROR(VLOOKUP(LEFT($A3370,8),POR!$A:$R,11,0),"")</f>
        <v/>
      </c>
      <c r="Z3370" s="8" t="str">
        <f>IFERROR(VLOOKUP(LEFT($A3370,8),POR!$A:$R,12,0),"")</f>
        <v/>
      </c>
      <c r="AA3370" s="8" t="str">
        <f>IFERROR(VLOOKUP(LEFT($A3370,8),POR!$A:$R,13,0),"")</f>
        <v/>
      </c>
      <c r="AB3370" s="8" t="str">
        <f>IFERROR(VLOOKUP(LEFT($A3370,8),POR!$A:$R,14,0),"")</f>
        <v/>
      </c>
      <c r="AC3370" s="8" t="str">
        <f>IFERROR(VLOOKUP(LEFT($A3370,8),POR!$A:$R,15,0),"")</f>
        <v/>
      </c>
      <c r="AD3370" s="8" t="str">
        <f>IFERROR(VLOOKUP(LEFT($A3370,8),POR!$A:$R,16,0),"")</f>
        <v/>
      </c>
      <c r="AE3370" s="8" t="str">
        <f>IFERROR(VLOOKUP(LEFT($A3370,8),POR!$A:$R,17,0),"")</f>
        <v/>
      </c>
      <c r="AF3370" s="8" t="str">
        <f>IFERROR(VLOOKUP(LEFT($A3370,8),POR!$A:$R,18,0),"")</f>
        <v/>
      </c>
      <c r="AG3370" s="36" t="str">
        <f>IFERROR(VLOOKUP(A3370,NSD!F:G,2,0),"")</f>
        <v/>
      </c>
    </row>
    <row r="3371" spans="1:33">
      <c r="A3371" s="49" t="s">
        <v>3149</v>
      </c>
      <c r="B3371" s="36" t="str">
        <f>VLOOKUP(LEFT(A3371,8),Clusters!A:C,3,0)</f>
        <v>C4</v>
      </c>
      <c r="C3371" s="36">
        <f>VLOOKUP(LEFT(A3371,8),Clusters!A:D,2,0)</f>
        <v>45</v>
      </c>
      <c r="O3371" s="36">
        <f>IFERROR(VLOOKUP(LEFT(A3371,8),'Development Priority'!A:B,2,0),"")</f>
        <v>933</v>
      </c>
      <c r="P3371" s="8" t="str">
        <f>IFERROR(VLOOKUP(LEFT($A3371,8),POR!$A:$R,2,0),"")</f>
        <v/>
      </c>
      <c r="Q3371" s="8" t="str">
        <f>IFERROR(VLOOKUP(LEFT($A3371,8),POR!$A:$R,3,0),"")</f>
        <v/>
      </c>
      <c r="R3371" s="8" t="str">
        <f>IFERROR(VLOOKUP(LEFT($A3371,8),POR!$A:$R,4,0),"")</f>
        <v/>
      </c>
      <c r="S3371" s="8" t="str">
        <f>IFERROR(VLOOKUP(LEFT($A3371,8),POR!$A:$R,5,0),"")</f>
        <v/>
      </c>
      <c r="T3371" s="8" t="str">
        <f>IFERROR(VLOOKUP(LEFT($A3371,8),POR!$A:$R,6,0),"")</f>
        <v/>
      </c>
      <c r="U3371" s="8" t="str">
        <f>IFERROR(VLOOKUP(LEFT($A3371,8),POR!$A:$R,7,0),"")</f>
        <v/>
      </c>
      <c r="V3371" s="8" t="str">
        <f>IFERROR(VLOOKUP(LEFT($A3371,8),POR!$A:$R,8,0),"")</f>
        <v/>
      </c>
      <c r="W3371" s="8" t="str">
        <f>IFERROR(VLOOKUP(LEFT($A3371,8),POR!$A:$R,9,0),"")</f>
        <v/>
      </c>
      <c r="X3371" s="8" t="str">
        <f>IFERROR(VLOOKUP(LEFT($A3371,8),POR!$A:$R,10,0),"")</f>
        <v/>
      </c>
      <c r="Y3371" s="8" t="str">
        <f>IFERROR(VLOOKUP(LEFT($A3371,8),POR!$A:$R,11,0),"")</f>
        <v/>
      </c>
      <c r="Z3371" s="8" t="str">
        <f>IFERROR(VLOOKUP(LEFT($A3371,8),POR!$A:$R,12,0),"")</f>
        <v/>
      </c>
      <c r="AA3371" s="8" t="str">
        <f>IFERROR(VLOOKUP(LEFT($A3371,8),POR!$A:$R,13,0),"")</f>
        <v/>
      </c>
      <c r="AB3371" s="8" t="str">
        <f>IFERROR(VLOOKUP(LEFT($A3371,8),POR!$A:$R,14,0),"")</f>
        <v/>
      </c>
      <c r="AC3371" s="8" t="str">
        <f>IFERROR(VLOOKUP(LEFT($A3371,8),POR!$A:$R,15,0),"")</f>
        <v/>
      </c>
      <c r="AD3371" s="8" t="str">
        <f>IFERROR(VLOOKUP(LEFT($A3371,8),POR!$A:$R,16,0),"")</f>
        <v/>
      </c>
      <c r="AE3371" s="8" t="str">
        <f>IFERROR(VLOOKUP(LEFT($A3371,8),POR!$A:$R,17,0),"")</f>
        <v/>
      </c>
      <c r="AF3371" s="8" t="str">
        <f>IFERROR(VLOOKUP(LEFT($A3371,8),POR!$A:$R,18,0),"")</f>
        <v/>
      </c>
      <c r="AG3371" s="36" t="str">
        <f>IFERROR(VLOOKUP(A3371,NSD!F:G,2,0),"")</f>
        <v/>
      </c>
    </row>
    <row r="3372" spans="1:33">
      <c r="A3372" s="49" t="s">
        <v>4103</v>
      </c>
      <c r="B3372" s="36" t="str">
        <f>VLOOKUP(LEFT(A3372,8),Clusters!A:C,3,0)</f>
        <v>C1</v>
      </c>
      <c r="C3372" s="36">
        <f>VLOOKUP(LEFT(A3372,8),Clusters!A:D,2,0)</f>
        <v>13</v>
      </c>
      <c r="O3372" s="36">
        <f>IFERROR(VLOOKUP(LEFT(A3372,8),'Development Priority'!A:B,2,0),"")</f>
        <v>887</v>
      </c>
      <c r="P3372" s="8" t="str">
        <f>IFERROR(VLOOKUP(LEFT($A3372,8),POR!$A:$R,2,0),"")</f>
        <v/>
      </c>
      <c r="Q3372" s="8" t="str">
        <f>IFERROR(VLOOKUP(LEFT($A3372,8),POR!$A:$R,3,0),"")</f>
        <v/>
      </c>
      <c r="R3372" s="8" t="str">
        <f>IFERROR(VLOOKUP(LEFT($A3372,8),POR!$A:$R,4,0),"")</f>
        <v/>
      </c>
      <c r="S3372" s="8" t="str">
        <f>IFERROR(VLOOKUP(LEFT($A3372,8),POR!$A:$R,5,0),"")</f>
        <v/>
      </c>
      <c r="T3372" s="8" t="str">
        <f>IFERROR(VLOOKUP(LEFT($A3372,8),POR!$A:$R,6,0),"")</f>
        <v/>
      </c>
      <c r="U3372" s="8" t="str">
        <f>IFERROR(VLOOKUP(LEFT($A3372,8),POR!$A:$R,7,0),"")</f>
        <v/>
      </c>
      <c r="V3372" s="8" t="str">
        <f>IFERROR(VLOOKUP(LEFT($A3372,8),POR!$A:$R,8,0),"")</f>
        <v/>
      </c>
      <c r="W3372" s="8" t="str">
        <f>IFERROR(VLOOKUP(LEFT($A3372,8),POR!$A:$R,9,0),"")</f>
        <v/>
      </c>
      <c r="X3372" s="8" t="str">
        <f>IFERROR(VLOOKUP(LEFT($A3372,8),POR!$A:$R,10,0),"")</f>
        <v/>
      </c>
      <c r="Y3372" s="8" t="str">
        <f>IFERROR(VLOOKUP(LEFT($A3372,8),POR!$A:$R,11,0),"")</f>
        <v/>
      </c>
      <c r="Z3372" s="8" t="str">
        <f>IFERROR(VLOOKUP(LEFT($A3372,8),POR!$A:$R,12,0),"")</f>
        <v/>
      </c>
      <c r="AA3372" s="8" t="str">
        <f>IFERROR(VLOOKUP(LEFT($A3372,8),POR!$A:$R,13,0),"")</f>
        <v/>
      </c>
      <c r="AB3372" s="8" t="str">
        <f>IFERROR(VLOOKUP(LEFT($A3372,8),POR!$A:$R,14,0),"")</f>
        <v/>
      </c>
      <c r="AC3372" s="8" t="str">
        <f>IFERROR(VLOOKUP(LEFT($A3372,8),POR!$A:$R,15,0),"")</f>
        <v/>
      </c>
      <c r="AD3372" s="8" t="str">
        <f>IFERROR(VLOOKUP(LEFT($A3372,8),POR!$A:$R,16,0),"")</f>
        <v/>
      </c>
      <c r="AE3372" s="8" t="str">
        <f>IFERROR(VLOOKUP(LEFT($A3372,8),POR!$A:$R,17,0),"")</f>
        <v/>
      </c>
      <c r="AF3372" s="8" t="str">
        <f>IFERROR(VLOOKUP(LEFT($A3372,8),POR!$A:$R,18,0),"")</f>
        <v/>
      </c>
      <c r="AG3372" s="36" t="str">
        <f>IFERROR(VLOOKUP(A3372,NSD!F:G,2,0),"")</f>
        <v/>
      </c>
    </row>
    <row r="3373" spans="1:33">
      <c r="A3373" s="49" t="s">
        <v>4104</v>
      </c>
      <c r="B3373" s="36" t="str">
        <f>VLOOKUP(LEFT(A3373,8),Clusters!A:C,3,0)</f>
        <v>C1</v>
      </c>
      <c r="C3373" s="36">
        <f>VLOOKUP(LEFT(A3373,8),Clusters!A:D,2,0)</f>
        <v>13</v>
      </c>
      <c r="O3373" s="36">
        <f>IFERROR(VLOOKUP(LEFT(A3373,8),'Development Priority'!A:B,2,0),"")</f>
        <v>887</v>
      </c>
      <c r="P3373" s="8" t="str">
        <f>IFERROR(VLOOKUP(LEFT($A3373,8),POR!$A:$R,2,0),"")</f>
        <v/>
      </c>
      <c r="Q3373" s="8" t="str">
        <f>IFERROR(VLOOKUP(LEFT($A3373,8),POR!$A:$R,3,0),"")</f>
        <v/>
      </c>
      <c r="R3373" s="8" t="str">
        <f>IFERROR(VLOOKUP(LEFT($A3373,8),POR!$A:$R,4,0),"")</f>
        <v/>
      </c>
      <c r="S3373" s="8" t="str">
        <f>IFERROR(VLOOKUP(LEFT($A3373,8),POR!$A:$R,5,0),"")</f>
        <v/>
      </c>
      <c r="T3373" s="8" t="str">
        <f>IFERROR(VLOOKUP(LEFT($A3373,8),POR!$A:$R,6,0),"")</f>
        <v/>
      </c>
      <c r="U3373" s="8" t="str">
        <f>IFERROR(VLOOKUP(LEFT($A3373,8),POR!$A:$R,7,0),"")</f>
        <v/>
      </c>
      <c r="V3373" s="8" t="str">
        <f>IFERROR(VLOOKUP(LEFT($A3373,8),POR!$A:$R,8,0),"")</f>
        <v/>
      </c>
      <c r="W3373" s="8" t="str">
        <f>IFERROR(VLOOKUP(LEFT($A3373,8),POR!$A:$R,9,0),"")</f>
        <v/>
      </c>
      <c r="X3373" s="8" t="str">
        <f>IFERROR(VLOOKUP(LEFT($A3373,8),POR!$A:$R,10,0),"")</f>
        <v/>
      </c>
      <c r="Y3373" s="8" t="str">
        <f>IFERROR(VLOOKUP(LEFT($A3373,8),POR!$A:$R,11,0),"")</f>
        <v/>
      </c>
      <c r="Z3373" s="8" t="str">
        <f>IFERROR(VLOOKUP(LEFT($A3373,8),POR!$A:$R,12,0),"")</f>
        <v/>
      </c>
      <c r="AA3373" s="8" t="str">
        <f>IFERROR(VLOOKUP(LEFT($A3373,8),POR!$A:$R,13,0),"")</f>
        <v/>
      </c>
      <c r="AB3373" s="8" t="str">
        <f>IFERROR(VLOOKUP(LEFT($A3373,8),POR!$A:$R,14,0),"")</f>
        <v/>
      </c>
      <c r="AC3373" s="8" t="str">
        <f>IFERROR(VLOOKUP(LEFT($A3373,8),POR!$A:$R,15,0),"")</f>
        <v/>
      </c>
      <c r="AD3373" s="8" t="str">
        <f>IFERROR(VLOOKUP(LEFT($A3373,8),POR!$A:$R,16,0),"")</f>
        <v/>
      </c>
      <c r="AE3373" s="8" t="str">
        <f>IFERROR(VLOOKUP(LEFT($A3373,8),POR!$A:$R,17,0),"")</f>
        <v/>
      </c>
      <c r="AF3373" s="8" t="str">
        <f>IFERROR(VLOOKUP(LEFT($A3373,8),POR!$A:$R,18,0),"")</f>
        <v/>
      </c>
      <c r="AG3373" s="36" t="str">
        <f>IFERROR(VLOOKUP(A3373,NSD!F:G,2,0),"")</f>
        <v/>
      </c>
    </row>
    <row r="3374" spans="1:33">
      <c r="A3374" s="49" t="s">
        <v>4105</v>
      </c>
      <c r="B3374" s="36" t="str">
        <f>VLOOKUP(LEFT(A3374,8),Clusters!A:C,3,0)</f>
        <v>C1</v>
      </c>
      <c r="C3374" s="36">
        <f>VLOOKUP(LEFT(A3374,8),Clusters!A:D,2,0)</f>
        <v>13</v>
      </c>
      <c r="O3374" s="36">
        <f>IFERROR(VLOOKUP(LEFT(A3374,8),'Development Priority'!A:B,2,0),"")</f>
        <v>1028</v>
      </c>
      <c r="P3374" s="8" t="str">
        <f>IFERROR(VLOOKUP(LEFT($A3374,8),POR!$A:$R,2,0),"")</f>
        <v/>
      </c>
      <c r="Q3374" s="8" t="str">
        <f>IFERROR(VLOOKUP(LEFT($A3374,8),POR!$A:$R,3,0),"")</f>
        <v/>
      </c>
      <c r="R3374" s="8" t="str">
        <f>IFERROR(VLOOKUP(LEFT($A3374,8),POR!$A:$R,4,0),"")</f>
        <v/>
      </c>
      <c r="S3374" s="8" t="str">
        <f>IFERROR(VLOOKUP(LEFT($A3374,8),POR!$A:$R,5,0),"")</f>
        <v/>
      </c>
      <c r="T3374" s="8" t="str">
        <f>IFERROR(VLOOKUP(LEFT($A3374,8),POR!$A:$R,6,0),"")</f>
        <v/>
      </c>
      <c r="U3374" s="8" t="str">
        <f>IFERROR(VLOOKUP(LEFT($A3374,8),POR!$A:$R,7,0),"")</f>
        <v/>
      </c>
      <c r="V3374" s="8" t="str">
        <f>IFERROR(VLOOKUP(LEFT($A3374,8),POR!$A:$R,8,0),"")</f>
        <v/>
      </c>
      <c r="W3374" s="8" t="str">
        <f>IFERROR(VLOOKUP(LEFT($A3374,8),POR!$A:$R,9,0),"")</f>
        <v/>
      </c>
      <c r="X3374" s="8" t="str">
        <f>IFERROR(VLOOKUP(LEFT($A3374,8),POR!$A:$R,10,0),"")</f>
        <v/>
      </c>
      <c r="Y3374" s="8" t="str">
        <f>IFERROR(VLOOKUP(LEFT($A3374,8),POR!$A:$R,11,0),"")</f>
        <v/>
      </c>
      <c r="Z3374" s="8" t="str">
        <f>IFERROR(VLOOKUP(LEFT($A3374,8),POR!$A:$R,12,0),"")</f>
        <v/>
      </c>
      <c r="AA3374" s="8" t="str">
        <f>IFERROR(VLOOKUP(LEFT($A3374,8),POR!$A:$R,13,0),"")</f>
        <v/>
      </c>
      <c r="AB3374" s="8" t="str">
        <f>IFERROR(VLOOKUP(LEFT($A3374,8),POR!$A:$R,14,0),"")</f>
        <v/>
      </c>
      <c r="AC3374" s="8" t="str">
        <f>IFERROR(VLOOKUP(LEFT($A3374,8),POR!$A:$R,15,0),"")</f>
        <v/>
      </c>
      <c r="AD3374" s="8" t="str">
        <f>IFERROR(VLOOKUP(LEFT($A3374,8),POR!$A:$R,16,0),"")</f>
        <v/>
      </c>
      <c r="AE3374" s="8" t="str">
        <f>IFERROR(VLOOKUP(LEFT($A3374,8),POR!$A:$R,17,0),"")</f>
        <v/>
      </c>
      <c r="AF3374" s="8" t="str">
        <f>IFERROR(VLOOKUP(LEFT($A3374,8),POR!$A:$R,18,0),"")</f>
        <v/>
      </c>
      <c r="AG3374" s="36" t="str">
        <f>IFERROR(VLOOKUP(A3374,NSD!F:G,2,0),"")</f>
        <v/>
      </c>
    </row>
    <row r="3375" spans="1:33">
      <c r="A3375" s="49" t="s">
        <v>4106</v>
      </c>
      <c r="B3375" s="36" t="str">
        <f>VLOOKUP(LEFT(A3375,8),Clusters!A:C,3,0)</f>
        <v>C4</v>
      </c>
      <c r="C3375" s="36">
        <f>VLOOKUP(LEFT(A3375,8),Clusters!A:D,2,0)</f>
        <v>42</v>
      </c>
      <c r="O3375" s="36">
        <f>IFERROR(VLOOKUP(LEFT(A3375,8),'Development Priority'!A:B,2,0),"")</f>
        <v>991</v>
      </c>
      <c r="P3375" s="8" t="str">
        <f>IFERROR(VLOOKUP(LEFT($A3375,8),POR!$A:$R,2,0),"")</f>
        <v/>
      </c>
      <c r="Q3375" s="8" t="str">
        <f>IFERROR(VLOOKUP(LEFT($A3375,8),POR!$A:$R,3,0),"")</f>
        <v/>
      </c>
      <c r="R3375" s="8" t="str">
        <f>IFERROR(VLOOKUP(LEFT($A3375,8),POR!$A:$R,4,0),"")</f>
        <v/>
      </c>
      <c r="S3375" s="8" t="str">
        <f>IFERROR(VLOOKUP(LEFT($A3375,8),POR!$A:$R,5,0),"")</f>
        <v/>
      </c>
      <c r="T3375" s="8" t="str">
        <f>IFERROR(VLOOKUP(LEFT($A3375,8),POR!$A:$R,6,0),"")</f>
        <v/>
      </c>
      <c r="U3375" s="8" t="str">
        <f>IFERROR(VLOOKUP(LEFT($A3375,8),POR!$A:$R,7,0),"")</f>
        <v/>
      </c>
      <c r="V3375" s="8" t="str">
        <f>IFERROR(VLOOKUP(LEFT($A3375,8),POR!$A:$R,8,0),"")</f>
        <v/>
      </c>
      <c r="W3375" s="8" t="str">
        <f>IFERROR(VLOOKUP(LEFT($A3375,8),POR!$A:$R,9,0),"")</f>
        <v/>
      </c>
      <c r="X3375" s="8" t="str">
        <f>IFERROR(VLOOKUP(LEFT($A3375,8),POR!$A:$R,10,0),"")</f>
        <v/>
      </c>
      <c r="Y3375" s="8" t="str">
        <f>IFERROR(VLOOKUP(LEFT($A3375,8),POR!$A:$R,11,0),"")</f>
        <v/>
      </c>
      <c r="Z3375" s="8" t="str">
        <f>IFERROR(VLOOKUP(LEFT($A3375,8),POR!$A:$R,12,0),"")</f>
        <v/>
      </c>
      <c r="AA3375" s="8" t="str">
        <f>IFERROR(VLOOKUP(LEFT($A3375,8),POR!$A:$R,13,0),"")</f>
        <v/>
      </c>
      <c r="AB3375" s="8" t="str">
        <f>IFERROR(VLOOKUP(LEFT($A3375,8),POR!$A:$R,14,0),"")</f>
        <v/>
      </c>
      <c r="AC3375" s="8" t="str">
        <f>IFERROR(VLOOKUP(LEFT($A3375,8),POR!$A:$R,15,0),"")</f>
        <v/>
      </c>
      <c r="AD3375" s="8" t="str">
        <f>IFERROR(VLOOKUP(LEFT($A3375,8),POR!$A:$R,16,0),"")</f>
        <v/>
      </c>
      <c r="AE3375" s="8" t="str">
        <f>IFERROR(VLOOKUP(LEFT($A3375,8),POR!$A:$R,17,0),"")</f>
        <v/>
      </c>
      <c r="AF3375" s="8" t="str">
        <f>IFERROR(VLOOKUP(LEFT($A3375,8),POR!$A:$R,18,0),"")</f>
        <v/>
      </c>
      <c r="AG3375" s="36" t="str">
        <f>IFERROR(VLOOKUP(A3375,NSD!F:G,2,0),"")</f>
        <v/>
      </c>
    </row>
    <row r="3376" spans="1:33">
      <c r="A3376" s="49" t="s">
        <v>2150</v>
      </c>
      <c r="B3376" s="36" t="str">
        <f>VLOOKUP(LEFT(A3376,8),Clusters!A:C,3,0)</f>
        <v>C3</v>
      </c>
      <c r="C3376" s="36">
        <f>VLOOKUP(LEFT(A3376,8),Clusters!A:D,2,0)</f>
        <v>31</v>
      </c>
      <c r="O3376" s="36">
        <f>IFERROR(VLOOKUP(LEFT(A3376,8),'Development Priority'!A:B,2,0),"")</f>
        <v>1050</v>
      </c>
      <c r="P3376" s="8" t="str">
        <f>IFERROR(VLOOKUP(LEFT($A3376,8),POR!$A:$R,2,0),"")</f>
        <v/>
      </c>
      <c r="Q3376" s="8" t="str">
        <f>IFERROR(VLOOKUP(LEFT($A3376,8),POR!$A:$R,3,0),"")</f>
        <v/>
      </c>
      <c r="R3376" s="8" t="str">
        <f>IFERROR(VLOOKUP(LEFT($A3376,8),POR!$A:$R,4,0),"")</f>
        <v/>
      </c>
      <c r="S3376" s="8" t="str">
        <f>IFERROR(VLOOKUP(LEFT($A3376,8),POR!$A:$R,5,0),"")</f>
        <v/>
      </c>
      <c r="T3376" s="8" t="str">
        <f>IFERROR(VLOOKUP(LEFT($A3376,8),POR!$A:$R,6,0),"")</f>
        <v/>
      </c>
      <c r="U3376" s="8" t="str">
        <f>IFERROR(VLOOKUP(LEFT($A3376,8),POR!$A:$R,7,0),"")</f>
        <v/>
      </c>
      <c r="V3376" s="8" t="str">
        <f>IFERROR(VLOOKUP(LEFT($A3376,8),POR!$A:$R,8,0),"")</f>
        <v/>
      </c>
      <c r="W3376" s="8" t="str">
        <f>IFERROR(VLOOKUP(LEFT($A3376,8),POR!$A:$R,9,0),"")</f>
        <v/>
      </c>
      <c r="X3376" s="8" t="str">
        <f>IFERROR(VLOOKUP(LEFT($A3376,8),POR!$A:$R,10,0),"")</f>
        <v/>
      </c>
      <c r="Y3376" s="8" t="str">
        <f>IFERROR(VLOOKUP(LEFT($A3376,8),POR!$A:$R,11,0),"")</f>
        <v/>
      </c>
      <c r="Z3376" s="8" t="str">
        <f>IFERROR(VLOOKUP(LEFT($A3376,8),POR!$A:$R,12,0),"")</f>
        <v/>
      </c>
      <c r="AA3376" s="8" t="str">
        <f>IFERROR(VLOOKUP(LEFT($A3376,8),POR!$A:$R,13,0),"")</f>
        <v/>
      </c>
      <c r="AB3376" s="8" t="str">
        <f>IFERROR(VLOOKUP(LEFT($A3376,8),POR!$A:$R,14,0),"")</f>
        <v/>
      </c>
      <c r="AC3376" s="8" t="str">
        <f>IFERROR(VLOOKUP(LEFT($A3376,8),POR!$A:$R,15,0),"")</f>
        <v/>
      </c>
      <c r="AD3376" s="8" t="str">
        <f>IFERROR(VLOOKUP(LEFT($A3376,8),POR!$A:$R,16,0),"")</f>
        <v/>
      </c>
      <c r="AE3376" s="8" t="str">
        <f>IFERROR(VLOOKUP(LEFT($A3376,8),POR!$A:$R,17,0),"")</f>
        <v/>
      </c>
      <c r="AF3376" s="8" t="str">
        <f>IFERROR(VLOOKUP(LEFT($A3376,8),POR!$A:$R,18,0),"")</f>
        <v/>
      </c>
      <c r="AG3376" s="36" t="str">
        <f>IFERROR(VLOOKUP(A3376,NSD!F:G,2,0),"")</f>
        <v/>
      </c>
    </row>
    <row r="3377" spans="1:33">
      <c r="A3377" s="49" t="s">
        <v>4308</v>
      </c>
      <c r="B3377" s="36" t="str">
        <f>VLOOKUP(LEFT(A3377,8),Clusters!A:C,3,0)</f>
        <v>C3</v>
      </c>
      <c r="C3377" s="36">
        <f>VLOOKUP(LEFT(A3377,8),Clusters!A:D,2,0)</f>
        <v>31</v>
      </c>
      <c r="O3377" s="36">
        <f>IFERROR(VLOOKUP(LEFT(A3377,8),'Development Priority'!A:B,2,0),"")</f>
        <v>1050</v>
      </c>
      <c r="P3377" s="8" t="str">
        <f>IFERROR(VLOOKUP(LEFT($A3377,8),POR!$A:$R,2,0),"")</f>
        <v/>
      </c>
      <c r="Q3377" s="8" t="str">
        <f>IFERROR(VLOOKUP(LEFT($A3377,8),POR!$A:$R,3,0),"")</f>
        <v/>
      </c>
      <c r="R3377" s="8" t="str">
        <f>IFERROR(VLOOKUP(LEFT($A3377,8),POR!$A:$R,4,0),"")</f>
        <v/>
      </c>
      <c r="S3377" s="8" t="str">
        <f>IFERROR(VLOOKUP(LEFT($A3377,8),POR!$A:$R,5,0),"")</f>
        <v/>
      </c>
      <c r="T3377" s="8" t="str">
        <f>IFERROR(VLOOKUP(LEFT($A3377,8),POR!$A:$R,6,0),"")</f>
        <v/>
      </c>
      <c r="U3377" s="8" t="str">
        <f>IFERROR(VLOOKUP(LEFT($A3377,8),POR!$A:$R,7,0),"")</f>
        <v/>
      </c>
      <c r="V3377" s="8" t="str">
        <f>IFERROR(VLOOKUP(LEFT($A3377,8),POR!$A:$R,8,0),"")</f>
        <v/>
      </c>
      <c r="W3377" s="8" t="str">
        <f>IFERROR(VLOOKUP(LEFT($A3377,8),POR!$A:$R,9,0),"")</f>
        <v/>
      </c>
      <c r="X3377" s="8" t="str">
        <f>IFERROR(VLOOKUP(LEFT($A3377,8),POR!$A:$R,10,0),"")</f>
        <v/>
      </c>
      <c r="Y3377" s="8" t="str">
        <f>IFERROR(VLOOKUP(LEFT($A3377,8),POR!$A:$R,11,0),"")</f>
        <v/>
      </c>
      <c r="Z3377" s="8" t="str">
        <f>IFERROR(VLOOKUP(LEFT($A3377,8),POR!$A:$R,12,0),"")</f>
        <v/>
      </c>
      <c r="AA3377" s="8" t="str">
        <f>IFERROR(VLOOKUP(LEFT($A3377,8),POR!$A:$R,13,0),"")</f>
        <v/>
      </c>
      <c r="AB3377" s="8" t="str">
        <f>IFERROR(VLOOKUP(LEFT($A3377,8),POR!$A:$R,14,0),"")</f>
        <v/>
      </c>
      <c r="AC3377" s="8" t="str">
        <f>IFERROR(VLOOKUP(LEFT($A3377,8),POR!$A:$R,15,0),"")</f>
        <v/>
      </c>
      <c r="AD3377" s="8" t="str">
        <f>IFERROR(VLOOKUP(LEFT($A3377,8),POR!$A:$R,16,0),"")</f>
        <v/>
      </c>
      <c r="AE3377" s="8" t="str">
        <f>IFERROR(VLOOKUP(LEFT($A3377,8),POR!$A:$R,17,0),"")</f>
        <v/>
      </c>
      <c r="AF3377" s="8" t="str">
        <f>IFERROR(VLOOKUP(LEFT($A3377,8),POR!$A:$R,18,0),"")</f>
        <v/>
      </c>
      <c r="AG3377" s="36" t="str">
        <f>IFERROR(VLOOKUP(A3377,NSD!F:G,2,0),"")</f>
        <v/>
      </c>
    </row>
    <row r="3378" spans="1:33">
      <c r="A3378" s="49" t="s">
        <v>2775</v>
      </c>
      <c r="B3378" s="36" t="str">
        <f>VLOOKUP(LEFT(A3378,8),Clusters!A:C,3,0)</f>
        <v>C4</v>
      </c>
      <c r="C3378" s="36">
        <f>VLOOKUP(LEFT(A3378,8),Clusters!A:D,2,0)</f>
        <v>41</v>
      </c>
      <c r="O3378" s="36">
        <f>IFERROR(VLOOKUP(LEFT(A3378,8),'Development Priority'!A:B,2,0),"")</f>
        <v>1044</v>
      </c>
      <c r="P3378" s="8" t="str">
        <f>IFERROR(VLOOKUP(LEFT($A3378,8),POR!$A:$R,2,0),"")</f>
        <v/>
      </c>
      <c r="Q3378" s="8" t="str">
        <f>IFERROR(VLOOKUP(LEFT($A3378,8),POR!$A:$R,3,0),"")</f>
        <v/>
      </c>
      <c r="R3378" s="8" t="str">
        <f>IFERROR(VLOOKUP(LEFT($A3378,8),POR!$A:$R,4,0),"")</f>
        <v/>
      </c>
      <c r="S3378" s="8" t="str">
        <f>IFERROR(VLOOKUP(LEFT($A3378,8),POR!$A:$R,5,0),"")</f>
        <v/>
      </c>
      <c r="T3378" s="8" t="str">
        <f>IFERROR(VLOOKUP(LEFT($A3378,8),POR!$A:$R,6,0),"")</f>
        <v/>
      </c>
      <c r="U3378" s="8" t="str">
        <f>IFERROR(VLOOKUP(LEFT($A3378,8),POR!$A:$R,7,0),"")</f>
        <v/>
      </c>
      <c r="V3378" s="8" t="str">
        <f>IFERROR(VLOOKUP(LEFT($A3378,8),POR!$A:$R,8,0),"")</f>
        <v/>
      </c>
      <c r="W3378" s="8" t="str">
        <f>IFERROR(VLOOKUP(LEFT($A3378,8),POR!$A:$R,9,0),"")</f>
        <v/>
      </c>
      <c r="X3378" s="8" t="str">
        <f>IFERROR(VLOOKUP(LEFT($A3378,8),POR!$A:$R,10,0),"")</f>
        <v/>
      </c>
      <c r="Y3378" s="8" t="str">
        <f>IFERROR(VLOOKUP(LEFT($A3378,8),POR!$A:$R,11,0),"")</f>
        <v/>
      </c>
      <c r="Z3378" s="8" t="str">
        <f>IFERROR(VLOOKUP(LEFT($A3378,8),POR!$A:$R,12,0),"")</f>
        <v/>
      </c>
      <c r="AA3378" s="8" t="str">
        <f>IFERROR(VLOOKUP(LEFT($A3378,8),POR!$A:$R,13,0),"")</f>
        <v/>
      </c>
      <c r="AB3378" s="8" t="str">
        <f>IFERROR(VLOOKUP(LEFT($A3378,8),POR!$A:$R,14,0),"")</f>
        <v/>
      </c>
      <c r="AC3378" s="8" t="str">
        <f>IFERROR(VLOOKUP(LEFT($A3378,8),POR!$A:$R,15,0),"")</f>
        <v/>
      </c>
      <c r="AD3378" s="8" t="str">
        <f>IFERROR(VLOOKUP(LEFT($A3378,8),POR!$A:$R,16,0),"")</f>
        <v/>
      </c>
      <c r="AE3378" s="8" t="str">
        <f>IFERROR(VLOOKUP(LEFT($A3378,8),POR!$A:$R,17,0),"")</f>
        <v/>
      </c>
      <c r="AF3378" s="8" t="str">
        <f>IFERROR(VLOOKUP(LEFT($A3378,8),POR!$A:$R,18,0),"")</f>
        <v/>
      </c>
      <c r="AG3378" s="36" t="str">
        <f>IFERROR(VLOOKUP(A3378,NSD!F:G,2,0),"")</f>
        <v/>
      </c>
    </row>
    <row r="3379" spans="1:33">
      <c r="A3379" s="49" t="s">
        <v>3229</v>
      </c>
      <c r="B3379" s="36" t="str">
        <f>VLOOKUP(LEFT(A3379,8),Clusters!A:C,3,0)</f>
        <v>C4</v>
      </c>
      <c r="C3379" s="36">
        <f>VLOOKUP(LEFT(A3379,8),Clusters!A:D,2,0)</f>
        <v>41</v>
      </c>
      <c r="O3379" s="36">
        <f>IFERROR(VLOOKUP(LEFT(A3379,8),'Development Priority'!A:B,2,0),"")</f>
        <v>1044</v>
      </c>
      <c r="P3379" s="8" t="str">
        <f>IFERROR(VLOOKUP(LEFT($A3379,8),POR!$A:$R,2,0),"")</f>
        <v/>
      </c>
      <c r="Q3379" s="8" t="str">
        <f>IFERROR(VLOOKUP(LEFT($A3379,8),POR!$A:$R,3,0),"")</f>
        <v/>
      </c>
      <c r="R3379" s="8" t="str">
        <f>IFERROR(VLOOKUP(LEFT($A3379,8),POR!$A:$R,4,0),"")</f>
        <v/>
      </c>
      <c r="S3379" s="8" t="str">
        <f>IFERROR(VLOOKUP(LEFT($A3379,8),POR!$A:$R,5,0),"")</f>
        <v/>
      </c>
      <c r="T3379" s="8" t="str">
        <f>IFERROR(VLOOKUP(LEFT($A3379,8),POR!$A:$R,6,0),"")</f>
        <v/>
      </c>
      <c r="U3379" s="8" t="str">
        <f>IFERROR(VLOOKUP(LEFT($A3379,8),POR!$A:$R,7,0),"")</f>
        <v/>
      </c>
      <c r="V3379" s="8" t="str">
        <f>IFERROR(VLOOKUP(LEFT($A3379,8),POR!$A:$R,8,0),"")</f>
        <v/>
      </c>
      <c r="W3379" s="8" t="str">
        <f>IFERROR(VLOOKUP(LEFT($A3379,8),POR!$A:$R,9,0),"")</f>
        <v/>
      </c>
      <c r="X3379" s="8" t="str">
        <f>IFERROR(VLOOKUP(LEFT($A3379,8),POR!$A:$R,10,0),"")</f>
        <v/>
      </c>
      <c r="Y3379" s="8" t="str">
        <f>IFERROR(VLOOKUP(LEFT($A3379,8),POR!$A:$R,11,0),"")</f>
        <v/>
      </c>
      <c r="Z3379" s="8" t="str">
        <f>IFERROR(VLOOKUP(LEFT($A3379,8),POR!$A:$R,12,0),"")</f>
        <v/>
      </c>
      <c r="AA3379" s="8" t="str">
        <f>IFERROR(VLOOKUP(LEFT($A3379,8),POR!$A:$R,13,0),"")</f>
        <v/>
      </c>
      <c r="AB3379" s="8" t="str">
        <f>IFERROR(VLOOKUP(LEFT($A3379,8),POR!$A:$R,14,0),"")</f>
        <v/>
      </c>
      <c r="AC3379" s="8" t="str">
        <f>IFERROR(VLOOKUP(LEFT($A3379,8),POR!$A:$R,15,0),"")</f>
        <v/>
      </c>
      <c r="AD3379" s="8" t="str">
        <f>IFERROR(VLOOKUP(LEFT($A3379,8),POR!$A:$R,16,0),"")</f>
        <v/>
      </c>
      <c r="AE3379" s="8" t="str">
        <f>IFERROR(VLOOKUP(LEFT($A3379,8),POR!$A:$R,17,0),"")</f>
        <v/>
      </c>
      <c r="AF3379" s="8" t="str">
        <f>IFERROR(VLOOKUP(LEFT($A3379,8),POR!$A:$R,18,0),"")</f>
        <v/>
      </c>
      <c r="AG3379" s="36" t="str">
        <f>IFERROR(VLOOKUP(A3379,NSD!F:G,2,0),"")</f>
        <v/>
      </c>
    </row>
    <row r="3380" spans="1:33">
      <c r="A3380" s="49" t="s">
        <v>4107</v>
      </c>
      <c r="B3380" s="36" t="str">
        <f>VLOOKUP(LEFT(A3380,8),Clusters!A:C,3,0)</f>
        <v>C4</v>
      </c>
      <c r="C3380" s="36">
        <f>VLOOKUP(LEFT(A3380,8),Clusters!A:D,2,0)</f>
        <v>41</v>
      </c>
      <c r="O3380" s="36">
        <f>IFERROR(VLOOKUP(LEFT(A3380,8),'Development Priority'!A:B,2,0),"")</f>
        <v>1044</v>
      </c>
      <c r="P3380" s="8" t="str">
        <f>IFERROR(VLOOKUP(LEFT($A3380,8),POR!$A:$R,2,0),"")</f>
        <v/>
      </c>
      <c r="Q3380" s="8" t="str">
        <f>IFERROR(VLOOKUP(LEFT($A3380,8),POR!$A:$R,3,0),"")</f>
        <v/>
      </c>
      <c r="R3380" s="8" t="str">
        <f>IFERROR(VLOOKUP(LEFT($A3380,8),POR!$A:$R,4,0),"")</f>
        <v/>
      </c>
      <c r="S3380" s="8" t="str">
        <f>IFERROR(VLOOKUP(LEFT($A3380,8),POR!$A:$R,5,0),"")</f>
        <v/>
      </c>
      <c r="T3380" s="8" t="str">
        <f>IFERROR(VLOOKUP(LEFT($A3380,8),POR!$A:$R,6,0),"")</f>
        <v/>
      </c>
      <c r="U3380" s="8" t="str">
        <f>IFERROR(VLOOKUP(LEFT($A3380,8),POR!$A:$R,7,0),"")</f>
        <v/>
      </c>
      <c r="V3380" s="8" t="str">
        <f>IFERROR(VLOOKUP(LEFT($A3380,8),POR!$A:$R,8,0),"")</f>
        <v/>
      </c>
      <c r="W3380" s="8" t="str">
        <f>IFERROR(VLOOKUP(LEFT($A3380,8),POR!$A:$R,9,0),"")</f>
        <v/>
      </c>
      <c r="X3380" s="8" t="str">
        <f>IFERROR(VLOOKUP(LEFT($A3380,8),POR!$A:$R,10,0),"")</f>
        <v/>
      </c>
      <c r="Y3380" s="8" t="str">
        <f>IFERROR(VLOOKUP(LEFT($A3380,8),POR!$A:$R,11,0),"")</f>
        <v/>
      </c>
      <c r="Z3380" s="8" t="str">
        <f>IFERROR(VLOOKUP(LEFT($A3380,8),POR!$A:$R,12,0),"")</f>
        <v/>
      </c>
      <c r="AA3380" s="8" t="str">
        <f>IFERROR(VLOOKUP(LEFT($A3380,8),POR!$A:$R,13,0),"")</f>
        <v/>
      </c>
      <c r="AB3380" s="8" t="str">
        <f>IFERROR(VLOOKUP(LEFT($A3380,8),POR!$A:$R,14,0),"")</f>
        <v/>
      </c>
      <c r="AC3380" s="8" t="str">
        <f>IFERROR(VLOOKUP(LEFT($A3380,8),POR!$A:$R,15,0),"")</f>
        <v/>
      </c>
      <c r="AD3380" s="8" t="str">
        <f>IFERROR(VLOOKUP(LEFT($A3380,8),POR!$A:$R,16,0),"")</f>
        <v/>
      </c>
      <c r="AE3380" s="8" t="str">
        <f>IFERROR(VLOOKUP(LEFT($A3380,8),POR!$A:$R,17,0),"")</f>
        <v/>
      </c>
      <c r="AF3380" s="8" t="str">
        <f>IFERROR(VLOOKUP(LEFT($A3380,8),POR!$A:$R,18,0),"")</f>
        <v/>
      </c>
      <c r="AG3380" s="36" t="str">
        <f>IFERROR(VLOOKUP(A3380,NSD!F:G,2,0),"")</f>
        <v/>
      </c>
    </row>
    <row r="3381" spans="1:33">
      <c r="A3381" s="49" t="s">
        <v>4108</v>
      </c>
      <c r="B3381" s="36" t="str">
        <f>VLOOKUP(LEFT(A3381,8),Clusters!A:C,3,0)</f>
        <v>C4</v>
      </c>
      <c r="C3381" s="36">
        <f>VLOOKUP(LEFT(A3381,8),Clusters!A:D,2,0)</f>
        <v>41</v>
      </c>
      <c r="O3381" s="36">
        <f>IFERROR(VLOOKUP(LEFT(A3381,8),'Development Priority'!A:B,2,0),"")</f>
        <v>676</v>
      </c>
      <c r="P3381" s="8" t="str">
        <f>IFERROR(VLOOKUP(LEFT($A3381,8),POR!$A:$R,2,0),"")</f>
        <v/>
      </c>
      <c r="Q3381" s="8" t="str">
        <f>IFERROR(VLOOKUP(LEFT($A3381,8),POR!$A:$R,3,0),"")</f>
        <v/>
      </c>
      <c r="R3381" s="8" t="str">
        <f>IFERROR(VLOOKUP(LEFT($A3381,8),POR!$A:$R,4,0),"")</f>
        <v/>
      </c>
      <c r="S3381" s="8" t="str">
        <f>IFERROR(VLOOKUP(LEFT($A3381,8),POR!$A:$R,5,0),"")</f>
        <v/>
      </c>
      <c r="T3381" s="8" t="str">
        <f>IFERROR(VLOOKUP(LEFT($A3381,8),POR!$A:$R,6,0),"")</f>
        <v/>
      </c>
      <c r="U3381" s="8" t="str">
        <f>IFERROR(VLOOKUP(LEFT($A3381,8),POR!$A:$R,7,0),"")</f>
        <v/>
      </c>
      <c r="V3381" s="8" t="str">
        <f>IFERROR(VLOOKUP(LEFT($A3381,8),POR!$A:$R,8,0),"")</f>
        <v/>
      </c>
      <c r="W3381" s="8" t="str">
        <f>IFERROR(VLOOKUP(LEFT($A3381,8),POR!$A:$R,9,0),"")</f>
        <v/>
      </c>
      <c r="X3381" s="8" t="str">
        <f>IFERROR(VLOOKUP(LEFT($A3381,8),POR!$A:$R,10,0),"")</f>
        <v/>
      </c>
      <c r="Y3381" s="8" t="str">
        <f>IFERROR(VLOOKUP(LEFT($A3381,8),POR!$A:$R,11,0),"")</f>
        <v/>
      </c>
      <c r="Z3381" s="8" t="str">
        <f>IFERROR(VLOOKUP(LEFT($A3381,8),POR!$A:$R,12,0),"")</f>
        <v/>
      </c>
      <c r="AA3381" s="8" t="str">
        <f>IFERROR(VLOOKUP(LEFT($A3381,8),POR!$A:$R,13,0),"")</f>
        <v/>
      </c>
      <c r="AB3381" s="8" t="str">
        <f>IFERROR(VLOOKUP(LEFT($A3381,8),POR!$A:$R,14,0),"")</f>
        <v/>
      </c>
      <c r="AC3381" s="8" t="str">
        <f>IFERROR(VLOOKUP(LEFT($A3381,8),POR!$A:$R,15,0),"")</f>
        <v/>
      </c>
      <c r="AD3381" s="8" t="str">
        <f>IFERROR(VLOOKUP(LEFT($A3381,8),POR!$A:$R,16,0),"")</f>
        <v/>
      </c>
      <c r="AE3381" s="8" t="str">
        <f>IFERROR(VLOOKUP(LEFT($A3381,8),POR!$A:$R,17,0),"")</f>
        <v/>
      </c>
      <c r="AF3381" s="8" t="str">
        <f>IFERROR(VLOOKUP(LEFT($A3381,8),POR!$A:$R,18,0),"")</f>
        <v/>
      </c>
      <c r="AG3381" s="36" t="str">
        <f>IFERROR(VLOOKUP(A3381,NSD!F:G,2,0),"")</f>
        <v/>
      </c>
    </row>
    <row r="3382" spans="1:33">
      <c r="A3382" s="49" t="s">
        <v>4109</v>
      </c>
      <c r="B3382" s="36" t="str">
        <f>VLOOKUP(LEFT(A3382,8),Clusters!A:C,3,0)</f>
        <v>C4</v>
      </c>
      <c r="C3382" s="36">
        <f>VLOOKUP(LEFT(A3382,8),Clusters!A:D,2,0)</f>
        <v>41</v>
      </c>
      <c r="O3382" s="36">
        <f>IFERROR(VLOOKUP(LEFT(A3382,8),'Development Priority'!A:B,2,0),"")</f>
        <v>676</v>
      </c>
      <c r="P3382" s="8" t="str">
        <f>IFERROR(VLOOKUP(LEFT($A3382,8),POR!$A:$R,2,0),"")</f>
        <v/>
      </c>
      <c r="Q3382" s="8" t="str">
        <f>IFERROR(VLOOKUP(LEFT($A3382,8),POR!$A:$R,3,0),"")</f>
        <v/>
      </c>
      <c r="R3382" s="8" t="str">
        <f>IFERROR(VLOOKUP(LEFT($A3382,8),POR!$A:$R,4,0),"")</f>
        <v/>
      </c>
      <c r="S3382" s="8" t="str">
        <f>IFERROR(VLOOKUP(LEFT($A3382,8),POR!$A:$R,5,0),"")</f>
        <v/>
      </c>
      <c r="T3382" s="8" t="str">
        <f>IFERROR(VLOOKUP(LEFT($A3382,8),POR!$A:$R,6,0),"")</f>
        <v/>
      </c>
      <c r="U3382" s="8" t="str">
        <f>IFERROR(VLOOKUP(LEFT($A3382,8),POR!$A:$R,7,0),"")</f>
        <v/>
      </c>
      <c r="V3382" s="8" t="str">
        <f>IFERROR(VLOOKUP(LEFT($A3382,8),POR!$A:$R,8,0),"")</f>
        <v/>
      </c>
      <c r="W3382" s="8" t="str">
        <f>IFERROR(VLOOKUP(LEFT($A3382,8),POR!$A:$R,9,0),"")</f>
        <v/>
      </c>
      <c r="X3382" s="8" t="str">
        <f>IFERROR(VLOOKUP(LEFT($A3382,8),POR!$A:$R,10,0),"")</f>
        <v/>
      </c>
      <c r="Y3382" s="8" t="str">
        <f>IFERROR(VLOOKUP(LEFT($A3382,8),POR!$A:$R,11,0),"")</f>
        <v/>
      </c>
      <c r="Z3382" s="8" t="str">
        <f>IFERROR(VLOOKUP(LEFT($A3382,8),POR!$A:$R,12,0),"")</f>
        <v/>
      </c>
      <c r="AA3382" s="8" t="str">
        <f>IFERROR(VLOOKUP(LEFT($A3382,8),POR!$A:$R,13,0),"")</f>
        <v/>
      </c>
      <c r="AB3382" s="8" t="str">
        <f>IFERROR(VLOOKUP(LEFT($A3382,8),POR!$A:$R,14,0),"")</f>
        <v/>
      </c>
      <c r="AC3382" s="8" t="str">
        <f>IFERROR(VLOOKUP(LEFT($A3382,8),POR!$A:$R,15,0),"")</f>
        <v/>
      </c>
      <c r="AD3382" s="8" t="str">
        <f>IFERROR(VLOOKUP(LEFT($A3382,8),POR!$A:$R,16,0),"")</f>
        <v/>
      </c>
      <c r="AE3382" s="8" t="str">
        <f>IFERROR(VLOOKUP(LEFT($A3382,8),POR!$A:$R,17,0),"")</f>
        <v/>
      </c>
      <c r="AF3382" s="8" t="str">
        <f>IFERROR(VLOOKUP(LEFT($A3382,8),POR!$A:$R,18,0),"")</f>
        <v/>
      </c>
      <c r="AG3382" s="36" t="str">
        <f>IFERROR(VLOOKUP(A3382,NSD!F:G,2,0),"")</f>
        <v/>
      </c>
    </row>
    <row r="3383" spans="1:33">
      <c r="A3383" s="49" t="s">
        <v>3958</v>
      </c>
      <c r="B3383" s="36" t="str">
        <f>VLOOKUP(LEFT(A3383,8),Clusters!A:C,3,0)</f>
        <v>C4</v>
      </c>
      <c r="C3383" s="36">
        <f>VLOOKUP(LEFT(A3383,8),Clusters!A:D,2,0)</f>
        <v>41</v>
      </c>
      <c r="O3383" s="36">
        <f>IFERROR(VLOOKUP(LEFT(A3383,8),'Development Priority'!A:B,2,0),"")</f>
        <v>676</v>
      </c>
      <c r="P3383" s="8" t="str">
        <f>IFERROR(VLOOKUP(LEFT($A3383,8),POR!$A:$R,2,0),"")</f>
        <v/>
      </c>
      <c r="Q3383" s="8" t="str">
        <f>IFERROR(VLOOKUP(LEFT($A3383,8),POR!$A:$R,3,0),"")</f>
        <v/>
      </c>
      <c r="R3383" s="8" t="str">
        <f>IFERROR(VLOOKUP(LEFT($A3383,8),POR!$A:$R,4,0),"")</f>
        <v/>
      </c>
      <c r="S3383" s="8" t="str">
        <f>IFERROR(VLOOKUP(LEFT($A3383,8),POR!$A:$R,5,0),"")</f>
        <v/>
      </c>
      <c r="T3383" s="8" t="str">
        <f>IFERROR(VLOOKUP(LEFT($A3383,8),POR!$A:$R,6,0),"")</f>
        <v/>
      </c>
      <c r="U3383" s="8" t="str">
        <f>IFERROR(VLOOKUP(LEFT($A3383,8),POR!$A:$R,7,0),"")</f>
        <v/>
      </c>
      <c r="V3383" s="8" t="str">
        <f>IFERROR(VLOOKUP(LEFT($A3383,8),POR!$A:$R,8,0),"")</f>
        <v/>
      </c>
      <c r="W3383" s="8" t="str">
        <f>IFERROR(VLOOKUP(LEFT($A3383,8),POR!$A:$R,9,0),"")</f>
        <v/>
      </c>
      <c r="X3383" s="8" t="str">
        <f>IFERROR(VLOOKUP(LEFT($A3383,8),POR!$A:$R,10,0),"")</f>
        <v/>
      </c>
      <c r="Y3383" s="8" t="str">
        <f>IFERROR(VLOOKUP(LEFT($A3383,8),POR!$A:$R,11,0),"")</f>
        <v/>
      </c>
      <c r="Z3383" s="8" t="str">
        <f>IFERROR(VLOOKUP(LEFT($A3383,8),POR!$A:$R,12,0),"")</f>
        <v/>
      </c>
      <c r="AA3383" s="8" t="str">
        <f>IFERROR(VLOOKUP(LEFT($A3383,8),POR!$A:$R,13,0),"")</f>
        <v/>
      </c>
      <c r="AB3383" s="8" t="str">
        <f>IFERROR(VLOOKUP(LEFT($A3383,8),POR!$A:$R,14,0),"")</f>
        <v/>
      </c>
      <c r="AC3383" s="8" t="str">
        <f>IFERROR(VLOOKUP(LEFT($A3383,8),POR!$A:$R,15,0),"")</f>
        <v/>
      </c>
      <c r="AD3383" s="8" t="str">
        <f>IFERROR(VLOOKUP(LEFT($A3383,8),POR!$A:$R,16,0),"")</f>
        <v/>
      </c>
      <c r="AE3383" s="8" t="str">
        <f>IFERROR(VLOOKUP(LEFT($A3383,8),POR!$A:$R,17,0),"")</f>
        <v/>
      </c>
      <c r="AF3383" s="8" t="str">
        <f>IFERROR(VLOOKUP(LEFT($A3383,8),POR!$A:$R,18,0),"")</f>
        <v/>
      </c>
      <c r="AG3383" s="36" t="str">
        <f>IFERROR(VLOOKUP(A3383,NSD!F:G,2,0),"")</f>
        <v/>
      </c>
    </row>
    <row r="3384" spans="1:33">
      <c r="A3384" s="49" t="s">
        <v>4110</v>
      </c>
      <c r="B3384" s="36" t="str">
        <f>VLOOKUP(LEFT(A3384,8),Clusters!A:C,3,0)</f>
        <v>C4</v>
      </c>
      <c r="C3384" s="36">
        <f>VLOOKUP(LEFT(A3384,8),Clusters!A:D,2,0)</f>
        <v>41</v>
      </c>
      <c r="O3384" s="36">
        <f>IFERROR(VLOOKUP(LEFT(A3384,8),'Development Priority'!A:B,2,0),"")</f>
        <v>932</v>
      </c>
      <c r="P3384" s="8" t="str">
        <f>IFERROR(VLOOKUP(LEFT($A3384,8),POR!$A:$R,2,0),"")</f>
        <v/>
      </c>
      <c r="Q3384" s="8" t="str">
        <f>IFERROR(VLOOKUP(LEFT($A3384,8),POR!$A:$R,3,0),"")</f>
        <v/>
      </c>
      <c r="R3384" s="8" t="str">
        <f>IFERROR(VLOOKUP(LEFT($A3384,8),POR!$A:$R,4,0),"")</f>
        <v/>
      </c>
      <c r="S3384" s="8" t="str">
        <f>IFERROR(VLOOKUP(LEFT($A3384,8),POR!$A:$R,5,0),"")</f>
        <v/>
      </c>
      <c r="T3384" s="8" t="str">
        <f>IFERROR(VLOOKUP(LEFT($A3384,8),POR!$A:$R,6,0),"")</f>
        <v/>
      </c>
      <c r="U3384" s="8" t="str">
        <f>IFERROR(VLOOKUP(LEFT($A3384,8),POR!$A:$R,7,0),"")</f>
        <v/>
      </c>
      <c r="V3384" s="8" t="str">
        <f>IFERROR(VLOOKUP(LEFT($A3384,8),POR!$A:$R,8,0),"")</f>
        <v/>
      </c>
      <c r="W3384" s="8" t="str">
        <f>IFERROR(VLOOKUP(LEFT($A3384,8),POR!$A:$R,9,0),"")</f>
        <v/>
      </c>
      <c r="X3384" s="8" t="str">
        <f>IFERROR(VLOOKUP(LEFT($A3384,8),POR!$A:$R,10,0),"")</f>
        <v/>
      </c>
      <c r="Y3384" s="8" t="str">
        <f>IFERROR(VLOOKUP(LEFT($A3384,8),POR!$A:$R,11,0),"")</f>
        <v/>
      </c>
      <c r="Z3384" s="8" t="str">
        <f>IFERROR(VLOOKUP(LEFT($A3384,8),POR!$A:$R,12,0),"")</f>
        <v/>
      </c>
      <c r="AA3384" s="8" t="str">
        <f>IFERROR(VLOOKUP(LEFT($A3384,8),POR!$A:$R,13,0),"")</f>
        <v/>
      </c>
      <c r="AB3384" s="8" t="str">
        <f>IFERROR(VLOOKUP(LEFT($A3384,8),POR!$A:$R,14,0),"")</f>
        <v/>
      </c>
      <c r="AC3384" s="8" t="str">
        <f>IFERROR(VLOOKUP(LEFT($A3384,8),POR!$A:$R,15,0),"")</f>
        <v/>
      </c>
      <c r="AD3384" s="8" t="str">
        <f>IFERROR(VLOOKUP(LEFT($A3384,8),POR!$A:$R,16,0),"")</f>
        <v/>
      </c>
      <c r="AE3384" s="8" t="str">
        <f>IFERROR(VLOOKUP(LEFT($A3384,8),POR!$A:$R,17,0),"")</f>
        <v/>
      </c>
      <c r="AF3384" s="8" t="str">
        <f>IFERROR(VLOOKUP(LEFT($A3384,8),POR!$A:$R,18,0),"")</f>
        <v/>
      </c>
      <c r="AG3384" s="36" t="str">
        <f>IFERROR(VLOOKUP(A3384,NSD!F:G,2,0),"")</f>
        <v/>
      </c>
    </row>
    <row r="3385" spans="1:33">
      <c r="A3385" s="49" t="s">
        <v>2715</v>
      </c>
      <c r="B3385" s="36" t="str">
        <f>VLOOKUP(LEFT(A3385,8),Clusters!A:C,3,0)</f>
        <v>C4</v>
      </c>
      <c r="C3385" s="36">
        <f>VLOOKUP(LEFT(A3385,8),Clusters!A:D,2,0)</f>
        <v>41</v>
      </c>
      <c r="O3385" s="36">
        <f>IFERROR(VLOOKUP(LEFT(A3385,8),'Development Priority'!A:B,2,0),"")</f>
        <v>932</v>
      </c>
      <c r="P3385" s="8" t="str">
        <f>IFERROR(VLOOKUP(LEFT($A3385,8),POR!$A:$R,2,0),"")</f>
        <v/>
      </c>
      <c r="Q3385" s="8" t="str">
        <f>IFERROR(VLOOKUP(LEFT($A3385,8),POR!$A:$R,3,0),"")</f>
        <v/>
      </c>
      <c r="R3385" s="8" t="str">
        <f>IFERROR(VLOOKUP(LEFT($A3385,8),POR!$A:$R,4,0),"")</f>
        <v/>
      </c>
      <c r="S3385" s="8" t="str">
        <f>IFERROR(VLOOKUP(LEFT($A3385,8),POR!$A:$R,5,0),"")</f>
        <v/>
      </c>
      <c r="T3385" s="8" t="str">
        <f>IFERROR(VLOOKUP(LEFT($A3385,8),POR!$A:$R,6,0),"")</f>
        <v/>
      </c>
      <c r="U3385" s="8" t="str">
        <f>IFERROR(VLOOKUP(LEFT($A3385,8),POR!$A:$R,7,0),"")</f>
        <v/>
      </c>
      <c r="V3385" s="8" t="str">
        <f>IFERROR(VLOOKUP(LEFT($A3385,8),POR!$A:$R,8,0),"")</f>
        <v/>
      </c>
      <c r="W3385" s="8" t="str">
        <f>IFERROR(VLOOKUP(LEFT($A3385,8),POR!$A:$R,9,0),"")</f>
        <v/>
      </c>
      <c r="X3385" s="8" t="str">
        <f>IFERROR(VLOOKUP(LEFT($A3385,8),POR!$A:$R,10,0),"")</f>
        <v/>
      </c>
      <c r="Y3385" s="8" t="str">
        <f>IFERROR(VLOOKUP(LEFT($A3385,8),POR!$A:$R,11,0),"")</f>
        <v/>
      </c>
      <c r="Z3385" s="8" t="str">
        <f>IFERROR(VLOOKUP(LEFT($A3385,8),POR!$A:$R,12,0),"")</f>
        <v/>
      </c>
      <c r="AA3385" s="8" t="str">
        <f>IFERROR(VLOOKUP(LEFT($A3385,8),POR!$A:$R,13,0),"")</f>
        <v/>
      </c>
      <c r="AB3385" s="8" t="str">
        <f>IFERROR(VLOOKUP(LEFT($A3385,8),POR!$A:$R,14,0),"")</f>
        <v/>
      </c>
      <c r="AC3385" s="8" t="str">
        <f>IFERROR(VLOOKUP(LEFT($A3385,8),POR!$A:$R,15,0),"")</f>
        <v/>
      </c>
      <c r="AD3385" s="8" t="str">
        <f>IFERROR(VLOOKUP(LEFT($A3385,8),POR!$A:$R,16,0),"")</f>
        <v/>
      </c>
      <c r="AE3385" s="8" t="str">
        <f>IFERROR(VLOOKUP(LEFT($A3385,8),POR!$A:$R,17,0),"")</f>
        <v/>
      </c>
      <c r="AF3385" s="8" t="str">
        <f>IFERROR(VLOOKUP(LEFT($A3385,8),POR!$A:$R,18,0),"")</f>
        <v/>
      </c>
      <c r="AG3385" s="36" t="str">
        <f>IFERROR(VLOOKUP(A3385,NSD!F:G,2,0),"")</f>
        <v/>
      </c>
    </row>
    <row r="3386" spans="1:33">
      <c r="A3386" s="49" t="s">
        <v>2735</v>
      </c>
      <c r="B3386" s="36" t="str">
        <f>VLOOKUP(LEFT(A3386,8),Clusters!A:C,3,0)</f>
        <v>C4</v>
      </c>
      <c r="C3386" s="36">
        <f>VLOOKUP(LEFT(A3386,8),Clusters!A:D,2,0)</f>
        <v>41</v>
      </c>
      <c r="O3386" s="36">
        <f>IFERROR(VLOOKUP(LEFT(A3386,8),'Development Priority'!A:B,2,0),"")</f>
        <v>932</v>
      </c>
      <c r="P3386" s="8" t="str">
        <f>IFERROR(VLOOKUP(LEFT($A3386,8),POR!$A:$R,2,0),"")</f>
        <v/>
      </c>
      <c r="Q3386" s="8" t="str">
        <f>IFERROR(VLOOKUP(LEFT($A3386,8),POR!$A:$R,3,0),"")</f>
        <v/>
      </c>
      <c r="R3386" s="8" t="str">
        <f>IFERROR(VLOOKUP(LEFT($A3386,8),POR!$A:$R,4,0),"")</f>
        <v/>
      </c>
      <c r="S3386" s="8" t="str">
        <f>IFERROR(VLOOKUP(LEFT($A3386,8),POR!$A:$R,5,0),"")</f>
        <v/>
      </c>
      <c r="T3386" s="8" t="str">
        <f>IFERROR(VLOOKUP(LEFT($A3386,8),POR!$A:$R,6,0),"")</f>
        <v/>
      </c>
      <c r="U3386" s="8" t="str">
        <f>IFERROR(VLOOKUP(LEFT($A3386,8),POR!$A:$R,7,0),"")</f>
        <v/>
      </c>
      <c r="V3386" s="8" t="str">
        <f>IFERROR(VLOOKUP(LEFT($A3386,8),POR!$A:$R,8,0),"")</f>
        <v/>
      </c>
      <c r="W3386" s="8" t="str">
        <f>IFERROR(VLOOKUP(LEFT($A3386,8),POR!$A:$R,9,0),"")</f>
        <v/>
      </c>
      <c r="X3386" s="8" t="str">
        <f>IFERROR(VLOOKUP(LEFT($A3386,8),POR!$A:$R,10,0),"")</f>
        <v/>
      </c>
      <c r="Y3386" s="8" t="str">
        <f>IFERROR(VLOOKUP(LEFT($A3386,8),POR!$A:$R,11,0),"")</f>
        <v/>
      </c>
      <c r="Z3386" s="8" t="str">
        <f>IFERROR(VLOOKUP(LEFT($A3386,8),POR!$A:$R,12,0),"")</f>
        <v/>
      </c>
      <c r="AA3386" s="8" t="str">
        <f>IFERROR(VLOOKUP(LEFT($A3386,8),POR!$A:$R,13,0),"")</f>
        <v/>
      </c>
      <c r="AB3386" s="8" t="str">
        <f>IFERROR(VLOOKUP(LEFT($A3386,8),POR!$A:$R,14,0),"")</f>
        <v/>
      </c>
      <c r="AC3386" s="8" t="str">
        <f>IFERROR(VLOOKUP(LEFT($A3386,8),POR!$A:$R,15,0),"")</f>
        <v/>
      </c>
      <c r="AD3386" s="8" t="str">
        <f>IFERROR(VLOOKUP(LEFT($A3386,8),POR!$A:$R,16,0),"")</f>
        <v/>
      </c>
      <c r="AE3386" s="8" t="str">
        <f>IFERROR(VLOOKUP(LEFT($A3386,8),POR!$A:$R,17,0),"")</f>
        <v/>
      </c>
      <c r="AF3386" s="8" t="str">
        <f>IFERROR(VLOOKUP(LEFT($A3386,8),POR!$A:$R,18,0),"")</f>
        <v/>
      </c>
      <c r="AG3386" s="36" t="str">
        <f>IFERROR(VLOOKUP(A3386,NSD!F:G,2,0),"")</f>
        <v/>
      </c>
    </row>
    <row r="3387" spans="1:33">
      <c r="A3387" s="49" t="s">
        <v>2925</v>
      </c>
      <c r="B3387" s="36" t="str">
        <f>VLOOKUP(LEFT(A3387,8),Clusters!A:C,3,0)</f>
        <v>C4</v>
      </c>
      <c r="C3387" s="36">
        <f>VLOOKUP(LEFT(A3387,8),Clusters!A:D,2,0)</f>
        <v>41</v>
      </c>
      <c r="O3387" s="36">
        <f>IFERROR(VLOOKUP(LEFT(A3387,8),'Development Priority'!A:B,2,0),"")</f>
        <v>989</v>
      </c>
      <c r="P3387" s="8" t="str">
        <f>IFERROR(VLOOKUP(LEFT($A3387,8),POR!$A:$R,2,0),"")</f>
        <v/>
      </c>
      <c r="Q3387" s="8" t="str">
        <f>IFERROR(VLOOKUP(LEFT($A3387,8),POR!$A:$R,3,0),"")</f>
        <v/>
      </c>
      <c r="R3387" s="8" t="str">
        <f>IFERROR(VLOOKUP(LEFT($A3387,8),POR!$A:$R,4,0),"")</f>
        <v/>
      </c>
      <c r="S3387" s="8" t="str">
        <f>IFERROR(VLOOKUP(LEFT($A3387,8),POR!$A:$R,5,0),"")</f>
        <v/>
      </c>
      <c r="T3387" s="8" t="str">
        <f>IFERROR(VLOOKUP(LEFT($A3387,8),POR!$A:$R,6,0),"")</f>
        <v/>
      </c>
      <c r="U3387" s="8" t="str">
        <f>IFERROR(VLOOKUP(LEFT($A3387,8),POR!$A:$R,7,0),"")</f>
        <v/>
      </c>
      <c r="V3387" s="8" t="str">
        <f>IFERROR(VLOOKUP(LEFT($A3387,8),POR!$A:$R,8,0),"")</f>
        <v/>
      </c>
      <c r="W3387" s="8" t="str">
        <f>IFERROR(VLOOKUP(LEFT($A3387,8),POR!$A:$R,9,0),"")</f>
        <v/>
      </c>
      <c r="X3387" s="8" t="str">
        <f>IFERROR(VLOOKUP(LEFT($A3387,8),POR!$A:$R,10,0),"")</f>
        <v/>
      </c>
      <c r="Y3387" s="8" t="str">
        <f>IFERROR(VLOOKUP(LEFT($A3387,8),POR!$A:$R,11,0),"")</f>
        <v/>
      </c>
      <c r="Z3387" s="8" t="str">
        <f>IFERROR(VLOOKUP(LEFT($A3387,8),POR!$A:$R,12,0),"")</f>
        <v/>
      </c>
      <c r="AA3387" s="8" t="str">
        <f>IFERROR(VLOOKUP(LEFT($A3387,8),POR!$A:$R,13,0),"")</f>
        <v/>
      </c>
      <c r="AB3387" s="8" t="str">
        <f>IFERROR(VLOOKUP(LEFT($A3387,8),POR!$A:$R,14,0),"")</f>
        <v/>
      </c>
      <c r="AC3387" s="8" t="str">
        <f>IFERROR(VLOOKUP(LEFT($A3387,8),POR!$A:$R,15,0),"")</f>
        <v/>
      </c>
      <c r="AD3387" s="8" t="str">
        <f>IFERROR(VLOOKUP(LEFT($A3387,8),POR!$A:$R,16,0),"")</f>
        <v/>
      </c>
      <c r="AE3387" s="8" t="str">
        <f>IFERROR(VLOOKUP(LEFT($A3387,8),POR!$A:$R,17,0),"")</f>
        <v/>
      </c>
      <c r="AF3387" s="8" t="str">
        <f>IFERROR(VLOOKUP(LEFT($A3387,8),POR!$A:$R,18,0),"")</f>
        <v/>
      </c>
      <c r="AG3387" s="36" t="str">
        <f>IFERROR(VLOOKUP(A3387,NSD!F:G,2,0),"")</f>
        <v/>
      </c>
    </row>
    <row r="3388" spans="1:33">
      <c r="A3388" s="49" t="s">
        <v>2736</v>
      </c>
      <c r="B3388" s="36" t="str">
        <f>VLOOKUP(LEFT(A3388,8),Clusters!A:C,3,0)</f>
        <v>C4</v>
      </c>
      <c r="C3388" s="36">
        <f>VLOOKUP(LEFT(A3388,8),Clusters!A:D,2,0)</f>
        <v>41</v>
      </c>
      <c r="J3388" s="50"/>
      <c r="O3388" s="36">
        <f>IFERROR(VLOOKUP(LEFT(A3388,8),'Development Priority'!A:B,2,0),"")</f>
        <v>989</v>
      </c>
      <c r="P3388" s="8" t="str">
        <f>IFERROR(VLOOKUP(LEFT($A3388,8),POR!$A:$R,2,0),"")</f>
        <v/>
      </c>
      <c r="Q3388" s="8" t="str">
        <f>IFERROR(VLOOKUP(LEFT($A3388,8),POR!$A:$R,3,0),"")</f>
        <v/>
      </c>
      <c r="R3388" s="8" t="str">
        <f>IFERROR(VLOOKUP(LEFT($A3388,8),POR!$A:$R,4,0),"")</f>
        <v/>
      </c>
      <c r="S3388" s="8" t="str">
        <f>IFERROR(VLOOKUP(LEFT($A3388,8),POR!$A:$R,5,0),"")</f>
        <v/>
      </c>
      <c r="T3388" s="8" t="str">
        <f>IFERROR(VLOOKUP(LEFT($A3388,8),POR!$A:$R,6,0),"")</f>
        <v/>
      </c>
      <c r="U3388" s="8" t="str">
        <f>IFERROR(VLOOKUP(LEFT($A3388,8),POR!$A:$R,7,0),"")</f>
        <v/>
      </c>
      <c r="V3388" s="8" t="str">
        <f>IFERROR(VLOOKUP(LEFT($A3388,8),POR!$A:$R,8,0),"")</f>
        <v/>
      </c>
      <c r="W3388" s="8" t="str">
        <f>IFERROR(VLOOKUP(LEFT($A3388,8),POR!$A:$R,9,0),"")</f>
        <v/>
      </c>
      <c r="X3388" s="8" t="str">
        <f>IFERROR(VLOOKUP(LEFT($A3388,8),POR!$A:$R,10,0),"")</f>
        <v/>
      </c>
      <c r="Y3388" s="8" t="str">
        <f>IFERROR(VLOOKUP(LEFT($A3388,8),POR!$A:$R,11,0),"")</f>
        <v/>
      </c>
      <c r="Z3388" s="8" t="str">
        <f>IFERROR(VLOOKUP(LEFT($A3388,8),POR!$A:$R,12,0),"")</f>
        <v/>
      </c>
      <c r="AA3388" s="8" t="str">
        <f>IFERROR(VLOOKUP(LEFT($A3388,8),POR!$A:$R,13,0),"")</f>
        <v/>
      </c>
      <c r="AB3388" s="8" t="str">
        <f>IFERROR(VLOOKUP(LEFT($A3388,8),POR!$A:$R,14,0),"")</f>
        <v/>
      </c>
      <c r="AC3388" s="8" t="str">
        <f>IFERROR(VLOOKUP(LEFT($A3388,8),POR!$A:$R,15,0),"")</f>
        <v/>
      </c>
      <c r="AD3388" s="8" t="str">
        <f>IFERROR(VLOOKUP(LEFT($A3388,8),POR!$A:$R,16,0),"")</f>
        <v/>
      </c>
      <c r="AE3388" s="8" t="str">
        <f>IFERROR(VLOOKUP(LEFT($A3388,8),POR!$A:$R,17,0),"")</f>
        <v/>
      </c>
      <c r="AF3388" s="8" t="str">
        <f>IFERROR(VLOOKUP(LEFT($A3388,8),POR!$A:$R,18,0),"")</f>
        <v/>
      </c>
      <c r="AG3388" s="36" t="str">
        <f>IFERROR(VLOOKUP(A3388,NSD!F:G,2,0),"")</f>
        <v/>
      </c>
    </row>
    <row r="3389" spans="1:33">
      <c r="A3389" s="49" t="s">
        <v>2737</v>
      </c>
      <c r="B3389" s="36" t="str">
        <f>VLOOKUP(LEFT(A3389,8),Clusters!A:C,3,0)</f>
        <v>C4</v>
      </c>
      <c r="C3389" s="36">
        <f>VLOOKUP(LEFT(A3389,8),Clusters!A:D,2,0)</f>
        <v>41</v>
      </c>
      <c r="J3389" s="50"/>
      <c r="O3389" s="36">
        <f>IFERROR(VLOOKUP(LEFT(A3389,8),'Development Priority'!A:B,2,0),"")</f>
        <v>989</v>
      </c>
      <c r="P3389" s="8" t="str">
        <f>IFERROR(VLOOKUP(LEFT($A3389,8),POR!$A:$R,2,0),"")</f>
        <v/>
      </c>
      <c r="Q3389" s="8" t="str">
        <f>IFERROR(VLOOKUP(LEFT($A3389,8),POR!$A:$R,3,0),"")</f>
        <v/>
      </c>
      <c r="R3389" s="8" t="str">
        <f>IFERROR(VLOOKUP(LEFT($A3389,8),POR!$A:$R,4,0),"")</f>
        <v/>
      </c>
      <c r="S3389" s="8" t="str">
        <f>IFERROR(VLOOKUP(LEFT($A3389,8),POR!$A:$R,5,0),"")</f>
        <v/>
      </c>
      <c r="T3389" s="8" t="str">
        <f>IFERROR(VLOOKUP(LEFT($A3389,8),POR!$A:$R,6,0),"")</f>
        <v/>
      </c>
      <c r="U3389" s="8" t="str">
        <f>IFERROR(VLOOKUP(LEFT($A3389,8),POR!$A:$R,7,0),"")</f>
        <v/>
      </c>
      <c r="V3389" s="8" t="str">
        <f>IFERROR(VLOOKUP(LEFT($A3389,8),POR!$A:$R,8,0),"")</f>
        <v/>
      </c>
      <c r="W3389" s="8" t="str">
        <f>IFERROR(VLOOKUP(LEFT($A3389,8),POR!$A:$R,9,0),"")</f>
        <v/>
      </c>
      <c r="X3389" s="8" t="str">
        <f>IFERROR(VLOOKUP(LEFT($A3389,8),POR!$A:$R,10,0),"")</f>
        <v/>
      </c>
      <c r="Y3389" s="8" t="str">
        <f>IFERROR(VLOOKUP(LEFT($A3389,8),POR!$A:$R,11,0),"")</f>
        <v/>
      </c>
      <c r="Z3389" s="8" t="str">
        <f>IFERROR(VLOOKUP(LEFT($A3389,8),POR!$A:$R,12,0),"")</f>
        <v/>
      </c>
      <c r="AA3389" s="8" t="str">
        <f>IFERROR(VLOOKUP(LEFT($A3389,8),POR!$A:$R,13,0),"")</f>
        <v/>
      </c>
      <c r="AB3389" s="8" t="str">
        <f>IFERROR(VLOOKUP(LEFT($A3389,8),POR!$A:$R,14,0),"")</f>
        <v/>
      </c>
      <c r="AC3389" s="8" t="str">
        <f>IFERROR(VLOOKUP(LEFT($A3389,8),POR!$A:$R,15,0),"")</f>
        <v/>
      </c>
      <c r="AD3389" s="8" t="str">
        <f>IFERROR(VLOOKUP(LEFT($A3389,8),POR!$A:$R,16,0),"")</f>
        <v/>
      </c>
      <c r="AE3389" s="8" t="str">
        <f>IFERROR(VLOOKUP(LEFT($A3389,8),POR!$A:$R,17,0),"")</f>
        <v/>
      </c>
      <c r="AF3389" s="8" t="str">
        <f>IFERROR(VLOOKUP(LEFT($A3389,8),POR!$A:$R,18,0),"")</f>
        <v/>
      </c>
      <c r="AG3389" s="36" t="str">
        <f>IFERROR(VLOOKUP(A3389,NSD!F:G,2,0),"")</f>
        <v/>
      </c>
    </row>
    <row r="3390" spans="1:33">
      <c r="A3390" s="49" t="s">
        <v>2441</v>
      </c>
      <c r="B3390" s="36" t="str">
        <f>VLOOKUP(LEFT(A3390,8),Clusters!A:C,3,0)</f>
        <v>C4</v>
      </c>
      <c r="C3390" s="36">
        <f>VLOOKUP(LEFT(A3390,8),Clusters!A:D,2,0)</f>
        <v>41</v>
      </c>
      <c r="D3390" t="s">
        <v>1595</v>
      </c>
      <c r="E3390" t="s">
        <v>1595</v>
      </c>
      <c r="F3390" t="s">
        <v>1594</v>
      </c>
      <c r="J3390" s="50">
        <v>42815</v>
      </c>
      <c r="K3390" s="9" t="s">
        <v>5285</v>
      </c>
      <c r="L3390" s="9" t="s">
        <v>1595</v>
      </c>
      <c r="M3390" t="s">
        <v>2024</v>
      </c>
      <c r="O3390" s="36">
        <f>IFERROR(VLOOKUP(LEFT(A3390,8),'Development Priority'!A:B,2,0),"")</f>
        <v>607</v>
      </c>
      <c r="P3390" s="8" t="str">
        <f>IFERROR(VLOOKUP(LEFT($A3390,8),POR!$A:$R,2,0),"")</f>
        <v/>
      </c>
      <c r="Q3390" s="8" t="str">
        <f>IFERROR(VLOOKUP(LEFT($A3390,8),POR!$A:$R,3,0),"")</f>
        <v/>
      </c>
      <c r="R3390" s="8" t="str">
        <f>IFERROR(VLOOKUP(LEFT($A3390,8),POR!$A:$R,4,0),"")</f>
        <v/>
      </c>
      <c r="S3390" s="8" t="str">
        <f>IFERROR(VLOOKUP(LEFT($A3390,8),POR!$A:$R,5,0),"")</f>
        <v/>
      </c>
      <c r="T3390" s="8" t="str">
        <f>IFERROR(VLOOKUP(LEFT($A3390,8),POR!$A:$R,6,0),"")</f>
        <v/>
      </c>
      <c r="U3390" s="8" t="str">
        <f>IFERROR(VLOOKUP(LEFT($A3390,8),POR!$A:$R,7,0),"")</f>
        <v/>
      </c>
      <c r="V3390" s="8" t="str">
        <f>IFERROR(VLOOKUP(LEFT($A3390,8),POR!$A:$R,8,0),"")</f>
        <v/>
      </c>
      <c r="W3390" s="8" t="str">
        <f>IFERROR(VLOOKUP(LEFT($A3390,8),POR!$A:$R,9,0),"")</f>
        <v/>
      </c>
      <c r="X3390" s="8" t="str">
        <f>IFERROR(VLOOKUP(LEFT($A3390,8),POR!$A:$R,10,0),"")</f>
        <v/>
      </c>
      <c r="Y3390" s="8" t="str">
        <f>IFERROR(VLOOKUP(LEFT($A3390,8),POR!$A:$R,11,0),"")</f>
        <v/>
      </c>
      <c r="Z3390" s="8" t="str">
        <f>IFERROR(VLOOKUP(LEFT($A3390,8),POR!$A:$R,12,0),"")</f>
        <v/>
      </c>
      <c r="AA3390" s="8" t="str">
        <f>IFERROR(VLOOKUP(LEFT($A3390,8),POR!$A:$R,13,0),"")</f>
        <v/>
      </c>
      <c r="AB3390" s="8" t="str">
        <f>IFERROR(VLOOKUP(LEFT($A3390,8),POR!$A:$R,14,0),"")</f>
        <v/>
      </c>
      <c r="AC3390" s="8" t="str">
        <f>IFERROR(VLOOKUP(LEFT($A3390,8),POR!$A:$R,15,0),"")</f>
        <v/>
      </c>
      <c r="AD3390" s="8" t="str">
        <f>IFERROR(VLOOKUP(LEFT($A3390,8),POR!$A:$R,16,0),"")</f>
        <v/>
      </c>
      <c r="AE3390" s="8" t="str">
        <f>IFERROR(VLOOKUP(LEFT($A3390,8),POR!$A:$R,17,0),"")</f>
        <v/>
      </c>
      <c r="AF3390" s="8" t="str">
        <f>IFERROR(VLOOKUP(LEFT($A3390,8),POR!$A:$R,18,0),"")</f>
        <v/>
      </c>
      <c r="AG3390" s="36" t="str">
        <f>IFERROR(VLOOKUP(A3390,NSD!F:G,2,0),"")</f>
        <v/>
      </c>
    </row>
    <row r="3391" spans="1:33">
      <c r="A3391" s="49" t="s">
        <v>2442</v>
      </c>
      <c r="B3391" s="36" t="str">
        <f>VLOOKUP(LEFT(A3391,8),Clusters!A:C,3,0)</f>
        <v>C4</v>
      </c>
      <c r="C3391" s="36">
        <f>VLOOKUP(LEFT(A3391,8),Clusters!A:D,2,0)</f>
        <v>41</v>
      </c>
      <c r="J3391" s="50"/>
      <c r="O3391" s="36">
        <f>IFERROR(VLOOKUP(LEFT(A3391,8),'Development Priority'!A:B,2,0),"")</f>
        <v>607</v>
      </c>
      <c r="P3391" s="8" t="str">
        <f>IFERROR(VLOOKUP(LEFT($A3391,8),POR!$A:$R,2,0),"")</f>
        <v/>
      </c>
      <c r="Q3391" s="8" t="str">
        <f>IFERROR(VLOOKUP(LEFT($A3391,8),POR!$A:$R,3,0),"")</f>
        <v/>
      </c>
      <c r="R3391" s="8" t="str">
        <f>IFERROR(VLOOKUP(LEFT($A3391,8),POR!$A:$R,4,0),"")</f>
        <v/>
      </c>
      <c r="S3391" s="8" t="str">
        <f>IFERROR(VLOOKUP(LEFT($A3391,8),POR!$A:$R,5,0),"")</f>
        <v/>
      </c>
      <c r="T3391" s="8" t="str">
        <f>IFERROR(VLOOKUP(LEFT($A3391,8),POR!$A:$R,6,0),"")</f>
        <v/>
      </c>
      <c r="U3391" s="8" t="str">
        <f>IFERROR(VLOOKUP(LEFT($A3391,8),POR!$A:$R,7,0),"")</f>
        <v/>
      </c>
      <c r="V3391" s="8" t="str">
        <f>IFERROR(VLOOKUP(LEFT($A3391,8),POR!$A:$R,8,0),"")</f>
        <v/>
      </c>
      <c r="W3391" s="8" t="str">
        <f>IFERROR(VLOOKUP(LEFT($A3391,8),POR!$A:$R,9,0),"")</f>
        <v/>
      </c>
      <c r="X3391" s="8" t="str">
        <f>IFERROR(VLOOKUP(LEFT($A3391,8),POR!$A:$R,10,0),"")</f>
        <v/>
      </c>
      <c r="Y3391" s="8" t="str">
        <f>IFERROR(VLOOKUP(LEFT($A3391,8),POR!$A:$R,11,0),"")</f>
        <v/>
      </c>
      <c r="Z3391" s="8" t="str">
        <f>IFERROR(VLOOKUP(LEFT($A3391,8),POR!$A:$R,12,0),"")</f>
        <v/>
      </c>
      <c r="AA3391" s="8" t="str">
        <f>IFERROR(VLOOKUP(LEFT($A3391,8),POR!$A:$R,13,0),"")</f>
        <v/>
      </c>
      <c r="AB3391" s="8" t="str">
        <f>IFERROR(VLOOKUP(LEFT($A3391,8),POR!$A:$R,14,0),"")</f>
        <v/>
      </c>
      <c r="AC3391" s="8" t="str">
        <f>IFERROR(VLOOKUP(LEFT($A3391,8),POR!$A:$R,15,0),"")</f>
        <v/>
      </c>
      <c r="AD3391" s="8" t="str">
        <f>IFERROR(VLOOKUP(LEFT($A3391,8),POR!$A:$R,16,0),"")</f>
        <v/>
      </c>
      <c r="AE3391" s="8" t="str">
        <f>IFERROR(VLOOKUP(LEFT($A3391,8),POR!$A:$R,17,0),"")</f>
        <v/>
      </c>
      <c r="AF3391" s="8" t="str">
        <f>IFERROR(VLOOKUP(LEFT($A3391,8),POR!$A:$R,18,0),"")</f>
        <v/>
      </c>
      <c r="AG3391" s="36" t="str">
        <f>IFERROR(VLOOKUP(A3391,NSD!F:G,2,0),"")</f>
        <v/>
      </c>
    </row>
    <row r="3392" spans="1:33">
      <c r="A3392" s="49" t="s">
        <v>3384</v>
      </c>
      <c r="B3392" s="36" t="str">
        <f>VLOOKUP(LEFT(A3392,8),Clusters!A:C,3,0)</f>
        <v>C4</v>
      </c>
      <c r="C3392" s="36">
        <f>VLOOKUP(LEFT(A3392,8),Clusters!A:D,2,0)</f>
        <v>41</v>
      </c>
      <c r="J3392" s="50"/>
      <c r="O3392" s="36">
        <f>IFERROR(VLOOKUP(LEFT(A3392,8),'Development Priority'!A:B,2,0),"")</f>
        <v>607</v>
      </c>
      <c r="P3392" s="8" t="str">
        <f>IFERROR(VLOOKUP(LEFT($A3392,8),POR!$A:$R,2,0),"")</f>
        <v/>
      </c>
      <c r="Q3392" s="8" t="str">
        <f>IFERROR(VLOOKUP(LEFT($A3392,8),POR!$A:$R,3,0),"")</f>
        <v/>
      </c>
      <c r="R3392" s="8" t="str">
        <f>IFERROR(VLOOKUP(LEFT($A3392,8),POR!$A:$R,4,0),"")</f>
        <v/>
      </c>
      <c r="S3392" s="8" t="str">
        <f>IFERROR(VLOOKUP(LEFT($A3392,8),POR!$A:$R,5,0),"")</f>
        <v/>
      </c>
      <c r="T3392" s="8" t="str">
        <f>IFERROR(VLOOKUP(LEFT($A3392,8),POR!$A:$R,6,0),"")</f>
        <v/>
      </c>
      <c r="U3392" s="8" t="str">
        <f>IFERROR(VLOOKUP(LEFT($A3392,8),POR!$A:$R,7,0),"")</f>
        <v/>
      </c>
      <c r="V3392" s="8" t="str">
        <f>IFERROR(VLOOKUP(LEFT($A3392,8),POR!$A:$R,8,0),"")</f>
        <v/>
      </c>
      <c r="W3392" s="8" t="str">
        <f>IFERROR(VLOOKUP(LEFT($A3392,8),POR!$A:$R,9,0),"")</f>
        <v/>
      </c>
      <c r="X3392" s="8" t="str">
        <f>IFERROR(VLOOKUP(LEFT($A3392,8),POR!$A:$R,10,0),"")</f>
        <v/>
      </c>
      <c r="Y3392" s="8" t="str">
        <f>IFERROR(VLOOKUP(LEFT($A3392,8),POR!$A:$R,11,0),"")</f>
        <v/>
      </c>
      <c r="Z3392" s="8" t="str">
        <f>IFERROR(VLOOKUP(LEFT($A3392,8),POR!$A:$R,12,0),"")</f>
        <v/>
      </c>
      <c r="AA3392" s="8" t="str">
        <f>IFERROR(VLOOKUP(LEFT($A3392,8),POR!$A:$R,13,0),"")</f>
        <v/>
      </c>
      <c r="AB3392" s="8" t="str">
        <f>IFERROR(VLOOKUP(LEFT($A3392,8),POR!$A:$R,14,0),"")</f>
        <v/>
      </c>
      <c r="AC3392" s="8" t="str">
        <f>IFERROR(VLOOKUP(LEFT($A3392,8),POR!$A:$R,15,0),"")</f>
        <v/>
      </c>
      <c r="AD3392" s="8" t="str">
        <f>IFERROR(VLOOKUP(LEFT($A3392,8),POR!$A:$R,16,0),"")</f>
        <v/>
      </c>
      <c r="AE3392" s="8" t="str">
        <f>IFERROR(VLOOKUP(LEFT($A3392,8),POR!$A:$R,17,0),"")</f>
        <v/>
      </c>
      <c r="AF3392" s="8" t="str">
        <f>IFERROR(VLOOKUP(LEFT($A3392,8),POR!$A:$R,18,0),"")</f>
        <v/>
      </c>
      <c r="AG3392" s="36" t="str">
        <f>IFERROR(VLOOKUP(A3392,NSD!F:G,2,0),"")</f>
        <v/>
      </c>
    </row>
    <row r="3393" spans="1:33">
      <c r="A3393" s="49" t="s">
        <v>2443</v>
      </c>
      <c r="B3393" s="36" t="str">
        <f>VLOOKUP(LEFT(A3393,8),Clusters!A:C,3,0)</f>
        <v>C4</v>
      </c>
      <c r="C3393" s="36">
        <f>VLOOKUP(LEFT(A3393,8),Clusters!A:D,2,0)</f>
        <v>41</v>
      </c>
      <c r="J3393" s="50"/>
      <c r="O3393" s="36">
        <f>IFERROR(VLOOKUP(LEFT(A3393,8),'Development Priority'!A:B,2,0),"")</f>
        <v>587</v>
      </c>
      <c r="P3393" s="8" t="str">
        <f>IFERROR(VLOOKUP(LEFT($A3393,8),POR!$A:$R,2,0),"")</f>
        <v/>
      </c>
      <c r="Q3393" s="8" t="str">
        <f>IFERROR(VLOOKUP(LEFT($A3393,8),POR!$A:$R,3,0),"")</f>
        <v/>
      </c>
      <c r="R3393" s="8" t="str">
        <f>IFERROR(VLOOKUP(LEFT($A3393,8),POR!$A:$R,4,0),"")</f>
        <v/>
      </c>
      <c r="S3393" s="8" t="str">
        <f>IFERROR(VLOOKUP(LEFT($A3393,8),POR!$A:$R,5,0),"")</f>
        <v/>
      </c>
      <c r="T3393" s="8" t="str">
        <f>IFERROR(VLOOKUP(LEFT($A3393,8),POR!$A:$R,6,0),"")</f>
        <v/>
      </c>
      <c r="U3393" s="8" t="str">
        <f>IFERROR(VLOOKUP(LEFT($A3393,8),POR!$A:$R,7,0),"")</f>
        <v/>
      </c>
      <c r="V3393" s="8" t="str">
        <f>IFERROR(VLOOKUP(LEFT($A3393,8),POR!$A:$R,8,0),"")</f>
        <v/>
      </c>
      <c r="W3393" s="8" t="str">
        <f>IFERROR(VLOOKUP(LEFT($A3393,8),POR!$A:$R,9,0),"")</f>
        <v/>
      </c>
      <c r="X3393" s="8" t="str">
        <f>IFERROR(VLOOKUP(LEFT($A3393,8),POR!$A:$R,10,0),"")</f>
        <v/>
      </c>
      <c r="Y3393" s="8" t="str">
        <f>IFERROR(VLOOKUP(LEFT($A3393,8),POR!$A:$R,11,0),"")</f>
        <v/>
      </c>
      <c r="Z3393" s="8" t="str">
        <f>IFERROR(VLOOKUP(LEFT($A3393,8),POR!$A:$R,12,0),"")</f>
        <v/>
      </c>
      <c r="AA3393" s="8" t="str">
        <f>IFERROR(VLOOKUP(LEFT($A3393,8),POR!$A:$R,13,0),"")</f>
        <v/>
      </c>
      <c r="AB3393" s="8" t="str">
        <f>IFERROR(VLOOKUP(LEFT($A3393,8),POR!$A:$R,14,0),"")</f>
        <v/>
      </c>
      <c r="AC3393" s="8" t="str">
        <f>IFERROR(VLOOKUP(LEFT($A3393,8),POR!$A:$R,15,0),"")</f>
        <v/>
      </c>
      <c r="AD3393" s="8" t="str">
        <f>IFERROR(VLOOKUP(LEFT($A3393,8),POR!$A:$R,16,0),"")</f>
        <v/>
      </c>
      <c r="AE3393" s="8" t="str">
        <f>IFERROR(VLOOKUP(LEFT($A3393,8),POR!$A:$R,17,0),"")</f>
        <v/>
      </c>
      <c r="AF3393" s="8" t="str">
        <f>IFERROR(VLOOKUP(LEFT($A3393,8),POR!$A:$R,18,0),"")</f>
        <v/>
      </c>
      <c r="AG3393" s="36" t="str">
        <f>IFERROR(VLOOKUP(A3393,NSD!F:G,2,0),"")</f>
        <v/>
      </c>
    </row>
    <row r="3394" spans="1:33">
      <c r="A3394" s="49" t="s">
        <v>2444</v>
      </c>
      <c r="B3394" s="36" t="str">
        <f>VLOOKUP(LEFT(A3394,8),Clusters!A:C,3,0)</f>
        <v>C4</v>
      </c>
      <c r="C3394" s="36">
        <f>VLOOKUP(LEFT(A3394,8),Clusters!A:D,2,0)</f>
        <v>41</v>
      </c>
      <c r="J3394" s="50"/>
      <c r="O3394" s="36">
        <f>IFERROR(VLOOKUP(LEFT(A3394,8),'Development Priority'!A:B,2,0),"")</f>
        <v>587</v>
      </c>
      <c r="P3394" s="8" t="str">
        <f>IFERROR(VLOOKUP(LEFT($A3394,8),POR!$A:$R,2,0),"")</f>
        <v/>
      </c>
      <c r="Q3394" s="8" t="str">
        <f>IFERROR(VLOOKUP(LEFT($A3394,8),POR!$A:$R,3,0),"")</f>
        <v/>
      </c>
      <c r="R3394" s="8" t="str">
        <f>IFERROR(VLOOKUP(LEFT($A3394,8),POR!$A:$R,4,0),"")</f>
        <v/>
      </c>
      <c r="S3394" s="8" t="str">
        <f>IFERROR(VLOOKUP(LEFT($A3394,8),POR!$A:$R,5,0),"")</f>
        <v/>
      </c>
      <c r="T3394" s="8" t="str">
        <f>IFERROR(VLOOKUP(LEFT($A3394,8),POR!$A:$R,6,0),"")</f>
        <v/>
      </c>
      <c r="U3394" s="8" t="str">
        <f>IFERROR(VLOOKUP(LEFT($A3394,8),POR!$A:$R,7,0),"")</f>
        <v/>
      </c>
      <c r="V3394" s="8" t="str">
        <f>IFERROR(VLOOKUP(LEFT($A3394,8),POR!$A:$R,8,0),"")</f>
        <v/>
      </c>
      <c r="W3394" s="8" t="str">
        <f>IFERROR(VLOOKUP(LEFT($A3394,8),POR!$A:$R,9,0),"")</f>
        <v/>
      </c>
      <c r="X3394" s="8" t="str">
        <f>IFERROR(VLOOKUP(LEFT($A3394,8),POR!$A:$R,10,0),"")</f>
        <v/>
      </c>
      <c r="Y3394" s="8" t="str">
        <f>IFERROR(VLOOKUP(LEFT($A3394,8),POR!$A:$R,11,0),"")</f>
        <v/>
      </c>
      <c r="Z3394" s="8" t="str">
        <f>IFERROR(VLOOKUP(LEFT($A3394,8),POR!$A:$R,12,0),"")</f>
        <v/>
      </c>
      <c r="AA3394" s="8" t="str">
        <f>IFERROR(VLOOKUP(LEFT($A3394,8),POR!$A:$R,13,0),"")</f>
        <v/>
      </c>
      <c r="AB3394" s="8" t="str">
        <f>IFERROR(VLOOKUP(LEFT($A3394,8),POR!$A:$R,14,0),"")</f>
        <v/>
      </c>
      <c r="AC3394" s="8" t="str">
        <f>IFERROR(VLOOKUP(LEFT($A3394,8),POR!$A:$R,15,0),"")</f>
        <v/>
      </c>
      <c r="AD3394" s="8" t="str">
        <f>IFERROR(VLOOKUP(LEFT($A3394,8),POR!$A:$R,16,0),"")</f>
        <v/>
      </c>
      <c r="AE3394" s="8" t="str">
        <f>IFERROR(VLOOKUP(LEFT($A3394,8),POR!$A:$R,17,0),"")</f>
        <v/>
      </c>
      <c r="AF3394" s="8" t="str">
        <f>IFERROR(VLOOKUP(LEFT($A3394,8),POR!$A:$R,18,0),"")</f>
        <v/>
      </c>
      <c r="AG3394" s="36" t="str">
        <f>IFERROR(VLOOKUP(A3394,NSD!F:G,2,0),"")</f>
        <v/>
      </c>
    </row>
    <row r="3395" spans="1:33">
      <c r="A3395" s="49" t="s">
        <v>2282</v>
      </c>
      <c r="B3395" s="36" t="str">
        <f>VLOOKUP(LEFT(A3395,8),Clusters!A:C,3,0)</f>
        <v>C4</v>
      </c>
      <c r="C3395" s="36">
        <f>VLOOKUP(LEFT(A3395,8),Clusters!A:D,2,0)</f>
        <v>41</v>
      </c>
      <c r="J3395" s="50"/>
      <c r="O3395" s="36">
        <f>IFERROR(VLOOKUP(LEFT(A3395,8),'Development Priority'!A:B,2,0),"")</f>
        <v>587</v>
      </c>
      <c r="P3395" s="8" t="str">
        <f>IFERROR(VLOOKUP(LEFT($A3395,8),POR!$A:$R,2,0),"")</f>
        <v/>
      </c>
      <c r="Q3395" s="8" t="str">
        <f>IFERROR(VLOOKUP(LEFT($A3395,8),POR!$A:$R,3,0),"")</f>
        <v/>
      </c>
      <c r="R3395" s="8" t="str">
        <f>IFERROR(VLOOKUP(LEFT($A3395,8),POR!$A:$R,4,0),"")</f>
        <v/>
      </c>
      <c r="S3395" s="8" t="str">
        <f>IFERROR(VLOOKUP(LEFT($A3395,8),POR!$A:$R,5,0),"")</f>
        <v/>
      </c>
      <c r="T3395" s="8" t="str">
        <f>IFERROR(VLOOKUP(LEFT($A3395,8),POR!$A:$R,6,0),"")</f>
        <v/>
      </c>
      <c r="U3395" s="8" t="str">
        <f>IFERROR(VLOOKUP(LEFT($A3395,8),POR!$A:$R,7,0),"")</f>
        <v/>
      </c>
      <c r="V3395" s="8" t="str">
        <f>IFERROR(VLOOKUP(LEFT($A3395,8),POR!$A:$R,8,0),"")</f>
        <v/>
      </c>
      <c r="W3395" s="8" t="str">
        <f>IFERROR(VLOOKUP(LEFT($A3395,8),POR!$A:$R,9,0),"")</f>
        <v/>
      </c>
      <c r="X3395" s="8" t="str">
        <f>IFERROR(VLOOKUP(LEFT($A3395,8),POR!$A:$R,10,0),"")</f>
        <v/>
      </c>
      <c r="Y3395" s="8" t="str">
        <f>IFERROR(VLOOKUP(LEFT($A3395,8),POR!$A:$R,11,0),"")</f>
        <v/>
      </c>
      <c r="Z3395" s="8" t="str">
        <f>IFERROR(VLOOKUP(LEFT($A3395,8),POR!$A:$R,12,0),"")</f>
        <v/>
      </c>
      <c r="AA3395" s="8" t="str">
        <f>IFERROR(VLOOKUP(LEFT($A3395,8),POR!$A:$R,13,0),"")</f>
        <v/>
      </c>
      <c r="AB3395" s="8" t="str">
        <f>IFERROR(VLOOKUP(LEFT($A3395,8),POR!$A:$R,14,0),"")</f>
        <v/>
      </c>
      <c r="AC3395" s="8" t="str">
        <f>IFERROR(VLOOKUP(LEFT($A3395,8),POR!$A:$R,15,0),"")</f>
        <v/>
      </c>
      <c r="AD3395" s="8" t="str">
        <f>IFERROR(VLOOKUP(LEFT($A3395,8),POR!$A:$R,16,0),"")</f>
        <v/>
      </c>
      <c r="AE3395" s="8" t="str">
        <f>IFERROR(VLOOKUP(LEFT($A3395,8),POR!$A:$R,17,0),"")</f>
        <v/>
      </c>
      <c r="AF3395" s="8" t="str">
        <f>IFERROR(VLOOKUP(LEFT($A3395,8),POR!$A:$R,18,0),"")</f>
        <v/>
      </c>
      <c r="AG3395" s="36" t="str">
        <f>IFERROR(VLOOKUP(A3395,NSD!F:G,2,0),"")</f>
        <v/>
      </c>
    </row>
    <row r="3396" spans="1:33">
      <c r="A3396" s="49" t="s">
        <v>3131</v>
      </c>
      <c r="B3396" s="36" t="str">
        <f>VLOOKUP(LEFT(A3396,8),Clusters!A:C,3,0)</f>
        <v>C4</v>
      </c>
      <c r="C3396" s="36">
        <f>VLOOKUP(LEFT(A3396,8),Clusters!A:D,2,0)</f>
        <v>41</v>
      </c>
      <c r="J3396" s="50"/>
      <c r="O3396" s="36">
        <f>IFERROR(VLOOKUP(LEFT(A3396,8),'Development Priority'!A:B,2,0),"")</f>
        <v>943</v>
      </c>
      <c r="P3396" s="8" t="str">
        <f>IFERROR(VLOOKUP(LEFT($A3396,8),POR!$A:$R,2,0),"")</f>
        <v/>
      </c>
      <c r="Q3396" s="8" t="str">
        <f>IFERROR(VLOOKUP(LEFT($A3396,8),POR!$A:$R,3,0),"")</f>
        <v/>
      </c>
      <c r="R3396" s="8" t="str">
        <f>IFERROR(VLOOKUP(LEFT($A3396,8),POR!$A:$R,4,0),"")</f>
        <v/>
      </c>
      <c r="S3396" s="8" t="str">
        <f>IFERROR(VLOOKUP(LEFT($A3396,8),POR!$A:$R,5,0),"")</f>
        <v/>
      </c>
      <c r="T3396" s="8" t="str">
        <f>IFERROR(VLOOKUP(LEFT($A3396,8),POR!$A:$R,6,0),"")</f>
        <v/>
      </c>
      <c r="U3396" s="8" t="str">
        <f>IFERROR(VLOOKUP(LEFT($A3396,8),POR!$A:$R,7,0),"")</f>
        <v/>
      </c>
      <c r="V3396" s="8" t="str">
        <f>IFERROR(VLOOKUP(LEFT($A3396,8),POR!$A:$R,8,0),"")</f>
        <v/>
      </c>
      <c r="W3396" s="8" t="str">
        <f>IFERROR(VLOOKUP(LEFT($A3396,8),POR!$A:$R,9,0),"")</f>
        <v/>
      </c>
      <c r="X3396" s="8" t="str">
        <f>IFERROR(VLOOKUP(LEFT($A3396,8),POR!$A:$R,10,0),"")</f>
        <v/>
      </c>
      <c r="Y3396" s="8" t="str">
        <f>IFERROR(VLOOKUP(LEFT($A3396,8),POR!$A:$R,11,0),"")</f>
        <v/>
      </c>
      <c r="Z3396" s="8" t="str">
        <f>IFERROR(VLOOKUP(LEFT($A3396,8),POR!$A:$R,12,0),"")</f>
        <v/>
      </c>
      <c r="AA3396" s="8" t="str">
        <f>IFERROR(VLOOKUP(LEFT($A3396,8),POR!$A:$R,13,0),"")</f>
        <v/>
      </c>
      <c r="AB3396" s="8" t="str">
        <f>IFERROR(VLOOKUP(LEFT($A3396,8),POR!$A:$R,14,0),"")</f>
        <v/>
      </c>
      <c r="AC3396" s="8" t="str">
        <f>IFERROR(VLOOKUP(LEFT($A3396,8),POR!$A:$R,15,0),"")</f>
        <v/>
      </c>
      <c r="AD3396" s="8" t="str">
        <f>IFERROR(VLOOKUP(LEFT($A3396,8),POR!$A:$R,16,0),"")</f>
        <v/>
      </c>
      <c r="AE3396" s="8" t="str">
        <f>IFERROR(VLOOKUP(LEFT($A3396,8),POR!$A:$R,17,0),"")</f>
        <v/>
      </c>
      <c r="AF3396" s="8" t="str">
        <f>IFERROR(VLOOKUP(LEFT($A3396,8),POR!$A:$R,18,0),"")</f>
        <v/>
      </c>
      <c r="AG3396" s="36" t="str">
        <f>IFERROR(VLOOKUP(A3396,NSD!F:G,2,0),"")</f>
        <v/>
      </c>
    </row>
    <row r="3397" spans="1:33">
      <c r="A3397" s="49" t="s">
        <v>2445</v>
      </c>
      <c r="B3397" s="36" t="str">
        <f>VLOOKUP(LEFT(A3397,8),Clusters!A:C,3,0)</f>
        <v>C4</v>
      </c>
      <c r="C3397" s="36">
        <f>VLOOKUP(LEFT(A3397,8),Clusters!A:D,2,0)</f>
        <v>41</v>
      </c>
      <c r="J3397" s="50"/>
      <c r="O3397" s="36">
        <f>IFERROR(VLOOKUP(LEFT(A3397,8),'Development Priority'!A:B,2,0),"")</f>
        <v>943</v>
      </c>
      <c r="P3397" s="8" t="str">
        <f>IFERROR(VLOOKUP(LEFT($A3397,8),POR!$A:$R,2,0),"")</f>
        <v/>
      </c>
      <c r="Q3397" s="8" t="str">
        <f>IFERROR(VLOOKUP(LEFT($A3397,8),POR!$A:$R,3,0),"")</f>
        <v/>
      </c>
      <c r="R3397" s="8" t="str">
        <f>IFERROR(VLOOKUP(LEFT($A3397,8),POR!$A:$R,4,0),"")</f>
        <v/>
      </c>
      <c r="S3397" s="8" t="str">
        <f>IFERROR(VLOOKUP(LEFT($A3397,8),POR!$A:$R,5,0),"")</f>
        <v/>
      </c>
      <c r="T3397" s="8" t="str">
        <f>IFERROR(VLOOKUP(LEFT($A3397,8),POR!$A:$R,6,0),"")</f>
        <v/>
      </c>
      <c r="U3397" s="8" t="str">
        <f>IFERROR(VLOOKUP(LEFT($A3397,8),POR!$A:$R,7,0),"")</f>
        <v/>
      </c>
      <c r="V3397" s="8" t="str">
        <f>IFERROR(VLOOKUP(LEFT($A3397,8),POR!$A:$R,8,0),"")</f>
        <v/>
      </c>
      <c r="W3397" s="8" t="str">
        <f>IFERROR(VLOOKUP(LEFT($A3397,8),POR!$A:$R,9,0),"")</f>
        <v/>
      </c>
      <c r="X3397" s="8" t="str">
        <f>IFERROR(VLOOKUP(LEFT($A3397,8),POR!$A:$R,10,0),"")</f>
        <v/>
      </c>
      <c r="Y3397" s="8" t="str">
        <f>IFERROR(VLOOKUP(LEFT($A3397,8),POR!$A:$R,11,0),"")</f>
        <v/>
      </c>
      <c r="Z3397" s="8" t="str">
        <f>IFERROR(VLOOKUP(LEFT($A3397,8),POR!$A:$R,12,0),"")</f>
        <v/>
      </c>
      <c r="AA3397" s="8" t="str">
        <f>IFERROR(VLOOKUP(LEFT($A3397,8),POR!$A:$R,13,0),"")</f>
        <v/>
      </c>
      <c r="AB3397" s="8" t="str">
        <f>IFERROR(VLOOKUP(LEFT($A3397,8),POR!$A:$R,14,0),"")</f>
        <v/>
      </c>
      <c r="AC3397" s="8" t="str">
        <f>IFERROR(VLOOKUP(LEFT($A3397,8),POR!$A:$R,15,0),"")</f>
        <v/>
      </c>
      <c r="AD3397" s="8" t="str">
        <f>IFERROR(VLOOKUP(LEFT($A3397,8),POR!$A:$R,16,0),"")</f>
        <v/>
      </c>
      <c r="AE3397" s="8" t="str">
        <f>IFERROR(VLOOKUP(LEFT($A3397,8),POR!$A:$R,17,0),"")</f>
        <v/>
      </c>
      <c r="AF3397" s="8" t="str">
        <f>IFERROR(VLOOKUP(LEFT($A3397,8),POR!$A:$R,18,0),"")</f>
        <v/>
      </c>
      <c r="AG3397" s="36" t="str">
        <f>IFERROR(VLOOKUP(A3397,NSD!F:G,2,0),"")</f>
        <v/>
      </c>
    </row>
    <row r="3398" spans="1:33">
      <c r="A3398" s="49" t="s">
        <v>2446</v>
      </c>
      <c r="B3398" s="36" t="str">
        <f>VLOOKUP(LEFT(A3398,8),Clusters!A:C,3,0)</f>
        <v>C4</v>
      </c>
      <c r="C3398" s="36">
        <f>VLOOKUP(LEFT(A3398,8),Clusters!A:D,2,0)</f>
        <v>41</v>
      </c>
      <c r="J3398" s="50"/>
      <c r="O3398" s="36">
        <f>IFERROR(VLOOKUP(LEFT(A3398,8),'Development Priority'!A:B,2,0),"")</f>
        <v>943</v>
      </c>
      <c r="P3398" s="8" t="str">
        <f>IFERROR(VLOOKUP(LEFT($A3398,8),POR!$A:$R,2,0),"")</f>
        <v/>
      </c>
      <c r="Q3398" s="8" t="str">
        <f>IFERROR(VLOOKUP(LEFT($A3398,8),POR!$A:$R,3,0),"")</f>
        <v/>
      </c>
      <c r="R3398" s="8" t="str">
        <f>IFERROR(VLOOKUP(LEFT($A3398,8),POR!$A:$R,4,0),"")</f>
        <v/>
      </c>
      <c r="S3398" s="8" t="str">
        <f>IFERROR(VLOOKUP(LEFT($A3398,8),POR!$A:$R,5,0),"")</f>
        <v/>
      </c>
      <c r="T3398" s="8" t="str">
        <f>IFERROR(VLOOKUP(LEFT($A3398,8),POR!$A:$R,6,0),"")</f>
        <v/>
      </c>
      <c r="U3398" s="8" t="str">
        <f>IFERROR(VLOOKUP(LEFT($A3398,8),POR!$A:$R,7,0),"")</f>
        <v/>
      </c>
      <c r="V3398" s="8" t="str">
        <f>IFERROR(VLOOKUP(LEFT($A3398,8),POR!$A:$R,8,0),"")</f>
        <v/>
      </c>
      <c r="W3398" s="8" t="str">
        <f>IFERROR(VLOOKUP(LEFT($A3398,8),POR!$A:$R,9,0),"")</f>
        <v/>
      </c>
      <c r="X3398" s="8" t="str">
        <f>IFERROR(VLOOKUP(LEFT($A3398,8),POR!$A:$R,10,0),"")</f>
        <v/>
      </c>
      <c r="Y3398" s="8" t="str">
        <f>IFERROR(VLOOKUP(LEFT($A3398,8),POR!$A:$R,11,0),"")</f>
        <v/>
      </c>
      <c r="Z3398" s="8" t="str">
        <f>IFERROR(VLOOKUP(LEFT($A3398,8),POR!$A:$R,12,0),"")</f>
        <v/>
      </c>
      <c r="AA3398" s="8" t="str">
        <f>IFERROR(VLOOKUP(LEFT($A3398,8),POR!$A:$R,13,0),"")</f>
        <v/>
      </c>
      <c r="AB3398" s="8" t="str">
        <f>IFERROR(VLOOKUP(LEFT($A3398,8),POR!$A:$R,14,0),"")</f>
        <v/>
      </c>
      <c r="AC3398" s="8" t="str">
        <f>IFERROR(VLOOKUP(LEFT($A3398,8),POR!$A:$R,15,0),"")</f>
        <v/>
      </c>
      <c r="AD3398" s="8" t="str">
        <f>IFERROR(VLOOKUP(LEFT($A3398,8),POR!$A:$R,16,0),"")</f>
        <v/>
      </c>
      <c r="AE3398" s="8" t="str">
        <f>IFERROR(VLOOKUP(LEFT($A3398,8),POR!$A:$R,17,0),"")</f>
        <v/>
      </c>
      <c r="AF3398" s="8" t="str">
        <f>IFERROR(VLOOKUP(LEFT($A3398,8),POR!$A:$R,18,0),"")</f>
        <v/>
      </c>
      <c r="AG3398" s="36" t="str">
        <f>IFERROR(VLOOKUP(A3398,NSD!F:G,2,0),"")</f>
        <v/>
      </c>
    </row>
    <row r="3399" spans="1:33">
      <c r="A3399" s="49" t="s">
        <v>2447</v>
      </c>
      <c r="B3399" s="36" t="str">
        <f>VLOOKUP(LEFT(A3399,8),Clusters!A:C,3,0)</f>
        <v>C4</v>
      </c>
      <c r="C3399" s="36">
        <f>VLOOKUP(LEFT(A3399,8),Clusters!A:D,2,0)</f>
        <v>41</v>
      </c>
      <c r="J3399" s="50"/>
      <c r="O3399" s="36">
        <f>IFERROR(VLOOKUP(LEFT(A3399,8),'Development Priority'!A:B,2,0),"")</f>
        <v>783</v>
      </c>
      <c r="P3399" s="8" t="str">
        <f>IFERROR(VLOOKUP(LEFT($A3399,8),POR!$A:$R,2,0),"")</f>
        <v/>
      </c>
      <c r="Q3399" s="8" t="str">
        <f>IFERROR(VLOOKUP(LEFT($A3399,8),POR!$A:$R,3,0),"")</f>
        <v/>
      </c>
      <c r="R3399" s="8" t="str">
        <f>IFERROR(VLOOKUP(LEFT($A3399,8),POR!$A:$R,4,0),"")</f>
        <v/>
      </c>
      <c r="S3399" s="8" t="str">
        <f>IFERROR(VLOOKUP(LEFT($A3399,8),POR!$A:$R,5,0),"")</f>
        <v/>
      </c>
      <c r="T3399" s="8" t="str">
        <f>IFERROR(VLOOKUP(LEFT($A3399,8),POR!$A:$R,6,0),"")</f>
        <v/>
      </c>
      <c r="U3399" s="8" t="str">
        <f>IFERROR(VLOOKUP(LEFT($A3399,8),POR!$A:$R,7,0),"")</f>
        <v/>
      </c>
      <c r="V3399" s="8" t="str">
        <f>IFERROR(VLOOKUP(LEFT($A3399,8),POR!$A:$R,8,0),"")</f>
        <v/>
      </c>
      <c r="W3399" s="8" t="str">
        <f>IFERROR(VLOOKUP(LEFT($A3399,8),POR!$A:$R,9,0),"")</f>
        <v/>
      </c>
      <c r="X3399" s="8" t="str">
        <f>IFERROR(VLOOKUP(LEFT($A3399,8),POR!$A:$R,10,0),"")</f>
        <v/>
      </c>
      <c r="Y3399" s="8" t="str">
        <f>IFERROR(VLOOKUP(LEFT($A3399,8),POR!$A:$R,11,0),"")</f>
        <v/>
      </c>
      <c r="Z3399" s="8" t="str">
        <f>IFERROR(VLOOKUP(LEFT($A3399,8),POR!$A:$R,12,0),"")</f>
        <v/>
      </c>
      <c r="AA3399" s="8" t="str">
        <f>IFERROR(VLOOKUP(LEFT($A3399,8),POR!$A:$R,13,0),"")</f>
        <v/>
      </c>
      <c r="AB3399" s="8" t="str">
        <f>IFERROR(VLOOKUP(LEFT($A3399,8),POR!$A:$R,14,0),"")</f>
        <v/>
      </c>
      <c r="AC3399" s="8" t="str">
        <f>IFERROR(VLOOKUP(LEFT($A3399,8),POR!$A:$R,15,0),"")</f>
        <v/>
      </c>
      <c r="AD3399" s="8" t="str">
        <f>IFERROR(VLOOKUP(LEFT($A3399,8),POR!$A:$R,16,0),"")</f>
        <v/>
      </c>
      <c r="AE3399" s="8" t="str">
        <f>IFERROR(VLOOKUP(LEFT($A3399,8),POR!$A:$R,17,0),"")</f>
        <v/>
      </c>
      <c r="AF3399" s="8" t="str">
        <f>IFERROR(VLOOKUP(LEFT($A3399,8),POR!$A:$R,18,0),"")</f>
        <v/>
      </c>
      <c r="AG3399" s="36" t="str">
        <f>IFERROR(VLOOKUP(A3399,NSD!F:G,2,0),"")</f>
        <v/>
      </c>
    </row>
    <row r="3400" spans="1:33">
      <c r="A3400" s="49" t="s">
        <v>2448</v>
      </c>
      <c r="B3400" s="36" t="str">
        <f>VLOOKUP(LEFT(A3400,8),Clusters!A:C,3,0)</f>
        <v>C4</v>
      </c>
      <c r="C3400" s="36">
        <f>VLOOKUP(LEFT(A3400,8),Clusters!A:D,2,0)</f>
        <v>41</v>
      </c>
      <c r="J3400" s="50"/>
      <c r="O3400" s="36">
        <f>IFERROR(VLOOKUP(LEFT(A3400,8),'Development Priority'!A:B,2,0),"")</f>
        <v>783</v>
      </c>
      <c r="P3400" s="8" t="str">
        <f>IFERROR(VLOOKUP(LEFT($A3400,8),POR!$A:$R,2,0),"")</f>
        <v/>
      </c>
      <c r="Q3400" s="8" t="str">
        <f>IFERROR(VLOOKUP(LEFT($A3400,8),POR!$A:$R,3,0),"")</f>
        <v/>
      </c>
      <c r="R3400" s="8" t="str">
        <f>IFERROR(VLOOKUP(LEFT($A3400,8),POR!$A:$R,4,0),"")</f>
        <v/>
      </c>
      <c r="S3400" s="8" t="str">
        <f>IFERROR(VLOOKUP(LEFT($A3400,8),POR!$A:$R,5,0),"")</f>
        <v/>
      </c>
      <c r="T3400" s="8" t="str">
        <f>IFERROR(VLOOKUP(LEFT($A3400,8),POR!$A:$R,6,0),"")</f>
        <v/>
      </c>
      <c r="U3400" s="8" t="str">
        <f>IFERROR(VLOOKUP(LEFT($A3400,8),POR!$A:$R,7,0),"")</f>
        <v/>
      </c>
      <c r="V3400" s="8" t="str">
        <f>IFERROR(VLOOKUP(LEFT($A3400,8),POR!$A:$R,8,0),"")</f>
        <v/>
      </c>
      <c r="W3400" s="8" t="str">
        <f>IFERROR(VLOOKUP(LEFT($A3400,8),POR!$A:$R,9,0),"")</f>
        <v/>
      </c>
      <c r="X3400" s="8" t="str">
        <f>IFERROR(VLOOKUP(LEFT($A3400,8),POR!$A:$R,10,0),"")</f>
        <v/>
      </c>
      <c r="Y3400" s="8" t="str">
        <f>IFERROR(VLOOKUP(LEFT($A3400,8),POR!$A:$R,11,0),"")</f>
        <v/>
      </c>
      <c r="Z3400" s="8" t="str">
        <f>IFERROR(VLOOKUP(LEFT($A3400,8),POR!$A:$R,12,0),"")</f>
        <v/>
      </c>
      <c r="AA3400" s="8" t="str">
        <f>IFERROR(VLOOKUP(LEFT($A3400,8),POR!$A:$R,13,0),"")</f>
        <v/>
      </c>
      <c r="AB3400" s="8" t="str">
        <f>IFERROR(VLOOKUP(LEFT($A3400,8),POR!$A:$R,14,0),"")</f>
        <v/>
      </c>
      <c r="AC3400" s="8" t="str">
        <f>IFERROR(VLOOKUP(LEFT($A3400,8),POR!$A:$R,15,0),"")</f>
        <v/>
      </c>
      <c r="AD3400" s="8" t="str">
        <f>IFERROR(VLOOKUP(LEFT($A3400,8),POR!$A:$R,16,0),"")</f>
        <v/>
      </c>
      <c r="AE3400" s="8" t="str">
        <f>IFERROR(VLOOKUP(LEFT($A3400,8),POR!$A:$R,17,0),"")</f>
        <v/>
      </c>
      <c r="AF3400" s="8" t="str">
        <f>IFERROR(VLOOKUP(LEFT($A3400,8),POR!$A:$R,18,0),"")</f>
        <v/>
      </c>
      <c r="AG3400" s="36" t="str">
        <f>IFERROR(VLOOKUP(A3400,NSD!F:G,2,0),"")</f>
        <v/>
      </c>
    </row>
    <row r="3401" spans="1:33">
      <c r="A3401" s="49" t="s">
        <v>4169</v>
      </c>
      <c r="B3401" s="36" t="str">
        <f>VLOOKUP(LEFT(A3401,8),Clusters!A:C,3,0)</f>
        <v>C4</v>
      </c>
      <c r="C3401" s="36">
        <f>VLOOKUP(LEFT(A3401,8),Clusters!A:D,2,0)</f>
        <v>41</v>
      </c>
      <c r="D3401" t="s">
        <v>1595</v>
      </c>
      <c r="E3401" t="s">
        <v>1595</v>
      </c>
      <c r="F3401" t="s">
        <v>1594</v>
      </c>
      <c r="J3401" s="50">
        <v>42815</v>
      </c>
      <c r="K3401" s="9" t="s">
        <v>5285</v>
      </c>
      <c r="L3401" s="9" t="s">
        <v>1595</v>
      </c>
      <c r="M3401" t="s">
        <v>2024</v>
      </c>
      <c r="O3401" s="36">
        <f>IFERROR(VLOOKUP(LEFT(A3401,8),'Development Priority'!A:B,2,0),"")</f>
        <v>783</v>
      </c>
      <c r="P3401" s="8" t="str">
        <f>IFERROR(VLOOKUP(LEFT($A3401,8),POR!$A:$R,2,0),"")</f>
        <v/>
      </c>
      <c r="Q3401" s="8" t="str">
        <f>IFERROR(VLOOKUP(LEFT($A3401,8),POR!$A:$R,3,0),"")</f>
        <v/>
      </c>
      <c r="R3401" s="8" t="str">
        <f>IFERROR(VLOOKUP(LEFT($A3401,8),POR!$A:$R,4,0),"")</f>
        <v/>
      </c>
      <c r="S3401" s="8" t="str">
        <f>IFERROR(VLOOKUP(LEFT($A3401,8),POR!$A:$R,5,0),"")</f>
        <v/>
      </c>
      <c r="T3401" s="8" t="str">
        <f>IFERROR(VLOOKUP(LEFT($A3401,8),POR!$A:$R,6,0),"")</f>
        <v/>
      </c>
      <c r="U3401" s="8" t="str">
        <f>IFERROR(VLOOKUP(LEFT($A3401,8),POR!$A:$R,7,0),"")</f>
        <v/>
      </c>
      <c r="V3401" s="8" t="str">
        <f>IFERROR(VLOOKUP(LEFT($A3401,8),POR!$A:$R,8,0),"")</f>
        <v/>
      </c>
      <c r="W3401" s="8" t="str">
        <f>IFERROR(VLOOKUP(LEFT($A3401,8),POR!$A:$R,9,0),"")</f>
        <v/>
      </c>
      <c r="X3401" s="8" t="str">
        <f>IFERROR(VLOOKUP(LEFT($A3401,8),POR!$A:$R,10,0),"")</f>
        <v/>
      </c>
      <c r="Y3401" s="8" t="str">
        <f>IFERROR(VLOOKUP(LEFT($A3401,8),POR!$A:$R,11,0),"")</f>
        <v/>
      </c>
      <c r="Z3401" s="8" t="str">
        <f>IFERROR(VLOOKUP(LEFT($A3401,8),POR!$A:$R,12,0),"")</f>
        <v/>
      </c>
      <c r="AA3401" s="8" t="str">
        <f>IFERROR(VLOOKUP(LEFT($A3401,8),POR!$A:$R,13,0),"")</f>
        <v/>
      </c>
      <c r="AB3401" s="8" t="str">
        <f>IFERROR(VLOOKUP(LEFT($A3401,8),POR!$A:$R,14,0),"")</f>
        <v/>
      </c>
      <c r="AC3401" s="8" t="str">
        <f>IFERROR(VLOOKUP(LEFT($A3401,8),POR!$A:$R,15,0),"")</f>
        <v/>
      </c>
      <c r="AD3401" s="8" t="str">
        <f>IFERROR(VLOOKUP(LEFT($A3401,8),POR!$A:$R,16,0),"")</f>
        <v/>
      </c>
      <c r="AE3401" s="8" t="str">
        <f>IFERROR(VLOOKUP(LEFT($A3401,8),POR!$A:$R,17,0),"")</f>
        <v/>
      </c>
      <c r="AF3401" s="8" t="str">
        <f>IFERROR(VLOOKUP(LEFT($A3401,8),POR!$A:$R,18,0),"")</f>
        <v/>
      </c>
      <c r="AG3401" s="36" t="str">
        <f>IFERROR(VLOOKUP(A3401,NSD!F:G,2,0),"")</f>
        <v/>
      </c>
    </row>
    <row r="3402" spans="1:33">
      <c r="A3402" s="49" t="s">
        <v>2449</v>
      </c>
      <c r="B3402" s="36" t="str">
        <f>VLOOKUP(LEFT(A3402,8),Clusters!A:C,3,0)</f>
        <v>C4</v>
      </c>
      <c r="C3402" s="36">
        <f>VLOOKUP(LEFT(A3402,8),Clusters!A:D,2,0)</f>
        <v>41</v>
      </c>
      <c r="J3402" s="50"/>
      <c r="O3402" s="36">
        <f>IFERROR(VLOOKUP(LEFT(A3402,8),'Development Priority'!A:B,2,0),"")</f>
        <v>824</v>
      </c>
      <c r="P3402" s="8" t="str">
        <f>IFERROR(VLOOKUP(LEFT($A3402,8),POR!$A:$R,2,0),"")</f>
        <v/>
      </c>
      <c r="Q3402" s="8" t="str">
        <f>IFERROR(VLOOKUP(LEFT($A3402,8),POR!$A:$R,3,0),"")</f>
        <v/>
      </c>
      <c r="R3402" s="8" t="str">
        <f>IFERROR(VLOOKUP(LEFT($A3402,8),POR!$A:$R,4,0),"")</f>
        <v/>
      </c>
      <c r="S3402" s="8" t="str">
        <f>IFERROR(VLOOKUP(LEFT($A3402,8),POR!$A:$R,5,0),"")</f>
        <v/>
      </c>
      <c r="T3402" s="8" t="str">
        <f>IFERROR(VLOOKUP(LEFT($A3402,8),POR!$A:$R,6,0),"")</f>
        <v/>
      </c>
      <c r="U3402" s="8" t="str">
        <f>IFERROR(VLOOKUP(LEFT($A3402,8),POR!$A:$R,7,0),"")</f>
        <v/>
      </c>
      <c r="V3402" s="8" t="str">
        <f>IFERROR(VLOOKUP(LEFT($A3402,8),POR!$A:$R,8,0),"")</f>
        <v/>
      </c>
      <c r="W3402" s="8" t="str">
        <f>IFERROR(VLOOKUP(LEFT($A3402,8),POR!$A:$R,9,0),"")</f>
        <v/>
      </c>
      <c r="X3402" s="8" t="str">
        <f>IFERROR(VLOOKUP(LEFT($A3402,8),POR!$A:$R,10,0),"")</f>
        <v/>
      </c>
      <c r="Y3402" s="8" t="str">
        <f>IFERROR(VLOOKUP(LEFT($A3402,8),POR!$A:$R,11,0),"")</f>
        <v/>
      </c>
      <c r="Z3402" s="8" t="str">
        <f>IFERROR(VLOOKUP(LEFT($A3402,8),POR!$A:$R,12,0),"")</f>
        <v/>
      </c>
      <c r="AA3402" s="8" t="str">
        <f>IFERROR(VLOOKUP(LEFT($A3402,8),POR!$A:$R,13,0),"")</f>
        <v/>
      </c>
      <c r="AB3402" s="8" t="str">
        <f>IFERROR(VLOOKUP(LEFT($A3402,8),POR!$A:$R,14,0),"")</f>
        <v/>
      </c>
      <c r="AC3402" s="8" t="str">
        <f>IFERROR(VLOOKUP(LEFT($A3402,8),POR!$A:$R,15,0),"")</f>
        <v/>
      </c>
      <c r="AD3402" s="8" t="str">
        <f>IFERROR(VLOOKUP(LEFT($A3402,8),POR!$A:$R,16,0),"")</f>
        <v/>
      </c>
      <c r="AE3402" s="8" t="str">
        <f>IFERROR(VLOOKUP(LEFT($A3402,8),POR!$A:$R,17,0),"")</f>
        <v/>
      </c>
      <c r="AF3402" s="8" t="str">
        <f>IFERROR(VLOOKUP(LEFT($A3402,8),POR!$A:$R,18,0),"")</f>
        <v/>
      </c>
      <c r="AG3402" s="36" t="str">
        <f>IFERROR(VLOOKUP(A3402,NSD!F:G,2,0),"")</f>
        <v/>
      </c>
    </row>
    <row r="3403" spans="1:33">
      <c r="A3403" s="49" t="s">
        <v>2450</v>
      </c>
      <c r="B3403" s="36" t="str">
        <f>VLOOKUP(LEFT(A3403,8),Clusters!A:C,3,0)</f>
        <v>C4</v>
      </c>
      <c r="C3403" s="36">
        <f>VLOOKUP(LEFT(A3403,8),Clusters!A:D,2,0)</f>
        <v>41</v>
      </c>
      <c r="J3403" s="50"/>
      <c r="O3403" s="36">
        <f>IFERROR(VLOOKUP(LEFT(A3403,8),'Development Priority'!A:B,2,0),"")</f>
        <v>824</v>
      </c>
      <c r="P3403" s="8" t="str">
        <f>IFERROR(VLOOKUP(LEFT($A3403,8),POR!$A:$R,2,0),"")</f>
        <v/>
      </c>
      <c r="Q3403" s="8" t="str">
        <f>IFERROR(VLOOKUP(LEFT($A3403,8),POR!$A:$R,3,0),"")</f>
        <v/>
      </c>
      <c r="R3403" s="8" t="str">
        <f>IFERROR(VLOOKUP(LEFT($A3403,8),POR!$A:$R,4,0),"")</f>
        <v/>
      </c>
      <c r="S3403" s="8" t="str">
        <f>IFERROR(VLOOKUP(LEFT($A3403,8),POR!$A:$R,5,0),"")</f>
        <v/>
      </c>
      <c r="T3403" s="8" t="str">
        <f>IFERROR(VLOOKUP(LEFT($A3403,8),POR!$A:$R,6,0),"")</f>
        <v/>
      </c>
      <c r="U3403" s="8" t="str">
        <f>IFERROR(VLOOKUP(LEFT($A3403,8),POR!$A:$R,7,0),"")</f>
        <v/>
      </c>
      <c r="V3403" s="8" t="str">
        <f>IFERROR(VLOOKUP(LEFT($A3403,8),POR!$A:$R,8,0),"")</f>
        <v/>
      </c>
      <c r="W3403" s="8" t="str">
        <f>IFERROR(VLOOKUP(LEFT($A3403,8),POR!$A:$R,9,0),"")</f>
        <v/>
      </c>
      <c r="X3403" s="8" t="str">
        <f>IFERROR(VLOOKUP(LEFT($A3403,8),POR!$A:$R,10,0),"")</f>
        <v/>
      </c>
      <c r="Y3403" s="8" t="str">
        <f>IFERROR(VLOOKUP(LEFT($A3403,8),POR!$A:$R,11,0),"")</f>
        <v/>
      </c>
      <c r="Z3403" s="8" t="str">
        <f>IFERROR(VLOOKUP(LEFT($A3403,8),POR!$A:$R,12,0),"")</f>
        <v/>
      </c>
      <c r="AA3403" s="8" t="str">
        <f>IFERROR(VLOOKUP(LEFT($A3403,8),POR!$A:$R,13,0),"")</f>
        <v/>
      </c>
      <c r="AB3403" s="8" t="str">
        <f>IFERROR(VLOOKUP(LEFT($A3403,8),POR!$A:$R,14,0),"")</f>
        <v/>
      </c>
      <c r="AC3403" s="8" t="str">
        <f>IFERROR(VLOOKUP(LEFT($A3403,8),POR!$A:$R,15,0),"")</f>
        <v/>
      </c>
      <c r="AD3403" s="8" t="str">
        <f>IFERROR(VLOOKUP(LEFT($A3403,8),POR!$A:$R,16,0),"")</f>
        <v/>
      </c>
      <c r="AE3403" s="8" t="str">
        <f>IFERROR(VLOOKUP(LEFT($A3403,8),POR!$A:$R,17,0),"")</f>
        <v/>
      </c>
      <c r="AF3403" s="8" t="str">
        <f>IFERROR(VLOOKUP(LEFT($A3403,8),POR!$A:$R,18,0),"")</f>
        <v/>
      </c>
      <c r="AG3403" s="36" t="str">
        <f>IFERROR(VLOOKUP(A3403,NSD!F:G,2,0),"")</f>
        <v/>
      </c>
    </row>
    <row r="3404" spans="1:33">
      <c r="A3404" s="49" t="s">
        <v>4212</v>
      </c>
      <c r="B3404" s="36" t="str">
        <f>VLOOKUP(LEFT(A3404,8),Clusters!A:C,3,0)</f>
        <v>C4</v>
      </c>
      <c r="C3404" s="36">
        <f>VLOOKUP(LEFT(A3404,8),Clusters!A:D,2,0)</f>
        <v>41</v>
      </c>
      <c r="O3404" s="36">
        <f>IFERROR(VLOOKUP(LEFT(A3404,8),'Development Priority'!A:B,2,0),"")</f>
        <v>824</v>
      </c>
      <c r="P3404" s="8" t="str">
        <f>IFERROR(VLOOKUP(LEFT($A3404,8),POR!$A:$R,2,0),"")</f>
        <v/>
      </c>
      <c r="Q3404" s="8" t="str">
        <f>IFERROR(VLOOKUP(LEFT($A3404,8),POR!$A:$R,3,0),"")</f>
        <v/>
      </c>
      <c r="R3404" s="8" t="str">
        <f>IFERROR(VLOOKUP(LEFT($A3404,8),POR!$A:$R,4,0),"")</f>
        <v/>
      </c>
      <c r="S3404" s="8" t="str">
        <f>IFERROR(VLOOKUP(LEFT($A3404,8),POR!$A:$R,5,0),"")</f>
        <v/>
      </c>
      <c r="T3404" s="8" t="str">
        <f>IFERROR(VLOOKUP(LEFT($A3404,8),POR!$A:$R,6,0),"")</f>
        <v/>
      </c>
      <c r="U3404" s="8" t="str">
        <f>IFERROR(VLOOKUP(LEFT($A3404,8),POR!$A:$R,7,0),"")</f>
        <v/>
      </c>
      <c r="V3404" s="8" t="str">
        <f>IFERROR(VLOOKUP(LEFT($A3404,8),POR!$A:$R,8,0),"")</f>
        <v/>
      </c>
      <c r="W3404" s="8" t="str">
        <f>IFERROR(VLOOKUP(LEFT($A3404,8),POR!$A:$R,9,0),"")</f>
        <v/>
      </c>
      <c r="X3404" s="8" t="str">
        <f>IFERROR(VLOOKUP(LEFT($A3404,8),POR!$A:$R,10,0),"")</f>
        <v/>
      </c>
      <c r="Y3404" s="8" t="str">
        <f>IFERROR(VLOOKUP(LEFT($A3404,8),POR!$A:$R,11,0),"")</f>
        <v/>
      </c>
      <c r="Z3404" s="8" t="str">
        <f>IFERROR(VLOOKUP(LEFT($A3404,8),POR!$A:$R,12,0),"")</f>
        <v/>
      </c>
      <c r="AA3404" s="8" t="str">
        <f>IFERROR(VLOOKUP(LEFT($A3404,8),POR!$A:$R,13,0),"")</f>
        <v/>
      </c>
      <c r="AB3404" s="8" t="str">
        <f>IFERROR(VLOOKUP(LEFT($A3404,8),POR!$A:$R,14,0),"")</f>
        <v/>
      </c>
      <c r="AC3404" s="8" t="str">
        <f>IFERROR(VLOOKUP(LEFT($A3404,8),POR!$A:$R,15,0),"")</f>
        <v/>
      </c>
      <c r="AD3404" s="8" t="str">
        <f>IFERROR(VLOOKUP(LEFT($A3404,8),POR!$A:$R,16,0),"")</f>
        <v/>
      </c>
      <c r="AE3404" s="8" t="str">
        <f>IFERROR(VLOOKUP(LEFT($A3404,8),POR!$A:$R,17,0),"")</f>
        <v/>
      </c>
      <c r="AF3404" s="8" t="str">
        <f>IFERROR(VLOOKUP(LEFT($A3404,8),POR!$A:$R,18,0),"")</f>
        <v/>
      </c>
      <c r="AG3404" s="36" t="str">
        <f>IFERROR(VLOOKUP(A3404,NSD!F:G,2,0),"")</f>
        <v/>
      </c>
    </row>
    <row r="3405" spans="1:33">
      <c r="A3405" s="49" t="s">
        <v>3212</v>
      </c>
      <c r="B3405" s="36" t="str">
        <f>VLOOKUP(LEFT(A3405,8),Clusters!A:C,3,0)</f>
        <v>C4</v>
      </c>
      <c r="C3405" s="36">
        <f>VLOOKUP(LEFT(A3405,8),Clusters!A:D,2,0)</f>
        <v>41</v>
      </c>
      <c r="O3405" s="36">
        <f>IFERROR(VLOOKUP(LEFT(A3405,8),'Development Priority'!A:B,2,0),"")</f>
        <v>749</v>
      </c>
      <c r="P3405" s="8" t="str">
        <f>IFERROR(VLOOKUP(LEFT($A3405,8),POR!$A:$R,2,0),"")</f>
        <v/>
      </c>
      <c r="Q3405" s="8" t="str">
        <f>IFERROR(VLOOKUP(LEFT($A3405,8),POR!$A:$R,3,0),"")</f>
        <v/>
      </c>
      <c r="R3405" s="8" t="str">
        <f>IFERROR(VLOOKUP(LEFT($A3405,8),POR!$A:$R,4,0),"")</f>
        <v/>
      </c>
      <c r="S3405" s="8" t="str">
        <f>IFERROR(VLOOKUP(LEFT($A3405,8),POR!$A:$R,5,0),"")</f>
        <v/>
      </c>
      <c r="T3405" s="8" t="str">
        <f>IFERROR(VLOOKUP(LEFT($A3405,8),POR!$A:$R,6,0),"")</f>
        <v/>
      </c>
      <c r="U3405" s="8" t="str">
        <f>IFERROR(VLOOKUP(LEFT($A3405,8),POR!$A:$R,7,0),"")</f>
        <v/>
      </c>
      <c r="V3405" s="8" t="str">
        <f>IFERROR(VLOOKUP(LEFT($A3405,8),POR!$A:$R,8,0),"")</f>
        <v/>
      </c>
      <c r="W3405" s="8" t="str">
        <f>IFERROR(VLOOKUP(LEFT($A3405,8),POR!$A:$R,9,0),"")</f>
        <v/>
      </c>
      <c r="X3405" s="8" t="str">
        <f>IFERROR(VLOOKUP(LEFT($A3405,8),POR!$A:$R,10,0),"")</f>
        <v/>
      </c>
      <c r="Y3405" s="8" t="str">
        <f>IFERROR(VLOOKUP(LEFT($A3405,8),POR!$A:$R,11,0),"")</f>
        <v/>
      </c>
      <c r="Z3405" s="8" t="str">
        <f>IFERROR(VLOOKUP(LEFT($A3405,8),POR!$A:$R,12,0),"")</f>
        <v/>
      </c>
      <c r="AA3405" s="8" t="str">
        <f>IFERROR(VLOOKUP(LEFT($A3405,8),POR!$A:$R,13,0),"")</f>
        <v/>
      </c>
      <c r="AB3405" s="8" t="str">
        <f>IFERROR(VLOOKUP(LEFT($A3405,8),POR!$A:$R,14,0),"")</f>
        <v/>
      </c>
      <c r="AC3405" s="8" t="str">
        <f>IFERROR(VLOOKUP(LEFT($A3405,8),POR!$A:$R,15,0),"")</f>
        <v/>
      </c>
      <c r="AD3405" s="8" t="str">
        <f>IFERROR(VLOOKUP(LEFT($A3405,8),POR!$A:$R,16,0),"")</f>
        <v/>
      </c>
      <c r="AE3405" s="8" t="str">
        <f>IFERROR(VLOOKUP(LEFT($A3405,8),POR!$A:$R,17,0),"")</f>
        <v/>
      </c>
      <c r="AF3405" s="8" t="str">
        <f>IFERROR(VLOOKUP(LEFT($A3405,8),POR!$A:$R,18,0),"")</f>
        <v/>
      </c>
      <c r="AG3405" s="36" t="str">
        <f>IFERROR(VLOOKUP(A3405,NSD!F:G,2,0),"")</f>
        <v/>
      </c>
    </row>
    <row r="3406" spans="1:33">
      <c r="A3406" s="49" t="s">
        <v>2451</v>
      </c>
      <c r="B3406" s="36" t="str">
        <f>VLOOKUP(LEFT(A3406,8),Clusters!A:C,3,0)</f>
        <v>C4</v>
      </c>
      <c r="C3406" s="36">
        <f>VLOOKUP(LEFT(A3406,8),Clusters!A:D,2,0)</f>
        <v>41</v>
      </c>
      <c r="O3406" s="36">
        <f>IFERROR(VLOOKUP(LEFT(A3406,8),'Development Priority'!A:B,2,0),"")</f>
        <v>749</v>
      </c>
      <c r="P3406" s="8" t="str">
        <f>IFERROR(VLOOKUP(LEFT($A3406,8),POR!$A:$R,2,0),"")</f>
        <v/>
      </c>
      <c r="Q3406" s="8" t="str">
        <f>IFERROR(VLOOKUP(LEFT($A3406,8),POR!$A:$R,3,0),"")</f>
        <v/>
      </c>
      <c r="R3406" s="8" t="str">
        <f>IFERROR(VLOOKUP(LEFT($A3406,8),POR!$A:$R,4,0),"")</f>
        <v/>
      </c>
      <c r="S3406" s="8" t="str">
        <f>IFERROR(VLOOKUP(LEFT($A3406,8),POR!$A:$R,5,0),"")</f>
        <v/>
      </c>
      <c r="T3406" s="8" t="str">
        <f>IFERROR(VLOOKUP(LEFT($A3406,8),POR!$A:$R,6,0),"")</f>
        <v/>
      </c>
      <c r="U3406" s="8" t="str">
        <f>IFERROR(VLOOKUP(LEFT($A3406,8),POR!$A:$R,7,0),"")</f>
        <v/>
      </c>
      <c r="V3406" s="8" t="str">
        <f>IFERROR(VLOOKUP(LEFT($A3406,8),POR!$A:$R,8,0),"")</f>
        <v/>
      </c>
      <c r="W3406" s="8" t="str">
        <f>IFERROR(VLOOKUP(LEFT($A3406,8),POR!$A:$R,9,0),"")</f>
        <v/>
      </c>
      <c r="X3406" s="8" t="str">
        <f>IFERROR(VLOOKUP(LEFT($A3406,8),POR!$A:$R,10,0),"")</f>
        <v/>
      </c>
      <c r="Y3406" s="8" t="str">
        <f>IFERROR(VLOOKUP(LEFT($A3406,8),POR!$A:$R,11,0),"")</f>
        <v/>
      </c>
      <c r="Z3406" s="8" t="str">
        <f>IFERROR(VLOOKUP(LEFT($A3406,8),POR!$A:$R,12,0),"")</f>
        <v/>
      </c>
      <c r="AA3406" s="8" t="str">
        <f>IFERROR(VLOOKUP(LEFT($A3406,8),POR!$A:$R,13,0),"")</f>
        <v/>
      </c>
      <c r="AB3406" s="8" t="str">
        <f>IFERROR(VLOOKUP(LEFT($A3406,8),POR!$A:$R,14,0),"")</f>
        <v/>
      </c>
      <c r="AC3406" s="8" t="str">
        <f>IFERROR(VLOOKUP(LEFT($A3406,8),POR!$A:$R,15,0),"")</f>
        <v/>
      </c>
      <c r="AD3406" s="8" t="str">
        <f>IFERROR(VLOOKUP(LEFT($A3406,8),POR!$A:$R,16,0),"")</f>
        <v/>
      </c>
      <c r="AE3406" s="8" t="str">
        <f>IFERROR(VLOOKUP(LEFT($A3406,8),POR!$A:$R,17,0),"")</f>
        <v/>
      </c>
      <c r="AF3406" s="8" t="str">
        <f>IFERROR(VLOOKUP(LEFT($A3406,8),POR!$A:$R,18,0),"")</f>
        <v/>
      </c>
      <c r="AG3406" s="36" t="str">
        <f>IFERROR(VLOOKUP(A3406,NSD!F:G,2,0),"")</f>
        <v/>
      </c>
    </row>
    <row r="3407" spans="1:33">
      <c r="A3407" s="49" t="s">
        <v>2611</v>
      </c>
      <c r="B3407" s="36" t="str">
        <f>VLOOKUP(LEFT(A3407,8),Clusters!A:C,3,0)</f>
        <v>C4</v>
      </c>
      <c r="C3407" s="36">
        <f>VLOOKUP(LEFT(A3407,8),Clusters!A:D,2,0)</f>
        <v>41</v>
      </c>
      <c r="O3407" s="36">
        <f>IFERROR(VLOOKUP(LEFT(A3407,8),'Development Priority'!A:B,2,0),"")</f>
        <v>749</v>
      </c>
      <c r="P3407" s="8" t="str">
        <f>IFERROR(VLOOKUP(LEFT($A3407,8),POR!$A:$R,2,0),"")</f>
        <v/>
      </c>
      <c r="Q3407" s="8" t="str">
        <f>IFERROR(VLOOKUP(LEFT($A3407,8),POR!$A:$R,3,0),"")</f>
        <v/>
      </c>
      <c r="R3407" s="8" t="str">
        <f>IFERROR(VLOOKUP(LEFT($A3407,8),POR!$A:$R,4,0),"")</f>
        <v/>
      </c>
      <c r="S3407" s="8" t="str">
        <f>IFERROR(VLOOKUP(LEFT($A3407,8),POR!$A:$R,5,0),"")</f>
        <v/>
      </c>
      <c r="T3407" s="8" t="str">
        <f>IFERROR(VLOOKUP(LEFT($A3407,8),POR!$A:$R,6,0),"")</f>
        <v/>
      </c>
      <c r="U3407" s="8" t="str">
        <f>IFERROR(VLOOKUP(LEFT($A3407,8),POR!$A:$R,7,0),"")</f>
        <v/>
      </c>
      <c r="V3407" s="8" t="str">
        <f>IFERROR(VLOOKUP(LEFT($A3407,8),POR!$A:$R,8,0),"")</f>
        <v/>
      </c>
      <c r="W3407" s="8" t="str">
        <f>IFERROR(VLOOKUP(LEFT($A3407,8),POR!$A:$R,9,0),"")</f>
        <v/>
      </c>
      <c r="X3407" s="8" t="str">
        <f>IFERROR(VLOOKUP(LEFT($A3407,8),POR!$A:$R,10,0),"")</f>
        <v/>
      </c>
      <c r="Y3407" s="8" t="str">
        <f>IFERROR(VLOOKUP(LEFT($A3407,8),POR!$A:$R,11,0),"")</f>
        <v/>
      </c>
      <c r="Z3407" s="8" t="str">
        <f>IFERROR(VLOOKUP(LEFT($A3407,8),POR!$A:$R,12,0),"")</f>
        <v/>
      </c>
      <c r="AA3407" s="8" t="str">
        <f>IFERROR(VLOOKUP(LEFT($A3407,8),POR!$A:$R,13,0),"")</f>
        <v/>
      </c>
      <c r="AB3407" s="8" t="str">
        <f>IFERROR(VLOOKUP(LEFT($A3407,8),POR!$A:$R,14,0),"")</f>
        <v/>
      </c>
      <c r="AC3407" s="8" t="str">
        <f>IFERROR(VLOOKUP(LEFT($A3407,8),POR!$A:$R,15,0),"")</f>
        <v/>
      </c>
      <c r="AD3407" s="8" t="str">
        <f>IFERROR(VLOOKUP(LEFT($A3407,8),POR!$A:$R,16,0),"")</f>
        <v/>
      </c>
      <c r="AE3407" s="8" t="str">
        <f>IFERROR(VLOOKUP(LEFT($A3407,8),POR!$A:$R,17,0),"")</f>
        <v/>
      </c>
      <c r="AF3407" s="8" t="str">
        <f>IFERROR(VLOOKUP(LEFT($A3407,8),POR!$A:$R,18,0),"")</f>
        <v/>
      </c>
      <c r="AG3407" s="36" t="str">
        <f>IFERROR(VLOOKUP(A3407,NSD!F:G,2,0),"")</f>
        <v/>
      </c>
    </row>
    <row r="3408" spans="1:33">
      <c r="A3408" s="49" t="s">
        <v>2452</v>
      </c>
      <c r="B3408" s="36" t="str">
        <f>VLOOKUP(LEFT(A3408,8),Clusters!A:C,3,0)</f>
        <v>C4</v>
      </c>
      <c r="C3408" s="36">
        <f>VLOOKUP(LEFT(A3408,8),Clusters!A:D,2,0)</f>
        <v>41</v>
      </c>
      <c r="O3408" s="36">
        <f>IFERROR(VLOOKUP(LEFT(A3408,8),'Development Priority'!A:B,2,0),"")</f>
        <v>735</v>
      </c>
      <c r="P3408" s="8" t="str">
        <f>IFERROR(VLOOKUP(LEFT($A3408,8),POR!$A:$R,2,0),"")</f>
        <v/>
      </c>
      <c r="Q3408" s="8" t="str">
        <f>IFERROR(VLOOKUP(LEFT($A3408,8),POR!$A:$R,3,0),"")</f>
        <v/>
      </c>
      <c r="R3408" s="8" t="str">
        <f>IFERROR(VLOOKUP(LEFT($A3408,8),POR!$A:$R,4,0),"")</f>
        <v/>
      </c>
      <c r="S3408" s="8" t="str">
        <f>IFERROR(VLOOKUP(LEFT($A3408,8),POR!$A:$R,5,0),"")</f>
        <v/>
      </c>
      <c r="T3408" s="8" t="str">
        <f>IFERROR(VLOOKUP(LEFT($A3408,8),POR!$A:$R,6,0),"")</f>
        <v/>
      </c>
      <c r="U3408" s="8" t="str">
        <f>IFERROR(VLOOKUP(LEFT($A3408,8),POR!$A:$R,7,0),"")</f>
        <v/>
      </c>
      <c r="V3408" s="8" t="str">
        <f>IFERROR(VLOOKUP(LEFT($A3408,8),POR!$A:$R,8,0),"")</f>
        <v/>
      </c>
      <c r="W3408" s="8" t="str">
        <f>IFERROR(VLOOKUP(LEFT($A3408,8),POR!$A:$R,9,0),"")</f>
        <v/>
      </c>
      <c r="X3408" s="8" t="str">
        <f>IFERROR(VLOOKUP(LEFT($A3408,8),POR!$A:$R,10,0),"")</f>
        <v/>
      </c>
      <c r="Y3408" s="8" t="str">
        <f>IFERROR(VLOOKUP(LEFT($A3408,8),POR!$A:$R,11,0),"")</f>
        <v/>
      </c>
      <c r="Z3408" s="8" t="str">
        <f>IFERROR(VLOOKUP(LEFT($A3408,8),POR!$A:$R,12,0),"")</f>
        <v/>
      </c>
      <c r="AA3408" s="8" t="str">
        <f>IFERROR(VLOOKUP(LEFT($A3408,8),POR!$A:$R,13,0),"")</f>
        <v/>
      </c>
      <c r="AB3408" s="8" t="str">
        <f>IFERROR(VLOOKUP(LEFT($A3408,8),POR!$A:$R,14,0),"")</f>
        <v/>
      </c>
      <c r="AC3408" s="8" t="str">
        <f>IFERROR(VLOOKUP(LEFT($A3408,8),POR!$A:$R,15,0),"")</f>
        <v/>
      </c>
      <c r="AD3408" s="8" t="str">
        <f>IFERROR(VLOOKUP(LEFT($A3408,8),POR!$A:$R,16,0),"")</f>
        <v/>
      </c>
      <c r="AE3408" s="8" t="str">
        <f>IFERROR(VLOOKUP(LEFT($A3408,8),POR!$A:$R,17,0),"")</f>
        <v/>
      </c>
      <c r="AF3408" s="8" t="str">
        <f>IFERROR(VLOOKUP(LEFT($A3408,8),POR!$A:$R,18,0),"")</f>
        <v/>
      </c>
      <c r="AG3408" s="36" t="str">
        <f>IFERROR(VLOOKUP(A3408,NSD!F:G,2,0),"")</f>
        <v/>
      </c>
    </row>
    <row r="3409" spans="1:33">
      <c r="A3409" s="49" t="s">
        <v>4756</v>
      </c>
      <c r="B3409" s="36" t="str">
        <f>VLOOKUP(LEFT(A3409,8),Clusters!A:C,3,0)</f>
        <v>C4</v>
      </c>
      <c r="C3409" s="36">
        <f>VLOOKUP(LEFT(A3409,8),Clusters!A:D,2,0)</f>
        <v>41</v>
      </c>
      <c r="O3409" s="36">
        <f>IFERROR(VLOOKUP(LEFT(A3409,8),'Development Priority'!A:B,2,0),"")</f>
        <v>735</v>
      </c>
      <c r="P3409" s="8" t="str">
        <f>IFERROR(VLOOKUP(LEFT($A3409,8),POR!$A:$R,2,0),"")</f>
        <v/>
      </c>
      <c r="Q3409" s="8" t="str">
        <f>IFERROR(VLOOKUP(LEFT($A3409,8),POR!$A:$R,3,0),"")</f>
        <v/>
      </c>
      <c r="R3409" s="8" t="str">
        <f>IFERROR(VLOOKUP(LEFT($A3409,8),POR!$A:$R,4,0),"")</f>
        <v/>
      </c>
      <c r="S3409" s="8" t="str">
        <f>IFERROR(VLOOKUP(LEFT($A3409,8),POR!$A:$R,5,0),"")</f>
        <v/>
      </c>
      <c r="T3409" s="8" t="str">
        <f>IFERROR(VLOOKUP(LEFT($A3409,8),POR!$A:$R,6,0),"")</f>
        <v/>
      </c>
      <c r="U3409" s="8" t="str">
        <f>IFERROR(VLOOKUP(LEFT($A3409,8),POR!$A:$R,7,0),"")</f>
        <v/>
      </c>
      <c r="V3409" s="8" t="str">
        <f>IFERROR(VLOOKUP(LEFT($A3409,8),POR!$A:$R,8,0),"")</f>
        <v/>
      </c>
      <c r="W3409" s="8" t="str">
        <f>IFERROR(VLOOKUP(LEFT($A3409,8),POR!$A:$R,9,0),"")</f>
        <v/>
      </c>
      <c r="X3409" s="8" t="str">
        <f>IFERROR(VLOOKUP(LEFT($A3409,8),POR!$A:$R,10,0),"")</f>
        <v/>
      </c>
      <c r="Y3409" s="8" t="str">
        <f>IFERROR(VLOOKUP(LEFT($A3409,8),POR!$A:$R,11,0),"")</f>
        <v/>
      </c>
      <c r="Z3409" s="8" t="str">
        <f>IFERROR(VLOOKUP(LEFT($A3409,8),POR!$A:$R,12,0),"")</f>
        <v/>
      </c>
      <c r="AA3409" s="8" t="str">
        <f>IFERROR(VLOOKUP(LEFT($A3409,8),POR!$A:$R,13,0),"")</f>
        <v/>
      </c>
      <c r="AB3409" s="8" t="str">
        <f>IFERROR(VLOOKUP(LEFT($A3409,8),POR!$A:$R,14,0),"")</f>
        <v/>
      </c>
      <c r="AC3409" s="8" t="str">
        <f>IFERROR(VLOOKUP(LEFT($A3409,8),POR!$A:$R,15,0),"")</f>
        <v/>
      </c>
      <c r="AD3409" s="8" t="str">
        <f>IFERROR(VLOOKUP(LEFT($A3409,8),POR!$A:$R,16,0),"")</f>
        <v/>
      </c>
      <c r="AE3409" s="8" t="str">
        <f>IFERROR(VLOOKUP(LEFT($A3409,8),POR!$A:$R,17,0),"")</f>
        <v/>
      </c>
      <c r="AF3409" s="8" t="str">
        <f>IFERROR(VLOOKUP(LEFT($A3409,8),POR!$A:$R,18,0),"")</f>
        <v/>
      </c>
      <c r="AG3409" s="36" t="str">
        <f>IFERROR(VLOOKUP(A3409,NSD!F:G,2,0),"")</f>
        <v/>
      </c>
    </row>
    <row r="3410" spans="1:33">
      <c r="A3410" s="49" t="s">
        <v>5068</v>
      </c>
      <c r="B3410" s="36" t="str">
        <f>VLOOKUP(LEFT(A3410,8),Clusters!A:C,3,0)</f>
        <v>C4</v>
      </c>
      <c r="C3410" s="36">
        <f>VLOOKUP(LEFT(A3410,8),Clusters!A:D,2,0)</f>
        <v>41</v>
      </c>
      <c r="O3410" s="36">
        <f>IFERROR(VLOOKUP(LEFT(A3410,8),'Development Priority'!A:B,2,0),"")</f>
        <v>735</v>
      </c>
      <c r="P3410" s="8" t="str">
        <f>IFERROR(VLOOKUP(LEFT($A3410,8),POR!$A:$R,2,0),"")</f>
        <v/>
      </c>
      <c r="Q3410" s="8" t="str">
        <f>IFERROR(VLOOKUP(LEFT($A3410,8),POR!$A:$R,3,0),"")</f>
        <v/>
      </c>
      <c r="R3410" s="8" t="str">
        <f>IFERROR(VLOOKUP(LEFT($A3410,8),POR!$A:$R,4,0),"")</f>
        <v/>
      </c>
      <c r="S3410" s="8" t="str">
        <f>IFERROR(VLOOKUP(LEFT($A3410,8),POR!$A:$R,5,0),"")</f>
        <v/>
      </c>
      <c r="T3410" s="8" t="str">
        <f>IFERROR(VLOOKUP(LEFT($A3410,8),POR!$A:$R,6,0),"")</f>
        <v/>
      </c>
      <c r="U3410" s="8" t="str">
        <f>IFERROR(VLOOKUP(LEFT($A3410,8),POR!$A:$R,7,0),"")</f>
        <v/>
      </c>
      <c r="V3410" s="8" t="str">
        <f>IFERROR(VLOOKUP(LEFT($A3410,8),POR!$A:$R,8,0),"")</f>
        <v/>
      </c>
      <c r="W3410" s="8" t="str">
        <f>IFERROR(VLOOKUP(LEFT($A3410,8),POR!$A:$R,9,0),"")</f>
        <v/>
      </c>
      <c r="X3410" s="8" t="str">
        <f>IFERROR(VLOOKUP(LEFT($A3410,8),POR!$A:$R,10,0),"")</f>
        <v/>
      </c>
      <c r="Y3410" s="8" t="str">
        <f>IFERROR(VLOOKUP(LEFT($A3410,8),POR!$A:$R,11,0),"")</f>
        <v/>
      </c>
      <c r="Z3410" s="8" t="str">
        <f>IFERROR(VLOOKUP(LEFT($A3410,8),POR!$A:$R,12,0),"")</f>
        <v/>
      </c>
      <c r="AA3410" s="8" t="str">
        <f>IFERROR(VLOOKUP(LEFT($A3410,8),POR!$A:$R,13,0),"")</f>
        <v/>
      </c>
      <c r="AB3410" s="8" t="str">
        <f>IFERROR(VLOOKUP(LEFT($A3410,8),POR!$A:$R,14,0),"")</f>
        <v/>
      </c>
      <c r="AC3410" s="8" t="str">
        <f>IFERROR(VLOOKUP(LEFT($A3410,8),POR!$A:$R,15,0),"")</f>
        <v/>
      </c>
      <c r="AD3410" s="8" t="str">
        <f>IFERROR(VLOOKUP(LEFT($A3410,8),POR!$A:$R,16,0),"")</f>
        <v/>
      </c>
      <c r="AE3410" s="8" t="str">
        <f>IFERROR(VLOOKUP(LEFT($A3410,8),POR!$A:$R,17,0),"")</f>
        <v/>
      </c>
      <c r="AF3410" s="8" t="str">
        <f>IFERROR(VLOOKUP(LEFT($A3410,8),POR!$A:$R,18,0),"")</f>
        <v/>
      </c>
      <c r="AG3410" s="36" t="str">
        <f>IFERROR(VLOOKUP(A3410,NSD!F:G,2,0),"")</f>
        <v/>
      </c>
    </row>
    <row r="3411" spans="1:33">
      <c r="A3411" s="49" t="s">
        <v>2453</v>
      </c>
      <c r="B3411" s="36" t="str">
        <f>VLOOKUP(LEFT(A3411,8),Clusters!A:C,3,0)</f>
        <v>C1</v>
      </c>
      <c r="C3411" s="36">
        <f>VLOOKUP(LEFT(A3411,8),Clusters!A:D,2,0)</f>
        <v>12</v>
      </c>
      <c r="O3411" s="36" t="str">
        <f>IFERROR(VLOOKUP(LEFT(A3411,8),'Development Priority'!A:B,2,0),"")</f>
        <v/>
      </c>
      <c r="P3411" s="8" t="str">
        <f>IFERROR(VLOOKUP(LEFT($A3411,8),POR!$A:$R,2,0),"")</f>
        <v/>
      </c>
      <c r="Q3411" s="8" t="str">
        <f>IFERROR(VLOOKUP(LEFT($A3411,8),POR!$A:$R,3,0),"")</f>
        <v/>
      </c>
      <c r="R3411" s="8" t="str">
        <f>IFERROR(VLOOKUP(LEFT($A3411,8),POR!$A:$R,4,0),"")</f>
        <v/>
      </c>
      <c r="S3411" s="8" t="str">
        <f>IFERROR(VLOOKUP(LEFT($A3411,8),POR!$A:$R,5,0),"")</f>
        <v/>
      </c>
      <c r="T3411" s="8" t="str">
        <f>IFERROR(VLOOKUP(LEFT($A3411,8),POR!$A:$R,6,0),"")</f>
        <v/>
      </c>
      <c r="U3411" s="8" t="str">
        <f>IFERROR(VLOOKUP(LEFT($A3411,8),POR!$A:$R,7,0),"")</f>
        <v/>
      </c>
      <c r="V3411" s="8" t="str">
        <f>IFERROR(VLOOKUP(LEFT($A3411,8),POR!$A:$R,8,0),"")</f>
        <v/>
      </c>
      <c r="W3411" s="8" t="str">
        <f>IFERROR(VLOOKUP(LEFT($A3411,8),POR!$A:$R,9,0),"")</f>
        <v/>
      </c>
      <c r="X3411" s="8" t="str">
        <f>IFERROR(VLOOKUP(LEFT($A3411,8),POR!$A:$R,10,0),"")</f>
        <v/>
      </c>
      <c r="Y3411" s="8" t="str">
        <f>IFERROR(VLOOKUP(LEFT($A3411,8),POR!$A:$R,11,0),"")</f>
        <v/>
      </c>
      <c r="Z3411" s="8" t="str">
        <f>IFERROR(VLOOKUP(LEFT($A3411,8),POR!$A:$R,12,0),"")</f>
        <v/>
      </c>
      <c r="AA3411" s="8" t="str">
        <f>IFERROR(VLOOKUP(LEFT($A3411,8),POR!$A:$R,13,0),"")</f>
        <v/>
      </c>
      <c r="AB3411" s="8" t="str">
        <f>IFERROR(VLOOKUP(LEFT($A3411,8),POR!$A:$R,14,0),"")</f>
        <v/>
      </c>
      <c r="AC3411" s="8" t="str">
        <f>IFERROR(VLOOKUP(LEFT($A3411,8),POR!$A:$R,15,0),"")</f>
        <v/>
      </c>
      <c r="AD3411" s="8" t="str">
        <f>IFERROR(VLOOKUP(LEFT($A3411,8),POR!$A:$R,16,0),"")</f>
        <v/>
      </c>
      <c r="AE3411" s="8" t="str">
        <f>IFERROR(VLOOKUP(LEFT($A3411,8),POR!$A:$R,17,0),"")</f>
        <v/>
      </c>
      <c r="AF3411" s="8" t="str">
        <f>IFERROR(VLOOKUP(LEFT($A3411,8),POR!$A:$R,18,0),"")</f>
        <v/>
      </c>
      <c r="AG3411" s="36" t="str">
        <f>IFERROR(VLOOKUP(A3411,NSD!F:G,2,0),"")</f>
        <v/>
      </c>
    </row>
    <row r="3412" spans="1:33">
      <c r="A3412" s="49" t="s">
        <v>2454</v>
      </c>
      <c r="B3412" s="36" t="str">
        <f>VLOOKUP(LEFT(A3412,8),Clusters!A:C,3,0)</f>
        <v>C1</v>
      </c>
      <c r="C3412" s="36">
        <f>VLOOKUP(LEFT(A3412,8),Clusters!A:D,2,0)</f>
        <v>12</v>
      </c>
      <c r="O3412" s="36" t="str">
        <f>IFERROR(VLOOKUP(LEFT(A3412,8),'Development Priority'!A:B,2,0),"")</f>
        <v/>
      </c>
      <c r="P3412" s="8" t="str">
        <f>IFERROR(VLOOKUP(LEFT($A3412,8),POR!$A:$R,2,0),"")</f>
        <v/>
      </c>
      <c r="Q3412" s="8" t="str">
        <f>IFERROR(VLOOKUP(LEFT($A3412,8),POR!$A:$R,3,0),"")</f>
        <v/>
      </c>
      <c r="R3412" s="8" t="str">
        <f>IFERROR(VLOOKUP(LEFT($A3412,8),POR!$A:$R,4,0),"")</f>
        <v/>
      </c>
      <c r="S3412" s="8" t="str">
        <f>IFERROR(VLOOKUP(LEFT($A3412,8),POR!$A:$R,5,0),"")</f>
        <v/>
      </c>
      <c r="T3412" s="8" t="str">
        <f>IFERROR(VLOOKUP(LEFT($A3412,8),POR!$A:$R,6,0),"")</f>
        <v/>
      </c>
      <c r="U3412" s="8" t="str">
        <f>IFERROR(VLOOKUP(LEFT($A3412,8),POR!$A:$R,7,0),"")</f>
        <v/>
      </c>
      <c r="V3412" s="8" t="str">
        <f>IFERROR(VLOOKUP(LEFT($A3412,8),POR!$A:$R,8,0),"")</f>
        <v/>
      </c>
      <c r="W3412" s="8" t="str">
        <f>IFERROR(VLOOKUP(LEFT($A3412,8),POR!$A:$R,9,0),"")</f>
        <v/>
      </c>
      <c r="X3412" s="8" t="str">
        <f>IFERROR(VLOOKUP(LEFT($A3412,8),POR!$A:$R,10,0),"")</f>
        <v/>
      </c>
      <c r="Y3412" s="8" t="str">
        <f>IFERROR(VLOOKUP(LEFT($A3412,8),POR!$A:$R,11,0),"")</f>
        <v/>
      </c>
      <c r="Z3412" s="8" t="str">
        <f>IFERROR(VLOOKUP(LEFT($A3412,8),POR!$A:$R,12,0),"")</f>
        <v/>
      </c>
      <c r="AA3412" s="8" t="str">
        <f>IFERROR(VLOOKUP(LEFT($A3412,8),POR!$A:$R,13,0),"")</f>
        <v/>
      </c>
      <c r="AB3412" s="8" t="str">
        <f>IFERROR(VLOOKUP(LEFT($A3412,8),POR!$A:$R,14,0),"")</f>
        <v/>
      </c>
      <c r="AC3412" s="8" t="str">
        <f>IFERROR(VLOOKUP(LEFT($A3412,8),POR!$A:$R,15,0),"")</f>
        <v/>
      </c>
      <c r="AD3412" s="8" t="str">
        <f>IFERROR(VLOOKUP(LEFT($A3412,8),POR!$A:$R,16,0),"")</f>
        <v/>
      </c>
      <c r="AE3412" s="8" t="str">
        <f>IFERROR(VLOOKUP(LEFT($A3412,8),POR!$A:$R,17,0),"")</f>
        <v/>
      </c>
      <c r="AF3412" s="8" t="str">
        <f>IFERROR(VLOOKUP(LEFT($A3412,8),POR!$A:$R,18,0),"")</f>
        <v/>
      </c>
      <c r="AG3412" s="36" t="str">
        <f>IFERROR(VLOOKUP(A3412,NSD!F:G,2,0),"")</f>
        <v/>
      </c>
    </row>
    <row r="3413" spans="1:33">
      <c r="A3413" s="49" t="s">
        <v>2524</v>
      </c>
      <c r="B3413" s="36" t="str">
        <f>VLOOKUP(LEFT(A3413,8),Clusters!A:C,3,0)</f>
        <v>C4</v>
      </c>
      <c r="C3413" s="36">
        <f>VLOOKUP(LEFT(A3413,8),Clusters!A:D,2,0)</f>
        <v>41</v>
      </c>
      <c r="O3413" s="36">
        <f>IFERROR(VLOOKUP(LEFT(A3413,8),'Development Priority'!A:B,2,0),"")</f>
        <v>1164</v>
      </c>
      <c r="P3413" s="8" t="str">
        <f>IFERROR(VLOOKUP(LEFT($A3413,8),POR!$A:$R,2,0),"")</f>
        <v/>
      </c>
      <c r="Q3413" s="8" t="str">
        <f>IFERROR(VLOOKUP(LEFT($A3413,8),POR!$A:$R,3,0),"")</f>
        <v/>
      </c>
      <c r="R3413" s="8" t="str">
        <f>IFERROR(VLOOKUP(LEFT($A3413,8),POR!$A:$R,4,0),"")</f>
        <v/>
      </c>
      <c r="S3413" s="8" t="str">
        <f>IFERROR(VLOOKUP(LEFT($A3413,8),POR!$A:$R,5,0),"")</f>
        <v/>
      </c>
      <c r="T3413" s="8" t="str">
        <f>IFERROR(VLOOKUP(LEFT($A3413,8),POR!$A:$R,6,0),"")</f>
        <v/>
      </c>
      <c r="U3413" s="8" t="str">
        <f>IFERROR(VLOOKUP(LEFT($A3413,8),POR!$A:$R,7,0),"")</f>
        <v/>
      </c>
      <c r="V3413" s="8" t="str">
        <f>IFERROR(VLOOKUP(LEFT($A3413,8),POR!$A:$R,8,0),"")</f>
        <v/>
      </c>
      <c r="W3413" s="8" t="str">
        <f>IFERROR(VLOOKUP(LEFT($A3413,8),POR!$A:$R,9,0),"")</f>
        <v/>
      </c>
      <c r="X3413" s="8" t="str">
        <f>IFERROR(VLOOKUP(LEFT($A3413,8),POR!$A:$R,10,0),"")</f>
        <v/>
      </c>
      <c r="Y3413" s="8" t="str">
        <f>IFERROR(VLOOKUP(LEFT($A3413,8),POR!$A:$R,11,0),"")</f>
        <v/>
      </c>
      <c r="Z3413" s="8" t="str">
        <f>IFERROR(VLOOKUP(LEFT($A3413,8),POR!$A:$R,12,0),"")</f>
        <v/>
      </c>
      <c r="AA3413" s="8" t="str">
        <f>IFERROR(VLOOKUP(LEFT($A3413,8),POR!$A:$R,13,0),"")</f>
        <v/>
      </c>
      <c r="AB3413" s="8" t="str">
        <f>IFERROR(VLOOKUP(LEFT($A3413,8),POR!$A:$R,14,0),"")</f>
        <v/>
      </c>
      <c r="AC3413" s="8" t="str">
        <f>IFERROR(VLOOKUP(LEFT($A3413,8),POR!$A:$R,15,0),"")</f>
        <v/>
      </c>
      <c r="AD3413" s="8" t="str">
        <f>IFERROR(VLOOKUP(LEFT($A3413,8),POR!$A:$R,16,0),"")</f>
        <v/>
      </c>
      <c r="AE3413" s="8" t="str">
        <f>IFERROR(VLOOKUP(LEFT($A3413,8),POR!$A:$R,17,0),"")</f>
        <v/>
      </c>
      <c r="AF3413" s="8" t="str">
        <f>IFERROR(VLOOKUP(LEFT($A3413,8),POR!$A:$R,18,0),"")</f>
        <v/>
      </c>
      <c r="AG3413" s="36" t="str">
        <f>IFERROR(VLOOKUP(A3413,NSD!F:G,2,0),"")</f>
        <v/>
      </c>
    </row>
    <row r="3414" spans="1:33">
      <c r="A3414" s="49" t="s">
        <v>2389</v>
      </c>
      <c r="B3414" s="36" t="str">
        <f>VLOOKUP(LEFT(A3414,8),Clusters!A:C,3,0)</f>
        <v>C4</v>
      </c>
      <c r="C3414" s="36">
        <f>VLOOKUP(LEFT(A3414,8),Clusters!A:D,2,0)</f>
        <v>41</v>
      </c>
      <c r="O3414" s="36">
        <f>IFERROR(VLOOKUP(LEFT(A3414,8),'Development Priority'!A:B,2,0),"")</f>
        <v>1164</v>
      </c>
      <c r="P3414" s="8" t="str">
        <f>IFERROR(VLOOKUP(LEFT($A3414,8),POR!$A:$R,2,0),"")</f>
        <v/>
      </c>
      <c r="Q3414" s="8" t="str">
        <f>IFERROR(VLOOKUP(LEFT($A3414,8),POR!$A:$R,3,0),"")</f>
        <v/>
      </c>
      <c r="R3414" s="8" t="str">
        <f>IFERROR(VLOOKUP(LEFT($A3414,8),POR!$A:$R,4,0),"")</f>
        <v/>
      </c>
      <c r="S3414" s="8" t="str">
        <f>IFERROR(VLOOKUP(LEFT($A3414,8),POR!$A:$R,5,0),"")</f>
        <v/>
      </c>
      <c r="T3414" s="8" t="str">
        <f>IFERROR(VLOOKUP(LEFT($A3414,8),POR!$A:$R,6,0),"")</f>
        <v/>
      </c>
      <c r="U3414" s="8" t="str">
        <f>IFERROR(VLOOKUP(LEFT($A3414,8),POR!$A:$R,7,0),"")</f>
        <v/>
      </c>
      <c r="V3414" s="8" t="str">
        <f>IFERROR(VLOOKUP(LEFT($A3414,8),POR!$A:$R,8,0),"")</f>
        <v/>
      </c>
      <c r="W3414" s="8" t="str">
        <f>IFERROR(VLOOKUP(LEFT($A3414,8),POR!$A:$R,9,0),"")</f>
        <v/>
      </c>
      <c r="X3414" s="8" t="str">
        <f>IFERROR(VLOOKUP(LEFT($A3414,8),POR!$A:$R,10,0),"")</f>
        <v/>
      </c>
      <c r="Y3414" s="8" t="str">
        <f>IFERROR(VLOOKUP(LEFT($A3414,8),POR!$A:$R,11,0),"")</f>
        <v/>
      </c>
      <c r="Z3414" s="8" t="str">
        <f>IFERROR(VLOOKUP(LEFT($A3414,8),POR!$A:$R,12,0),"")</f>
        <v/>
      </c>
      <c r="AA3414" s="8" t="str">
        <f>IFERROR(VLOOKUP(LEFT($A3414,8),POR!$A:$R,13,0),"")</f>
        <v/>
      </c>
      <c r="AB3414" s="8" t="str">
        <f>IFERROR(VLOOKUP(LEFT($A3414,8),POR!$A:$R,14,0),"")</f>
        <v/>
      </c>
      <c r="AC3414" s="8" t="str">
        <f>IFERROR(VLOOKUP(LEFT($A3414,8),POR!$A:$R,15,0),"")</f>
        <v/>
      </c>
      <c r="AD3414" s="8" t="str">
        <f>IFERROR(VLOOKUP(LEFT($A3414,8),POR!$A:$R,16,0),"")</f>
        <v/>
      </c>
      <c r="AE3414" s="8" t="str">
        <f>IFERROR(VLOOKUP(LEFT($A3414,8),POR!$A:$R,17,0),"")</f>
        <v/>
      </c>
      <c r="AF3414" s="8" t="str">
        <f>IFERROR(VLOOKUP(LEFT($A3414,8),POR!$A:$R,18,0),"")</f>
        <v/>
      </c>
      <c r="AG3414" s="36" t="str">
        <f>IFERROR(VLOOKUP(A3414,NSD!F:G,2,0),"")</f>
        <v/>
      </c>
    </row>
    <row r="3415" spans="1:33">
      <c r="A3415" s="49" t="s">
        <v>2455</v>
      </c>
      <c r="B3415" s="36" t="str">
        <f>VLOOKUP(LEFT(A3415,8),Clusters!A:C,3,0)</f>
        <v>C4</v>
      </c>
      <c r="C3415" s="36">
        <f>VLOOKUP(LEFT(A3415,8),Clusters!A:D,2,0)</f>
        <v>41</v>
      </c>
      <c r="O3415" s="36">
        <f>IFERROR(VLOOKUP(LEFT(A3415,8),'Development Priority'!A:B,2,0),"")</f>
        <v>1164</v>
      </c>
      <c r="P3415" s="8" t="str">
        <f>IFERROR(VLOOKUP(LEFT($A3415,8),POR!$A:$R,2,0),"")</f>
        <v/>
      </c>
      <c r="Q3415" s="8" t="str">
        <f>IFERROR(VLOOKUP(LEFT($A3415,8),POR!$A:$R,3,0),"")</f>
        <v/>
      </c>
      <c r="R3415" s="8" t="str">
        <f>IFERROR(VLOOKUP(LEFT($A3415,8),POR!$A:$R,4,0),"")</f>
        <v/>
      </c>
      <c r="S3415" s="8" t="str">
        <f>IFERROR(VLOOKUP(LEFT($A3415,8),POR!$A:$R,5,0),"")</f>
        <v/>
      </c>
      <c r="T3415" s="8" t="str">
        <f>IFERROR(VLOOKUP(LEFT($A3415,8),POR!$A:$R,6,0),"")</f>
        <v/>
      </c>
      <c r="U3415" s="8" t="str">
        <f>IFERROR(VLOOKUP(LEFT($A3415,8),POR!$A:$R,7,0),"")</f>
        <v/>
      </c>
      <c r="V3415" s="8" t="str">
        <f>IFERROR(VLOOKUP(LEFT($A3415,8),POR!$A:$R,8,0),"")</f>
        <v/>
      </c>
      <c r="W3415" s="8" t="str">
        <f>IFERROR(VLOOKUP(LEFT($A3415,8),POR!$A:$R,9,0),"")</f>
        <v/>
      </c>
      <c r="X3415" s="8" t="str">
        <f>IFERROR(VLOOKUP(LEFT($A3415,8),POR!$A:$R,10,0),"")</f>
        <v/>
      </c>
      <c r="Y3415" s="8" t="str">
        <f>IFERROR(VLOOKUP(LEFT($A3415,8),POR!$A:$R,11,0),"")</f>
        <v/>
      </c>
      <c r="Z3415" s="8" t="str">
        <f>IFERROR(VLOOKUP(LEFT($A3415,8),POR!$A:$R,12,0),"")</f>
        <v/>
      </c>
      <c r="AA3415" s="8" t="str">
        <f>IFERROR(VLOOKUP(LEFT($A3415,8),POR!$A:$R,13,0),"")</f>
        <v/>
      </c>
      <c r="AB3415" s="8" t="str">
        <f>IFERROR(VLOOKUP(LEFT($A3415,8),POR!$A:$R,14,0),"")</f>
        <v/>
      </c>
      <c r="AC3415" s="8" t="str">
        <f>IFERROR(VLOOKUP(LEFT($A3415,8),POR!$A:$R,15,0),"")</f>
        <v/>
      </c>
      <c r="AD3415" s="8" t="str">
        <f>IFERROR(VLOOKUP(LEFT($A3415,8),POR!$A:$R,16,0),"")</f>
        <v/>
      </c>
      <c r="AE3415" s="8" t="str">
        <f>IFERROR(VLOOKUP(LEFT($A3415,8),POR!$A:$R,17,0),"")</f>
        <v/>
      </c>
      <c r="AF3415" s="8" t="str">
        <f>IFERROR(VLOOKUP(LEFT($A3415,8),POR!$A:$R,18,0),"")</f>
        <v/>
      </c>
      <c r="AG3415" s="36" t="str">
        <f>IFERROR(VLOOKUP(A3415,NSD!F:G,2,0),"")</f>
        <v/>
      </c>
    </row>
    <row r="3416" spans="1:33">
      <c r="A3416" s="49" t="s">
        <v>2456</v>
      </c>
      <c r="B3416" s="36" t="str">
        <f>VLOOKUP(LEFT(A3416,8),Clusters!A:C,3,0)</f>
        <v>C4</v>
      </c>
      <c r="C3416" s="36">
        <f>VLOOKUP(LEFT(A3416,8),Clusters!A:D,2,0)</f>
        <v>41</v>
      </c>
      <c r="O3416" s="36">
        <f>IFERROR(VLOOKUP(LEFT(A3416,8),'Development Priority'!A:B,2,0),"")</f>
        <v>1175</v>
      </c>
      <c r="P3416" s="8" t="str">
        <f>IFERROR(VLOOKUP(LEFT($A3416,8),POR!$A:$R,2,0),"")</f>
        <v/>
      </c>
      <c r="Q3416" s="8" t="str">
        <f>IFERROR(VLOOKUP(LEFT($A3416,8),POR!$A:$R,3,0),"")</f>
        <v/>
      </c>
      <c r="R3416" s="8" t="str">
        <f>IFERROR(VLOOKUP(LEFT($A3416,8),POR!$A:$R,4,0),"")</f>
        <v/>
      </c>
      <c r="S3416" s="8" t="str">
        <f>IFERROR(VLOOKUP(LEFT($A3416,8),POR!$A:$R,5,0),"")</f>
        <v/>
      </c>
      <c r="T3416" s="8" t="str">
        <f>IFERROR(VLOOKUP(LEFT($A3416,8),POR!$A:$R,6,0),"")</f>
        <v/>
      </c>
      <c r="U3416" s="8" t="str">
        <f>IFERROR(VLOOKUP(LEFT($A3416,8),POR!$A:$R,7,0),"")</f>
        <v/>
      </c>
      <c r="V3416" s="8" t="str">
        <f>IFERROR(VLOOKUP(LEFT($A3416,8),POR!$A:$R,8,0),"")</f>
        <v/>
      </c>
      <c r="W3416" s="8" t="str">
        <f>IFERROR(VLOOKUP(LEFT($A3416,8),POR!$A:$R,9,0),"")</f>
        <v/>
      </c>
      <c r="X3416" s="8" t="str">
        <f>IFERROR(VLOOKUP(LEFT($A3416,8),POR!$A:$R,10,0),"")</f>
        <v/>
      </c>
      <c r="Y3416" s="8" t="str">
        <f>IFERROR(VLOOKUP(LEFT($A3416,8),POR!$A:$R,11,0),"")</f>
        <v/>
      </c>
      <c r="Z3416" s="8" t="str">
        <f>IFERROR(VLOOKUP(LEFT($A3416,8),POR!$A:$R,12,0),"")</f>
        <v/>
      </c>
      <c r="AA3416" s="8" t="str">
        <f>IFERROR(VLOOKUP(LEFT($A3416,8),POR!$A:$R,13,0),"")</f>
        <v/>
      </c>
      <c r="AB3416" s="8" t="str">
        <f>IFERROR(VLOOKUP(LEFT($A3416,8),POR!$A:$R,14,0),"")</f>
        <v/>
      </c>
      <c r="AC3416" s="8" t="str">
        <f>IFERROR(VLOOKUP(LEFT($A3416,8),POR!$A:$R,15,0),"")</f>
        <v/>
      </c>
      <c r="AD3416" s="8" t="str">
        <f>IFERROR(VLOOKUP(LEFT($A3416,8),POR!$A:$R,16,0),"")</f>
        <v/>
      </c>
      <c r="AE3416" s="8" t="str">
        <f>IFERROR(VLOOKUP(LEFT($A3416,8),POR!$A:$R,17,0),"")</f>
        <v/>
      </c>
      <c r="AF3416" s="8" t="str">
        <f>IFERROR(VLOOKUP(LEFT($A3416,8),POR!$A:$R,18,0),"")</f>
        <v/>
      </c>
      <c r="AG3416" s="36" t="str">
        <f>IFERROR(VLOOKUP(A3416,NSD!F:G,2,0),"")</f>
        <v/>
      </c>
    </row>
    <row r="3417" spans="1:33">
      <c r="A3417" s="49" t="s">
        <v>2457</v>
      </c>
      <c r="B3417" s="36" t="str">
        <f>VLOOKUP(LEFT(A3417,8),Clusters!A:C,3,0)</f>
        <v>C4</v>
      </c>
      <c r="C3417" s="36">
        <f>VLOOKUP(LEFT(A3417,8),Clusters!A:D,2,0)</f>
        <v>41</v>
      </c>
      <c r="O3417" s="36">
        <f>IFERROR(VLOOKUP(LEFT(A3417,8),'Development Priority'!A:B,2,0),"")</f>
        <v>1175</v>
      </c>
      <c r="P3417" s="8" t="str">
        <f>IFERROR(VLOOKUP(LEFT($A3417,8),POR!$A:$R,2,0),"")</f>
        <v/>
      </c>
      <c r="Q3417" s="8" t="str">
        <f>IFERROR(VLOOKUP(LEFT($A3417,8),POR!$A:$R,3,0),"")</f>
        <v/>
      </c>
      <c r="R3417" s="8" t="str">
        <f>IFERROR(VLOOKUP(LEFT($A3417,8),POR!$A:$R,4,0),"")</f>
        <v/>
      </c>
      <c r="S3417" s="8" t="str">
        <f>IFERROR(VLOOKUP(LEFT($A3417,8),POR!$A:$R,5,0),"")</f>
        <v/>
      </c>
      <c r="T3417" s="8" t="str">
        <f>IFERROR(VLOOKUP(LEFT($A3417,8),POR!$A:$R,6,0),"")</f>
        <v/>
      </c>
      <c r="U3417" s="8" t="str">
        <f>IFERROR(VLOOKUP(LEFT($A3417,8),POR!$A:$R,7,0),"")</f>
        <v/>
      </c>
      <c r="V3417" s="8" t="str">
        <f>IFERROR(VLOOKUP(LEFT($A3417,8),POR!$A:$R,8,0),"")</f>
        <v/>
      </c>
      <c r="W3417" s="8" t="str">
        <f>IFERROR(VLOOKUP(LEFT($A3417,8),POR!$A:$R,9,0),"")</f>
        <v/>
      </c>
      <c r="X3417" s="8" t="str">
        <f>IFERROR(VLOOKUP(LEFT($A3417,8),POR!$A:$R,10,0),"")</f>
        <v/>
      </c>
      <c r="Y3417" s="8" t="str">
        <f>IFERROR(VLOOKUP(LEFT($A3417,8),POR!$A:$R,11,0),"")</f>
        <v/>
      </c>
      <c r="Z3417" s="8" t="str">
        <f>IFERROR(VLOOKUP(LEFT($A3417,8),POR!$A:$R,12,0),"")</f>
        <v/>
      </c>
      <c r="AA3417" s="8" t="str">
        <f>IFERROR(VLOOKUP(LEFT($A3417,8),POR!$A:$R,13,0),"")</f>
        <v/>
      </c>
      <c r="AB3417" s="8" t="str">
        <f>IFERROR(VLOOKUP(LEFT($A3417,8),POR!$A:$R,14,0),"")</f>
        <v/>
      </c>
      <c r="AC3417" s="8" t="str">
        <f>IFERROR(VLOOKUP(LEFT($A3417,8),POR!$A:$R,15,0),"")</f>
        <v/>
      </c>
      <c r="AD3417" s="8" t="str">
        <f>IFERROR(VLOOKUP(LEFT($A3417,8),POR!$A:$R,16,0),"")</f>
        <v/>
      </c>
      <c r="AE3417" s="8" t="str">
        <f>IFERROR(VLOOKUP(LEFT($A3417,8),POR!$A:$R,17,0),"")</f>
        <v/>
      </c>
      <c r="AF3417" s="8" t="str">
        <f>IFERROR(VLOOKUP(LEFT($A3417,8),POR!$A:$R,18,0),"")</f>
        <v/>
      </c>
      <c r="AG3417" s="36" t="str">
        <f>IFERROR(VLOOKUP(A3417,NSD!F:G,2,0),"")</f>
        <v/>
      </c>
    </row>
    <row r="3418" spans="1:33">
      <c r="A3418" s="49" t="s">
        <v>2458</v>
      </c>
      <c r="B3418" s="36" t="str">
        <f>VLOOKUP(LEFT(A3418,8),Clusters!A:C,3,0)</f>
        <v>C4</v>
      </c>
      <c r="C3418" s="36">
        <f>VLOOKUP(LEFT(A3418,8),Clusters!A:D,2,0)</f>
        <v>41</v>
      </c>
      <c r="O3418" s="36">
        <f>IFERROR(VLOOKUP(LEFT(A3418,8),'Development Priority'!A:B,2,0),"")</f>
        <v>1175</v>
      </c>
      <c r="P3418" s="8" t="str">
        <f>IFERROR(VLOOKUP(LEFT($A3418,8),POR!$A:$R,2,0),"")</f>
        <v/>
      </c>
      <c r="Q3418" s="8" t="str">
        <f>IFERROR(VLOOKUP(LEFT($A3418,8),POR!$A:$R,3,0),"")</f>
        <v/>
      </c>
      <c r="R3418" s="8" t="str">
        <f>IFERROR(VLOOKUP(LEFT($A3418,8),POR!$A:$R,4,0),"")</f>
        <v/>
      </c>
      <c r="S3418" s="8" t="str">
        <f>IFERROR(VLOOKUP(LEFT($A3418,8),POR!$A:$R,5,0),"")</f>
        <v/>
      </c>
      <c r="T3418" s="8" t="str">
        <f>IFERROR(VLOOKUP(LEFT($A3418,8),POR!$A:$R,6,0),"")</f>
        <v/>
      </c>
      <c r="U3418" s="8" t="str">
        <f>IFERROR(VLOOKUP(LEFT($A3418,8),POR!$A:$R,7,0),"")</f>
        <v/>
      </c>
      <c r="V3418" s="8" t="str">
        <f>IFERROR(VLOOKUP(LEFT($A3418,8),POR!$A:$R,8,0),"")</f>
        <v/>
      </c>
      <c r="W3418" s="8" t="str">
        <f>IFERROR(VLOOKUP(LEFT($A3418,8),POR!$A:$R,9,0),"")</f>
        <v/>
      </c>
      <c r="X3418" s="8" t="str">
        <f>IFERROR(VLOOKUP(LEFT($A3418,8),POR!$A:$R,10,0),"")</f>
        <v/>
      </c>
      <c r="Y3418" s="8" t="str">
        <f>IFERROR(VLOOKUP(LEFT($A3418,8),POR!$A:$R,11,0),"")</f>
        <v/>
      </c>
      <c r="Z3418" s="8" t="str">
        <f>IFERROR(VLOOKUP(LEFT($A3418,8),POR!$A:$R,12,0),"")</f>
        <v/>
      </c>
      <c r="AA3418" s="8" t="str">
        <f>IFERROR(VLOOKUP(LEFT($A3418,8),POR!$A:$R,13,0),"")</f>
        <v/>
      </c>
      <c r="AB3418" s="8" t="str">
        <f>IFERROR(VLOOKUP(LEFT($A3418,8),POR!$A:$R,14,0),"")</f>
        <v/>
      </c>
      <c r="AC3418" s="8" t="str">
        <f>IFERROR(VLOOKUP(LEFT($A3418,8),POR!$A:$R,15,0),"")</f>
        <v/>
      </c>
      <c r="AD3418" s="8" t="str">
        <f>IFERROR(VLOOKUP(LEFT($A3418,8),POR!$A:$R,16,0),"")</f>
        <v/>
      </c>
      <c r="AE3418" s="8" t="str">
        <f>IFERROR(VLOOKUP(LEFT($A3418,8),POR!$A:$R,17,0),"")</f>
        <v/>
      </c>
      <c r="AF3418" s="8" t="str">
        <f>IFERROR(VLOOKUP(LEFT($A3418,8),POR!$A:$R,18,0),"")</f>
        <v/>
      </c>
      <c r="AG3418" s="36" t="str">
        <f>IFERROR(VLOOKUP(A3418,NSD!F:G,2,0),"")</f>
        <v/>
      </c>
    </row>
    <row r="3419" spans="1:33">
      <c r="A3419" s="49" t="s">
        <v>3052</v>
      </c>
      <c r="B3419" s="36" t="str">
        <f>VLOOKUP(LEFT(A3419,8),Clusters!A:C,3,0)</f>
        <v>C4</v>
      </c>
      <c r="C3419" s="36">
        <f>VLOOKUP(LEFT(A3419,8),Clusters!A:D,2,0)</f>
        <v>41</v>
      </c>
      <c r="O3419" s="36">
        <f>IFERROR(VLOOKUP(LEFT(A3419,8),'Development Priority'!A:B,2,0),"")</f>
        <v>1103</v>
      </c>
      <c r="P3419" s="8" t="str">
        <f>IFERROR(VLOOKUP(LEFT($A3419,8),POR!$A:$R,2,0),"")</f>
        <v/>
      </c>
      <c r="Q3419" s="8" t="str">
        <f>IFERROR(VLOOKUP(LEFT($A3419,8),POR!$A:$R,3,0),"")</f>
        <v/>
      </c>
      <c r="R3419" s="8" t="str">
        <f>IFERROR(VLOOKUP(LEFT($A3419,8),POR!$A:$R,4,0),"")</f>
        <v/>
      </c>
      <c r="S3419" s="8" t="str">
        <f>IFERROR(VLOOKUP(LEFT($A3419,8),POR!$A:$R,5,0),"")</f>
        <v/>
      </c>
      <c r="T3419" s="8" t="str">
        <f>IFERROR(VLOOKUP(LEFT($A3419,8),POR!$A:$R,6,0),"")</f>
        <v/>
      </c>
      <c r="U3419" s="8" t="str">
        <f>IFERROR(VLOOKUP(LEFT($A3419,8),POR!$A:$R,7,0),"")</f>
        <v/>
      </c>
      <c r="V3419" s="8" t="str">
        <f>IFERROR(VLOOKUP(LEFT($A3419,8),POR!$A:$R,8,0),"")</f>
        <v/>
      </c>
      <c r="W3419" s="8" t="str">
        <f>IFERROR(VLOOKUP(LEFT($A3419,8),POR!$A:$R,9,0),"")</f>
        <v/>
      </c>
      <c r="X3419" s="8" t="str">
        <f>IFERROR(VLOOKUP(LEFT($A3419,8),POR!$A:$R,10,0),"")</f>
        <v/>
      </c>
      <c r="Y3419" s="8" t="str">
        <f>IFERROR(VLOOKUP(LEFT($A3419,8),POR!$A:$R,11,0),"")</f>
        <v/>
      </c>
      <c r="Z3419" s="8" t="str">
        <f>IFERROR(VLOOKUP(LEFT($A3419,8),POR!$A:$R,12,0),"")</f>
        <v/>
      </c>
      <c r="AA3419" s="8" t="str">
        <f>IFERROR(VLOOKUP(LEFT($A3419,8),POR!$A:$R,13,0),"")</f>
        <v/>
      </c>
      <c r="AB3419" s="8" t="str">
        <f>IFERROR(VLOOKUP(LEFT($A3419,8),POR!$A:$R,14,0),"")</f>
        <v/>
      </c>
      <c r="AC3419" s="8" t="str">
        <f>IFERROR(VLOOKUP(LEFT($A3419,8),POR!$A:$R,15,0),"")</f>
        <v/>
      </c>
      <c r="AD3419" s="8" t="str">
        <f>IFERROR(VLOOKUP(LEFT($A3419,8),POR!$A:$R,16,0),"")</f>
        <v/>
      </c>
      <c r="AE3419" s="8" t="str">
        <f>IFERROR(VLOOKUP(LEFT($A3419,8),POR!$A:$R,17,0),"")</f>
        <v/>
      </c>
      <c r="AF3419" s="8" t="str">
        <f>IFERROR(VLOOKUP(LEFT($A3419,8),POR!$A:$R,18,0),"")</f>
        <v/>
      </c>
      <c r="AG3419" s="36" t="str">
        <f>IFERROR(VLOOKUP(A3419,NSD!F:G,2,0),"")</f>
        <v/>
      </c>
    </row>
    <row r="3420" spans="1:33">
      <c r="A3420" s="49" t="s">
        <v>2459</v>
      </c>
      <c r="B3420" s="36" t="str">
        <f>VLOOKUP(LEFT(A3420,8),Clusters!A:C,3,0)</f>
        <v>C4</v>
      </c>
      <c r="C3420" s="36">
        <f>VLOOKUP(LEFT(A3420,8),Clusters!A:D,2,0)</f>
        <v>41</v>
      </c>
      <c r="O3420" s="36">
        <f>IFERROR(VLOOKUP(LEFT(A3420,8),'Development Priority'!A:B,2,0),"")</f>
        <v>1103</v>
      </c>
      <c r="P3420" s="8" t="str">
        <f>IFERROR(VLOOKUP(LEFT($A3420,8),POR!$A:$R,2,0),"")</f>
        <v/>
      </c>
      <c r="Q3420" s="8" t="str">
        <f>IFERROR(VLOOKUP(LEFT($A3420,8),POR!$A:$R,3,0),"")</f>
        <v/>
      </c>
      <c r="R3420" s="8" t="str">
        <f>IFERROR(VLOOKUP(LEFT($A3420,8),POR!$A:$R,4,0),"")</f>
        <v/>
      </c>
      <c r="S3420" s="8" t="str">
        <f>IFERROR(VLOOKUP(LEFT($A3420,8),POR!$A:$R,5,0),"")</f>
        <v/>
      </c>
      <c r="T3420" s="8" t="str">
        <f>IFERROR(VLOOKUP(LEFT($A3420,8),POR!$A:$R,6,0),"")</f>
        <v/>
      </c>
      <c r="U3420" s="8" t="str">
        <f>IFERROR(VLOOKUP(LEFT($A3420,8),POR!$A:$R,7,0),"")</f>
        <v/>
      </c>
      <c r="V3420" s="8" t="str">
        <f>IFERROR(VLOOKUP(LEFT($A3420,8),POR!$A:$R,8,0),"")</f>
        <v/>
      </c>
      <c r="W3420" s="8" t="str">
        <f>IFERROR(VLOOKUP(LEFT($A3420,8),POR!$A:$R,9,0),"")</f>
        <v/>
      </c>
      <c r="X3420" s="8" t="str">
        <f>IFERROR(VLOOKUP(LEFT($A3420,8),POR!$A:$R,10,0),"")</f>
        <v/>
      </c>
      <c r="Y3420" s="8" t="str">
        <f>IFERROR(VLOOKUP(LEFT($A3420,8),POR!$A:$R,11,0),"")</f>
        <v/>
      </c>
      <c r="Z3420" s="8" t="str">
        <f>IFERROR(VLOOKUP(LEFT($A3420,8),POR!$A:$R,12,0),"")</f>
        <v/>
      </c>
      <c r="AA3420" s="8" t="str">
        <f>IFERROR(VLOOKUP(LEFT($A3420,8),POR!$A:$R,13,0),"")</f>
        <v/>
      </c>
      <c r="AB3420" s="8" t="str">
        <f>IFERROR(VLOOKUP(LEFT($A3420,8),POR!$A:$R,14,0),"")</f>
        <v/>
      </c>
      <c r="AC3420" s="8" t="str">
        <f>IFERROR(VLOOKUP(LEFT($A3420,8),POR!$A:$R,15,0),"")</f>
        <v/>
      </c>
      <c r="AD3420" s="8" t="str">
        <f>IFERROR(VLOOKUP(LEFT($A3420,8),POR!$A:$R,16,0),"")</f>
        <v/>
      </c>
      <c r="AE3420" s="8" t="str">
        <f>IFERROR(VLOOKUP(LEFT($A3420,8),POR!$A:$R,17,0),"")</f>
        <v/>
      </c>
      <c r="AF3420" s="8" t="str">
        <f>IFERROR(VLOOKUP(LEFT($A3420,8),POR!$A:$R,18,0),"")</f>
        <v/>
      </c>
      <c r="AG3420" s="36" t="str">
        <f>IFERROR(VLOOKUP(A3420,NSD!F:G,2,0),"")</f>
        <v/>
      </c>
    </row>
    <row r="3421" spans="1:33">
      <c r="A3421" s="49" t="s">
        <v>2460</v>
      </c>
      <c r="B3421" s="36" t="str">
        <f>VLOOKUP(LEFT(A3421,8),Clusters!A:C,3,0)</f>
        <v>C4</v>
      </c>
      <c r="C3421" s="36">
        <f>VLOOKUP(LEFT(A3421,8),Clusters!A:D,2,0)</f>
        <v>41</v>
      </c>
      <c r="O3421" s="36">
        <f>IFERROR(VLOOKUP(LEFT(A3421,8),'Development Priority'!A:B,2,0),"")</f>
        <v>1103</v>
      </c>
      <c r="P3421" s="8" t="str">
        <f>IFERROR(VLOOKUP(LEFT($A3421,8),POR!$A:$R,2,0),"")</f>
        <v/>
      </c>
      <c r="Q3421" s="8" t="str">
        <f>IFERROR(VLOOKUP(LEFT($A3421,8),POR!$A:$R,3,0),"")</f>
        <v/>
      </c>
      <c r="R3421" s="8" t="str">
        <f>IFERROR(VLOOKUP(LEFT($A3421,8),POR!$A:$R,4,0),"")</f>
        <v/>
      </c>
      <c r="S3421" s="8" t="str">
        <f>IFERROR(VLOOKUP(LEFT($A3421,8),POR!$A:$R,5,0),"")</f>
        <v/>
      </c>
      <c r="T3421" s="8" t="str">
        <f>IFERROR(VLOOKUP(LEFT($A3421,8),POR!$A:$R,6,0),"")</f>
        <v/>
      </c>
      <c r="U3421" s="8" t="str">
        <f>IFERROR(VLOOKUP(LEFT($A3421,8),POR!$A:$R,7,0),"")</f>
        <v/>
      </c>
      <c r="V3421" s="8" t="str">
        <f>IFERROR(VLOOKUP(LEFT($A3421,8),POR!$A:$R,8,0),"")</f>
        <v/>
      </c>
      <c r="W3421" s="8" t="str">
        <f>IFERROR(VLOOKUP(LEFT($A3421,8),POR!$A:$R,9,0),"")</f>
        <v/>
      </c>
      <c r="X3421" s="8" t="str">
        <f>IFERROR(VLOOKUP(LEFT($A3421,8),POR!$A:$R,10,0),"")</f>
        <v/>
      </c>
      <c r="Y3421" s="8" t="str">
        <f>IFERROR(VLOOKUP(LEFT($A3421,8),POR!$A:$R,11,0),"")</f>
        <v/>
      </c>
      <c r="Z3421" s="8" t="str">
        <f>IFERROR(VLOOKUP(LEFT($A3421,8),POR!$A:$R,12,0),"")</f>
        <v/>
      </c>
      <c r="AA3421" s="8" t="str">
        <f>IFERROR(VLOOKUP(LEFT($A3421,8),POR!$A:$R,13,0),"")</f>
        <v/>
      </c>
      <c r="AB3421" s="8" t="str">
        <f>IFERROR(VLOOKUP(LEFT($A3421,8),POR!$A:$R,14,0),"")</f>
        <v/>
      </c>
      <c r="AC3421" s="8" t="str">
        <f>IFERROR(VLOOKUP(LEFT($A3421,8),POR!$A:$R,15,0),"")</f>
        <v/>
      </c>
      <c r="AD3421" s="8" t="str">
        <f>IFERROR(VLOOKUP(LEFT($A3421,8),POR!$A:$R,16,0),"")</f>
        <v/>
      </c>
      <c r="AE3421" s="8" t="str">
        <f>IFERROR(VLOOKUP(LEFT($A3421,8),POR!$A:$R,17,0),"")</f>
        <v/>
      </c>
      <c r="AF3421" s="8" t="str">
        <f>IFERROR(VLOOKUP(LEFT($A3421,8),POR!$A:$R,18,0),"")</f>
        <v/>
      </c>
      <c r="AG3421" s="36" t="str">
        <f>IFERROR(VLOOKUP(A3421,NSD!F:G,2,0),"")</f>
        <v/>
      </c>
    </row>
    <row r="3422" spans="1:33">
      <c r="A3422" s="49" t="s">
        <v>2461</v>
      </c>
      <c r="B3422" s="36" t="str">
        <f>VLOOKUP(LEFT(A3422,8),Clusters!A:C,3,0)</f>
        <v>C4</v>
      </c>
      <c r="C3422" s="36">
        <f>VLOOKUP(LEFT(A3422,8),Clusters!A:D,2,0)</f>
        <v>41</v>
      </c>
      <c r="O3422" s="36">
        <f>IFERROR(VLOOKUP(LEFT(A3422,8),'Development Priority'!A:B,2,0),"")</f>
        <v>1180</v>
      </c>
      <c r="P3422" s="8" t="str">
        <f>IFERROR(VLOOKUP(LEFT($A3422,8),POR!$A:$R,2,0),"")</f>
        <v/>
      </c>
      <c r="Q3422" s="8" t="str">
        <f>IFERROR(VLOOKUP(LEFT($A3422,8),POR!$A:$R,3,0),"")</f>
        <v/>
      </c>
      <c r="R3422" s="8" t="str">
        <f>IFERROR(VLOOKUP(LEFT($A3422,8),POR!$A:$R,4,0),"")</f>
        <v/>
      </c>
      <c r="S3422" s="8" t="str">
        <f>IFERROR(VLOOKUP(LEFT($A3422,8),POR!$A:$R,5,0),"")</f>
        <v/>
      </c>
      <c r="T3422" s="8" t="str">
        <f>IFERROR(VLOOKUP(LEFT($A3422,8),POR!$A:$R,6,0),"")</f>
        <v/>
      </c>
      <c r="U3422" s="8" t="str">
        <f>IFERROR(VLOOKUP(LEFT($A3422,8),POR!$A:$R,7,0),"")</f>
        <v/>
      </c>
      <c r="V3422" s="8" t="str">
        <f>IFERROR(VLOOKUP(LEFT($A3422,8),POR!$A:$R,8,0),"")</f>
        <v/>
      </c>
      <c r="W3422" s="8" t="str">
        <f>IFERROR(VLOOKUP(LEFT($A3422,8),POR!$A:$R,9,0),"")</f>
        <v/>
      </c>
      <c r="X3422" s="8" t="str">
        <f>IFERROR(VLOOKUP(LEFT($A3422,8),POR!$A:$R,10,0),"")</f>
        <v/>
      </c>
      <c r="Y3422" s="8" t="str">
        <f>IFERROR(VLOOKUP(LEFT($A3422,8),POR!$A:$R,11,0),"")</f>
        <v/>
      </c>
      <c r="Z3422" s="8" t="str">
        <f>IFERROR(VLOOKUP(LEFT($A3422,8),POR!$A:$R,12,0),"")</f>
        <v/>
      </c>
      <c r="AA3422" s="8" t="str">
        <f>IFERROR(VLOOKUP(LEFT($A3422,8),POR!$A:$R,13,0),"")</f>
        <v/>
      </c>
      <c r="AB3422" s="8" t="str">
        <f>IFERROR(VLOOKUP(LEFT($A3422,8),POR!$A:$R,14,0),"")</f>
        <v/>
      </c>
      <c r="AC3422" s="8" t="str">
        <f>IFERROR(VLOOKUP(LEFT($A3422,8),POR!$A:$R,15,0),"")</f>
        <v/>
      </c>
      <c r="AD3422" s="8" t="str">
        <f>IFERROR(VLOOKUP(LEFT($A3422,8),POR!$A:$R,16,0),"")</f>
        <v/>
      </c>
      <c r="AE3422" s="8" t="str">
        <f>IFERROR(VLOOKUP(LEFT($A3422,8),POR!$A:$R,17,0),"")</f>
        <v/>
      </c>
      <c r="AF3422" s="8" t="str">
        <f>IFERROR(VLOOKUP(LEFT($A3422,8),POR!$A:$R,18,0),"")</f>
        <v/>
      </c>
      <c r="AG3422" s="36" t="str">
        <f>IFERROR(VLOOKUP(A3422,NSD!F:G,2,0),"")</f>
        <v/>
      </c>
    </row>
    <row r="3423" spans="1:33">
      <c r="A3423" s="49" t="s">
        <v>2462</v>
      </c>
      <c r="B3423" s="36" t="str">
        <f>VLOOKUP(LEFT(A3423,8),Clusters!A:C,3,0)</f>
        <v>C4</v>
      </c>
      <c r="C3423" s="36">
        <f>VLOOKUP(LEFT(A3423,8),Clusters!A:D,2,0)</f>
        <v>41</v>
      </c>
      <c r="O3423" s="36">
        <f>IFERROR(VLOOKUP(LEFT(A3423,8),'Development Priority'!A:B,2,0),"")</f>
        <v>1180</v>
      </c>
      <c r="P3423" s="8" t="str">
        <f>IFERROR(VLOOKUP(LEFT($A3423,8),POR!$A:$R,2,0),"")</f>
        <v/>
      </c>
      <c r="Q3423" s="8" t="str">
        <f>IFERROR(VLOOKUP(LEFT($A3423,8),POR!$A:$R,3,0),"")</f>
        <v/>
      </c>
      <c r="R3423" s="8" t="str">
        <f>IFERROR(VLOOKUP(LEFT($A3423,8),POR!$A:$R,4,0),"")</f>
        <v/>
      </c>
      <c r="S3423" s="8" t="str">
        <f>IFERROR(VLOOKUP(LEFT($A3423,8),POR!$A:$R,5,0),"")</f>
        <v/>
      </c>
      <c r="T3423" s="8" t="str">
        <f>IFERROR(VLOOKUP(LEFT($A3423,8),POR!$A:$R,6,0),"")</f>
        <v/>
      </c>
      <c r="U3423" s="8" t="str">
        <f>IFERROR(VLOOKUP(LEFT($A3423,8),POR!$A:$R,7,0),"")</f>
        <v/>
      </c>
      <c r="V3423" s="8" t="str">
        <f>IFERROR(VLOOKUP(LEFT($A3423,8),POR!$A:$R,8,0),"")</f>
        <v/>
      </c>
      <c r="W3423" s="8" t="str">
        <f>IFERROR(VLOOKUP(LEFT($A3423,8),POR!$A:$R,9,0),"")</f>
        <v/>
      </c>
      <c r="X3423" s="8" t="str">
        <f>IFERROR(VLOOKUP(LEFT($A3423,8),POR!$A:$R,10,0),"")</f>
        <v/>
      </c>
      <c r="Y3423" s="8" t="str">
        <f>IFERROR(VLOOKUP(LEFT($A3423,8),POR!$A:$R,11,0),"")</f>
        <v/>
      </c>
      <c r="Z3423" s="8" t="str">
        <f>IFERROR(VLOOKUP(LEFT($A3423,8),POR!$A:$R,12,0),"")</f>
        <v/>
      </c>
      <c r="AA3423" s="8" t="str">
        <f>IFERROR(VLOOKUP(LEFT($A3423,8),POR!$A:$R,13,0),"")</f>
        <v/>
      </c>
      <c r="AB3423" s="8" t="str">
        <f>IFERROR(VLOOKUP(LEFT($A3423,8),POR!$A:$R,14,0),"")</f>
        <v/>
      </c>
      <c r="AC3423" s="8" t="str">
        <f>IFERROR(VLOOKUP(LEFT($A3423,8),POR!$A:$R,15,0),"")</f>
        <v/>
      </c>
      <c r="AD3423" s="8" t="str">
        <f>IFERROR(VLOOKUP(LEFT($A3423,8),POR!$A:$R,16,0),"")</f>
        <v/>
      </c>
      <c r="AE3423" s="8" t="str">
        <f>IFERROR(VLOOKUP(LEFT($A3423,8),POR!$A:$R,17,0),"")</f>
        <v/>
      </c>
      <c r="AF3423" s="8" t="str">
        <f>IFERROR(VLOOKUP(LEFT($A3423,8),POR!$A:$R,18,0),"")</f>
        <v/>
      </c>
      <c r="AG3423" s="36" t="str">
        <f>IFERROR(VLOOKUP(A3423,NSD!F:G,2,0),"")</f>
        <v/>
      </c>
    </row>
    <row r="3424" spans="1:33">
      <c r="A3424" s="49" t="s">
        <v>2463</v>
      </c>
      <c r="B3424" s="36" t="str">
        <f>VLOOKUP(LEFT(A3424,8),Clusters!A:C,3,0)</f>
        <v>C4</v>
      </c>
      <c r="C3424" s="36">
        <f>VLOOKUP(LEFT(A3424,8),Clusters!A:D,2,0)</f>
        <v>41</v>
      </c>
      <c r="O3424" s="36">
        <f>IFERROR(VLOOKUP(LEFT(A3424,8),'Development Priority'!A:B,2,0),"")</f>
        <v>1180</v>
      </c>
      <c r="P3424" s="8" t="str">
        <f>IFERROR(VLOOKUP(LEFT($A3424,8),POR!$A:$R,2,0),"")</f>
        <v/>
      </c>
      <c r="Q3424" s="8" t="str">
        <f>IFERROR(VLOOKUP(LEFT($A3424,8),POR!$A:$R,3,0),"")</f>
        <v/>
      </c>
      <c r="R3424" s="8" t="str">
        <f>IFERROR(VLOOKUP(LEFT($A3424,8),POR!$A:$R,4,0),"")</f>
        <v/>
      </c>
      <c r="S3424" s="8" t="str">
        <f>IFERROR(VLOOKUP(LEFT($A3424,8),POR!$A:$R,5,0),"")</f>
        <v/>
      </c>
      <c r="T3424" s="8" t="str">
        <f>IFERROR(VLOOKUP(LEFT($A3424,8),POR!$A:$R,6,0),"")</f>
        <v/>
      </c>
      <c r="U3424" s="8" t="str">
        <f>IFERROR(VLOOKUP(LEFT($A3424,8),POR!$A:$R,7,0),"")</f>
        <v/>
      </c>
      <c r="V3424" s="8" t="str">
        <f>IFERROR(VLOOKUP(LEFT($A3424,8),POR!$A:$R,8,0),"")</f>
        <v/>
      </c>
      <c r="W3424" s="8" t="str">
        <f>IFERROR(VLOOKUP(LEFT($A3424,8),POR!$A:$R,9,0),"")</f>
        <v/>
      </c>
      <c r="X3424" s="8" t="str">
        <f>IFERROR(VLOOKUP(LEFT($A3424,8),POR!$A:$R,10,0),"")</f>
        <v/>
      </c>
      <c r="Y3424" s="8" t="str">
        <f>IFERROR(VLOOKUP(LEFT($A3424,8),POR!$A:$R,11,0),"")</f>
        <v/>
      </c>
      <c r="Z3424" s="8" t="str">
        <f>IFERROR(VLOOKUP(LEFT($A3424,8),POR!$A:$R,12,0),"")</f>
        <v/>
      </c>
      <c r="AA3424" s="8" t="str">
        <f>IFERROR(VLOOKUP(LEFT($A3424,8),POR!$A:$R,13,0),"")</f>
        <v/>
      </c>
      <c r="AB3424" s="8" t="str">
        <f>IFERROR(VLOOKUP(LEFT($A3424,8),POR!$A:$R,14,0),"")</f>
        <v/>
      </c>
      <c r="AC3424" s="8" t="str">
        <f>IFERROR(VLOOKUP(LEFT($A3424,8),POR!$A:$R,15,0),"")</f>
        <v/>
      </c>
      <c r="AD3424" s="8" t="str">
        <f>IFERROR(VLOOKUP(LEFT($A3424,8),POR!$A:$R,16,0),"")</f>
        <v/>
      </c>
      <c r="AE3424" s="8" t="str">
        <f>IFERROR(VLOOKUP(LEFT($A3424,8),POR!$A:$R,17,0),"")</f>
        <v/>
      </c>
      <c r="AF3424" s="8" t="str">
        <f>IFERROR(VLOOKUP(LEFT($A3424,8),POR!$A:$R,18,0),"")</f>
        <v/>
      </c>
      <c r="AG3424" s="36" t="str">
        <f>IFERROR(VLOOKUP(A3424,NSD!F:G,2,0),"")</f>
        <v/>
      </c>
    </row>
    <row r="3425" spans="1:33">
      <c r="A3425" s="49" t="s">
        <v>2464</v>
      </c>
      <c r="B3425" s="36" t="str">
        <f>VLOOKUP(LEFT(A3425,8),Clusters!A:C,3,0)</f>
        <v>C4</v>
      </c>
      <c r="C3425" s="36">
        <f>VLOOKUP(LEFT(A3425,8),Clusters!A:D,2,0)</f>
        <v>41</v>
      </c>
      <c r="O3425" s="36">
        <f>IFERROR(VLOOKUP(LEFT(A3425,8),'Development Priority'!A:B,2,0),"")</f>
        <v>1150</v>
      </c>
      <c r="P3425" s="8" t="str">
        <f>IFERROR(VLOOKUP(LEFT($A3425,8),POR!$A:$R,2,0),"")</f>
        <v/>
      </c>
      <c r="Q3425" s="8" t="str">
        <f>IFERROR(VLOOKUP(LEFT($A3425,8),POR!$A:$R,3,0),"")</f>
        <v/>
      </c>
      <c r="R3425" s="8" t="str">
        <f>IFERROR(VLOOKUP(LEFT($A3425,8),POR!$A:$R,4,0),"")</f>
        <v/>
      </c>
      <c r="S3425" s="8" t="str">
        <f>IFERROR(VLOOKUP(LEFT($A3425,8),POR!$A:$R,5,0),"")</f>
        <v/>
      </c>
      <c r="T3425" s="8" t="str">
        <f>IFERROR(VLOOKUP(LEFT($A3425,8),POR!$A:$R,6,0),"")</f>
        <v/>
      </c>
      <c r="U3425" s="8" t="str">
        <f>IFERROR(VLOOKUP(LEFT($A3425,8),POR!$A:$R,7,0),"")</f>
        <v/>
      </c>
      <c r="V3425" s="8" t="str">
        <f>IFERROR(VLOOKUP(LEFT($A3425,8),POR!$A:$R,8,0),"")</f>
        <v/>
      </c>
      <c r="W3425" s="8" t="str">
        <f>IFERROR(VLOOKUP(LEFT($A3425,8),POR!$A:$R,9,0),"")</f>
        <v/>
      </c>
      <c r="X3425" s="8" t="str">
        <f>IFERROR(VLOOKUP(LEFT($A3425,8),POR!$A:$R,10,0),"")</f>
        <v/>
      </c>
      <c r="Y3425" s="8" t="str">
        <f>IFERROR(VLOOKUP(LEFT($A3425,8),POR!$A:$R,11,0),"")</f>
        <v/>
      </c>
      <c r="Z3425" s="8" t="str">
        <f>IFERROR(VLOOKUP(LEFT($A3425,8),POR!$A:$R,12,0),"")</f>
        <v/>
      </c>
      <c r="AA3425" s="8" t="str">
        <f>IFERROR(VLOOKUP(LEFT($A3425,8),POR!$A:$R,13,0),"")</f>
        <v/>
      </c>
      <c r="AB3425" s="8" t="str">
        <f>IFERROR(VLOOKUP(LEFT($A3425,8),POR!$A:$R,14,0),"")</f>
        <v/>
      </c>
      <c r="AC3425" s="8" t="str">
        <f>IFERROR(VLOOKUP(LEFT($A3425,8),POR!$A:$R,15,0),"")</f>
        <v/>
      </c>
      <c r="AD3425" s="8" t="str">
        <f>IFERROR(VLOOKUP(LEFT($A3425,8),POR!$A:$R,16,0),"")</f>
        <v/>
      </c>
      <c r="AE3425" s="8" t="str">
        <f>IFERROR(VLOOKUP(LEFT($A3425,8),POR!$A:$R,17,0),"")</f>
        <v/>
      </c>
      <c r="AF3425" s="8" t="str">
        <f>IFERROR(VLOOKUP(LEFT($A3425,8),POR!$A:$R,18,0),"")</f>
        <v/>
      </c>
      <c r="AG3425" s="36" t="str">
        <f>IFERROR(VLOOKUP(A3425,NSD!F:G,2,0),"")</f>
        <v/>
      </c>
    </row>
    <row r="3426" spans="1:33">
      <c r="A3426" s="49" t="s">
        <v>2519</v>
      </c>
      <c r="B3426" s="36" t="str">
        <f>VLOOKUP(LEFT(A3426,8),Clusters!A:C,3,0)</f>
        <v>C4</v>
      </c>
      <c r="C3426" s="36">
        <f>VLOOKUP(LEFT(A3426,8),Clusters!A:D,2,0)</f>
        <v>41</v>
      </c>
      <c r="O3426" s="36">
        <f>IFERROR(VLOOKUP(LEFT(A3426,8),'Development Priority'!A:B,2,0),"")</f>
        <v>1150</v>
      </c>
      <c r="P3426" s="8" t="str">
        <f>IFERROR(VLOOKUP(LEFT($A3426,8),POR!$A:$R,2,0),"")</f>
        <v/>
      </c>
      <c r="Q3426" s="8" t="str">
        <f>IFERROR(VLOOKUP(LEFT($A3426,8),POR!$A:$R,3,0),"")</f>
        <v/>
      </c>
      <c r="R3426" s="8" t="str">
        <f>IFERROR(VLOOKUP(LEFT($A3426,8),POR!$A:$R,4,0),"")</f>
        <v/>
      </c>
      <c r="S3426" s="8" t="str">
        <f>IFERROR(VLOOKUP(LEFT($A3426,8),POR!$A:$R,5,0),"")</f>
        <v/>
      </c>
      <c r="T3426" s="8" t="str">
        <f>IFERROR(VLOOKUP(LEFT($A3426,8),POR!$A:$R,6,0),"")</f>
        <v/>
      </c>
      <c r="U3426" s="8" t="str">
        <f>IFERROR(VLOOKUP(LEFT($A3426,8),POR!$A:$R,7,0),"")</f>
        <v/>
      </c>
      <c r="V3426" s="8" t="str">
        <f>IFERROR(VLOOKUP(LEFT($A3426,8),POR!$A:$R,8,0),"")</f>
        <v/>
      </c>
      <c r="W3426" s="8" t="str">
        <f>IFERROR(VLOOKUP(LEFT($A3426,8),POR!$A:$R,9,0),"")</f>
        <v/>
      </c>
      <c r="X3426" s="8" t="str">
        <f>IFERROR(VLOOKUP(LEFT($A3426,8),POR!$A:$R,10,0),"")</f>
        <v/>
      </c>
      <c r="Y3426" s="8" t="str">
        <f>IFERROR(VLOOKUP(LEFT($A3426,8),POR!$A:$R,11,0),"")</f>
        <v/>
      </c>
      <c r="Z3426" s="8" t="str">
        <f>IFERROR(VLOOKUP(LEFT($A3426,8),POR!$A:$R,12,0),"")</f>
        <v/>
      </c>
      <c r="AA3426" s="8" t="str">
        <f>IFERROR(VLOOKUP(LEFT($A3426,8),POR!$A:$R,13,0),"")</f>
        <v/>
      </c>
      <c r="AB3426" s="8" t="str">
        <f>IFERROR(VLOOKUP(LEFT($A3426,8),POR!$A:$R,14,0),"")</f>
        <v/>
      </c>
      <c r="AC3426" s="8" t="str">
        <f>IFERROR(VLOOKUP(LEFT($A3426,8),POR!$A:$R,15,0),"")</f>
        <v/>
      </c>
      <c r="AD3426" s="8" t="str">
        <f>IFERROR(VLOOKUP(LEFT($A3426,8),POR!$A:$R,16,0),"")</f>
        <v/>
      </c>
      <c r="AE3426" s="8" t="str">
        <f>IFERROR(VLOOKUP(LEFT($A3426,8),POR!$A:$R,17,0),"")</f>
        <v/>
      </c>
      <c r="AF3426" s="8" t="str">
        <f>IFERROR(VLOOKUP(LEFT($A3426,8),POR!$A:$R,18,0),"")</f>
        <v/>
      </c>
      <c r="AG3426" s="36" t="str">
        <f>IFERROR(VLOOKUP(A3426,NSD!F:G,2,0),"")</f>
        <v/>
      </c>
    </row>
    <row r="3427" spans="1:33">
      <c r="A3427" s="49" t="s">
        <v>2403</v>
      </c>
      <c r="B3427" s="36" t="str">
        <f>VLOOKUP(LEFT(A3427,8),Clusters!A:C,3,0)</f>
        <v>C4</v>
      </c>
      <c r="C3427" s="36">
        <f>VLOOKUP(LEFT(A3427,8),Clusters!A:D,2,0)</f>
        <v>41</v>
      </c>
      <c r="O3427" s="36">
        <f>IFERROR(VLOOKUP(LEFT(A3427,8),'Development Priority'!A:B,2,0),"")</f>
        <v>1150</v>
      </c>
      <c r="P3427" s="8" t="str">
        <f>IFERROR(VLOOKUP(LEFT($A3427,8),POR!$A:$R,2,0),"")</f>
        <v/>
      </c>
      <c r="Q3427" s="8" t="str">
        <f>IFERROR(VLOOKUP(LEFT($A3427,8),POR!$A:$R,3,0),"")</f>
        <v/>
      </c>
      <c r="R3427" s="8" t="str">
        <f>IFERROR(VLOOKUP(LEFT($A3427,8),POR!$A:$R,4,0),"")</f>
        <v/>
      </c>
      <c r="S3427" s="8" t="str">
        <f>IFERROR(VLOOKUP(LEFT($A3427,8),POR!$A:$R,5,0),"")</f>
        <v/>
      </c>
      <c r="T3427" s="8" t="str">
        <f>IFERROR(VLOOKUP(LEFT($A3427,8),POR!$A:$R,6,0),"")</f>
        <v/>
      </c>
      <c r="U3427" s="8" t="str">
        <f>IFERROR(VLOOKUP(LEFT($A3427,8),POR!$A:$R,7,0),"")</f>
        <v/>
      </c>
      <c r="V3427" s="8" t="str">
        <f>IFERROR(VLOOKUP(LEFT($A3427,8),POR!$A:$R,8,0),"")</f>
        <v/>
      </c>
      <c r="W3427" s="8" t="str">
        <f>IFERROR(VLOOKUP(LEFT($A3427,8),POR!$A:$R,9,0),"")</f>
        <v/>
      </c>
      <c r="X3427" s="8" t="str">
        <f>IFERROR(VLOOKUP(LEFT($A3427,8),POR!$A:$R,10,0),"")</f>
        <v/>
      </c>
      <c r="Y3427" s="8" t="str">
        <f>IFERROR(VLOOKUP(LEFT($A3427,8),POR!$A:$R,11,0),"")</f>
        <v/>
      </c>
      <c r="Z3427" s="8" t="str">
        <f>IFERROR(VLOOKUP(LEFT($A3427,8),POR!$A:$R,12,0),"")</f>
        <v/>
      </c>
      <c r="AA3427" s="8" t="str">
        <f>IFERROR(VLOOKUP(LEFT($A3427,8),POR!$A:$R,13,0),"")</f>
        <v/>
      </c>
      <c r="AB3427" s="8" t="str">
        <f>IFERROR(VLOOKUP(LEFT($A3427,8),POR!$A:$R,14,0),"")</f>
        <v/>
      </c>
      <c r="AC3427" s="8" t="str">
        <f>IFERROR(VLOOKUP(LEFT($A3427,8),POR!$A:$R,15,0),"")</f>
        <v/>
      </c>
      <c r="AD3427" s="8" t="str">
        <f>IFERROR(VLOOKUP(LEFT($A3427,8),POR!$A:$R,16,0),"")</f>
        <v/>
      </c>
      <c r="AE3427" s="8" t="str">
        <f>IFERROR(VLOOKUP(LEFT($A3427,8),POR!$A:$R,17,0),"")</f>
        <v/>
      </c>
      <c r="AF3427" s="8" t="str">
        <f>IFERROR(VLOOKUP(LEFT($A3427,8),POR!$A:$R,18,0),"")</f>
        <v/>
      </c>
      <c r="AG3427" s="36" t="str">
        <f>IFERROR(VLOOKUP(A3427,NSD!F:G,2,0),"")</f>
        <v/>
      </c>
    </row>
    <row r="3428" spans="1:33">
      <c r="A3428" s="49" t="s">
        <v>2465</v>
      </c>
      <c r="B3428" s="36" t="str">
        <f>VLOOKUP(LEFT(A3428,8),Clusters!A:C,3,0)</f>
        <v>C4</v>
      </c>
      <c r="C3428" s="36">
        <f>VLOOKUP(LEFT(A3428,8),Clusters!A:D,2,0)</f>
        <v>41</v>
      </c>
      <c r="O3428" s="36">
        <f>IFERROR(VLOOKUP(LEFT(A3428,8),'Development Priority'!A:B,2,0),"")</f>
        <v>1144</v>
      </c>
      <c r="P3428" s="8" t="str">
        <f>IFERROR(VLOOKUP(LEFT($A3428,8),POR!$A:$R,2,0),"")</f>
        <v/>
      </c>
      <c r="Q3428" s="8" t="str">
        <f>IFERROR(VLOOKUP(LEFT($A3428,8),POR!$A:$R,3,0),"")</f>
        <v/>
      </c>
      <c r="R3428" s="8" t="str">
        <f>IFERROR(VLOOKUP(LEFT($A3428,8),POR!$A:$R,4,0),"")</f>
        <v/>
      </c>
      <c r="S3428" s="8" t="str">
        <f>IFERROR(VLOOKUP(LEFT($A3428,8),POR!$A:$R,5,0),"")</f>
        <v/>
      </c>
      <c r="T3428" s="8" t="str">
        <f>IFERROR(VLOOKUP(LEFT($A3428,8),POR!$A:$R,6,0),"")</f>
        <v/>
      </c>
      <c r="U3428" s="8" t="str">
        <f>IFERROR(VLOOKUP(LEFT($A3428,8),POR!$A:$R,7,0),"")</f>
        <v/>
      </c>
      <c r="V3428" s="8" t="str">
        <f>IFERROR(VLOOKUP(LEFT($A3428,8),POR!$A:$R,8,0),"")</f>
        <v/>
      </c>
      <c r="W3428" s="8" t="str">
        <f>IFERROR(VLOOKUP(LEFT($A3428,8),POR!$A:$R,9,0),"")</f>
        <v/>
      </c>
      <c r="X3428" s="8" t="str">
        <f>IFERROR(VLOOKUP(LEFT($A3428,8),POR!$A:$R,10,0),"")</f>
        <v/>
      </c>
      <c r="Y3428" s="8" t="str">
        <f>IFERROR(VLOOKUP(LEFT($A3428,8),POR!$A:$R,11,0),"")</f>
        <v/>
      </c>
      <c r="Z3428" s="8" t="str">
        <f>IFERROR(VLOOKUP(LEFT($A3428,8),POR!$A:$R,12,0),"")</f>
        <v/>
      </c>
      <c r="AA3428" s="8" t="str">
        <f>IFERROR(VLOOKUP(LEFT($A3428,8),POR!$A:$R,13,0),"")</f>
        <v/>
      </c>
      <c r="AB3428" s="8" t="str">
        <f>IFERROR(VLOOKUP(LEFT($A3428,8),POR!$A:$R,14,0),"")</f>
        <v/>
      </c>
      <c r="AC3428" s="8" t="str">
        <f>IFERROR(VLOOKUP(LEFT($A3428,8),POR!$A:$R,15,0),"")</f>
        <v/>
      </c>
      <c r="AD3428" s="8" t="str">
        <f>IFERROR(VLOOKUP(LEFT($A3428,8),POR!$A:$R,16,0),"")</f>
        <v/>
      </c>
      <c r="AE3428" s="8" t="str">
        <f>IFERROR(VLOOKUP(LEFT($A3428,8),POR!$A:$R,17,0),"")</f>
        <v/>
      </c>
      <c r="AF3428" s="8" t="str">
        <f>IFERROR(VLOOKUP(LEFT($A3428,8),POR!$A:$R,18,0),"")</f>
        <v/>
      </c>
      <c r="AG3428" s="36" t="str">
        <f>IFERROR(VLOOKUP(A3428,NSD!F:G,2,0),"")</f>
        <v/>
      </c>
    </row>
    <row r="3429" spans="1:33">
      <c r="A3429" s="49" t="s">
        <v>2527</v>
      </c>
      <c r="B3429" s="36" t="str">
        <f>VLOOKUP(LEFT(A3429,8),Clusters!A:C,3,0)</f>
        <v>C4</v>
      </c>
      <c r="C3429" s="36">
        <f>VLOOKUP(LEFT(A3429,8),Clusters!A:D,2,0)</f>
        <v>41</v>
      </c>
      <c r="O3429" s="36">
        <f>IFERROR(VLOOKUP(LEFT(A3429,8),'Development Priority'!A:B,2,0),"")</f>
        <v>1144</v>
      </c>
      <c r="P3429" s="8" t="str">
        <f>IFERROR(VLOOKUP(LEFT($A3429,8),POR!$A:$R,2,0),"")</f>
        <v/>
      </c>
      <c r="Q3429" s="8" t="str">
        <f>IFERROR(VLOOKUP(LEFT($A3429,8),POR!$A:$R,3,0),"")</f>
        <v/>
      </c>
      <c r="R3429" s="8" t="str">
        <f>IFERROR(VLOOKUP(LEFT($A3429,8),POR!$A:$R,4,0),"")</f>
        <v/>
      </c>
      <c r="S3429" s="8" t="str">
        <f>IFERROR(VLOOKUP(LEFT($A3429,8),POR!$A:$R,5,0),"")</f>
        <v/>
      </c>
      <c r="T3429" s="8" t="str">
        <f>IFERROR(VLOOKUP(LEFT($A3429,8),POR!$A:$R,6,0),"")</f>
        <v/>
      </c>
      <c r="U3429" s="8" t="str">
        <f>IFERROR(VLOOKUP(LEFT($A3429,8),POR!$A:$R,7,0),"")</f>
        <v/>
      </c>
      <c r="V3429" s="8" t="str">
        <f>IFERROR(VLOOKUP(LEFT($A3429,8),POR!$A:$R,8,0),"")</f>
        <v/>
      </c>
      <c r="W3429" s="8" t="str">
        <f>IFERROR(VLOOKUP(LEFT($A3429,8),POR!$A:$R,9,0),"")</f>
        <v/>
      </c>
      <c r="X3429" s="8" t="str">
        <f>IFERROR(VLOOKUP(LEFT($A3429,8),POR!$A:$R,10,0),"")</f>
        <v/>
      </c>
      <c r="Y3429" s="8" t="str">
        <f>IFERROR(VLOOKUP(LEFT($A3429,8),POR!$A:$R,11,0),"")</f>
        <v/>
      </c>
      <c r="Z3429" s="8" t="str">
        <f>IFERROR(VLOOKUP(LEFT($A3429,8),POR!$A:$R,12,0),"")</f>
        <v/>
      </c>
      <c r="AA3429" s="8" t="str">
        <f>IFERROR(VLOOKUP(LEFT($A3429,8),POR!$A:$R,13,0),"")</f>
        <v/>
      </c>
      <c r="AB3429" s="8" t="str">
        <f>IFERROR(VLOOKUP(LEFT($A3429,8),POR!$A:$R,14,0),"")</f>
        <v/>
      </c>
      <c r="AC3429" s="8" t="str">
        <f>IFERROR(VLOOKUP(LEFT($A3429,8),POR!$A:$R,15,0),"")</f>
        <v/>
      </c>
      <c r="AD3429" s="8" t="str">
        <f>IFERROR(VLOOKUP(LEFT($A3429,8),POR!$A:$R,16,0),"")</f>
        <v/>
      </c>
      <c r="AE3429" s="8" t="str">
        <f>IFERROR(VLOOKUP(LEFT($A3429,8),POR!$A:$R,17,0),"")</f>
        <v/>
      </c>
      <c r="AF3429" s="8" t="str">
        <f>IFERROR(VLOOKUP(LEFT($A3429,8),POR!$A:$R,18,0),"")</f>
        <v/>
      </c>
      <c r="AG3429" s="36" t="str">
        <f>IFERROR(VLOOKUP(A3429,NSD!F:G,2,0),"")</f>
        <v/>
      </c>
    </row>
    <row r="3430" spans="1:33">
      <c r="A3430" s="49" t="s">
        <v>4719</v>
      </c>
      <c r="B3430" s="36" t="str">
        <f>VLOOKUP(LEFT(A3430,8),Clusters!A:C,3,0)</f>
        <v>C4</v>
      </c>
      <c r="C3430" s="36">
        <f>VLOOKUP(LEFT(A3430,8),Clusters!A:D,2,0)</f>
        <v>41</v>
      </c>
      <c r="O3430" s="36">
        <f>IFERROR(VLOOKUP(LEFT(A3430,8),'Development Priority'!A:B,2,0),"")</f>
        <v>1144</v>
      </c>
      <c r="P3430" s="8" t="str">
        <f>IFERROR(VLOOKUP(LEFT($A3430,8),POR!$A:$R,2,0),"")</f>
        <v/>
      </c>
      <c r="Q3430" s="8" t="str">
        <f>IFERROR(VLOOKUP(LEFT($A3430,8),POR!$A:$R,3,0),"")</f>
        <v/>
      </c>
      <c r="R3430" s="8" t="str">
        <f>IFERROR(VLOOKUP(LEFT($A3430,8),POR!$A:$R,4,0),"")</f>
        <v/>
      </c>
      <c r="S3430" s="8" t="str">
        <f>IFERROR(VLOOKUP(LEFT($A3430,8),POR!$A:$R,5,0),"")</f>
        <v/>
      </c>
      <c r="T3430" s="8" t="str">
        <f>IFERROR(VLOOKUP(LEFT($A3430,8),POR!$A:$R,6,0),"")</f>
        <v/>
      </c>
      <c r="U3430" s="8" t="str">
        <f>IFERROR(VLOOKUP(LEFT($A3430,8),POR!$A:$R,7,0),"")</f>
        <v/>
      </c>
      <c r="V3430" s="8" t="str">
        <f>IFERROR(VLOOKUP(LEFT($A3430,8),POR!$A:$R,8,0),"")</f>
        <v/>
      </c>
      <c r="W3430" s="8" t="str">
        <f>IFERROR(VLOOKUP(LEFT($A3430,8),POR!$A:$R,9,0),"")</f>
        <v/>
      </c>
      <c r="X3430" s="8" t="str">
        <f>IFERROR(VLOOKUP(LEFT($A3430,8),POR!$A:$R,10,0),"")</f>
        <v/>
      </c>
      <c r="Y3430" s="8" t="str">
        <f>IFERROR(VLOOKUP(LEFT($A3430,8),POR!$A:$R,11,0),"")</f>
        <v/>
      </c>
      <c r="Z3430" s="8" t="str">
        <f>IFERROR(VLOOKUP(LEFT($A3430,8),POR!$A:$R,12,0),"")</f>
        <v/>
      </c>
      <c r="AA3430" s="8" t="str">
        <f>IFERROR(VLOOKUP(LEFT($A3430,8),POR!$A:$R,13,0),"")</f>
        <v/>
      </c>
      <c r="AB3430" s="8" t="str">
        <f>IFERROR(VLOOKUP(LEFT($A3430,8),POR!$A:$R,14,0),"")</f>
        <v/>
      </c>
      <c r="AC3430" s="8" t="str">
        <f>IFERROR(VLOOKUP(LEFT($A3430,8),POR!$A:$R,15,0),"")</f>
        <v/>
      </c>
      <c r="AD3430" s="8" t="str">
        <f>IFERROR(VLOOKUP(LEFT($A3430,8),POR!$A:$R,16,0),"")</f>
        <v/>
      </c>
      <c r="AE3430" s="8" t="str">
        <f>IFERROR(VLOOKUP(LEFT($A3430,8),POR!$A:$R,17,0),"")</f>
        <v/>
      </c>
      <c r="AF3430" s="8" t="str">
        <f>IFERROR(VLOOKUP(LEFT($A3430,8),POR!$A:$R,18,0),"")</f>
        <v/>
      </c>
      <c r="AG3430" s="36" t="str">
        <f>IFERROR(VLOOKUP(A3430,NSD!F:G,2,0),"")</f>
        <v/>
      </c>
    </row>
    <row r="3431" spans="1:33">
      <c r="A3431" s="49" t="s">
        <v>2466</v>
      </c>
      <c r="B3431" s="36" t="str">
        <f>VLOOKUP(LEFT(A3431,8),Clusters!A:C,3,0)</f>
        <v>C4</v>
      </c>
      <c r="C3431" s="36">
        <f>VLOOKUP(LEFT(A3431,8),Clusters!A:D,2,0)</f>
        <v>41</v>
      </c>
      <c r="O3431" s="36">
        <f>IFERROR(VLOOKUP(LEFT(A3431,8),'Development Priority'!A:B,2,0),"")</f>
        <v>1166</v>
      </c>
      <c r="P3431" s="8" t="str">
        <f>IFERROR(VLOOKUP(LEFT($A3431,8),POR!$A:$R,2,0),"")</f>
        <v/>
      </c>
      <c r="Q3431" s="8" t="str">
        <f>IFERROR(VLOOKUP(LEFT($A3431,8),POR!$A:$R,3,0),"")</f>
        <v/>
      </c>
      <c r="R3431" s="8" t="str">
        <f>IFERROR(VLOOKUP(LEFT($A3431,8),POR!$A:$R,4,0),"")</f>
        <v/>
      </c>
      <c r="S3431" s="8" t="str">
        <f>IFERROR(VLOOKUP(LEFT($A3431,8),POR!$A:$R,5,0),"")</f>
        <v/>
      </c>
      <c r="T3431" s="8" t="str">
        <f>IFERROR(VLOOKUP(LEFT($A3431,8),POR!$A:$R,6,0),"")</f>
        <v/>
      </c>
      <c r="U3431" s="8" t="str">
        <f>IFERROR(VLOOKUP(LEFT($A3431,8),POR!$A:$R,7,0),"")</f>
        <v/>
      </c>
      <c r="V3431" s="8" t="str">
        <f>IFERROR(VLOOKUP(LEFT($A3431,8),POR!$A:$R,8,0),"")</f>
        <v/>
      </c>
      <c r="W3431" s="8" t="str">
        <f>IFERROR(VLOOKUP(LEFT($A3431,8),POR!$A:$R,9,0),"")</f>
        <v/>
      </c>
      <c r="X3431" s="8" t="str">
        <f>IFERROR(VLOOKUP(LEFT($A3431,8),POR!$A:$R,10,0),"")</f>
        <v/>
      </c>
      <c r="Y3431" s="8" t="str">
        <f>IFERROR(VLOOKUP(LEFT($A3431,8),POR!$A:$R,11,0),"")</f>
        <v/>
      </c>
      <c r="Z3431" s="8" t="str">
        <f>IFERROR(VLOOKUP(LEFT($A3431,8),POR!$A:$R,12,0),"")</f>
        <v/>
      </c>
      <c r="AA3431" s="8" t="str">
        <f>IFERROR(VLOOKUP(LEFT($A3431,8),POR!$A:$R,13,0),"")</f>
        <v/>
      </c>
      <c r="AB3431" s="8" t="str">
        <f>IFERROR(VLOOKUP(LEFT($A3431,8),POR!$A:$R,14,0),"")</f>
        <v/>
      </c>
      <c r="AC3431" s="8" t="str">
        <f>IFERROR(VLOOKUP(LEFT($A3431,8),POR!$A:$R,15,0),"")</f>
        <v/>
      </c>
      <c r="AD3431" s="8" t="str">
        <f>IFERROR(VLOOKUP(LEFT($A3431,8),POR!$A:$R,16,0),"")</f>
        <v/>
      </c>
      <c r="AE3431" s="8" t="str">
        <f>IFERROR(VLOOKUP(LEFT($A3431,8),POR!$A:$R,17,0),"")</f>
        <v/>
      </c>
      <c r="AF3431" s="8" t="str">
        <f>IFERROR(VLOOKUP(LEFT($A3431,8),POR!$A:$R,18,0),"")</f>
        <v/>
      </c>
      <c r="AG3431" s="36" t="str">
        <f>IFERROR(VLOOKUP(A3431,NSD!F:G,2,0),"")</f>
        <v/>
      </c>
    </row>
    <row r="3432" spans="1:33">
      <c r="A3432" s="49" t="s">
        <v>3196</v>
      </c>
      <c r="B3432" s="36" t="str">
        <f>VLOOKUP(LEFT(A3432,8),Clusters!A:C,3,0)</f>
        <v>C4</v>
      </c>
      <c r="C3432" s="36">
        <f>VLOOKUP(LEFT(A3432,8),Clusters!A:D,2,0)</f>
        <v>41</v>
      </c>
      <c r="O3432" s="36">
        <f>IFERROR(VLOOKUP(LEFT(A3432,8),'Development Priority'!A:B,2,0),"")</f>
        <v>1166</v>
      </c>
      <c r="P3432" s="8" t="str">
        <f>IFERROR(VLOOKUP(LEFT($A3432,8),POR!$A:$R,2,0),"")</f>
        <v/>
      </c>
      <c r="Q3432" s="8" t="str">
        <f>IFERROR(VLOOKUP(LEFT($A3432,8),POR!$A:$R,3,0),"")</f>
        <v/>
      </c>
      <c r="R3432" s="8" t="str">
        <f>IFERROR(VLOOKUP(LEFT($A3432,8),POR!$A:$R,4,0),"")</f>
        <v/>
      </c>
      <c r="S3432" s="8" t="str">
        <f>IFERROR(VLOOKUP(LEFT($A3432,8),POR!$A:$R,5,0),"")</f>
        <v/>
      </c>
      <c r="T3432" s="8" t="str">
        <f>IFERROR(VLOOKUP(LEFT($A3432,8),POR!$A:$R,6,0),"")</f>
        <v/>
      </c>
      <c r="U3432" s="8" t="str">
        <f>IFERROR(VLOOKUP(LEFT($A3432,8),POR!$A:$R,7,0),"")</f>
        <v/>
      </c>
      <c r="V3432" s="8" t="str">
        <f>IFERROR(VLOOKUP(LEFT($A3432,8),POR!$A:$R,8,0),"")</f>
        <v/>
      </c>
      <c r="W3432" s="8" t="str">
        <f>IFERROR(VLOOKUP(LEFT($A3432,8),POR!$A:$R,9,0),"")</f>
        <v/>
      </c>
      <c r="X3432" s="8" t="str">
        <f>IFERROR(VLOOKUP(LEFT($A3432,8),POR!$A:$R,10,0),"")</f>
        <v/>
      </c>
      <c r="Y3432" s="8" t="str">
        <f>IFERROR(VLOOKUP(LEFT($A3432,8),POR!$A:$R,11,0),"")</f>
        <v/>
      </c>
      <c r="Z3432" s="8" t="str">
        <f>IFERROR(VLOOKUP(LEFT($A3432,8),POR!$A:$R,12,0),"")</f>
        <v/>
      </c>
      <c r="AA3432" s="8" t="str">
        <f>IFERROR(VLOOKUP(LEFT($A3432,8),POR!$A:$R,13,0),"")</f>
        <v/>
      </c>
      <c r="AB3432" s="8" t="str">
        <f>IFERROR(VLOOKUP(LEFT($A3432,8),POR!$A:$R,14,0),"")</f>
        <v/>
      </c>
      <c r="AC3432" s="8" t="str">
        <f>IFERROR(VLOOKUP(LEFT($A3432,8),POR!$A:$R,15,0),"")</f>
        <v/>
      </c>
      <c r="AD3432" s="8" t="str">
        <f>IFERROR(VLOOKUP(LEFT($A3432,8),POR!$A:$R,16,0),"")</f>
        <v/>
      </c>
      <c r="AE3432" s="8" t="str">
        <f>IFERROR(VLOOKUP(LEFT($A3432,8),POR!$A:$R,17,0),"")</f>
        <v/>
      </c>
      <c r="AF3432" s="8" t="str">
        <f>IFERROR(VLOOKUP(LEFT($A3432,8),POR!$A:$R,18,0),"")</f>
        <v/>
      </c>
      <c r="AG3432" s="36" t="str">
        <f>IFERROR(VLOOKUP(A3432,NSD!F:G,2,0),"")</f>
        <v/>
      </c>
    </row>
    <row r="3433" spans="1:33">
      <c r="A3433" s="49" t="s">
        <v>2433</v>
      </c>
      <c r="B3433" s="36" t="str">
        <f>VLOOKUP(LEFT(A3433,8),Clusters!A:C,3,0)</f>
        <v>C4</v>
      </c>
      <c r="C3433" s="36">
        <f>VLOOKUP(LEFT(A3433,8),Clusters!A:D,2,0)</f>
        <v>41</v>
      </c>
      <c r="O3433" s="36">
        <f>IFERROR(VLOOKUP(LEFT(A3433,8),'Development Priority'!A:B,2,0),"")</f>
        <v>1166</v>
      </c>
      <c r="P3433" s="8" t="str">
        <f>IFERROR(VLOOKUP(LEFT($A3433,8),POR!$A:$R,2,0),"")</f>
        <v/>
      </c>
      <c r="Q3433" s="8" t="str">
        <f>IFERROR(VLOOKUP(LEFT($A3433,8),POR!$A:$R,3,0),"")</f>
        <v/>
      </c>
      <c r="R3433" s="8" t="str">
        <f>IFERROR(VLOOKUP(LEFT($A3433,8),POR!$A:$R,4,0),"")</f>
        <v/>
      </c>
      <c r="S3433" s="8" t="str">
        <f>IFERROR(VLOOKUP(LEFT($A3433,8),POR!$A:$R,5,0),"")</f>
        <v/>
      </c>
      <c r="T3433" s="8" t="str">
        <f>IFERROR(VLOOKUP(LEFT($A3433,8),POR!$A:$R,6,0),"")</f>
        <v/>
      </c>
      <c r="U3433" s="8" t="str">
        <f>IFERROR(VLOOKUP(LEFT($A3433,8),POR!$A:$R,7,0),"")</f>
        <v/>
      </c>
      <c r="V3433" s="8" t="str">
        <f>IFERROR(VLOOKUP(LEFT($A3433,8),POR!$A:$R,8,0),"")</f>
        <v/>
      </c>
      <c r="W3433" s="8" t="str">
        <f>IFERROR(VLOOKUP(LEFT($A3433,8),POR!$A:$R,9,0),"")</f>
        <v/>
      </c>
      <c r="X3433" s="8" t="str">
        <f>IFERROR(VLOOKUP(LEFT($A3433,8),POR!$A:$R,10,0),"")</f>
        <v/>
      </c>
      <c r="Y3433" s="8" t="str">
        <f>IFERROR(VLOOKUP(LEFT($A3433,8),POR!$A:$R,11,0),"")</f>
        <v/>
      </c>
      <c r="Z3433" s="8" t="str">
        <f>IFERROR(VLOOKUP(LEFT($A3433,8),POR!$A:$R,12,0),"")</f>
        <v/>
      </c>
      <c r="AA3433" s="8" t="str">
        <f>IFERROR(VLOOKUP(LEFT($A3433,8),POR!$A:$R,13,0),"")</f>
        <v/>
      </c>
      <c r="AB3433" s="8" t="str">
        <f>IFERROR(VLOOKUP(LEFT($A3433,8),POR!$A:$R,14,0),"")</f>
        <v/>
      </c>
      <c r="AC3433" s="8" t="str">
        <f>IFERROR(VLOOKUP(LEFT($A3433,8),POR!$A:$R,15,0),"")</f>
        <v/>
      </c>
      <c r="AD3433" s="8" t="str">
        <f>IFERROR(VLOOKUP(LEFT($A3433,8),POR!$A:$R,16,0),"")</f>
        <v/>
      </c>
      <c r="AE3433" s="8" t="str">
        <f>IFERROR(VLOOKUP(LEFT($A3433,8),POR!$A:$R,17,0),"")</f>
        <v/>
      </c>
      <c r="AF3433" s="8" t="str">
        <f>IFERROR(VLOOKUP(LEFT($A3433,8),POR!$A:$R,18,0),"")</f>
        <v/>
      </c>
      <c r="AG3433" s="36" t="str">
        <f>IFERROR(VLOOKUP(A3433,NSD!F:G,2,0),"")</f>
        <v/>
      </c>
    </row>
    <row r="3434" spans="1:33">
      <c r="A3434" s="49" t="s">
        <v>5067</v>
      </c>
      <c r="B3434" s="36" t="str">
        <f>VLOOKUP(LEFT(A3434,8),Clusters!A:C,3,0)</f>
        <v>C1</v>
      </c>
      <c r="C3434" s="36">
        <f>VLOOKUP(LEFT(A3434,8),Clusters!A:D,2,0)</f>
        <v>13</v>
      </c>
      <c r="O3434" s="36">
        <f>IFERROR(VLOOKUP(LEFT(A3434,8),'Development Priority'!A:B,2,0),"")</f>
        <v>947</v>
      </c>
      <c r="P3434" s="8" t="str">
        <f>IFERROR(VLOOKUP(LEFT($A3434,8),POR!$A:$R,2,0),"")</f>
        <v/>
      </c>
      <c r="Q3434" s="8" t="str">
        <f>IFERROR(VLOOKUP(LEFT($A3434,8),POR!$A:$R,3,0),"")</f>
        <v/>
      </c>
      <c r="R3434" s="8" t="str">
        <f>IFERROR(VLOOKUP(LEFT($A3434,8),POR!$A:$R,4,0),"")</f>
        <v/>
      </c>
      <c r="S3434" s="8" t="str">
        <f>IFERROR(VLOOKUP(LEFT($A3434,8),POR!$A:$R,5,0),"")</f>
        <v/>
      </c>
      <c r="T3434" s="8" t="str">
        <f>IFERROR(VLOOKUP(LEFT($A3434,8),POR!$A:$R,6,0),"")</f>
        <v/>
      </c>
      <c r="U3434" s="8" t="str">
        <f>IFERROR(VLOOKUP(LEFT($A3434,8),POR!$A:$R,7,0),"")</f>
        <v/>
      </c>
      <c r="V3434" s="8" t="str">
        <f>IFERROR(VLOOKUP(LEFT($A3434,8),POR!$A:$R,8,0),"")</f>
        <v/>
      </c>
      <c r="W3434" s="8" t="str">
        <f>IFERROR(VLOOKUP(LEFT($A3434,8),POR!$A:$R,9,0),"")</f>
        <v/>
      </c>
      <c r="X3434" s="8" t="str">
        <f>IFERROR(VLOOKUP(LEFT($A3434,8),POR!$A:$R,10,0),"")</f>
        <v/>
      </c>
      <c r="Y3434" s="8" t="str">
        <f>IFERROR(VLOOKUP(LEFT($A3434,8),POR!$A:$R,11,0),"")</f>
        <v/>
      </c>
      <c r="Z3434" s="8" t="str">
        <f>IFERROR(VLOOKUP(LEFT($A3434,8),POR!$A:$R,12,0),"")</f>
        <v/>
      </c>
      <c r="AA3434" s="8" t="str">
        <f>IFERROR(VLOOKUP(LEFT($A3434,8),POR!$A:$R,13,0),"")</f>
        <v/>
      </c>
      <c r="AB3434" s="8" t="str">
        <f>IFERROR(VLOOKUP(LEFT($A3434,8),POR!$A:$R,14,0),"")</f>
        <v/>
      </c>
      <c r="AC3434" s="8" t="str">
        <f>IFERROR(VLOOKUP(LEFT($A3434,8),POR!$A:$R,15,0),"")</f>
        <v/>
      </c>
      <c r="AD3434" s="8" t="str">
        <f>IFERROR(VLOOKUP(LEFT($A3434,8),POR!$A:$R,16,0),"")</f>
        <v/>
      </c>
      <c r="AE3434" s="8" t="str">
        <f>IFERROR(VLOOKUP(LEFT($A3434,8),POR!$A:$R,17,0),"")</f>
        <v/>
      </c>
      <c r="AF3434" s="8" t="str">
        <f>IFERROR(VLOOKUP(LEFT($A3434,8),POR!$A:$R,18,0),"")</f>
        <v/>
      </c>
      <c r="AG3434" s="36" t="str">
        <f>IFERROR(VLOOKUP(A3434,NSD!F:G,2,0),"")</f>
        <v/>
      </c>
    </row>
    <row r="3435" spans="1:33">
      <c r="A3435" s="49" t="s">
        <v>2467</v>
      </c>
      <c r="B3435" s="36" t="str">
        <f>VLOOKUP(LEFT(A3435,8),Clusters!A:C,3,0)</f>
        <v>C1</v>
      </c>
      <c r="C3435" s="36">
        <f>VLOOKUP(LEFT(A3435,8),Clusters!A:D,2,0)</f>
        <v>13</v>
      </c>
      <c r="O3435" s="36">
        <f>IFERROR(VLOOKUP(LEFT(A3435,8),'Development Priority'!A:B,2,0),"")</f>
        <v>947</v>
      </c>
      <c r="P3435" s="8" t="str">
        <f>IFERROR(VLOOKUP(LEFT($A3435,8),POR!$A:$R,2,0),"")</f>
        <v/>
      </c>
      <c r="Q3435" s="8" t="str">
        <f>IFERROR(VLOOKUP(LEFT($A3435,8),POR!$A:$R,3,0),"")</f>
        <v/>
      </c>
      <c r="R3435" s="8" t="str">
        <f>IFERROR(VLOOKUP(LEFT($A3435,8),POR!$A:$R,4,0),"")</f>
        <v/>
      </c>
      <c r="S3435" s="8" t="str">
        <f>IFERROR(VLOOKUP(LEFT($A3435,8),POR!$A:$R,5,0),"")</f>
        <v/>
      </c>
      <c r="T3435" s="8" t="str">
        <f>IFERROR(VLOOKUP(LEFT($A3435,8),POR!$A:$R,6,0),"")</f>
        <v/>
      </c>
      <c r="U3435" s="8" t="str">
        <f>IFERROR(VLOOKUP(LEFT($A3435,8),POR!$A:$R,7,0),"")</f>
        <v/>
      </c>
      <c r="V3435" s="8" t="str">
        <f>IFERROR(VLOOKUP(LEFT($A3435,8),POR!$A:$R,8,0),"")</f>
        <v/>
      </c>
      <c r="W3435" s="8" t="str">
        <f>IFERROR(VLOOKUP(LEFT($A3435,8),POR!$A:$R,9,0),"")</f>
        <v/>
      </c>
      <c r="X3435" s="8" t="str">
        <f>IFERROR(VLOOKUP(LEFT($A3435,8),POR!$A:$R,10,0),"")</f>
        <v/>
      </c>
      <c r="Y3435" s="8" t="str">
        <f>IFERROR(VLOOKUP(LEFT($A3435,8),POR!$A:$R,11,0),"")</f>
        <v/>
      </c>
      <c r="Z3435" s="8" t="str">
        <f>IFERROR(VLOOKUP(LEFT($A3435,8),POR!$A:$R,12,0),"")</f>
        <v/>
      </c>
      <c r="AA3435" s="8" t="str">
        <f>IFERROR(VLOOKUP(LEFT($A3435,8),POR!$A:$R,13,0),"")</f>
        <v/>
      </c>
      <c r="AB3435" s="8" t="str">
        <f>IFERROR(VLOOKUP(LEFT($A3435,8),POR!$A:$R,14,0),"")</f>
        <v/>
      </c>
      <c r="AC3435" s="8" t="str">
        <f>IFERROR(VLOOKUP(LEFT($A3435,8),POR!$A:$R,15,0),"")</f>
        <v/>
      </c>
      <c r="AD3435" s="8" t="str">
        <f>IFERROR(VLOOKUP(LEFT($A3435,8),POR!$A:$R,16,0),"")</f>
        <v/>
      </c>
      <c r="AE3435" s="8" t="str">
        <f>IFERROR(VLOOKUP(LEFT($A3435,8),POR!$A:$R,17,0),"")</f>
        <v/>
      </c>
      <c r="AF3435" s="8" t="str">
        <f>IFERROR(VLOOKUP(LEFT($A3435,8),POR!$A:$R,18,0),"")</f>
        <v/>
      </c>
      <c r="AG3435" s="36" t="str">
        <f>IFERROR(VLOOKUP(A3435,NSD!F:G,2,0),"")</f>
        <v/>
      </c>
    </row>
    <row r="3436" spans="1:33">
      <c r="A3436" s="49" t="s">
        <v>2468</v>
      </c>
      <c r="B3436" s="36" t="str">
        <f>VLOOKUP(LEFT(A3436,8),Clusters!A:C,3,0)</f>
        <v>C1</v>
      </c>
      <c r="C3436" s="36">
        <f>VLOOKUP(LEFT(A3436,8),Clusters!A:D,2,0)</f>
        <v>13</v>
      </c>
      <c r="O3436" s="36">
        <f>IFERROR(VLOOKUP(LEFT(A3436,8),'Development Priority'!A:B,2,0),"")</f>
        <v>947</v>
      </c>
      <c r="P3436" s="8" t="str">
        <f>IFERROR(VLOOKUP(LEFT($A3436,8),POR!$A:$R,2,0),"")</f>
        <v/>
      </c>
      <c r="Q3436" s="8" t="str">
        <f>IFERROR(VLOOKUP(LEFT($A3436,8),POR!$A:$R,3,0),"")</f>
        <v/>
      </c>
      <c r="R3436" s="8" t="str">
        <f>IFERROR(VLOOKUP(LEFT($A3436,8),POR!$A:$R,4,0),"")</f>
        <v/>
      </c>
      <c r="S3436" s="8" t="str">
        <f>IFERROR(VLOOKUP(LEFT($A3436,8),POR!$A:$R,5,0),"")</f>
        <v/>
      </c>
      <c r="T3436" s="8" t="str">
        <f>IFERROR(VLOOKUP(LEFT($A3436,8),POR!$A:$R,6,0),"")</f>
        <v/>
      </c>
      <c r="U3436" s="8" t="str">
        <f>IFERROR(VLOOKUP(LEFT($A3436,8),POR!$A:$R,7,0),"")</f>
        <v/>
      </c>
      <c r="V3436" s="8" t="str">
        <f>IFERROR(VLOOKUP(LEFT($A3436,8),POR!$A:$R,8,0),"")</f>
        <v/>
      </c>
      <c r="W3436" s="8" t="str">
        <f>IFERROR(VLOOKUP(LEFT($A3436,8),POR!$A:$R,9,0),"")</f>
        <v/>
      </c>
      <c r="X3436" s="8" t="str">
        <f>IFERROR(VLOOKUP(LEFT($A3436,8),POR!$A:$R,10,0),"")</f>
        <v/>
      </c>
      <c r="Y3436" s="8" t="str">
        <f>IFERROR(VLOOKUP(LEFT($A3436,8),POR!$A:$R,11,0),"")</f>
        <v/>
      </c>
      <c r="Z3436" s="8" t="str">
        <f>IFERROR(VLOOKUP(LEFT($A3436,8),POR!$A:$R,12,0),"")</f>
        <v/>
      </c>
      <c r="AA3436" s="8" t="str">
        <f>IFERROR(VLOOKUP(LEFT($A3436,8),POR!$A:$R,13,0),"")</f>
        <v/>
      </c>
      <c r="AB3436" s="8" t="str">
        <f>IFERROR(VLOOKUP(LEFT($A3436,8),POR!$A:$R,14,0),"")</f>
        <v/>
      </c>
      <c r="AC3436" s="8" t="str">
        <f>IFERROR(VLOOKUP(LEFT($A3436,8),POR!$A:$R,15,0),"")</f>
        <v/>
      </c>
      <c r="AD3436" s="8" t="str">
        <f>IFERROR(VLOOKUP(LEFT($A3436,8),POR!$A:$R,16,0),"")</f>
        <v/>
      </c>
      <c r="AE3436" s="8" t="str">
        <f>IFERROR(VLOOKUP(LEFT($A3436,8),POR!$A:$R,17,0),"")</f>
        <v/>
      </c>
      <c r="AF3436" s="8" t="str">
        <f>IFERROR(VLOOKUP(LEFT($A3436,8),POR!$A:$R,18,0),"")</f>
        <v/>
      </c>
      <c r="AG3436" s="36" t="str">
        <f>IFERROR(VLOOKUP(A3436,NSD!F:G,2,0),"")</f>
        <v/>
      </c>
    </row>
    <row r="3437" spans="1:33">
      <c r="A3437" s="49" t="s">
        <v>3137</v>
      </c>
      <c r="B3437" s="36" t="str">
        <f>VLOOKUP(LEFT(A3437,8),Clusters!A:C,3,0)</f>
        <v>C1</v>
      </c>
      <c r="C3437" s="36">
        <f>VLOOKUP(LEFT(A3437,8),Clusters!A:D,2,0)</f>
        <v>13</v>
      </c>
      <c r="O3437" s="36">
        <f>IFERROR(VLOOKUP(LEFT(A3437,8),'Development Priority'!A:B,2,0),"")</f>
        <v>656</v>
      </c>
      <c r="P3437" s="8" t="str">
        <f>IFERROR(VLOOKUP(LEFT($A3437,8),POR!$A:$R,2,0),"")</f>
        <v/>
      </c>
      <c r="Q3437" s="8" t="str">
        <f>IFERROR(VLOOKUP(LEFT($A3437,8),POR!$A:$R,3,0),"")</f>
        <v/>
      </c>
      <c r="R3437" s="8" t="str">
        <f>IFERROR(VLOOKUP(LEFT($A3437,8),POR!$A:$R,4,0),"")</f>
        <v/>
      </c>
      <c r="S3437" s="8" t="str">
        <f>IFERROR(VLOOKUP(LEFT($A3437,8),POR!$A:$R,5,0),"")</f>
        <v/>
      </c>
      <c r="T3437" s="8" t="str">
        <f>IFERROR(VLOOKUP(LEFT($A3437,8),POR!$A:$R,6,0),"")</f>
        <v/>
      </c>
      <c r="U3437" s="8" t="str">
        <f>IFERROR(VLOOKUP(LEFT($A3437,8),POR!$A:$R,7,0),"")</f>
        <v/>
      </c>
      <c r="V3437" s="8" t="str">
        <f>IFERROR(VLOOKUP(LEFT($A3437,8),POR!$A:$R,8,0),"")</f>
        <v/>
      </c>
      <c r="W3437" s="8" t="str">
        <f>IFERROR(VLOOKUP(LEFT($A3437,8),POR!$A:$R,9,0),"")</f>
        <v/>
      </c>
      <c r="X3437" s="8" t="str">
        <f>IFERROR(VLOOKUP(LEFT($A3437,8),POR!$A:$R,10,0),"")</f>
        <v/>
      </c>
      <c r="Y3437" s="8" t="str">
        <f>IFERROR(VLOOKUP(LEFT($A3437,8),POR!$A:$R,11,0),"")</f>
        <v/>
      </c>
      <c r="Z3437" s="8" t="str">
        <f>IFERROR(VLOOKUP(LEFT($A3437,8),POR!$A:$R,12,0),"")</f>
        <v/>
      </c>
      <c r="AA3437" s="8" t="str">
        <f>IFERROR(VLOOKUP(LEFT($A3437,8),POR!$A:$R,13,0),"")</f>
        <v/>
      </c>
      <c r="AB3437" s="8" t="str">
        <f>IFERROR(VLOOKUP(LEFT($A3437,8),POR!$A:$R,14,0),"")</f>
        <v/>
      </c>
      <c r="AC3437" s="8" t="str">
        <f>IFERROR(VLOOKUP(LEFT($A3437,8),POR!$A:$R,15,0),"")</f>
        <v/>
      </c>
      <c r="AD3437" s="8" t="str">
        <f>IFERROR(VLOOKUP(LEFT($A3437,8),POR!$A:$R,16,0),"")</f>
        <v/>
      </c>
      <c r="AE3437" s="8" t="str">
        <f>IFERROR(VLOOKUP(LEFT($A3437,8),POR!$A:$R,17,0),"")</f>
        <v/>
      </c>
      <c r="AF3437" s="8" t="str">
        <f>IFERROR(VLOOKUP(LEFT($A3437,8),POR!$A:$R,18,0),"")</f>
        <v/>
      </c>
      <c r="AG3437" s="36" t="str">
        <f>IFERROR(VLOOKUP(A3437,NSD!F:G,2,0),"")</f>
        <v/>
      </c>
    </row>
    <row r="3438" spans="1:33">
      <c r="A3438" s="49" t="s">
        <v>2469</v>
      </c>
      <c r="B3438" s="36" t="str">
        <f>VLOOKUP(LEFT(A3438,8),Clusters!A:C,3,0)</f>
        <v>C1</v>
      </c>
      <c r="C3438" s="36">
        <f>VLOOKUP(LEFT(A3438,8),Clusters!A:D,2,0)</f>
        <v>13</v>
      </c>
      <c r="O3438" s="36">
        <f>IFERROR(VLOOKUP(LEFT(A3438,8),'Development Priority'!A:B,2,0),"")</f>
        <v>656</v>
      </c>
      <c r="P3438" s="8" t="str">
        <f>IFERROR(VLOOKUP(LEFT($A3438,8),POR!$A:$R,2,0),"")</f>
        <v/>
      </c>
      <c r="Q3438" s="8" t="str">
        <f>IFERROR(VLOOKUP(LEFT($A3438,8),POR!$A:$R,3,0),"")</f>
        <v/>
      </c>
      <c r="R3438" s="8" t="str">
        <f>IFERROR(VLOOKUP(LEFT($A3438,8),POR!$A:$R,4,0),"")</f>
        <v/>
      </c>
      <c r="S3438" s="8" t="str">
        <f>IFERROR(VLOOKUP(LEFT($A3438,8),POR!$A:$R,5,0),"")</f>
        <v/>
      </c>
      <c r="T3438" s="8" t="str">
        <f>IFERROR(VLOOKUP(LEFT($A3438,8),POR!$A:$R,6,0),"")</f>
        <v/>
      </c>
      <c r="U3438" s="8" t="str">
        <f>IFERROR(VLOOKUP(LEFT($A3438,8),POR!$A:$R,7,0),"")</f>
        <v/>
      </c>
      <c r="V3438" s="8" t="str">
        <f>IFERROR(VLOOKUP(LEFT($A3438,8),POR!$A:$R,8,0),"")</f>
        <v/>
      </c>
      <c r="W3438" s="8" t="str">
        <f>IFERROR(VLOOKUP(LEFT($A3438,8),POR!$A:$R,9,0),"")</f>
        <v/>
      </c>
      <c r="X3438" s="8" t="str">
        <f>IFERROR(VLOOKUP(LEFT($A3438,8),POR!$A:$R,10,0),"")</f>
        <v/>
      </c>
      <c r="Y3438" s="8" t="str">
        <f>IFERROR(VLOOKUP(LEFT($A3438,8),POR!$A:$R,11,0),"")</f>
        <v/>
      </c>
      <c r="Z3438" s="8" t="str">
        <f>IFERROR(VLOOKUP(LEFT($A3438,8),POR!$A:$R,12,0),"")</f>
        <v/>
      </c>
      <c r="AA3438" s="8" t="str">
        <f>IFERROR(VLOOKUP(LEFT($A3438,8),POR!$A:$R,13,0),"")</f>
        <v/>
      </c>
      <c r="AB3438" s="8" t="str">
        <f>IFERROR(VLOOKUP(LEFT($A3438,8),POR!$A:$R,14,0),"")</f>
        <v/>
      </c>
      <c r="AC3438" s="8" t="str">
        <f>IFERROR(VLOOKUP(LEFT($A3438,8),POR!$A:$R,15,0),"")</f>
        <v/>
      </c>
      <c r="AD3438" s="8" t="str">
        <f>IFERROR(VLOOKUP(LEFT($A3438,8),POR!$A:$R,16,0),"")</f>
        <v/>
      </c>
      <c r="AE3438" s="8" t="str">
        <f>IFERROR(VLOOKUP(LEFT($A3438,8),POR!$A:$R,17,0),"")</f>
        <v/>
      </c>
      <c r="AF3438" s="8" t="str">
        <f>IFERROR(VLOOKUP(LEFT($A3438,8),POR!$A:$R,18,0),"")</f>
        <v/>
      </c>
      <c r="AG3438" s="36" t="str">
        <f>IFERROR(VLOOKUP(A3438,NSD!F:G,2,0),"")</f>
        <v/>
      </c>
    </row>
    <row r="3439" spans="1:33">
      <c r="A3439" s="49" t="s">
        <v>2470</v>
      </c>
      <c r="B3439" s="36" t="str">
        <f>VLOOKUP(LEFT(A3439,8),Clusters!A:C,3,0)</f>
        <v>C1</v>
      </c>
      <c r="C3439" s="36">
        <f>VLOOKUP(LEFT(A3439,8),Clusters!A:D,2,0)</f>
        <v>13</v>
      </c>
      <c r="O3439" s="36">
        <f>IFERROR(VLOOKUP(LEFT(A3439,8),'Development Priority'!A:B,2,0),"")</f>
        <v>656</v>
      </c>
      <c r="P3439" s="8" t="str">
        <f>IFERROR(VLOOKUP(LEFT($A3439,8),POR!$A:$R,2,0),"")</f>
        <v/>
      </c>
      <c r="Q3439" s="8" t="str">
        <f>IFERROR(VLOOKUP(LEFT($A3439,8),POR!$A:$R,3,0),"")</f>
        <v/>
      </c>
      <c r="R3439" s="8" t="str">
        <f>IFERROR(VLOOKUP(LEFT($A3439,8),POR!$A:$R,4,0),"")</f>
        <v/>
      </c>
      <c r="S3439" s="8" t="str">
        <f>IFERROR(VLOOKUP(LEFT($A3439,8),POR!$A:$R,5,0),"")</f>
        <v/>
      </c>
      <c r="T3439" s="8" t="str">
        <f>IFERROR(VLOOKUP(LEFT($A3439,8),POR!$A:$R,6,0),"")</f>
        <v/>
      </c>
      <c r="U3439" s="8" t="str">
        <f>IFERROR(VLOOKUP(LEFT($A3439,8),POR!$A:$R,7,0),"")</f>
        <v/>
      </c>
      <c r="V3439" s="8" t="str">
        <f>IFERROR(VLOOKUP(LEFT($A3439,8),POR!$A:$R,8,0),"")</f>
        <v/>
      </c>
      <c r="W3439" s="8" t="str">
        <f>IFERROR(VLOOKUP(LEFT($A3439,8),POR!$A:$R,9,0),"")</f>
        <v/>
      </c>
      <c r="X3439" s="8" t="str">
        <f>IFERROR(VLOOKUP(LEFT($A3439,8),POR!$A:$R,10,0),"")</f>
        <v/>
      </c>
      <c r="Y3439" s="8" t="str">
        <f>IFERROR(VLOOKUP(LEFT($A3439,8),POR!$A:$R,11,0),"")</f>
        <v/>
      </c>
      <c r="Z3439" s="8" t="str">
        <f>IFERROR(VLOOKUP(LEFT($A3439,8),POR!$A:$R,12,0),"")</f>
        <v/>
      </c>
      <c r="AA3439" s="8" t="str">
        <f>IFERROR(VLOOKUP(LEFT($A3439,8),POR!$A:$R,13,0),"")</f>
        <v/>
      </c>
      <c r="AB3439" s="8" t="str">
        <f>IFERROR(VLOOKUP(LEFT($A3439,8),POR!$A:$R,14,0),"")</f>
        <v/>
      </c>
      <c r="AC3439" s="8" t="str">
        <f>IFERROR(VLOOKUP(LEFT($A3439,8),POR!$A:$R,15,0),"")</f>
        <v/>
      </c>
      <c r="AD3439" s="8" t="str">
        <f>IFERROR(VLOOKUP(LEFT($A3439,8),POR!$A:$R,16,0),"")</f>
        <v/>
      </c>
      <c r="AE3439" s="8" t="str">
        <f>IFERROR(VLOOKUP(LEFT($A3439,8),POR!$A:$R,17,0),"")</f>
        <v/>
      </c>
      <c r="AF3439" s="8" t="str">
        <f>IFERROR(VLOOKUP(LEFT($A3439,8),POR!$A:$R,18,0),"")</f>
        <v/>
      </c>
      <c r="AG3439" s="36" t="str">
        <f>IFERROR(VLOOKUP(A3439,NSD!F:G,2,0),"")</f>
        <v/>
      </c>
    </row>
    <row r="3440" spans="1:33">
      <c r="A3440" s="49" t="s">
        <v>2944</v>
      </c>
      <c r="B3440" s="36" t="str">
        <f>VLOOKUP(LEFT(A3440,8),Clusters!A:C,3,0)</f>
        <v>C1</v>
      </c>
      <c r="C3440" s="36">
        <f>VLOOKUP(LEFT(A3440,8),Clusters!A:D,2,0)</f>
        <v>13</v>
      </c>
      <c r="O3440" s="36">
        <f>IFERROR(VLOOKUP(LEFT(A3440,8),'Development Priority'!A:B,2,0),"")</f>
        <v>779</v>
      </c>
      <c r="P3440" s="8" t="str">
        <f>IFERROR(VLOOKUP(LEFT($A3440,8),POR!$A:$R,2,0),"")</f>
        <v/>
      </c>
      <c r="Q3440" s="8" t="str">
        <f>IFERROR(VLOOKUP(LEFT($A3440,8),POR!$A:$R,3,0),"")</f>
        <v/>
      </c>
      <c r="R3440" s="8" t="str">
        <f>IFERROR(VLOOKUP(LEFT($A3440,8),POR!$A:$R,4,0),"")</f>
        <v/>
      </c>
      <c r="S3440" s="8" t="str">
        <f>IFERROR(VLOOKUP(LEFT($A3440,8),POR!$A:$R,5,0),"")</f>
        <v/>
      </c>
      <c r="T3440" s="8" t="str">
        <f>IFERROR(VLOOKUP(LEFT($A3440,8),POR!$A:$R,6,0),"")</f>
        <v/>
      </c>
      <c r="U3440" s="8" t="str">
        <f>IFERROR(VLOOKUP(LEFT($A3440,8),POR!$A:$R,7,0),"")</f>
        <v/>
      </c>
      <c r="V3440" s="8" t="str">
        <f>IFERROR(VLOOKUP(LEFT($A3440,8),POR!$A:$R,8,0),"")</f>
        <v/>
      </c>
      <c r="W3440" s="8" t="str">
        <f>IFERROR(VLOOKUP(LEFT($A3440,8),POR!$A:$R,9,0),"")</f>
        <v/>
      </c>
      <c r="X3440" s="8" t="str">
        <f>IFERROR(VLOOKUP(LEFT($A3440,8),POR!$A:$R,10,0),"")</f>
        <v/>
      </c>
      <c r="Y3440" s="8" t="str">
        <f>IFERROR(VLOOKUP(LEFT($A3440,8),POR!$A:$R,11,0),"")</f>
        <v/>
      </c>
      <c r="Z3440" s="8" t="str">
        <f>IFERROR(VLOOKUP(LEFT($A3440,8),POR!$A:$R,12,0),"")</f>
        <v/>
      </c>
      <c r="AA3440" s="8" t="str">
        <f>IFERROR(VLOOKUP(LEFT($A3440,8),POR!$A:$R,13,0),"")</f>
        <v/>
      </c>
      <c r="AB3440" s="8" t="str">
        <f>IFERROR(VLOOKUP(LEFT($A3440,8),POR!$A:$R,14,0),"")</f>
        <v/>
      </c>
      <c r="AC3440" s="8" t="str">
        <f>IFERROR(VLOOKUP(LEFT($A3440,8),POR!$A:$R,15,0),"")</f>
        <v/>
      </c>
      <c r="AD3440" s="8" t="str">
        <f>IFERROR(VLOOKUP(LEFT($A3440,8),POR!$A:$R,16,0),"")</f>
        <v/>
      </c>
      <c r="AE3440" s="8" t="str">
        <f>IFERROR(VLOOKUP(LEFT($A3440,8),POR!$A:$R,17,0),"")</f>
        <v/>
      </c>
      <c r="AF3440" s="8" t="str">
        <f>IFERROR(VLOOKUP(LEFT($A3440,8),POR!$A:$R,18,0),"")</f>
        <v/>
      </c>
      <c r="AG3440" s="36" t="str">
        <f>IFERROR(VLOOKUP(A3440,NSD!F:G,2,0),"")</f>
        <v/>
      </c>
    </row>
    <row r="3441" spans="1:33">
      <c r="A3441" s="55" t="s">
        <v>2471</v>
      </c>
      <c r="B3441" s="36" t="str">
        <f>VLOOKUP(LEFT(A3441,8),Clusters!A:C,3,0)</f>
        <v>C1</v>
      </c>
      <c r="C3441" s="36">
        <f>VLOOKUP(LEFT(A3441,8),Clusters!A:D,2,0)</f>
        <v>13</v>
      </c>
      <c r="D3441" s="56"/>
      <c r="E3441" s="56"/>
      <c r="F3441" s="56"/>
      <c r="G3441" s="56"/>
      <c r="H3441" s="56"/>
      <c r="I3441" s="57"/>
      <c r="J3441" s="59"/>
      <c r="K3441" s="58"/>
      <c r="L3441" s="58"/>
      <c r="M3441" s="56"/>
      <c r="N3441" s="58"/>
      <c r="O3441" s="36">
        <f>IFERROR(VLOOKUP(LEFT(A3441,8),'Development Priority'!A:B,2,0),"")</f>
        <v>779</v>
      </c>
      <c r="P3441" s="8" t="str">
        <f>IFERROR(VLOOKUP(LEFT($A3441,8),POR!$A:$R,2,0),"")</f>
        <v/>
      </c>
      <c r="Q3441" s="8" t="str">
        <f>IFERROR(VLOOKUP(LEFT($A3441,8),POR!$A:$R,3,0),"")</f>
        <v/>
      </c>
      <c r="R3441" s="8" t="str">
        <f>IFERROR(VLOOKUP(LEFT($A3441,8),POR!$A:$R,4,0),"")</f>
        <v/>
      </c>
      <c r="S3441" s="8" t="str">
        <f>IFERROR(VLOOKUP(LEFT($A3441,8),POR!$A:$R,5,0),"")</f>
        <v/>
      </c>
      <c r="T3441" s="8" t="str">
        <f>IFERROR(VLOOKUP(LEFT($A3441,8),POR!$A:$R,6,0),"")</f>
        <v/>
      </c>
      <c r="U3441" s="8" t="str">
        <f>IFERROR(VLOOKUP(LEFT($A3441,8),POR!$A:$R,7,0),"")</f>
        <v/>
      </c>
      <c r="V3441" s="8" t="str">
        <f>IFERROR(VLOOKUP(LEFT($A3441,8),POR!$A:$R,8,0),"")</f>
        <v/>
      </c>
      <c r="W3441" s="8" t="str">
        <f>IFERROR(VLOOKUP(LEFT($A3441,8),POR!$A:$R,9,0),"")</f>
        <v/>
      </c>
      <c r="X3441" s="8" t="str">
        <f>IFERROR(VLOOKUP(LEFT($A3441,8),POR!$A:$R,10,0),"")</f>
        <v/>
      </c>
      <c r="Y3441" s="8" t="str">
        <f>IFERROR(VLOOKUP(LEFT($A3441,8),POR!$A:$R,11,0),"")</f>
        <v/>
      </c>
      <c r="Z3441" s="8" t="str">
        <f>IFERROR(VLOOKUP(LEFT($A3441,8),POR!$A:$R,12,0),"")</f>
        <v/>
      </c>
      <c r="AA3441" s="8" t="str">
        <f>IFERROR(VLOOKUP(LEFT($A3441,8),POR!$A:$R,13,0),"")</f>
        <v/>
      </c>
      <c r="AB3441" s="8" t="str">
        <f>IFERROR(VLOOKUP(LEFT($A3441,8),POR!$A:$R,14,0),"")</f>
        <v/>
      </c>
      <c r="AC3441" s="8" t="str">
        <f>IFERROR(VLOOKUP(LEFT($A3441,8),POR!$A:$R,15,0),"")</f>
        <v/>
      </c>
      <c r="AD3441" s="8" t="str">
        <f>IFERROR(VLOOKUP(LEFT($A3441,8),POR!$A:$R,16,0),"")</f>
        <v/>
      </c>
      <c r="AE3441" s="8" t="str">
        <f>IFERROR(VLOOKUP(LEFT($A3441,8),POR!$A:$R,17,0),"")</f>
        <v/>
      </c>
      <c r="AF3441" s="8" t="str">
        <f>IFERROR(VLOOKUP(LEFT($A3441,8),POR!$A:$R,18,0),"")</f>
        <v/>
      </c>
      <c r="AG3441" s="36" t="str">
        <f>IFERROR(VLOOKUP(A3441,NSD!F:G,2,0),"")</f>
        <v/>
      </c>
    </row>
    <row r="3442" spans="1:33">
      <c r="A3442"/>
      <c r="I3442"/>
      <c r="J3442"/>
      <c r="K3442"/>
      <c r="N3442"/>
      <c r="P3442"/>
      <c r="Q3442"/>
      <c r="R3442"/>
      <c r="S3442"/>
      <c r="T3442"/>
      <c r="U3442"/>
      <c r="V3442"/>
      <c r="W3442"/>
      <c r="X3442"/>
      <c r="Y3442"/>
      <c r="Z3442"/>
      <c r="AA3442"/>
      <c r="AB3442"/>
      <c r="AC3442"/>
      <c r="AD3442"/>
      <c r="AE3442"/>
      <c r="AF3442"/>
    </row>
    <row r="3443" spans="1:33">
      <c r="A3443"/>
      <c r="I3443"/>
      <c r="J3443"/>
      <c r="K3443"/>
      <c r="N3443"/>
      <c r="P3443"/>
      <c r="Q3443"/>
      <c r="R3443"/>
      <c r="S3443"/>
      <c r="T3443"/>
      <c r="U3443"/>
      <c r="V3443"/>
      <c r="W3443"/>
      <c r="X3443"/>
      <c r="Y3443"/>
      <c r="Z3443"/>
      <c r="AA3443"/>
      <c r="AB3443"/>
      <c r="AC3443"/>
      <c r="AD3443"/>
      <c r="AE3443"/>
      <c r="AF3443"/>
    </row>
    <row r="3444" spans="1:33">
      <c r="A3444"/>
      <c r="I3444"/>
      <c r="J3444"/>
      <c r="K3444"/>
      <c r="N3444"/>
      <c r="P3444"/>
      <c r="Q3444"/>
      <c r="R3444"/>
      <c r="S3444"/>
      <c r="T3444"/>
      <c r="U3444"/>
      <c r="V3444"/>
      <c r="W3444"/>
      <c r="X3444"/>
      <c r="Y3444"/>
      <c r="Z3444"/>
      <c r="AA3444"/>
      <c r="AB3444"/>
      <c r="AC3444"/>
      <c r="AD3444"/>
      <c r="AE3444"/>
      <c r="AF3444"/>
    </row>
    <row r="3445" spans="1:33">
      <c r="A3445"/>
      <c r="I3445"/>
      <c r="J3445"/>
      <c r="K3445"/>
      <c r="N3445"/>
      <c r="P3445"/>
      <c r="Q3445"/>
      <c r="R3445"/>
      <c r="S3445"/>
      <c r="T3445"/>
      <c r="U3445"/>
      <c r="V3445"/>
      <c r="W3445"/>
      <c r="X3445"/>
      <c r="Y3445"/>
      <c r="Z3445"/>
      <c r="AA3445"/>
      <c r="AB3445"/>
      <c r="AC3445"/>
      <c r="AD3445"/>
      <c r="AE3445"/>
      <c r="AF3445"/>
    </row>
    <row r="3446" spans="1:33">
      <c r="A3446"/>
      <c r="I3446"/>
      <c r="J3446"/>
      <c r="K3446"/>
      <c r="N3446"/>
      <c r="P3446"/>
      <c r="Q3446"/>
      <c r="R3446"/>
      <c r="S3446"/>
      <c r="T3446"/>
      <c r="U3446"/>
      <c r="V3446"/>
      <c r="W3446"/>
      <c r="X3446"/>
      <c r="Y3446"/>
      <c r="Z3446"/>
      <c r="AA3446"/>
      <c r="AB3446"/>
      <c r="AC3446"/>
      <c r="AD3446"/>
      <c r="AE3446"/>
      <c r="AF3446"/>
    </row>
    <row r="3447" spans="1:33">
      <c r="A3447"/>
      <c r="I3447"/>
      <c r="J3447"/>
      <c r="K3447"/>
      <c r="N3447"/>
      <c r="P3447"/>
      <c r="Q3447"/>
      <c r="R3447"/>
      <c r="S3447"/>
      <c r="T3447"/>
      <c r="U3447"/>
      <c r="V3447"/>
      <c r="W3447"/>
      <c r="X3447"/>
      <c r="Y3447"/>
      <c r="Z3447"/>
      <c r="AA3447"/>
      <c r="AB3447"/>
      <c r="AC3447"/>
      <c r="AD3447"/>
      <c r="AE3447"/>
      <c r="AF3447"/>
    </row>
    <row r="3448" spans="1:33">
      <c r="A3448"/>
      <c r="I3448"/>
      <c r="J3448"/>
      <c r="K3448"/>
      <c r="N3448"/>
      <c r="P3448"/>
      <c r="Q3448"/>
      <c r="R3448"/>
      <c r="S3448"/>
      <c r="T3448"/>
      <c r="U3448"/>
      <c r="V3448"/>
      <c r="W3448"/>
      <c r="X3448"/>
      <c r="Y3448"/>
      <c r="Z3448"/>
      <c r="AA3448"/>
      <c r="AB3448"/>
      <c r="AC3448"/>
      <c r="AD3448"/>
      <c r="AE3448"/>
      <c r="AF3448"/>
    </row>
    <row r="3449" spans="1:33">
      <c r="A3449"/>
      <c r="I3449"/>
      <c r="J3449"/>
      <c r="K3449"/>
      <c r="N3449"/>
      <c r="P3449"/>
      <c r="Q3449"/>
      <c r="R3449"/>
      <c r="S3449"/>
      <c r="T3449"/>
      <c r="U3449"/>
      <c r="V3449"/>
      <c r="W3449"/>
      <c r="X3449"/>
      <c r="Y3449"/>
      <c r="Z3449"/>
      <c r="AA3449"/>
      <c r="AB3449"/>
      <c r="AC3449"/>
      <c r="AD3449"/>
      <c r="AE3449"/>
      <c r="AF3449"/>
    </row>
    <row r="3450" spans="1:33">
      <c r="A3450"/>
      <c r="I3450"/>
      <c r="J3450"/>
      <c r="K3450"/>
      <c r="N3450"/>
      <c r="P3450"/>
      <c r="Q3450"/>
      <c r="R3450"/>
      <c r="S3450"/>
      <c r="T3450"/>
      <c r="U3450"/>
      <c r="V3450"/>
      <c r="W3450"/>
      <c r="X3450"/>
      <c r="Y3450"/>
      <c r="Z3450"/>
      <c r="AA3450"/>
      <c r="AB3450"/>
      <c r="AC3450"/>
      <c r="AD3450"/>
      <c r="AE3450"/>
      <c r="AF3450"/>
    </row>
    <row r="3451" spans="1:33">
      <c r="A3451"/>
      <c r="I3451"/>
      <c r="J3451"/>
      <c r="K3451"/>
      <c r="N3451"/>
      <c r="P3451"/>
      <c r="Q3451"/>
      <c r="R3451"/>
      <c r="S3451"/>
      <c r="T3451"/>
      <c r="U3451"/>
      <c r="V3451"/>
      <c r="W3451"/>
      <c r="X3451"/>
      <c r="Y3451"/>
      <c r="Z3451"/>
      <c r="AA3451"/>
      <c r="AB3451"/>
      <c r="AC3451"/>
      <c r="AD3451"/>
      <c r="AE3451"/>
      <c r="AF3451"/>
    </row>
    <row r="3452" spans="1:33">
      <c r="A3452"/>
      <c r="I3452"/>
      <c r="J3452"/>
      <c r="K3452"/>
      <c r="N3452"/>
      <c r="P3452"/>
      <c r="Q3452"/>
      <c r="R3452"/>
      <c r="S3452"/>
      <c r="T3452"/>
      <c r="U3452"/>
      <c r="V3452"/>
      <c r="W3452"/>
      <c r="X3452"/>
      <c r="Y3452"/>
      <c r="Z3452"/>
      <c r="AA3452"/>
      <c r="AB3452"/>
      <c r="AC3452"/>
      <c r="AD3452"/>
      <c r="AE3452"/>
      <c r="AF3452"/>
    </row>
    <row r="3453" spans="1:33">
      <c r="A3453"/>
      <c r="I3453"/>
      <c r="J3453"/>
      <c r="K3453"/>
      <c r="N3453"/>
      <c r="P3453"/>
      <c r="Q3453"/>
      <c r="R3453"/>
      <c r="S3453"/>
      <c r="T3453"/>
      <c r="U3453"/>
      <c r="V3453"/>
      <c r="W3453"/>
      <c r="X3453"/>
      <c r="Y3453"/>
      <c r="Z3453"/>
      <c r="AA3453"/>
      <c r="AB3453"/>
      <c r="AC3453"/>
      <c r="AD3453"/>
      <c r="AE3453"/>
      <c r="AF3453"/>
    </row>
    <row r="3454" spans="1:33">
      <c r="A3454"/>
      <c r="I3454"/>
      <c r="J3454"/>
      <c r="K3454"/>
      <c r="N3454"/>
      <c r="P3454"/>
      <c r="Q3454"/>
      <c r="R3454"/>
      <c r="S3454"/>
      <c r="T3454"/>
      <c r="U3454"/>
      <c r="V3454"/>
      <c r="W3454"/>
      <c r="X3454"/>
      <c r="Y3454"/>
      <c r="Z3454"/>
      <c r="AA3454"/>
      <c r="AB3454"/>
      <c r="AC3454"/>
      <c r="AD3454"/>
      <c r="AE3454"/>
      <c r="AF3454"/>
    </row>
    <row r="3455" spans="1:33">
      <c r="A3455"/>
      <c r="I3455"/>
      <c r="J3455"/>
      <c r="K3455"/>
      <c r="N3455"/>
      <c r="P3455"/>
      <c r="Q3455"/>
      <c r="R3455"/>
      <c r="S3455"/>
      <c r="T3455"/>
      <c r="U3455"/>
      <c r="V3455"/>
      <c r="W3455"/>
      <c r="X3455"/>
      <c r="Y3455"/>
      <c r="Z3455"/>
      <c r="AA3455"/>
      <c r="AB3455"/>
      <c r="AC3455"/>
      <c r="AD3455"/>
      <c r="AE3455"/>
      <c r="AF3455"/>
    </row>
    <row r="3456" spans="1:33">
      <c r="A3456"/>
      <c r="I3456"/>
      <c r="J3456"/>
      <c r="K3456"/>
      <c r="N3456"/>
      <c r="P3456"/>
      <c r="Q3456"/>
      <c r="R3456"/>
      <c r="S3456"/>
      <c r="T3456"/>
      <c r="U3456"/>
      <c r="V3456"/>
      <c r="W3456"/>
      <c r="X3456"/>
      <c r="Y3456"/>
      <c r="Z3456"/>
      <c r="AA3456"/>
      <c r="AB3456"/>
      <c r="AC3456"/>
      <c r="AD3456"/>
      <c r="AE3456"/>
      <c r="AF3456"/>
    </row>
    <row r="3457" spans="1:32">
      <c r="A3457"/>
      <c r="I3457"/>
      <c r="J3457"/>
      <c r="K3457"/>
      <c r="N3457"/>
      <c r="P3457"/>
      <c r="Q3457"/>
      <c r="R3457"/>
      <c r="S3457"/>
      <c r="T3457"/>
      <c r="U3457"/>
      <c r="V3457"/>
      <c r="W3457"/>
      <c r="X3457"/>
      <c r="Y3457"/>
      <c r="Z3457"/>
      <c r="AA3457"/>
      <c r="AB3457"/>
      <c r="AC3457"/>
      <c r="AD3457"/>
      <c r="AE3457"/>
      <c r="AF3457"/>
    </row>
    <row r="3458" spans="1:32">
      <c r="A3458"/>
      <c r="I3458"/>
      <c r="J3458"/>
      <c r="K3458"/>
      <c r="N3458"/>
      <c r="P3458"/>
      <c r="Q3458"/>
      <c r="R3458"/>
      <c r="S3458"/>
      <c r="T3458"/>
      <c r="U3458"/>
      <c r="V3458"/>
      <c r="W3458"/>
      <c r="X3458"/>
      <c r="Y3458"/>
      <c r="Z3458"/>
      <c r="AA3458"/>
      <c r="AB3458"/>
      <c r="AC3458"/>
      <c r="AD3458"/>
      <c r="AE3458"/>
      <c r="AF3458"/>
    </row>
    <row r="3459" spans="1:32">
      <c r="A3459"/>
      <c r="I3459"/>
      <c r="J3459"/>
      <c r="K3459"/>
      <c r="N3459"/>
      <c r="P3459"/>
      <c r="Q3459"/>
      <c r="R3459"/>
      <c r="S3459"/>
      <c r="T3459"/>
      <c r="U3459"/>
      <c r="V3459"/>
      <c r="W3459"/>
      <c r="X3459"/>
      <c r="Y3459"/>
      <c r="Z3459"/>
      <c r="AA3459"/>
      <c r="AB3459"/>
      <c r="AC3459"/>
      <c r="AD3459"/>
      <c r="AE3459"/>
      <c r="AF3459"/>
    </row>
    <row r="3460" spans="1:32">
      <c r="A3460"/>
      <c r="I3460"/>
      <c r="J3460"/>
      <c r="K3460"/>
      <c r="N3460"/>
      <c r="P3460"/>
      <c r="Q3460"/>
      <c r="R3460"/>
      <c r="S3460"/>
      <c r="T3460"/>
      <c r="U3460"/>
      <c r="V3460"/>
      <c r="W3460"/>
      <c r="X3460"/>
      <c r="Y3460"/>
      <c r="Z3460"/>
      <c r="AA3460"/>
      <c r="AB3460"/>
      <c r="AC3460"/>
      <c r="AD3460"/>
      <c r="AE3460"/>
      <c r="AF3460"/>
    </row>
    <row r="3461" spans="1:32">
      <c r="A3461"/>
      <c r="I3461"/>
      <c r="J3461"/>
      <c r="K3461"/>
      <c r="N3461"/>
      <c r="P3461"/>
      <c r="Q3461"/>
      <c r="R3461"/>
      <c r="S3461"/>
      <c r="T3461"/>
      <c r="U3461"/>
      <c r="V3461"/>
      <c r="W3461"/>
      <c r="X3461"/>
      <c r="Y3461"/>
      <c r="Z3461"/>
      <c r="AA3461"/>
      <c r="AB3461"/>
      <c r="AC3461"/>
      <c r="AD3461"/>
      <c r="AE3461"/>
      <c r="AF3461"/>
    </row>
    <row r="3462" spans="1:32">
      <c r="A3462"/>
      <c r="I3462"/>
      <c r="J3462"/>
      <c r="K3462"/>
      <c r="N3462"/>
      <c r="P3462"/>
      <c r="Q3462"/>
      <c r="R3462"/>
      <c r="S3462"/>
      <c r="T3462"/>
      <c r="U3462"/>
      <c r="V3462"/>
      <c r="W3462"/>
      <c r="X3462"/>
      <c r="Y3462"/>
      <c r="Z3462"/>
      <c r="AA3462"/>
      <c r="AB3462"/>
      <c r="AC3462"/>
      <c r="AD3462"/>
      <c r="AE3462"/>
      <c r="AF3462"/>
    </row>
    <row r="3463" spans="1:32">
      <c r="A3463"/>
      <c r="I3463"/>
      <c r="J3463"/>
      <c r="K3463"/>
      <c r="N3463"/>
      <c r="P3463"/>
      <c r="Q3463"/>
      <c r="R3463"/>
      <c r="S3463"/>
      <c r="T3463"/>
      <c r="U3463"/>
      <c r="V3463"/>
      <c r="W3463"/>
      <c r="X3463"/>
      <c r="Y3463"/>
      <c r="Z3463"/>
      <c r="AA3463"/>
      <c r="AB3463"/>
      <c r="AC3463"/>
      <c r="AD3463"/>
      <c r="AE3463"/>
      <c r="AF3463"/>
    </row>
    <row r="3464" spans="1:32">
      <c r="A3464"/>
      <c r="I3464"/>
      <c r="J3464"/>
      <c r="K3464"/>
      <c r="N3464"/>
      <c r="P3464"/>
      <c r="Q3464"/>
      <c r="R3464"/>
      <c r="S3464"/>
      <c r="T3464"/>
      <c r="U3464"/>
      <c r="V3464"/>
      <c r="W3464"/>
      <c r="X3464"/>
      <c r="Y3464"/>
      <c r="Z3464"/>
      <c r="AA3464"/>
      <c r="AB3464"/>
      <c r="AC3464"/>
      <c r="AD3464"/>
      <c r="AE3464"/>
      <c r="AF3464"/>
    </row>
    <row r="3465" spans="1:32">
      <c r="A3465"/>
      <c r="I3465"/>
      <c r="J3465"/>
      <c r="K3465"/>
      <c r="N3465"/>
      <c r="P3465"/>
      <c r="Q3465"/>
      <c r="R3465"/>
      <c r="S3465"/>
      <c r="T3465"/>
      <c r="U3465"/>
      <c r="V3465"/>
      <c r="W3465"/>
      <c r="X3465"/>
      <c r="Y3465"/>
      <c r="Z3465"/>
      <c r="AA3465"/>
      <c r="AB3465"/>
      <c r="AC3465"/>
      <c r="AD3465"/>
      <c r="AE3465"/>
      <c r="AF3465"/>
    </row>
    <row r="3466" spans="1:32">
      <c r="A3466"/>
      <c r="I3466"/>
      <c r="J3466"/>
      <c r="K3466"/>
      <c r="N3466"/>
      <c r="P3466"/>
      <c r="Q3466"/>
      <c r="R3466"/>
      <c r="S3466"/>
      <c r="T3466"/>
      <c r="U3466"/>
      <c r="V3466"/>
      <c r="W3466"/>
      <c r="X3466"/>
      <c r="Y3466"/>
      <c r="Z3466"/>
      <c r="AA3466"/>
      <c r="AB3466"/>
      <c r="AC3466"/>
      <c r="AD3466"/>
      <c r="AE3466"/>
      <c r="AF3466"/>
    </row>
    <row r="3467" spans="1:32">
      <c r="A3467"/>
      <c r="I3467"/>
      <c r="J3467"/>
      <c r="K3467"/>
      <c r="N3467"/>
      <c r="P3467"/>
      <c r="Q3467"/>
      <c r="R3467"/>
      <c r="S3467"/>
      <c r="T3467"/>
      <c r="U3467"/>
      <c r="V3467"/>
      <c r="W3467"/>
      <c r="X3467"/>
      <c r="Y3467"/>
      <c r="Z3467"/>
      <c r="AA3467"/>
      <c r="AB3467"/>
      <c r="AC3467"/>
      <c r="AD3467"/>
      <c r="AE3467"/>
      <c r="AF3467"/>
    </row>
    <row r="3468" spans="1:32">
      <c r="A3468"/>
      <c r="I3468"/>
      <c r="J3468"/>
      <c r="K3468"/>
      <c r="N3468"/>
      <c r="P3468"/>
      <c r="Q3468"/>
      <c r="R3468"/>
      <c r="S3468"/>
      <c r="T3468"/>
      <c r="U3468"/>
      <c r="V3468"/>
      <c r="W3468"/>
      <c r="X3468"/>
      <c r="Y3468"/>
      <c r="Z3468"/>
      <c r="AA3468"/>
      <c r="AB3468"/>
      <c r="AC3468"/>
      <c r="AD3468"/>
      <c r="AE3468"/>
      <c r="AF3468"/>
    </row>
    <row r="3469" spans="1:32">
      <c r="A3469"/>
      <c r="I3469"/>
      <c r="J3469"/>
      <c r="K3469"/>
      <c r="N3469"/>
      <c r="P3469"/>
      <c r="Q3469"/>
      <c r="R3469"/>
      <c r="S3469"/>
      <c r="T3469"/>
      <c r="U3469"/>
      <c r="V3469"/>
      <c r="W3469"/>
      <c r="X3469"/>
      <c r="Y3469"/>
      <c r="Z3469"/>
      <c r="AA3469"/>
      <c r="AB3469"/>
      <c r="AC3469"/>
      <c r="AD3469"/>
      <c r="AE3469"/>
      <c r="AF3469"/>
    </row>
    <row r="3470" spans="1:32">
      <c r="A3470"/>
      <c r="I3470"/>
      <c r="J3470"/>
      <c r="K3470"/>
      <c r="N3470"/>
      <c r="P3470"/>
      <c r="Q3470"/>
      <c r="R3470"/>
      <c r="S3470"/>
      <c r="T3470"/>
      <c r="U3470"/>
      <c r="V3470"/>
      <c r="W3470"/>
      <c r="X3470"/>
      <c r="Y3470"/>
      <c r="Z3470"/>
      <c r="AA3470"/>
      <c r="AB3470"/>
      <c r="AC3470"/>
      <c r="AD3470"/>
      <c r="AE3470"/>
      <c r="AF3470"/>
    </row>
    <row r="3471" spans="1:32">
      <c r="A3471"/>
      <c r="I3471"/>
      <c r="J3471"/>
      <c r="K3471"/>
      <c r="N3471"/>
      <c r="P3471"/>
      <c r="Q3471"/>
      <c r="R3471"/>
      <c r="S3471"/>
      <c r="T3471"/>
      <c r="U3471"/>
      <c r="V3471"/>
      <c r="W3471"/>
      <c r="X3471"/>
      <c r="Y3471"/>
      <c r="Z3471"/>
      <c r="AA3471"/>
      <c r="AB3471"/>
      <c r="AC3471"/>
      <c r="AD3471"/>
      <c r="AE3471"/>
      <c r="AF3471"/>
    </row>
    <row r="3472" spans="1:32">
      <c r="A3472"/>
      <c r="I3472"/>
      <c r="J3472"/>
      <c r="K3472"/>
      <c r="N3472"/>
      <c r="P3472"/>
      <c r="Q3472"/>
      <c r="R3472"/>
      <c r="S3472"/>
      <c r="T3472"/>
      <c r="U3472"/>
      <c r="V3472"/>
      <c r="W3472"/>
      <c r="X3472"/>
      <c r="Y3472"/>
      <c r="Z3472"/>
      <c r="AA3472"/>
      <c r="AB3472"/>
      <c r="AC3472"/>
      <c r="AD3472"/>
      <c r="AE3472"/>
      <c r="AF3472"/>
    </row>
    <row r="3473" spans="1:32">
      <c r="A3473"/>
      <c r="I3473"/>
      <c r="J3473"/>
      <c r="K3473"/>
      <c r="N3473"/>
      <c r="P3473"/>
      <c r="Q3473"/>
      <c r="R3473"/>
      <c r="S3473"/>
      <c r="T3473"/>
      <c r="U3473"/>
      <c r="V3473"/>
      <c r="W3473"/>
      <c r="X3473"/>
      <c r="Y3473"/>
      <c r="Z3473"/>
      <c r="AA3473"/>
      <c r="AB3473"/>
      <c r="AC3473"/>
      <c r="AD3473"/>
      <c r="AE3473"/>
      <c r="AF3473"/>
    </row>
    <row r="3474" spans="1:32">
      <c r="A3474"/>
      <c r="I3474"/>
      <c r="J3474"/>
      <c r="K3474"/>
      <c r="N3474"/>
      <c r="P3474"/>
      <c r="Q3474"/>
      <c r="R3474"/>
      <c r="S3474"/>
      <c r="T3474"/>
      <c r="U3474"/>
      <c r="V3474"/>
      <c r="W3474"/>
      <c r="X3474"/>
      <c r="Y3474"/>
      <c r="Z3474"/>
      <c r="AA3474"/>
      <c r="AB3474"/>
      <c r="AC3474"/>
      <c r="AD3474"/>
      <c r="AE3474"/>
      <c r="AF3474"/>
    </row>
    <row r="3475" spans="1:32">
      <c r="A3475"/>
      <c r="I3475"/>
      <c r="J3475"/>
      <c r="K3475"/>
      <c r="N3475"/>
      <c r="P3475"/>
      <c r="Q3475"/>
      <c r="R3475"/>
      <c r="S3475"/>
      <c r="T3475"/>
      <c r="U3475"/>
      <c r="V3475"/>
      <c r="W3475"/>
      <c r="X3475"/>
      <c r="Y3475"/>
      <c r="Z3475"/>
      <c r="AA3475"/>
      <c r="AB3475"/>
      <c r="AC3475"/>
      <c r="AD3475"/>
      <c r="AE3475"/>
      <c r="AF3475"/>
    </row>
    <row r="3476" spans="1:32">
      <c r="A3476"/>
      <c r="I3476"/>
      <c r="J3476"/>
      <c r="K3476"/>
      <c r="N3476"/>
      <c r="P3476"/>
      <c r="Q3476"/>
      <c r="R3476"/>
      <c r="S3476"/>
      <c r="T3476"/>
      <c r="U3476"/>
      <c r="V3476"/>
      <c r="W3476"/>
      <c r="X3476"/>
      <c r="Y3476"/>
      <c r="Z3476"/>
      <c r="AA3476"/>
      <c r="AB3476"/>
      <c r="AC3476"/>
      <c r="AD3476"/>
      <c r="AE3476"/>
      <c r="AF3476"/>
    </row>
    <row r="3477" spans="1:32">
      <c r="A3477"/>
      <c r="I3477"/>
      <c r="J3477"/>
      <c r="K3477"/>
      <c r="N3477"/>
      <c r="P3477"/>
      <c r="Q3477"/>
      <c r="R3477"/>
      <c r="S3477"/>
      <c r="T3477"/>
      <c r="U3477"/>
      <c r="V3477"/>
      <c r="W3477"/>
      <c r="X3477"/>
      <c r="Y3477"/>
      <c r="Z3477"/>
      <c r="AA3477"/>
      <c r="AB3477"/>
      <c r="AC3477"/>
      <c r="AD3477"/>
      <c r="AE3477"/>
      <c r="AF3477"/>
    </row>
    <row r="3478" spans="1:32">
      <c r="A3478"/>
      <c r="I3478"/>
      <c r="J3478"/>
      <c r="K3478"/>
      <c r="N3478"/>
      <c r="P3478"/>
      <c r="Q3478"/>
      <c r="R3478"/>
      <c r="S3478"/>
      <c r="T3478"/>
      <c r="U3478"/>
      <c r="V3478"/>
      <c r="W3478"/>
      <c r="X3478"/>
      <c r="Y3478"/>
      <c r="Z3478"/>
      <c r="AA3478"/>
      <c r="AB3478"/>
      <c r="AC3478"/>
      <c r="AD3478"/>
      <c r="AE3478"/>
      <c r="AF3478"/>
    </row>
    <row r="3479" spans="1:32">
      <c r="A3479"/>
      <c r="I3479"/>
      <c r="J3479"/>
      <c r="K3479"/>
      <c r="N3479"/>
      <c r="P3479"/>
      <c r="Q3479"/>
      <c r="R3479"/>
      <c r="S3479"/>
      <c r="T3479"/>
      <c r="U3479"/>
      <c r="V3479"/>
      <c r="W3479"/>
      <c r="X3479"/>
      <c r="Y3479"/>
      <c r="Z3479"/>
      <c r="AA3479"/>
      <c r="AB3479"/>
      <c r="AC3479"/>
      <c r="AD3479"/>
      <c r="AE3479"/>
      <c r="AF3479"/>
    </row>
    <row r="3480" spans="1:32">
      <c r="A3480"/>
      <c r="I3480"/>
      <c r="J3480"/>
      <c r="K3480"/>
      <c r="N3480"/>
      <c r="P3480"/>
      <c r="Q3480"/>
      <c r="R3480"/>
      <c r="S3480"/>
      <c r="T3480"/>
      <c r="U3480"/>
      <c r="V3480"/>
      <c r="W3480"/>
      <c r="X3480"/>
      <c r="Y3480"/>
      <c r="Z3480"/>
      <c r="AA3480"/>
      <c r="AB3480"/>
      <c r="AC3480"/>
      <c r="AD3480"/>
      <c r="AE3480"/>
      <c r="AF3480"/>
    </row>
    <row r="3481" spans="1:32">
      <c r="A3481"/>
      <c r="I3481"/>
      <c r="J3481"/>
      <c r="K3481"/>
      <c r="N3481"/>
      <c r="P3481"/>
      <c r="Q3481"/>
      <c r="R3481"/>
      <c r="S3481"/>
      <c r="T3481"/>
      <c r="U3481"/>
      <c r="V3481"/>
      <c r="W3481"/>
      <c r="X3481"/>
      <c r="Y3481"/>
      <c r="Z3481"/>
      <c r="AA3481"/>
      <c r="AB3481"/>
      <c r="AC3481"/>
      <c r="AD3481"/>
      <c r="AE3481"/>
      <c r="AF3481"/>
    </row>
    <row r="3482" spans="1:32">
      <c r="A3482"/>
      <c r="I3482"/>
      <c r="J3482"/>
      <c r="K3482"/>
      <c r="N3482"/>
      <c r="P3482"/>
      <c r="Q3482"/>
      <c r="R3482"/>
      <c r="S3482"/>
      <c r="T3482"/>
      <c r="U3482"/>
      <c r="V3482"/>
      <c r="W3482"/>
      <c r="X3482"/>
      <c r="Y3482"/>
      <c r="Z3482"/>
      <c r="AA3482"/>
      <c r="AB3482"/>
      <c r="AC3482"/>
      <c r="AD3482"/>
      <c r="AE3482"/>
      <c r="AF3482"/>
    </row>
    <row r="3483" spans="1:32">
      <c r="A3483"/>
      <c r="I3483"/>
      <c r="J3483"/>
      <c r="K3483"/>
      <c r="N3483"/>
      <c r="P3483"/>
      <c r="Q3483"/>
      <c r="R3483"/>
      <c r="S3483"/>
      <c r="T3483"/>
      <c r="U3483"/>
      <c r="V3483"/>
      <c r="W3483"/>
      <c r="X3483"/>
      <c r="Y3483"/>
      <c r="Z3483"/>
      <c r="AA3483"/>
      <c r="AB3483"/>
      <c r="AC3483"/>
      <c r="AD3483"/>
      <c r="AE3483"/>
      <c r="AF3483"/>
    </row>
    <row r="3484" spans="1:32">
      <c r="A3484"/>
      <c r="I3484"/>
      <c r="J3484"/>
      <c r="K3484"/>
      <c r="N3484"/>
      <c r="P3484"/>
      <c r="Q3484"/>
      <c r="R3484"/>
      <c r="S3484"/>
      <c r="T3484"/>
      <c r="U3484"/>
      <c r="V3484"/>
      <c r="W3484"/>
      <c r="X3484"/>
      <c r="Y3484"/>
      <c r="Z3484"/>
      <c r="AA3484"/>
      <c r="AB3484"/>
      <c r="AC3484"/>
      <c r="AD3484"/>
      <c r="AE3484"/>
      <c r="AF3484"/>
    </row>
    <row r="3485" spans="1:32">
      <c r="A3485"/>
      <c r="I3485"/>
      <c r="J3485"/>
      <c r="K3485"/>
      <c r="N3485"/>
      <c r="P3485"/>
      <c r="Q3485"/>
      <c r="R3485"/>
      <c r="S3485"/>
      <c r="T3485"/>
      <c r="U3485"/>
      <c r="V3485"/>
      <c r="W3485"/>
      <c r="X3485"/>
      <c r="Y3485"/>
      <c r="Z3485"/>
      <c r="AA3485"/>
      <c r="AB3485"/>
      <c r="AC3485"/>
      <c r="AD3485"/>
      <c r="AE3485"/>
      <c r="AF3485"/>
    </row>
    <row r="3486" spans="1:32">
      <c r="A3486"/>
      <c r="I3486"/>
      <c r="J3486"/>
      <c r="K3486"/>
      <c r="N3486"/>
      <c r="P3486"/>
      <c r="Q3486"/>
      <c r="R3486"/>
      <c r="S3486"/>
      <c r="T3486"/>
      <c r="U3486"/>
      <c r="V3486"/>
      <c r="W3486"/>
      <c r="X3486"/>
      <c r="Y3486"/>
      <c r="Z3486"/>
      <c r="AA3486"/>
      <c r="AB3486"/>
      <c r="AC3486"/>
      <c r="AD3486"/>
      <c r="AE3486"/>
      <c r="AF3486"/>
    </row>
    <row r="3487" spans="1:32">
      <c r="A3487"/>
      <c r="I3487"/>
      <c r="J3487"/>
      <c r="K3487"/>
      <c r="N3487"/>
      <c r="P3487"/>
      <c r="Q3487"/>
      <c r="R3487"/>
      <c r="S3487"/>
      <c r="T3487"/>
      <c r="U3487"/>
      <c r="V3487"/>
      <c r="W3487"/>
      <c r="X3487"/>
      <c r="Y3487"/>
      <c r="Z3487"/>
      <c r="AA3487"/>
      <c r="AB3487"/>
      <c r="AC3487"/>
      <c r="AD3487"/>
      <c r="AE3487"/>
      <c r="AF3487"/>
    </row>
    <row r="3488" spans="1:32">
      <c r="A3488"/>
      <c r="I3488"/>
      <c r="J3488"/>
      <c r="K3488"/>
      <c r="N3488"/>
      <c r="P3488"/>
      <c r="Q3488"/>
      <c r="R3488"/>
      <c r="S3488"/>
      <c r="T3488"/>
      <c r="U3488"/>
      <c r="V3488"/>
      <c r="W3488"/>
      <c r="X3488"/>
      <c r="Y3488"/>
      <c r="Z3488"/>
      <c r="AA3488"/>
      <c r="AB3488"/>
      <c r="AC3488"/>
      <c r="AD3488"/>
      <c r="AE3488"/>
      <c r="AF3488"/>
    </row>
    <row r="3489" spans="1:32">
      <c r="A3489"/>
      <c r="I3489"/>
      <c r="J3489"/>
      <c r="K3489"/>
      <c r="N3489"/>
      <c r="P3489"/>
      <c r="Q3489"/>
      <c r="R3489"/>
      <c r="S3489"/>
      <c r="T3489"/>
      <c r="U3489"/>
      <c r="V3489"/>
      <c r="W3489"/>
      <c r="X3489"/>
      <c r="Y3489"/>
      <c r="Z3489"/>
      <c r="AA3489"/>
      <c r="AB3489"/>
      <c r="AC3489"/>
      <c r="AD3489"/>
      <c r="AE3489"/>
      <c r="AF3489"/>
    </row>
    <row r="3490" spans="1:32">
      <c r="A3490"/>
      <c r="I3490"/>
      <c r="J3490"/>
      <c r="K3490"/>
      <c r="N3490"/>
      <c r="P3490"/>
      <c r="Q3490"/>
      <c r="R3490"/>
      <c r="S3490"/>
      <c r="T3490"/>
      <c r="U3490"/>
      <c r="V3490"/>
      <c r="W3490"/>
      <c r="X3490"/>
      <c r="Y3490"/>
      <c r="Z3490"/>
      <c r="AA3490"/>
      <c r="AB3490"/>
      <c r="AC3490"/>
      <c r="AD3490"/>
      <c r="AE3490"/>
      <c r="AF3490"/>
    </row>
    <row r="3491" spans="1:32">
      <c r="A3491"/>
      <c r="I3491"/>
      <c r="J3491"/>
      <c r="K3491"/>
      <c r="N3491"/>
      <c r="P3491"/>
      <c r="Q3491"/>
      <c r="R3491"/>
      <c r="S3491"/>
      <c r="T3491"/>
      <c r="U3491"/>
      <c r="V3491"/>
      <c r="W3491"/>
      <c r="X3491"/>
      <c r="Y3491"/>
      <c r="Z3491"/>
      <c r="AA3491"/>
      <c r="AB3491"/>
      <c r="AC3491"/>
      <c r="AD3491"/>
      <c r="AE3491"/>
      <c r="AF3491"/>
    </row>
    <row r="3492" spans="1:32">
      <c r="A3492"/>
      <c r="I3492"/>
      <c r="J3492"/>
      <c r="K3492"/>
      <c r="N3492"/>
      <c r="P3492"/>
      <c r="Q3492"/>
      <c r="R3492"/>
      <c r="S3492"/>
      <c r="T3492"/>
      <c r="U3492"/>
      <c r="V3492"/>
      <c r="W3492"/>
      <c r="X3492"/>
      <c r="Y3492"/>
      <c r="Z3492"/>
      <c r="AA3492"/>
      <c r="AB3492"/>
      <c r="AC3492"/>
      <c r="AD3492"/>
      <c r="AE3492"/>
      <c r="AF3492"/>
    </row>
    <row r="3493" spans="1:32">
      <c r="A3493"/>
      <c r="I3493"/>
      <c r="J3493"/>
      <c r="K3493"/>
      <c r="N3493"/>
      <c r="P3493"/>
      <c r="Q3493"/>
      <c r="R3493"/>
      <c r="S3493"/>
      <c r="T3493"/>
      <c r="U3493"/>
      <c r="V3493"/>
      <c r="W3493"/>
      <c r="X3493"/>
      <c r="Y3493"/>
      <c r="Z3493"/>
      <c r="AA3493"/>
      <c r="AB3493"/>
      <c r="AC3493"/>
      <c r="AD3493"/>
      <c r="AE3493"/>
      <c r="AF3493"/>
    </row>
    <row r="3494" spans="1:32">
      <c r="A3494"/>
      <c r="I3494"/>
      <c r="J3494"/>
      <c r="K3494"/>
      <c r="N3494"/>
      <c r="P3494"/>
      <c r="Q3494"/>
      <c r="R3494"/>
      <c r="S3494"/>
      <c r="T3494"/>
      <c r="U3494"/>
      <c r="V3494"/>
      <c r="W3494"/>
      <c r="X3494"/>
      <c r="Y3494"/>
      <c r="Z3494"/>
      <c r="AA3494"/>
      <c r="AB3494"/>
      <c r="AC3494"/>
      <c r="AD3494"/>
      <c r="AE3494"/>
      <c r="AF3494"/>
    </row>
    <row r="3495" spans="1:32">
      <c r="A3495"/>
      <c r="I3495"/>
      <c r="J3495"/>
      <c r="K3495"/>
      <c r="N3495"/>
      <c r="P3495"/>
      <c r="Q3495"/>
      <c r="R3495"/>
      <c r="S3495"/>
      <c r="T3495"/>
      <c r="U3495"/>
      <c r="V3495"/>
      <c r="W3495"/>
      <c r="X3495"/>
      <c r="Y3495"/>
      <c r="Z3495"/>
      <c r="AA3495"/>
      <c r="AB3495"/>
      <c r="AC3495"/>
      <c r="AD3495"/>
      <c r="AE3495"/>
      <c r="AF3495"/>
    </row>
    <row r="3496" spans="1:32">
      <c r="A3496"/>
      <c r="I3496"/>
      <c r="J3496"/>
      <c r="K3496"/>
      <c r="N3496"/>
      <c r="P3496"/>
      <c r="Q3496"/>
      <c r="R3496"/>
      <c r="S3496"/>
      <c r="T3496"/>
      <c r="U3496"/>
      <c r="V3496"/>
      <c r="W3496"/>
      <c r="X3496"/>
      <c r="Y3496"/>
      <c r="Z3496"/>
      <c r="AA3496"/>
      <c r="AB3496"/>
      <c r="AC3496"/>
      <c r="AD3496"/>
      <c r="AE3496"/>
      <c r="AF3496"/>
    </row>
    <row r="3497" spans="1:32">
      <c r="A3497"/>
      <c r="I3497"/>
      <c r="J3497"/>
      <c r="K3497"/>
      <c r="N3497"/>
      <c r="P3497"/>
      <c r="Q3497"/>
      <c r="R3497"/>
      <c r="S3497"/>
      <c r="T3497"/>
      <c r="U3497"/>
      <c r="V3497"/>
      <c r="W3497"/>
      <c r="X3497"/>
      <c r="Y3497"/>
      <c r="Z3497"/>
      <c r="AA3497"/>
      <c r="AB3497"/>
      <c r="AC3497"/>
      <c r="AD3497"/>
      <c r="AE3497"/>
      <c r="AF3497"/>
    </row>
    <row r="3498" spans="1:32">
      <c r="A3498"/>
      <c r="I3498"/>
      <c r="J3498"/>
      <c r="K3498"/>
      <c r="N3498"/>
      <c r="P3498"/>
      <c r="Q3498"/>
      <c r="R3498"/>
      <c r="S3498"/>
      <c r="T3498"/>
      <c r="U3498"/>
      <c r="V3498"/>
      <c r="W3498"/>
      <c r="X3498"/>
      <c r="Y3498"/>
      <c r="Z3498"/>
      <c r="AA3498"/>
      <c r="AB3498"/>
      <c r="AC3498"/>
      <c r="AD3498"/>
      <c r="AE3498"/>
      <c r="AF3498"/>
    </row>
    <row r="3499" spans="1:32">
      <c r="A3499"/>
      <c r="I3499"/>
      <c r="J3499"/>
      <c r="K3499"/>
      <c r="N3499"/>
      <c r="P3499"/>
      <c r="Q3499"/>
      <c r="R3499"/>
      <c r="S3499"/>
      <c r="T3499"/>
      <c r="U3499"/>
      <c r="V3499"/>
      <c r="W3499"/>
      <c r="X3499"/>
      <c r="Y3499"/>
      <c r="Z3499"/>
      <c r="AA3499"/>
      <c r="AB3499"/>
      <c r="AC3499"/>
      <c r="AD3499"/>
      <c r="AE3499"/>
      <c r="AF3499"/>
    </row>
    <row r="3500" spans="1:32">
      <c r="A3500"/>
      <c r="I3500"/>
      <c r="J3500"/>
      <c r="K3500"/>
      <c r="N3500"/>
      <c r="P3500"/>
      <c r="Q3500"/>
      <c r="R3500"/>
      <c r="S3500"/>
      <c r="T3500"/>
      <c r="U3500"/>
      <c r="V3500"/>
      <c r="W3500"/>
      <c r="X3500"/>
      <c r="Y3500"/>
      <c r="Z3500"/>
      <c r="AA3500"/>
      <c r="AB3500"/>
      <c r="AC3500"/>
      <c r="AD3500"/>
      <c r="AE3500"/>
      <c r="AF3500"/>
    </row>
    <row r="3501" spans="1:32">
      <c r="A3501"/>
      <c r="I3501"/>
      <c r="J3501"/>
      <c r="K3501"/>
      <c r="N3501"/>
      <c r="P3501"/>
      <c r="Q3501"/>
      <c r="R3501"/>
      <c r="S3501"/>
      <c r="T3501"/>
      <c r="U3501"/>
      <c r="V3501"/>
      <c r="W3501"/>
      <c r="X3501"/>
      <c r="Y3501"/>
      <c r="Z3501"/>
      <c r="AA3501"/>
      <c r="AB3501"/>
      <c r="AC3501"/>
      <c r="AD3501"/>
      <c r="AE3501"/>
      <c r="AF3501"/>
    </row>
    <row r="3502" spans="1:32">
      <c r="A3502"/>
      <c r="I3502"/>
      <c r="J3502"/>
      <c r="K3502"/>
      <c r="N3502"/>
      <c r="P3502"/>
      <c r="Q3502"/>
      <c r="R3502"/>
      <c r="S3502"/>
      <c r="T3502"/>
      <c r="U3502"/>
      <c r="V3502"/>
      <c r="W3502"/>
      <c r="X3502"/>
      <c r="Y3502"/>
      <c r="Z3502"/>
      <c r="AA3502"/>
      <c r="AB3502"/>
      <c r="AC3502"/>
      <c r="AD3502"/>
      <c r="AE3502"/>
      <c r="AF3502"/>
    </row>
    <row r="3503" spans="1:32">
      <c r="A3503"/>
      <c r="I3503"/>
      <c r="J3503"/>
      <c r="K3503"/>
      <c r="N3503"/>
      <c r="P3503"/>
      <c r="Q3503"/>
      <c r="R3503"/>
      <c r="S3503"/>
      <c r="T3503"/>
      <c r="U3503"/>
      <c r="V3503"/>
      <c r="W3503"/>
      <c r="X3503"/>
      <c r="Y3503"/>
      <c r="Z3503"/>
      <c r="AA3503"/>
      <c r="AB3503"/>
      <c r="AC3503"/>
      <c r="AD3503"/>
      <c r="AE3503"/>
      <c r="AF3503"/>
    </row>
    <row r="3504" spans="1:32">
      <c r="A3504"/>
      <c r="I3504"/>
      <c r="J3504"/>
      <c r="K3504"/>
      <c r="N3504"/>
      <c r="P3504"/>
      <c r="Q3504"/>
      <c r="R3504"/>
      <c r="S3504"/>
      <c r="T3504"/>
      <c r="U3504"/>
      <c r="V3504"/>
      <c r="W3504"/>
      <c r="X3504"/>
      <c r="Y3504"/>
      <c r="Z3504"/>
      <c r="AA3504"/>
      <c r="AB3504"/>
      <c r="AC3504"/>
      <c r="AD3504"/>
      <c r="AE3504"/>
      <c r="AF3504"/>
    </row>
    <row r="3505" spans="1:32">
      <c r="A3505"/>
      <c r="I3505"/>
      <c r="J3505"/>
      <c r="K3505"/>
      <c r="N3505"/>
      <c r="P3505"/>
      <c r="Q3505"/>
      <c r="R3505"/>
      <c r="S3505"/>
      <c r="T3505"/>
      <c r="U3505"/>
      <c r="V3505"/>
      <c r="W3505"/>
      <c r="X3505"/>
      <c r="Y3505"/>
      <c r="Z3505"/>
      <c r="AA3505"/>
      <c r="AB3505"/>
      <c r="AC3505"/>
      <c r="AD3505"/>
      <c r="AE3505"/>
      <c r="AF3505"/>
    </row>
    <row r="3506" spans="1:32">
      <c r="A3506"/>
      <c r="I3506"/>
      <c r="J3506"/>
      <c r="K3506"/>
      <c r="N3506"/>
      <c r="P3506"/>
      <c r="Q3506"/>
      <c r="R3506"/>
      <c r="S3506"/>
      <c r="T3506"/>
      <c r="U3506"/>
      <c r="V3506"/>
      <c r="W3506"/>
      <c r="X3506"/>
      <c r="Y3506"/>
      <c r="Z3506"/>
      <c r="AA3506"/>
      <c r="AB3506"/>
      <c r="AC3506"/>
      <c r="AD3506"/>
      <c r="AE3506"/>
      <c r="AF3506"/>
    </row>
    <row r="3507" spans="1:32">
      <c r="A3507"/>
      <c r="I3507"/>
      <c r="J3507"/>
      <c r="K3507"/>
      <c r="N3507"/>
      <c r="P3507"/>
      <c r="Q3507"/>
      <c r="R3507"/>
      <c r="S3507"/>
      <c r="T3507"/>
      <c r="U3507"/>
      <c r="V3507"/>
      <c r="W3507"/>
      <c r="X3507"/>
      <c r="Y3507"/>
      <c r="Z3507"/>
      <c r="AA3507"/>
      <c r="AB3507"/>
      <c r="AC3507"/>
      <c r="AD3507"/>
      <c r="AE3507"/>
      <c r="AF3507"/>
    </row>
    <row r="3508" spans="1:32">
      <c r="A3508"/>
      <c r="I3508"/>
      <c r="J3508"/>
      <c r="K3508"/>
      <c r="N3508"/>
      <c r="P3508"/>
      <c r="Q3508"/>
      <c r="R3508"/>
      <c r="S3508"/>
      <c r="T3508"/>
      <c r="U3508"/>
      <c r="V3508"/>
      <c r="W3508"/>
      <c r="X3508"/>
      <c r="Y3508"/>
      <c r="Z3508"/>
      <c r="AA3508"/>
      <c r="AB3508"/>
      <c r="AC3508"/>
      <c r="AD3508"/>
      <c r="AE3508"/>
      <c r="AF3508"/>
    </row>
    <row r="3509" spans="1:32">
      <c r="A3509"/>
      <c r="I3509"/>
      <c r="J3509"/>
      <c r="K3509"/>
      <c r="N3509"/>
      <c r="P3509"/>
      <c r="Q3509"/>
      <c r="R3509"/>
      <c r="S3509"/>
      <c r="T3509"/>
      <c r="U3509"/>
      <c r="V3509"/>
      <c r="W3509"/>
      <c r="X3509"/>
      <c r="Y3509"/>
      <c r="Z3509"/>
      <c r="AA3509"/>
      <c r="AB3509"/>
      <c r="AC3509"/>
      <c r="AD3509"/>
      <c r="AE3509"/>
      <c r="AF3509"/>
    </row>
    <row r="3510" spans="1:32">
      <c r="A3510"/>
      <c r="I3510"/>
      <c r="J3510"/>
      <c r="K3510"/>
      <c r="N3510"/>
      <c r="P3510"/>
      <c r="Q3510"/>
      <c r="R3510"/>
      <c r="S3510"/>
      <c r="T3510"/>
      <c r="U3510"/>
      <c r="V3510"/>
      <c r="W3510"/>
      <c r="X3510"/>
      <c r="Y3510"/>
      <c r="Z3510"/>
      <c r="AA3510"/>
      <c r="AB3510"/>
      <c r="AC3510"/>
      <c r="AD3510"/>
      <c r="AE3510"/>
      <c r="AF3510"/>
    </row>
    <row r="3511" spans="1:32">
      <c r="A3511"/>
      <c r="I3511"/>
      <c r="J3511"/>
      <c r="K3511"/>
      <c r="N3511"/>
      <c r="P3511"/>
      <c r="Q3511"/>
      <c r="R3511"/>
      <c r="S3511"/>
      <c r="T3511"/>
      <c r="U3511"/>
      <c r="V3511"/>
      <c r="W3511"/>
      <c r="X3511"/>
      <c r="Y3511"/>
      <c r="Z3511"/>
      <c r="AA3511"/>
      <c r="AB3511"/>
      <c r="AC3511"/>
      <c r="AD3511"/>
      <c r="AE3511"/>
      <c r="AF3511"/>
    </row>
    <row r="3512" spans="1:32">
      <c r="A3512"/>
      <c r="I3512"/>
      <c r="J3512"/>
      <c r="K3512"/>
      <c r="N3512"/>
      <c r="P3512"/>
      <c r="Q3512"/>
      <c r="R3512"/>
      <c r="S3512"/>
      <c r="T3512"/>
      <c r="U3512"/>
      <c r="V3512"/>
      <c r="W3512"/>
      <c r="X3512"/>
      <c r="Y3512"/>
      <c r="Z3512"/>
      <c r="AA3512"/>
      <c r="AB3512"/>
      <c r="AC3512"/>
      <c r="AD3512"/>
      <c r="AE3512"/>
      <c r="AF3512"/>
    </row>
    <row r="3513" spans="1:32">
      <c r="A3513"/>
      <c r="I3513"/>
      <c r="J3513"/>
      <c r="K3513"/>
      <c r="N3513"/>
      <c r="P3513"/>
      <c r="Q3513"/>
      <c r="R3513"/>
      <c r="S3513"/>
      <c r="T3513"/>
      <c r="U3513"/>
      <c r="V3513"/>
      <c r="W3513"/>
      <c r="X3513"/>
      <c r="Y3513"/>
      <c r="Z3513"/>
      <c r="AA3513"/>
      <c r="AB3513"/>
      <c r="AC3513"/>
      <c r="AD3513"/>
      <c r="AE3513"/>
      <c r="AF3513"/>
    </row>
    <row r="3514" spans="1:32">
      <c r="A3514"/>
      <c r="I3514"/>
      <c r="J3514"/>
      <c r="K3514"/>
      <c r="N3514"/>
      <c r="P3514"/>
      <c r="Q3514"/>
      <c r="R3514"/>
      <c r="S3514"/>
      <c r="T3514"/>
      <c r="U3514"/>
      <c r="V3514"/>
      <c r="W3514"/>
      <c r="X3514"/>
      <c r="Y3514"/>
      <c r="Z3514"/>
      <c r="AA3514"/>
      <c r="AB3514"/>
      <c r="AC3514"/>
      <c r="AD3514"/>
      <c r="AE3514"/>
      <c r="AF3514"/>
    </row>
    <row r="3515" spans="1:32">
      <c r="A3515"/>
      <c r="I3515"/>
      <c r="J3515"/>
      <c r="K3515"/>
      <c r="N3515"/>
      <c r="P3515"/>
      <c r="Q3515"/>
      <c r="R3515"/>
      <c r="S3515"/>
      <c r="T3515"/>
      <c r="U3515"/>
      <c r="V3515"/>
      <c r="W3515"/>
      <c r="X3515"/>
      <c r="Y3515"/>
      <c r="Z3515"/>
      <c r="AA3515"/>
      <c r="AB3515"/>
      <c r="AC3515"/>
      <c r="AD3515"/>
      <c r="AE3515"/>
      <c r="AF3515"/>
    </row>
    <row r="3516" spans="1:32">
      <c r="A3516"/>
      <c r="I3516"/>
      <c r="J3516"/>
      <c r="K3516"/>
      <c r="N3516"/>
      <c r="P3516"/>
      <c r="Q3516"/>
      <c r="R3516"/>
      <c r="S3516"/>
      <c r="T3516"/>
      <c r="U3516"/>
      <c r="V3516"/>
      <c r="W3516"/>
      <c r="X3516"/>
      <c r="Y3516"/>
      <c r="Z3516"/>
      <c r="AA3516"/>
      <c r="AB3516"/>
      <c r="AC3516"/>
      <c r="AD3516"/>
      <c r="AE3516"/>
      <c r="AF3516"/>
    </row>
    <row r="3517" spans="1:32">
      <c r="A3517"/>
      <c r="I3517"/>
      <c r="J3517"/>
      <c r="K3517"/>
      <c r="N3517"/>
      <c r="P3517"/>
      <c r="Q3517"/>
      <c r="R3517"/>
      <c r="S3517"/>
      <c r="T3517"/>
      <c r="U3517"/>
      <c r="V3517"/>
      <c r="W3517"/>
      <c r="X3517"/>
      <c r="Y3517"/>
      <c r="Z3517"/>
      <c r="AA3517"/>
      <c r="AB3517"/>
      <c r="AC3517"/>
      <c r="AD3517"/>
      <c r="AE3517"/>
      <c r="AF3517"/>
    </row>
    <row r="3518" spans="1:32">
      <c r="A3518"/>
      <c r="I3518"/>
      <c r="J3518"/>
      <c r="K3518"/>
      <c r="N3518"/>
      <c r="P3518"/>
      <c r="Q3518"/>
      <c r="R3518"/>
      <c r="S3518"/>
      <c r="T3518"/>
      <c r="U3518"/>
      <c r="V3518"/>
      <c r="W3518"/>
      <c r="X3518"/>
      <c r="Y3518"/>
      <c r="Z3518"/>
      <c r="AA3518"/>
      <c r="AB3518"/>
      <c r="AC3518"/>
      <c r="AD3518"/>
      <c r="AE3518"/>
      <c r="AF3518"/>
    </row>
    <row r="3519" spans="1:32">
      <c r="A3519"/>
      <c r="I3519"/>
      <c r="J3519"/>
      <c r="K3519"/>
      <c r="N3519"/>
      <c r="P3519"/>
      <c r="Q3519"/>
      <c r="R3519"/>
      <c r="S3519"/>
      <c r="T3519"/>
      <c r="U3519"/>
      <c r="V3519"/>
      <c r="W3519"/>
      <c r="X3519"/>
      <c r="Y3519"/>
      <c r="Z3519"/>
      <c r="AA3519"/>
      <c r="AB3519"/>
      <c r="AC3519"/>
      <c r="AD3519"/>
      <c r="AE3519"/>
      <c r="AF3519"/>
    </row>
    <row r="3520" spans="1:32">
      <c r="A3520"/>
      <c r="I3520"/>
      <c r="J3520"/>
      <c r="K3520"/>
      <c r="N3520"/>
      <c r="P3520"/>
      <c r="Q3520"/>
      <c r="R3520"/>
      <c r="S3520"/>
      <c r="T3520"/>
      <c r="U3520"/>
      <c r="V3520"/>
      <c r="W3520"/>
      <c r="X3520"/>
      <c r="Y3520"/>
      <c r="Z3520"/>
      <c r="AA3520"/>
      <c r="AB3520"/>
      <c r="AC3520"/>
      <c r="AD3520"/>
      <c r="AE3520"/>
      <c r="AF3520"/>
    </row>
    <row r="3521" spans="1:32">
      <c r="A3521"/>
      <c r="I3521"/>
      <c r="J3521"/>
      <c r="K3521"/>
      <c r="N3521"/>
      <c r="P3521"/>
      <c r="Q3521"/>
      <c r="R3521"/>
      <c r="S3521"/>
      <c r="T3521"/>
      <c r="U3521"/>
      <c r="V3521"/>
      <c r="W3521"/>
      <c r="X3521"/>
      <c r="Y3521"/>
      <c r="Z3521"/>
      <c r="AA3521"/>
      <c r="AB3521"/>
      <c r="AC3521"/>
      <c r="AD3521"/>
      <c r="AE3521"/>
      <c r="AF3521"/>
    </row>
    <row r="3522" spans="1:32">
      <c r="A3522"/>
      <c r="I3522"/>
      <c r="J3522"/>
      <c r="K3522"/>
      <c r="N3522"/>
      <c r="P3522"/>
      <c r="Q3522"/>
      <c r="R3522"/>
      <c r="S3522"/>
      <c r="T3522"/>
      <c r="U3522"/>
      <c r="V3522"/>
      <c r="W3522"/>
      <c r="X3522"/>
      <c r="Y3522"/>
      <c r="Z3522"/>
      <c r="AA3522"/>
      <c r="AB3522"/>
      <c r="AC3522"/>
      <c r="AD3522"/>
      <c r="AE3522"/>
      <c r="AF3522"/>
    </row>
    <row r="3523" spans="1:32">
      <c r="A3523"/>
      <c r="I3523"/>
      <c r="J3523"/>
      <c r="K3523"/>
      <c r="N3523"/>
      <c r="P3523"/>
      <c r="Q3523"/>
      <c r="R3523"/>
      <c r="S3523"/>
      <c r="T3523"/>
      <c r="U3523"/>
      <c r="V3523"/>
      <c r="W3523"/>
      <c r="X3523"/>
      <c r="Y3523"/>
      <c r="Z3523"/>
      <c r="AA3523"/>
      <c r="AB3523"/>
      <c r="AC3523"/>
      <c r="AD3523"/>
      <c r="AE3523"/>
      <c r="AF3523"/>
    </row>
    <row r="3524" spans="1:32">
      <c r="A3524"/>
      <c r="I3524"/>
      <c r="J3524"/>
      <c r="K3524"/>
      <c r="N3524"/>
      <c r="P3524"/>
      <c r="Q3524"/>
      <c r="R3524"/>
      <c r="S3524"/>
      <c r="T3524"/>
      <c r="U3524"/>
      <c r="V3524"/>
      <c r="W3524"/>
      <c r="X3524"/>
      <c r="Y3524"/>
      <c r="Z3524"/>
      <c r="AA3524"/>
      <c r="AB3524"/>
      <c r="AC3524"/>
      <c r="AD3524"/>
      <c r="AE3524"/>
      <c r="AF3524"/>
    </row>
    <row r="3525" spans="1:32">
      <c r="A3525"/>
      <c r="I3525"/>
      <c r="J3525"/>
      <c r="K3525"/>
      <c r="N3525"/>
      <c r="P3525"/>
      <c r="Q3525"/>
      <c r="R3525"/>
      <c r="S3525"/>
      <c r="T3525"/>
      <c r="U3525"/>
      <c r="V3525"/>
      <c r="W3525"/>
      <c r="X3525"/>
      <c r="Y3525"/>
      <c r="Z3525"/>
      <c r="AA3525"/>
      <c r="AB3525"/>
      <c r="AC3525"/>
      <c r="AD3525"/>
      <c r="AE3525"/>
      <c r="AF3525"/>
    </row>
    <row r="3526" spans="1:32">
      <c r="A3526"/>
      <c r="I3526"/>
      <c r="J3526"/>
      <c r="K3526"/>
      <c r="N3526"/>
      <c r="P3526"/>
      <c r="Q3526"/>
      <c r="R3526"/>
      <c r="S3526"/>
      <c r="T3526"/>
      <c r="U3526"/>
      <c r="V3526"/>
      <c r="W3526"/>
      <c r="X3526"/>
      <c r="Y3526"/>
      <c r="Z3526"/>
      <c r="AA3526"/>
      <c r="AB3526"/>
      <c r="AC3526"/>
      <c r="AD3526"/>
      <c r="AE3526"/>
      <c r="AF3526"/>
    </row>
    <row r="3527" spans="1:32">
      <c r="A3527"/>
      <c r="I3527"/>
      <c r="J3527"/>
      <c r="K3527"/>
      <c r="N3527"/>
      <c r="P3527"/>
      <c r="Q3527"/>
      <c r="R3527"/>
      <c r="S3527"/>
      <c r="T3527"/>
      <c r="U3527"/>
      <c r="V3527"/>
      <c r="W3527"/>
      <c r="X3527"/>
      <c r="Y3527"/>
      <c r="Z3527"/>
      <c r="AA3527"/>
      <c r="AB3527"/>
      <c r="AC3527"/>
      <c r="AD3527"/>
      <c r="AE3527"/>
      <c r="AF3527"/>
    </row>
    <row r="3528" spans="1:32">
      <c r="A3528"/>
      <c r="I3528"/>
      <c r="J3528"/>
      <c r="K3528"/>
      <c r="N3528"/>
      <c r="P3528"/>
      <c r="Q3528"/>
      <c r="R3528"/>
      <c r="S3528"/>
      <c r="T3528"/>
      <c r="U3528"/>
      <c r="V3528"/>
      <c r="W3528"/>
      <c r="X3528"/>
      <c r="Y3528"/>
      <c r="Z3528"/>
      <c r="AA3528"/>
      <c r="AB3528"/>
      <c r="AC3528"/>
      <c r="AD3528"/>
      <c r="AE3528"/>
      <c r="AF3528"/>
    </row>
    <row r="3529" spans="1:32">
      <c r="A3529"/>
      <c r="I3529"/>
      <c r="J3529"/>
      <c r="K3529"/>
      <c r="N3529"/>
      <c r="P3529"/>
      <c r="Q3529"/>
      <c r="R3529"/>
      <c r="S3529"/>
      <c r="T3529"/>
      <c r="U3529"/>
      <c r="V3529"/>
      <c r="W3529"/>
      <c r="X3529"/>
      <c r="Y3529"/>
      <c r="Z3529"/>
      <c r="AA3529"/>
      <c r="AB3529"/>
      <c r="AC3529"/>
      <c r="AD3529"/>
      <c r="AE3529"/>
      <c r="AF3529"/>
    </row>
    <row r="3530" spans="1:32">
      <c r="A3530"/>
      <c r="I3530"/>
      <c r="J3530"/>
      <c r="K3530"/>
      <c r="N3530"/>
      <c r="P3530"/>
      <c r="Q3530"/>
      <c r="R3530"/>
      <c r="S3530"/>
      <c r="T3530"/>
      <c r="U3530"/>
      <c r="V3530"/>
      <c r="W3530"/>
      <c r="X3530"/>
      <c r="Y3530"/>
      <c r="Z3530"/>
      <c r="AA3530"/>
      <c r="AB3530"/>
      <c r="AC3530"/>
      <c r="AD3530"/>
      <c r="AE3530"/>
      <c r="AF3530"/>
    </row>
    <row r="3531" spans="1:32">
      <c r="A3531"/>
      <c r="I3531"/>
      <c r="J3531"/>
      <c r="K3531"/>
      <c r="N3531"/>
      <c r="P3531"/>
      <c r="Q3531"/>
      <c r="R3531"/>
      <c r="S3531"/>
      <c r="T3531"/>
      <c r="U3531"/>
      <c r="V3531"/>
      <c r="W3531"/>
      <c r="X3531"/>
      <c r="Y3531"/>
      <c r="Z3531"/>
      <c r="AA3531"/>
      <c r="AB3531"/>
      <c r="AC3531"/>
      <c r="AD3531"/>
      <c r="AE3531"/>
      <c r="AF3531"/>
    </row>
    <row r="3532" spans="1:32">
      <c r="A3532"/>
      <c r="I3532"/>
      <c r="J3532"/>
      <c r="K3532"/>
      <c r="N3532"/>
      <c r="P3532"/>
      <c r="Q3532"/>
      <c r="R3532"/>
      <c r="S3532"/>
      <c r="T3532"/>
      <c r="U3532"/>
      <c r="V3532"/>
      <c r="W3532"/>
      <c r="X3532"/>
      <c r="Y3532"/>
      <c r="Z3532"/>
      <c r="AA3532"/>
      <c r="AB3532"/>
      <c r="AC3532"/>
      <c r="AD3532"/>
      <c r="AE3532"/>
      <c r="AF3532"/>
    </row>
    <row r="3533" spans="1:32">
      <c r="A3533"/>
      <c r="I3533"/>
      <c r="J3533"/>
      <c r="K3533"/>
      <c r="N3533"/>
      <c r="P3533"/>
      <c r="Q3533"/>
      <c r="R3533"/>
      <c r="S3533"/>
      <c r="T3533"/>
      <c r="U3533"/>
      <c r="V3533"/>
      <c r="W3533"/>
      <c r="X3533"/>
      <c r="Y3533"/>
      <c r="Z3533"/>
      <c r="AA3533"/>
      <c r="AB3533"/>
      <c r="AC3533"/>
      <c r="AD3533"/>
      <c r="AE3533"/>
      <c r="AF3533"/>
    </row>
    <row r="3534" spans="1:32">
      <c r="A3534"/>
      <c r="I3534"/>
      <c r="J3534"/>
      <c r="K3534"/>
      <c r="N3534"/>
      <c r="P3534"/>
      <c r="Q3534"/>
      <c r="R3534"/>
      <c r="S3534"/>
      <c r="T3534"/>
      <c r="U3534"/>
      <c r="V3534"/>
      <c r="W3534"/>
      <c r="X3534"/>
      <c r="Y3534"/>
      <c r="Z3534"/>
      <c r="AA3534"/>
      <c r="AB3534"/>
      <c r="AC3534"/>
      <c r="AD3534"/>
      <c r="AE3534"/>
      <c r="AF3534"/>
    </row>
    <row r="3535" spans="1:32">
      <c r="A3535"/>
      <c r="I3535"/>
      <c r="J3535"/>
      <c r="K3535"/>
      <c r="N3535"/>
      <c r="P3535"/>
      <c r="Q3535"/>
      <c r="R3535"/>
      <c r="S3535"/>
      <c r="T3535"/>
      <c r="U3535"/>
      <c r="V3535"/>
      <c r="W3535"/>
      <c r="X3535"/>
      <c r="Y3535"/>
      <c r="Z3535"/>
      <c r="AA3535"/>
      <c r="AB3535"/>
      <c r="AC3535"/>
      <c r="AD3535"/>
      <c r="AE3535"/>
      <c r="AF3535"/>
    </row>
    <row r="3536" spans="1:32">
      <c r="A3536"/>
      <c r="I3536"/>
      <c r="J3536"/>
      <c r="K3536"/>
      <c r="N3536"/>
      <c r="P3536"/>
      <c r="Q3536"/>
      <c r="R3536"/>
      <c r="S3536"/>
      <c r="T3536"/>
      <c r="U3536"/>
      <c r="V3536"/>
      <c r="W3536"/>
      <c r="X3536"/>
      <c r="Y3536"/>
      <c r="Z3536"/>
      <c r="AA3536"/>
      <c r="AB3536"/>
      <c r="AC3536"/>
      <c r="AD3536"/>
      <c r="AE3536"/>
      <c r="AF3536"/>
    </row>
    <row r="3537" spans="1:32">
      <c r="A3537"/>
      <c r="I3537"/>
      <c r="J3537"/>
      <c r="K3537"/>
      <c r="N3537"/>
      <c r="P3537"/>
      <c r="Q3537"/>
      <c r="R3537"/>
      <c r="S3537"/>
      <c r="T3537"/>
      <c r="U3537"/>
      <c r="V3537"/>
      <c r="W3537"/>
      <c r="X3537"/>
      <c r="Y3537"/>
      <c r="Z3537"/>
      <c r="AA3537"/>
      <c r="AB3537"/>
      <c r="AC3537"/>
      <c r="AD3537"/>
      <c r="AE3537"/>
      <c r="AF3537"/>
    </row>
    <row r="3538" spans="1:32">
      <c r="A3538"/>
      <c r="I3538"/>
      <c r="J3538"/>
      <c r="K3538"/>
      <c r="N3538"/>
      <c r="P3538"/>
      <c r="Q3538"/>
      <c r="R3538"/>
      <c r="S3538"/>
      <c r="T3538"/>
      <c r="U3538"/>
      <c r="V3538"/>
      <c r="W3538"/>
      <c r="X3538"/>
      <c r="Y3538"/>
      <c r="Z3538"/>
      <c r="AA3538"/>
      <c r="AB3538"/>
      <c r="AC3538"/>
      <c r="AD3538"/>
      <c r="AE3538"/>
      <c r="AF3538"/>
    </row>
    <row r="3539" spans="1:32">
      <c r="A3539"/>
      <c r="I3539"/>
      <c r="J3539"/>
      <c r="K3539"/>
      <c r="N3539"/>
      <c r="P3539"/>
      <c r="Q3539"/>
      <c r="R3539"/>
      <c r="S3539"/>
      <c r="T3539"/>
      <c r="U3539"/>
      <c r="V3539"/>
      <c r="W3539"/>
      <c r="X3539"/>
      <c r="Y3539"/>
      <c r="Z3539"/>
      <c r="AA3539"/>
      <c r="AB3539"/>
      <c r="AC3539"/>
      <c r="AD3539"/>
      <c r="AE3539"/>
      <c r="AF3539"/>
    </row>
    <row r="3540" spans="1:32">
      <c r="A3540"/>
      <c r="I3540"/>
      <c r="J3540"/>
      <c r="K3540"/>
      <c r="N3540"/>
      <c r="P3540"/>
      <c r="Q3540"/>
      <c r="R3540"/>
      <c r="S3540"/>
      <c r="T3540"/>
      <c r="U3540"/>
      <c r="V3540"/>
      <c r="W3540"/>
      <c r="X3540"/>
      <c r="Y3540"/>
      <c r="Z3540"/>
      <c r="AA3540"/>
      <c r="AB3540"/>
      <c r="AC3540"/>
      <c r="AD3540"/>
      <c r="AE3540"/>
      <c r="AF3540"/>
    </row>
    <row r="3541" spans="1:32">
      <c r="A3541"/>
      <c r="I3541"/>
      <c r="J3541"/>
      <c r="K3541"/>
      <c r="N3541"/>
      <c r="P3541"/>
      <c r="Q3541"/>
      <c r="R3541"/>
      <c r="S3541"/>
      <c r="T3541"/>
      <c r="U3541"/>
      <c r="V3541"/>
      <c r="W3541"/>
      <c r="X3541"/>
      <c r="Y3541"/>
      <c r="Z3541"/>
      <c r="AA3541"/>
      <c r="AB3541"/>
      <c r="AC3541"/>
      <c r="AD3541"/>
      <c r="AE3541"/>
      <c r="AF3541"/>
    </row>
    <row r="3542" spans="1:32">
      <c r="A3542"/>
      <c r="I3542"/>
      <c r="J3542"/>
      <c r="K3542"/>
      <c r="N3542"/>
      <c r="P3542"/>
      <c r="Q3542"/>
      <c r="R3542"/>
      <c r="S3542"/>
      <c r="T3542"/>
      <c r="U3542"/>
      <c r="V3542"/>
      <c r="W3542"/>
      <c r="X3542"/>
      <c r="Y3542"/>
      <c r="Z3542"/>
      <c r="AA3542"/>
      <c r="AB3542"/>
      <c r="AC3542"/>
      <c r="AD3542"/>
      <c r="AE3542"/>
      <c r="AF3542"/>
    </row>
    <row r="3543" spans="1:32">
      <c r="A3543"/>
      <c r="I3543"/>
      <c r="J3543"/>
      <c r="K3543"/>
      <c r="N3543"/>
      <c r="P3543"/>
      <c r="Q3543"/>
      <c r="R3543"/>
      <c r="S3543"/>
      <c r="T3543"/>
      <c r="U3543"/>
      <c r="V3543"/>
      <c r="W3543"/>
      <c r="X3543"/>
      <c r="Y3543"/>
      <c r="Z3543"/>
      <c r="AA3543"/>
      <c r="AB3543"/>
      <c r="AC3543"/>
      <c r="AD3543"/>
      <c r="AE3543"/>
      <c r="AF3543"/>
    </row>
    <row r="3544" spans="1:32">
      <c r="A3544"/>
      <c r="I3544"/>
      <c r="J3544"/>
      <c r="K3544"/>
      <c r="N3544"/>
      <c r="P3544"/>
      <c r="Q3544"/>
      <c r="R3544"/>
      <c r="S3544"/>
      <c r="T3544"/>
      <c r="U3544"/>
      <c r="V3544"/>
      <c r="W3544"/>
      <c r="X3544"/>
      <c r="Y3544"/>
      <c r="Z3544"/>
      <c r="AA3544"/>
      <c r="AB3544"/>
      <c r="AC3544"/>
      <c r="AD3544"/>
      <c r="AE3544"/>
      <c r="AF3544"/>
    </row>
    <row r="3545" spans="1:32">
      <c r="A3545"/>
      <c r="I3545"/>
      <c r="J3545"/>
      <c r="K3545"/>
      <c r="N3545"/>
      <c r="P3545"/>
      <c r="Q3545"/>
      <c r="R3545"/>
      <c r="S3545"/>
      <c r="T3545"/>
      <c r="U3545"/>
      <c r="V3545"/>
      <c r="W3545"/>
      <c r="X3545"/>
      <c r="Y3545"/>
      <c r="Z3545"/>
      <c r="AA3545"/>
      <c r="AB3545"/>
      <c r="AC3545"/>
      <c r="AD3545"/>
      <c r="AE3545"/>
      <c r="AF3545"/>
    </row>
    <row r="3546" spans="1:32">
      <c r="A3546"/>
      <c r="I3546"/>
      <c r="J3546"/>
      <c r="K3546"/>
      <c r="N3546"/>
      <c r="P3546"/>
      <c r="Q3546"/>
      <c r="R3546"/>
      <c r="S3546"/>
      <c r="T3546"/>
      <c r="U3546"/>
      <c r="V3546"/>
      <c r="W3546"/>
      <c r="X3546"/>
      <c r="Y3546"/>
      <c r="Z3546"/>
      <c r="AA3546"/>
      <c r="AB3546"/>
      <c r="AC3546"/>
      <c r="AD3546"/>
      <c r="AE3546"/>
      <c r="AF3546"/>
    </row>
    <row r="3547" spans="1:32">
      <c r="A3547"/>
      <c r="I3547"/>
      <c r="J3547"/>
      <c r="K3547"/>
      <c r="N3547"/>
      <c r="P3547"/>
      <c r="Q3547"/>
      <c r="R3547"/>
      <c r="S3547"/>
      <c r="T3547"/>
      <c r="U3547"/>
      <c r="V3547"/>
      <c r="W3547"/>
      <c r="X3547"/>
      <c r="Y3547"/>
      <c r="Z3547"/>
      <c r="AA3547"/>
      <c r="AB3547"/>
      <c r="AC3547"/>
      <c r="AD3547"/>
      <c r="AE3547"/>
      <c r="AF3547"/>
    </row>
    <row r="3548" spans="1:32">
      <c r="A3548"/>
      <c r="I3548"/>
      <c r="J3548"/>
      <c r="K3548"/>
      <c r="N3548"/>
      <c r="P3548"/>
      <c r="Q3548"/>
      <c r="R3548"/>
      <c r="S3548"/>
      <c r="T3548"/>
      <c r="U3548"/>
      <c r="V3548"/>
      <c r="W3548"/>
      <c r="X3548"/>
      <c r="Y3548"/>
      <c r="Z3548"/>
      <c r="AA3548"/>
      <c r="AB3548"/>
      <c r="AC3548"/>
      <c r="AD3548"/>
      <c r="AE3548"/>
      <c r="AF3548"/>
    </row>
    <row r="3549" spans="1:32">
      <c r="A3549"/>
      <c r="I3549"/>
      <c r="J3549"/>
      <c r="K3549"/>
      <c r="N3549"/>
      <c r="P3549"/>
      <c r="Q3549"/>
      <c r="R3549"/>
      <c r="S3549"/>
      <c r="T3549"/>
      <c r="U3549"/>
      <c r="V3549"/>
      <c r="W3549"/>
      <c r="X3549"/>
      <c r="Y3549"/>
      <c r="Z3549"/>
      <c r="AA3549"/>
      <c r="AB3549"/>
      <c r="AC3549"/>
      <c r="AD3549"/>
      <c r="AE3549"/>
      <c r="AF3549"/>
    </row>
    <row r="3550" spans="1:32">
      <c r="A3550"/>
      <c r="I3550"/>
      <c r="J3550"/>
      <c r="K3550"/>
      <c r="N3550"/>
      <c r="P3550"/>
      <c r="Q3550"/>
      <c r="R3550"/>
      <c r="S3550"/>
      <c r="T3550"/>
      <c r="U3550"/>
      <c r="V3550"/>
      <c r="W3550"/>
      <c r="X3550"/>
      <c r="Y3550"/>
      <c r="Z3550"/>
      <c r="AA3550"/>
      <c r="AB3550"/>
      <c r="AC3550"/>
      <c r="AD3550"/>
      <c r="AE3550"/>
      <c r="AF3550"/>
    </row>
    <row r="3551" spans="1:32">
      <c r="A3551"/>
      <c r="I3551"/>
      <c r="J3551"/>
      <c r="K3551"/>
      <c r="N3551"/>
      <c r="P3551"/>
      <c r="Q3551"/>
      <c r="R3551"/>
      <c r="S3551"/>
      <c r="T3551"/>
      <c r="U3551"/>
      <c r="V3551"/>
      <c r="W3551"/>
      <c r="X3551"/>
      <c r="Y3551"/>
      <c r="Z3551"/>
      <c r="AA3551"/>
      <c r="AB3551"/>
      <c r="AC3551"/>
      <c r="AD3551"/>
      <c r="AE3551"/>
      <c r="AF3551"/>
    </row>
    <row r="3552" spans="1:32">
      <c r="A3552"/>
      <c r="I3552"/>
      <c r="J3552"/>
      <c r="K3552"/>
      <c r="N3552"/>
      <c r="P3552"/>
      <c r="Q3552"/>
      <c r="R3552"/>
      <c r="S3552"/>
      <c r="T3552"/>
      <c r="U3552"/>
      <c r="V3552"/>
      <c r="W3552"/>
      <c r="X3552"/>
      <c r="Y3552"/>
      <c r="Z3552"/>
      <c r="AA3552"/>
      <c r="AB3552"/>
      <c r="AC3552"/>
      <c r="AD3552"/>
      <c r="AE3552"/>
      <c r="AF3552"/>
    </row>
    <row r="3553" spans="1:32">
      <c r="A3553"/>
      <c r="I3553"/>
      <c r="J3553"/>
      <c r="K3553"/>
      <c r="N3553"/>
      <c r="P3553"/>
      <c r="Q3553"/>
      <c r="R3553"/>
      <c r="S3553"/>
      <c r="T3553"/>
      <c r="U3553"/>
      <c r="V3553"/>
      <c r="W3553"/>
      <c r="X3553"/>
      <c r="Y3553"/>
      <c r="Z3553"/>
      <c r="AA3553"/>
      <c r="AB3553"/>
      <c r="AC3553"/>
      <c r="AD3553"/>
      <c r="AE3553"/>
      <c r="AF3553"/>
    </row>
    <row r="3554" spans="1:32">
      <c r="A3554"/>
      <c r="I3554"/>
      <c r="J3554"/>
      <c r="K3554"/>
      <c r="N3554"/>
      <c r="P3554"/>
      <c r="Q3554"/>
      <c r="R3554"/>
      <c r="S3554"/>
      <c r="T3554"/>
      <c r="U3554"/>
      <c r="V3554"/>
      <c r="W3554"/>
      <c r="X3554"/>
      <c r="Y3554"/>
      <c r="Z3554"/>
      <c r="AA3554"/>
      <c r="AB3554"/>
      <c r="AC3554"/>
      <c r="AD3554"/>
      <c r="AE3554"/>
      <c r="AF3554"/>
    </row>
    <row r="3555" spans="1:32">
      <c r="A3555"/>
      <c r="I3555"/>
      <c r="J3555"/>
      <c r="K3555"/>
      <c r="N3555"/>
      <c r="P3555"/>
      <c r="Q3555"/>
      <c r="R3555"/>
      <c r="S3555"/>
      <c r="T3555"/>
      <c r="U3555"/>
      <c r="V3555"/>
      <c r="W3555"/>
      <c r="X3555"/>
      <c r="Y3555"/>
      <c r="Z3555"/>
      <c r="AA3555"/>
      <c r="AB3555"/>
      <c r="AC3555"/>
      <c r="AD3555"/>
      <c r="AE3555"/>
      <c r="AF3555"/>
    </row>
    <row r="3556" spans="1:32">
      <c r="A3556"/>
      <c r="I3556"/>
      <c r="J3556"/>
      <c r="K3556"/>
      <c r="N3556"/>
      <c r="P3556"/>
      <c r="Q3556"/>
      <c r="R3556"/>
      <c r="S3556"/>
      <c r="T3556"/>
      <c r="U3556"/>
      <c r="V3556"/>
      <c r="W3556"/>
      <c r="X3556"/>
      <c r="Y3556"/>
      <c r="Z3556"/>
      <c r="AA3556"/>
      <c r="AB3556"/>
      <c r="AC3556"/>
      <c r="AD3556"/>
      <c r="AE3556"/>
      <c r="AF3556"/>
    </row>
    <row r="3557" spans="1:32">
      <c r="A3557"/>
      <c r="I3557"/>
      <c r="J3557"/>
      <c r="K3557"/>
      <c r="N3557"/>
      <c r="P3557"/>
      <c r="Q3557"/>
      <c r="R3557"/>
      <c r="S3557"/>
      <c r="T3557"/>
      <c r="U3557"/>
      <c r="V3557"/>
      <c r="W3557"/>
      <c r="X3557"/>
      <c r="Y3557"/>
      <c r="Z3557"/>
      <c r="AA3557"/>
      <c r="AB3557"/>
      <c r="AC3557"/>
      <c r="AD3557"/>
      <c r="AE3557"/>
      <c r="AF3557"/>
    </row>
    <row r="3558" spans="1:32">
      <c r="A3558"/>
      <c r="I3558"/>
      <c r="J3558"/>
      <c r="K3558"/>
      <c r="N3558"/>
      <c r="P3558"/>
      <c r="Q3558"/>
      <c r="R3558"/>
      <c r="S3558"/>
      <c r="T3558"/>
      <c r="U3558"/>
      <c r="V3558"/>
      <c r="W3558"/>
      <c r="X3558"/>
      <c r="Y3558"/>
      <c r="Z3558"/>
      <c r="AA3558"/>
      <c r="AB3558"/>
      <c r="AC3558"/>
      <c r="AD3558"/>
      <c r="AE3558"/>
      <c r="AF3558"/>
    </row>
    <row r="3559" spans="1:32">
      <c r="A3559"/>
      <c r="I3559"/>
      <c r="J3559"/>
      <c r="K3559"/>
      <c r="N3559"/>
      <c r="P3559"/>
      <c r="Q3559"/>
      <c r="R3559"/>
      <c r="S3559"/>
      <c r="T3559"/>
      <c r="U3559"/>
      <c r="V3559"/>
      <c r="W3559"/>
      <c r="X3559"/>
      <c r="Y3559"/>
      <c r="Z3559"/>
      <c r="AA3559"/>
      <c r="AB3559"/>
      <c r="AC3559"/>
      <c r="AD3559"/>
      <c r="AE3559"/>
      <c r="AF3559"/>
    </row>
    <row r="3560" spans="1:32">
      <c r="A3560"/>
      <c r="I3560"/>
      <c r="J3560"/>
      <c r="K3560"/>
      <c r="N3560"/>
      <c r="P3560"/>
      <c r="Q3560"/>
      <c r="R3560"/>
      <c r="S3560"/>
      <c r="T3560"/>
      <c r="U3560"/>
      <c r="V3560"/>
      <c r="W3560"/>
      <c r="X3560"/>
      <c r="Y3560"/>
      <c r="Z3560"/>
      <c r="AA3560"/>
      <c r="AB3560"/>
      <c r="AC3560"/>
      <c r="AD3560"/>
      <c r="AE3560"/>
      <c r="AF3560"/>
    </row>
    <row r="3561" spans="1:32">
      <c r="A3561"/>
      <c r="I3561"/>
      <c r="J3561"/>
      <c r="K3561"/>
      <c r="N3561"/>
      <c r="P3561"/>
      <c r="Q3561"/>
      <c r="R3561"/>
      <c r="S3561"/>
      <c r="T3561"/>
      <c r="U3561"/>
      <c r="V3561"/>
      <c r="W3561"/>
      <c r="X3561"/>
      <c r="Y3561"/>
      <c r="Z3561"/>
      <c r="AA3561"/>
      <c r="AB3561"/>
      <c r="AC3561"/>
      <c r="AD3561"/>
      <c r="AE3561"/>
      <c r="AF3561"/>
    </row>
    <row r="3562" spans="1:32">
      <c r="A3562"/>
      <c r="I3562"/>
      <c r="J3562"/>
      <c r="K3562"/>
      <c r="N3562"/>
      <c r="P3562"/>
      <c r="Q3562"/>
      <c r="R3562"/>
      <c r="S3562"/>
      <c r="T3562"/>
      <c r="U3562"/>
      <c r="V3562"/>
      <c r="W3562"/>
      <c r="X3562"/>
      <c r="Y3562"/>
      <c r="Z3562"/>
      <c r="AA3562"/>
      <c r="AB3562"/>
      <c r="AC3562"/>
      <c r="AD3562"/>
      <c r="AE3562"/>
      <c r="AF3562"/>
    </row>
    <row r="3563" spans="1:32">
      <c r="A3563"/>
      <c r="I3563"/>
      <c r="J3563"/>
      <c r="K3563"/>
      <c r="N3563"/>
      <c r="P3563"/>
      <c r="Q3563"/>
      <c r="R3563"/>
      <c r="S3563"/>
      <c r="T3563"/>
      <c r="U3563"/>
      <c r="V3563"/>
      <c r="W3563"/>
      <c r="X3563"/>
      <c r="Y3563"/>
      <c r="Z3563"/>
      <c r="AA3563"/>
      <c r="AB3563"/>
      <c r="AC3563"/>
      <c r="AD3563"/>
      <c r="AE3563"/>
      <c r="AF3563"/>
    </row>
    <row r="3564" spans="1:32">
      <c r="A3564"/>
      <c r="I3564"/>
      <c r="J3564"/>
      <c r="K3564"/>
      <c r="N3564"/>
      <c r="P3564"/>
      <c r="Q3564"/>
      <c r="R3564"/>
      <c r="S3564"/>
      <c r="T3564"/>
      <c r="U3564"/>
      <c r="V3564"/>
      <c r="W3564"/>
      <c r="X3564"/>
      <c r="Y3564"/>
      <c r="Z3564"/>
      <c r="AA3564"/>
      <c r="AB3564"/>
      <c r="AC3564"/>
      <c r="AD3564"/>
      <c r="AE3564"/>
      <c r="AF3564"/>
    </row>
    <row r="3565" spans="1:32">
      <c r="A3565"/>
      <c r="I3565"/>
      <c r="J3565"/>
      <c r="K3565"/>
      <c r="N3565"/>
      <c r="P3565"/>
      <c r="Q3565"/>
      <c r="R3565"/>
      <c r="S3565"/>
      <c r="T3565"/>
      <c r="U3565"/>
      <c r="V3565"/>
      <c r="W3565"/>
      <c r="X3565"/>
      <c r="Y3565"/>
      <c r="Z3565"/>
      <c r="AA3565"/>
      <c r="AB3565"/>
      <c r="AC3565"/>
      <c r="AD3565"/>
      <c r="AE3565"/>
      <c r="AF3565"/>
    </row>
    <row r="3566" spans="1:32">
      <c r="A3566"/>
      <c r="I3566"/>
      <c r="J3566"/>
      <c r="K3566"/>
      <c r="N3566"/>
      <c r="P3566"/>
      <c r="Q3566"/>
      <c r="R3566"/>
      <c r="S3566"/>
      <c r="T3566"/>
      <c r="U3566"/>
      <c r="V3566"/>
      <c r="W3566"/>
      <c r="X3566"/>
      <c r="Y3566"/>
      <c r="Z3566"/>
      <c r="AA3566"/>
      <c r="AB3566"/>
      <c r="AC3566"/>
      <c r="AD3566"/>
      <c r="AE3566"/>
      <c r="AF3566"/>
    </row>
    <row r="3567" spans="1:32">
      <c r="A3567"/>
      <c r="I3567"/>
      <c r="J3567"/>
      <c r="K3567"/>
      <c r="N3567"/>
      <c r="P3567"/>
      <c r="Q3567"/>
      <c r="R3567"/>
      <c r="S3567"/>
      <c r="T3567"/>
      <c r="U3567"/>
      <c r="V3567"/>
      <c r="W3567"/>
      <c r="X3567"/>
      <c r="Y3567"/>
      <c r="Z3567"/>
      <c r="AA3567"/>
      <c r="AB3567"/>
      <c r="AC3567"/>
      <c r="AD3567"/>
      <c r="AE3567"/>
      <c r="AF3567"/>
    </row>
    <row r="3568" spans="1:32">
      <c r="A3568"/>
      <c r="I3568"/>
      <c r="J3568"/>
      <c r="K3568"/>
      <c r="N3568"/>
      <c r="P3568"/>
      <c r="Q3568"/>
      <c r="R3568"/>
      <c r="S3568"/>
      <c r="T3568"/>
      <c r="U3568"/>
      <c r="V3568"/>
      <c r="W3568"/>
      <c r="X3568"/>
      <c r="Y3568"/>
      <c r="Z3568"/>
      <c r="AA3568"/>
      <c r="AB3568"/>
      <c r="AC3568"/>
      <c r="AD3568"/>
      <c r="AE3568"/>
      <c r="AF3568"/>
    </row>
    <row r="3569" spans="1:32">
      <c r="A3569"/>
      <c r="I3569"/>
      <c r="J3569"/>
      <c r="K3569"/>
      <c r="N3569"/>
      <c r="P3569"/>
      <c r="Q3569"/>
      <c r="R3569"/>
      <c r="S3569"/>
      <c r="T3569"/>
      <c r="U3569"/>
      <c r="V3569"/>
      <c r="W3569"/>
      <c r="X3569"/>
      <c r="Y3569"/>
      <c r="Z3569"/>
      <c r="AA3569"/>
      <c r="AB3569"/>
      <c r="AC3569"/>
      <c r="AD3569"/>
      <c r="AE3569"/>
      <c r="AF3569"/>
    </row>
    <row r="3570" spans="1:32">
      <c r="A3570"/>
      <c r="I3570"/>
      <c r="J3570"/>
      <c r="K3570"/>
      <c r="N3570"/>
      <c r="P3570"/>
      <c r="Q3570"/>
      <c r="R3570"/>
      <c r="S3570"/>
      <c r="T3570"/>
      <c r="U3570"/>
      <c r="V3570"/>
      <c r="W3570"/>
      <c r="X3570"/>
      <c r="Y3570"/>
      <c r="Z3570"/>
      <c r="AA3570"/>
      <c r="AB3570"/>
      <c r="AC3570"/>
      <c r="AD3570"/>
      <c r="AE3570"/>
      <c r="AF3570"/>
    </row>
    <row r="3571" spans="1:32">
      <c r="A3571"/>
      <c r="I3571"/>
      <c r="J3571"/>
      <c r="K3571"/>
      <c r="N3571"/>
      <c r="P3571"/>
      <c r="Q3571"/>
      <c r="R3571"/>
      <c r="S3571"/>
      <c r="T3571"/>
      <c r="U3571"/>
      <c r="V3571"/>
      <c r="W3571"/>
      <c r="X3571"/>
      <c r="Y3571"/>
      <c r="Z3571"/>
      <c r="AA3571"/>
      <c r="AB3571"/>
      <c r="AC3571"/>
      <c r="AD3571"/>
      <c r="AE3571"/>
      <c r="AF3571"/>
    </row>
    <row r="3572" spans="1:32">
      <c r="A3572"/>
      <c r="I3572"/>
      <c r="J3572"/>
      <c r="K3572"/>
      <c r="N3572"/>
      <c r="P3572"/>
      <c r="Q3572"/>
      <c r="R3572"/>
      <c r="S3572"/>
      <c r="T3572"/>
      <c r="U3572"/>
      <c r="V3572"/>
      <c r="W3572"/>
      <c r="X3572"/>
      <c r="Y3572"/>
      <c r="Z3572"/>
      <c r="AA3572"/>
      <c r="AB3572"/>
      <c r="AC3572"/>
      <c r="AD3572"/>
      <c r="AE3572"/>
      <c r="AF3572"/>
    </row>
    <row r="3573" spans="1:32">
      <c r="A3573"/>
      <c r="I3573"/>
      <c r="J3573"/>
      <c r="K3573"/>
      <c r="N3573"/>
      <c r="P3573"/>
      <c r="Q3573"/>
      <c r="R3573"/>
      <c r="S3573"/>
      <c r="T3573"/>
      <c r="U3573"/>
      <c r="V3573"/>
      <c r="W3573"/>
      <c r="X3573"/>
      <c r="Y3573"/>
      <c r="Z3573"/>
      <c r="AA3573"/>
      <c r="AB3573"/>
      <c r="AC3573"/>
      <c r="AD3573"/>
      <c r="AE3573"/>
      <c r="AF3573"/>
    </row>
    <row r="3574" spans="1:32">
      <c r="A3574"/>
      <c r="I3574"/>
      <c r="J3574"/>
      <c r="K3574"/>
      <c r="N3574"/>
      <c r="P3574"/>
      <c r="Q3574"/>
      <c r="R3574"/>
      <c r="S3574"/>
      <c r="T3574"/>
      <c r="U3574"/>
      <c r="V3574"/>
      <c r="W3574"/>
      <c r="X3574"/>
      <c r="Y3574"/>
      <c r="Z3574"/>
      <c r="AA3574"/>
      <c r="AB3574"/>
      <c r="AC3574"/>
      <c r="AD3574"/>
      <c r="AE3574"/>
      <c r="AF3574"/>
    </row>
    <row r="3575" spans="1:32">
      <c r="A3575"/>
      <c r="I3575"/>
      <c r="J3575"/>
      <c r="K3575"/>
      <c r="N3575"/>
      <c r="P3575"/>
      <c r="Q3575"/>
      <c r="R3575"/>
      <c r="S3575"/>
      <c r="T3575"/>
      <c r="U3575"/>
      <c r="V3575"/>
      <c r="W3575"/>
      <c r="X3575"/>
      <c r="Y3575"/>
      <c r="Z3575"/>
      <c r="AA3575"/>
      <c r="AB3575"/>
      <c r="AC3575"/>
      <c r="AD3575"/>
      <c r="AE3575"/>
      <c r="AF3575"/>
    </row>
    <row r="3576" spans="1:32">
      <c r="A3576"/>
      <c r="I3576"/>
      <c r="J3576"/>
      <c r="K3576"/>
      <c r="N3576"/>
      <c r="P3576"/>
      <c r="Q3576"/>
      <c r="R3576"/>
      <c r="S3576"/>
      <c r="T3576"/>
      <c r="U3576"/>
      <c r="V3576"/>
      <c r="W3576"/>
      <c r="X3576"/>
      <c r="Y3576"/>
      <c r="Z3576"/>
      <c r="AA3576"/>
      <c r="AB3576"/>
      <c r="AC3576"/>
      <c r="AD3576"/>
      <c r="AE3576"/>
      <c r="AF3576"/>
    </row>
    <row r="3577" spans="1:32">
      <c r="A3577"/>
      <c r="I3577"/>
      <c r="J3577"/>
      <c r="K3577"/>
      <c r="N3577"/>
      <c r="P3577"/>
      <c r="Q3577"/>
      <c r="R3577"/>
      <c r="S3577"/>
      <c r="T3577"/>
      <c r="U3577"/>
      <c r="V3577"/>
      <c r="W3577"/>
      <c r="X3577"/>
      <c r="Y3577"/>
      <c r="Z3577"/>
      <c r="AA3577"/>
      <c r="AB3577"/>
      <c r="AC3577"/>
      <c r="AD3577"/>
      <c r="AE3577"/>
      <c r="AF3577"/>
    </row>
    <row r="3578" spans="1:32">
      <c r="A3578"/>
      <c r="I3578"/>
      <c r="J3578"/>
      <c r="K3578"/>
      <c r="N3578"/>
      <c r="P3578"/>
      <c r="Q3578"/>
      <c r="R3578"/>
      <c r="S3578"/>
      <c r="T3578"/>
      <c r="U3578"/>
      <c r="V3578"/>
      <c r="W3578"/>
      <c r="X3578"/>
      <c r="Y3578"/>
      <c r="Z3578"/>
      <c r="AA3578"/>
      <c r="AB3578"/>
      <c r="AC3578"/>
      <c r="AD3578"/>
      <c r="AE3578"/>
      <c r="AF3578"/>
    </row>
    <row r="3579" spans="1:32">
      <c r="A3579"/>
      <c r="I3579"/>
      <c r="J3579"/>
      <c r="K3579"/>
      <c r="N3579"/>
      <c r="P3579"/>
      <c r="Q3579"/>
      <c r="R3579"/>
      <c r="S3579"/>
      <c r="T3579"/>
      <c r="U3579"/>
      <c r="V3579"/>
      <c r="W3579"/>
      <c r="X3579"/>
      <c r="Y3579"/>
      <c r="Z3579"/>
      <c r="AA3579"/>
      <c r="AB3579"/>
      <c r="AC3579"/>
      <c r="AD3579"/>
      <c r="AE3579"/>
      <c r="AF3579"/>
    </row>
    <row r="3580" spans="1:32">
      <c r="A3580"/>
      <c r="I3580"/>
      <c r="J3580"/>
      <c r="K3580"/>
      <c r="N3580"/>
      <c r="P3580"/>
      <c r="Q3580"/>
      <c r="R3580"/>
      <c r="S3580"/>
      <c r="T3580"/>
      <c r="U3580"/>
      <c r="V3580"/>
      <c r="W3580"/>
      <c r="X3580"/>
      <c r="Y3580"/>
      <c r="Z3580"/>
      <c r="AA3580"/>
      <c r="AB3580"/>
      <c r="AC3580"/>
      <c r="AD3580"/>
      <c r="AE3580"/>
      <c r="AF3580"/>
    </row>
    <row r="3581" spans="1:32">
      <c r="A3581"/>
      <c r="I3581"/>
      <c r="J3581"/>
      <c r="K3581"/>
      <c r="N3581"/>
      <c r="P3581"/>
      <c r="Q3581"/>
      <c r="R3581"/>
      <c r="S3581"/>
      <c r="T3581"/>
      <c r="U3581"/>
      <c r="V3581"/>
      <c r="W3581"/>
      <c r="X3581"/>
      <c r="Y3581"/>
      <c r="Z3581"/>
      <c r="AA3581"/>
      <c r="AB3581"/>
      <c r="AC3581"/>
      <c r="AD3581"/>
      <c r="AE3581"/>
      <c r="AF3581"/>
    </row>
    <row r="3582" spans="1:32">
      <c r="A3582"/>
      <c r="I3582"/>
      <c r="J3582"/>
      <c r="K3582"/>
      <c r="N3582"/>
      <c r="P3582"/>
      <c r="Q3582"/>
      <c r="R3582"/>
      <c r="S3582"/>
      <c r="T3582"/>
      <c r="U3582"/>
      <c r="V3582"/>
      <c r="W3582"/>
      <c r="X3582"/>
      <c r="Y3582"/>
      <c r="Z3582"/>
      <c r="AA3582"/>
      <c r="AB3582"/>
      <c r="AC3582"/>
      <c r="AD3582"/>
      <c r="AE3582"/>
      <c r="AF3582"/>
    </row>
    <row r="3583" spans="1:32">
      <c r="A3583"/>
      <c r="I3583"/>
      <c r="J3583"/>
      <c r="K3583"/>
      <c r="N3583"/>
      <c r="P3583"/>
      <c r="Q3583"/>
      <c r="R3583"/>
      <c r="S3583"/>
      <c r="T3583"/>
      <c r="U3583"/>
      <c r="V3583"/>
      <c r="W3583"/>
      <c r="X3583"/>
      <c r="Y3583"/>
      <c r="Z3583"/>
      <c r="AA3583"/>
      <c r="AB3583"/>
      <c r="AC3583"/>
      <c r="AD3583"/>
      <c r="AE3583"/>
      <c r="AF3583"/>
    </row>
    <row r="3584" spans="1:32">
      <c r="A3584"/>
      <c r="I3584"/>
      <c r="J3584"/>
      <c r="K3584"/>
      <c r="N3584"/>
      <c r="P3584"/>
      <c r="Q3584"/>
      <c r="R3584"/>
      <c r="S3584"/>
      <c r="T3584"/>
      <c r="U3584"/>
      <c r="V3584"/>
      <c r="W3584"/>
      <c r="X3584"/>
      <c r="Y3584"/>
      <c r="Z3584"/>
      <c r="AA3584"/>
      <c r="AB3584"/>
      <c r="AC3584"/>
      <c r="AD3584"/>
      <c r="AE3584"/>
      <c r="AF3584"/>
    </row>
    <row r="3585" spans="1:32">
      <c r="A3585"/>
      <c r="I3585"/>
      <c r="J3585"/>
      <c r="K3585"/>
      <c r="N3585"/>
      <c r="P3585"/>
      <c r="Q3585"/>
      <c r="R3585"/>
      <c r="S3585"/>
      <c r="T3585"/>
      <c r="U3585"/>
      <c r="V3585"/>
      <c r="W3585"/>
      <c r="X3585"/>
      <c r="Y3585"/>
      <c r="Z3585"/>
      <c r="AA3585"/>
      <c r="AB3585"/>
      <c r="AC3585"/>
      <c r="AD3585"/>
      <c r="AE3585"/>
      <c r="AF3585"/>
    </row>
    <row r="3586" spans="1:32">
      <c r="A3586"/>
      <c r="I3586"/>
      <c r="J3586"/>
      <c r="K3586"/>
      <c r="N3586"/>
      <c r="P3586"/>
      <c r="Q3586"/>
      <c r="R3586"/>
      <c r="S3586"/>
      <c r="T3586"/>
      <c r="U3586"/>
      <c r="V3586"/>
      <c r="W3586"/>
      <c r="X3586"/>
      <c r="Y3586"/>
      <c r="Z3586"/>
      <c r="AA3586"/>
      <c r="AB3586"/>
      <c r="AC3586"/>
      <c r="AD3586"/>
      <c r="AE3586"/>
      <c r="AF3586"/>
    </row>
    <row r="3587" spans="1:32">
      <c r="A3587"/>
      <c r="I3587"/>
      <c r="J3587"/>
      <c r="K3587"/>
      <c r="N3587"/>
      <c r="P3587"/>
      <c r="Q3587"/>
      <c r="R3587"/>
      <c r="S3587"/>
      <c r="T3587"/>
      <c r="U3587"/>
      <c r="V3587"/>
      <c r="W3587"/>
      <c r="X3587"/>
      <c r="Y3587"/>
      <c r="Z3587"/>
      <c r="AA3587"/>
      <c r="AB3587"/>
      <c r="AC3587"/>
      <c r="AD3587"/>
      <c r="AE3587"/>
      <c r="AF3587"/>
    </row>
    <row r="3588" spans="1:32">
      <c r="A3588"/>
      <c r="I3588"/>
      <c r="J3588"/>
      <c r="K3588"/>
      <c r="N3588"/>
      <c r="P3588"/>
      <c r="Q3588"/>
      <c r="R3588"/>
      <c r="S3588"/>
      <c r="T3588"/>
      <c r="U3588"/>
      <c r="V3588"/>
      <c r="W3588"/>
      <c r="X3588"/>
      <c r="Y3588"/>
      <c r="Z3588"/>
      <c r="AA3588"/>
      <c r="AB3588"/>
      <c r="AC3588"/>
      <c r="AD3588"/>
      <c r="AE3588"/>
      <c r="AF3588"/>
    </row>
    <row r="3589" spans="1:32">
      <c r="A3589"/>
      <c r="I3589"/>
      <c r="J3589"/>
      <c r="K3589"/>
      <c r="N3589"/>
      <c r="P3589"/>
      <c r="Q3589"/>
      <c r="R3589"/>
      <c r="S3589"/>
      <c r="T3589"/>
      <c r="U3589"/>
      <c r="V3589"/>
      <c r="W3589"/>
      <c r="X3589"/>
      <c r="Y3589"/>
      <c r="Z3589"/>
      <c r="AA3589"/>
      <c r="AB3589"/>
      <c r="AC3589"/>
      <c r="AD3589"/>
      <c r="AE3589"/>
      <c r="AF3589"/>
    </row>
    <row r="3590" spans="1:32">
      <c r="A3590"/>
      <c r="I3590"/>
      <c r="J3590"/>
      <c r="K3590"/>
      <c r="N3590"/>
      <c r="P3590"/>
      <c r="Q3590"/>
      <c r="R3590"/>
      <c r="S3590"/>
      <c r="T3590"/>
      <c r="U3590"/>
      <c r="V3590"/>
      <c r="W3590"/>
      <c r="X3590"/>
      <c r="Y3590"/>
      <c r="Z3590"/>
      <c r="AA3590"/>
      <c r="AB3590"/>
      <c r="AC3590"/>
      <c r="AD3590"/>
      <c r="AE3590"/>
      <c r="AF3590"/>
    </row>
    <row r="3591" spans="1:32">
      <c r="A3591"/>
      <c r="I3591"/>
      <c r="J3591"/>
      <c r="K3591"/>
      <c r="N3591"/>
      <c r="P3591"/>
      <c r="Q3591"/>
      <c r="R3591"/>
      <c r="S3591"/>
      <c r="T3591"/>
      <c r="U3591"/>
      <c r="V3591"/>
      <c r="W3591"/>
      <c r="X3591"/>
      <c r="Y3591"/>
      <c r="Z3591"/>
      <c r="AA3591"/>
      <c r="AB3591"/>
      <c r="AC3591"/>
      <c r="AD3591"/>
      <c r="AE3591"/>
      <c r="AF3591"/>
    </row>
    <row r="3592" spans="1:32">
      <c r="A3592"/>
      <c r="I3592"/>
      <c r="J3592"/>
      <c r="K3592"/>
      <c r="N3592"/>
      <c r="P3592"/>
      <c r="Q3592"/>
      <c r="R3592"/>
      <c r="S3592"/>
      <c r="T3592"/>
      <c r="U3592"/>
      <c r="V3592"/>
      <c r="W3592"/>
      <c r="X3592"/>
      <c r="Y3592"/>
      <c r="Z3592"/>
      <c r="AA3592"/>
      <c r="AB3592"/>
      <c r="AC3592"/>
      <c r="AD3592"/>
      <c r="AE3592"/>
      <c r="AF3592"/>
    </row>
    <row r="3593" spans="1:32">
      <c r="A3593"/>
      <c r="I3593"/>
      <c r="J3593"/>
      <c r="K3593"/>
      <c r="N3593"/>
      <c r="P3593"/>
      <c r="Q3593"/>
      <c r="R3593"/>
      <c r="S3593"/>
      <c r="T3593"/>
      <c r="U3593"/>
      <c r="V3593"/>
      <c r="W3593"/>
      <c r="X3593"/>
      <c r="Y3593"/>
      <c r="Z3593"/>
      <c r="AA3593"/>
      <c r="AB3593"/>
      <c r="AC3593"/>
      <c r="AD3593"/>
      <c r="AE3593"/>
      <c r="AF3593"/>
    </row>
    <row r="3594" spans="1:32">
      <c r="A3594"/>
      <c r="I3594"/>
      <c r="J3594"/>
      <c r="K3594"/>
      <c r="N3594"/>
      <c r="P3594"/>
      <c r="Q3594"/>
      <c r="R3594"/>
      <c r="S3594"/>
      <c r="T3594"/>
      <c r="U3594"/>
      <c r="V3594"/>
      <c r="W3594"/>
      <c r="X3594"/>
      <c r="Y3594"/>
      <c r="Z3594"/>
      <c r="AA3594"/>
      <c r="AB3594"/>
      <c r="AC3594"/>
      <c r="AD3594"/>
      <c r="AE3594"/>
      <c r="AF3594"/>
    </row>
    <row r="3595" spans="1:32">
      <c r="A3595"/>
      <c r="I3595"/>
      <c r="J3595"/>
      <c r="K3595"/>
      <c r="N3595"/>
      <c r="P3595"/>
      <c r="Q3595"/>
      <c r="R3595"/>
      <c r="S3595"/>
      <c r="T3595"/>
      <c r="U3595"/>
      <c r="V3595"/>
      <c r="W3595"/>
      <c r="X3595"/>
      <c r="Y3595"/>
      <c r="Z3595"/>
      <c r="AA3595"/>
      <c r="AB3595"/>
      <c r="AC3595"/>
      <c r="AD3595"/>
      <c r="AE3595"/>
      <c r="AF3595"/>
    </row>
    <row r="3596" spans="1:32">
      <c r="A3596"/>
      <c r="I3596"/>
      <c r="J3596"/>
      <c r="K3596"/>
      <c r="N3596"/>
      <c r="P3596"/>
      <c r="Q3596"/>
      <c r="R3596"/>
      <c r="S3596"/>
      <c r="T3596"/>
      <c r="U3596"/>
      <c r="V3596"/>
      <c r="W3596"/>
      <c r="X3596"/>
      <c r="Y3596"/>
      <c r="Z3596"/>
      <c r="AA3596"/>
      <c r="AB3596"/>
      <c r="AC3596"/>
      <c r="AD3596"/>
      <c r="AE3596"/>
      <c r="AF3596"/>
    </row>
    <row r="3597" spans="1:32">
      <c r="A3597"/>
      <c r="I3597"/>
      <c r="J3597"/>
      <c r="K3597"/>
      <c r="N3597"/>
      <c r="P3597"/>
      <c r="Q3597"/>
      <c r="R3597"/>
      <c r="S3597"/>
      <c r="T3597"/>
      <c r="U3597"/>
      <c r="V3597"/>
      <c r="W3597"/>
      <c r="X3597"/>
      <c r="Y3597"/>
      <c r="Z3597"/>
      <c r="AA3597"/>
      <c r="AB3597"/>
      <c r="AC3597"/>
      <c r="AD3597"/>
      <c r="AE3597"/>
      <c r="AF3597"/>
    </row>
    <row r="3598" spans="1:32">
      <c r="A3598"/>
      <c r="I3598"/>
      <c r="J3598"/>
      <c r="K3598"/>
      <c r="N3598"/>
      <c r="P3598"/>
      <c r="Q3598"/>
      <c r="R3598"/>
      <c r="S3598"/>
      <c r="T3598"/>
      <c r="U3598"/>
      <c r="V3598"/>
      <c r="W3598"/>
      <c r="X3598"/>
      <c r="Y3598"/>
      <c r="Z3598"/>
      <c r="AA3598"/>
      <c r="AB3598"/>
      <c r="AC3598"/>
      <c r="AD3598"/>
      <c r="AE3598"/>
      <c r="AF3598"/>
    </row>
    <row r="3599" spans="1:32">
      <c r="A3599"/>
      <c r="I3599"/>
      <c r="J3599"/>
      <c r="K3599"/>
      <c r="N3599"/>
      <c r="P3599"/>
      <c r="Q3599"/>
      <c r="R3599"/>
      <c r="S3599"/>
      <c r="T3599"/>
      <c r="U3599"/>
      <c r="V3599"/>
      <c r="W3599"/>
      <c r="X3599"/>
      <c r="Y3599"/>
      <c r="Z3599"/>
      <c r="AA3599"/>
      <c r="AB3599"/>
      <c r="AC3599"/>
      <c r="AD3599"/>
      <c r="AE3599"/>
      <c r="AF3599"/>
    </row>
    <row r="3600" spans="1:32">
      <c r="A3600"/>
      <c r="I3600"/>
      <c r="J3600"/>
      <c r="K3600"/>
      <c r="N3600"/>
      <c r="P3600"/>
      <c r="Q3600"/>
      <c r="R3600"/>
      <c r="S3600"/>
      <c r="T3600"/>
      <c r="U3600"/>
      <c r="V3600"/>
      <c r="W3600"/>
      <c r="X3600"/>
      <c r="Y3600"/>
      <c r="Z3600"/>
      <c r="AA3600"/>
      <c r="AB3600"/>
      <c r="AC3600"/>
      <c r="AD3600"/>
      <c r="AE3600"/>
      <c r="AF3600"/>
    </row>
    <row r="3601" spans="1:32">
      <c r="A3601"/>
      <c r="I3601"/>
      <c r="J3601"/>
      <c r="K3601"/>
      <c r="N3601"/>
      <c r="P3601"/>
      <c r="Q3601"/>
      <c r="R3601"/>
      <c r="S3601"/>
      <c r="T3601"/>
      <c r="U3601"/>
      <c r="V3601"/>
      <c r="W3601"/>
      <c r="X3601"/>
      <c r="Y3601"/>
      <c r="Z3601"/>
      <c r="AA3601"/>
      <c r="AB3601"/>
      <c r="AC3601"/>
      <c r="AD3601"/>
      <c r="AE3601"/>
      <c r="AF3601"/>
    </row>
    <row r="3602" spans="1:32">
      <c r="A3602"/>
      <c r="I3602"/>
      <c r="J3602"/>
      <c r="K3602"/>
      <c r="N3602"/>
      <c r="P3602"/>
      <c r="Q3602"/>
      <c r="R3602"/>
      <c r="S3602"/>
      <c r="T3602"/>
      <c r="U3602"/>
      <c r="V3602"/>
      <c r="W3602"/>
      <c r="X3602"/>
      <c r="Y3602"/>
      <c r="Z3602"/>
      <c r="AA3602"/>
      <c r="AB3602"/>
      <c r="AC3602"/>
      <c r="AD3602"/>
      <c r="AE3602"/>
      <c r="AF3602"/>
    </row>
    <row r="3603" spans="1:32">
      <c r="A3603"/>
      <c r="I3603"/>
      <c r="J3603"/>
      <c r="K3603"/>
      <c r="N3603"/>
      <c r="P3603"/>
      <c r="Q3603"/>
      <c r="R3603"/>
      <c r="S3603"/>
      <c r="T3603"/>
      <c r="U3603"/>
      <c r="V3603"/>
      <c r="W3603"/>
      <c r="X3603"/>
      <c r="Y3603"/>
      <c r="Z3603"/>
      <c r="AA3603"/>
      <c r="AB3603"/>
      <c r="AC3603"/>
      <c r="AD3603"/>
      <c r="AE3603"/>
      <c r="AF3603"/>
    </row>
    <row r="3604" spans="1:32">
      <c r="A3604"/>
      <c r="I3604"/>
      <c r="J3604"/>
      <c r="K3604"/>
      <c r="N3604"/>
      <c r="P3604"/>
      <c r="Q3604"/>
      <c r="R3604"/>
      <c r="S3604"/>
      <c r="T3604"/>
      <c r="U3604"/>
      <c r="V3604"/>
      <c r="W3604"/>
      <c r="X3604"/>
      <c r="Y3604"/>
      <c r="Z3604"/>
      <c r="AA3604"/>
      <c r="AB3604"/>
      <c r="AC3604"/>
      <c r="AD3604"/>
      <c r="AE3604"/>
      <c r="AF3604"/>
    </row>
    <row r="3605" spans="1:32">
      <c r="A3605"/>
      <c r="I3605"/>
      <c r="J3605"/>
      <c r="K3605"/>
      <c r="N3605"/>
      <c r="P3605"/>
      <c r="Q3605"/>
      <c r="R3605"/>
      <c r="S3605"/>
      <c r="T3605"/>
      <c r="U3605"/>
      <c r="V3605"/>
      <c r="W3605"/>
      <c r="X3605"/>
      <c r="Y3605"/>
      <c r="Z3605"/>
      <c r="AA3605"/>
      <c r="AB3605"/>
      <c r="AC3605"/>
      <c r="AD3605"/>
      <c r="AE3605"/>
      <c r="AF3605"/>
    </row>
    <row r="3606" spans="1:32">
      <c r="A3606"/>
      <c r="I3606"/>
      <c r="J3606"/>
      <c r="K3606"/>
      <c r="N3606"/>
      <c r="P3606"/>
      <c r="Q3606"/>
      <c r="R3606"/>
      <c r="S3606"/>
      <c r="T3606"/>
      <c r="U3606"/>
      <c r="V3606"/>
      <c r="W3606"/>
      <c r="X3606"/>
      <c r="Y3606"/>
      <c r="Z3606"/>
      <c r="AA3606"/>
      <c r="AB3606"/>
      <c r="AC3606"/>
      <c r="AD3606"/>
      <c r="AE3606"/>
      <c r="AF3606"/>
    </row>
    <row r="3607" spans="1:32">
      <c r="A3607"/>
      <c r="I3607"/>
      <c r="J3607"/>
      <c r="K3607"/>
      <c r="N3607"/>
      <c r="P3607"/>
      <c r="Q3607"/>
      <c r="R3607"/>
      <c r="S3607"/>
      <c r="T3607"/>
      <c r="U3607"/>
      <c r="V3607"/>
      <c r="W3607"/>
      <c r="X3607"/>
      <c r="Y3607"/>
      <c r="Z3607"/>
      <c r="AA3607"/>
      <c r="AB3607"/>
      <c r="AC3607"/>
      <c r="AD3607"/>
      <c r="AE3607"/>
      <c r="AF3607"/>
    </row>
    <row r="3608" spans="1:32">
      <c r="A3608"/>
      <c r="I3608"/>
      <c r="J3608"/>
      <c r="K3608"/>
      <c r="N3608"/>
      <c r="P3608"/>
      <c r="Q3608"/>
      <c r="R3608"/>
      <c r="S3608"/>
      <c r="T3608"/>
      <c r="U3608"/>
      <c r="V3608"/>
      <c r="W3608"/>
      <c r="X3608"/>
      <c r="Y3608"/>
      <c r="Z3608"/>
      <c r="AA3608"/>
      <c r="AB3608"/>
      <c r="AC3608"/>
      <c r="AD3608"/>
      <c r="AE3608"/>
      <c r="AF3608"/>
    </row>
    <row r="3609" spans="1:32">
      <c r="A3609"/>
      <c r="I3609"/>
      <c r="J3609"/>
      <c r="K3609"/>
      <c r="N3609"/>
      <c r="P3609"/>
      <c r="Q3609"/>
      <c r="R3609"/>
      <c r="S3609"/>
      <c r="T3609"/>
      <c r="U3609"/>
      <c r="V3609"/>
      <c r="W3609"/>
      <c r="X3609"/>
      <c r="Y3609"/>
      <c r="Z3609"/>
      <c r="AA3609"/>
      <c r="AB3609"/>
      <c r="AC3609"/>
      <c r="AD3609"/>
      <c r="AE3609"/>
      <c r="AF3609"/>
    </row>
    <row r="3610" spans="1:32">
      <c r="A3610"/>
      <c r="I3610"/>
      <c r="J3610"/>
      <c r="K3610"/>
      <c r="N3610"/>
      <c r="P3610"/>
      <c r="Q3610"/>
      <c r="R3610"/>
      <c r="S3610"/>
      <c r="T3610"/>
      <c r="U3610"/>
      <c r="V3610"/>
      <c r="W3610"/>
      <c r="X3610"/>
      <c r="Y3610"/>
      <c r="Z3610"/>
      <c r="AA3610"/>
      <c r="AB3610"/>
      <c r="AC3610"/>
      <c r="AD3610"/>
      <c r="AE3610"/>
      <c r="AF3610"/>
    </row>
    <row r="3611" spans="1:32">
      <c r="A3611"/>
      <c r="I3611"/>
      <c r="J3611"/>
      <c r="K3611"/>
      <c r="N3611"/>
      <c r="P3611"/>
      <c r="Q3611"/>
      <c r="R3611"/>
      <c r="S3611"/>
      <c r="T3611"/>
      <c r="U3611"/>
      <c r="V3611"/>
      <c r="W3611"/>
      <c r="X3611"/>
      <c r="Y3611"/>
      <c r="Z3611"/>
      <c r="AA3611"/>
      <c r="AB3611"/>
      <c r="AC3611"/>
      <c r="AD3611"/>
      <c r="AE3611"/>
      <c r="AF3611"/>
    </row>
    <row r="3612" spans="1:32">
      <c r="A3612"/>
      <c r="I3612"/>
      <c r="J3612"/>
      <c r="K3612"/>
      <c r="N3612"/>
      <c r="P3612"/>
      <c r="Q3612"/>
      <c r="R3612"/>
      <c r="S3612"/>
      <c r="T3612"/>
      <c r="U3612"/>
      <c r="V3612"/>
      <c r="W3612"/>
      <c r="X3612"/>
      <c r="Y3612"/>
      <c r="Z3612"/>
      <c r="AA3612"/>
      <c r="AB3612"/>
      <c r="AC3612"/>
      <c r="AD3612"/>
      <c r="AE3612"/>
      <c r="AF3612"/>
    </row>
    <row r="3613" spans="1:32">
      <c r="A3613"/>
      <c r="I3613"/>
      <c r="J3613"/>
      <c r="K3613"/>
      <c r="N3613"/>
      <c r="P3613"/>
      <c r="Q3613"/>
      <c r="R3613"/>
      <c r="S3613"/>
      <c r="T3613"/>
      <c r="U3613"/>
      <c r="V3613"/>
      <c r="W3613"/>
      <c r="X3613"/>
      <c r="Y3613"/>
      <c r="Z3613"/>
      <c r="AA3613"/>
      <c r="AB3613"/>
      <c r="AC3613"/>
      <c r="AD3613"/>
      <c r="AE3613"/>
      <c r="AF3613"/>
    </row>
    <row r="3614" spans="1:32">
      <c r="A3614"/>
      <c r="I3614"/>
      <c r="J3614"/>
      <c r="K3614"/>
      <c r="N3614"/>
      <c r="P3614"/>
      <c r="Q3614"/>
      <c r="R3614"/>
      <c r="S3614"/>
      <c r="T3614"/>
      <c r="U3614"/>
      <c r="V3614"/>
      <c r="W3614"/>
      <c r="X3614"/>
      <c r="Y3614"/>
      <c r="Z3614"/>
      <c r="AA3614"/>
      <c r="AB3614"/>
      <c r="AC3614"/>
      <c r="AD3614"/>
      <c r="AE3614"/>
      <c r="AF3614"/>
    </row>
    <row r="3615" spans="1:32">
      <c r="A3615"/>
      <c r="I3615"/>
      <c r="J3615"/>
      <c r="K3615"/>
      <c r="N3615"/>
      <c r="P3615"/>
      <c r="Q3615"/>
      <c r="R3615"/>
      <c r="S3615"/>
      <c r="T3615"/>
      <c r="U3615"/>
      <c r="V3615"/>
      <c r="W3615"/>
      <c r="X3615"/>
      <c r="Y3615"/>
      <c r="Z3615"/>
      <c r="AA3615"/>
      <c r="AB3615"/>
      <c r="AC3615"/>
      <c r="AD3615"/>
      <c r="AE3615"/>
      <c r="AF3615"/>
    </row>
    <row r="3616" spans="1:32">
      <c r="A3616"/>
      <c r="I3616"/>
      <c r="J3616"/>
      <c r="K3616"/>
      <c r="N3616"/>
      <c r="P3616"/>
      <c r="Q3616"/>
      <c r="R3616"/>
      <c r="S3616"/>
      <c r="T3616"/>
      <c r="U3616"/>
      <c r="V3616"/>
      <c r="W3616"/>
      <c r="X3616"/>
      <c r="Y3616"/>
      <c r="Z3616"/>
      <c r="AA3616"/>
      <c r="AB3616"/>
      <c r="AC3616"/>
      <c r="AD3616"/>
      <c r="AE3616"/>
      <c r="AF3616"/>
    </row>
    <row r="3617" spans="1:32">
      <c r="A3617"/>
      <c r="I3617"/>
      <c r="J3617"/>
      <c r="K3617"/>
      <c r="N3617"/>
      <c r="P3617"/>
      <c r="Q3617"/>
      <c r="R3617"/>
      <c r="S3617"/>
      <c r="T3617"/>
      <c r="U3617"/>
      <c r="V3617"/>
      <c r="W3617"/>
      <c r="X3617"/>
      <c r="Y3617"/>
      <c r="Z3617"/>
      <c r="AA3617"/>
      <c r="AB3617"/>
      <c r="AC3617"/>
      <c r="AD3617"/>
      <c r="AE3617"/>
      <c r="AF3617"/>
    </row>
    <row r="3618" spans="1:32">
      <c r="A3618"/>
      <c r="I3618"/>
      <c r="J3618"/>
      <c r="K3618"/>
      <c r="N3618"/>
      <c r="P3618"/>
      <c r="Q3618"/>
      <c r="R3618"/>
      <c r="S3618"/>
      <c r="T3618"/>
      <c r="U3618"/>
      <c r="V3618"/>
      <c r="W3618"/>
      <c r="X3618"/>
      <c r="Y3618"/>
      <c r="Z3618"/>
      <c r="AA3618"/>
      <c r="AB3618"/>
      <c r="AC3618"/>
      <c r="AD3618"/>
      <c r="AE3618"/>
      <c r="AF3618"/>
    </row>
    <row r="3619" spans="1:32">
      <c r="A3619"/>
      <c r="I3619"/>
      <c r="J3619"/>
      <c r="K3619"/>
      <c r="N3619"/>
      <c r="P3619"/>
      <c r="Q3619"/>
      <c r="R3619"/>
      <c r="S3619"/>
      <c r="T3619"/>
      <c r="U3619"/>
      <c r="V3619"/>
      <c r="W3619"/>
      <c r="X3619"/>
      <c r="Y3619"/>
      <c r="Z3619"/>
      <c r="AA3619"/>
      <c r="AB3619"/>
      <c r="AC3619"/>
      <c r="AD3619"/>
      <c r="AE3619"/>
      <c r="AF3619"/>
    </row>
    <row r="3620" spans="1:32">
      <c r="A3620"/>
      <c r="I3620"/>
      <c r="J3620"/>
      <c r="K3620"/>
      <c r="N3620"/>
      <c r="P3620"/>
      <c r="Q3620"/>
      <c r="R3620"/>
      <c r="S3620"/>
      <c r="T3620"/>
      <c r="U3620"/>
      <c r="V3620"/>
      <c r="W3620"/>
      <c r="X3620"/>
      <c r="Y3620"/>
      <c r="Z3620"/>
      <c r="AA3620"/>
      <c r="AB3620"/>
      <c r="AC3620"/>
      <c r="AD3620"/>
      <c r="AE3620"/>
      <c r="AF3620"/>
    </row>
    <row r="3621" spans="1:32">
      <c r="A3621"/>
      <c r="I3621"/>
      <c r="J3621"/>
      <c r="K3621"/>
      <c r="N3621"/>
      <c r="P3621"/>
      <c r="Q3621"/>
      <c r="R3621"/>
      <c r="S3621"/>
      <c r="T3621"/>
      <c r="U3621"/>
      <c r="V3621"/>
      <c r="W3621"/>
      <c r="X3621"/>
      <c r="Y3621"/>
      <c r="Z3621"/>
      <c r="AA3621"/>
      <c r="AB3621"/>
      <c r="AC3621"/>
      <c r="AD3621"/>
      <c r="AE3621"/>
      <c r="AF3621"/>
    </row>
    <row r="3622" spans="1:32">
      <c r="A3622"/>
      <c r="I3622"/>
      <c r="J3622"/>
      <c r="K3622"/>
      <c r="N3622"/>
      <c r="P3622"/>
      <c r="Q3622"/>
      <c r="R3622"/>
      <c r="S3622"/>
      <c r="T3622"/>
      <c r="U3622"/>
      <c r="V3622"/>
      <c r="W3622"/>
      <c r="X3622"/>
      <c r="Y3622"/>
      <c r="Z3622"/>
      <c r="AA3622"/>
      <c r="AB3622"/>
      <c r="AC3622"/>
      <c r="AD3622"/>
      <c r="AE3622"/>
      <c r="AF3622"/>
    </row>
    <row r="3623" spans="1:32">
      <c r="A3623"/>
      <c r="I3623"/>
      <c r="J3623"/>
      <c r="K3623"/>
      <c r="N3623"/>
      <c r="P3623"/>
      <c r="Q3623"/>
      <c r="R3623"/>
      <c r="S3623"/>
      <c r="T3623"/>
      <c r="U3623"/>
      <c r="V3623"/>
      <c r="W3623"/>
      <c r="X3623"/>
      <c r="Y3623"/>
      <c r="Z3623"/>
      <c r="AA3623"/>
      <c r="AB3623"/>
      <c r="AC3623"/>
      <c r="AD3623"/>
      <c r="AE3623"/>
      <c r="AF3623"/>
    </row>
    <row r="3624" spans="1:32">
      <c r="A3624"/>
      <c r="I3624"/>
      <c r="J3624"/>
      <c r="K3624"/>
      <c r="N3624"/>
      <c r="P3624"/>
      <c r="Q3624"/>
      <c r="R3624"/>
      <c r="S3624"/>
      <c r="T3624"/>
      <c r="U3624"/>
      <c r="V3624"/>
      <c r="W3624"/>
      <c r="X3624"/>
      <c r="Y3624"/>
      <c r="Z3624"/>
      <c r="AA3624"/>
      <c r="AB3624"/>
      <c r="AC3624"/>
      <c r="AD3624"/>
      <c r="AE3624"/>
      <c r="AF3624"/>
    </row>
    <row r="3625" spans="1:32">
      <c r="A3625"/>
      <c r="I3625"/>
      <c r="J3625"/>
      <c r="K3625"/>
      <c r="N3625"/>
      <c r="P3625"/>
      <c r="Q3625"/>
      <c r="R3625"/>
      <c r="S3625"/>
      <c r="T3625"/>
      <c r="U3625"/>
      <c r="V3625"/>
      <c r="W3625"/>
      <c r="X3625"/>
      <c r="Y3625"/>
      <c r="Z3625"/>
      <c r="AA3625"/>
      <c r="AB3625"/>
      <c r="AC3625"/>
      <c r="AD3625"/>
      <c r="AE3625"/>
      <c r="AF3625"/>
    </row>
    <row r="3626" spans="1:32">
      <c r="A3626"/>
      <c r="I3626"/>
      <c r="J3626"/>
      <c r="K3626"/>
      <c r="N3626"/>
      <c r="P3626"/>
      <c r="Q3626"/>
      <c r="R3626"/>
      <c r="S3626"/>
      <c r="T3626"/>
      <c r="U3626"/>
      <c r="V3626"/>
      <c r="W3626"/>
      <c r="X3626"/>
      <c r="Y3626"/>
      <c r="Z3626"/>
      <c r="AA3626"/>
      <c r="AB3626"/>
      <c r="AC3626"/>
      <c r="AD3626"/>
      <c r="AE3626"/>
      <c r="AF3626"/>
    </row>
    <row r="3627" spans="1:32">
      <c r="A3627"/>
      <c r="I3627"/>
      <c r="J3627"/>
      <c r="K3627"/>
      <c r="N3627"/>
      <c r="P3627"/>
      <c r="Q3627"/>
      <c r="R3627"/>
      <c r="S3627"/>
      <c r="T3627"/>
      <c r="U3627"/>
      <c r="V3627"/>
      <c r="W3627"/>
      <c r="X3627"/>
      <c r="Y3627"/>
      <c r="Z3627"/>
      <c r="AA3627"/>
      <c r="AB3627"/>
      <c r="AC3627"/>
      <c r="AD3627"/>
      <c r="AE3627"/>
      <c r="AF3627"/>
    </row>
    <row r="3628" spans="1:32">
      <c r="A3628"/>
      <c r="I3628"/>
      <c r="J3628"/>
      <c r="K3628"/>
      <c r="N3628"/>
      <c r="P3628"/>
      <c r="Q3628"/>
      <c r="R3628"/>
      <c r="S3628"/>
      <c r="T3628"/>
      <c r="U3628"/>
      <c r="V3628"/>
      <c r="W3628"/>
      <c r="X3628"/>
      <c r="Y3628"/>
      <c r="Z3628"/>
      <c r="AA3628"/>
      <c r="AB3628"/>
      <c r="AC3628"/>
      <c r="AD3628"/>
      <c r="AE3628"/>
      <c r="AF3628"/>
    </row>
    <row r="3629" spans="1:32">
      <c r="A3629"/>
      <c r="I3629"/>
      <c r="J3629"/>
      <c r="K3629"/>
      <c r="N3629"/>
      <c r="P3629"/>
      <c r="Q3629"/>
      <c r="R3629"/>
      <c r="S3629"/>
      <c r="T3629"/>
      <c r="U3629"/>
      <c r="V3629"/>
      <c r="W3629"/>
      <c r="X3629"/>
      <c r="Y3629"/>
      <c r="Z3629"/>
      <c r="AA3629"/>
      <c r="AB3629"/>
      <c r="AC3629"/>
      <c r="AD3629"/>
      <c r="AE3629"/>
      <c r="AF3629"/>
    </row>
    <row r="3630" spans="1:32">
      <c r="A3630"/>
      <c r="I3630"/>
      <c r="J3630"/>
      <c r="K3630"/>
      <c r="N3630"/>
      <c r="P3630"/>
      <c r="Q3630"/>
      <c r="R3630"/>
      <c r="S3630"/>
      <c r="T3630"/>
      <c r="U3630"/>
      <c r="V3630"/>
      <c r="W3630"/>
      <c r="X3630"/>
      <c r="Y3630"/>
      <c r="Z3630"/>
      <c r="AA3630"/>
      <c r="AB3630"/>
      <c r="AC3630"/>
      <c r="AD3630"/>
      <c r="AE3630"/>
      <c r="AF3630"/>
    </row>
    <row r="3631" spans="1:32">
      <c r="A3631"/>
      <c r="I3631"/>
      <c r="J3631"/>
      <c r="K3631"/>
      <c r="N3631"/>
      <c r="P3631"/>
      <c r="Q3631"/>
      <c r="R3631"/>
      <c r="S3631"/>
      <c r="T3631"/>
      <c r="U3631"/>
      <c r="V3631"/>
      <c r="W3631"/>
      <c r="X3631"/>
      <c r="Y3631"/>
      <c r="Z3631"/>
      <c r="AA3631"/>
      <c r="AB3631"/>
      <c r="AC3631"/>
      <c r="AD3631"/>
      <c r="AE3631"/>
      <c r="AF3631"/>
    </row>
    <row r="3632" spans="1:32">
      <c r="A3632"/>
      <c r="I3632"/>
      <c r="J3632"/>
      <c r="K3632"/>
      <c r="N3632"/>
      <c r="P3632"/>
      <c r="Q3632"/>
      <c r="R3632"/>
      <c r="S3632"/>
      <c r="T3632"/>
      <c r="U3632"/>
      <c r="V3632"/>
      <c r="W3632"/>
      <c r="X3632"/>
      <c r="Y3632"/>
      <c r="Z3632"/>
      <c r="AA3632"/>
      <c r="AB3632"/>
      <c r="AC3632"/>
      <c r="AD3632"/>
      <c r="AE3632"/>
      <c r="AF3632"/>
    </row>
    <row r="3633" spans="1:32">
      <c r="A3633"/>
      <c r="I3633"/>
      <c r="J3633"/>
      <c r="K3633"/>
      <c r="N3633"/>
      <c r="P3633"/>
      <c r="Q3633"/>
      <c r="R3633"/>
      <c r="S3633"/>
      <c r="T3633"/>
      <c r="U3633"/>
      <c r="V3633"/>
      <c r="W3633"/>
      <c r="X3633"/>
      <c r="Y3633"/>
      <c r="Z3633"/>
      <c r="AA3633"/>
      <c r="AB3633"/>
      <c r="AC3633"/>
      <c r="AD3633"/>
      <c r="AE3633"/>
      <c r="AF3633"/>
    </row>
    <row r="3634" spans="1:32">
      <c r="A3634"/>
      <c r="I3634"/>
      <c r="J3634"/>
      <c r="K3634"/>
      <c r="N3634"/>
      <c r="P3634"/>
      <c r="Q3634"/>
      <c r="R3634"/>
      <c r="S3634"/>
      <c r="T3634"/>
      <c r="U3634"/>
      <c r="V3634"/>
      <c r="W3634"/>
      <c r="X3634"/>
      <c r="Y3634"/>
      <c r="Z3634"/>
      <c r="AA3634"/>
      <c r="AB3634"/>
      <c r="AC3634"/>
      <c r="AD3634"/>
      <c r="AE3634"/>
      <c r="AF3634"/>
    </row>
    <row r="3635" spans="1:32">
      <c r="A3635"/>
      <c r="I3635"/>
      <c r="J3635"/>
      <c r="K3635"/>
      <c r="N3635"/>
      <c r="P3635"/>
      <c r="Q3635"/>
      <c r="R3635"/>
      <c r="S3635"/>
      <c r="T3635"/>
      <c r="U3635"/>
      <c r="V3635"/>
      <c r="W3635"/>
      <c r="X3635"/>
      <c r="Y3635"/>
      <c r="Z3635"/>
      <c r="AA3635"/>
      <c r="AB3635"/>
      <c r="AC3635"/>
      <c r="AD3635"/>
      <c r="AE3635"/>
      <c r="AF3635"/>
    </row>
    <row r="3636" spans="1:32">
      <c r="A3636"/>
      <c r="I3636"/>
      <c r="J3636"/>
      <c r="K3636"/>
      <c r="N3636"/>
      <c r="P3636"/>
      <c r="Q3636"/>
      <c r="R3636"/>
      <c r="S3636"/>
      <c r="T3636"/>
      <c r="U3636"/>
      <c r="V3636"/>
      <c r="W3636"/>
      <c r="X3636"/>
      <c r="Y3636"/>
      <c r="Z3636"/>
      <c r="AA3636"/>
      <c r="AB3636"/>
      <c r="AC3636"/>
      <c r="AD3636"/>
      <c r="AE3636"/>
      <c r="AF3636"/>
    </row>
    <row r="3637" spans="1:32">
      <c r="A3637"/>
      <c r="I3637"/>
      <c r="J3637"/>
      <c r="K3637"/>
      <c r="N3637"/>
      <c r="P3637"/>
      <c r="Q3637"/>
      <c r="R3637"/>
      <c r="S3637"/>
      <c r="T3637"/>
      <c r="U3637"/>
      <c r="V3637"/>
      <c r="W3637"/>
      <c r="X3637"/>
      <c r="Y3637"/>
      <c r="Z3637"/>
      <c r="AA3637"/>
      <c r="AB3637"/>
      <c r="AC3637"/>
      <c r="AD3637"/>
      <c r="AE3637"/>
      <c r="AF3637"/>
    </row>
    <row r="3638" spans="1:32">
      <c r="A3638"/>
      <c r="I3638"/>
      <c r="J3638"/>
      <c r="K3638"/>
      <c r="N3638"/>
      <c r="P3638"/>
      <c r="Q3638"/>
      <c r="R3638"/>
      <c r="S3638"/>
      <c r="T3638"/>
      <c r="U3638"/>
      <c r="V3638"/>
      <c r="W3638"/>
      <c r="X3638"/>
      <c r="Y3638"/>
      <c r="Z3638"/>
      <c r="AA3638"/>
      <c r="AB3638"/>
      <c r="AC3638"/>
      <c r="AD3638"/>
      <c r="AE3638"/>
      <c r="AF3638"/>
    </row>
    <row r="3639" spans="1:32">
      <c r="A3639"/>
      <c r="I3639"/>
      <c r="J3639"/>
      <c r="K3639"/>
      <c r="N3639"/>
      <c r="P3639"/>
      <c r="Q3639"/>
      <c r="R3639"/>
      <c r="S3639"/>
      <c r="T3639"/>
      <c r="U3639"/>
      <c r="V3639"/>
      <c r="W3639"/>
      <c r="X3639"/>
      <c r="Y3639"/>
      <c r="Z3639"/>
      <c r="AA3639"/>
      <c r="AB3639"/>
      <c r="AC3639"/>
      <c r="AD3639"/>
      <c r="AE3639"/>
      <c r="AF3639"/>
    </row>
    <row r="3640" spans="1:32">
      <c r="A3640"/>
      <c r="I3640"/>
      <c r="J3640"/>
      <c r="K3640"/>
      <c r="N3640"/>
      <c r="P3640"/>
      <c r="Q3640"/>
      <c r="R3640"/>
      <c r="S3640"/>
      <c r="T3640"/>
      <c r="U3640"/>
      <c r="V3640"/>
      <c r="W3640"/>
      <c r="X3640"/>
      <c r="Y3640"/>
      <c r="Z3640"/>
      <c r="AA3640"/>
      <c r="AB3640"/>
      <c r="AC3640"/>
      <c r="AD3640"/>
      <c r="AE3640"/>
      <c r="AF3640"/>
    </row>
    <row r="3641" spans="1:32">
      <c r="A3641"/>
      <c r="I3641"/>
      <c r="J3641"/>
      <c r="K3641"/>
      <c r="N3641"/>
      <c r="P3641"/>
      <c r="Q3641"/>
      <c r="R3641"/>
      <c r="S3641"/>
      <c r="T3641"/>
      <c r="U3641"/>
      <c r="V3641"/>
      <c r="W3641"/>
      <c r="X3641"/>
      <c r="Y3641"/>
      <c r="Z3641"/>
      <c r="AA3641"/>
      <c r="AB3641"/>
      <c r="AC3641"/>
      <c r="AD3641"/>
      <c r="AE3641"/>
      <c r="AF3641"/>
    </row>
    <row r="3642" spans="1:32">
      <c r="A3642"/>
      <c r="I3642"/>
      <c r="J3642"/>
      <c r="K3642"/>
      <c r="N3642"/>
      <c r="P3642"/>
      <c r="Q3642"/>
      <c r="R3642"/>
      <c r="S3642"/>
      <c r="T3642"/>
      <c r="U3642"/>
      <c r="V3642"/>
      <c r="W3642"/>
      <c r="X3642"/>
      <c r="Y3642"/>
      <c r="Z3642"/>
      <c r="AA3642"/>
      <c r="AB3642"/>
      <c r="AC3642"/>
      <c r="AD3642"/>
      <c r="AE3642"/>
      <c r="AF3642"/>
    </row>
    <row r="3643" spans="1:32">
      <c r="A3643"/>
      <c r="I3643"/>
      <c r="J3643"/>
      <c r="K3643"/>
      <c r="N3643"/>
      <c r="P3643"/>
      <c r="Q3643"/>
      <c r="R3643"/>
      <c r="S3643"/>
      <c r="T3643"/>
      <c r="U3643"/>
      <c r="V3643"/>
      <c r="W3643"/>
      <c r="X3643"/>
      <c r="Y3643"/>
      <c r="Z3643"/>
      <c r="AA3643"/>
      <c r="AB3643"/>
      <c r="AC3643"/>
      <c r="AD3643"/>
      <c r="AE3643"/>
      <c r="AF3643"/>
    </row>
    <row r="3644" spans="1:32">
      <c r="A3644"/>
      <c r="I3644"/>
      <c r="J3644"/>
      <c r="K3644"/>
      <c r="N3644"/>
      <c r="P3644"/>
      <c r="Q3644"/>
      <c r="R3644"/>
      <c r="S3644"/>
      <c r="T3644"/>
      <c r="U3644"/>
      <c r="V3644"/>
      <c r="W3644"/>
      <c r="X3644"/>
      <c r="Y3644"/>
      <c r="Z3644"/>
      <c r="AA3644"/>
      <c r="AB3644"/>
      <c r="AC3644"/>
      <c r="AD3644"/>
      <c r="AE3644"/>
      <c r="AF3644"/>
    </row>
    <row r="3645" spans="1:32">
      <c r="A3645"/>
      <c r="I3645"/>
      <c r="J3645"/>
      <c r="K3645"/>
      <c r="N3645"/>
      <c r="P3645"/>
      <c r="Q3645"/>
      <c r="R3645"/>
      <c r="S3645"/>
      <c r="T3645"/>
      <c r="U3645"/>
      <c r="V3645"/>
      <c r="W3645"/>
      <c r="X3645"/>
      <c r="Y3645"/>
      <c r="Z3645"/>
      <c r="AA3645"/>
      <c r="AB3645"/>
      <c r="AC3645"/>
      <c r="AD3645"/>
      <c r="AE3645"/>
      <c r="AF3645"/>
    </row>
    <row r="3646" spans="1:32">
      <c r="A3646"/>
      <c r="I3646"/>
      <c r="J3646"/>
      <c r="K3646"/>
      <c r="N3646"/>
      <c r="P3646"/>
      <c r="Q3646"/>
      <c r="R3646"/>
      <c r="S3646"/>
      <c r="T3646"/>
      <c r="U3646"/>
      <c r="V3646"/>
      <c r="W3646"/>
      <c r="X3646"/>
      <c r="Y3646"/>
      <c r="Z3646"/>
      <c r="AA3646"/>
      <c r="AB3646"/>
      <c r="AC3646"/>
      <c r="AD3646"/>
      <c r="AE3646"/>
      <c r="AF3646"/>
    </row>
    <row r="3647" spans="1:32">
      <c r="A3647"/>
      <c r="I3647"/>
      <c r="J3647"/>
      <c r="K3647"/>
      <c r="N3647"/>
      <c r="P3647"/>
      <c r="Q3647"/>
      <c r="R3647"/>
      <c r="S3647"/>
      <c r="T3647"/>
      <c r="U3647"/>
      <c r="V3647"/>
      <c r="W3647"/>
      <c r="X3647"/>
      <c r="Y3647"/>
      <c r="Z3647"/>
      <c r="AA3647"/>
      <c r="AB3647"/>
      <c r="AC3647"/>
      <c r="AD3647"/>
      <c r="AE3647"/>
      <c r="AF3647"/>
    </row>
    <row r="3648" spans="1:32">
      <c r="A3648"/>
      <c r="I3648"/>
      <c r="J3648"/>
      <c r="K3648"/>
      <c r="N3648"/>
      <c r="P3648"/>
      <c r="Q3648"/>
      <c r="R3648"/>
      <c r="S3648"/>
      <c r="T3648"/>
      <c r="U3648"/>
      <c r="V3648"/>
      <c r="W3648"/>
      <c r="X3648"/>
      <c r="Y3648"/>
      <c r="Z3648"/>
      <c r="AA3648"/>
      <c r="AB3648"/>
      <c r="AC3648"/>
      <c r="AD3648"/>
      <c r="AE3648"/>
      <c r="AF3648"/>
    </row>
    <row r="3649" spans="1:32">
      <c r="A3649"/>
      <c r="I3649"/>
      <c r="J3649"/>
      <c r="K3649"/>
      <c r="N3649"/>
      <c r="P3649"/>
      <c r="Q3649"/>
      <c r="R3649"/>
      <c r="S3649"/>
      <c r="T3649"/>
      <c r="U3649"/>
      <c r="V3649"/>
      <c r="W3649"/>
      <c r="X3649"/>
      <c r="Y3649"/>
      <c r="Z3649"/>
      <c r="AA3649"/>
      <c r="AB3649"/>
      <c r="AC3649"/>
      <c r="AD3649"/>
      <c r="AE3649"/>
      <c r="AF3649"/>
    </row>
    <row r="3650" spans="1:32">
      <c r="A3650"/>
      <c r="I3650"/>
      <c r="J3650"/>
      <c r="K3650"/>
      <c r="N3650"/>
      <c r="P3650"/>
      <c r="Q3650"/>
      <c r="R3650"/>
      <c r="S3650"/>
      <c r="T3650"/>
      <c r="U3650"/>
      <c r="V3650"/>
      <c r="W3650"/>
      <c r="X3650"/>
      <c r="Y3650"/>
      <c r="Z3650"/>
      <c r="AA3650"/>
      <c r="AB3650"/>
      <c r="AC3650"/>
      <c r="AD3650"/>
      <c r="AE3650"/>
      <c r="AF3650"/>
    </row>
    <row r="3651" spans="1:32">
      <c r="A3651"/>
      <c r="I3651"/>
      <c r="J3651"/>
      <c r="K3651"/>
      <c r="N3651"/>
      <c r="P3651"/>
      <c r="Q3651"/>
      <c r="R3651"/>
      <c r="S3651"/>
      <c r="T3651"/>
      <c r="U3651"/>
      <c r="V3651"/>
      <c r="W3651"/>
      <c r="X3651"/>
      <c r="Y3651"/>
      <c r="Z3651"/>
      <c r="AA3651"/>
      <c r="AB3651"/>
      <c r="AC3651"/>
      <c r="AD3651"/>
      <c r="AE3651"/>
      <c r="AF3651"/>
    </row>
    <row r="3652" spans="1:32">
      <c r="A3652"/>
      <c r="I3652"/>
      <c r="J3652"/>
      <c r="K3652"/>
      <c r="N3652"/>
      <c r="P3652"/>
      <c r="Q3652"/>
      <c r="R3652"/>
      <c r="S3652"/>
      <c r="T3652"/>
      <c r="U3652"/>
      <c r="V3652"/>
      <c r="W3652"/>
      <c r="X3652"/>
      <c r="Y3652"/>
      <c r="Z3652"/>
      <c r="AA3652"/>
      <c r="AB3652"/>
      <c r="AC3652"/>
      <c r="AD3652"/>
      <c r="AE3652"/>
      <c r="AF3652"/>
    </row>
    <row r="3653" spans="1:32">
      <c r="A3653"/>
      <c r="I3653"/>
      <c r="J3653"/>
      <c r="K3653"/>
      <c r="N3653"/>
      <c r="P3653"/>
      <c r="Q3653"/>
      <c r="R3653"/>
      <c r="S3653"/>
      <c r="T3653"/>
      <c r="U3653"/>
      <c r="V3653"/>
      <c r="W3653"/>
      <c r="X3653"/>
      <c r="Y3653"/>
      <c r="Z3653"/>
      <c r="AA3653"/>
      <c r="AB3653"/>
      <c r="AC3653"/>
      <c r="AD3653"/>
      <c r="AE3653"/>
      <c r="AF3653"/>
    </row>
    <row r="3654" spans="1:32">
      <c r="A3654"/>
      <c r="I3654"/>
      <c r="J3654"/>
      <c r="K3654"/>
      <c r="N3654"/>
      <c r="P3654"/>
      <c r="Q3654"/>
      <c r="R3654"/>
      <c r="S3654"/>
      <c r="T3654"/>
      <c r="U3654"/>
      <c r="V3654"/>
      <c r="W3654"/>
      <c r="X3654"/>
      <c r="Y3654"/>
      <c r="Z3654"/>
      <c r="AA3654"/>
      <c r="AB3654"/>
      <c r="AC3654"/>
      <c r="AD3654"/>
      <c r="AE3654"/>
      <c r="AF3654"/>
    </row>
    <row r="3655" spans="1:32">
      <c r="A3655"/>
      <c r="I3655"/>
      <c r="J3655"/>
      <c r="K3655"/>
      <c r="N3655"/>
      <c r="P3655"/>
      <c r="Q3655"/>
      <c r="R3655"/>
      <c r="S3655"/>
      <c r="T3655"/>
      <c r="U3655"/>
      <c r="V3655"/>
      <c r="W3655"/>
      <c r="X3655"/>
      <c r="Y3655"/>
      <c r="Z3655"/>
      <c r="AA3655"/>
      <c r="AB3655"/>
      <c r="AC3655"/>
      <c r="AD3655"/>
      <c r="AE3655"/>
      <c r="AF3655"/>
    </row>
    <row r="3656" spans="1:32">
      <c r="A3656"/>
      <c r="I3656"/>
      <c r="J3656"/>
      <c r="K3656"/>
      <c r="N3656"/>
      <c r="P3656"/>
      <c r="Q3656"/>
      <c r="R3656"/>
      <c r="S3656"/>
      <c r="T3656"/>
      <c r="U3656"/>
      <c r="V3656"/>
      <c r="W3656"/>
      <c r="X3656"/>
      <c r="Y3656"/>
      <c r="Z3656"/>
      <c r="AA3656"/>
      <c r="AB3656"/>
      <c r="AC3656"/>
      <c r="AD3656"/>
      <c r="AE3656"/>
      <c r="AF3656"/>
    </row>
    <row r="3657" spans="1:32">
      <c r="A3657"/>
      <c r="I3657"/>
      <c r="J3657"/>
      <c r="K3657"/>
      <c r="N3657"/>
      <c r="P3657"/>
      <c r="Q3657"/>
      <c r="R3657"/>
      <c r="S3657"/>
      <c r="T3657"/>
      <c r="U3657"/>
      <c r="V3657"/>
      <c r="W3657"/>
      <c r="X3657"/>
      <c r="Y3657"/>
      <c r="Z3657"/>
      <c r="AA3657"/>
      <c r="AB3657"/>
      <c r="AC3657"/>
      <c r="AD3657"/>
      <c r="AE3657"/>
      <c r="AF3657"/>
    </row>
    <row r="3658" spans="1:32">
      <c r="A3658"/>
      <c r="I3658"/>
      <c r="J3658"/>
      <c r="K3658"/>
      <c r="N3658"/>
      <c r="P3658"/>
      <c r="Q3658"/>
      <c r="R3658"/>
      <c r="S3658"/>
      <c r="T3658"/>
      <c r="U3658"/>
      <c r="V3658"/>
      <c r="W3658"/>
      <c r="X3658"/>
      <c r="Y3658"/>
      <c r="Z3658"/>
      <c r="AA3658"/>
      <c r="AB3658"/>
      <c r="AC3658"/>
      <c r="AD3658"/>
      <c r="AE3658"/>
      <c r="AF3658"/>
    </row>
    <row r="3659" spans="1:32">
      <c r="A3659"/>
      <c r="I3659"/>
      <c r="J3659"/>
      <c r="K3659"/>
      <c r="N3659"/>
      <c r="P3659"/>
      <c r="Q3659"/>
      <c r="R3659"/>
      <c r="S3659"/>
      <c r="T3659"/>
      <c r="U3659"/>
      <c r="V3659"/>
      <c r="W3659"/>
      <c r="X3659"/>
      <c r="Y3659"/>
      <c r="Z3659"/>
      <c r="AA3659"/>
      <c r="AB3659"/>
      <c r="AC3659"/>
      <c r="AD3659"/>
      <c r="AE3659"/>
      <c r="AF3659"/>
    </row>
    <row r="3660" spans="1:32">
      <c r="A3660"/>
      <c r="I3660"/>
      <c r="J3660"/>
      <c r="K3660"/>
      <c r="N3660"/>
      <c r="P3660"/>
      <c r="Q3660"/>
      <c r="R3660"/>
      <c r="S3660"/>
      <c r="T3660"/>
      <c r="U3660"/>
      <c r="V3660"/>
      <c r="W3660"/>
      <c r="X3660"/>
      <c r="Y3660"/>
      <c r="Z3660"/>
      <c r="AA3660"/>
      <c r="AB3660"/>
      <c r="AC3660"/>
      <c r="AD3660"/>
      <c r="AE3660"/>
      <c r="AF3660"/>
    </row>
    <row r="3661" spans="1:32">
      <c r="A3661"/>
      <c r="I3661"/>
      <c r="J3661"/>
      <c r="K3661"/>
      <c r="N3661"/>
      <c r="P3661"/>
      <c r="Q3661"/>
      <c r="R3661"/>
      <c r="S3661"/>
      <c r="T3661"/>
      <c r="U3661"/>
      <c r="V3661"/>
      <c r="W3661"/>
      <c r="X3661"/>
      <c r="Y3661"/>
      <c r="Z3661"/>
      <c r="AA3661"/>
      <c r="AB3661"/>
      <c r="AC3661"/>
      <c r="AD3661"/>
      <c r="AE3661"/>
      <c r="AF3661"/>
    </row>
    <row r="3662" spans="1:32">
      <c r="A3662"/>
      <c r="I3662"/>
      <c r="J3662"/>
      <c r="K3662"/>
      <c r="N3662"/>
      <c r="P3662"/>
      <c r="Q3662"/>
      <c r="R3662"/>
      <c r="S3662"/>
      <c r="T3662"/>
      <c r="U3662"/>
      <c r="V3662"/>
      <c r="W3662"/>
      <c r="X3662"/>
      <c r="Y3662"/>
      <c r="Z3662"/>
      <c r="AA3662"/>
      <c r="AB3662"/>
      <c r="AC3662"/>
      <c r="AD3662"/>
      <c r="AE3662"/>
      <c r="AF3662"/>
    </row>
    <row r="3663" spans="1:32">
      <c r="A3663"/>
      <c r="I3663"/>
      <c r="J3663"/>
      <c r="K3663"/>
      <c r="N3663"/>
      <c r="P3663"/>
      <c r="Q3663"/>
      <c r="R3663"/>
      <c r="S3663"/>
      <c r="T3663"/>
      <c r="U3663"/>
      <c r="V3663"/>
      <c r="W3663"/>
      <c r="X3663"/>
      <c r="Y3663"/>
      <c r="Z3663"/>
      <c r="AA3663"/>
      <c r="AB3663"/>
      <c r="AC3663"/>
      <c r="AD3663"/>
      <c r="AE3663"/>
      <c r="AF3663"/>
    </row>
    <row r="3664" spans="1:32">
      <c r="A3664"/>
      <c r="I3664"/>
      <c r="J3664"/>
      <c r="K3664"/>
      <c r="N3664"/>
      <c r="P3664"/>
      <c r="Q3664"/>
      <c r="R3664"/>
      <c r="S3664"/>
      <c r="T3664"/>
      <c r="U3664"/>
      <c r="V3664"/>
      <c r="W3664"/>
      <c r="X3664"/>
      <c r="Y3664"/>
      <c r="Z3664"/>
      <c r="AA3664"/>
      <c r="AB3664"/>
      <c r="AC3664"/>
      <c r="AD3664"/>
      <c r="AE3664"/>
      <c r="AF3664"/>
    </row>
    <row r="3665" spans="1:32">
      <c r="A3665"/>
      <c r="I3665"/>
      <c r="J3665"/>
      <c r="K3665"/>
      <c r="N3665"/>
      <c r="P3665"/>
      <c r="Q3665"/>
      <c r="R3665"/>
      <c r="S3665"/>
      <c r="T3665"/>
      <c r="U3665"/>
      <c r="V3665"/>
      <c r="W3665"/>
      <c r="X3665"/>
      <c r="Y3665"/>
      <c r="Z3665"/>
      <c r="AA3665"/>
      <c r="AB3665"/>
      <c r="AC3665"/>
      <c r="AD3665"/>
      <c r="AE3665"/>
      <c r="AF3665"/>
    </row>
    <row r="3666" spans="1:32">
      <c r="A3666"/>
      <c r="I3666"/>
      <c r="J3666"/>
      <c r="K3666"/>
      <c r="N3666"/>
      <c r="P3666"/>
      <c r="Q3666"/>
      <c r="R3666"/>
      <c r="S3666"/>
      <c r="T3666"/>
      <c r="U3666"/>
      <c r="V3666"/>
      <c r="W3666"/>
      <c r="X3666"/>
      <c r="Y3666"/>
      <c r="Z3666"/>
      <c r="AA3666"/>
      <c r="AB3666"/>
      <c r="AC3666"/>
      <c r="AD3666"/>
      <c r="AE3666"/>
      <c r="AF3666"/>
    </row>
    <row r="3667" spans="1:32">
      <c r="A3667"/>
      <c r="I3667"/>
      <c r="J3667"/>
      <c r="K3667"/>
      <c r="N3667"/>
      <c r="P3667"/>
      <c r="Q3667"/>
      <c r="R3667"/>
      <c r="S3667"/>
      <c r="T3667"/>
      <c r="U3667"/>
      <c r="V3667"/>
      <c r="W3667"/>
      <c r="X3667"/>
      <c r="Y3667"/>
      <c r="Z3667"/>
      <c r="AA3667"/>
      <c r="AB3667"/>
      <c r="AC3667"/>
      <c r="AD3667"/>
      <c r="AE3667"/>
      <c r="AF3667"/>
    </row>
    <row r="3668" spans="1:32">
      <c r="A3668"/>
      <c r="I3668"/>
      <c r="J3668"/>
      <c r="K3668"/>
      <c r="N3668"/>
      <c r="P3668"/>
      <c r="Q3668"/>
      <c r="R3668"/>
      <c r="S3668"/>
      <c r="T3668"/>
      <c r="U3668"/>
      <c r="V3668"/>
      <c r="W3668"/>
      <c r="X3668"/>
      <c r="Y3668"/>
      <c r="Z3668"/>
      <c r="AA3668"/>
      <c r="AB3668"/>
      <c r="AC3668"/>
      <c r="AD3668"/>
      <c r="AE3668"/>
      <c r="AF3668"/>
    </row>
    <row r="3669" spans="1:32">
      <c r="A3669"/>
      <c r="I3669"/>
      <c r="J3669"/>
      <c r="K3669"/>
      <c r="N3669"/>
      <c r="P3669"/>
      <c r="Q3669"/>
      <c r="R3669"/>
      <c r="S3669"/>
      <c r="T3669"/>
      <c r="U3669"/>
      <c r="V3669"/>
      <c r="W3669"/>
      <c r="X3669"/>
      <c r="Y3669"/>
      <c r="Z3669"/>
      <c r="AA3669"/>
      <c r="AB3669"/>
      <c r="AC3669"/>
      <c r="AD3669"/>
      <c r="AE3669"/>
      <c r="AF3669"/>
    </row>
    <row r="3670" spans="1:32">
      <c r="A3670"/>
      <c r="I3670"/>
      <c r="J3670"/>
      <c r="K3670"/>
      <c r="N3670"/>
      <c r="P3670"/>
      <c r="Q3670"/>
      <c r="R3670"/>
      <c r="S3670"/>
      <c r="T3670"/>
      <c r="U3670"/>
      <c r="V3670"/>
      <c r="W3670"/>
      <c r="X3670"/>
      <c r="Y3670"/>
      <c r="Z3670"/>
      <c r="AA3670"/>
      <c r="AB3670"/>
      <c r="AC3670"/>
      <c r="AD3670"/>
      <c r="AE3670"/>
      <c r="AF3670"/>
    </row>
    <row r="3671" spans="1:32">
      <c r="A3671"/>
      <c r="I3671"/>
      <c r="J3671"/>
      <c r="K3671"/>
      <c r="N3671"/>
      <c r="P3671"/>
      <c r="Q3671"/>
      <c r="R3671"/>
      <c r="S3671"/>
      <c r="T3671"/>
      <c r="U3671"/>
      <c r="V3671"/>
      <c r="W3671"/>
      <c r="X3671"/>
      <c r="Y3671"/>
      <c r="Z3671"/>
      <c r="AA3671"/>
      <c r="AB3671"/>
      <c r="AC3671"/>
      <c r="AD3671"/>
      <c r="AE3671"/>
      <c r="AF3671"/>
    </row>
    <row r="3672" spans="1:32">
      <c r="A3672"/>
      <c r="I3672"/>
      <c r="J3672"/>
      <c r="K3672"/>
      <c r="N3672"/>
      <c r="P3672"/>
      <c r="Q3672"/>
      <c r="R3672"/>
      <c r="S3672"/>
      <c r="T3672"/>
      <c r="U3672"/>
      <c r="V3672"/>
      <c r="W3672"/>
      <c r="X3672"/>
      <c r="Y3672"/>
      <c r="Z3672"/>
      <c r="AA3672"/>
      <c r="AB3672"/>
      <c r="AC3672"/>
      <c r="AD3672"/>
      <c r="AE3672"/>
      <c r="AF3672"/>
    </row>
    <row r="3673" spans="1:32">
      <c r="A3673"/>
      <c r="I3673"/>
      <c r="J3673"/>
      <c r="K3673"/>
      <c r="N3673"/>
      <c r="P3673"/>
      <c r="Q3673"/>
      <c r="R3673"/>
      <c r="S3673"/>
      <c r="T3673"/>
      <c r="U3673"/>
      <c r="V3673"/>
      <c r="W3673"/>
      <c r="X3673"/>
      <c r="Y3673"/>
      <c r="Z3673"/>
      <c r="AA3673"/>
      <c r="AB3673"/>
      <c r="AC3673"/>
      <c r="AD3673"/>
      <c r="AE3673"/>
      <c r="AF3673"/>
    </row>
    <row r="3674" spans="1:32">
      <c r="A3674"/>
      <c r="I3674"/>
      <c r="J3674"/>
      <c r="K3674"/>
      <c r="N3674"/>
      <c r="P3674"/>
      <c r="Q3674"/>
      <c r="R3674"/>
      <c r="S3674"/>
      <c r="T3674"/>
      <c r="U3674"/>
      <c r="V3674"/>
      <c r="W3674"/>
      <c r="X3674"/>
      <c r="Y3674"/>
      <c r="Z3674"/>
      <c r="AA3674"/>
      <c r="AB3674"/>
      <c r="AC3674"/>
      <c r="AD3674"/>
      <c r="AE3674"/>
      <c r="AF3674"/>
    </row>
    <row r="3675" spans="1:32">
      <c r="A3675"/>
      <c r="I3675"/>
      <c r="J3675"/>
      <c r="K3675"/>
      <c r="N3675"/>
      <c r="P3675"/>
      <c r="Q3675"/>
      <c r="R3675"/>
      <c r="S3675"/>
      <c r="T3675"/>
      <c r="U3675"/>
      <c r="V3675"/>
      <c r="W3675"/>
      <c r="X3675"/>
      <c r="Y3675"/>
      <c r="Z3675"/>
      <c r="AA3675"/>
      <c r="AB3675"/>
      <c r="AC3675"/>
      <c r="AD3675"/>
      <c r="AE3675"/>
      <c r="AF3675"/>
    </row>
    <row r="3676" spans="1:32">
      <c r="A3676"/>
      <c r="I3676"/>
      <c r="J3676"/>
      <c r="K3676"/>
      <c r="N3676"/>
      <c r="P3676"/>
      <c r="Q3676"/>
      <c r="R3676"/>
      <c r="S3676"/>
      <c r="T3676"/>
      <c r="U3676"/>
      <c r="V3676"/>
      <c r="W3676"/>
      <c r="X3676"/>
      <c r="Y3676"/>
      <c r="Z3676"/>
      <c r="AA3676"/>
      <c r="AB3676"/>
      <c r="AC3676"/>
      <c r="AD3676"/>
      <c r="AE3676"/>
      <c r="AF3676"/>
    </row>
    <row r="3677" spans="1:32">
      <c r="A3677"/>
      <c r="I3677"/>
      <c r="J3677"/>
      <c r="K3677"/>
      <c r="N3677"/>
      <c r="P3677"/>
      <c r="Q3677"/>
      <c r="R3677"/>
      <c r="S3677"/>
      <c r="T3677"/>
      <c r="U3677"/>
      <c r="V3677"/>
      <c r="W3677"/>
      <c r="X3677"/>
      <c r="Y3677"/>
      <c r="Z3677"/>
      <c r="AA3677"/>
      <c r="AB3677"/>
      <c r="AC3677"/>
      <c r="AD3677"/>
      <c r="AE3677"/>
      <c r="AF3677"/>
    </row>
    <row r="3678" spans="1:32">
      <c r="A3678"/>
      <c r="I3678"/>
      <c r="J3678"/>
      <c r="K3678"/>
      <c r="N3678"/>
      <c r="P3678"/>
      <c r="Q3678"/>
      <c r="R3678"/>
      <c r="S3678"/>
      <c r="T3678"/>
      <c r="U3678"/>
      <c r="V3678"/>
      <c r="W3678"/>
      <c r="X3678"/>
      <c r="Y3678"/>
      <c r="Z3678"/>
      <c r="AA3678"/>
      <c r="AB3678"/>
      <c r="AC3678"/>
      <c r="AD3678"/>
      <c r="AE3678"/>
      <c r="AF3678"/>
    </row>
    <row r="3679" spans="1:32">
      <c r="A3679"/>
      <c r="I3679"/>
      <c r="J3679"/>
      <c r="K3679"/>
      <c r="N3679"/>
      <c r="P3679"/>
      <c r="Q3679"/>
      <c r="R3679"/>
      <c r="S3679"/>
      <c r="T3679"/>
      <c r="U3679"/>
      <c r="V3679"/>
      <c r="W3679"/>
      <c r="X3679"/>
      <c r="Y3679"/>
      <c r="Z3679"/>
      <c r="AA3679"/>
      <c r="AB3679"/>
      <c r="AC3679"/>
      <c r="AD3679"/>
      <c r="AE3679"/>
      <c r="AF3679"/>
    </row>
    <row r="3680" spans="1:32">
      <c r="A3680"/>
      <c r="I3680"/>
      <c r="J3680"/>
      <c r="K3680"/>
      <c r="N3680"/>
      <c r="P3680"/>
      <c r="Q3680"/>
      <c r="R3680"/>
      <c r="S3680"/>
      <c r="T3680"/>
      <c r="U3680"/>
      <c r="V3680"/>
      <c r="W3680"/>
      <c r="X3680"/>
      <c r="Y3680"/>
      <c r="Z3680"/>
      <c r="AA3680"/>
      <c r="AB3680"/>
      <c r="AC3680"/>
      <c r="AD3680"/>
      <c r="AE3680"/>
      <c r="AF3680"/>
    </row>
    <row r="3681" spans="1:32">
      <c r="A3681"/>
      <c r="I3681"/>
      <c r="J3681"/>
      <c r="K3681"/>
      <c r="N3681"/>
      <c r="P3681"/>
      <c r="Q3681"/>
      <c r="R3681"/>
      <c r="S3681"/>
      <c r="T3681"/>
      <c r="U3681"/>
      <c r="V3681"/>
      <c r="W3681"/>
      <c r="X3681"/>
      <c r="Y3681"/>
      <c r="Z3681"/>
      <c r="AA3681"/>
      <c r="AB3681"/>
      <c r="AC3681"/>
      <c r="AD3681"/>
      <c r="AE3681"/>
      <c r="AF3681"/>
    </row>
    <row r="3682" spans="1:32">
      <c r="A3682"/>
      <c r="I3682"/>
      <c r="J3682"/>
      <c r="K3682"/>
      <c r="N3682"/>
      <c r="P3682"/>
      <c r="Q3682"/>
      <c r="R3682"/>
      <c r="S3682"/>
      <c r="T3682"/>
      <c r="U3682"/>
      <c r="V3682"/>
      <c r="W3682"/>
      <c r="X3682"/>
      <c r="Y3682"/>
      <c r="Z3682"/>
      <c r="AA3682"/>
      <c r="AB3682"/>
      <c r="AC3682"/>
      <c r="AD3682"/>
      <c r="AE3682"/>
      <c r="AF3682"/>
    </row>
    <row r="3683" spans="1:32">
      <c r="A3683"/>
      <c r="I3683"/>
      <c r="J3683"/>
      <c r="K3683"/>
      <c r="N3683"/>
      <c r="P3683"/>
      <c r="Q3683"/>
      <c r="R3683"/>
      <c r="S3683"/>
      <c r="T3683"/>
      <c r="U3683"/>
      <c r="V3683"/>
      <c r="W3683"/>
      <c r="X3683"/>
      <c r="Y3683"/>
      <c r="Z3683"/>
      <c r="AA3683"/>
      <c r="AB3683"/>
      <c r="AC3683"/>
      <c r="AD3683"/>
      <c r="AE3683"/>
      <c r="AF3683"/>
    </row>
    <row r="3684" spans="1:32">
      <c r="A3684"/>
      <c r="I3684"/>
      <c r="J3684"/>
      <c r="K3684"/>
      <c r="N3684"/>
      <c r="P3684"/>
      <c r="Q3684"/>
      <c r="R3684"/>
      <c r="S3684"/>
      <c r="T3684"/>
      <c r="U3684"/>
      <c r="V3684"/>
      <c r="W3684"/>
      <c r="X3684"/>
      <c r="Y3684"/>
      <c r="Z3684"/>
      <c r="AA3684"/>
      <c r="AB3684"/>
      <c r="AC3684"/>
      <c r="AD3684"/>
      <c r="AE3684"/>
      <c r="AF3684"/>
    </row>
    <row r="3685" spans="1:32">
      <c r="A3685"/>
      <c r="I3685"/>
      <c r="J3685"/>
      <c r="K3685"/>
      <c r="N3685"/>
      <c r="P3685"/>
      <c r="Q3685"/>
      <c r="R3685"/>
      <c r="S3685"/>
      <c r="T3685"/>
      <c r="U3685"/>
      <c r="V3685"/>
      <c r="W3685"/>
      <c r="X3685"/>
      <c r="Y3685"/>
      <c r="Z3685"/>
      <c r="AA3685"/>
      <c r="AB3685"/>
      <c r="AC3685"/>
      <c r="AD3685"/>
      <c r="AE3685"/>
      <c r="AF3685"/>
    </row>
    <row r="3686" spans="1:32">
      <c r="A3686"/>
      <c r="I3686"/>
      <c r="J3686"/>
      <c r="K3686"/>
      <c r="N3686"/>
      <c r="P3686"/>
      <c r="Q3686"/>
      <c r="R3686"/>
      <c r="S3686"/>
      <c r="T3686"/>
      <c r="U3686"/>
      <c r="V3686"/>
      <c r="W3686"/>
      <c r="X3686"/>
      <c r="Y3686"/>
      <c r="Z3686"/>
      <c r="AA3686"/>
      <c r="AB3686"/>
      <c r="AC3686"/>
      <c r="AD3686"/>
      <c r="AE3686"/>
      <c r="AF3686"/>
    </row>
    <row r="3687" spans="1:32">
      <c r="A3687"/>
      <c r="I3687"/>
      <c r="J3687"/>
      <c r="K3687"/>
      <c r="N3687"/>
      <c r="P3687"/>
      <c r="Q3687"/>
      <c r="R3687"/>
      <c r="S3687"/>
      <c r="T3687"/>
      <c r="U3687"/>
      <c r="V3687"/>
      <c r="W3687"/>
      <c r="X3687"/>
      <c r="Y3687"/>
      <c r="Z3687"/>
      <c r="AA3687"/>
      <c r="AB3687"/>
      <c r="AC3687"/>
      <c r="AD3687"/>
      <c r="AE3687"/>
      <c r="AF3687"/>
    </row>
    <row r="3688" spans="1:32">
      <c r="A3688"/>
      <c r="I3688"/>
      <c r="J3688"/>
      <c r="K3688"/>
      <c r="N3688"/>
      <c r="P3688"/>
      <c r="Q3688"/>
      <c r="R3688"/>
      <c r="S3688"/>
      <c r="T3688"/>
      <c r="U3688"/>
      <c r="V3688"/>
      <c r="W3688"/>
      <c r="X3688"/>
      <c r="Y3688"/>
      <c r="Z3688"/>
      <c r="AA3688"/>
      <c r="AB3688"/>
      <c r="AC3688"/>
      <c r="AD3688"/>
      <c r="AE3688"/>
      <c r="AF3688"/>
    </row>
    <row r="3689" spans="1:32">
      <c r="A3689"/>
      <c r="I3689"/>
      <c r="J3689"/>
      <c r="K3689"/>
      <c r="N3689"/>
      <c r="P3689"/>
      <c r="Q3689"/>
      <c r="R3689"/>
      <c r="S3689"/>
      <c r="T3689"/>
      <c r="U3689"/>
      <c r="V3689"/>
      <c r="W3689"/>
      <c r="X3689"/>
      <c r="Y3689"/>
      <c r="Z3689"/>
      <c r="AA3689"/>
      <c r="AB3689"/>
      <c r="AC3689"/>
      <c r="AD3689"/>
      <c r="AE3689"/>
      <c r="AF3689"/>
    </row>
    <row r="3690" spans="1:32">
      <c r="A3690"/>
      <c r="I3690"/>
      <c r="J3690"/>
      <c r="K3690"/>
      <c r="N3690"/>
      <c r="P3690"/>
      <c r="Q3690"/>
      <c r="R3690"/>
      <c r="S3690"/>
      <c r="T3690"/>
      <c r="U3690"/>
      <c r="V3690"/>
      <c r="W3690"/>
      <c r="X3690"/>
      <c r="Y3690"/>
      <c r="Z3690"/>
      <c r="AA3690"/>
      <c r="AB3690"/>
      <c r="AC3690"/>
      <c r="AD3690"/>
      <c r="AE3690"/>
      <c r="AF3690"/>
    </row>
    <row r="3691" spans="1:32">
      <c r="A3691"/>
      <c r="I3691"/>
      <c r="J3691"/>
      <c r="K3691"/>
      <c r="N3691"/>
      <c r="P3691"/>
      <c r="Q3691"/>
      <c r="R3691"/>
      <c r="S3691"/>
      <c r="T3691"/>
      <c r="U3691"/>
      <c r="V3691"/>
      <c r="W3691"/>
      <c r="X3691"/>
      <c r="Y3691"/>
      <c r="Z3691"/>
      <c r="AA3691"/>
      <c r="AB3691"/>
      <c r="AC3691"/>
      <c r="AD3691"/>
      <c r="AE3691"/>
      <c r="AF3691"/>
    </row>
    <row r="3692" spans="1:32">
      <c r="A3692"/>
      <c r="I3692"/>
      <c r="J3692"/>
      <c r="K3692"/>
      <c r="N3692"/>
      <c r="P3692"/>
      <c r="Q3692"/>
      <c r="R3692"/>
      <c r="S3692"/>
      <c r="T3692"/>
      <c r="U3692"/>
      <c r="V3692"/>
      <c r="W3692"/>
      <c r="X3692"/>
      <c r="Y3692"/>
      <c r="Z3692"/>
      <c r="AA3692"/>
      <c r="AB3692"/>
      <c r="AC3692"/>
      <c r="AD3692"/>
      <c r="AE3692"/>
      <c r="AF3692"/>
    </row>
    <row r="3693" spans="1:32">
      <c r="A3693"/>
      <c r="I3693"/>
      <c r="J3693"/>
      <c r="K3693"/>
      <c r="N3693"/>
      <c r="P3693"/>
      <c r="Q3693"/>
      <c r="R3693"/>
      <c r="S3693"/>
      <c r="T3693"/>
      <c r="U3693"/>
      <c r="V3693"/>
      <c r="W3693"/>
      <c r="X3693"/>
      <c r="Y3693"/>
      <c r="Z3693"/>
      <c r="AA3693"/>
      <c r="AB3693"/>
      <c r="AC3693"/>
      <c r="AD3693"/>
      <c r="AE3693"/>
      <c r="AF3693"/>
    </row>
    <row r="3694" spans="1:32">
      <c r="A3694"/>
      <c r="I3694"/>
      <c r="J3694"/>
      <c r="K3694"/>
      <c r="N3694"/>
      <c r="P3694"/>
      <c r="Q3694"/>
      <c r="R3694"/>
      <c r="S3694"/>
      <c r="T3694"/>
      <c r="U3694"/>
      <c r="V3694"/>
      <c r="W3694"/>
      <c r="X3694"/>
      <c r="Y3694"/>
      <c r="Z3694"/>
      <c r="AA3694"/>
      <c r="AB3694"/>
      <c r="AC3694"/>
      <c r="AD3694"/>
      <c r="AE3694"/>
      <c r="AF3694"/>
    </row>
    <row r="3695" spans="1:32">
      <c r="A3695"/>
      <c r="I3695"/>
      <c r="J3695"/>
      <c r="K3695"/>
      <c r="N3695"/>
      <c r="P3695"/>
      <c r="Q3695"/>
      <c r="R3695"/>
      <c r="S3695"/>
      <c r="T3695"/>
      <c r="U3695"/>
      <c r="V3695"/>
      <c r="W3695"/>
      <c r="X3695"/>
      <c r="Y3695"/>
      <c r="Z3695"/>
      <c r="AA3695"/>
      <c r="AB3695"/>
      <c r="AC3695"/>
      <c r="AD3695"/>
      <c r="AE3695"/>
      <c r="AF3695"/>
    </row>
    <row r="3696" spans="1:32">
      <c r="A3696"/>
      <c r="I3696"/>
      <c r="J3696"/>
      <c r="K3696"/>
      <c r="N3696"/>
      <c r="P3696"/>
      <c r="Q3696"/>
      <c r="R3696"/>
      <c r="S3696"/>
      <c r="T3696"/>
      <c r="U3696"/>
      <c r="V3696"/>
      <c r="W3696"/>
      <c r="X3696"/>
      <c r="Y3696"/>
      <c r="Z3696"/>
      <c r="AA3696"/>
      <c r="AB3696"/>
      <c r="AC3696"/>
      <c r="AD3696"/>
      <c r="AE3696"/>
      <c r="AF3696"/>
    </row>
    <row r="3697" spans="1:32">
      <c r="A3697"/>
      <c r="I3697"/>
      <c r="J3697"/>
      <c r="K3697"/>
      <c r="N3697"/>
      <c r="P3697"/>
      <c r="Q3697"/>
      <c r="R3697"/>
      <c r="S3697"/>
      <c r="T3697"/>
      <c r="U3697"/>
      <c r="V3697"/>
      <c r="W3697"/>
      <c r="X3697"/>
      <c r="Y3697"/>
      <c r="Z3697"/>
      <c r="AA3697"/>
      <c r="AB3697"/>
      <c r="AC3697"/>
      <c r="AD3697"/>
      <c r="AE3697"/>
      <c r="AF3697"/>
    </row>
    <row r="3698" spans="1:32">
      <c r="A3698"/>
      <c r="I3698"/>
      <c r="J3698"/>
      <c r="K3698"/>
      <c r="N3698"/>
      <c r="P3698"/>
      <c r="Q3698"/>
      <c r="R3698"/>
      <c r="S3698"/>
      <c r="T3698"/>
      <c r="U3698"/>
      <c r="V3698"/>
      <c r="W3698"/>
      <c r="X3698"/>
      <c r="Y3698"/>
      <c r="Z3698"/>
      <c r="AA3698"/>
      <c r="AB3698"/>
      <c r="AC3698"/>
      <c r="AD3698"/>
      <c r="AE3698"/>
      <c r="AF3698"/>
    </row>
    <row r="3699" spans="1:32">
      <c r="A3699"/>
      <c r="I3699"/>
      <c r="J3699"/>
      <c r="K3699"/>
      <c r="N3699"/>
      <c r="P3699"/>
      <c r="Q3699"/>
      <c r="R3699"/>
      <c r="S3699"/>
      <c r="T3699"/>
      <c r="U3699"/>
      <c r="V3699"/>
      <c r="W3699"/>
      <c r="X3699"/>
      <c r="Y3699"/>
      <c r="Z3699"/>
      <c r="AA3699"/>
      <c r="AB3699"/>
      <c r="AC3699"/>
      <c r="AD3699"/>
      <c r="AE3699"/>
      <c r="AF3699"/>
    </row>
    <row r="3700" spans="1:32">
      <c r="A3700"/>
      <c r="I3700"/>
      <c r="J3700"/>
      <c r="K3700"/>
      <c r="N3700"/>
      <c r="P3700"/>
      <c r="Q3700"/>
      <c r="R3700"/>
      <c r="S3700"/>
      <c r="T3700"/>
      <c r="U3700"/>
      <c r="V3700"/>
      <c r="W3700"/>
      <c r="X3700"/>
      <c r="Y3700"/>
      <c r="Z3700"/>
      <c r="AA3700"/>
      <c r="AB3700"/>
      <c r="AC3700"/>
      <c r="AD3700"/>
      <c r="AE3700"/>
      <c r="AF3700"/>
    </row>
    <row r="3701" spans="1:32">
      <c r="A3701"/>
      <c r="I3701"/>
      <c r="J3701"/>
      <c r="K3701"/>
      <c r="N3701"/>
      <c r="P3701"/>
      <c r="Q3701"/>
      <c r="R3701"/>
      <c r="S3701"/>
      <c r="T3701"/>
      <c r="U3701"/>
      <c r="V3701"/>
      <c r="W3701"/>
      <c r="X3701"/>
      <c r="Y3701"/>
      <c r="Z3701"/>
      <c r="AA3701"/>
      <c r="AB3701"/>
      <c r="AC3701"/>
      <c r="AD3701"/>
      <c r="AE3701"/>
      <c r="AF3701"/>
    </row>
    <row r="3702" spans="1:32">
      <c r="A3702"/>
      <c r="I3702"/>
      <c r="J3702"/>
      <c r="K3702"/>
      <c r="N3702"/>
      <c r="P3702"/>
      <c r="Q3702"/>
      <c r="R3702"/>
      <c r="S3702"/>
      <c r="T3702"/>
      <c r="U3702"/>
      <c r="V3702"/>
      <c r="W3702"/>
      <c r="X3702"/>
      <c r="Y3702"/>
      <c r="Z3702"/>
      <c r="AA3702"/>
      <c r="AB3702"/>
      <c r="AC3702"/>
      <c r="AD3702"/>
      <c r="AE3702"/>
      <c r="AF3702"/>
    </row>
    <row r="3703" spans="1:32">
      <c r="A3703"/>
      <c r="I3703"/>
      <c r="J3703"/>
      <c r="K3703"/>
      <c r="N3703"/>
      <c r="P3703"/>
      <c r="Q3703"/>
      <c r="R3703"/>
      <c r="S3703"/>
      <c r="T3703"/>
      <c r="U3703"/>
      <c r="V3703"/>
      <c r="W3703"/>
      <c r="X3703"/>
      <c r="Y3703"/>
      <c r="Z3703"/>
      <c r="AA3703"/>
      <c r="AB3703"/>
      <c r="AC3703"/>
      <c r="AD3703"/>
      <c r="AE3703"/>
      <c r="AF3703"/>
    </row>
    <row r="3704" spans="1:32">
      <c r="A3704"/>
      <c r="I3704"/>
      <c r="J3704"/>
      <c r="K3704"/>
      <c r="N3704"/>
      <c r="P3704"/>
      <c r="Q3704"/>
      <c r="R3704"/>
      <c r="S3704"/>
      <c r="T3704"/>
      <c r="U3704"/>
      <c r="V3704"/>
      <c r="W3704"/>
      <c r="X3704"/>
      <c r="Y3704"/>
      <c r="Z3704"/>
      <c r="AA3704"/>
      <c r="AB3704"/>
      <c r="AC3704"/>
      <c r="AD3704"/>
      <c r="AE3704"/>
      <c r="AF3704"/>
    </row>
    <row r="3705" spans="1:32">
      <c r="A3705"/>
      <c r="I3705"/>
      <c r="J3705"/>
      <c r="K3705"/>
      <c r="N3705"/>
      <c r="P3705"/>
      <c r="Q3705"/>
      <c r="R3705"/>
      <c r="S3705"/>
      <c r="T3705"/>
      <c r="U3705"/>
      <c r="V3705"/>
      <c r="W3705"/>
      <c r="X3705"/>
      <c r="Y3705"/>
      <c r="Z3705"/>
      <c r="AA3705"/>
      <c r="AB3705"/>
      <c r="AC3705"/>
      <c r="AD3705"/>
      <c r="AE3705"/>
      <c r="AF3705"/>
    </row>
    <row r="3706" spans="1:32">
      <c r="A3706"/>
      <c r="I3706"/>
      <c r="J3706"/>
      <c r="K3706"/>
      <c r="N3706"/>
      <c r="P3706"/>
      <c r="Q3706"/>
      <c r="R3706"/>
      <c r="S3706"/>
      <c r="T3706"/>
      <c r="U3706"/>
      <c r="V3706"/>
      <c r="W3706"/>
      <c r="X3706"/>
      <c r="Y3706"/>
      <c r="Z3706"/>
      <c r="AA3706"/>
      <c r="AB3706"/>
      <c r="AC3706"/>
      <c r="AD3706"/>
      <c r="AE3706"/>
      <c r="AF3706"/>
    </row>
    <row r="3707" spans="1:32">
      <c r="A3707"/>
      <c r="I3707"/>
      <c r="J3707"/>
      <c r="K3707"/>
      <c r="N3707"/>
      <c r="P3707"/>
      <c r="Q3707"/>
      <c r="R3707"/>
      <c r="S3707"/>
      <c r="T3707"/>
      <c r="U3707"/>
      <c r="V3707"/>
      <c r="W3707"/>
      <c r="X3707"/>
      <c r="Y3707"/>
      <c r="Z3707"/>
      <c r="AA3707"/>
      <c r="AB3707"/>
      <c r="AC3707"/>
      <c r="AD3707"/>
      <c r="AE3707"/>
      <c r="AF3707"/>
    </row>
    <row r="3708" spans="1:32">
      <c r="A3708"/>
      <c r="I3708"/>
      <c r="J3708"/>
      <c r="K3708"/>
      <c r="N3708"/>
      <c r="P3708"/>
      <c r="Q3708"/>
      <c r="R3708"/>
      <c r="S3708"/>
      <c r="T3708"/>
      <c r="U3708"/>
      <c r="V3708"/>
      <c r="W3708"/>
      <c r="X3708"/>
      <c r="Y3708"/>
      <c r="Z3708"/>
      <c r="AA3708"/>
      <c r="AB3708"/>
      <c r="AC3708"/>
      <c r="AD3708"/>
      <c r="AE3708"/>
      <c r="AF3708"/>
    </row>
    <row r="3709" spans="1:32">
      <c r="A3709"/>
      <c r="I3709"/>
      <c r="J3709"/>
      <c r="K3709"/>
      <c r="N3709"/>
      <c r="P3709"/>
      <c r="Q3709"/>
      <c r="R3709"/>
      <c r="S3709"/>
      <c r="T3709"/>
      <c r="U3709"/>
      <c r="V3709"/>
      <c r="W3709"/>
      <c r="X3709"/>
      <c r="Y3709"/>
      <c r="Z3709"/>
      <c r="AA3709"/>
      <c r="AB3709"/>
      <c r="AC3709"/>
      <c r="AD3709"/>
      <c r="AE3709"/>
      <c r="AF3709"/>
    </row>
    <row r="3710" spans="1:32">
      <c r="A3710"/>
      <c r="I3710"/>
      <c r="J3710"/>
      <c r="K3710"/>
      <c r="N3710"/>
      <c r="P3710"/>
      <c r="Q3710"/>
      <c r="R3710"/>
      <c r="S3710"/>
      <c r="T3710"/>
      <c r="U3710"/>
      <c r="V3710"/>
      <c r="W3710"/>
      <c r="X3710"/>
      <c r="Y3710"/>
      <c r="Z3710"/>
      <c r="AA3710"/>
      <c r="AB3710"/>
      <c r="AC3710"/>
      <c r="AD3710"/>
      <c r="AE3710"/>
      <c r="AF3710"/>
    </row>
    <row r="3711" spans="1:32">
      <c r="A3711"/>
      <c r="I3711"/>
      <c r="J3711"/>
      <c r="K3711"/>
      <c r="N3711"/>
      <c r="P3711"/>
      <c r="Q3711"/>
      <c r="R3711"/>
      <c r="S3711"/>
      <c r="T3711"/>
      <c r="U3711"/>
      <c r="V3711"/>
      <c r="W3711"/>
      <c r="X3711"/>
      <c r="Y3711"/>
      <c r="Z3711"/>
      <c r="AA3711"/>
      <c r="AB3711"/>
      <c r="AC3711"/>
      <c r="AD3711"/>
      <c r="AE3711"/>
      <c r="AF3711"/>
    </row>
    <row r="3712" spans="1:32">
      <c r="A3712"/>
      <c r="I3712"/>
      <c r="J3712"/>
      <c r="K3712"/>
      <c r="N3712"/>
      <c r="P3712"/>
      <c r="Q3712"/>
      <c r="R3712"/>
      <c r="S3712"/>
      <c r="T3712"/>
      <c r="U3712"/>
      <c r="V3712"/>
      <c r="W3712"/>
      <c r="X3712"/>
      <c r="Y3712"/>
      <c r="Z3712"/>
      <c r="AA3712"/>
      <c r="AB3712"/>
      <c r="AC3712"/>
      <c r="AD3712"/>
      <c r="AE3712"/>
      <c r="AF3712"/>
    </row>
    <row r="3713" spans="1:32">
      <c r="A3713"/>
      <c r="I3713"/>
      <c r="J3713"/>
      <c r="K3713"/>
      <c r="N3713"/>
      <c r="P3713"/>
      <c r="Q3713"/>
      <c r="R3713"/>
      <c r="S3713"/>
      <c r="T3713"/>
      <c r="U3713"/>
      <c r="V3713"/>
      <c r="W3713"/>
      <c r="X3713"/>
      <c r="Y3713"/>
      <c r="Z3713"/>
      <c r="AA3713"/>
      <c r="AB3713"/>
      <c r="AC3713"/>
      <c r="AD3713"/>
      <c r="AE3713"/>
      <c r="AF3713"/>
    </row>
    <row r="3714" spans="1:32">
      <c r="A3714"/>
      <c r="I3714"/>
      <c r="J3714"/>
      <c r="K3714"/>
      <c r="N3714"/>
      <c r="P3714"/>
      <c r="Q3714"/>
      <c r="R3714"/>
      <c r="S3714"/>
      <c r="T3714"/>
      <c r="U3714"/>
      <c r="V3714"/>
      <c r="W3714"/>
      <c r="X3714"/>
      <c r="Y3714"/>
      <c r="Z3714"/>
      <c r="AA3714"/>
      <c r="AB3714"/>
      <c r="AC3714"/>
      <c r="AD3714"/>
      <c r="AE3714"/>
      <c r="AF3714"/>
    </row>
    <row r="3715" spans="1:32">
      <c r="A3715"/>
      <c r="I3715"/>
      <c r="J3715"/>
      <c r="K3715"/>
      <c r="N3715"/>
      <c r="P3715"/>
      <c r="Q3715"/>
      <c r="R3715"/>
      <c r="S3715"/>
      <c r="T3715"/>
      <c r="U3715"/>
      <c r="V3715"/>
      <c r="W3715"/>
      <c r="X3715"/>
      <c r="Y3715"/>
      <c r="Z3715"/>
      <c r="AA3715"/>
      <c r="AB3715"/>
      <c r="AC3715"/>
      <c r="AD3715"/>
      <c r="AE3715"/>
      <c r="AF3715"/>
    </row>
    <row r="3716" spans="1:32">
      <c r="A3716"/>
      <c r="I3716"/>
      <c r="J3716"/>
      <c r="K3716"/>
      <c r="N3716"/>
      <c r="P3716"/>
      <c r="Q3716"/>
      <c r="R3716"/>
      <c r="S3716"/>
      <c r="T3716"/>
      <c r="U3716"/>
      <c r="V3716"/>
      <c r="W3716"/>
      <c r="X3716"/>
      <c r="Y3716"/>
      <c r="Z3716"/>
      <c r="AA3716"/>
      <c r="AB3716"/>
      <c r="AC3716"/>
      <c r="AD3716"/>
      <c r="AE3716"/>
      <c r="AF3716"/>
    </row>
    <row r="3717" spans="1:32">
      <c r="A3717"/>
      <c r="I3717"/>
      <c r="J3717"/>
      <c r="K3717"/>
      <c r="N3717"/>
      <c r="P3717"/>
      <c r="Q3717"/>
      <c r="R3717"/>
      <c r="S3717"/>
      <c r="T3717"/>
      <c r="U3717"/>
      <c r="V3717"/>
      <c r="W3717"/>
      <c r="X3717"/>
      <c r="Y3717"/>
      <c r="Z3717"/>
      <c r="AA3717"/>
      <c r="AB3717"/>
      <c r="AC3717"/>
      <c r="AD3717"/>
      <c r="AE3717"/>
      <c r="AF3717"/>
    </row>
    <row r="3718" spans="1:32">
      <c r="A3718"/>
      <c r="I3718"/>
      <c r="J3718"/>
      <c r="K3718"/>
      <c r="N3718"/>
      <c r="P3718"/>
      <c r="Q3718"/>
      <c r="R3718"/>
      <c r="S3718"/>
      <c r="T3718"/>
      <c r="U3718"/>
      <c r="V3718"/>
      <c r="W3718"/>
      <c r="X3718"/>
      <c r="Y3718"/>
      <c r="Z3718"/>
      <c r="AA3718"/>
      <c r="AB3718"/>
      <c r="AC3718"/>
      <c r="AD3718"/>
      <c r="AE3718"/>
      <c r="AF3718"/>
    </row>
    <row r="3719" spans="1:32">
      <c r="A3719"/>
      <c r="I3719"/>
      <c r="J3719"/>
      <c r="K3719"/>
      <c r="N3719"/>
      <c r="P3719"/>
      <c r="Q3719"/>
      <c r="R3719"/>
      <c r="S3719"/>
      <c r="T3719"/>
      <c r="U3719"/>
      <c r="V3719"/>
      <c r="W3719"/>
      <c r="X3719"/>
      <c r="Y3719"/>
      <c r="Z3719"/>
      <c r="AA3719"/>
      <c r="AB3719"/>
      <c r="AC3719"/>
      <c r="AD3719"/>
      <c r="AE3719"/>
      <c r="AF3719"/>
    </row>
    <row r="3720" spans="1:32">
      <c r="A3720"/>
      <c r="I3720"/>
      <c r="J3720"/>
      <c r="K3720"/>
      <c r="N3720"/>
      <c r="P3720"/>
      <c r="Q3720"/>
      <c r="R3720"/>
      <c r="S3720"/>
      <c r="T3720"/>
      <c r="U3720"/>
      <c r="V3720"/>
      <c r="W3720"/>
      <c r="X3720"/>
      <c r="Y3720"/>
      <c r="Z3720"/>
      <c r="AA3720"/>
      <c r="AB3720"/>
      <c r="AC3720"/>
      <c r="AD3720"/>
      <c r="AE3720"/>
      <c r="AF3720"/>
    </row>
    <row r="3721" spans="1:32">
      <c r="A3721"/>
      <c r="I3721"/>
      <c r="J3721"/>
      <c r="K3721"/>
      <c r="N3721"/>
      <c r="P3721"/>
      <c r="Q3721"/>
      <c r="R3721"/>
      <c r="S3721"/>
      <c r="T3721"/>
      <c r="U3721"/>
      <c r="V3721"/>
      <c r="W3721"/>
      <c r="X3721"/>
      <c r="Y3721"/>
      <c r="Z3721"/>
      <c r="AA3721"/>
      <c r="AB3721"/>
      <c r="AC3721"/>
      <c r="AD3721"/>
      <c r="AE3721"/>
      <c r="AF3721"/>
    </row>
    <row r="3722" spans="1:32">
      <c r="A3722"/>
      <c r="I3722"/>
      <c r="J3722"/>
      <c r="K3722"/>
      <c r="N3722"/>
      <c r="P3722"/>
      <c r="Q3722"/>
      <c r="R3722"/>
      <c r="S3722"/>
      <c r="T3722"/>
      <c r="U3722"/>
      <c r="V3722"/>
      <c r="W3722"/>
      <c r="X3722"/>
      <c r="Y3722"/>
      <c r="Z3722"/>
      <c r="AA3722"/>
      <c r="AB3722"/>
      <c r="AC3722"/>
      <c r="AD3722"/>
      <c r="AE3722"/>
      <c r="AF3722"/>
    </row>
    <row r="3723" spans="1:32">
      <c r="A3723"/>
      <c r="I3723"/>
      <c r="J3723"/>
      <c r="K3723"/>
      <c r="N3723"/>
      <c r="P3723"/>
      <c r="Q3723"/>
      <c r="R3723"/>
      <c r="S3723"/>
      <c r="T3723"/>
      <c r="U3723"/>
      <c r="V3723"/>
      <c r="W3723"/>
      <c r="X3723"/>
      <c r="Y3723"/>
      <c r="Z3723"/>
      <c r="AA3723"/>
      <c r="AB3723"/>
      <c r="AC3723"/>
      <c r="AD3723"/>
      <c r="AE3723"/>
      <c r="AF3723"/>
    </row>
    <row r="3724" spans="1:32">
      <c r="A3724"/>
      <c r="I3724"/>
      <c r="J3724"/>
      <c r="K3724"/>
      <c r="N3724"/>
      <c r="P3724"/>
      <c r="Q3724"/>
      <c r="R3724"/>
      <c r="S3724"/>
      <c r="T3724"/>
      <c r="U3724"/>
      <c r="V3724"/>
      <c r="W3724"/>
      <c r="X3724"/>
      <c r="Y3724"/>
      <c r="Z3724"/>
      <c r="AA3724"/>
      <c r="AB3724"/>
      <c r="AC3724"/>
      <c r="AD3724"/>
      <c r="AE3724"/>
      <c r="AF3724"/>
    </row>
    <row r="3725" spans="1:32">
      <c r="A3725"/>
      <c r="I3725"/>
      <c r="J3725"/>
      <c r="K3725"/>
      <c r="N3725"/>
      <c r="P3725"/>
      <c r="Q3725"/>
      <c r="R3725"/>
      <c r="S3725"/>
      <c r="T3725"/>
      <c r="U3725"/>
      <c r="V3725"/>
      <c r="W3725"/>
      <c r="X3725"/>
      <c r="Y3725"/>
      <c r="Z3725"/>
      <c r="AA3725"/>
      <c r="AB3725"/>
      <c r="AC3725"/>
      <c r="AD3725"/>
      <c r="AE3725"/>
      <c r="AF3725"/>
    </row>
    <row r="3726" spans="1:32">
      <c r="A3726"/>
      <c r="I3726"/>
      <c r="J3726"/>
      <c r="K3726"/>
      <c r="N3726"/>
      <c r="P3726"/>
      <c r="Q3726"/>
      <c r="R3726"/>
      <c r="S3726"/>
      <c r="T3726"/>
      <c r="U3726"/>
      <c r="V3726"/>
      <c r="W3726"/>
      <c r="X3726"/>
      <c r="Y3726"/>
      <c r="Z3726"/>
      <c r="AA3726"/>
      <c r="AB3726"/>
      <c r="AC3726"/>
      <c r="AD3726"/>
      <c r="AE3726"/>
      <c r="AF3726"/>
    </row>
    <row r="3727" spans="1:32">
      <c r="A3727"/>
      <c r="I3727"/>
      <c r="J3727"/>
      <c r="K3727"/>
      <c r="N3727"/>
      <c r="P3727"/>
      <c r="Q3727"/>
      <c r="R3727"/>
      <c r="S3727"/>
      <c r="T3727"/>
      <c r="U3727"/>
      <c r="V3727"/>
      <c r="W3727"/>
      <c r="X3727"/>
      <c r="Y3727"/>
      <c r="Z3727"/>
      <c r="AA3727"/>
      <c r="AB3727"/>
      <c r="AC3727"/>
      <c r="AD3727"/>
      <c r="AE3727"/>
      <c r="AF3727"/>
    </row>
    <row r="3728" spans="1:32">
      <c r="A3728"/>
      <c r="I3728"/>
      <c r="J3728"/>
      <c r="K3728"/>
      <c r="N3728"/>
      <c r="P3728"/>
      <c r="Q3728"/>
      <c r="R3728"/>
      <c r="S3728"/>
      <c r="T3728"/>
      <c r="U3728"/>
      <c r="V3728"/>
      <c r="W3728"/>
      <c r="X3728"/>
      <c r="Y3728"/>
      <c r="Z3728"/>
      <c r="AA3728"/>
      <c r="AB3728"/>
      <c r="AC3728"/>
      <c r="AD3728"/>
      <c r="AE3728"/>
      <c r="AF3728"/>
    </row>
    <row r="3729" spans="1:32">
      <c r="A3729"/>
      <c r="I3729"/>
      <c r="J3729"/>
      <c r="K3729"/>
      <c r="N3729"/>
      <c r="P3729"/>
      <c r="Q3729"/>
      <c r="R3729"/>
      <c r="S3729"/>
      <c r="T3729"/>
      <c r="U3729"/>
      <c r="V3729"/>
      <c r="W3729"/>
      <c r="X3729"/>
      <c r="Y3729"/>
      <c r="Z3729"/>
      <c r="AA3729"/>
      <c r="AB3729"/>
      <c r="AC3729"/>
      <c r="AD3729"/>
      <c r="AE3729"/>
      <c r="AF3729"/>
    </row>
    <row r="3730" spans="1:32">
      <c r="A3730"/>
      <c r="I3730"/>
      <c r="J3730"/>
      <c r="K3730"/>
      <c r="N3730"/>
      <c r="P3730"/>
      <c r="Q3730"/>
      <c r="R3730"/>
      <c r="S3730"/>
      <c r="T3730"/>
      <c r="U3730"/>
      <c r="V3730"/>
      <c r="W3730"/>
      <c r="X3730"/>
      <c r="Y3730"/>
      <c r="Z3730"/>
      <c r="AA3730"/>
      <c r="AB3730"/>
      <c r="AC3730"/>
      <c r="AD3730"/>
      <c r="AE3730"/>
      <c r="AF3730"/>
    </row>
    <row r="3731" spans="1:32">
      <c r="A3731"/>
      <c r="I3731"/>
      <c r="J3731"/>
      <c r="K3731"/>
      <c r="N3731"/>
      <c r="P3731"/>
      <c r="Q3731"/>
      <c r="R3731"/>
      <c r="S3731"/>
      <c r="T3731"/>
      <c r="U3731"/>
      <c r="V3731"/>
      <c r="W3731"/>
      <c r="X3731"/>
      <c r="Y3731"/>
      <c r="Z3731"/>
      <c r="AA3731"/>
      <c r="AB3731"/>
      <c r="AC3731"/>
      <c r="AD3731"/>
      <c r="AE3731"/>
      <c r="AF3731"/>
    </row>
    <row r="3732" spans="1:32">
      <c r="A3732"/>
      <c r="I3732"/>
      <c r="J3732"/>
      <c r="K3732"/>
      <c r="N3732"/>
      <c r="P3732"/>
      <c r="Q3732"/>
      <c r="R3732"/>
      <c r="S3732"/>
      <c r="T3732"/>
      <c r="U3732"/>
      <c r="V3732"/>
      <c r="W3732"/>
      <c r="X3732"/>
      <c r="Y3732"/>
      <c r="Z3732"/>
      <c r="AA3732"/>
      <c r="AB3732"/>
      <c r="AC3732"/>
      <c r="AD3732"/>
      <c r="AE3732"/>
      <c r="AF3732"/>
    </row>
    <row r="3733" spans="1:32">
      <c r="A3733"/>
      <c r="I3733"/>
      <c r="J3733"/>
      <c r="K3733"/>
      <c r="N3733"/>
      <c r="P3733"/>
      <c r="Q3733"/>
      <c r="R3733"/>
      <c r="S3733"/>
      <c r="T3733"/>
      <c r="U3733"/>
      <c r="V3733"/>
      <c r="W3733"/>
      <c r="X3733"/>
      <c r="Y3733"/>
      <c r="Z3733"/>
      <c r="AA3733"/>
      <c r="AB3733"/>
      <c r="AC3733"/>
      <c r="AD3733"/>
      <c r="AE3733"/>
      <c r="AF3733"/>
    </row>
    <row r="3734" spans="1:32">
      <c r="A3734"/>
      <c r="I3734"/>
      <c r="J3734"/>
      <c r="K3734"/>
      <c r="N3734"/>
      <c r="P3734"/>
      <c r="Q3734"/>
      <c r="R3734"/>
      <c r="S3734"/>
      <c r="T3734"/>
      <c r="U3734"/>
      <c r="V3734"/>
      <c r="W3734"/>
      <c r="X3734"/>
      <c r="Y3734"/>
      <c r="Z3734"/>
      <c r="AA3734"/>
      <c r="AB3734"/>
      <c r="AC3734"/>
      <c r="AD3734"/>
      <c r="AE3734"/>
      <c r="AF3734"/>
    </row>
    <row r="3735" spans="1:32">
      <c r="A3735"/>
      <c r="I3735"/>
      <c r="J3735"/>
      <c r="K3735"/>
      <c r="N3735"/>
      <c r="P3735"/>
      <c r="Q3735"/>
      <c r="R3735"/>
      <c r="S3735"/>
      <c r="T3735"/>
      <c r="U3735"/>
      <c r="V3735"/>
      <c r="W3735"/>
      <c r="X3735"/>
      <c r="Y3735"/>
      <c r="Z3735"/>
      <c r="AA3735"/>
      <c r="AB3735"/>
      <c r="AC3735"/>
      <c r="AD3735"/>
      <c r="AE3735"/>
      <c r="AF3735"/>
    </row>
    <row r="3736" spans="1:32">
      <c r="A3736"/>
      <c r="I3736"/>
      <c r="J3736"/>
      <c r="K3736"/>
      <c r="N3736"/>
      <c r="P3736"/>
      <c r="Q3736"/>
      <c r="R3736"/>
      <c r="S3736"/>
      <c r="T3736"/>
      <c r="U3736"/>
      <c r="V3736"/>
      <c r="W3736"/>
      <c r="X3736"/>
      <c r="Y3736"/>
      <c r="Z3736"/>
      <c r="AA3736"/>
      <c r="AB3736"/>
      <c r="AC3736"/>
      <c r="AD3736"/>
      <c r="AE3736"/>
      <c r="AF3736"/>
    </row>
    <row r="3737" spans="1:32">
      <c r="A3737"/>
      <c r="I3737"/>
      <c r="J3737"/>
      <c r="K3737"/>
      <c r="N3737"/>
      <c r="P3737"/>
      <c r="Q3737"/>
      <c r="R3737"/>
      <c r="S3737"/>
      <c r="T3737"/>
      <c r="U3737"/>
      <c r="V3737"/>
      <c r="W3737"/>
      <c r="X3737"/>
      <c r="Y3737"/>
      <c r="Z3737"/>
      <c r="AA3737"/>
      <c r="AB3737"/>
      <c r="AC3737"/>
      <c r="AD3737"/>
      <c r="AE3737"/>
      <c r="AF3737"/>
    </row>
    <row r="3738" spans="1:32">
      <c r="A3738"/>
      <c r="I3738"/>
      <c r="J3738"/>
      <c r="K3738"/>
      <c r="N3738"/>
      <c r="P3738"/>
      <c r="Q3738"/>
      <c r="R3738"/>
      <c r="S3738"/>
      <c r="T3738"/>
      <c r="U3738"/>
      <c r="V3738"/>
      <c r="W3738"/>
      <c r="X3738"/>
      <c r="Y3738"/>
      <c r="Z3738"/>
      <c r="AA3738"/>
      <c r="AB3738"/>
      <c r="AC3738"/>
      <c r="AD3738"/>
      <c r="AE3738"/>
      <c r="AF3738"/>
    </row>
    <row r="3739" spans="1:32">
      <c r="A3739"/>
      <c r="I3739"/>
      <c r="J3739"/>
      <c r="K3739"/>
      <c r="N3739"/>
      <c r="P3739"/>
      <c r="Q3739"/>
      <c r="R3739"/>
      <c r="S3739"/>
      <c r="T3739"/>
      <c r="U3739"/>
      <c r="V3739"/>
      <c r="W3739"/>
      <c r="X3739"/>
      <c r="Y3739"/>
      <c r="Z3739"/>
      <c r="AA3739"/>
      <c r="AB3739"/>
      <c r="AC3739"/>
      <c r="AD3739"/>
      <c r="AE3739"/>
      <c r="AF3739"/>
    </row>
    <row r="3740" spans="1:32">
      <c r="A3740"/>
      <c r="I3740"/>
      <c r="J3740"/>
      <c r="K3740"/>
      <c r="N3740"/>
      <c r="P3740"/>
      <c r="Q3740"/>
      <c r="R3740"/>
      <c r="S3740"/>
      <c r="T3740"/>
      <c r="U3740"/>
      <c r="V3740"/>
      <c r="W3740"/>
      <c r="X3740"/>
      <c r="Y3740"/>
      <c r="Z3740"/>
      <c r="AA3740"/>
      <c r="AB3740"/>
      <c r="AC3740"/>
      <c r="AD3740"/>
      <c r="AE3740"/>
      <c r="AF3740"/>
    </row>
    <row r="3741" spans="1:32">
      <c r="A3741"/>
      <c r="I3741"/>
      <c r="J3741"/>
      <c r="K3741"/>
      <c r="N3741"/>
      <c r="P3741"/>
      <c r="Q3741"/>
      <c r="R3741"/>
      <c r="S3741"/>
      <c r="T3741"/>
      <c r="U3741"/>
      <c r="V3741"/>
      <c r="W3741"/>
      <c r="X3741"/>
      <c r="Y3741"/>
      <c r="Z3741"/>
      <c r="AA3741"/>
      <c r="AB3741"/>
      <c r="AC3741"/>
      <c r="AD3741"/>
      <c r="AE3741"/>
      <c r="AF3741"/>
    </row>
    <row r="3742" spans="1:32">
      <c r="A3742"/>
      <c r="I3742"/>
      <c r="J3742"/>
      <c r="K3742"/>
      <c r="N3742"/>
      <c r="P3742"/>
      <c r="Q3742"/>
      <c r="R3742"/>
      <c r="S3742"/>
      <c r="T3742"/>
      <c r="U3742"/>
      <c r="V3742"/>
      <c r="W3742"/>
      <c r="X3742"/>
      <c r="Y3742"/>
      <c r="Z3742"/>
      <c r="AA3742"/>
      <c r="AB3742"/>
      <c r="AC3742"/>
      <c r="AD3742"/>
      <c r="AE3742"/>
      <c r="AF3742"/>
    </row>
    <row r="3743" spans="1:32">
      <c r="A3743"/>
      <c r="I3743"/>
      <c r="J3743"/>
      <c r="K3743"/>
      <c r="N3743"/>
      <c r="P3743"/>
      <c r="Q3743"/>
      <c r="R3743"/>
      <c r="S3743"/>
      <c r="T3743"/>
      <c r="U3743"/>
      <c r="V3743"/>
      <c r="W3743"/>
      <c r="X3743"/>
      <c r="Y3743"/>
      <c r="Z3743"/>
      <c r="AA3743"/>
      <c r="AB3743"/>
      <c r="AC3743"/>
      <c r="AD3743"/>
      <c r="AE3743"/>
      <c r="AF3743"/>
    </row>
    <row r="3744" spans="1:32">
      <c r="A3744"/>
      <c r="I3744"/>
      <c r="J3744"/>
      <c r="K3744"/>
      <c r="N3744"/>
      <c r="P3744"/>
      <c r="Q3744"/>
      <c r="R3744"/>
      <c r="S3744"/>
      <c r="T3744"/>
      <c r="U3744"/>
      <c r="V3744"/>
      <c r="W3744"/>
      <c r="X3744"/>
      <c r="Y3744"/>
      <c r="Z3744"/>
      <c r="AA3744"/>
      <c r="AB3744"/>
      <c r="AC3744"/>
      <c r="AD3744"/>
      <c r="AE3744"/>
      <c r="AF3744"/>
    </row>
    <row r="3745" spans="1:32">
      <c r="A3745"/>
      <c r="I3745"/>
      <c r="J3745"/>
      <c r="K3745"/>
      <c r="N3745"/>
      <c r="P3745"/>
      <c r="Q3745"/>
      <c r="R3745"/>
      <c r="S3745"/>
      <c r="T3745"/>
      <c r="U3745"/>
      <c r="V3745"/>
      <c r="W3745"/>
      <c r="X3745"/>
      <c r="Y3745"/>
      <c r="Z3745"/>
      <c r="AA3745"/>
      <c r="AB3745"/>
      <c r="AC3745"/>
      <c r="AD3745"/>
      <c r="AE3745"/>
      <c r="AF3745"/>
    </row>
    <row r="3746" spans="1:32">
      <c r="A3746"/>
      <c r="I3746"/>
      <c r="J3746"/>
      <c r="K3746"/>
      <c r="N3746"/>
      <c r="P3746"/>
      <c r="Q3746"/>
      <c r="R3746"/>
      <c r="S3746"/>
      <c r="T3746"/>
      <c r="U3746"/>
      <c r="V3746"/>
      <c r="W3746"/>
      <c r="X3746"/>
      <c r="Y3746"/>
      <c r="Z3746"/>
      <c r="AA3746"/>
      <c r="AB3746"/>
      <c r="AC3746"/>
      <c r="AD3746"/>
      <c r="AE3746"/>
      <c r="AF3746"/>
    </row>
    <row r="3747" spans="1:32">
      <c r="A3747"/>
      <c r="I3747"/>
      <c r="J3747"/>
      <c r="K3747"/>
      <c r="N3747"/>
      <c r="P3747"/>
      <c r="Q3747"/>
      <c r="R3747"/>
      <c r="S3747"/>
      <c r="T3747"/>
      <c r="U3747"/>
      <c r="V3747"/>
      <c r="W3747"/>
      <c r="X3747"/>
      <c r="Y3747"/>
      <c r="Z3747"/>
      <c r="AA3747"/>
      <c r="AB3747"/>
      <c r="AC3747"/>
      <c r="AD3747"/>
      <c r="AE3747"/>
      <c r="AF3747"/>
    </row>
    <row r="3748" spans="1:32">
      <c r="A3748"/>
      <c r="I3748"/>
      <c r="J3748"/>
      <c r="K3748"/>
      <c r="N3748"/>
      <c r="P3748"/>
      <c r="Q3748"/>
      <c r="R3748"/>
      <c r="S3748"/>
      <c r="T3748"/>
      <c r="U3748"/>
      <c r="V3748"/>
      <c r="W3748"/>
      <c r="X3748"/>
      <c r="Y3748"/>
      <c r="Z3748"/>
      <c r="AA3748"/>
      <c r="AB3748"/>
      <c r="AC3748"/>
      <c r="AD3748"/>
      <c r="AE3748"/>
      <c r="AF3748"/>
    </row>
    <row r="3749" spans="1:32">
      <c r="A3749"/>
      <c r="I3749"/>
      <c r="J3749"/>
      <c r="K3749"/>
      <c r="N3749"/>
      <c r="P3749"/>
      <c r="Q3749"/>
      <c r="R3749"/>
      <c r="S3749"/>
      <c r="T3749"/>
      <c r="U3749"/>
      <c r="V3749"/>
      <c r="W3749"/>
      <c r="X3749"/>
      <c r="Y3749"/>
      <c r="Z3749"/>
      <c r="AA3749"/>
      <c r="AB3749"/>
      <c r="AC3749"/>
      <c r="AD3749"/>
      <c r="AE3749"/>
      <c r="AF3749"/>
    </row>
    <row r="3750" spans="1:32">
      <c r="A3750"/>
      <c r="I3750"/>
      <c r="J3750"/>
      <c r="K3750"/>
      <c r="N3750"/>
      <c r="P3750"/>
      <c r="Q3750"/>
      <c r="R3750"/>
      <c r="S3750"/>
      <c r="T3750"/>
      <c r="U3750"/>
      <c r="V3750"/>
      <c r="W3750"/>
      <c r="X3750"/>
      <c r="Y3750"/>
      <c r="Z3750"/>
      <c r="AA3750"/>
      <c r="AB3750"/>
      <c r="AC3750"/>
      <c r="AD3750"/>
      <c r="AE3750"/>
      <c r="AF3750"/>
    </row>
    <row r="3751" spans="1:32">
      <c r="A3751"/>
      <c r="I3751"/>
      <c r="J3751"/>
      <c r="K3751"/>
      <c r="N3751"/>
      <c r="P3751"/>
      <c r="Q3751"/>
      <c r="R3751"/>
      <c r="S3751"/>
      <c r="T3751"/>
      <c r="U3751"/>
      <c r="V3751"/>
      <c r="W3751"/>
      <c r="X3751"/>
      <c r="Y3751"/>
      <c r="Z3751"/>
      <c r="AA3751"/>
      <c r="AB3751"/>
      <c r="AC3751"/>
      <c r="AD3751"/>
      <c r="AE3751"/>
      <c r="AF3751"/>
    </row>
    <row r="3752" spans="1:32">
      <c r="A3752"/>
      <c r="I3752"/>
      <c r="J3752"/>
      <c r="K3752"/>
      <c r="N3752"/>
      <c r="P3752"/>
      <c r="Q3752"/>
      <c r="R3752"/>
      <c r="S3752"/>
      <c r="T3752"/>
      <c r="U3752"/>
      <c r="V3752"/>
      <c r="W3752"/>
      <c r="X3752"/>
      <c r="Y3752"/>
      <c r="Z3752"/>
      <c r="AA3752"/>
      <c r="AB3752"/>
      <c r="AC3752"/>
      <c r="AD3752"/>
      <c r="AE3752"/>
      <c r="AF3752"/>
    </row>
    <row r="3753" spans="1:32">
      <c r="A3753"/>
      <c r="I3753"/>
      <c r="J3753"/>
      <c r="K3753"/>
      <c r="N3753"/>
      <c r="P3753"/>
      <c r="Q3753"/>
      <c r="R3753"/>
      <c r="S3753"/>
      <c r="T3753"/>
      <c r="U3753"/>
      <c r="V3753"/>
      <c r="W3753"/>
      <c r="X3753"/>
      <c r="Y3753"/>
      <c r="Z3753"/>
      <c r="AA3753"/>
      <c r="AB3753"/>
      <c r="AC3753"/>
      <c r="AD3753"/>
      <c r="AE3753"/>
      <c r="AF3753"/>
    </row>
    <row r="3754" spans="1:32">
      <c r="A3754"/>
      <c r="I3754"/>
      <c r="J3754"/>
      <c r="K3754"/>
      <c r="N3754"/>
      <c r="P3754"/>
      <c r="Q3754"/>
      <c r="R3754"/>
      <c r="S3754"/>
      <c r="T3754"/>
      <c r="U3754"/>
      <c r="V3754"/>
      <c r="W3754"/>
      <c r="X3754"/>
      <c r="Y3754"/>
      <c r="Z3754"/>
      <c r="AA3754"/>
      <c r="AB3754"/>
      <c r="AC3754"/>
      <c r="AD3754"/>
      <c r="AE3754"/>
      <c r="AF3754"/>
    </row>
    <row r="3755" spans="1:32">
      <c r="A3755"/>
      <c r="I3755"/>
      <c r="J3755"/>
      <c r="K3755"/>
      <c r="N3755"/>
      <c r="P3755"/>
      <c r="Q3755"/>
      <c r="R3755"/>
      <c r="S3755"/>
      <c r="T3755"/>
      <c r="U3755"/>
      <c r="V3755"/>
      <c r="W3755"/>
      <c r="X3755"/>
      <c r="Y3755"/>
      <c r="Z3755"/>
      <c r="AA3755"/>
      <c r="AB3755"/>
      <c r="AC3755"/>
      <c r="AD3755"/>
      <c r="AE3755"/>
      <c r="AF3755"/>
    </row>
    <row r="3756" spans="1:32">
      <c r="A3756"/>
      <c r="I3756"/>
      <c r="J3756"/>
      <c r="K3756"/>
      <c r="N3756"/>
      <c r="P3756"/>
      <c r="Q3756"/>
      <c r="R3756"/>
      <c r="S3756"/>
      <c r="T3756"/>
      <c r="U3756"/>
      <c r="V3756"/>
      <c r="W3756"/>
      <c r="X3756"/>
      <c r="Y3756"/>
      <c r="Z3756"/>
      <c r="AA3756"/>
      <c r="AB3756"/>
      <c r="AC3756"/>
      <c r="AD3756"/>
      <c r="AE3756"/>
      <c r="AF3756"/>
    </row>
    <row r="3757" spans="1:32">
      <c r="A3757"/>
      <c r="I3757"/>
      <c r="J3757"/>
      <c r="K3757"/>
      <c r="N3757"/>
      <c r="P3757"/>
      <c r="Q3757"/>
      <c r="R3757"/>
      <c r="S3757"/>
      <c r="T3757"/>
      <c r="U3757"/>
      <c r="V3757"/>
      <c r="W3757"/>
      <c r="X3757"/>
      <c r="Y3757"/>
      <c r="Z3757"/>
      <c r="AA3757"/>
      <c r="AB3757"/>
      <c r="AC3757"/>
      <c r="AD3757"/>
      <c r="AE3757"/>
      <c r="AF3757"/>
    </row>
    <row r="3758" spans="1:32">
      <c r="A3758"/>
      <c r="I3758"/>
      <c r="J3758"/>
      <c r="K3758"/>
      <c r="N3758"/>
      <c r="P3758"/>
      <c r="Q3758"/>
      <c r="R3758"/>
      <c r="S3758"/>
      <c r="T3758"/>
      <c r="U3758"/>
      <c r="V3758"/>
      <c r="W3758"/>
      <c r="X3758"/>
      <c r="Y3758"/>
      <c r="Z3758"/>
      <c r="AA3758"/>
      <c r="AB3758"/>
      <c r="AC3758"/>
      <c r="AD3758"/>
      <c r="AE3758"/>
      <c r="AF3758"/>
    </row>
    <row r="3759" spans="1:32">
      <c r="A3759"/>
      <c r="I3759"/>
      <c r="J3759"/>
      <c r="K3759"/>
      <c r="N3759"/>
      <c r="P3759"/>
      <c r="Q3759"/>
      <c r="R3759"/>
      <c r="S3759"/>
      <c r="T3759"/>
      <c r="U3759"/>
      <c r="V3759"/>
      <c r="W3759"/>
      <c r="X3759"/>
      <c r="Y3759"/>
      <c r="Z3759"/>
      <c r="AA3759"/>
      <c r="AB3759"/>
      <c r="AC3759"/>
      <c r="AD3759"/>
      <c r="AE3759"/>
      <c r="AF3759"/>
    </row>
    <row r="3760" spans="1:32">
      <c r="A3760"/>
      <c r="I3760"/>
      <c r="J3760"/>
      <c r="K3760"/>
      <c r="N3760"/>
      <c r="P3760"/>
      <c r="Q3760"/>
      <c r="R3760"/>
      <c r="S3760"/>
      <c r="T3760"/>
      <c r="U3760"/>
      <c r="V3760"/>
      <c r="W3760"/>
      <c r="X3760"/>
      <c r="Y3760"/>
      <c r="Z3760"/>
      <c r="AA3760"/>
      <c r="AB3760"/>
      <c r="AC3760"/>
      <c r="AD3760"/>
      <c r="AE3760"/>
      <c r="AF3760"/>
    </row>
    <row r="3761" spans="1:32">
      <c r="A3761"/>
      <c r="I3761"/>
      <c r="J3761"/>
      <c r="K3761"/>
      <c r="N3761"/>
      <c r="P3761"/>
      <c r="Q3761"/>
      <c r="R3761"/>
      <c r="S3761"/>
      <c r="T3761"/>
      <c r="U3761"/>
      <c r="V3761"/>
      <c r="W3761"/>
      <c r="X3761"/>
      <c r="Y3761"/>
      <c r="Z3761"/>
      <c r="AA3761"/>
      <c r="AB3761"/>
      <c r="AC3761"/>
      <c r="AD3761"/>
      <c r="AE3761"/>
      <c r="AF3761"/>
    </row>
    <row r="3762" spans="1:32">
      <c r="A3762"/>
      <c r="I3762"/>
      <c r="J3762"/>
      <c r="K3762"/>
      <c r="N3762"/>
      <c r="P3762"/>
      <c r="Q3762"/>
      <c r="R3762"/>
      <c r="S3762"/>
      <c r="T3762"/>
      <c r="U3762"/>
      <c r="V3762"/>
      <c r="W3762"/>
      <c r="X3762"/>
      <c r="Y3762"/>
      <c r="Z3762"/>
      <c r="AA3762"/>
      <c r="AB3762"/>
      <c r="AC3762"/>
      <c r="AD3762"/>
      <c r="AE3762"/>
      <c r="AF3762"/>
    </row>
    <row r="3763" spans="1:32">
      <c r="A3763"/>
      <c r="I3763"/>
      <c r="J3763"/>
      <c r="K3763"/>
      <c r="N3763"/>
      <c r="P3763"/>
      <c r="Q3763"/>
      <c r="R3763"/>
      <c r="S3763"/>
      <c r="T3763"/>
      <c r="U3763"/>
      <c r="V3763"/>
      <c r="W3763"/>
      <c r="X3763"/>
      <c r="Y3763"/>
      <c r="Z3763"/>
      <c r="AA3763"/>
      <c r="AB3763"/>
      <c r="AC3763"/>
      <c r="AD3763"/>
      <c r="AE3763"/>
      <c r="AF3763"/>
    </row>
    <row r="3764" spans="1:32">
      <c r="A3764"/>
      <c r="I3764"/>
      <c r="J3764"/>
      <c r="K3764"/>
      <c r="N3764"/>
      <c r="P3764"/>
      <c r="Q3764"/>
      <c r="R3764"/>
      <c r="S3764"/>
      <c r="T3764"/>
      <c r="U3764"/>
      <c r="V3764"/>
      <c r="W3764"/>
      <c r="X3764"/>
      <c r="Y3764"/>
      <c r="Z3764"/>
      <c r="AA3764"/>
      <c r="AB3764"/>
      <c r="AC3764"/>
      <c r="AD3764"/>
      <c r="AE3764"/>
      <c r="AF3764"/>
    </row>
    <row r="3765" spans="1:32">
      <c r="A3765"/>
      <c r="I3765"/>
      <c r="J3765"/>
      <c r="K3765"/>
      <c r="N3765"/>
      <c r="P3765"/>
      <c r="Q3765"/>
      <c r="R3765"/>
      <c r="S3765"/>
      <c r="T3765"/>
      <c r="U3765"/>
      <c r="V3765"/>
      <c r="W3765"/>
      <c r="X3765"/>
      <c r="Y3765"/>
      <c r="Z3765"/>
      <c r="AA3765"/>
      <c r="AB3765"/>
      <c r="AC3765"/>
      <c r="AD3765"/>
      <c r="AE3765"/>
      <c r="AF3765"/>
    </row>
    <row r="3766" spans="1:32">
      <c r="A3766"/>
      <c r="I3766"/>
      <c r="J3766"/>
      <c r="K3766"/>
      <c r="N3766"/>
      <c r="P3766"/>
      <c r="Q3766"/>
      <c r="R3766"/>
      <c r="S3766"/>
      <c r="T3766"/>
      <c r="U3766"/>
      <c r="V3766"/>
      <c r="W3766"/>
      <c r="X3766"/>
      <c r="Y3766"/>
      <c r="Z3766"/>
      <c r="AA3766"/>
      <c r="AB3766"/>
      <c r="AC3766"/>
      <c r="AD3766"/>
      <c r="AE3766"/>
      <c r="AF3766"/>
    </row>
    <row r="3767" spans="1:32">
      <c r="A3767"/>
      <c r="I3767"/>
      <c r="J3767"/>
      <c r="K3767"/>
      <c r="N3767"/>
      <c r="P3767"/>
      <c r="Q3767"/>
      <c r="R3767"/>
      <c r="S3767"/>
      <c r="T3767"/>
      <c r="U3767"/>
      <c r="V3767"/>
      <c r="W3767"/>
      <c r="X3767"/>
      <c r="Y3767"/>
      <c r="Z3767"/>
      <c r="AA3767"/>
      <c r="AB3767"/>
      <c r="AC3767"/>
      <c r="AD3767"/>
      <c r="AE3767"/>
      <c r="AF3767"/>
    </row>
    <row r="3768" spans="1:32">
      <c r="A3768"/>
      <c r="I3768"/>
      <c r="J3768"/>
      <c r="K3768"/>
      <c r="N3768"/>
      <c r="P3768"/>
      <c r="Q3768"/>
      <c r="R3768"/>
      <c r="S3768"/>
      <c r="T3768"/>
      <c r="U3768"/>
      <c r="V3768"/>
      <c r="W3768"/>
      <c r="X3768"/>
      <c r="Y3768"/>
      <c r="Z3768"/>
      <c r="AA3768"/>
      <c r="AB3768"/>
      <c r="AC3768"/>
      <c r="AD3768"/>
      <c r="AE3768"/>
      <c r="AF3768"/>
    </row>
    <row r="3769" spans="1:32">
      <c r="A3769"/>
      <c r="I3769"/>
      <c r="J3769"/>
      <c r="K3769"/>
      <c r="N3769"/>
      <c r="P3769"/>
      <c r="Q3769"/>
      <c r="R3769"/>
      <c r="S3769"/>
      <c r="T3769"/>
      <c r="U3769"/>
      <c r="V3769"/>
      <c r="W3769"/>
      <c r="X3769"/>
      <c r="Y3769"/>
      <c r="Z3769"/>
      <c r="AA3769"/>
      <c r="AB3769"/>
      <c r="AC3769"/>
      <c r="AD3769"/>
      <c r="AE3769"/>
      <c r="AF3769"/>
    </row>
    <row r="3770" spans="1:32">
      <c r="A3770"/>
      <c r="I3770"/>
      <c r="J3770"/>
      <c r="K3770"/>
      <c r="N3770"/>
      <c r="P3770"/>
      <c r="Q3770"/>
      <c r="R3770"/>
      <c r="S3770"/>
      <c r="T3770"/>
      <c r="U3770"/>
      <c r="V3770"/>
      <c r="W3770"/>
      <c r="X3770"/>
      <c r="Y3770"/>
      <c r="Z3770"/>
      <c r="AA3770"/>
      <c r="AB3770"/>
      <c r="AC3770"/>
      <c r="AD3770"/>
      <c r="AE3770"/>
      <c r="AF3770"/>
    </row>
    <row r="3771" spans="1:32">
      <c r="A3771"/>
      <c r="I3771"/>
      <c r="J3771"/>
      <c r="K3771"/>
      <c r="N3771"/>
      <c r="P3771"/>
      <c r="Q3771"/>
      <c r="R3771"/>
      <c r="S3771"/>
      <c r="T3771"/>
      <c r="U3771"/>
      <c r="V3771"/>
      <c r="W3771"/>
      <c r="X3771"/>
      <c r="Y3771"/>
      <c r="Z3771"/>
      <c r="AA3771"/>
      <c r="AB3771"/>
      <c r="AC3771"/>
      <c r="AD3771"/>
      <c r="AE3771"/>
      <c r="AF3771"/>
    </row>
    <row r="3772" spans="1:32">
      <c r="A3772"/>
      <c r="I3772"/>
      <c r="J3772"/>
      <c r="K3772"/>
      <c r="N3772"/>
      <c r="P3772"/>
      <c r="Q3772"/>
      <c r="R3772"/>
      <c r="S3772"/>
      <c r="T3772"/>
      <c r="U3772"/>
      <c r="V3772"/>
      <c r="W3772"/>
      <c r="X3772"/>
      <c r="Y3772"/>
      <c r="Z3772"/>
      <c r="AA3772"/>
      <c r="AB3772"/>
      <c r="AC3772"/>
      <c r="AD3772"/>
      <c r="AE3772"/>
      <c r="AF3772"/>
    </row>
    <row r="3773" spans="1:32">
      <c r="A3773"/>
      <c r="I3773"/>
      <c r="J3773"/>
      <c r="K3773"/>
      <c r="N3773"/>
      <c r="P3773"/>
      <c r="Q3773"/>
      <c r="R3773"/>
      <c r="S3773"/>
      <c r="T3773"/>
      <c r="U3773"/>
      <c r="V3773"/>
      <c r="W3773"/>
      <c r="X3773"/>
      <c r="Y3773"/>
      <c r="Z3773"/>
      <c r="AA3773"/>
      <c r="AB3773"/>
      <c r="AC3773"/>
      <c r="AD3773"/>
      <c r="AE3773"/>
      <c r="AF3773"/>
    </row>
    <row r="3774" spans="1:32">
      <c r="A3774"/>
      <c r="I3774"/>
      <c r="J3774"/>
      <c r="K3774"/>
      <c r="N3774"/>
      <c r="P3774"/>
      <c r="Q3774"/>
      <c r="R3774"/>
      <c r="S3774"/>
      <c r="T3774"/>
      <c r="U3774"/>
      <c r="V3774"/>
      <c r="W3774"/>
      <c r="X3774"/>
      <c r="Y3774"/>
      <c r="Z3774"/>
      <c r="AA3774"/>
      <c r="AB3774"/>
      <c r="AC3774"/>
      <c r="AD3774"/>
      <c r="AE3774"/>
      <c r="AF3774"/>
    </row>
    <row r="3775" spans="1:32">
      <c r="A3775"/>
      <c r="I3775"/>
      <c r="J3775"/>
      <c r="K3775"/>
      <c r="N3775"/>
      <c r="P3775"/>
      <c r="Q3775"/>
      <c r="R3775"/>
      <c r="S3775"/>
      <c r="T3775"/>
      <c r="U3775"/>
      <c r="V3775"/>
      <c r="W3775"/>
      <c r="X3775"/>
      <c r="Y3775"/>
      <c r="Z3775"/>
      <c r="AA3775"/>
      <c r="AB3775"/>
      <c r="AC3775"/>
      <c r="AD3775"/>
      <c r="AE3775"/>
      <c r="AF3775"/>
    </row>
    <row r="3776" spans="1:32">
      <c r="A3776"/>
      <c r="I3776"/>
      <c r="J3776"/>
      <c r="K3776"/>
      <c r="N3776"/>
      <c r="P3776"/>
      <c r="Q3776"/>
      <c r="R3776"/>
      <c r="S3776"/>
      <c r="T3776"/>
      <c r="U3776"/>
      <c r="V3776"/>
      <c r="W3776"/>
      <c r="X3776"/>
      <c r="Y3776"/>
      <c r="Z3776"/>
      <c r="AA3776"/>
      <c r="AB3776"/>
      <c r="AC3776"/>
      <c r="AD3776"/>
      <c r="AE3776"/>
      <c r="AF3776"/>
    </row>
    <row r="3777" spans="1:32">
      <c r="A3777"/>
      <c r="I3777"/>
      <c r="J3777"/>
      <c r="K3777"/>
      <c r="N3777"/>
      <c r="P3777"/>
      <c r="Q3777"/>
      <c r="R3777"/>
      <c r="S3777"/>
      <c r="T3777"/>
      <c r="U3777"/>
      <c r="V3777"/>
      <c r="W3777"/>
      <c r="X3777"/>
      <c r="Y3777"/>
      <c r="Z3777"/>
      <c r="AA3777"/>
      <c r="AB3777"/>
      <c r="AC3777"/>
      <c r="AD3777"/>
      <c r="AE3777"/>
      <c r="AF3777"/>
    </row>
    <row r="3778" spans="1:32">
      <c r="A3778"/>
      <c r="I3778"/>
      <c r="J3778"/>
      <c r="K3778"/>
      <c r="N3778"/>
      <c r="P3778"/>
      <c r="Q3778"/>
      <c r="R3778"/>
      <c r="S3778"/>
      <c r="T3778"/>
      <c r="U3778"/>
      <c r="V3778"/>
      <c r="W3778"/>
      <c r="X3778"/>
      <c r="Y3778"/>
      <c r="Z3778"/>
      <c r="AA3778"/>
      <c r="AB3778"/>
      <c r="AC3778"/>
      <c r="AD3778"/>
      <c r="AE3778"/>
      <c r="AF3778"/>
    </row>
    <row r="3779" spans="1:32">
      <c r="A3779"/>
      <c r="I3779"/>
      <c r="J3779"/>
      <c r="K3779"/>
      <c r="N3779"/>
      <c r="P3779"/>
      <c r="Q3779"/>
      <c r="R3779"/>
      <c r="S3779"/>
      <c r="T3779"/>
      <c r="U3779"/>
      <c r="V3779"/>
      <c r="W3779"/>
      <c r="X3779"/>
      <c r="Y3779"/>
      <c r="Z3779"/>
      <c r="AA3779"/>
      <c r="AB3779"/>
      <c r="AC3779"/>
      <c r="AD3779"/>
      <c r="AE3779"/>
      <c r="AF3779"/>
    </row>
    <row r="3780" spans="1:32">
      <c r="A3780"/>
      <c r="I3780"/>
      <c r="J3780"/>
      <c r="K3780"/>
      <c r="N3780"/>
      <c r="P3780"/>
      <c r="Q3780"/>
      <c r="R3780"/>
      <c r="S3780"/>
      <c r="T3780"/>
      <c r="U3780"/>
      <c r="V3780"/>
      <c r="W3780"/>
      <c r="X3780"/>
      <c r="Y3780"/>
      <c r="Z3780"/>
      <c r="AA3780"/>
      <c r="AB3780"/>
      <c r="AC3780"/>
      <c r="AD3780"/>
      <c r="AE3780"/>
      <c r="AF3780"/>
    </row>
    <row r="3781" spans="1:32">
      <c r="A3781"/>
      <c r="I3781"/>
      <c r="J3781"/>
      <c r="K3781"/>
      <c r="N3781"/>
      <c r="P3781"/>
      <c r="Q3781"/>
      <c r="R3781"/>
      <c r="S3781"/>
      <c r="T3781"/>
      <c r="U3781"/>
      <c r="V3781"/>
      <c r="W3781"/>
      <c r="X3781"/>
      <c r="Y3781"/>
      <c r="Z3781"/>
      <c r="AA3781"/>
      <c r="AB3781"/>
      <c r="AC3781"/>
      <c r="AD3781"/>
      <c r="AE3781"/>
      <c r="AF3781"/>
    </row>
    <row r="3782" spans="1:32">
      <c r="A3782"/>
      <c r="I3782"/>
      <c r="J3782"/>
      <c r="K3782"/>
      <c r="N3782"/>
      <c r="P3782"/>
      <c r="Q3782"/>
      <c r="R3782"/>
      <c r="S3782"/>
      <c r="T3782"/>
      <c r="U3782"/>
      <c r="V3782"/>
      <c r="W3782"/>
      <c r="X3782"/>
      <c r="Y3782"/>
      <c r="Z3782"/>
      <c r="AA3782"/>
      <c r="AB3782"/>
      <c r="AC3782"/>
      <c r="AD3782"/>
      <c r="AE3782"/>
      <c r="AF3782"/>
    </row>
    <row r="3783" spans="1:32">
      <c r="A3783"/>
      <c r="I3783"/>
      <c r="J3783"/>
      <c r="K3783"/>
      <c r="N3783"/>
      <c r="P3783"/>
      <c r="Q3783"/>
      <c r="R3783"/>
      <c r="S3783"/>
      <c r="T3783"/>
      <c r="U3783"/>
      <c r="V3783"/>
      <c r="W3783"/>
      <c r="X3783"/>
      <c r="Y3783"/>
      <c r="Z3783"/>
      <c r="AA3783"/>
      <c r="AB3783"/>
      <c r="AC3783"/>
      <c r="AD3783"/>
      <c r="AE3783"/>
      <c r="AF3783"/>
    </row>
    <row r="3784" spans="1:32">
      <c r="A3784"/>
      <c r="I3784"/>
      <c r="J3784"/>
      <c r="K3784"/>
      <c r="N3784"/>
      <c r="P3784"/>
      <c r="Q3784"/>
      <c r="R3784"/>
      <c r="S3784"/>
      <c r="T3784"/>
      <c r="U3784"/>
      <c r="V3784"/>
      <c r="W3784"/>
      <c r="X3784"/>
      <c r="Y3784"/>
      <c r="Z3784"/>
      <c r="AA3784"/>
      <c r="AB3784"/>
      <c r="AC3784"/>
      <c r="AD3784"/>
      <c r="AE3784"/>
      <c r="AF3784"/>
    </row>
    <row r="3785" spans="1:32">
      <c r="A3785"/>
      <c r="I3785"/>
      <c r="J3785"/>
      <c r="K3785"/>
      <c r="N3785"/>
      <c r="P3785"/>
      <c r="Q3785"/>
      <c r="R3785"/>
      <c r="S3785"/>
      <c r="T3785"/>
      <c r="U3785"/>
      <c r="V3785"/>
      <c r="W3785"/>
      <c r="X3785"/>
      <c r="Y3785"/>
      <c r="Z3785"/>
      <c r="AA3785"/>
      <c r="AB3785"/>
      <c r="AC3785"/>
      <c r="AD3785"/>
      <c r="AE3785"/>
      <c r="AF3785"/>
    </row>
    <row r="3786" spans="1:32">
      <c r="A3786"/>
      <c r="I3786"/>
      <c r="J3786"/>
      <c r="K3786"/>
      <c r="N3786"/>
      <c r="P3786"/>
      <c r="Q3786"/>
      <c r="R3786"/>
      <c r="S3786"/>
      <c r="T3786"/>
      <c r="U3786"/>
      <c r="V3786"/>
      <c r="W3786"/>
      <c r="X3786"/>
      <c r="Y3786"/>
      <c r="Z3786"/>
      <c r="AA3786"/>
      <c r="AB3786"/>
      <c r="AC3786"/>
      <c r="AD3786"/>
      <c r="AE3786"/>
      <c r="AF3786"/>
    </row>
    <row r="3787" spans="1:32">
      <c r="A3787"/>
      <c r="I3787"/>
      <c r="J3787"/>
      <c r="K3787"/>
      <c r="N3787"/>
      <c r="P3787"/>
      <c r="Q3787"/>
      <c r="R3787"/>
      <c r="S3787"/>
      <c r="T3787"/>
      <c r="U3787"/>
      <c r="V3787"/>
      <c r="W3787"/>
      <c r="X3787"/>
      <c r="Y3787"/>
      <c r="Z3787"/>
      <c r="AA3787"/>
      <c r="AB3787"/>
      <c r="AC3787"/>
      <c r="AD3787"/>
      <c r="AE3787"/>
      <c r="AF3787"/>
    </row>
    <row r="3788" spans="1:32">
      <c r="A3788"/>
      <c r="I3788"/>
      <c r="J3788"/>
      <c r="K3788"/>
      <c r="N3788"/>
      <c r="P3788"/>
      <c r="Q3788"/>
      <c r="R3788"/>
      <c r="S3788"/>
      <c r="T3788"/>
      <c r="U3788"/>
      <c r="V3788"/>
      <c r="W3788"/>
      <c r="X3788"/>
      <c r="Y3788"/>
      <c r="Z3788"/>
      <c r="AA3788"/>
      <c r="AB3788"/>
      <c r="AC3788"/>
      <c r="AD3788"/>
      <c r="AE3788"/>
      <c r="AF3788"/>
    </row>
    <row r="3789" spans="1:32">
      <c r="A3789"/>
      <c r="I3789"/>
      <c r="J3789"/>
      <c r="K3789"/>
      <c r="N3789"/>
      <c r="P3789"/>
      <c r="Q3789"/>
      <c r="R3789"/>
      <c r="S3789"/>
      <c r="T3789"/>
      <c r="U3789"/>
      <c r="V3789"/>
      <c r="W3789"/>
      <c r="X3789"/>
      <c r="Y3789"/>
      <c r="Z3789"/>
      <c r="AA3789"/>
      <c r="AB3789"/>
      <c r="AC3789"/>
      <c r="AD3789"/>
      <c r="AE3789"/>
      <c r="AF3789"/>
    </row>
    <row r="3790" spans="1:32">
      <c r="A3790"/>
      <c r="I3790"/>
      <c r="J3790"/>
      <c r="K3790"/>
      <c r="N3790"/>
      <c r="P3790"/>
      <c r="Q3790"/>
      <c r="R3790"/>
      <c r="S3790"/>
      <c r="T3790"/>
      <c r="U3790"/>
      <c r="V3790"/>
      <c r="W3790"/>
      <c r="X3790"/>
      <c r="Y3790"/>
      <c r="Z3790"/>
      <c r="AA3790"/>
      <c r="AB3790"/>
      <c r="AC3790"/>
      <c r="AD3790"/>
      <c r="AE3790"/>
      <c r="AF3790"/>
    </row>
    <row r="3791" spans="1:32">
      <c r="A3791"/>
      <c r="I3791"/>
      <c r="J3791"/>
      <c r="K3791"/>
      <c r="N3791"/>
      <c r="P3791"/>
      <c r="Q3791"/>
      <c r="R3791"/>
      <c r="S3791"/>
      <c r="T3791"/>
      <c r="U3791"/>
      <c r="V3791"/>
      <c r="W3791"/>
      <c r="X3791"/>
      <c r="Y3791"/>
      <c r="Z3791"/>
      <c r="AA3791"/>
      <c r="AB3791"/>
      <c r="AC3791"/>
      <c r="AD3791"/>
      <c r="AE3791"/>
      <c r="AF3791"/>
    </row>
    <row r="3792" spans="1:32">
      <c r="A3792"/>
      <c r="I3792"/>
      <c r="J3792"/>
      <c r="K3792"/>
      <c r="N3792"/>
      <c r="P3792"/>
      <c r="Q3792"/>
      <c r="R3792"/>
      <c r="S3792"/>
      <c r="T3792"/>
      <c r="U3792"/>
      <c r="V3792"/>
      <c r="W3792"/>
      <c r="X3792"/>
      <c r="Y3792"/>
      <c r="Z3792"/>
      <c r="AA3792"/>
      <c r="AB3792"/>
      <c r="AC3792"/>
      <c r="AD3792"/>
      <c r="AE3792"/>
      <c r="AF3792"/>
    </row>
    <row r="3793" spans="1:32">
      <c r="A3793"/>
      <c r="I3793"/>
      <c r="J3793"/>
      <c r="K3793"/>
      <c r="N3793"/>
      <c r="P3793"/>
      <c r="Q3793"/>
      <c r="R3793"/>
      <c r="S3793"/>
      <c r="T3793"/>
      <c r="U3793"/>
      <c r="V3793"/>
      <c r="W3793"/>
      <c r="X3793"/>
      <c r="Y3793"/>
      <c r="Z3793"/>
      <c r="AA3793"/>
      <c r="AB3793"/>
      <c r="AC3793"/>
      <c r="AD3793"/>
      <c r="AE3793"/>
      <c r="AF3793"/>
    </row>
    <row r="3794" spans="1:32">
      <c r="A3794"/>
      <c r="I3794"/>
      <c r="J3794"/>
      <c r="K3794"/>
      <c r="N3794"/>
      <c r="P3794"/>
      <c r="Q3794"/>
      <c r="R3794"/>
      <c r="S3794"/>
      <c r="T3794"/>
      <c r="U3794"/>
      <c r="V3794"/>
      <c r="W3794"/>
      <c r="X3794"/>
      <c r="Y3794"/>
      <c r="Z3794"/>
      <c r="AA3794"/>
      <c r="AB3794"/>
      <c r="AC3794"/>
      <c r="AD3794"/>
      <c r="AE3794"/>
      <c r="AF3794"/>
    </row>
    <row r="3795" spans="1:32">
      <c r="A3795"/>
      <c r="I3795"/>
      <c r="J3795"/>
      <c r="K3795"/>
      <c r="N3795"/>
      <c r="P3795"/>
      <c r="Q3795"/>
      <c r="R3795"/>
      <c r="S3795"/>
      <c r="T3795"/>
      <c r="U3795"/>
      <c r="V3795"/>
      <c r="W3795"/>
      <c r="X3795"/>
      <c r="Y3795"/>
      <c r="Z3795"/>
      <c r="AA3795"/>
      <c r="AB3795"/>
      <c r="AC3795"/>
      <c r="AD3795"/>
      <c r="AE3795"/>
      <c r="AF3795"/>
    </row>
    <row r="3796" spans="1:32">
      <c r="A3796"/>
      <c r="I3796"/>
      <c r="J3796"/>
      <c r="K3796"/>
      <c r="N3796"/>
      <c r="P3796"/>
      <c r="Q3796"/>
      <c r="R3796"/>
      <c r="S3796"/>
      <c r="T3796"/>
      <c r="U3796"/>
      <c r="V3796"/>
      <c r="W3796"/>
      <c r="X3796"/>
      <c r="Y3796"/>
      <c r="Z3796"/>
      <c r="AA3796"/>
      <c r="AB3796"/>
      <c r="AC3796"/>
      <c r="AD3796"/>
      <c r="AE3796"/>
      <c r="AF3796"/>
    </row>
    <row r="3797" spans="1:32">
      <c r="A3797"/>
      <c r="I3797"/>
      <c r="J3797"/>
      <c r="K3797"/>
      <c r="N3797"/>
      <c r="P3797"/>
      <c r="Q3797"/>
      <c r="R3797"/>
      <c r="S3797"/>
      <c r="T3797"/>
      <c r="U3797"/>
      <c r="V3797"/>
      <c r="W3797"/>
      <c r="X3797"/>
      <c r="Y3797"/>
      <c r="Z3797"/>
      <c r="AA3797"/>
      <c r="AB3797"/>
      <c r="AC3797"/>
      <c r="AD3797"/>
      <c r="AE3797"/>
      <c r="AF3797"/>
    </row>
    <row r="3798" spans="1:32">
      <c r="A3798"/>
      <c r="I3798"/>
      <c r="J3798"/>
      <c r="K3798"/>
      <c r="N3798"/>
      <c r="P3798"/>
      <c r="Q3798"/>
      <c r="R3798"/>
      <c r="S3798"/>
      <c r="T3798"/>
      <c r="U3798"/>
      <c r="V3798"/>
      <c r="W3798"/>
      <c r="X3798"/>
      <c r="Y3798"/>
      <c r="Z3798"/>
      <c r="AA3798"/>
      <c r="AB3798"/>
      <c r="AC3798"/>
      <c r="AD3798"/>
      <c r="AE3798"/>
      <c r="AF3798"/>
    </row>
    <row r="3799" spans="1:32">
      <c r="A3799"/>
      <c r="I3799"/>
      <c r="J3799"/>
      <c r="K3799"/>
      <c r="N3799"/>
      <c r="P3799"/>
      <c r="Q3799"/>
      <c r="R3799"/>
      <c r="S3799"/>
      <c r="T3799"/>
      <c r="U3799"/>
      <c r="V3799"/>
      <c r="W3799"/>
      <c r="X3799"/>
      <c r="Y3799"/>
      <c r="Z3799"/>
      <c r="AA3799"/>
      <c r="AB3799"/>
      <c r="AC3799"/>
      <c r="AD3799"/>
      <c r="AE3799"/>
      <c r="AF3799"/>
    </row>
    <row r="3800" spans="1:32">
      <c r="A3800"/>
      <c r="I3800"/>
      <c r="J3800"/>
      <c r="K3800"/>
      <c r="N3800"/>
      <c r="P3800"/>
      <c r="Q3800"/>
      <c r="R3800"/>
      <c r="S3800"/>
      <c r="T3800"/>
      <c r="U3800"/>
      <c r="V3800"/>
      <c r="W3800"/>
      <c r="X3800"/>
      <c r="Y3800"/>
      <c r="Z3800"/>
      <c r="AA3800"/>
      <c r="AB3800"/>
      <c r="AC3800"/>
      <c r="AD3800"/>
      <c r="AE3800"/>
      <c r="AF3800"/>
    </row>
    <row r="3801" spans="1:32">
      <c r="A3801"/>
      <c r="I3801"/>
      <c r="J3801"/>
      <c r="K3801"/>
      <c r="N3801"/>
      <c r="P3801"/>
      <c r="Q3801"/>
      <c r="R3801"/>
      <c r="S3801"/>
      <c r="T3801"/>
      <c r="U3801"/>
      <c r="V3801"/>
      <c r="W3801"/>
      <c r="X3801"/>
      <c r="Y3801"/>
      <c r="Z3801"/>
      <c r="AA3801"/>
      <c r="AB3801"/>
      <c r="AC3801"/>
      <c r="AD3801"/>
      <c r="AE3801"/>
      <c r="AF3801"/>
    </row>
    <row r="3802" spans="1:32">
      <c r="A3802"/>
      <c r="I3802"/>
      <c r="J3802"/>
      <c r="K3802"/>
      <c r="N3802"/>
      <c r="P3802"/>
      <c r="Q3802"/>
      <c r="R3802"/>
      <c r="S3802"/>
      <c r="T3802"/>
      <c r="U3802"/>
      <c r="V3802"/>
      <c r="W3802"/>
      <c r="X3802"/>
      <c r="Y3802"/>
      <c r="Z3802"/>
      <c r="AA3802"/>
      <c r="AB3802"/>
      <c r="AC3802"/>
      <c r="AD3802"/>
      <c r="AE3802"/>
      <c r="AF3802"/>
    </row>
    <row r="3803" spans="1:32">
      <c r="A3803"/>
      <c r="I3803"/>
      <c r="J3803"/>
      <c r="K3803"/>
      <c r="N3803"/>
      <c r="P3803"/>
      <c r="Q3803"/>
      <c r="R3803"/>
      <c r="S3803"/>
      <c r="T3803"/>
      <c r="U3803"/>
      <c r="V3803"/>
      <c r="W3803"/>
      <c r="X3803"/>
      <c r="Y3803"/>
      <c r="Z3803"/>
      <c r="AA3803"/>
      <c r="AB3803"/>
      <c r="AC3803"/>
      <c r="AD3803"/>
      <c r="AE3803"/>
      <c r="AF3803"/>
    </row>
    <row r="3804" spans="1:32">
      <c r="A3804"/>
      <c r="I3804"/>
      <c r="J3804"/>
      <c r="K3804"/>
      <c r="N3804"/>
      <c r="P3804"/>
      <c r="Q3804"/>
      <c r="R3804"/>
      <c r="S3804"/>
      <c r="T3804"/>
      <c r="U3804"/>
      <c r="V3804"/>
      <c r="W3804"/>
      <c r="X3804"/>
      <c r="Y3804"/>
      <c r="Z3804"/>
      <c r="AA3804"/>
      <c r="AB3804"/>
      <c r="AC3804"/>
      <c r="AD3804"/>
      <c r="AE3804"/>
      <c r="AF3804"/>
    </row>
    <row r="3805" spans="1:32">
      <c r="A3805"/>
      <c r="I3805"/>
      <c r="J3805"/>
      <c r="K3805"/>
      <c r="N3805"/>
      <c r="P3805"/>
      <c r="Q3805"/>
      <c r="R3805"/>
      <c r="S3805"/>
      <c r="T3805"/>
      <c r="U3805"/>
      <c r="V3805"/>
      <c r="W3805"/>
      <c r="X3805"/>
      <c r="Y3805"/>
      <c r="Z3805"/>
      <c r="AA3805"/>
      <c r="AB3805"/>
      <c r="AC3805"/>
      <c r="AD3805"/>
      <c r="AE3805"/>
      <c r="AF3805"/>
    </row>
    <row r="3806" spans="1:32">
      <c r="A3806"/>
      <c r="I3806"/>
      <c r="J3806"/>
      <c r="K3806"/>
      <c r="N3806"/>
      <c r="P3806"/>
      <c r="Q3806"/>
      <c r="R3806"/>
      <c r="S3806"/>
      <c r="T3806"/>
      <c r="U3806"/>
      <c r="V3806"/>
      <c r="W3806"/>
      <c r="X3806"/>
      <c r="Y3806"/>
      <c r="Z3806"/>
      <c r="AA3806"/>
      <c r="AB3806"/>
      <c r="AC3806"/>
      <c r="AD3806"/>
      <c r="AE3806"/>
      <c r="AF3806"/>
    </row>
    <row r="3807" spans="1:32">
      <c r="A3807"/>
      <c r="I3807"/>
      <c r="J3807"/>
      <c r="K3807"/>
      <c r="N3807"/>
      <c r="P3807"/>
      <c r="Q3807"/>
      <c r="R3807"/>
      <c r="S3807"/>
      <c r="T3807"/>
      <c r="U3807"/>
      <c r="V3807"/>
      <c r="W3807"/>
      <c r="X3807"/>
      <c r="Y3807"/>
      <c r="Z3807"/>
      <c r="AA3807"/>
      <c r="AB3807"/>
      <c r="AC3807"/>
      <c r="AD3807"/>
      <c r="AE3807"/>
      <c r="AF3807"/>
    </row>
    <row r="3808" spans="1:32">
      <c r="A3808"/>
      <c r="I3808"/>
      <c r="J3808"/>
      <c r="K3808"/>
      <c r="N3808"/>
      <c r="P3808"/>
      <c r="Q3808"/>
      <c r="R3808"/>
      <c r="S3808"/>
      <c r="T3808"/>
      <c r="U3808"/>
      <c r="V3808"/>
      <c r="W3808"/>
      <c r="X3808"/>
      <c r="Y3808"/>
      <c r="Z3808"/>
      <c r="AA3808"/>
      <c r="AB3808"/>
      <c r="AC3808"/>
      <c r="AD3808"/>
      <c r="AE3808"/>
      <c r="AF3808"/>
    </row>
    <row r="3809" spans="1:32">
      <c r="A3809"/>
      <c r="I3809"/>
      <c r="J3809"/>
      <c r="K3809"/>
      <c r="N3809"/>
      <c r="P3809"/>
      <c r="Q3809"/>
      <c r="R3809"/>
      <c r="S3809"/>
      <c r="T3809"/>
      <c r="U3809"/>
      <c r="V3809"/>
      <c r="W3809"/>
      <c r="X3809"/>
      <c r="Y3809"/>
      <c r="Z3809"/>
      <c r="AA3809"/>
      <c r="AB3809"/>
      <c r="AC3809"/>
      <c r="AD3809"/>
      <c r="AE3809"/>
      <c r="AF3809"/>
    </row>
    <row r="3810" spans="1:32">
      <c r="A3810"/>
      <c r="I3810"/>
      <c r="J3810"/>
      <c r="K3810"/>
      <c r="N3810"/>
      <c r="P3810"/>
      <c r="Q3810"/>
      <c r="R3810"/>
      <c r="S3810"/>
      <c r="T3810"/>
      <c r="U3810"/>
      <c r="V3810"/>
      <c r="W3810"/>
      <c r="X3810"/>
      <c r="Y3810"/>
      <c r="Z3810"/>
      <c r="AA3810"/>
      <c r="AB3810"/>
      <c r="AC3810"/>
      <c r="AD3810"/>
      <c r="AE3810"/>
      <c r="AF3810"/>
    </row>
    <row r="3811" spans="1:32">
      <c r="A3811"/>
      <c r="I3811"/>
      <c r="J3811"/>
      <c r="K3811"/>
      <c r="N3811"/>
      <c r="P3811"/>
      <c r="Q3811"/>
      <c r="R3811"/>
      <c r="S3811"/>
      <c r="T3811"/>
      <c r="U3811"/>
      <c r="V3811"/>
      <c r="W3811"/>
      <c r="X3811"/>
      <c r="Y3811"/>
      <c r="Z3811"/>
      <c r="AA3811"/>
      <c r="AB3811"/>
      <c r="AC3811"/>
      <c r="AD3811"/>
      <c r="AE3811"/>
      <c r="AF3811"/>
    </row>
    <row r="3812" spans="1:32">
      <c r="A3812"/>
      <c r="I3812"/>
      <c r="J3812"/>
      <c r="K3812"/>
      <c r="N3812"/>
      <c r="P3812"/>
      <c r="Q3812"/>
      <c r="R3812"/>
      <c r="S3812"/>
      <c r="T3812"/>
      <c r="U3812"/>
      <c r="V3812"/>
      <c r="W3812"/>
      <c r="X3812"/>
      <c r="Y3812"/>
      <c r="Z3812"/>
      <c r="AA3812"/>
      <c r="AB3812"/>
      <c r="AC3812"/>
      <c r="AD3812"/>
      <c r="AE3812"/>
      <c r="AF3812"/>
    </row>
    <row r="3813" spans="1:32">
      <c r="A3813"/>
      <c r="I3813"/>
      <c r="J3813"/>
      <c r="K3813"/>
      <c r="N3813"/>
      <c r="P3813"/>
      <c r="Q3813"/>
      <c r="R3813"/>
      <c r="S3813"/>
      <c r="T3813"/>
      <c r="U3813"/>
      <c r="V3813"/>
      <c r="W3813"/>
      <c r="X3813"/>
      <c r="Y3813"/>
      <c r="Z3813"/>
      <c r="AA3813"/>
      <c r="AB3813"/>
      <c r="AC3813"/>
      <c r="AD3813"/>
      <c r="AE3813"/>
      <c r="AF3813"/>
    </row>
    <row r="3814" spans="1:32">
      <c r="A3814"/>
      <c r="I3814"/>
      <c r="J3814"/>
      <c r="K3814"/>
      <c r="N3814"/>
      <c r="P3814"/>
      <c r="Q3814"/>
      <c r="R3814"/>
      <c r="S3814"/>
      <c r="T3814"/>
      <c r="U3814"/>
      <c r="V3814"/>
      <c r="W3814"/>
      <c r="X3814"/>
      <c r="Y3814"/>
      <c r="Z3814"/>
      <c r="AA3814"/>
      <c r="AB3814"/>
      <c r="AC3814"/>
      <c r="AD3814"/>
      <c r="AE3814"/>
      <c r="AF3814"/>
    </row>
    <row r="3815" spans="1:32">
      <c r="A3815"/>
      <c r="I3815"/>
      <c r="J3815"/>
      <c r="K3815"/>
      <c r="N3815"/>
      <c r="P3815"/>
      <c r="Q3815"/>
      <c r="R3815"/>
      <c r="S3815"/>
      <c r="T3815"/>
      <c r="U3815"/>
      <c r="V3815"/>
      <c r="W3815"/>
      <c r="X3815"/>
      <c r="Y3815"/>
      <c r="Z3815"/>
      <c r="AA3815"/>
      <c r="AB3815"/>
      <c r="AC3815"/>
      <c r="AD3815"/>
      <c r="AE3815"/>
      <c r="AF3815"/>
    </row>
    <row r="3816" spans="1:32">
      <c r="A3816"/>
      <c r="I3816"/>
      <c r="J3816"/>
      <c r="K3816"/>
      <c r="N3816"/>
      <c r="P3816"/>
      <c r="Q3816"/>
      <c r="R3816"/>
      <c r="S3816"/>
      <c r="T3816"/>
      <c r="U3816"/>
      <c r="V3816"/>
      <c r="W3816"/>
      <c r="X3816"/>
      <c r="Y3816"/>
      <c r="Z3816"/>
      <c r="AA3816"/>
      <c r="AB3816"/>
      <c r="AC3816"/>
      <c r="AD3816"/>
      <c r="AE3816"/>
      <c r="AF3816"/>
    </row>
    <row r="3817" spans="1:32">
      <c r="A3817"/>
      <c r="I3817"/>
      <c r="J3817"/>
      <c r="K3817"/>
      <c r="N3817"/>
      <c r="P3817"/>
      <c r="Q3817"/>
      <c r="R3817"/>
      <c r="S3817"/>
      <c r="T3817"/>
      <c r="U3817"/>
      <c r="V3817"/>
      <c r="W3817"/>
      <c r="X3817"/>
      <c r="Y3817"/>
      <c r="Z3817"/>
      <c r="AA3817"/>
      <c r="AB3817"/>
      <c r="AC3817"/>
      <c r="AD3817"/>
      <c r="AE3817"/>
      <c r="AF3817"/>
    </row>
    <row r="3818" spans="1:32">
      <c r="A3818"/>
      <c r="I3818"/>
      <c r="J3818"/>
      <c r="K3818"/>
      <c r="N3818"/>
      <c r="P3818"/>
      <c r="Q3818"/>
      <c r="R3818"/>
      <c r="S3818"/>
      <c r="T3818"/>
      <c r="U3818"/>
      <c r="V3818"/>
      <c r="W3818"/>
      <c r="X3818"/>
      <c r="Y3818"/>
      <c r="Z3818"/>
      <c r="AA3818"/>
      <c r="AB3818"/>
      <c r="AC3818"/>
      <c r="AD3818"/>
      <c r="AE3818"/>
      <c r="AF3818"/>
    </row>
    <row r="3819" spans="1:32">
      <c r="A3819"/>
      <c r="I3819"/>
      <c r="J3819"/>
      <c r="K3819"/>
      <c r="N3819"/>
      <c r="P3819"/>
      <c r="Q3819"/>
      <c r="R3819"/>
      <c r="S3819"/>
      <c r="T3819"/>
      <c r="U3819"/>
      <c r="V3819"/>
      <c r="W3819"/>
      <c r="X3819"/>
      <c r="Y3819"/>
      <c r="Z3819"/>
      <c r="AA3819"/>
      <c r="AB3819"/>
      <c r="AC3819"/>
      <c r="AD3819"/>
      <c r="AE3819"/>
      <c r="AF3819"/>
    </row>
    <row r="3820" spans="1:32">
      <c r="A3820"/>
      <c r="I3820"/>
      <c r="J3820"/>
      <c r="K3820"/>
      <c r="N3820"/>
      <c r="P3820"/>
      <c r="Q3820"/>
      <c r="R3820"/>
      <c r="S3820"/>
      <c r="T3820"/>
      <c r="U3820"/>
      <c r="V3820"/>
      <c r="W3820"/>
      <c r="X3820"/>
      <c r="Y3820"/>
      <c r="Z3820"/>
      <c r="AA3820"/>
      <c r="AB3820"/>
      <c r="AC3820"/>
      <c r="AD3820"/>
      <c r="AE3820"/>
      <c r="AF3820"/>
    </row>
    <row r="3821" spans="1:32">
      <c r="A3821"/>
      <c r="I3821"/>
      <c r="J3821"/>
      <c r="K3821"/>
      <c r="N3821"/>
      <c r="P3821"/>
      <c r="Q3821"/>
      <c r="R3821"/>
      <c r="S3821"/>
      <c r="T3821"/>
      <c r="U3821"/>
      <c r="V3821"/>
      <c r="W3821"/>
      <c r="X3821"/>
      <c r="Y3821"/>
      <c r="Z3821"/>
      <c r="AA3821"/>
      <c r="AB3821"/>
      <c r="AC3821"/>
      <c r="AD3821"/>
      <c r="AE3821"/>
      <c r="AF3821"/>
    </row>
    <row r="3822" spans="1:32">
      <c r="A3822"/>
      <c r="I3822"/>
      <c r="J3822"/>
      <c r="K3822"/>
      <c r="N3822"/>
      <c r="P3822"/>
      <c r="Q3822"/>
      <c r="R3822"/>
      <c r="S3822"/>
      <c r="T3822"/>
      <c r="U3822"/>
      <c r="V3822"/>
      <c r="W3822"/>
      <c r="X3822"/>
      <c r="Y3822"/>
      <c r="Z3822"/>
      <c r="AA3822"/>
      <c r="AB3822"/>
      <c r="AC3822"/>
      <c r="AD3822"/>
      <c r="AE3822"/>
      <c r="AF3822"/>
    </row>
    <row r="3823" spans="1:32">
      <c r="A3823"/>
      <c r="I3823"/>
      <c r="J3823"/>
      <c r="K3823"/>
      <c r="N3823"/>
      <c r="P3823"/>
      <c r="Q3823"/>
      <c r="R3823"/>
      <c r="S3823"/>
      <c r="T3823"/>
      <c r="U3823"/>
      <c r="V3823"/>
      <c r="W3823"/>
      <c r="X3823"/>
      <c r="Y3823"/>
      <c r="Z3823"/>
      <c r="AA3823"/>
      <c r="AB3823"/>
      <c r="AC3823"/>
      <c r="AD3823"/>
      <c r="AE3823"/>
      <c r="AF3823"/>
    </row>
    <row r="3824" spans="1:32">
      <c r="A3824"/>
      <c r="I3824"/>
      <c r="J3824"/>
      <c r="K3824"/>
      <c r="N3824"/>
      <c r="P3824"/>
      <c r="Q3824"/>
      <c r="R3824"/>
      <c r="S3824"/>
      <c r="T3824"/>
      <c r="U3824"/>
      <c r="V3824"/>
      <c r="W3824"/>
      <c r="X3824"/>
      <c r="Y3824"/>
      <c r="Z3824"/>
      <c r="AA3824"/>
      <c r="AB3824"/>
      <c r="AC3824"/>
      <c r="AD3824"/>
      <c r="AE3824"/>
      <c r="AF3824"/>
    </row>
    <row r="3825" spans="1:32">
      <c r="A3825"/>
      <c r="I3825"/>
      <c r="J3825"/>
      <c r="K3825"/>
      <c r="N3825"/>
      <c r="P3825"/>
      <c r="Q3825"/>
      <c r="R3825"/>
      <c r="S3825"/>
      <c r="T3825"/>
      <c r="U3825"/>
      <c r="V3825"/>
      <c r="W3825"/>
      <c r="X3825"/>
      <c r="Y3825"/>
      <c r="Z3825"/>
      <c r="AA3825"/>
      <c r="AB3825"/>
      <c r="AC3825"/>
      <c r="AD3825"/>
      <c r="AE3825"/>
      <c r="AF3825"/>
    </row>
    <row r="3826" spans="1:32">
      <c r="A3826"/>
      <c r="I3826"/>
      <c r="J3826"/>
      <c r="K3826"/>
      <c r="N3826"/>
      <c r="P3826"/>
      <c r="Q3826"/>
      <c r="R3826"/>
      <c r="S3826"/>
      <c r="T3826"/>
      <c r="U3826"/>
      <c r="V3826"/>
      <c r="W3826"/>
      <c r="X3826"/>
      <c r="Y3826"/>
      <c r="Z3826"/>
      <c r="AA3826"/>
      <c r="AB3826"/>
      <c r="AC3826"/>
      <c r="AD3826"/>
      <c r="AE3826"/>
      <c r="AF3826"/>
    </row>
    <row r="3827" spans="1:32">
      <c r="A3827"/>
      <c r="I3827"/>
      <c r="J3827"/>
      <c r="K3827"/>
      <c r="N3827"/>
      <c r="P3827"/>
      <c r="Q3827"/>
      <c r="R3827"/>
      <c r="S3827"/>
      <c r="T3827"/>
      <c r="U3827"/>
      <c r="V3827"/>
      <c r="W3827"/>
      <c r="X3827"/>
      <c r="Y3827"/>
      <c r="Z3827"/>
      <c r="AA3827"/>
      <c r="AB3827"/>
      <c r="AC3827"/>
      <c r="AD3827"/>
      <c r="AE3827"/>
      <c r="AF3827"/>
    </row>
    <row r="3828" spans="1:32">
      <c r="A3828"/>
      <c r="I3828"/>
      <c r="J3828"/>
      <c r="K3828"/>
      <c r="N3828"/>
      <c r="P3828"/>
      <c r="Q3828"/>
      <c r="R3828"/>
      <c r="S3828"/>
      <c r="T3828"/>
      <c r="U3828"/>
      <c r="V3828"/>
      <c r="W3828"/>
      <c r="X3828"/>
      <c r="Y3828"/>
      <c r="Z3828"/>
      <c r="AA3828"/>
      <c r="AB3828"/>
      <c r="AC3828"/>
      <c r="AD3828"/>
      <c r="AE3828"/>
      <c r="AF3828"/>
    </row>
    <row r="3829" spans="1:32">
      <c r="A3829"/>
      <c r="I3829"/>
      <c r="J3829"/>
      <c r="K3829"/>
      <c r="N3829"/>
      <c r="P3829"/>
      <c r="Q3829"/>
      <c r="R3829"/>
      <c r="S3829"/>
      <c r="T3829"/>
      <c r="U3829"/>
      <c r="V3829"/>
      <c r="W3829"/>
      <c r="X3829"/>
      <c r="Y3829"/>
      <c r="Z3829"/>
      <c r="AA3829"/>
      <c r="AB3829"/>
      <c r="AC3829"/>
      <c r="AD3829"/>
      <c r="AE3829"/>
      <c r="AF3829"/>
    </row>
    <row r="3830" spans="1:32">
      <c r="A3830"/>
      <c r="I3830"/>
      <c r="J3830"/>
      <c r="K3830"/>
      <c r="N3830"/>
      <c r="P3830"/>
      <c r="Q3830"/>
      <c r="R3830"/>
      <c r="S3830"/>
      <c r="T3830"/>
      <c r="U3830"/>
      <c r="V3830"/>
      <c r="W3830"/>
      <c r="X3830"/>
      <c r="Y3830"/>
      <c r="Z3830"/>
      <c r="AA3830"/>
      <c r="AB3830"/>
      <c r="AC3830"/>
      <c r="AD3830"/>
      <c r="AE3830"/>
      <c r="AF3830"/>
    </row>
    <row r="3831" spans="1:32">
      <c r="A3831"/>
      <c r="I3831"/>
      <c r="J3831"/>
      <c r="K3831"/>
      <c r="N3831"/>
      <c r="P3831"/>
      <c r="Q3831"/>
      <c r="R3831"/>
      <c r="S3831"/>
      <c r="T3831"/>
      <c r="U3831"/>
      <c r="V3831"/>
      <c r="W3831"/>
      <c r="X3831"/>
      <c r="Y3831"/>
      <c r="Z3831"/>
      <c r="AA3831"/>
      <c r="AB3831"/>
      <c r="AC3831"/>
      <c r="AD3831"/>
      <c r="AE3831"/>
      <c r="AF3831"/>
    </row>
    <row r="3832" spans="1:32">
      <c r="A3832"/>
      <c r="I3832"/>
      <c r="J3832"/>
      <c r="K3832"/>
      <c r="N3832"/>
      <c r="P3832"/>
      <c r="Q3832"/>
      <c r="R3832"/>
      <c r="S3832"/>
      <c r="T3832"/>
      <c r="U3832"/>
      <c r="V3832"/>
      <c r="W3832"/>
      <c r="X3832"/>
      <c r="Y3832"/>
      <c r="Z3832"/>
      <c r="AA3832"/>
      <c r="AB3832"/>
      <c r="AC3832"/>
      <c r="AD3832"/>
      <c r="AE3832"/>
      <c r="AF3832"/>
    </row>
    <row r="3833" spans="1:32">
      <c r="A3833"/>
      <c r="I3833"/>
      <c r="J3833"/>
      <c r="K3833"/>
      <c r="N3833"/>
      <c r="P3833"/>
      <c r="Q3833"/>
      <c r="R3833"/>
      <c r="S3833"/>
      <c r="T3833"/>
      <c r="U3833"/>
      <c r="V3833"/>
      <c r="W3833"/>
      <c r="X3833"/>
      <c r="Y3833"/>
      <c r="Z3833"/>
      <c r="AA3833"/>
      <c r="AB3833"/>
      <c r="AC3833"/>
      <c r="AD3833"/>
      <c r="AE3833"/>
      <c r="AF3833"/>
    </row>
    <row r="3834" spans="1:32">
      <c r="A3834"/>
      <c r="I3834"/>
      <c r="J3834"/>
      <c r="K3834"/>
      <c r="N3834"/>
      <c r="P3834"/>
      <c r="Q3834"/>
      <c r="R3834"/>
      <c r="S3834"/>
      <c r="T3834"/>
      <c r="U3834"/>
      <c r="V3834"/>
      <c r="W3834"/>
      <c r="X3834"/>
      <c r="Y3834"/>
      <c r="Z3834"/>
      <c r="AA3834"/>
      <c r="AB3834"/>
      <c r="AC3834"/>
      <c r="AD3834"/>
      <c r="AE3834"/>
      <c r="AF3834"/>
    </row>
    <row r="3835" spans="1:32">
      <c r="A3835"/>
      <c r="I3835"/>
      <c r="J3835"/>
      <c r="K3835"/>
      <c r="N3835"/>
      <c r="P3835"/>
      <c r="Q3835"/>
      <c r="R3835"/>
      <c r="S3835"/>
      <c r="T3835"/>
      <c r="U3835"/>
      <c r="V3835"/>
      <c r="W3835"/>
      <c r="X3835"/>
      <c r="Y3835"/>
      <c r="Z3835"/>
      <c r="AA3835"/>
      <c r="AB3835"/>
      <c r="AC3835"/>
      <c r="AD3835"/>
      <c r="AE3835"/>
      <c r="AF3835"/>
    </row>
    <row r="3836" spans="1:32">
      <c r="A3836"/>
      <c r="I3836"/>
      <c r="J3836"/>
      <c r="K3836"/>
      <c r="N3836"/>
      <c r="P3836"/>
      <c r="Q3836"/>
      <c r="R3836"/>
      <c r="S3836"/>
      <c r="T3836"/>
      <c r="U3836"/>
      <c r="V3836"/>
      <c r="W3836"/>
      <c r="X3836"/>
      <c r="Y3836"/>
      <c r="Z3836"/>
      <c r="AA3836"/>
      <c r="AB3836"/>
      <c r="AC3836"/>
      <c r="AD3836"/>
      <c r="AE3836"/>
      <c r="AF3836"/>
    </row>
    <row r="3837" spans="1:32">
      <c r="A3837"/>
      <c r="I3837"/>
      <c r="J3837"/>
      <c r="K3837"/>
      <c r="N3837"/>
      <c r="P3837"/>
      <c r="Q3837"/>
      <c r="R3837"/>
      <c r="S3837"/>
      <c r="T3837"/>
      <c r="U3837"/>
      <c r="V3837"/>
      <c r="W3837"/>
      <c r="X3837"/>
      <c r="Y3837"/>
      <c r="Z3837"/>
      <c r="AA3837"/>
      <c r="AB3837"/>
      <c r="AC3837"/>
      <c r="AD3837"/>
      <c r="AE3837"/>
      <c r="AF3837"/>
    </row>
    <row r="3838" spans="1:32">
      <c r="A3838"/>
      <c r="I3838"/>
      <c r="J3838"/>
      <c r="K3838"/>
      <c r="N3838"/>
      <c r="P3838"/>
      <c r="Q3838"/>
      <c r="R3838"/>
      <c r="S3838"/>
      <c r="T3838"/>
      <c r="U3838"/>
      <c r="V3838"/>
      <c r="W3838"/>
      <c r="X3838"/>
      <c r="Y3838"/>
      <c r="Z3838"/>
      <c r="AA3838"/>
      <c r="AB3838"/>
      <c r="AC3838"/>
      <c r="AD3838"/>
      <c r="AE3838"/>
      <c r="AF3838"/>
    </row>
    <row r="3839" spans="1:32">
      <c r="A3839"/>
      <c r="I3839"/>
      <c r="J3839"/>
      <c r="K3839"/>
      <c r="N3839"/>
      <c r="P3839"/>
      <c r="Q3839"/>
      <c r="R3839"/>
      <c r="S3839"/>
      <c r="T3839"/>
      <c r="U3839"/>
      <c r="V3839"/>
      <c r="W3839"/>
      <c r="X3839"/>
      <c r="Y3839"/>
      <c r="Z3839"/>
      <c r="AA3839"/>
      <c r="AB3839"/>
      <c r="AC3839"/>
      <c r="AD3839"/>
      <c r="AE3839"/>
      <c r="AF3839"/>
    </row>
    <row r="3840" spans="1:32">
      <c r="A3840"/>
      <c r="I3840"/>
      <c r="J3840"/>
      <c r="K3840"/>
      <c r="N3840"/>
      <c r="P3840"/>
      <c r="Q3840"/>
      <c r="R3840"/>
      <c r="S3840"/>
      <c r="T3840"/>
      <c r="U3840"/>
      <c r="V3840"/>
      <c r="W3840"/>
      <c r="X3840"/>
      <c r="Y3840"/>
      <c r="Z3840"/>
      <c r="AA3840"/>
      <c r="AB3840"/>
      <c r="AC3840"/>
      <c r="AD3840"/>
      <c r="AE3840"/>
      <c r="AF3840"/>
    </row>
    <row r="3841" spans="1:32">
      <c r="A3841"/>
      <c r="I3841"/>
      <c r="J3841"/>
      <c r="K3841"/>
      <c r="N3841"/>
      <c r="P3841"/>
      <c r="Q3841"/>
      <c r="R3841"/>
      <c r="S3841"/>
      <c r="T3841"/>
      <c r="U3841"/>
      <c r="V3841"/>
      <c r="W3841"/>
      <c r="X3841"/>
      <c r="Y3841"/>
      <c r="Z3841"/>
      <c r="AA3841"/>
      <c r="AB3841"/>
      <c r="AC3841"/>
      <c r="AD3841"/>
      <c r="AE3841"/>
      <c r="AF3841"/>
    </row>
    <row r="3842" spans="1:32">
      <c r="A3842"/>
      <c r="I3842"/>
      <c r="J3842"/>
      <c r="K3842"/>
      <c r="N3842"/>
      <c r="P3842"/>
      <c r="Q3842"/>
      <c r="R3842"/>
      <c r="S3842"/>
      <c r="T3842"/>
      <c r="U3842"/>
      <c r="V3842"/>
      <c r="W3842"/>
      <c r="X3842"/>
      <c r="Y3842"/>
      <c r="Z3842"/>
      <c r="AA3842"/>
      <c r="AB3842"/>
      <c r="AC3842"/>
      <c r="AD3842"/>
      <c r="AE3842"/>
      <c r="AF3842"/>
    </row>
    <row r="3843" spans="1:32">
      <c r="A3843"/>
      <c r="I3843"/>
      <c r="J3843"/>
      <c r="K3843"/>
      <c r="N3843"/>
      <c r="P3843"/>
      <c r="Q3843"/>
      <c r="R3843"/>
      <c r="S3843"/>
      <c r="T3843"/>
      <c r="U3843"/>
      <c r="V3843"/>
      <c r="W3843"/>
      <c r="X3843"/>
      <c r="Y3843"/>
      <c r="Z3843"/>
      <c r="AA3843"/>
      <c r="AB3843"/>
      <c r="AC3843"/>
      <c r="AD3843"/>
      <c r="AE3843"/>
      <c r="AF3843"/>
    </row>
    <row r="3844" spans="1:32">
      <c r="A3844"/>
      <c r="I3844"/>
      <c r="J3844"/>
      <c r="K3844"/>
      <c r="N3844"/>
      <c r="P3844"/>
      <c r="Q3844"/>
      <c r="R3844"/>
      <c r="S3844"/>
      <c r="T3844"/>
      <c r="U3844"/>
      <c r="V3844"/>
      <c r="W3844"/>
      <c r="X3844"/>
      <c r="Y3844"/>
      <c r="Z3844"/>
      <c r="AA3844"/>
      <c r="AB3844"/>
      <c r="AC3844"/>
      <c r="AD3844"/>
      <c r="AE3844"/>
      <c r="AF3844"/>
    </row>
    <row r="3845" spans="1:32">
      <c r="A3845"/>
      <c r="I3845"/>
      <c r="J3845"/>
      <c r="K3845"/>
      <c r="N3845"/>
      <c r="P3845"/>
      <c r="Q3845"/>
      <c r="R3845"/>
      <c r="S3845"/>
      <c r="T3845"/>
      <c r="U3845"/>
      <c r="V3845"/>
      <c r="W3845"/>
      <c r="X3845"/>
      <c r="Y3845"/>
      <c r="Z3845"/>
      <c r="AA3845"/>
      <c r="AB3845"/>
      <c r="AC3845"/>
      <c r="AD3845"/>
      <c r="AE3845"/>
      <c r="AF3845"/>
    </row>
    <row r="3846" spans="1:32">
      <c r="A3846"/>
      <c r="I3846"/>
      <c r="J3846"/>
      <c r="K3846"/>
      <c r="N3846"/>
      <c r="P3846"/>
      <c r="Q3846"/>
      <c r="R3846"/>
      <c r="S3846"/>
      <c r="T3846"/>
      <c r="U3846"/>
      <c r="V3846"/>
      <c r="W3846"/>
      <c r="X3846"/>
      <c r="Y3846"/>
      <c r="Z3846"/>
      <c r="AA3846"/>
      <c r="AB3846"/>
      <c r="AC3846"/>
      <c r="AD3846"/>
      <c r="AE3846"/>
      <c r="AF3846"/>
    </row>
    <row r="3847" spans="1:32">
      <c r="A3847"/>
      <c r="I3847"/>
      <c r="J3847"/>
      <c r="K3847"/>
      <c r="N3847"/>
      <c r="P3847"/>
      <c r="Q3847"/>
      <c r="R3847"/>
      <c r="S3847"/>
      <c r="T3847"/>
      <c r="U3847"/>
      <c r="V3847"/>
      <c r="W3847"/>
      <c r="X3847"/>
      <c r="Y3847"/>
      <c r="Z3847"/>
      <c r="AA3847"/>
      <c r="AB3847"/>
      <c r="AC3847"/>
      <c r="AD3847"/>
      <c r="AE3847"/>
      <c r="AF3847"/>
    </row>
    <row r="3848" spans="1:32">
      <c r="A3848"/>
      <c r="I3848"/>
      <c r="J3848"/>
      <c r="K3848"/>
      <c r="N3848"/>
      <c r="P3848"/>
      <c r="Q3848"/>
      <c r="R3848"/>
      <c r="S3848"/>
      <c r="T3848"/>
      <c r="U3848"/>
      <c r="V3848"/>
      <c r="W3848"/>
      <c r="X3848"/>
      <c r="Y3848"/>
      <c r="Z3848"/>
      <c r="AA3848"/>
      <c r="AB3848"/>
      <c r="AC3848"/>
      <c r="AD3848"/>
      <c r="AE3848"/>
      <c r="AF3848"/>
    </row>
    <row r="3849" spans="1:32">
      <c r="A3849"/>
      <c r="I3849"/>
      <c r="J3849"/>
      <c r="K3849"/>
      <c r="N3849"/>
      <c r="P3849"/>
      <c r="Q3849"/>
      <c r="R3849"/>
      <c r="S3849"/>
      <c r="T3849"/>
      <c r="U3849"/>
      <c r="V3849"/>
      <c r="W3849"/>
      <c r="X3849"/>
      <c r="Y3849"/>
      <c r="Z3849"/>
      <c r="AA3849"/>
      <c r="AB3849"/>
      <c r="AC3849"/>
      <c r="AD3849"/>
      <c r="AE3849"/>
      <c r="AF3849"/>
    </row>
    <row r="3850" spans="1:32">
      <c r="A3850"/>
      <c r="I3850"/>
      <c r="J3850"/>
      <c r="K3850"/>
      <c r="N3850"/>
      <c r="P3850"/>
      <c r="Q3850"/>
      <c r="R3850"/>
      <c r="S3850"/>
      <c r="T3850"/>
      <c r="U3850"/>
      <c r="V3850"/>
      <c r="W3850"/>
      <c r="X3850"/>
      <c r="Y3850"/>
      <c r="Z3850"/>
      <c r="AA3850"/>
      <c r="AB3850"/>
      <c r="AC3850"/>
      <c r="AD3850"/>
      <c r="AE3850"/>
      <c r="AF3850"/>
    </row>
    <row r="3851" spans="1:32">
      <c r="A3851"/>
      <c r="I3851"/>
      <c r="J3851"/>
      <c r="K3851"/>
      <c r="N3851"/>
      <c r="P3851"/>
      <c r="Q3851"/>
      <c r="R3851"/>
      <c r="S3851"/>
      <c r="T3851"/>
      <c r="U3851"/>
      <c r="V3851"/>
      <c r="W3851"/>
      <c r="X3851"/>
      <c r="Y3851"/>
      <c r="Z3851"/>
      <c r="AA3851"/>
      <c r="AB3851"/>
      <c r="AC3851"/>
      <c r="AD3851"/>
      <c r="AE3851"/>
      <c r="AF3851"/>
    </row>
    <row r="3852" spans="1:32">
      <c r="A3852"/>
      <c r="I3852"/>
      <c r="J3852"/>
      <c r="K3852"/>
      <c r="N3852"/>
      <c r="P3852"/>
      <c r="Q3852"/>
      <c r="R3852"/>
      <c r="S3852"/>
      <c r="T3852"/>
      <c r="U3852"/>
      <c r="V3852"/>
      <c r="W3852"/>
      <c r="X3852"/>
      <c r="Y3852"/>
      <c r="Z3852"/>
      <c r="AA3852"/>
      <c r="AB3852"/>
      <c r="AC3852"/>
      <c r="AD3852"/>
      <c r="AE3852"/>
      <c r="AF3852"/>
    </row>
    <row r="3853" spans="1:32">
      <c r="A3853"/>
      <c r="I3853"/>
      <c r="J3853"/>
      <c r="K3853"/>
      <c r="N3853"/>
      <c r="P3853"/>
      <c r="Q3853"/>
      <c r="R3853"/>
      <c r="S3853"/>
      <c r="T3853"/>
      <c r="U3853"/>
      <c r="V3853"/>
      <c r="W3853"/>
      <c r="X3853"/>
      <c r="Y3853"/>
      <c r="Z3853"/>
      <c r="AA3853"/>
      <c r="AB3853"/>
      <c r="AC3853"/>
      <c r="AD3853"/>
      <c r="AE3853"/>
      <c r="AF3853"/>
    </row>
    <row r="3854" spans="1:32">
      <c r="A3854"/>
      <c r="I3854"/>
      <c r="J3854"/>
      <c r="K3854"/>
      <c r="N3854"/>
      <c r="P3854"/>
      <c r="Q3854"/>
      <c r="R3854"/>
      <c r="S3854"/>
      <c r="T3854"/>
      <c r="U3854"/>
      <c r="V3854"/>
      <c r="W3854"/>
      <c r="X3854"/>
      <c r="Y3854"/>
      <c r="Z3854"/>
      <c r="AA3854"/>
      <c r="AB3854"/>
      <c r="AC3854"/>
      <c r="AD3854"/>
      <c r="AE3854"/>
      <c r="AF3854"/>
    </row>
    <row r="3855" spans="1:32">
      <c r="A3855"/>
      <c r="I3855"/>
      <c r="J3855"/>
      <c r="K3855"/>
      <c r="N3855"/>
      <c r="P3855"/>
      <c r="Q3855"/>
      <c r="R3855"/>
      <c r="S3855"/>
      <c r="T3855"/>
      <c r="U3855"/>
      <c r="V3855"/>
      <c r="W3855"/>
      <c r="X3855"/>
      <c r="Y3855"/>
      <c r="Z3855"/>
      <c r="AA3855"/>
      <c r="AB3855"/>
      <c r="AC3855"/>
      <c r="AD3855"/>
      <c r="AE3855"/>
      <c r="AF3855"/>
    </row>
    <row r="3856" spans="1:32">
      <c r="A3856"/>
      <c r="I3856"/>
      <c r="J3856"/>
      <c r="K3856"/>
      <c r="N3856"/>
      <c r="P3856"/>
      <c r="Q3856"/>
      <c r="R3856"/>
      <c r="S3856"/>
      <c r="T3856"/>
      <c r="U3856"/>
      <c r="V3856"/>
      <c r="W3856"/>
      <c r="X3856"/>
      <c r="Y3856"/>
      <c r="Z3856"/>
      <c r="AA3856"/>
      <c r="AB3856"/>
      <c r="AC3856"/>
      <c r="AD3856"/>
      <c r="AE3856"/>
      <c r="AF3856"/>
    </row>
    <row r="3857" spans="1:32">
      <c r="A3857"/>
      <c r="I3857"/>
      <c r="J3857"/>
      <c r="K3857"/>
      <c r="N3857"/>
      <c r="P3857"/>
      <c r="Q3857"/>
      <c r="R3857"/>
      <c r="S3857"/>
      <c r="T3857"/>
      <c r="U3857"/>
      <c r="V3857"/>
      <c r="W3857"/>
      <c r="X3857"/>
      <c r="Y3857"/>
      <c r="Z3857"/>
      <c r="AA3857"/>
      <c r="AB3857"/>
      <c r="AC3857"/>
      <c r="AD3857"/>
      <c r="AE3857"/>
      <c r="AF3857"/>
    </row>
    <row r="3858" spans="1:32">
      <c r="A3858"/>
      <c r="I3858"/>
      <c r="J3858"/>
      <c r="K3858"/>
      <c r="N3858"/>
      <c r="P3858"/>
      <c r="Q3858"/>
      <c r="R3858"/>
      <c r="S3858"/>
      <c r="T3858"/>
      <c r="U3858"/>
      <c r="V3858"/>
      <c r="W3858"/>
      <c r="X3858"/>
      <c r="Y3858"/>
      <c r="Z3858"/>
      <c r="AA3858"/>
      <c r="AB3858"/>
      <c r="AC3858"/>
      <c r="AD3858"/>
      <c r="AE3858"/>
      <c r="AF3858"/>
    </row>
    <row r="3859" spans="1:32">
      <c r="A3859"/>
      <c r="I3859"/>
      <c r="J3859"/>
      <c r="K3859"/>
      <c r="N3859"/>
      <c r="P3859"/>
      <c r="Q3859"/>
      <c r="R3859"/>
      <c r="S3859"/>
      <c r="T3859"/>
      <c r="U3859"/>
      <c r="V3859"/>
      <c r="W3859"/>
      <c r="X3859"/>
      <c r="Y3859"/>
      <c r="Z3859"/>
      <c r="AA3859"/>
      <c r="AB3859"/>
      <c r="AC3859"/>
      <c r="AD3859"/>
      <c r="AE3859"/>
      <c r="AF3859"/>
    </row>
    <row r="3860" spans="1:32">
      <c r="A3860"/>
      <c r="I3860"/>
      <c r="J3860"/>
      <c r="K3860"/>
      <c r="N3860"/>
      <c r="P3860"/>
      <c r="Q3860"/>
      <c r="R3860"/>
      <c r="S3860"/>
      <c r="T3860"/>
      <c r="U3860"/>
      <c r="V3860"/>
      <c r="W3860"/>
      <c r="X3860"/>
      <c r="Y3860"/>
      <c r="Z3860"/>
      <c r="AA3860"/>
      <c r="AB3860"/>
      <c r="AC3860"/>
      <c r="AD3860"/>
      <c r="AE3860"/>
      <c r="AF3860"/>
    </row>
    <row r="3861" spans="1:32">
      <c r="A3861"/>
      <c r="I3861"/>
      <c r="J3861"/>
      <c r="K3861"/>
      <c r="N3861"/>
      <c r="P3861"/>
      <c r="Q3861"/>
      <c r="R3861"/>
      <c r="S3861"/>
      <c r="T3861"/>
      <c r="U3861"/>
      <c r="V3861"/>
      <c r="W3861"/>
      <c r="X3861"/>
      <c r="Y3861"/>
      <c r="Z3861"/>
      <c r="AA3861"/>
      <c r="AB3861"/>
      <c r="AC3861"/>
      <c r="AD3861"/>
      <c r="AE3861"/>
      <c r="AF3861"/>
    </row>
    <row r="3862" spans="1:32">
      <c r="A3862"/>
      <c r="I3862"/>
      <c r="J3862"/>
      <c r="K3862"/>
      <c r="N3862"/>
      <c r="P3862"/>
      <c r="Q3862"/>
      <c r="R3862"/>
      <c r="S3862"/>
      <c r="T3862"/>
      <c r="U3862"/>
      <c r="V3862"/>
      <c r="W3862"/>
      <c r="X3862"/>
      <c r="Y3862"/>
      <c r="Z3862"/>
      <c r="AA3862"/>
      <c r="AB3862"/>
      <c r="AC3862"/>
      <c r="AD3862"/>
      <c r="AE3862"/>
      <c r="AF3862"/>
    </row>
    <row r="3863" spans="1:32">
      <c r="A3863"/>
      <c r="I3863"/>
      <c r="J3863"/>
      <c r="K3863"/>
      <c r="N3863"/>
      <c r="P3863"/>
      <c r="Q3863"/>
      <c r="R3863"/>
      <c r="S3863"/>
      <c r="T3863"/>
      <c r="U3863"/>
      <c r="V3863"/>
      <c r="W3863"/>
      <c r="X3863"/>
      <c r="Y3863"/>
      <c r="Z3863"/>
      <c r="AA3863"/>
      <c r="AB3863"/>
      <c r="AC3863"/>
      <c r="AD3863"/>
      <c r="AE3863"/>
      <c r="AF3863"/>
    </row>
    <row r="3864" spans="1:32">
      <c r="A3864"/>
      <c r="I3864"/>
      <c r="J3864"/>
      <c r="K3864"/>
      <c r="N3864"/>
      <c r="P3864"/>
      <c r="Q3864"/>
      <c r="R3864"/>
      <c r="S3864"/>
      <c r="T3864"/>
      <c r="U3864"/>
      <c r="V3864"/>
      <c r="W3864"/>
      <c r="X3864"/>
      <c r="Y3864"/>
      <c r="Z3864"/>
      <c r="AA3864"/>
      <c r="AB3864"/>
      <c r="AC3864"/>
      <c r="AD3864"/>
      <c r="AE3864"/>
      <c r="AF3864"/>
    </row>
    <row r="3865" spans="1:32">
      <c r="A3865"/>
      <c r="I3865"/>
      <c r="J3865"/>
      <c r="K3865"/>
      <c r="N3865"/>
      <c r="P3865"/>
      <c r="Q3865"/>
      <c r="R3865"/>
      <c r="S3865"/>
      <c r="T3865"/>
      <c r="U3865"/>
      <c r="V3865"/>
      <c r="W3865"/>
      <c r="X3865"/>
      <c r="Y3865"/>
      <c r="Z3865"/>
      <c r="AA3865"/>
      <c r="AB3865"/>
      <c r="AC3865"/>
      <c r="AD3865"/>
      <c r="AE3865"/>
      <c r="AF3865"/>
    </row>
    <row r="3866" spans="1:32">
      <c r="A3866"/>
      <c r="I3866"/>
      <c r="J3866"/>
      <c r="K3866"/>
      <c r="N3866"/>
      <c r="P3866"/>
      <c r="Q3866"/>
      <c r="R3866"/>
      <c r="S3866"/>
      <c r="T3866"/>
      <c r="U3866"/>
      <c r="V3866"/>
      <c r="W3866"/>
      <c r="X3866"/>
      <c r="Y3866"/>
      <c r="Z3866"/>
      <c r="AA3866"/>
      <c r="AB3866"/>
      <c r="AC3866"/>
      <c r="AD3866"/>
      <c r="AE3866"/>
      <c r="AF3866"/>
    </row>
    <row r="3867" spans="1:32">
      <c r="A3867"/>
      <c r="I3867"/>
      <c r="J3867"/>
      <c r="K3867"/>
      <c r="N3867"/>
      <c r="P3867"/>
      <c r="Q3867"/>
      <c r="R3867"/>
      <c r="S3867"/>
      <c r="T3867"/>
      <c r="U3867"/>
      <c r="V3867"/>
      <c r="W3867"/>
      <c r="X3867"/>
      <c r="Y3867"/>
      <c r="Z3867"/>
      <c r="AA3867"/>
      <c r="AB3867"/>
      <c r="AC3867"/>
      <c r="AD3867"/>
      <c r="AE3867"/>
      <c r="AF3867"/>
    </row>
    <row r="3868" spans="1:32">
      <c r="A3868"/>
      <c r="I3868"/>
      <c r="J3868"/>
      <c r="K3868"/>
      <c r="N3868"/>
      <c r="P3868"/>
      <c r="Q3868"/>
      <c r="R3868"/>
      <c r="S3868"/>
      <c r="T3868"/>
      <c r="U3868"/>
      <c r="V3868"/>
      <c r="W3868"/>
      <c r="X3868"/>
      <c r="Y3868"/>
      <c r="Z3868"/>
      <c r="AA3868"/>
      <c r="AB3868"/>
      <c r="AC3868"/>
      <c r="AD3868"/>
      <c r="AE3868"/>
      <c r="AF3868"/>
    </row>
    <row r="3869" spans="1:32">
      <c r="A3869"/>
      <c r="I3869"/>
      <c r="J3869"/>
      <c r="K3869"/>
      <c r="N3869"/>
      <c r="P3869"/>
      <c r="Q3869"/>
      <c r="R3869"/>
      <c r="S3869"/>
      <c r="T3869"/>
      <c r="U3869"/>
      <c r="V3869"/>
      <c r="W3869"/>
      <c r="X3869"/>
      <c r="Y3869"/>
      <c r="Z3869"/>
      <c r="AA3869"/>
      <c r="AB3869"/>
      <c r="AC3869"/>
      <c r="AD3869"/>
      <c r="AE3869"/>
      <c r="AF3869"/>
    </row>
    <row r="3870" spans="1:32">
      <c r="A3870"/>
      <c r="I3870"/>
      <c r="J3870"/>
      <c r="K3870"/>
      <c r="N3870"/>
      <c r="P3870"/>
      <c r="Q3870"/>
      <c r="R3870"/>
      <c r="S3870"/>
      <c r="T3870"/>
      <c r="U3870"/>
      <c r="V3870"/>
      <c r="W3870"/>
      <c r="X3870"/>
      <c r="Y3870"/>
      <c r="Z3870"/>
      <c r="AA3870"/>
      <c r="AB3870"/>
      <c r="AC3870"/>
      <c r="AD3870"/>
      <c r="AE3870"/>
      <c r="AF3870"/>
    </row>
    <row r="3871" spans="1:32">
      <c r="A3871"/>
      <c r="I3871"/>
      <c r="J3871"/>
      <c r="K3871"/>
      <c r="N3871"/>
      <c r="P3871"/>
      <c r="Q3871"/>
      <c r="R3871"/>
      <c r="S3871"/>
      <c r="T3871"/>
      <c r="U3871"/>
      <c r="V3871"/>
      <c r="W3871"/>
      <c r="X3871"/>
      <c r="Y3871"/>
      <c r="Z3871"/>
      <c r="AA3871"/>
      <c r="AB3871"/>
      <c r="AC3871"/>
      <c r="AD3871"/>
      <c r="AE3871"/>
      <c r="AF3871"/>
    </row>
    <row r="3872" spans="1:32">
      <c r="A3872"/>
      <c r="I3872"/>
      <c r="J3872"/>
      <c r="K3872"/>
      <c r="N3872"/>
      <c r="P3872"/>
      <c r="Q3872"/>
      <c r="R3872"/>
      <c r="S3872"/>
      <c r="T3872"/>
      <c r="U3872"/>
      <c r="V3872"/>
      <c r="W3872"/>
      <c r="X3872"/>
      <c r="Y3872"/>
      <c r="Z3872"/>
      <c r="AA3872"/>
      <c r="AB3872"/>
      <c r="AC3872"/>
      <c r="AD3872"/>
      <c r="AE3872"/>
      <c r="AF3872"/>
    </row>
    <row r="3873" spans="1:32">
      <c r="A3873"/>
      <c r="I3873"/>
      <c r="J3873"/>
      <c r="K3873"/>
      <c r="N3873"/>
      <c r="P3873"/>
      <c r="Q3873"/>
      <c r="R3873"/>
      <c r="S3873"/>
      <c r="T3873"/>
      <c r="U3873"/>
      <c r="V3873"/>
      <c r="W3873"/>
      <c r="X3873"/>
      <c r="Y3873"/>
      <c r="Z3873"/>
      <c r="AA3873"/>
      <c r="AB3873"/>
      <c r="AC3873"/>
      <c r="AD3873"/>
      <c r="AE3873"/>
      <c r="AF3873"/>
    </row>
    <row r="3874" spans="1:32">
      <c r="A3874"/>
      <c r="I3874"/>
      <c r="J3874"/>
      <c r="K3874"/>
      <c r="N3874"/>
      <c r="P3874"/>
      <c r="Q3874"/>
      <c r="R3874"/>
      <c r="S3874"/>
      <c r="T3874"/>
      <c r="U3874"/>
      <c r="V3874"/>
      <c r="W3874"/>
      <c r="X3874"/>
      <c r="Y3874"/>
      <c r="Z3874"/>
      <c r="AA3874"/>
      <c r="AB3874"/>
      <c r="AC3874"/>
      <c r="AD3874"/>
      <c r="AE3874"/>
      <c r="AF3874"/>
    </row>
    <row r="3875" spans="1:32">
      <c r="A3875"/>
      <c r="I3875"/>
      <c r="J3875"/>
      <c r="K3875"/>
      <c r="N3875"/>
      <c r="P3875"/>
      <c r="Q3875"/>
      <c r="R3875"/>
      <c r="S3875"/>
      <c r="T3875"/>
      <c r="U3875"/>
      <c r="V3875"/>
      <c r="W3875"/>
      <c r="X3875"/>
      <c r="Y3875"/>
      <c r="Z3875"/>
      <c r="AA3875"/>
      <c r="AB3875"/>
      <c r="AC3875"/>
      <c r="AD3875"/>
      <c r="AE3875"/>
      <c r="AF3875"/>
    </row>
    <row r="3876" spans="1:32">
      <c r="A3876"/>
      <c r="I3876"/>
      <c r="J3876"/>
      <c r="K3876"/>
      <c r="N3876"/>
      <c r="P3876"/>
      <c r="Q3876"/>
      <c r="R3876"/>
      <c r="S3876"/>
      <c r="T3876"/>
      <c r="U3876"/>
      <c r="V3876"/>
      <c r="W3876"/>
      <c r="X3876"/>
      <c r="Y3876"/>
      <c r="Z3876"/>
      <c r="AA3876"/>
      <c r="AB3876"/>
      <c r="AC3876"/>
      <c r="AD3876"/>
      <c r="AE3876"/>
      <c r="AF3876"/>
    </row>
    <row r="3877" spans="1:32">
      <c r="A3877"/>
      <c r="I3877"/>
      <c r="J3877"/>
      <c r="K3877"/>
      <c r="N3877"/>
      <c r="P3877"/>
      <c r="Q3877"/>
      <c r="R3877"/>
      <c r="S3877"/>
      <c r="T3877"/>
      <c r="U3877"/>
      <c r="V3877"/>
      <c r="W3877"/>
      <c r="X3877"/>
      <c r="Y3877"/>
      <c r="Z3877"/>
      <c r="AA3877"/>
      <c r="AB3877"/>
      <c r="AC3877"/>
      <c r="AD3877"/>
      <c r="AE3877"/>
      <c r="AF3877"/>
    </row>
    <row r="3878" spans="1:32">
      <c r="A3878"/>
      <c r="I3878"/>
      <c r="J3878"/>
      <c r="K3878"/>
      <c r="N3878"/>
      <c r="P3878"/>
      <c r="Q3878"/>
      <c r="R3878"/>
      <c r="S3878"/>
      <c r="T3878"/>
      <c r="U3878"/>
      <c r="V3878"/>
      <c r="W3878"/>
      <c r="X3878"/>
      <c r="Y3878"/>
      <c r="Z3878"/>
      <c r="AA3878"/>
      <c r="AB3878"/>
      <c r="AC3878"/>
      <c r="AD3878"/>
      <c r="AE3878"/>
      <c r="AF3878"/>
    </row>
    <row r="3879" spans="1:32">
      <c r="A3879"/>
      <c r="I3879"/>
      <c r="J3879"/>
      <c r="K3879"/>
      <c r="N3879"/>
      <c r="P3879"/>
      <c r="Q3879"/>
      <c r="R3879"/>
      <c r="S3879"/>
      <c r="T3879"/>
      <c r="U3879"/>
      <c r="V3879"/>
      <c r="W3879"/>
      <c r="X3879"/>
      <c r="Y3879"/>
      <c r="Z3879"/>
      <c r="AA3879"/>
      <c r="AB3879"/>
      <c r="AC3879"/>
      <c r="AD3879"/>
      <c r="AE3879"/>
      <c r="AF3879"/>
    </row>
    <row r="3880" spans="1:32">
      <c r="A3880"/>
      <c r="I3880"/>
      <c r="J3880"/>
      <c r="K3880"/>
      <c r="N3880"/>
      <c r="P3880"/>
      <c r="Q3880"/>
      <c r="R3880"/>
      <c r="S3880"/>
      <c r="T3880"/>
      <c r="U3880"/>
      <c r="V3880"/>
      <c r="W3880"/>
      <c r="X3880"/>
      <c r="Y3880"/>
      <c r="Z3880"/>
      <c r="AA3880"/>
      <c r="AB3880"/>
      <c r="AC3880"/>
      <c r="AD3880"/>
      <c r="AE3880"/>
      <c r="AF3880"/>
    </row>
    <row r="3881" spans="1:32">
      <c r="A3881"/>
      <c r="I3881"/>
      <c r="J3881"/>
      <c r="K3881"/>
      <c r="N3881"/>
      <c r="P3881"/>
      <c r="Q3881"/>
      <c r="R3881"/>
      <c r="S3881"/>
      <c r="T3881"/>
      <c r="U3881"/>
      <c r="V3881"/>
      <c r="W3881"/>
      <c r="X3881"/>
      <c r="Y3881"/>
      <c r="Z3881"/>
      <c r="AA3881"/>
      <c r="AB3881"/>
      <c r="AC3881"/>
      <c r="AD3881"/>
      <c r="AE3881"/>
      <c r="AF3881"/>
    </row>
    <row r="3882" spans="1:32">
      <c r="A3882"/>
      <c r="I3882"/>
      <c r="J3882"/>
      <c r="K3882"/>
      <c r="N3882"/>
      <c r="P3882"/>
      <c r="Q3882"/>
      <c r="R3882"/>
      <c r="S3882"/>
      <c r="T3882"/>
      <c r="U3882"/>
      <c r="V3882"/>
      <c r="W3882"/>
      <c r="X3882"/>
      <c r="Y3882"/>
      <c r="Z3882"/>
      <c r="AA3882"/>
      <c r="AB3882"/>
      <c r="AC3882"/>
      <c r="AD3882"/>
      <c r="AE3882"/>
      <c r="AF3882"/>
    </row>
    <row r="3883" spans="1:32">
      <c r="A3883"/>
      <c r="I3883"/>
      <c r="J3883"/>
      <c r="K3883"/>
      <c r="N3883"/>
      <c r="P3883"/>
      <c r="Q3883"/>
      <c r="R3883"/>
      <c r="S3883"/>
      <c r="T3883"/>
      <c r="U3883"/>
      <c r="V3883"/>
      <c r="W3883"/>
      <c r="X3883"/>
      <c r="Y3883"/>
      <c r="Z3883"/>
      <c r="AA3883"/>
      <c r="AB3883"/>
      <c r="AC3883"/>
      <c r="AD3883"/>
      <c r="AE3883"/>
      <c r="AF3883"/>
    </row>
    <row r="3884" spans="1:32">
      <c r="A3884"/>
      <c r="I3884"/>
      <c r="J3884"/>
      <c r="K3884"/>
      <c r="N3884"/>
      <c r="P3884"/>
      <c r="Q3884"/>
      <c r="R3884"/>
      <c r="S3884"/>
      <c r="T3884"/>
      <c r="U3884"/>
      <c r="V3884"/>
      <c r="W3884"/>
      <c r="X3884"/>
      <c r="Y3884"/>
      <c r="Z3884"/>
      <c r="AA3884"/>
      <c r="AB3884"/>
      <c r="AC3884"/>
      <c r="AD3884"/>
      <c r="AE3884"/>
      <c r="AF3884"/>
    </row>
    <row r="3885" spans="1:32">
      <c r="A3885"/>
      <c r="I3885"/>
      <c r="J3885"/>
      <c r="K3885"/>
      <c r="N3885"/>
      <c r="P3885"/>
      <c r="Q3885"/>
      <c r="R3885"/>
      <c r="S3885"/>
      <c r="T3885"/>
      <c r="U3885"/>
      <c r="V3885"/>
      <c r="W3885"/>
      <c r="X3885"/>
      <c r="Y3885"/>
      <c r="Z3885"/>
      <c r="AA3885"/>
      <c r="AB3885"/>
      <c r="AC3885"/>
      <c r="AD3885"/>
      <c r="AE3885"/>
      <c r="AF3885"/>
    </row>
    <row r="3886" spans="1:32">
      <c r="A3886"/>
      <c r="I3886"/>
      <c r="J3886"/>
      <c r="K3886"/>
      <c r="N3886"/>
      <c r="P3886"/>
      <c r="Q3886"/>
      <c r="R3886"/>
      <c r="S3886"/>
      <c r="T3886"/>
      <c r="U3886"/>
      <c r="V3886"/>
      <c r="W3886"/>
      <c r="X3886"/>
      <c r="Y3886"/>
      <c r="Z3886"/>
      <c r="AA3886"/>
      <c r="AB3886"/>
      <c r="AC3886"/>
      <c r="AD3886"/>
      <c r="AE3886"/>
      <c r="AF3886"/>
    </row>
    <row r="3887" spans="1:32">
      <c r="A3887"/>
      <c r="I3887"/>
      <c r="J3887"/>
      <c r="K3887"/>
      <c r="N3887"/>
      <c r="P3887"/>
      <c r="Q3887"/>
      <c r="R3887"/>
      <c r="S3887"/>
      <c r="T3887"/>
      <c r="U3887"/>
      <c r="V3887"/>
      <c r="W3887"/>
      <c r="X3887"/>
      <c r="Y3887"/>
      <c r="Z3887"/>
      <c r="AA3887"/>
      <c r="AB3887"/>
      <c r="AC3887"/>
      <c r="AD3887"/>
      <c r="AE3887"/>
      <c r="AF3887"/>
    </row>
    <row r="3888" spans="1:32">
      <c r="A3888"/>
      <c r="I3888"/>
      <c r="J3888"/>
      <c r="K3888"/>
      <c r="N3888"/>
      <c r="P3888"/>
      <c r="Q3888"/>
      <c r="R3888"/>
      <c r="S3888"/>
      <c r="T3888"/>
      <c r="U3888"/>
      <c r="V3888"/>
      <c r="W3888"/>
      <c r="X3888"/>
      <c r="Y3888"/>
      <c r="Z3888"/>
      <c r="AA3888"/>
      <c r="AB3888"/>
      <c r="AC3888"/>
      <c r="AD3888"/>
      <c r="AE3888"/>
      <c r="AF3888"/>
    </row>
    <row r="3889" spans="1:32">
      <c r="A3889"/>
      <c r="I3889"/>
      <c r="J3889"/>
      <c r="K3889"/>
      <c r="N3889"/>
      <c r="P3889"/>
      <c r="Q3889"/>
      <c r="R3889"/>
      <c r="S3889"/>
      <c r="T3889"/>
      <c r="U3889"/>
      <c r="V3889"/>
      <c r="W3889"/>
      <c r="X3889"/>
      <c r="Y3889"/>
      <c r="Z3889"/>
      <c r="AA3889"/>
      <c r="AB3889"/>
      <c r="AC3889"/>
      <c r="AD3889"/>
      <c r="AE3889"/>
      <c r="AF3889"/>
    </row>
    <row r="3890" spans="1:32">
      <c r="A3890"/>
      <c r="I3890"/>
      <c r="J3890"/>
      <c r="K3890"/>
      <c r="N3890"/>
      <c r="P3890"/>
      <c r="Q3890"/>
      <c r="R3890"/>
      <c r="S3890"/>
      <c r="T3890"/>
      <c r="U3890"/>
      <c r="V3890"/>
      <c r="W3890"/>
      <c r="X3890"/>
      <c r="Y3890"/>
      <c r="Z3890"/>
      <c r="AA3890"/>
      <c r="AB3890"/>
      <c r="AC3890"/>
      <c r="AD3890"/>
      <c r="AE3890"/>
      <c r="AF3890"/>
    </row>
    <row r="3891" spans="1:32">
      <c r="A3891"/>
      <c r="I3891"/>
      <c r="J3891"/>
      <c r="K3891"/>
      <c r="N3891"/>
      <c r="P3891"/>
      <c r="Q3891"/>
      <c r="R3891"/>
      <c r="S3891"/>
      <c r="T3891"/>
      <c r="U3891"/>
      <c r="V3891"/>
      <c r="W3891"/>
      <c r="X3891"/>
      <c r="Y3891"/>
      <c r="Z3891"/>
      <c r="AA3891"/>
      <c r="AB3891"/>
      <c r="AC3891"/>
      <c r="AD3891"/>
      <c r="AE3891"/>
      <c r="AF3891"/>
    </row>
    <row r="3892" spans="1:32">
      <c r="A3892"/>
      <c r="I3892"/>
      <c r="J3892"/>
      <c r="K3892"/>
      <c r="N3892"/>
      <c r="P3892"/>
      <c r="Q3892"/>
      <c r="R3892"/>
      <c r="S3892"/>
      <c r="T3892"/>
      <c r="U3892"/>
      <c r="V3892"/>
      <c r="W3892"/>
      <c r="X3892"/>
      <c r="Y3892"/>
      <c r="Z3892"/>
      <c r="AA3892"/>
      <c r="AB3892"/>
      <c r="AC3892"/>
      <c r="AD3892"/>
      <c r="AE3892"/>
      <c r="AF3892"/>
    </row>
    <row r="3893" spans="1:32">
      <c r="A3893"/>
      <c r="I3893"/>
      <c r="J3893"/>
      <c r="K3893"/>
      <c r="N3893"/>
      <c r="P3893"/>
      <c r="Q3893"/>
      <c r="R3893"/>
      <c r="S3893"/>
      <c r="T3893"/>
      <c r="U3893"/>
      <c r="V3893"/>
      <c r="W3893"/>
      <c r="X3893"/>
      <c r="Y3893"/>
      <c r="Z3893"/>
      <c r="AA3893"/>
      <c r="AB3893"/>
      <c r="AC3893"/>
      <c r="AD3893"/>
      <c r="AE3893"/>
      <c r="AF3893"/>
    </row>
    <row r="3894" spans="1:32">
      <c r="A3894"/>
      <c r="I3894"/>
      <c r="J3894"/>
      <c r="K3894"/>
      <c r="N3894"/>
      <c r="P3894"/>
      <c r="Q3894"/>
      <c r="R3894"/>
      <c r="S3894"/>
      <c r="T3894"/>
      <c r="U3894"/>
      <c r="V3894"/>
      <c r="W3894"/>
      <c r="X3894"/>
      <c r="Y3894"/>
      <c r="Z3894"/>
      <c r="AA3894"/>
      <c r="AB3894"/>
      <c r="AC3894"/>
      <c r="AD3894"/>
      <c r="AE3894"/>
      <c r="AF3894"/>
    </row>
    <row r="3895" spans="1:32">
      <c r="A3895"/>
      <c r="I3895"/>
      <c r="J3895"/>
      <c r="K3895"/>
      <c r="N3895"/>
      <c r="P3895"/>
      <c r="Q3895"/>
      <c r="R3895"/>
      <c r="S3895"/>
      <c r="T3895"/>
      <c r="U3895"/>
      <c r="V3895"/>
      <c r="W3895"/>
      <c r="X3895"/>
      <c r="Y3895"/>
      <c r="Z3895"/>
      <c r="AA3895"/>
      <c r="AB3895"/>
      <c r="AC3895"/>
      <c r="AD3895"/>
      <c r="AE3895"/>
      <c r="AF3895"/>
    </row>
    <row r="3896" spans="1:32">
      <c r="A3896"/>
      <c r="I3896"/>
      <c r="J3896"/>
      <c r="K3896"/>
      <c r="N3896"/>
      <c r="P3896"/>
      <c r="Q3896"/>
      <c r="R3896"/>
      <c r="S3896"/>
      <c r="T3896"/>
      <c r="U3896"/>
      <c r="V3896"/>
      <c r="W3896"/>
      <c r="X3896"/>
      <c r="Y3896"/>
      <c r="Z3896"/>
      <c r="AA3896"/>
      <c r="AB3896"/>
      <c r="AC3896"/>
      <c r="AD3896"/>
      <c r="AE3896"/>
      <c r="AF3896"/>
    </row>
    <row r="3897" spans="1:32">
      <c r="A3897"/>
      <c r="I3897"/>
      <c r="J3897"/>
      <c r="K3897"/>
      <c r="N3897"/>
      <c r="P3897"/>
      <c r="Q3897"/>
      <c r="R3897"/>
      <c r="S3897"/>
      <c r="T3897"/>
      <c r="U3897"/>
      <c r="V3897"/>
      <c r="W3897"/>
      <c r="X3897"/>
      <c r="Y3897"/>
      <c r="Z3897"/>
      <c r="AA3897"/>
      <c r="AB3897"/>
      <c r="AC3897"/>
      <c r="AD3897"/>
      <c r="AE3897"/>
      <c r="AF3897"/>
    </row>
    <row r="3898" spans="1:32">
      <c r="A3898"/>
      <c r="I3898"/>
      <c r="J3898"/>
      <c r="K3898"/>
      <c r="N3898"/>
      <c r="P3898"/>
      <c r="Q3898"/>
      <c r="R3898"/>
      <c r="S3898"/>
      <c r="T3898"/>
      <c r="U3898"/>
      <c r="V3898"/>
      <c r="W3898"/>
      <c r="X3898"/>
      <c r="Y3898"/>
      <c r="Z3898"/>
      <c r="AA3898"/>
      <c r="AB3898"/>
      <c r="AC3898"/>
      <c r="AD3898"/>
      <c r="AE3898"/>
      <c r="AF3898"/>
    </row>
    <row r="3899" spans="1:32">
      <c r="A3899"/>
      <c r="I3899"/>
      <c r="J3899"/>
      <c r="K3899"/>
      <c r="N3899"/>
      <c r="P3899"/>
      <c r="Q3899"/>
      <c r="R3899"/>
      <c r="S3899"/>
      <c r="T3899"/>
      <c r="U3899"/>
      <c r="V3899"/>
      <c r="W3899"/>
      <c r="X3899"/>
      <c r="Y3899"/>
      <c r="Z3899"/>
      <c r="AA3899"/>
      <c r="AB3899"/>
      <c r="AC3899"/>
      <c r="AD3899"/>
      <c r="AE3899"/>
      <c r="AF3899"/>
    </row>
    <row r="3900" spans="1:32">
      <c r="A3900"/>
      <c r="I3900"/>
      <c r="J3900"/>
      <c r="K3900"/>
      <c r="N3900"/>
      <c r="P3900"/>
      <c r="Q3900"/>
      <c r="R3900"/>
      <c r="S3900"/>
      <c r="T3900"/>
      <c r="U3900"/>
      <c r="V3900"/>
      <c r="W3900"/>
      <c r="X3900"/>
      <c r="Y3900"/>
      <c r="Z3900"/>
      <c r="AA3900"/>
      <c r="AB3900"/>
      <c r="AC3900"/>
      <c r="AD3900"/>
      <c r="AE3900"/>
      <c r="AF3900"/>
    </row>
    <row r="3901" spans="1:32">
      <c r="A3901"/>
      <c r="I3901"/>
      <c r="J3901"/>
      <c r="K3901"/>
      <c r="N3901"/>
      <c r="P3901"/>
      <c r="Q3901"/>
      <c r="R3901"/>
      <c r="S3901"/>
      <c r="T3901"/>
      <c r="U3901"/>
      <c r="V3901"/>
      <c r="W3901"/>
      <c r="X3901"/>
      <c r="Y3901"/>
      <c r="Z3901"/>
      <c r="AA3901"/>
      <c r="AB3901"/>
      <c r="AC3901"/>
      <c r="AD3901"/>
      <c r="AE3901"/>
      <c r="AF3901"/>
    </row>
    <row r="3902" spans="1:32">
      <c r="A3902"/>
      <c r="I3902"/>
      <c r="J3902"/>
      <c r="K3902"/>
      <c r="N3902"/>
      <c r="P3902"/>
      <c r="Q3902"/>
      <c r="R3902"/>
      <c r="S3902"/>
      <c r="T3902"/>
      <c r="U3902"/>
      <c r="V3902"/>
      <c r="W3902"/>
      <c r="X3902"/>
      <c r="Y3902"/>
      <c r="Z3902"/>
      <c r="AA3902"/>
      <c r="AB3902"/>
      <c r="AC3902"/>
      <c r="AD3902"/>
      <c r="AE3902"/>
      <c r="AF3902"/>
    </row>
    <row r="3903" spans="1:32">
      <c r="A3903"/>
      <c r="I3903"/>
      <c r="J3903"/>
      <c r="K3903"/>
      <c r="N3903"/>
      <c r="P3903"/>
      <c r="Q3903"/>
      <c r="R3903"/>
      <c r="S3903"/>
      <c r="T3903"/>
      <c r="U3903"/>
      <c r="V3903"/>
      <c r="W3903"/>
      <c r="X3903"/>
      <c r="Y3903"/>
      <c r="Z3903"/>
      <c r="AA3903"/>
      <c r="AB3903"/>
      <c r="AC3903"/>
      <c r="AD3903"/>
      <c r="AE3903"/>
      <c r="AF3903"/>
    </row>
    <row r="3904" spans="1:32">
      <c r="A3904"/>
      <c r="I3904"/>
      <c r="J3904"/>
      <c r="K3904"/>
      <c r="N3904"/>
      <c r="P3904"/>
      <c r="Q3904"/>
      <c r="R3904"/>
      <c r="S3904"/>
      <c r="T3904"/>
      <c r="U3904"/>
      <c r="V3904"/>
      <c r="W3904"/>
      <c r="X3904"/>
      <c r="Y3904"/>
      <c r="Z3904"/>
      <c r="AA3904"/>
      <c r="AB3904"/>
      <c r="AC3904"/>
      <c r="AD3904"/>
      <c r="AE3904"/>
      <c r="AF3904"/>
    </row>
    <row r="3905" spans="1:32">
      <c r="A3905"/>
      <c r="I3905"/>
      <c r="J3905"/>
      <c r="K3905"/>
      <c r="N3905"/>
      <c r="P3905"/>
      <c r="Q3905"/>
      <c r="R3905"/>
      <c r="S3905"/>
      <c r="T3905"/>
      <c r="U3905"/>
      <c r="V3905"/>
      <c r="W3905"/>
      <c r="X3905"/>
      <c r="Y3905"/>
      <c r="Z3905"/>
      <c r="AA3905"/>
      <c r="AB3905"/>
      <c r="AC3905"/>
      <c r="AD3905"/>
      <c r="AE3905"/>
      <c r="AF3905"/>
    </row>
    <row r="3906" spans="1:32">
      <c r="A3906"/>
      <c r="I3906"/>
      <c r="J3906"/>
      <c r="K3906"/>
      <c r="N3906"/>
      <c r="P3906"/>
      <c r="Q3906"/>
      <c r="R3906"/>
      <c r="S3906"/>
      <c r="T3906"/>
      <c r="U3906"/>
      <c r="V3906"/>
      <c r="W3906"/>
      <c r="X3906"/>
      <c r="Y3906"/>
      <c r="Z3906"/>
      <c r="AA3906"/>
      <c r="AB3906"/>
      <c r="AC3906"/>
      <c r="AD3906"/>
      <c r="AE3906"/>
      <c r="AF3906"/>
    </row>
    <row r="3907" spans="1:32">
      <c r="A3907"/>
      <c r="I3907"/>
      <c r="J3907"/>
      <c r="K3907"/>
      <c r="N3907"/>
      <c r="P3907"/>
      <c r="Q3907"/>
      <c r="R3907"/>
      <c r="S3907"/>
      <c r="T3907"/>
      <c r="U3907"/>
      <c r="V3907"/>
      <c r="W3907"/>
      <c r="X3907"/>
      <c r="Y3907"/>
      <c r="Z3907"/>
      <c r="AA3907"/>
      <c r="AB3907"/>
      <c r="AC3907"/>
      <c r="AD3907"/>
      <c r="AE3907"/>
      <c r="AF3907"/>
    </row>
    <row r="3908" spans="1:32">
      <c r="A3908"/>
      <c r="I3908"/>
      <c r="J3908"/>
      <c r="K3908"/>
      <c r="N3908"/>
      <c r="P3908"/>
      <c r="Q3908"/>
      <c r="R3908"/>
      <c r="S3908"/>
      <c r="T3908"/>
      <c r="U3908"/>
      <c r="V3908"/>
      <c r="W3908"/>
      <c r="X3908"/>
      <c r="Y3908"/>
      <c r="Z3908"/>
      <c r="AA3908"/>
      <c r="AB3908"/>
      <c r="AC3908"/>
      <c r="AD3908"/>
      <c r="AE3908"/>
      <c r="AF3908"/>
    </row>
    <row r="3909" spans="1:32">
      <c r="A3909"/>
      <c r="I3909"/>
      <c r="J3909"/>
      <c r="K3909"/>
      <c r="N3909"/>
      <c r="P3909"/>
      <c r="Q3909"/>
      <c r="R3909"/>
      <c r="S3909"/>
      <c r="T3909"/>
      <c r="U3909"/>
      <c r="V3909"/>
      <c r="W3909"/>
      <c r="X3909"/>
      <c r="Y3909"/>
      <c r="Z3909"/>
      <c r="AA3909"/>
      <c r="AB3909"/>
      <c r="AC3909"/>
      <c r="AD3909"/>
      <c r="AE3909"/>
      <c r="AF3909"/>
    </row>
    <row r="3910" spans="1:32">
      <c r="A3910"/>
      <c r="I3910"/>
      <c r="J3910"/>
      <c r="K3910"/>
      <c r="N3910"/>
      <c r="P3910"/>
      <c r="Q3910"/>
      <c r="R3910"/>
      <c r="S3910"/>
      <c r="T3910"/>
      <c r="U3910"/>
      <c r="V3910"/>
      <c r="W3910"/>
      <c r="X3910"/>
      <c r="Y3910"/>
      <c r="Z3910"/>
      <c r="AA3910"/>
      <c r="AB3910"/>
      <c r="AC3910"/>
      <c r="AD3910"/>
      <c r="AE3910"/>
      <c r="AF3910"/>
    </row>
    <row r="3911" spans="1:32">
      <c r="A3911"/>
      <c r="I3911"/>
      <c r="J3911"/>
      <c r="K3911"/>
      <c r="N3911"/>
      <c r="P3911"/>
      <c r="Q3911"/>
      <c r="R3911"/>
      <c r="S3911"/>
      <c r="T3911"/>
      <c r="U3911"/>
      <c r="V3911"/>
      <c r="W3911"/>
      <c r="X3911"/>
      <c r="Y3911"/>
      <c r="Z3911"/>
      <c r="AA3911"/>
      <c r="AB3911"/>
      <c r="AC3911"/>
      <c r="AD3911"/>
      <c r="AE3911"/>
      <c r="AF3911"/>
    </row>
    <row r="3912" spans="1:32">
      <c r="A3912"/>
      <c r="I3912"/>
      <c r="J3912"/>
      <c r="K3912"/>
      <c r="N3912"/>
      <c r="P3912"/>
      <c r="Q3912"/>
      <c r="R3912"/>
      <c r="S3912"/>
      <c r="T3912"/>
      <c r="U3912"/>
      <c r="V3912"/>
      <c r="W3912"/>
      <c r="X3912"/>
      <c r="Y3912"/>
      <c r="Z3912"/>
      <c r="AA3912"/>
      <c r="AB3912"/>
      <c r="AC3912"/>
      <c r="AD3912"/>
      <c r="AE3912"/>
      <c r="AF3912"/>
    </row>
    <row r="3913" spans="1:32">
      <c r="A3913"/>
      <c r="I3913"/>
      <c r="J3913"/>
      <c r="K3913"/>
      <c r="N3913"/>
      <c r="P3913"/>
      <c r="Q3913"/>
      <c r="R3913"/>
      <c r="S3913"/>
      <c r="T3913"/>
      <c r="U3913"/>
      <c r="V3913"/>
      <c r="W3913"/>
      <c r="X3913"/>
      <c r="Y3913"/>
      <c r="Z3913"/>
      <c r="AA3913"/>
      <c r="AB3913"/>
      <c r="AC3913"/>
      <c r="AD3913"/>
      <c r="AE3913"/>
      <c r="AF3913"/>
    </row>
    <row r="3914" spans="1:32">
      <c r="A3914"/>
      <c r="I3914"/>
      <c r="J3914"/>
      <c r="K3914"/>
      <c r="N3914"/>
      <c r="P3914"/>
      <c r="Q3914"/>
      <c r="R3914"/>
      <c r="S3914"/>
      <c r="T3914"/>
      <c r="U3914"/>
      <c r="V3914"/>
      <c r="W3914"/>
      <c r="X3914"/>
      <c r="Y3914"/>
      <c r="Z3914"/>
      <c r="AA3914"/>
      <c r="AB3914"/>
      <c r="AC3914"/>
      <c r="AD3914"/>
      <c r="AE3914"/>
      <c r="AF3914"/>
    </row>
    <row r="3915" spans="1:32">
      <c r="A3915"/>
      <c r="I3915"/>
      <c r="J3915"/>
      <c r="K3915"/>
      <c r="N3915"/>
      <c r="P3915"/>
      <c r="Q3915"/>
      <c r="R3915"/>
      <c r="S3915"/>
      <c r="T3915"/>
      <c r="U3915"/>
      <c r="V3915"/>
      <c r="W3915"/>
      <c r="X3915"/>
      <c r="Y3915"/>
      <c r="Z3915"/>
      <c r="AA3915"/>
      <c r="AB3915"/>
      <c r="AC3915"/>
      <c r="AD3915"/>
      <c r="AE3915"/>
      <c r="AF3915"/>
    </row>
    <row r="3916" spans="1:32">
      <c r="A3916"/>
      <c r="I3916"/>
      <c r="J3916"/>
      <c r="K3916"/>
      <c r="N3916"/>
      <c r="P3916"/>
      <c r="Q3916"/>
      <c r="R3916"/>
      <c r="S3916"/>
      <c r="T3916"/>
      <c r="U3916"/>
      <c r="V3916"/>
      <c r="W3916"/>
      <c r="X3916"/>
      <c r="Y3916"/>
      <c r="Z3916"/>
      <c r="AA3916"/>
      <c r="AB3916"/>
      <c r="AC3916"/>
      <c r="AD3916"/>
      <c r="AE3916"/>
      <c r="AF3916"/>
    </row>
    <row r="3917" spans="1:32">
      <c r="A3917"/>
      <c r="I3917"/>
      <c r="J3917"/>
      <c r="K3917"/>
      <c r="N3917"/>
      <c r="P3917"/>
      <c r="Q3917"/>
      <c r="R3917"/>
      <c r="S3917"/>
      <c r="T3917"/>
      <c r="U3917"/>
      <c r="V3917"/>
      <c r="W3917"/>
      <c r="X3917"/>
      <c r="Y3917"/>
      <c r="Z3917"/>
      <c r="AA3917"/>
      <c r="AB3917"/>
      <c r="AC3917"/>
      <c r="AD3917"/>
      <c r="AE3917"/>
      <c r="AF3917"/>
    </row>
    <row r="3918" spans="1:32">
      <c r="A3918"/>
      <c r="I3918"/>
      <c r="J3918"/>
      <c r="K3918"/>
      <c r="N3918"/>
      <c r="P3918"/>
      <c r="Q3918"/>
      <c r="R3918"/>
      <c r="S3918"/>
      <c r="T3918"/>
      <c r="U3918"/>
      <c r="V3918"/>
      <c r="W3918"/>
      <c r="X3918"/>
      <c r="Y3918"/>
      <c r="Z3918"/>
      <c r="AA3918"/>
      <c r="AB3918"/>
      <c r="AC3918"/>
      <c r="AD3918"/>
      <c r="AE3918"/>
      <c r="AF3918"/>
    </row>
    <row r="3919" spans="1:32">
      <c r="A3919"/>
      <c r="I3919"/>
      <c r="J3919"/>
      <c r="K3919"/>
      <c r="N3919"/>
      <c r="P3919"/>
      <c r="Q3919"/>
      <c r="R3919"/>
      <c r="S3919"/>
      <c r="T3919"/>
      <c r="U3919"/>
      <c r="V3919"/>
      <c r="W3919"/>
      <c r="X3919"/>
      <c r="Y3919"/>
      <c r="Z3919"/>
      <c r="AA3919"/>
      <c r="AB3919"/>
      <c r="AC3919"/>
      <c r="AD3919"/>
      <c r="AE3919"/>
      <c r="AF3919"/>
    </row>
    <row r="3920" spans="1:32">
      <c r="A3920"/>
      <c r="I3920"/>
      <c r="J3920"/>
      <c r="K3920"/>
      <c r="N3920"/>
      <c r="P3920"/>
      <c r="Q3920"/>
      <c r="R3920"/>
      <c r="S3920"/>
      <c r="T3920"/>
      <c r="U3920"/>
      <c r="V3920"/>
      <c r="W3920"/>
      <c r="X3920"/>
      <c r="Y3920"/>
      <c r="Z3920"/>
      <c r="AA3920"/>
      <c r="AB3920"/>
      <c r="AC3920"/>
      <c r="AD3920"/>
      <c r="AE3920"/>
      <c r="AF3920"/>
    </row>
    <row r="3921" spans="1:32">
      <c r="A3921"/>
      <c r="I3921"/>
      <c r="J3921"/>
      <c r="K3921"/>
      <c r="N3921"/>
      <c r="P3921"/>
      <c r="Q3921"/>
      <c r="R3921"/>
      <c r="S3921"/>
      <c r="T3921"/>
      <c r="U3921"/>
      <c r="V3921"/>
      <c r="W3921"/>
      <c r="X3921"/>
      <c r="Y3921"/>
      <c r="Z3921"/>
      <c r="AA3921"/>
      <c r="AB3921"/>
      <c r="AC3921"/>
      <c r="AD3921"/>
      <c r="AE3921"/>
      <c r="AF3921"/>
    </row>
    <row r="3922" spans="1:32">
      <c r="A3922"/>
      <c r="I3922"/>
      <c r="J3922"/>
      <c r="K3922"/>
      <c r="N3922"/>
      <c r="P3922"/>
      <c r="Q3922"/>
      <c r="R3922"/>
      <c r="S3922"/>
      <c r="T3922"/>
      <c r="U3922"/>
      <c r="V3922"/>
      <c r="W3922"/>
      <c r="X3922"/>
      <c r="Y3922"/>
      <c r="Z3922"/>
      <c r="AA3922"/>
      <c r="AB3922"/>
      <c r="AC3922"/>
      <c r="AD3922"/>
      <c r="AE3922"/>
      <c r="AF3922"/>
    </row>
    <row r="3923" spans="1:32">
      <c r="A3923"/>
      <c r="I3923"/>
      <c r="J3923"/>
      <c r="K3923"/>
      <c r="N3923"/>
      <c r="P3923"/>
      <c r="Q3923"/>
      <c r="R3923"/>
      <c r="S3923"/>
      <c r="T3923"/>
      <c r="U3923"/>
      <c r="V3923"/>
      <c r="W3923"/>
      <c r="X3923"/>
      <c r="Y3923"/>
      <c r="Z3923"/>
      <c r="AA3923"/>
      <c r="AB3923"/>
      <c r="AC3923"/>
      <c r="AD3923"/>
      <c r="AE3923"/>
      <c r="AF3923"/>
    </row>
    <row r="3924" spans="1:32">
      <c r="A3924"/>
      <c r="I3924"/>
      <c r="J3924"/>
      <c r="K3924"/>
      <c r="N3924"/>
      <c r="P3924"/>
      <c r="Q3924"/>
      <c r="R3924"/>
      <c r="S3924"/>
      <c r="T3924"/>
      <c r="U3924"/>
      <c r="V3924"/>
      <c r="W3924"/>
      <c r="X3924"/>
      <c r="Y3924"/>
      <c r="Z3924"/>
      <c r="AA3924"/>
      <c r="AB3924"/>
      <c r="AC3924"/>
      <c r="AD3924"/>
      <c r="AE3924"/>
      <c r="AF3924"/>
    </row>
    <row r="3925" spans="1:32">
      <c r="A3925"/>
      <c r="I3925"/>
      <c r="J3925"/>
      <c r="K3925"/>
      <c r="N3925"/>
      <c r="P3925"/>
      <c r="Q3925"/>
      <c r="R3925"/>
      <c r="S3925"/>
      <c r="T3925"/>
      <c r="U3925"/>
      <c r="V3925"/>
      <c r="W3925"/>
      <c r="X3925"/>
      <c r="Y3925"/>
      <c r="Z3925"/>
      <c r="AA3925"/>
      <c r="AB3925"/>
      <c r="AC3925"/>
      <c r="AD3925"/>
      <c r="AE3925"/>
      <c r="AF3925"/>
    </row>
    <row r="3926" spans="1:32">
      <c r="A3926"/>
      <c r="I3926"/>
      <c r="J3926"/>
      <c r="K3926"/>
      <c r="N3926"/>
      <c r="P3926"/>
      <c r="Q3926"/>
      <c r="R3926"/>
      <c r="S3926"/>
      <c r="T3926"/>
      <c r="U3926"/>
      <c r="V3926"/>
      <c r="W3926"/>
      <c r="X3926"/>
      <c r="Y3926"/>
      <c r="Z3926"/>
      <c r="AA3926"/>
      <c r="AB3926"/>
      <c r="AC3926"/>
      <c r="AD3926"/>
      <c r="AE3926"/>
      <c r="AF3926"/>
    </row>
    <row r="3927" spans="1:32">
      <c r="A3927"/>
      <c r="I3927"/>
      <c r="J3927"/>
      <c r="K3927"/>
      <c r="N3927"/>
      <c r="P3927"/>
      <c r="Q3927"/>
      <c r="R3927"/>
      <c r="S3927"/>
      <c r="T3927"/>
      <c r="U3927"/>
      <c r="V3927"/>
      <c r="W3927"/>
      <c r="X3927"/>
      <c r="Y3927"/>
      <c r="Z3927"/>
      <c r="AA3927"/>
      <c r="AB3927"/>
      <c r="AC3927"/>
      <c r="AD3927"/>
      <c r="AE3927"/>
      <c r="AF3927"/>
    </row>
    <row r="3928" spans="1:32">
      <c r="A3928"/>
      <c r="I3928"/>
      <c r="J3928"/>
      <c r="K3928"/>
      <c r="N3928"/>
      <c r="P3928"/>
      <c r="Q3928"/>
      <c r="R3928"/>
      <c r="S3928"/>
      <c r="T3928"/>
      <c r="U3928"/>
      <c r="V3928"/>
      <c r="W3928"/>
      <c r="X3928"/>
      <c r="Y3928"/>
      <c r="Z3928"/>
      <c r="AA3928"/>
      <c r="AB3928"/>
      <c r="AC3928"/>
      <c r="AD3928"/>
      <c r="AE3928"/>
      <c r="AF3928"/>
    </row>
    <row r="3929" spans="1:32">
      <c r="A3929"/>
      <c r="I3929"/>
      <c r="J3929"/>
      <c r="K3929"/>
      <c r="N3929"/>
      <c r="P3929"/>
      <c r="Q3929"/>
      <c r="R3929"/>
      <c r="S3929"/>
      <c r="T3929"/>
      <c r="U3929"/>
      <c r="V3929"/>
      <c r="W3929"/>
      <c r="X3929"/>
      <c r="Y3929"/>
      <c r="Z3929"/>
      <c r="AA3929"/>
      <c r="AB3929"/>
      <c r="AC3929"/>
      <c r="AD3929"/>
      <c r="AE3929"/>
      <c r="AF3929"/>
    </row>
    <row r="3930" spans="1:32">
      <c r="A3930"/>
      <c r="I3930"/>
      <c r="J3930"/>
      <c r="K3930"/>
      <c r="N3930"/>
      <c r="P3930"/>
      <c r="Q3930"/>
      <c r="R3930"/>
      <c r="S3930"/>
      <c r="T3930"/>
      <c r="U3930"/>
      <c r="V3930"/>
      <c r="W3930"/>
      <c r="X3930"/>
      <c r="Y3930"/>
      <c r="Z3930"/>
      <c r="AA3930"/>
      <c r="AB3930"/>
      <c r="AC3930"/>
      <c r="AD3930"/>
      <c r="AE3930"/>
      <c r="AF3930"/>
    </row>
    <row r="3931" spans="1:32">
      <c r="A3931"/>
      <c r="I3931"/>
      <c r="J3931"/>
      <c r="K3931"/>
      <c r="N3931"/>
      <c r="P3931"/>
      <c r="Q3931"/>
      <c r="R3931"/>
      <c r="S3931"/>
      <c r="T3931"/>
      <c r="U3931"/>
      <c r="V3931"/>
      <c r="W3931"/>
      <c r="X3931"/>
      <c r="Y3931"/>
      <c r="Z3931"/>
      <c r="AA3931"/>
      <c r="AB3931"/>
      <c r="AC3931"/>
      <c r="AD3931"/>
      <c r="AE3931"/>
      <c r="AF3931"/>
    </row>
    <row r="3932" spans="1:32">
      <c r="A3932"/>
      <c r="I3932"/>
      <c r="J3932"/>
      <c r="K3932"/>
      <c r="N3932"/>
      <c r="P3932"/>
      <c r="Q3932"/>
      <c r="R3932"/>
      <c r="S3932"/>
      <c r="T3932"/>
      <c r="U3932"/>
      <c r="V3932"/>
      <c r="W3932"/>
      <c r="X3932"/>
      <c r="Y3932"/>
      <c r="Z3932"/>
      <c r="AA3932"/>
      <c r="AB3932"/>
      <c r="AC3932"/>
      <c r="AD3932"/>
      <c r="AE3932"/>
      <c r="AF3932"/>
    </row>
    <row r="3933" spans="1:32">
      <c r="A3933"/>
      <c r="I3933"/>
      <c r="J3933"/>
      <c r="K3933"/>
      <c r="N3933"/>
      <c r="P3933"/>
      <c r="Q3933"/>
      <c r="R3933"/>
      <c r="S3933"/>
      <c r="T3933"/>
      <c r="U3933"/>
      <c r="V3933"/>
      <c r="W3933"/>
      <c r="X3933"/>
      <c r="Y3933"/>
      <c r="Z3933"/>
      <c r="AA3933"/>
      <c r="AB3933"/>
      <c r="AC3933"/>
      <c r="AD3933"/>
      <c r="AE3933"/>
      <c r="AF3933"/>
    </row>
    <row r="3934" spans="1:32">
      <c r="A3934"/>
      <c r="I3934"/>
      <c r="J3934"/>
      <c r="K3934"/>
      <c r="N3934"/>
      <c r="P3934"/>
      <c r="Q3934"/>
      <c r="R3934"/>
      <c r="S3934"/>
      <c r="T3934"/>
      <c r="U3934"/>
      <c r="V3934"/>
      <c r="W3934"/>
      <c r="X3934"/>
      <c r="Y3934"/>
      <c r="Z3934"/>
      <c r="AA3934"/>
      <c r="AB3934"/>
      <c r="AC3934"/>
      <c r="AD3934"/>
      <c r="AE3934"/>
      <c r="AF3934"/>
    </row>
    <row r="3935" spans="1:32">
      <c r="A3935"/>
      <c r="I3935"/>
      <c r="J3935"/>
      <c r="K3935"/>
      <c r="N3935"/>
      <c r="P3935"/>
      <c r="Q3935"/>
      <c r="R3935"/>
      <c r="S3935"/>
      <c r="T3935"/>
      <c r="U3935"/>
      <c r="V3935"/>
      <c r="W3935"/>
      <c r="X3935"/>
      <c r="Y3935"/>
      <c r="Z3935"/>
      <c r="AA3935"/>
      <c r="AB3935"/>
      <c r="AC3935"/>
      <c r="AD3935"/>
      <c r="AE3935"/>
      <c r="AF3935"/>
    </row>
    <row r="3936" spans="1:32">
      <c r="A3936"/>
      <c r="I3936"/>
      <c r="J3936"/>
      <c r="K3936"/>
      <c r="N3936"/>
      <c r="P3936"/>
      <c r="Q3936"/>
      <c r="R3936"/>
      <c r="S3936"/>
      <c r="T3936"/>
      <c r="U3936"/>
      <c r="V3936"/>
      <c r="W3936"/>
      <c r="X3936"/>
      <c r="Y3936"/>
      <c r="Z3936"/>
      <c r="AA3936"/>
      <c r="AB3936"/>
      <c r="AC3936"/>
      <c r="AD3936"/>
      <c r="AE3936"/>
      <c r="AF3936"/>
    </row>
    <row r="3937" spans="1:32">
      <c r="A3937"/>
      <c r="I3937"/>
      <c r="J3937"/>
      <c r="K3937"/>
      <c r="N3937"/>
      <c r="P3937"/>
      <c r="Q3937"/>
      <c r="R3937"/>
      <c r="S3937"/>
      <c r="T3937"/>
      <c r="U3937"/>
      <c r="V3937"/>
      <c r="W3937"/>
      <c r="X3937"/>
      <c r="Y3937"/>
      <c r="Z3937"/>
      <c r="AA3937"/>
      <c r="AB3937"/>
      <c r="AC3937"/>
      <c r="AD3937"/>
      <c r="AE3937"/>
      <c r="AF3937"/>
    </row>
    <row r="3938" spans="1:32">
      <c r="A3938"/>
      <c r="I3938"/>
      <c r="J3938"/>
      <c r="K3938"/>
      <c r="N3938"/>
      <c r="P3938"/>
      <c r="Q3938"/>
      <c r="R3938"/>
      <c r="S3938"/>
      <c r="T3938"/>
      <c r="U3938"/>
      <c r="V3938"/>
      <c r="W3938"/>
      <c r="X3938"/>
      <c r="Y3938"/>
      <c r="Z3938"/>
      <c r="AA3938"/>
      <c r="AB3938"/>
      <c r="AC3938"/>
      <c r="AD3938"/>
      <c r="AE3938"/>
      <c r="AF3938"/>
    </row>
    <row r="3939" spans="1:32">
      <c r="A3939"/>
      <c r="I3939"/>
      <c r="J3939"/>
      <c r="K3939"/>
      <c r="N3939"/>
      <c r="P3939"/>
      <c r="Q3939"/>
      <c r="R3939"/>
      <c r="S3939"/>
      <c r="T3939"/>
      <c r="U3939"/>
      <c r="V3939"/>
      <c r="W3939"/>
      <c r="X3939"/>
      <c r="Y3939"/>
      <c r="Z3939"/>
      <c r="AA3939"/>
      <c r="AB3939"/>
      <c r="AC3939"/>
      <c r="AD3939"/>
      <c r="AE3939"/>
      <c r="AF3939"/>
    </row>
    <row r="3940" spans="1:32">
      <c r="A3940"/>
      <c r="I3940"/>
      <c r="J3940"/>
      <c r="K3940"/>
      <c r="N3940"/>
      <c r="P3940"/>
      <c r="Q3940"/>
      <c r="R3940"/>
      <c r="S3940"/>
      <c r="T3940"/>
      <c r="U3940"/>
      <c r="V3940"/>
      <c r="W3940"/>
      <c r="X3940"/>
      <c r="Y3940"/>
      <c r="Z3940"/>
      <c r="AA3940"/>
      <c r="AB3940"/>
      <c r="AC3940"/>
      <c r="AD3940"/>
      <c r="AE3940"/>
      <c r="AF3940"/>
    </row>
    <row r="3941" spans="1:32">
      <c r="A3941"/>
      <c r="I3941"/>
      <c r="J3941"/>
      <c r="K3941"/>
      <c r="N3941"/>
      <c r="P3941"/>
      <c r="Q3941"/>
      <c r="R3941"/>
      <c r="S3941"/>
      <c r="T3941"/>
      <c r="U3941"/>
      <c r="V3941"/>
      <c r="W3941"/>
      <c r="X3941"/>
      <c r="Y3941"/>
      <c r="Z3941"/>
      <c r="AA3941"/>
      <c r="AB3941"/>
      <c r="AC3941"/>
      <c r="AD3941"/>
      <c r="AE3941"/>
      <c r="AF3941"/>
    </row>
    <row r="3942" spans="1:32">
      <c r="A3942"/>
      <c r="I3942"/>
      <c r="J3942"/>
      <c r="K3942"/>
      <c r="N3942"/>
      <c r="P3942"/>
      <c r="Q3942"/>
      <c r="R3942"/>
      <c r="S3942"/>
      <c r="T3942"/>
      <c r="U3942"/>
      <c r="V3942"/>
      <c r="W3942"/>
      <c r="X3942"/>
      <c r="Y3942"/>
      <c r="Z3942"/>
      <c r="AA3942"/>
      <c r="AB3942"/>
      <c r="AC3942"/>
      <c r="AD3942"/>
      <c r="AE3942"/>
      <c r="AF3942"/>
    </row>
    <row r="3943" spans="1:32">
      <c r="A3943"/>
      <c r="I3943"/>
      <c r="J3943"/>
      <c r="K3943"/>
      <c r="N3943"/>
      <c r="P3943"/>
      <c r="Q3943"/>
      <c r="R3943"/>
      <c r="S3943"/>
      <c r="T3943"/>
      <c r="U3943"/>
      <c r="V3943"/>
      <c r="W3943"/>
      <c r="X3943"/>
      <c r="Y3943"/>
      <c r="Z3943"/>
      <c r="AA3943"/>
      <c r="AB3943"/>
      <c r="AC3943"/>
      <c r="AD3943"/>
      <c r="AE3943"/>
      <c r="AF3943"/>
    </row>
    <row r="3944" spans="1:32">
      <c r="A3944"/>
      <c r="I3944"/>
      <c r="J3944"/>
      <c r="K3944"/>
      <c r="N3944"/>
      <c r="P3944"/>
      <c r="Q3944"/>
      <c r="R3944"/>
      <c r="S3944"/>
      <c r="T3944"/>
      <c r="U3944"/>
      <c r="V3944"/>
      <c r="W3944"/>
      <c r="X3944"/>
      <c r="Y3944"/>
      <c r="Z3944"/>
      <c r="AA3944"/>
      <c r="AB3944"/>
      <c r="AC3944"/>
      <c r="AD3944"/>
      <c r="AE3944"/>
      <c r="AF3944"/>
    </row>
    <row r="3945" spans="1:32">
      <c r="A3945"/>
      <c r="I3945"/>
      <c r="J3945"/>
      <c r="K3945"/>
      <c r="N3945"/>
      <c r="P3945"/>
      <c r="Q3945"/>
      <c r="R3945"/>
      <c r="S3945"/>
      <c r="T3945"/>
      <c r="U3945"/>
      <c r="V3945"/>
      <c r="W3945"/>
      <c r="X3945"/>
      <c r="Y3945"/>
      <c r="Z3945"/>
      <c r="AA3945"/>
      <c r="AB3945"/>
      <c r="AC3945"/>
      <c r="AD3945"/>
      <c r="AE3945"/>
      <c r="AF3945"/>
    </row>
    <row r="3946" spans="1:32">
      <c r="A3946"/>
      <c r="I3946"/>
      <c r="J3946"/>
      <c r="K3946"/>
      <c r="N3946"/>
      <c r="P3946"/>
      <c r="Q3946"/>
      <c r="R3946"/>
      <c r="S3946"/>
      <c r="T3946"/>
      <c r="U3946"/>
      <c r="V3946"/>
      <c r="W3946"/>
      <c r="X3946"/>
      <c r="Y3946"/>
      <c r="Z3946"/>
      <c r="AA3946"/>
      <c r="AB3946"/>
      <c r="AC3946"/>
      <c r="AD3946"/>
      <c r="AE3946"/>
      <c r="AF3946"/>
    </row>
    <row r="3947" spans="1:32">
      <c r="A3947"/>
      <c r="I3947"/>
      <c r="J3947"/>
      <c r="K3947"/>
      <c r="N3947"/>
      <c r="P3947"/>
      <c r="Q3947"/>
      <c r="R3947"/>
      <c r="S3947"/>
      <c r="T3947"/>
      <c r="U3947"/>
      <c r="V3947"/>
      <c r="W3947"/>
      <c r="X3947"/>
      <c r="Y3947"/>
      <c r="Z3947"/>
      <c r="AA3947"/>
      <c r="AB3947"/>
      <c r="AC3947"/>
      <c r="AD3947"/>
      <c r="AE3947"/>
      <c r="AF3947"/>
    </row>
    <row r="3948" spans="1:32">
      <c r="A3948"/>
      <c r="I3948"/>
      <c r="J3948"/>
      <c r="K3948"/>
      <c r="N3948"/>
      <c r="P3948"/>
      <c r="Q3948"/>
      <c r="R3948"/>
      <c r="S3948"/>
      <c r="T3948"/>
      <c r="U3948"/>
      <c r="V3948"/>
      <c r="W3948"/>
      <c r="X3948"/>
      <c r="Y3948"/>
      <c r="Z3948"/>
      <c r="AA3948"/>
      <c r="AB3948"/>
      <c r="AC3948"/>
      <c r="AD3948"/>
      <c r="AE3948"/>
      <c r="AF3948"/>
    </row>
    <row r="3949" spans="1:32">
      <c r="A3949"/>
      <c r="I3949"/>
      <c r="J3949"/>
      <c r="K3949"/>
      <c r="N3949"/>
      <c r="P3949"/>
      <c r="Q3949"/>
      <c r="R3949"/>
      <c r="S3949"/>
      <c r="T3949"/>
      <c r="U3949"/>
      <c r="V3949"/>
      <c r="W3949"/>
      <c r="X3949"/>
      <c r="Y3949"/>
      <c r="Z3949"/>
      <c r="AA3949"/>
      <c r="AB3949"/>
      <c r="AC3949"/>
      <c r="AD3949"/>
      <c r="AE3949"/>
      <c r="AF3949"/>
    </row>
    <row r="3950" spans="1:32">
      <c r="A3950"/>
      <c r="I3950"/>
      <c r="J3950"/>
      <c r="K3950"/>
      <c r="N3950"/>
      <c r="P3950"/>
      <c r="Q3950"/>
      <c r="R3950"/>
      <c r="S3950"/>
      <c r="T3950"/>
      <c r="U3950"/>
      <c r="V3950"/>
      <c r="W3950"/>
      <c r="X3950"/>
      <c r="Y3950"/>
      <c r="Z3950"/>
      <c r="AA3950"/>
      <c r="AB3950"/>
      <c r="AC3950"/>
      <c r="AD3950"/>
      <c r="AE3950"/>
      <c r="AF3950"/>
    </row>
    <row r="3951" spans="1:32">
      <c r="A3951"/>
      <c r="I3951"/>
      <c r="J3951"/>
      <c r="K3951"/>
      <c r="N3951"/>
      <c r="P3951"/>
      <c r="Q3951"/>
      <c r="R3951"/>
      <c r="S3951"/>
      <c r="T3951"/>
      <c r="U3951"/>
      <c r="V3951"/>
      <c r="W3951"/>
      <c r="X3951"/>
      <c r="Y3951"/>
      <c r="Z3951"/>
      <c r="AA3951"/>
      <c r="AB3951"/>
      <c r="AC3951"/>
      <c r="AD3951"/>
      <c r="AE3951"/>
      <c r="AF3951"/>
    </row>
    <row r="3952" spans="1:32">
      <c r="A3952"/>
      <c r="I3952"/>
      <c r="J3952"/>
      <c r="K3952"/>
      <c r="N3952"/>
      <c r="P3952"/>
      <c r="Q3952"/>
      <c r="R3952"/>
      <c r="S3952"/>
      <c r="T3952"/>
      <c r="U3952"/>
      <c r="V3952"/>
      <c r="W3952"/>
      <c r="X3952"/>
      <c r="Y3952"/>
      <c r="Z3952"/>
      <c r="AA3952"/>
      <c r="AB3952"/>
      <c r="AC3952"/>
      <c r="AD3952"/>
      <c r="AE3952"/>
      <c r="AF3952"/>
    </row>
    <row r="3953" spans="1:32">
      <c r="A3953"/>
      <c r="I3953"/>
      <c r="J3953"/>
      <c r="K3953"/>
      <c r="N3953"/>
      <c r="P3953"/>
      <c r="Q3953"/>
      <c r="R3953"/>
      <c r="S3953"/>
      <c r="T3953"/>
      <c r="U3953"/>
      <c r="V3953"/>
      <c r="W3953"/>
      <c r="X3953"/>
      <c r="Y3953"/>
      <c r="Z3953"/>
      <c r="AA3953"/>
      <c r="AB3953"/>
      <c r="AC3953"/>
      <c r="AD3953"/>
      <c r="AE3953"/>
      <c r="AF3953"/>
    </row>
    <row r="3954" spans="1:32">
      <c r="A3954"/>
      <c r="I3954"/>
      <c r="J3954"/>
      <c r="K3954"/>
      <c r="N3954"/>
      <c r="P3954"/>
      <c r="Q3954"/>
      <c r="R3954"/>
      <c r="S3954"/>
      <c r="T3954"/>
      <c r="U3954"/>
      <c r="V3954"/>
      <c r="W3954"/>
      <c r="X3954"/>
      <c r="Y3954"/>
      <c r="Z3954"/>
      <c r="AA3954"/>
      <c r="AB3954"/>
      <c r="AC3954"/>
      <c r="AD3954"/>
      <c r="AE3954"/>
      <c r="AF3954"/>
    </row>
    <row r="3955" spans="1:32">
      <c r="A3955"/>
      <c r="I3955"/>
      <c r="J3955"/>
      <c r="K3955"/>
      <c r="N3955"/>
      <c r="P3955"/>
      <c r="Q3955"/>
      <c r="R3955"/>
      <c r="S3955"/>
      <c r="T3955"/>
      <c r="U3955"/>
      <c r="V3955"/>
      <c r="W3955"/>
      <c r="X3955"/>
      <c r="Y3955"/>
      <c r="Z3955"/>
      <c r="AA3955"/>
      <c r="AB3955"/>
      <c r="AC3955"/>
      <c r="AD3955"/>
      <c r="AE3955"/>
      <c r="AF3955"/>
    </row>
    <row r="3956" spans="1:32">
      <c r="A3956"/>
      <c r="I3956"/>
      <c r="J3956"/>
      <c r="K3956"/>
      <c r="N3956"/>
      <c r="P3956"/>
      <c r="Q3956"/>
      <c r="R3956"/>
      <c r="S3956"/>
      <c r="T3956"/>
      <c r="U3956"/>
      <c r="V3956"/>
      <c r="W3956"/>
      <c r="X3956"/>
      <c r="Y3956"/>
      <c r="Z3956"/>
      <c r="AA3956"/>
      <c r="AB3956"/>
      <c r="AC3956"/>
      <c r="AD3956"/>
      <c r="AE3956"/>
      <c r="AF3956"/>
    </row>
    <row r="3957" spans="1:32">
      <c r="A3957"/>
      <c r="I3957"/>
      <c r="J3957"/>
      <c r="K3957"/>
      <c r="N3957"/>
      <c r="P3957"/>
      <c r="Q3957"/>
      <c r="R3957"/>
      <c r="S3957"/>
      <c r="T3957"/>
      <c r="U3957"/>
      <c r="V3957"/>
      <c r="W3957"/>
      <c r="X3957"/>
      <c r="Y3957"/>
      <c r="Z3957"/>
      <c r="AA3957"/>
      <c r="AB3957"/>
      <c r="AC3957"/>
      <c r="AD3957"/>
      <c r="AE3957"/>
      <c r="AF3957"/>
    </row>
    <row r="3958" spans="1:32">
      <c r="A3958"/>
      <c r="I3958"/>
      <c r="J3958"/>
      <c r="K3958"/>
      <c r="N3958"/>
      <c r="P3958"/>
      <c r="Q3958"/>
      <c r="R3958"/>
      <c r="S3958"/>
      <c r="T3958"/>
      <c r="U3958"/>
      <c r="V3958"/>
      <c r="W3958"/>
      <c r="X3958"/>
      <c r="Y3958"/>
      <c r="Z3958"/>
      <c r="AA3958"/>
      <c r="AB3958"/>
      <c r="AC3958"/>
      <c r="AD3958"/>
      <c r="AE3958"/>
      <c r="AF3958"/>
    </row>
    <row r="3959" spans="1:32">
      <c r="A3959"/>
      <c r="I3959"/>
      <c r="J3959"/>
      <c r="K3959"/>
      <c r="N3959"/>
      <c r="P3959"/>
      <c r="Q3959"/>
      <c r="R3959"/>
      <c r="S3959"/>
      <c r="T3959"/>
      <c r="U3959"/>
      <c r="V3959"/>
      <c r="W3959"/>
      <c r="X3959"/>
      <c r="Y3959"/>
      <c r="Z3959"/>
      <c r="AA3959"/>
      <c r="AB3959"/>
      <c r="AC3959"/>
      <c r="AD3959"/>
      <c r="AE3959"/>
      <c r="AF3959"/>
    </row>
    <row r="3960" spans="1:32">
      <c r="A3960"/>
      <c r="I3960"/>
      <c r="J3960"/>
      <c r="K3960"/>
      <c r="N3960"/>
      <c r="P3960"/>
      <c r="Q3960"/>
      <c r="R3960"/>
      <c r="S3960"/>
      <c r="T3960"/>
      <c r="U3960"/>
      <c r="V3960"/>
      <c r="W3960"/>
      <c r="X3960"/>
      <c r="Y3960"/>
      <c r="Z3960"/>
      <c r="AA3960"/>
      <c r="AB3960"/>
      <c r="AC3960"/>
      <c r="AD3960"/>
      <c r="AE3960"/>
      <c r="AF3960"/>
    </row>
    <row r="3961" spans="1:32">
      <c r="A3961"/>
      <c r="I3961"/>
      <c r="J3961"/>
      <c r="K3961"/>
      <c r="N3961"/>
      <c r="P3961"/>
      <c r="Q3961"/>
      <c r="R3961"/>
      <c r="S3961"/>
      <c r="T3961"/>
      <c r="U3961"/>
      <c r="V3961"/>
      <c r="W3961"/>
      <c r="X3961"/>
      <c r="Y3961"/>
      <c r="Z3961"/>
      <c r="AA3961"/>
      <c r="AB3961"/>
      <c r="AC3961"/>
      <c r="AD3961"/>
      <c r="AE3961"/>
      <c r="AF3961"/>
    </row>
    <row r="3962" spans="1:32">
      <c r="A3962"/>
      <c r="I3962"/>
      <c r="J3962"/>
      <c r="K3962"/>
      <c r="N3962"/>
      <c r="P3962"/>
      <c r="Q3962"/>
      <c r="R3962"/>
      <c r="S3962"/>
      <c r="T3962"/>
      <c r="U3962"/>
      <c r="V3962"/>
      <c r="W3962"/>
      <c r="X3962"/>
      <c r="Y3962"/>
      <c r="Z3962"/>
      <c r="AA3962"/>
      <c r="AB3962"/>
      <c r="AC3962"/>
      <c r="AD3962"/>
      <c r="AE3962"/>
      <c r="AF3962"/>
    </row>
    <row r="3963" spans="1:32">
      <c r="A3963"/>
      <c r="I3963"/>
      <c r="J3963"/>
      <c r="K3963"/>
      <c r="N3963"/>
      <c r="P3963"/>
      <c r="Q3963"/>
      <c r="R3963"/>
      <c r="S3963"/>
      <c r="T3963"/>
      <c r="U3963"/>
      <c r="V3963"/>
      <c r="W3963"/>
      <c r="X3963"/>
      <c r="Y3963"/>
      <c r="Z3963"/>
      <c r="AA3963"/>
      <c r="AB3963"/>
      <c r="AC3963"/>
      <c r="AD3963"/>
      <c r="AE3963"/>
      <c r="AF3963"/>
    </row>
    <row r="3964" spans="1:32">
      <c r="A3964"/>
      <c r="I3964"/>
      <c r="J3964"/>
      <c r="K3964"/>
      <c r="N3964"/>
      <c r="P3964"/>
      <c r="Q3964"/>
      <c r="R3964"/>
      <c r="S3964"/>
      <c r="T3964"/>
      <c r="U3964"/>
      <c r="V3964"/>
      <c r="W3964"/>
      <c r="X3964"/>
      <c r="Y3964"/>
      <c r="Z3964"/>
      <c r="AA3964"/>
      <c r="AB3964"/>
      <c r="AC3964"/>
      <c r="AD3964"/>
      <c r="AE3964"/>
      <c r="AF3964"/>
    </row>
    <row r="3965" spans="1:32">
      <c r="A3965"/>
      <c r="I3965"/>
      <c r="J3965"/>
      <c r="K3965"/>
      <c r="N3965"/>
      <c r="P3965"/>
      <c r="Q3965"/>
      <c r="R3965"/>
      <c r="S3965"/>
      <c r="T3965"/>
      <c r="U3965"/>
      <c r="V3965"/>
      <c r="W3965"/>
      <c r="X3965"/>
      <c r="Y3965"/>
      <c r="Z3965"/>
      <c r="AA3965"/>
      <c r="AB3965"/>
      <c r="AC3965"/>
      <c r="AD3965"/>
      <c r="AE3965"/>
      <c r="AF3965"/>
    </row>
    <row r="3966" spans="1:32">
      <c r="A3966"/>
      <c r="I3966"/>
      <c r="J3966"/>
      <c r="K3966"/>
      <c r="N3966"/>
      <c r="P3966"/>
      <c r="Q3966"/>
      <c r="R3966"/>
      <c r="S3966"/>
      <c r="T3966"/>
      <c r="U3966"/>
      <c r="V3966"/>
      <c r="W3966"/>
      <c r="X3966"/>
      <c r="Y3966"/>
      <c r="Z3966"/>
      <c r="AA3966"/>
      <c r="AB3966"/>
      <c r="AC3966"/>
      <c r="AD3966"/>
      <c r="AE3966"/>
      <c r="AF3966"/>
    </row>
    <row r="3967" spans="1:32">
      <c r="A3967"/>
      <c r="I3967"/>
      <c r="J3967"/>
      <c r="K3967"/>
      <c r="N3967"/>
      <c r="P3967"/>
      <c r="Q3967"/>
      <c r="R3967"/>
      <c r="S3967"/>
      <c r="T3967"/>
      <c r="U3967"/>
      <c r="V3967"/>
      <c r="W3967"/>
      <c r="X3967"/>
      <c r="Y3967"/>
      <c r="Z3967"/>
      <c r="AA3967"/>
      <c r="AB3967"/>
      <c r="AC3967"/>
      <c r="AD3967"/>
      <c r="AE3967"/>
      <c r="AF3967"/>
    </row>
    <row r="3968" spans="1:32">
      <c r="A3968"/>
      <c r="I3968"/>
      <c r="J3968"/>
      <c r="K3968"/>
      <c r="N3968"/>
      <c r="P3968"/>
      <c r="Q3968"/>
      <c r="R3968"/>
      <c r="S3968"/>
      <c r="T3968"/>
      <c r="U3968"/>
      <c r="V3968"/>
      <c r="W3968"/>
      <c r="X3968"/>
      <c r="Y3968"/>
      <c r="Z3968"/>
      <c r="AA3968"/>
      <c r="AB3968"/>
      <c r="AC3968"/>
      <c r="AD3968"/>
      <c r="AE3968"/>
      <c r="AF3968"/>
    </row>
    <row r="3969" spans="1:32">
      <c r="A3969"/>
      <c r="I3969"/>
      <c r="J3969"/>
      <c r="K3969"/>
      <c r="N3969"/>
      <c r="P3969"/>
      <c r="Q3969"/>
      <c r="R3969"/>
      <c r="S3969"/>
      <c r="T3969"/>
      <c r="U3969"/>
      <c r="V3969"/>
      <c r="W3969"/>
      <c r="X3969"/>
      <c r="Y3969"/>
      <c r="Z3969"/>
      <c r="AA3969"/>
      <c r="AB3969"/>
      <c r="AC3969"/>
      <c r="AD3969"/>
      <c r="AE3969"/>
      <c r="AF3969"/>
    </row>
    <row r="3970" spans="1:32">
      <c r="A3970"/>
      <c r="I3970"/>
      <c r="J3970"/>
      <c r="K3970"/>
      <c r="N3970"/>
      <c r="P3970"/>
      <c r="Q3970"/>
      <c r="R3970"/>
      <c r="S3970"/>
      <c r="T3970"/>
      <c r="U3970"/>
      <c r="V3970"/>
      <c r="W3970"/>
      <c r="X3970"/>
      <c r="Y3970"/>
      <c r="Z3970"/>
      <c r="AA3970"/>
      <c r="AB3970"/>
      <c r="AC3970"/>
      <c r="AD3970"/>
      <c r="AE3970"/>
      <c r="AF3970"/>
    </row>
    <row r="3971" spans="1:32">
      <c r="A3971"/>
      <c r="I3971"/>
      <c r="J3971"/>
      <c r="K3971"/>
      <c r="N3971"/>
      <c r="P3971"/>
      <c r="Q3971"/>
      <c r="R3971"/>
      <c r="S3971"/>
      <c r="T3971"/>
      <c r="U3971"/>
      <c r="V3971"/>
      <c r="W3971"/>
      <c r="X3971"/>
      <c r="Y3971"/>
      <c r="Z3971"/>
      <c r="AA3971"/>
      <c r="AB3971"/>
      <c r="AC3971"/>
      <c r="AD3971"/>
      <c r="AE3971"/>
      <c r="AF3971"/>
    </row>
    <row r="3972" spans="1:32">
      <c r="A3972"/>
      <c r="I3972"/>
      <c r="J3972"/>
      <c r="K3972"/>
      <c r="N3972"/>
      <c r="P3972"/>
      <c r="Q3972"/>
      <c r="R3972"/>
      <c r="S3972"/>
      <c r="T3972"/>
      <c r="U3972"/>
      <c r="V3972"/>
      <c r="W3972"/>
      <c r="X3972"/>
      <c r="Y3972"/>
      <c r="Z3972"/>
      <c r="AA3972"/>
      <c r="AB3972"/>
      <c r="AC3972"/>
      <c r="AD3972"/>
      <c r="AE3972"/>
      <c r="AF3972"/>
    </row>
    <row r="3973" spans="1:32">
      <c r="A3973"/>
      <c r="I3973"/>
      <c r="J3973"/>
      <c r="K3973"/>
      <c r="N3973"/>
      <c r="P3973"/>
      <c r="Q3973"/>
      <c r="R3973"/>
      <c r="S3973"/>
      <c r="T3973"/>
      <c r="U3973"/>
      <c r="V3973"/>
      <c r="W3973"/>
      <c r="X3973"/>
      <c r="Y3973"/>
      <c r="Z3973"/>
      <c r="AA3973"/>
      <c r="AB3973"/>
      <c r="AC3973"/>
      <c r="AD3973"/>
      <c r="AE3973"/>
      <c r="AF3973"/>
    </row>
    <row r="3974" spans="1:32">
      <c r="A3974"/>
      <c r="I3974"/>
      <c r="J3974"/>
      <c r="K3974"/>
      <c r="N3974"/>
      <c r="P3974"/>
      <c r="Q3974"/>
      <c r="R3974"/>
      <c r="S3974"/>
      <c r="T3974"/>
      <c r="U3974"/>
      <c r="V3974"/>
      <c r="W3974"/>
      <c r="X3974"/>
      <c r="Y3974"/>
      <c r="Z3974"/>
      <c r="AA3974"/>
      <c r="AB3974"/>
      <c r="AC3974"/>
      <c r="AD3974"/>
      <c r="AE3974"/>
      <c r="AF3974"/>
    </row>
    <row r="3975" spans="1:32">
      <c r="A3975"/>
      <c r="I3975"/>
      <c r="J3975"/>
      <c r="K3975"/>
      <c r="N3975"/>
      <c r="P3975"/>
      <c r="Q3975"/>
      <c r="R3975"/>
      <c r="S3975"/>
      <c r="T3975"/>
      <c r="U3975"/>
      <c r="V3975"/>
      <c r="W3975"/>
      <c r="X3975"/>
      <c r="Y3975"/>
      <c r="Z3975"/>
      <c r="AA3975"/>
      <c r="AB3975"/>
      <c r="AC3975"/>
      <c r="AD3975"/>
      <c r="AE3975"/>
      <c r="AF3975"/>
    </row>
    <row r="3976" spans="1:32">
      <c r="A3976"/>
      <c r="I3976"/>
      <c r="J3976"/>
      <c r="K3976"/>
      <c r="N3976"/>
      <c r="P3976"/>
      <c r="Q3976"/>
      <c r="R3976"/>
      <c r="S3976"/>
      <c r="T3976"/>
      <c r="U3976"/>
      <c r="V3976"/>
      <c r="W3976"/>
      <c r="X3976"/>
      <c r="Y3976"/>
      <c r="Z3976"/>
      <c r="AA3976"/>
      <c r="AB3976"/>
      <c r="AC3976"/>
      <c r="AD3976"/>
      <c r="AE3976"/>
      <c r="AF3976"/>
    </row>
    <row r="3977" spans="1:32">
      <c r="A3977"/>
      <c r="I3977"/>
      <c r="J3977"/>
      <c r="K3977"/>
      <c r="N3977"/>
      <c r="P3977"/>
      <c r="Q3977"/>
      <c r="R3977"/>
      <c r="S3977"/>
      <c r="T3977"/>
      <c r="U3977"/>
      <c r="V3977"/>
      <c r="W3977"/>
      <c r="X3977"/>
      <c r="Y3977"/>
      <c r="Z3977"/>
      <c r="AA3977"/>
      <c r="AB3977"/>
      <c r="AC3977"/>
      <c r="AD3977"/>
      <c r="AE3977"/>
      <c r="AF3977"/>
    </row>
    <row r="3978" spans="1:32">
      <c r="A3978"/>
      <c r="I3978"/>
      <c r="J3978"/>
      <c r="K3978"/>
      <c r="N3978"/>
      <c r="P3978"/>
      <c r="Q3978"/>
      <c r="R3978"/>
      <c r="S3978"/>
      <c r="T3978"/>
      <c r="U3978"/>
      <c r="V3978"/>
      <c r="W3978"/>
      <c r="X3978"/>
      <c r="Y3978"/>
      <c r="Z3978"/>
      <c r="AA3978"/>
      <c r="AB3978"/>
      <c r="AC3978"/>
      <c r="AD3978"/>
      <c r="AE3978"/>
      <c r="AF3978"/>
    </row>
    <row r="3979" spans="1:32">
      <c r="A3979"/>
      <c r="I3979"/>
      <c r="J3979"/>
      <c r="K3979"/>
      <c r="N3979"/>
      <c r="P3979"/>
      <c r="Q3979"/>
      <c r="R3979"/>
      <c r="S3979"/>
      <c r="T3979"/>
      <c r="U3979"/>
      <c r="V3979"/>
      <c r="W3979"/>
      <c r="X3979"/>
      <c r="Y3979"/>
      <c r="Z3979"/>
      <c r="AA3979"/>
      <c r="AB3979"/>
      <c r="AC3979"/>
      <c r="AD3979"/>
      <c r="AE3979"/>
      <c r="AF3979"/>
    </row>
    <row r="3980" spans="1:32">
      <c r="A3980"/>
      <c r="I3980"/>
      <c r="J3980"/>
      <c r="K3980"/>
      <c r="N3980"/>
      <c r="P3980"/>
      <c r="Q3980"/>
      <c r="R3980"/>
      <c r="S3980"/>
      <c r="T3980"/>
      <c r="U3980"/>
      <c r="V3980"/>
      <c r="W3980"/>
      <c r="X3980"/>
      <c r="Y3980"/>
      <c r="Z3980"/>
      <c r="AA3980"/>
      <c r="AB3980"/>
      <c r="AC3980"/>
      <c r="AD3980"/>
      <c r="AE3980"/>
      <c r="AF3980"/>
    </row>
    <row r="3981" spans="1:32">
      <c r="A3981"/>
      <c r="I3981"/>
      <c r="J3981"/>
      <c r="K3981"/>
      <c r="N3981"/>
      <c r="P3981"/>
      <c r="Q3981"/>
      <c r="R3981"/>
      <c r="S3981"/>
      <c r="T3981"/>
      <c r="U3981"/>
      <c r="V3981"/>
      <c r="W3981"/>
      <c r="X3981"/>
      <c r="Y3981"/>
      <c r="Z3981"/>
      <c r="AA3981"/>
      <c r="AB3981"/>
      <c r="AC3981"/>
      <c r="AD3981"/>
      <c r="AE3981"/>
      <c r="AF3981"/>
    </row>
    <row r="3982" spans="1:32">
      <c r="A3982"/>
      <c r="I3982"/>
      <c r="J3982"/>
      <c r="K3982"/>
      <c r="N3982"/>
      <c r="P3982"/>
      <c r="Q3982"/>
      <c r="R3982"/>
      <c r="S3982"/>
      <c r="T3982"/>
      <c r="U3982"/>
      <c r="V3982"/>
      <c r="W3982"/>
      <c r="X3982"/>
      <c r="Y3982"/>
      <c r="Z3982"/>
      <c r="AA3982"/>
      <c r="AB3982"/>
      <c r="AC3982"/>
      <c r="AD3982"/>
      <c r="AE3982"/>
      <c r="AF3982"/>
    </row>
    <row r="3983" spans="1:32">
      <c r="A3983"/>
      <c r="I3983"/>
      <c r="J3983"/>
      <c r="K3983"/>
      <c r="N3983"/>
      <c r="P3983"/>
      <c r="Q3983"/>
      <c r="R3983"/>
      <c r="S3983"/>
      <c r="T3983"/>
      <c r="U3983"/>
      <c r="V3983"/>
      <c r="W3983"/>
      <c r="X3983"/>
      <c r="Y3983"/>
      <c r="Z3983"/>
      <c r="AA3983"/>
      <c r="AB3983"/>
      <c r="AC3983"/>
      <c r="AD3983"/>
      <c r="AE3983"/>
      <c r="AF3983"/>
    </row>
    <row r="3984" spans="1:32">
      <c r="A3984"/>
      <c r="I3984"/>
      <c r="J3984"/>
      <c r="K3984"/>
      <c r="N3984"/>
      <c r="P3984"/>
      <c r="Q3984"/>
      <c r="R3984"/>
      <c r="S3984"/>
      <c r="T3984"/>
      <c r="U3984"/>
      <c r="V3984"/>
      <c r="W3984"/>
      <c r="X3984"/>
      <c r="Y3984"/>
      <c r="Z3984"/>
      <c r="AA3984"/>
      <c r="AB3984"/>
      <c r="AC3984"/>
      <c r="AD3984"/>
      <c r="AE3984"/>
      <c r="AF3984"/>
    </row>
    <row r="3985" spans="1:32">
      <c r="A3985"/>
      <c r="I3985"/>
      <c r="J3985"/>
      <c r="K3985"/>
      <c r="N3985"/>
      <c r="P3985"/>
      <c r="Q3985"/>
      <c r="R3985"/>
      <c r="S3985"/>
      <c r="T3985"/>
      <c r="U3985"/>
      <c r="V3985"/>
      <c r="W3985"/>
      <c r="X3985"/>
      <c r="Y3985"/>
      <c r="Z3985"/>
      <c r="AA3985"/>
      <c r="AB3985"/>
      <c r="AC3985"/>
      <c r="AD3985"/>
      <c r="AE3985"/>
      <c r="AF3985"/>
    </row>
    <row r="3986" spans="1:32">
      <c r="A3986"/>
      <c r="I3986"/>
      <c r="J3986"/>
      <c r="K3986"/>
      <c r="N3986"/>
      <c r="P3986"/>
      <c r="Q3986"/>
      <c r="R3986"/>
      <c r="S3986"/>
      <c r="T3986"/>
      <c r="U3986"/>
      <c r="V3986"/>
      <c r="W3986"/>
      <c r="X3986"/>
      <c r="Y3986"/>
      <c r="Z3986"/>
      <c r="AA3986"/>
      <c r="AB3986"/>
      <c r="AC3986"/>
      <c r="AD3986"/>
      <c r="AE3986"/>
      <c r="AF3986"/>
    </row>
    <row r="3987" spans="1:32">
      <c r="A3987"/>
      <c r="I3987"/>
      <c r="J3987"/>
      <c r="K3987"/>
      <c r="N3987"/>
      <c r="P3987"/>
      <c r="Q3987"/>
      <c r="R3987"/>
      <c r="S3987"/>
      <c r="T3987"/>
      <c r="U3987"/>
      <c r="V3987"/>
      <c r="W3987"/>
      <c r="X3987"/>
      <c r="Y3987"/>
      <c r="Z3987"/>
      <c r="AA3987"/>
      <c r="AB3987"/>
      <c r="AC3987"/>
      <c r="AD3987"/>
      <c r="AE3987"/>
      <c r="AF3987"/>
    </row>
    <row r="3988" spans="1:32">
      <c r="A3988"/>
      <c r="I3988"/>
      <c r="J3988"/>
      <c r="K3988"/>
      <c r="N3988"/>
      <c r="P3988"/>
      <c r="Q3988"/>
      <c r="R3988"/>
      <c r="S3988"/>
      <c r="T3988"/>
      <c r="U3988"/>
      <c r="V3988"/>
      <c r="W3988"/>
      <c r="X3988"/>
      <c r="Y3988"/>
      <c r="Z3988"/>
      <c r="AA3988"/>
      <c r="AB3988"/>
      <c r="AC3988"/>
      <c r="AD3988"/>
      <c r="AE3988"/>
      <c r="AF3988"/>
    </row>
    <row r="3989" spans="1:32">
      <c r="A3989"/>
      <c r="I3989"/>
      <c r="J3989"/>
      <c r="K3989"/>
      <c r="N3989"/>
      <c r="P3989"/>
      <c r="Q3989"/>
      <c r="R3989"/>
      <c r="S3989"/>
      <c r="T3989"/>
      <c r="U3989"/>
      <c r="V3989"/>
      <c r="W3989"/>
      <c r="X3989"/>
      <c r="Y3989"/>
      <c r="Z3989"/>
      <c r="AA3989"/>
      <c r="AB3989"/>
      <c r="AC3989"/>
      <c r="AD3989"/>
      <c r="AE3989"/>
      <c r="AF3989"/>
    </row>
    <row r="3990" spans="1:32">
      <c r="A3990"/>
      <c r="I3990"/>
      <c r="J3990"/>
      <c r="K3990"/>
      <c r="N3990"/>
      <c r="P3990"/>
      <c r="Q3990"/>
      <c r="R3990"/>
      <c r="S3990"/>
      <c r="T3990"/>
      <c r="U3990"/>
      <c r="V3990"/>
      <c r="W3990"/>
      <c r="X3990"/>
      <c r="Y3990"/>
      <c r="Z3990"/>
      <c r="AA3990"/>
      <c r="AB3990"/>
      <c r="AC3990"/>
      <c r="AD3990"/>
      <c r="AE3990"/>
      <c r="AF3990"/>
    </row>
    <row r="3991" spans="1:32">
      <c r="A3991"/>
      <c r="I3991"/>
      <c r="J3991"/>
      <c r="K3991"/>
      <c r="N3991"/>
      <c r="P3991"/>
      <c r="Q3991"/>
      <c r="R3991"/>
      <c r="S3991"/>
      <c r="T3991"/>
      <c r="U3991"/>
      <c r="V3991"/>
      <c r="W3991"/>
      <c r="X3991"/>
      <c r="Y3991"/>
      <c r="Z3991"/>
      <c r="AA3991"/>
      <c r="AB3991"/>
      <c r="AC3991"/>
      <c r="AD3991"/>
      <c r="AE3991"/>
      <c r="AF3991"/>
    </row>
    <row r="3992" spans="1:32">
      <c r="A3992"/>
      <c r="I3992"/>
      <c r="J3992"/>
      <c r="K3992"/>
      <c r="N3992"/>
      <c r="P3992"/>
      <c r="Q3992"/>
      <c r="R3992"/>
      <c r="S3992"/>
      <c r="T3992"/>
      <c r="U3992"/>
      <c r="V3992"/>
      <c r="W3992"/>
      <c r="X3992"/>
      <c r="Y3992"/>
      <c r="Z3992"/>
      <c r="AA3992"/>
      <c r="AB3992"/>
      <c r="AC3992"/>
      <c r="AD3992"/>
      <c r="AE3992"/>
      <c r="AF3992"/>
    </row>
    <row r="3993" spans="1:32">
      <c r="A3993"/>
      <c r="I3993"/>
      <c r="J3993"/>
      <c r="K3993"/>
      <c r="N3993"/>
      <c r="P3993"/>
      <c r="Q3993"/>
      <c r="R3993"/>
      <c r="S3993"/>
      <c r="T3993"/>
      <c r="U3993"/>
      <c r="V3993"/>
      <c r="W3993"/>
      <c r="X3993"/>
      <c r="Y3993"/>
      <c r="Z3993"/>
      <c r="AA3993"/>
      <c r="AB3993"/>
      <c r="AC3993"/>
      <c r="AD3993"/>
      <c r="AE3993"/>
      <c r="AF3993"/>
    </row>
    <row r="3994" spans="1:32">
      <c r="A3994"/>
      <c r="I3994"/>
      <c r="J3994"/>
      <c r="K3994"/>
      <c r="N3994"/>
      <c r="P3994"/>
      <c r="Q3994"/>
      <c r="R3994"/>
      <c r="S3994"/>
      <c r="T3994"/>
      <c r="U3994"/>
      <c r="V3994"/>
      <c r="W3994"/>
      <c r="X3994"/>
      <c r="Y3994"/>
      <c r="Z3994"/>
      <c r="AA3994"/>
      <c r="AB3994"/>
      <c r="AC3994"/>
      <c r="AD3994"/>
      <c r="AE3994"/>
      <c r="AF3994"/>
    </row>
    <row r="3995" spans="1:32">
      <c r="A3995"/>
      <c r="I3995"/>
      <c r="J3995"/>
      <c r="K3995"/>
      <c r="N3995"/>
      <c r="P3995"/>
      <c r="Q3995"/>
      <c r="R3995"/>
      <c r="S3995"/>
      <c r="T3995"/>
      <c r="U3995"/>
      <c r="V3995"/>
      <c r="W3995"/>
      <c r="X3995"/>
      <c r="Y3995"/>
      <c r="Z3995"/>
      <c r="AA3995"/>
      <c r="AB3995"/>
      <c r="AC3995"/>
      <c r="AD3995"/>
      <c r="AE3995"/>
      <c r="AF3995"/>
    </row>
    <row r="3996" spans="1:32">
      <c r="A3996"/>
      <c r="I3996"/>
      <c r="J3996"/>
      <c r="K3996"/>
      <c r="N3996"/>
      <c r="P3996"/>
      <c r="Q3996"/>
      <c r="R3996"/>
      <c r="S3996"/>
      <c r="T3996"/>
      <c r="U3996"/>
      <c r="V3996"/>
      <c r="W3996"/>
      <c r="X3996"/>
      <c r="Y3996"/>
      <c r="Z3996"/>
      <c r="AA3996"/>
      <c r="AB3996"/>
      <c r="AC3996"/>
      <c r="AD3996"/>
      <c r="AE3996"/>
      <c r="AF3996"/>
    </row>
    <row r="3997" spans="1:32">
      <c r="A3997"/>
      <c r="I3997"/>
      <c r="J3997"/>
      <c r="K3997"/>
      <c r="N3997"/>
      <c r="P3997"/>
      <c r="Q3997"/>
      <c r="R3997"/>
      <c r="S3997"/>
      <c r="T3997"/>
      <c r="U3997"/>
      <c r="V3997"/>
      <c r="W3997"/>
      <c r="X3997"/>
      <c r="Y3997"/>
      <c r="Z3997"/>
      <c r="AA3997"/>
      <c r="AB3997"/>
      <c r="AC3997"/>
      <c r="AD3997"/>
      <c r="AE3997"/>
      <c r="AF3997"/>
    </row>
    <row r="3998" spans="1:32">
      <c r="A3998"/>
      <c r="I3998"/>
      <c r="J3998"/>
      <c r="K3998"/>
      <c r="N3998"/>
      <c r="P3998"/>
      <c r="Q3998"/>
      <c r="R3998"/>
      <c r="S3998"/>
      <c r="T3998"/>
      <c r="U3998"/>
      <c r="V3998"/>
      <c r="W3998"/>
      <c r="X3998"/>
      <c r="Y3998"/>
      <c r="Z3998"/>
      <c r="AA3998"/>
      <c r="AB3998"/>
      <c r="AC3998"/>
      <c r="AD3998"/>
      <c r="AE3998"/>
      <c r="AF3998"/>
    </row>
    <row r="3999" spans="1:32">
      <c r="A3999"/>
      <c r="I3999"/>
      <c r="J3999"/>
      <c r="K3999"/>
      <c r="N3999"/>
      <c r="P3999"/>
      <c r="Q3999"/>
      <c r="R3999"/>
      <c r="S3999"/>
      <c r="T3999"/>
      <c r="U3999"/>
      <c r="V3999"/>
      <c r="W3999"/>
      <c r="X3999"/>
      <c r="Y3999"/>
      <c r="Z3999"/>
      <c r="AA3999"/>
      <c r="AB3999"/>
      <c r="AC3999"/>
      <c r="AD3999"/>
      <c r="AE3999"/>
      <c r="AF3999"/>
    </row>
    <row r="4000" spans="1:32">
      <c r="A4000"/>
      <c r="I4000"/>
      <c r="J4000"/>
      <c r="K4000"/>
      <c r="N4000"/>
      <c r="P4000"/>
      <c r="Q4000"/>
      <c r="R4000"/>
      <c r="S4000"/>
      <c r="T4000"/>
      <c r="U4000"/>
      <c r="V4000"/>
      <c r="W4000"/>
      <c r="X4000"/>
      <c r="Y4000"/>
      <c r="Z4000"/>
      <c r="AA4000"/>
      <c r="AB4000"/>
      <c r="AC4000"/>
      <c r="AD4000"/>
      <c r="AE4000"/>
      <c r="AF4000"/>
    </row>
    <row r="4001" spans="1:32">
      <c r="A4001"/>
      <c r="I4001"/>
      <c r="J4001"/>
      <c r="K4001"/>
      <c r="N4001"/>
      <c r="P4001"/>
      <c r="Q4001"/>
      <c r="R4001"/>
      <c r="S4001"/>
      <c r="T4001"/>
      <c r="U4001"/>
      <c r="V4001"/>
      <c r="W4001"/>
      <c r="X4001"/>
      <c r="Y4001"/>
      <c r="Z4001"/>
      <c r="AA4001"/>
      <c r="AB4001"/>
      <c r="AC4001"/>
      <c r="AD4001"/>
      <c r="AE4001"/>
      <c r="AF4001"/>
    </row>
    <row r="4002" spans="1:32">
      <c r="A4002"/>
      <c r="I4002"/>
      <c r="J4002"/>
      <c r="K4002"/>
      <c r="N4002"/>
      <c r="P4002"/>
      <c r="Q4002"/>
      <c r="R4002"/>
      <c r="S4002"/>
      <c r="T4002"/>
      <c r="U4002"/>
      <c r="V4002"/>
      <c r="W4002"/>
      <c r="X4002"/>
      <c r="Y4002"/>
      <c r="Z4002"/>
      <c r="AA4002"/>
      <c r="AB4002"/>
      <c r="AC4002"/>
      <c r="AD4002"/>
      <c r="AE4002"/>
      <c r="AF4002"/>
    </row>
    <row r="4003" spans="1:32">
      <c r="A4003"/>
      <c r="I4003"/>
      <c r="J4003"/>
      <c r="K4003"/>
      <c r="N4003"/>
      <c r="P4003"/>
      <c r="Q4003"/>
      <c r="R4003"/>
      <c r="S4003"/>
      <c r="T4003"/>
      <c r="U4003"/>
      <c r="V4003"/>
      <c r="W4003"/>
      <c r="X4003"/>
      <c r="Y4003"/>
      <c r="Z4003"/>
      <c r="AA4003"/>
      <c r="AB4003"/>
      <c r="AC4003"/>
      <c r="AD4003"/>
      <c r="AE4003"/>
      <c r="AF4003"/>
    </row>
    <row r="4004" spans="1:32">
      <c r="A4004"/>
      <c r="I4004"/>
      <c r="J4004"/>
      <c r="K4004"/>
      <c r="N4004"/>
      <c r="P4004"/>
      <c r="Q4004"/>
      <c r="R4004"/>
      <c r="S4004"/>
      <c r="T4004"/>
      <c r="U4004"/>
      <c r="V4004"/>
      <c r="W4004"/>
      <c r="X4004"/>
      <c r="Y4004"/>
      <c r="Z4004"/>
      <c r="AA4004"/>
      <c r="AB4004"/>
      <c r="AC4004"/>
      <c r="AD4004"/>
      <c r="AE4004"/>
      <c r="AF4004"/>
    </row>
    <row r="4005" spans="1:32">
      <c r="A4005"/>
      <c r="I4005"/>
      <c r="J4005"/>
      <c r="K4005"/>
      <c r="N4005"/>
      <c r="P4005"/>
      <c r="Q4005"/>
      <c r="R4005"/>
      <c r="S4005"/>
      <c r="T4005"/>
      <c r="U4005"/>
      <c r="V4005"/>
      <c r="W4005"/>
      <c r="X4005"/>
      <c r="Y4005"/>
      <c r="Z4005"/>
      <c r="AA4005"/>
      <c r="AB4005"/>
      <c r="AC4005"/>
      <c r="AD4005"/>
      <c r="AE4005"/>
      <c r="AF4005"/>
    </row>
    <row r="4006" spans="1:32">
      <c r="A4006"/>
      <c r="I4006"/>
      <c r="J4006"/>
      <c r="K4006"/>
      <c r="N4006"/>
      <c r="P4006"/>
      <c r="Q4006"/>
      <c r="R4006"/>
      <c r="S4006"/>
      <c r="T4006"/>
      <c r="U4006"/>
      <c r="V4006"/>
      <c r="W4006"/>
      <c r="X4006"/>
      <c r="Y4006"/>
      <c r="Z4006"/>
      <c r="AA4006"/>
      <c r="AB4006"/>
      <c r="AC4006"/>
      <c r="AD4006"/>
      <c r="AE4006"/>
      <c r="AF4006"/>
    </row>
    <row r="4007" spans="1:32">
      <c r="A4007"/>
      <c r="I4007"/>
      <c r="J4007"/>
      <c r="K4007"/>
      <c r="N4007"/>
      <c r="P4007"/>
      <c r="Q4007"/>
      <c r="R4007"/>
      <c r="S4007"/>
      <c r="T4007"/>
      <c r="U4007"/>
      <c r="V4007"/>
      <c r="W4007"/>
      <c r="X4007"/>
      <c r="Y4007"/>
      <c r="Z4007"/>
      <c r="AA4007"/>
      <c r="AB4007"/>
      <c r="AC4007"/>
      <c r="AD4007"/>
      <c r="AE4007"/>
      <c r="AF4007"/>
    </row>
    <row r="4008" spans="1:32">
      <c r="A4008"/>
      <c r="I4008"/>
      <c r="J4008"/>
      <c r="K4008"/>
      <c r="N4008"/>
      <c r="P4008"/>
      <c r="Q4008"/>
      <c r="R4008"/>
      <c r="S4008"/>
      <c r="T4008"/>
      <c r="U4008"/>
      <c r="V4008"/>
      <c r="W4008"/>
      <c r="X4008"/>
      <c r="Y4008"/>
      <c r="Z4008"/>
      <c r="AA4008"/>
      <c r="AB4008"/>
      <c r="AC4008"/>
      <c r="AD4008"/>
      <c r="AE4008"/>
      <c r="AF4008"/>
    </row>
    <row r="4009" spans="1:32">
      <c r="A4009"/>
      <c r="I4009"/>
      <c r="J4009"/>
      <c r="K4009"/>
      <c r="N4009"/>
      <c r="P4009"/>
      <c r="Q4009"/>
      <c r="R4009"/>
      <c r="S4009"/>
      <c r="T4009"/>
      <c r="U4009"/>
      <c r="V4009"/>
      <c r="W4009"/>
      <c r="X4009"/>
      <c r="Y4009"/>
      <c r="Z4009"/>
      <c r="AA4009"/>
      <c r="AB4009"/>
      <c r="AC4009"/>
      <c r="AD4009"/>
      <c r="AE4009"/>
      <c r="AF4009"/>
    </row>
    <row r="4010" spans="1:32">
      <c r="A4010"/>
      <c r="I4010"/>
      <c r="J4010"/>
      <c r="K4010"/>
      <c r="N4010"/>
      <c r="P4010"/>
      <c r="Q4010"/>
      <c r="R4010"/>
      <c r="S4010"/>
      <c r="T4010"/>
      <c r="U4010"/>
      <c r="V4010"/>
      <c r="W4010"/>
      <c r="X4010"/>
      <c r="Y4010"/>
      <c r="Z4010"/>
      <c r="AA4010"/>
      <c r="AB4010"/>
      <c r="AC4010"/>
      <c r="AD4010"/>
      <c r="AE4010"/>
      <c r="AF4010"/>
    </row>
    <row r="4011" spans="1:32">
      <c r="A4011"/>
      <c r="I4011"/>
      <c r="J4011"/>
      <c r="K4011"/>
      <c r="N4011"/>
      <c r="P4011"/>
      <c r="Q4011"/>
      <c r="R4011"/>
      <c r="S4011"/>
      <c r="T4011"/>
      <c r="U4011"/>
      <c r="V4011"/>
      <c r="W4011"/>
      <c r="X4011"/>
      <c r="Y4011"/>
      <c r="Z4011"/>
      <c r="AA4011"/>
      <c r="AB4011"/>
      <c r="AC4011"/>
      <c r="AD4011"/>
      <c r="AE4011"/>
      <c r="AF4011"/>
    </row>
    <row r="4012" spans="1:32">
      <c r="A4012"/>
      <c r="I4012"/>
      <c r="J4012"/>
      <c r="K4012"/>
      <c r="N4012"/>
      <c r="P4012"/>
      <c r="Q4012"/>
      <c r="R4012"/>
      <c r="S4012"/>
      <c r="T4012"/>
      <c r="U4012"/>
      <c r="V4012"/>
      <c r="W4012"/>
      <c r="X4012"/>
      <c r="Y4012"/>
      <c r="Z4012"/>
      <c r="AA4012"/>
      <c r="AB4012"/>
      <c r="AC4012"/>
      <c r="AD4012"/>
      <c r="AE4012"/>
      <c r="AF4012"/>
    </row>
    <row r="4013" spans="1:32">
      <c r="A4013"/>
      <c r="I4013"/>
      <c r="J4013"/>
      <c r="K4013"/>
      <c r="N4013"/>
      <c r="P4013"/>
      <c r="Q4013"/>
      <c r="R4013"/>
      <c r="S4013"/>
      <c r="T4013"/>
      <c r="U4013"/>
      <c r="V4013"/>
      <c r="W4013"/>
      <c r="X4013"/>
      <c r="Y4013"/>
      <c r="Z4013"/>
      <c r="AA4013"/>
      <c r="AB4013"/>
      <c r="AC4013"/>
      <c r="AD4013"/>
      <c r="AE4013"/>
      <c r="AF4013"/>
    </row>
    <row r="4014" spans="1:32">
      <c r="A4014"/>
      <c r="I4014"/>
      <c r="J4014"/>
      <c r="K4014"/>
      <c r="N4014"/>
      <c r="P4014"/>
      <c r="Q4014"/>
      <c r="R4014"/>
      <c r="S4014"/>
      <c r="T4014"/>
      <c r="U4014"/>
      <c r="V4014"/>
      <c r="W4014"/>
      <c r="X4014"/>
      <c r="Y4014"/>
      <c r="Z4014"/>
      <c r="AA4014"/>
      <c r="AB4014"/>
      <c r="AC4014"/>
      <c r="AD4014"/>
      <c r="AE4014"/>
      <c r="AF4014"/>
    </row>
    <row r="4015" spans="1:32">
      <c r="A4015"/>
      <c r="I4015"/>
      <c r="J4015"/>
      <c r="K4015"/>
      <c r="N4015"/>
      <c r="P4015"/>
      <c r="Q4015"/>
      <c r="R4015"/>
      <c r="S4015"/>
      <c r="T4015"/>
      <c r="U4015"/>
      <c r="V4015"/>
      <c r="W4015"/>
      <c r="X4015"/>
      <c r="Y4015"/>
      <c r="Z4015"/>
      <c r="AA4015"/>
      <c r="AB4015"/>
      <c r="AC4015"/>
      <c r="AD4015"/>
      <c r="AE4015"/>
      <c r="AF4015"/>
    </row>
    <row r="4016" spans="1:32">
      <c r="A4016"/>
      <c r="I4016"/>
      <c r="J4016"/>
      <c r="K4016"/>
      <c r="N4016"/>
      <c r="P4016"/>
      <c r="Q4016"/>
      <c r="R4016"/>
      <c r="S4016"/>
      <c r="T4016"/>
      <c r="U4016"/>
      <c r="V4016"/>
      <c r="W4016"/>
      <c r="X4016"/>
      <c r="Y4016"/>
      <c r="Z4016"/>
      <c r="AA4016"/>
      <c r="AB4016"/>
      <c r="AC4016"/>
      <c r="AD4016"/>
      <c r="AE4016"/>
      <c r="AF4016"/>
    </row>
    <row r="4017" spans="1:32">
      <c r="A4017"/>
      <c r="I4017"/>
      <c r="J4017"/>
      <c r="K4017"/>
      <c r="N4017"/>
      <c r="P4017"/>
      <c r="Q4017"/>
      <c r="R4017"/>
      <c r="S4017"/>
      <c r="T4017"/>
      <c r="U4017"/>
      <c r="V4017"/>
      <c r="W4017"/>
      <c r="X4017"/>
      <c r="Y4017"/>
      <c r="Z4017"/>
      <c r="AA4017"/>
      <c r="AB4017"/>
      <c r="AC4017"/>
      <c r="AD4017"/>
      <c r="AE4017"/>
      <c r="AF4017"/>
    </row>
    <row r="4018" spans="1:32">
      <c r="A4018"/>
      <c r="I4018"/>
      <c r="J4018"/>
      <c r="K4018"/>
      <c r="N4018"/>
      <c r="P4018"/>
      <c r="Q4018"/>
      <c r="R4018"/>
      <c r="S4018"/>
      <c r="T4018"/>
      <c r="U4018"/>
      <c r="V4018"/>
      <c r="W4018"/>
      <c r="X4018"/>
      <c r="Y4018"/>
      <c r="Z4018"/>
      <c r="AA4018"/>
      <c r="AB4018"/>
      <c r="AC4018"/>
      <c r="AD4018"/>
      <c r="AE4018"/>
      <c r="AF4018"/>
    </row>
    <row r="4019" spans="1:32">
      <c r="A4019"/>
      <c r="I4019"/>
      <c r="J4019"/>
      <c r="K4019"/>
      <c r="N4019"/>
      <c r="P4019"/>
      <c r="Q4019"/>
      <c r="R4019"/>
      <c r="S4019"/>
      <c r="T4019"/>
      <c r="U4019"/>
      <c r="V4019"/>
      <c r="W4019"/>
      <c r="X4019"/>
      <c r="Y4019"/>
      <c r="Z4019"/>
      <c r="AA4019"/>
      <c r="AB4019"/>
      <c r="AC4019"/>
      <c r="AD4019"/>
      <c r="AE4019"/>
      <c r="AF4019"/>
    </row>
    <row r="4020" spans="1:32">
      <c r="A4020"/>
      <c r="I4020"/>
      <c r="J4020"/>
      <c r="K4020"/>
      <c r="N4020"/>
      <c r="P4020"/>
      <c r="Q4020"/>
      <c r="R4020"/>
      <c r="S4020"/>
      <c r="T4020"/>
      <c r="U4020"/>
      <c r="V4020"/>
      <c r="W4020"/>
      <c r="X4020"/>
      <c r="Y4020"/>
      <c r="Z4020"/>
      <c r="AA4020"/>
      <c r="AB4020"/>
      <c r="AC4020"/>
      <c r="AD4020"/>
      <c r="AE4020"/>
      <c r="AF4020"/>
    </row>
    <row r="4021" spans="1:32">
      <c r="A4021"/>
      <c r="I4021"/>
      <c r="J4021"/>
      <c r="K4021"/>
      <c r="N4021"/>
      <c r="P4021"/>
      <c r="Q4021"/>
      <c r="R4021"/>
      <c r="S4021"/>
      <c r="T4021"/>
      <c r="U4021"/>
      <c r="V4021"/>
      <c r="W4021"/>
      <c r="X4021"/>
      <c r="Y4021"/>
      <c r="Z4021"/>
      <c r="AA4021"/>
      <c r="AB4021"/>
      <c r="AC4021"/>
      <c r="AD4021"/>
      <c r="AE4021"/>
      <c r="AF4021"/>
    </row>
    <row r="4022" spans="1:32">
      <c r="A4022"/>
      <c r="I4022"/>
      <c r="J4022"/>
      <c r="K4022"/>
      <c r="N4022"/>
      <c r="P4022"/>
      <c r="Q4022"/>
      <c r="R4022"/>
      <c r="S4022"/>
      <c r="T4022"/>
      <c r="U4022"/>
      <c r="V4022"/>
      <c r="W4022"/>
      <c r="X4022"/>
      <c r="Y4022"/>
      <c r="Z4022"/>
      <c r="AA4022"/>
      <c r="AB4022"/>
      <c r="AC4022"/>
      <c r="AD4022"/>
      <c r="AE4022"/>
      <c r="AF4022"/>
    </row>
    <row r="4023" spans="1:32">
      <c r="A4023"/>
      <c r="I4023"/>
      <c r="J4023"/>
      <c r="K4023"/>
      <c r="N4023"/>
      <c r="P4023"/>
      <c r="Q4023"/>
      <c r="R4023"/>
      <c r="S4023"/>
      <c r="T4023"/>
      <c r="U4023"/>
      <c r="V4023"/>
      <c r="W4023"/>
      <c r="X4023"/>
      <c r="Y4023"/>
      <c r="Z4023"/>
      <c r="AA4023"/>
      <c r="AB4023"/>
      <c r="AC4023"/>
      <c r="AD4023"/>
      <c r="AE4023"/>
      <c r="AF4023"/>
    </row>
    <row r="4024" spans="1:32">
      <c r="A4024"/>
      <c r="I4024"/>
      <c r="J4024"/>
      <c r="K4024"/>
      <c r="N4024"/>
      <c r="P4024"/>
      <c r="Q4024"/>
      <c r="R4024"/>
      <c r="S4024"/>
      <c r="T4024"/>
      <c r="U4024"/>
      <c r="V4024"/>
      <c r="W4024"/>
      <c r="X4024"/>
      <c r="Y4024"/>
      <c r="Z4024"/>
      <c r="AA4024"/>
      <c r="AB4024"/>
      <c r="AC4024"/>
      <c r="AD4024"/>
      <c r="AE4024"/>
      <c r="AF4024"/>
    </row>
    <row r="4025" spans="1:32">
      <c r="A4025"/>
      <c r="I4025"/>
      <c r="J4025"/>
      <c r="K4025"/>
      <c r="N4025"/>
      <c r="P4025"/>
      <c r="Q4025"/>
      <c r="R4025"/>
      <c r="S4025"/>
      <c r="T4025"/>
      <c r="U4025"/>
      <c r="V4025"/>
      <c r="W4025"/>
      <c r="X4025"/>
      <c r="Y4025"/>
      <c r="Z4025"/>
      <c r="AA4025"/>
      <c r="AB4025"/>
      <c r="AC4025"/>
      <c r="AD4025"/>
      <c r="AE4025"/>
      <c r="AF4025"/>
    </row>
    <row r="4026" spans="1:32">
      <c r="A4026"/>
      <c r="I4026"/>
      <c r="J4026"/>
      <c r="K4026"/>
      <c r="N4026"/>
      <c r="P4026"/>
      <c r="Q4026"/>
      <c r="R4026"/>
      <c r="S4026"/>
      <c r="T4026"/>
      <c r="U4026"/>
      <c r="V4026"/>
      <c r="W4026"/>
      <c r="X4026"/>
      <c r="Y4026"/>
      <c r="Z4026"/>
      <c r="AA4026"/>
      <c r="AB4026"/>
      <c r="AC4026"/>
      <c r="AD4026"/>
      <c r="AE4026"/>
      <c r="AF4026"/>
    </row>
    <row r="4027" spans="1:32">
      <c r="A4027"/>
      <c r="I4027"/>
      <c r="J4027"/>
      <c r="K4027"/>
      <c r="N4027"/>
      <c r="P4027"/>
      <c r="Q4027"/>
      <c r="R4027"/>
      <c r="S4027"/>
      <c r="T4027"/>
      <c r="U4027"/>
      <c r="V4027"/>
      <c r="W4027"/>
      <c r="X4027"/>
      <c r="Y4027"/>
      <c r="Z4027"/>
      <c r="AA4027"/>
      <c r="AB4027"/>
      <c r="AC4027"/>
      <c r="AD4027"/>
      <c r="AE4027"/>
      <c r="AF4027"/>
    </row>
    <row r="4028" spans="1:32">
      <c r="A4028"/>
      <c r="I4028"/>
      <c r="J4028"/>
      <c r="K4028"/>
      <c r="N4028"/>
      <c r="P4028"/>
      <c r="Q4028"/>
      <c r="R4028"/>
      <c r="S4028"/>
      <c r="T4028"/>
      <c r="U4028"/>
      <c r="V4028"/>
      <c r="W4028"/>
      <c r="X4028"/>
      <c r="Y4028"/>
      <c r="Z4028"/>
      <c r="AA4028"/>
      <c r="AB4028"/>
      <c r="AC4028"/>
      <c r="AD4028"/>
      <c r="AE4028"/>
      <c r="AF4028"/>
    </row>
    <row r="4029" spans="1:32">
      <c r="A4029"/>
      <c r="I4029"/>
      <c r="J4029"/>
      <c r="K4029"/>
      <c r="N4029"/>
      <c r="P4029"/>
      <c r="Q4029"/>
      <c r="R4029"/>
      <c r="S4029"/>
      <c r="T4029"/>
      <c r="U4029"/>
      <c r="V4029"/>
      <c r="W4029"/>
      <c r="X4029"/>
      <c r="Y4029"/>
      <c r="Z4029"/>
      <c r="AA4029"/>
      <c r="AB4029"/>
      <c r="AC4029"/>
      <c r="AD4029"/>
      <c r="AE4029"/>
      <c r="AF4029"/>
    </row>
    <row r="4030" spans="1:32">
      <c r="A4030"/>
      <c r="I4030"/>
      <c r="J4030"/>
      <c r="K4030"/>
      <c r="N4030"/>
      <c r="P4030"/>
      <c r="Q4030"/>
      <c r="R4030"/>
      <c r="S4030"/>
      <c r="T4030"/>
      <c r="U4030"/>
      <c r="V4030"/>
      <c r="W4030"/>
      <c r="X4030"/>
      <c r="Y4030"/>
      <c r="Z4030"/>
      <c r="AA4030"/>
      <c r="AB4030"/>
      <c r="AC4030"/>
      <c r="AD4030"/>
      <c r="AE4030"/>
      <c r="AF4030"/>
    </row>
    <row r="4031" spans="1:32">
      <c r="A4031"/>
      <c r="I4031"/>
      <c r="J4031"/>
      <c r="K4031"/>
      <c r="N4031"/>
      <c r="P4031"/>
      <c r="Q4031"/>
      <c r="R4031"/>
      <c r="S4031"/>
      <c r="T4031"/>
      <c r="U4031"/>
      <c r="V4031"/>
      <c r="W4031"/>
      <c r="X4031"/>
      <c r="Y4031"/>
      <c r="Z4031"/>
      <c r="AA4031"/>
      <c r="AB4031"/>
      <c r="AC4031"/>
      <c r="AD4031"/>
      <c r="AE4031"/>
      <c r="AF4031"/>
    </row>
    <row r="4032" spans="1:32">
      <c r="A4032"/>
      <c r="I4032"/>
      <c r="J4032"/>
      <c r="K4032"/>
      <c r="N4032"/>
      <c r="P4032"/>
      <c r="Q4032"/>
      <c r="R4032"/>
      <c r="S4032"/>
      <c r="T4032"/>
      <c r="U4032"/>
      <c r="V4032"/>
      <c r="W4032"/>
      <c r="X4032"/>
      <c r="Y4032"/>
      <c r="Z4032"/>
      <c r="AA4032"/>
      <c r="AB4032"/>
      <c r="AC4032"/>
      <c r="AD4032"/>
      <c r="AE4032"/>
      <c r="AF4032"/>
    </row>
    <row r="4033" spans="1:32">
      <c r="A4033"/>
      <c r="I4033"/>
      <c r="J4033"/>
      <c r="K4033"/>
      <c r="N4033"/>
      <c r="P4033"/>
      <c r="Q4033"/>
      <c r="R4033"/>
      <c r="S4033"/>
      <c r="T4033"/>
      <c r="U4033"/>
      <c r="V4033"/>
      <c r="W4033"/>
      <c r="X4033"/>
      <c r="Y4033"/>
      <c r="Z4033"/>
      <c r="AA4033"/>
      <c r="AB4033"/>
      <c r="AC4033"/>
      <c r="AD4033"/>
      <c r="AE4033"/>
      <c r="AF4033"/>
    </row>
    <row r="4034" spans="1:32">
      <c r="A4034"/>
      <c r="I4034"/>
      <c r="J4034"/>
      <c r="K4034"/>
      <c r="N4034"/>
      <c r="P4034"/>
      <c r="Q4034"/>
      <c r="R4034"/>
      <c r="S4034"/>
      <c r="T4034"/>
      <c r="U4034"/>
      <c r="V4034"/>
      <c r="W4034"/>
      <c r="X4034"/>
      <c r="Y4034"/>
      <c r="Z4034"/>
      <c r="AA4034"/>
      <c r="AB4034"/>
      <c r="AC4034"/>
      <c r="AD4034"/>
      <c r="AE4034"/>
      <c r="AF4034"/>
    </row>
    <row r="4035" spans="1:32">
      <c r="A4035"/>
      <c r="I4035"/>
      <c r="J4035"/>
      <c r="K4035"/>
      <c r="N4035"/>
      <c r="P4035"/>
      <c r="Q4035"/>
      <c r="R4035"/>
      <c r="S4035"/>
      <c r="T4035"/>
      <c r="U4035"/>
      <c r="V4035"/>
      <c r="W4035"/>
      <c r="X4035"/>
      <c r="Y4035"/>
      <c r="Z4035"/>
      <c r="AA4035"/>
      <c r="AB4035"/>
      <c r="AC4035"/>
      <c r="AD4035"/>
      <c r="AE4035"/>
      <c r="AF4035"/>
    </row>
    <row r="4036" spans="1:32">
      <c r="A4036"/>
      <c r="I4036"/>
      <c r="J4036"/>
      <c r="K4036"/>
      <c r="N4036"/>
      <c r="P4036"/>
      <c r="Q4036"/>
      <c r="R4036"/>
      <c r="S4036"/>
      <c r="T4036"/>
      <c r="U4036"/>
      <c r="V4036"/>
      <c r="W4036"/>
      <c r="X4036"/>
      <c r="Y4036"/>
      <c r="Z4036"/>
      <c r="AA4036"/>
      <c r="AB4036"/>
      <c r="AC4036"/>
      <c r="AD4036"/>
      <c r="AE4036"/>
      <c r="AF4036"/>
    </row>
    <row r="4037" spans="1:32">
      <c r="A4037"/>
      <c r="I4037"/>
      <c r="J4037"/>
      <c r="K4037"/>
      <c r="N4037"/>
      <c r="P4037"/>
      <c r="Q4037"/>
      <c r="R4037"/>
      <c r="S4037"/>
      <c r="T4037"/>
      <c r="U4037"/>
      <c r="V4037"/>
      <c r="W4037"/>
      <c r="X4037"/>
      <c r="Y4037"/>
      <c r="Z4037"/>
      <c r="AA4037"/>
      <c r="AB4037"/>
      <c r="AC4037"/>
      <c r="AD4037"/>
      <c r="AE4037"/>
      <c r="AF4037"/>
    </row>
    <row r="4038" spans="1:32">
      <c r="A4038"/>
      <c r="I4038"/>
      <c r="J4038"/>
      <c r="K4038"/>
      <c r="N4038"/>
      <c r="P4038"/>
      <c r="Q4038"/>
      <c r="R4038"/>
      <c r="S4038"/>
      <c r="T4038"/>
      <c r="U4038"/>
      <c r="V4038"/>
      <c r="W4038"/>
      <c r="X4038"/>
      <c r="Y4038"/>
      <c r="Z4038"/>
      <c r="AA4038"/>
      <c r="AB4038"/>
      <c r="AC4038"/>
      <c r="AD4038"/>
      <c r="AE4038"/>
      <c r="AF4038"/>
    </row>
    <row r="4039" spans="1:32">
      <c r="A4039"/>
      <c r="I4039"/>
      <c r="J4039"/>
      <c r="K4039"/>
      <c r="N4039"/>
      <c r="P4039"/>
      <c r="Q4039"/>
      <c r="R4039"/>
      <c r="S4039"/>
      <c r="T4039"/>
      <c r="U4039"/>
      <c r="V4039"/>
      <c r="W4039"/>
      <c r="X4039"/>
      <c r="Y4039"/>
      <c r="Z4039"/>
      <c r="AA4039"/>
      <c r="AB4039"/>
      <c r="AC4039"/>
      <c r="AD4039"/>
      <c r="AE4039"/>
      <c r="AF4039"/>
    </row>
    <row r="4040" spans="1:32">
      <c r="A4040"/>
      <c r="I4040"/>
      <c r="J4040"/>
      <c r="K4040"/>
      <c r="N4040"/>
      <c r="P4040"/>
      <c r="Q4040"/>
      <c r="R4040"/>
      <c r="S4040"/>
      <c r="T4040"/>
      <c r="U4040"/>
      <c r="V4040"/>
      <c r="W4040"/>
      <c r="X4040"/>
      <c r="Y4040"/>
      <c r="Z4040"/>
      <c r="AA4040"/>
      <c r="AB4040"/>
      <c r="AC4040"/>
      <c r="AD4040"/>
      <c r="AE4040"/>
      <c r="AF4040"/>
    </row>
    <row r="4041" spans="1:32">
      <c r="A4041"/>
      <c r="I4041"/>
      <c r="J4041"/>
      <c r="K4041"/>
      <c r="N4041"/>
      <c r="P4041"/>
      <c r="Q4041"/>
      <c r="R4041"/>
      <c r="S4041"/>
      <c r="T4041"/>
      <c r="U4041"/>
      <c r="V4041"/>
      <c r="W4041"/>
      <c r="X4041"/>
      <c r="Y4041"/>
      <c r="Z4041"/>
      <c r="AA4041"/>
      <c r="AB4041"/>
      <c r="AC4041"/>
      <c r="AD4041"/>
      <c r="AE4041"/>
      <c r="AF4041"/>
    </row>
    <row r="4042" spans="1:32">
      <c r="A4042"/>
      <c r="I4042"/>
      <c r="J4042"/>
      <c r="K4042"/>
      <c r="N4042"/>
      <c r="P4042"/>
      <c r="Q4042"/>
      <c r="R4042"/>
      <c r="S4042"/>
      <c r="T4042"/>
      <c r="U4042"/>
      <c r="V4042"/>
      <c r="W4042"/>
      <c r="X4042"/>
      <c r="Y4042"/>
      <c r="Z4042"/>
      <c r="AA4042"/>
      <c r="AB4042"/>
      <c r="AC4042"/>
      <c r="AD4042"/>
      <c r="AE4042"/>
      <c r="AF4042"/>
    </row>
    <row r="4043" spans="1:32">
      <c r="A4043"/>
      <c r="I4043"/>
      <c r="J4043"/>
      <c r="K4043"/>
      <c r="N4043"/>
      <c r="P4043"/>
      <c r="Q4043"/>
      <c r="R4043"/>
      <c r="S4043"/>
      <c r="T4043"/>
      <c r="U4043"/>
      <c r="V4043"/>
      <c r="W4043"/>
      <c r="X4043"/>
      <c r="Y4043"/>
      <c r="Z4043"/>
      <c r="AA4043"/>
      <c r="AB4043"/>
      <c r="AC4043"/>
      <c r="AD4043"/>
      <c r="AE4043"/>
      <c r="AF4043"/>
    </row>
    <row r="4044" spans="1:32">
      <c r="A4044"/>
      <c r="I4044"/>
      <c r="J4044"/>
      <c r="K4044"/>
      <c r="N4044"/>
      <c r="P4044"/>
      <c r="Q4044"/>
      <c r="R4044"/>
      <c r="S4044"/>
      <c r="T4044"/>
      <c r="U4044"/>
      <c r="V4044"/>
      <c r="W4044"/>
      <c r="X4044"/>
      <c r="Y4044"/>
      <c r="Z4044"/>
      <c r="AA4044"/>
      <c r="AB4044"/>
      <c r="AC4044"/>
      <c r="AD4044"/>
      <c r="AE4044"/>
      <c r="AF4044"/>
    </row>
    <row r="4045" spans="1:32">
      <c r="A4045"/>
      <c r="I4045"/>
      <c r="J4045"/>
      <c r="K4045"/>
      <c r="N4045"/>
      <c r="P4045"/>
      <c r="Q4045"/>
      <c r="R4045"/>
      <c r="S4045"/>
      <c r="T4045"/>
      <c r="U4045"/>
      <c r="V4045"/>
      <c r="W4045"/>
      <c r="X4045"/>
      <c r="Y4045"/>
      <c r="Z4045"/>
      <c r="AA4045"/>
      <c r="AB4045"/>
      <c r="AC4045"/>
      <c r="AD4045"/>
      <c r="AE4045"/>
      <c r="AF4045"/>
    </row>
    <row r="4046" spans="1:32">
      <c r="A4046"/>
      <c r="I4046"/>
      <c r="J4046"/>
      <c r="K4046"/>
      <c r="N4046"/>
      <c r="P4046"/>
      <c r="Q4046"/>
      <c r="R4046"/>
      <c r="S4046"/>
      <c r="T4046"/>
      <c r="U4046"/>
      <c r="V4046"/>
      <c r="W4046"/>
      <c r="X4046"/>
      <c r="Y4046"/>
      <c r="Z4046"/>
      <c r="AA4046"/>
      <c r="AB4046"/>
      <c r="AC4046"/>
      <c r="AD4046"/>
      <c r="AE4046"/>
      <c r="AF4046"/>
    </row>
    <row r="4047" spans="1:32">
      <c r="A4047"/>
      <c r="I4047"/>
      <c r="J4047"/>
      <c r="K4047"/>
      <c r="N4047"/>
      <c r="P4047"/>
      <c r="Q4047"/>
      <c r="R4047"/>
      <c r="S4047"/>
      <c r="T4047"/>
      <c r="U4047"/>
      <c r="V4047"/>
      <c r="W4047"/>
      <c r="X4047"/>
      <c r="Y4047"/>
      <c r="Z4047"/>
      <c r="AA4047"/>
      <c r="AB4047"/>
      <c r="AC4047"/>
      <c r="AD4047"/>
      <c r="AE4047"/>
      <c r="AF4047"/>
    </row>
    <row r="4048" spans="1:32">
      <c r="A4048"/>
      <c r="I4048"/>
      <c r="J4048"/>
      <c r="K4048"/>
      <c r="N4048"/>
      <c r="P4048"/>
      <c r="Q4048"/>
      <c r="R4048"/>
      <c r="S4048"/>
      <c r="T4048"/>
      <c r="U4048"/>
      <c r="V4048"/>
      <c r="W4048"/>
      <c r="X4048"/>
      <c r="Y4048"/>
      <c r="Z4048"/>
      <c r="AA4048"/>
      <c r="AB4048"/>
      <c r="AC4048"/>
      <c r="AD4048"/>
      <c r="AE4048"/>
      <c r="AF4048"/>
    </row>
    <row r="4049" spans="1:32">
      <c r="A4049"/>
      <c r="I4049"/>
      <c r="J4049"/>
      <c r="K4049"/>
      <c r="N4049"/>
      <c r="P4049"/>
      <c r="Q4049"/>
      <c r="R4049"/>
      <c r="S4049"/>
      <c r="T4049"/>
      <c r="U4049"/>
      <c r="V4049"/>
      <c r="W4049"/>
      <c r="X4049"/>
      <c r="Y4049"/>
      <c r="Z4049"/>
      <c r="AA4049"/>
      <c r="AB4049"/>
      <c r="AC4049"/>
      <c r="AD4049"/>
      <c r="AE4049"/>
      <c r="AF4049"/>
    </row>
    <row r="4050" spans="1:32">
      <c r="A4050"/>
      <c r="I4050"/>
      <c r="J4050"/>
      <c r="K4050"/>
      <c r="N4050"/>
      <c r="P4050"/>
      <c r="Q4050"/>
      <c r="R4050"/>
      <c r="S4050"/>
      <c r="T4050"/>
      <c r="U4050"/>
      <c r="V4050"/>
      <c r="W4050"/>
      <c r="X4050"/>
      <c r="Y4050"/>
      <c r="Z4050"/>
      <c r="AA4050"/>
      <c r="AB4050"/>
      <c r="AC4050"/>
      <c r="AD4050"/>
      <c r="AE4050"/>
      <c r="AF4050"/>
    </row>
    <row r="4051" spans="1:32">
      <c r="A4051"/>
      <c r="I4051"/>
      <c r="J4051"/>
      <c r="K4051"/>
      <c r="N4051"/>
      <c r="P4051"/>
      <c r="Q4051"/>
      <c r="R4051"/>
      <c r="S4051"/>
      <c r="T4051"/>
      <c r="U4051"/>
      <c r="V4051"/>
      <c r="W4051"/>
      <c r="X4051"/>
      <c r="Y4051"/>
      <c r="Z4051"/>
      <c r="AA4051"/>
      <c r="AB4051"/>
      <c r="AC4051"/>
      <c r="AD4051"/>
      <c r="AE4051"/>
      <c r="AF4051"/>
    </row>
    <row r="4052" spans="1:32">
      <c r="A4052"/>
      <c r="I4052"/>
      <c r="J4052"/>
      <c r="K4052"/>
      <c r="N4052"/>
      <c r="P4052"/>
      <c r="Q4052"/>
      <c r="R4052"/>
      <c r="S4052"/>
      <c r="T4052"/>
      <c r="U4052"/>
      <c r="V4052"/>
      <c r="W4052"/>
      <c r="X4052"/>
      <c r="Y4052"/>
      <c r="Z4052"/>
      <c r="AA4052"/>
      <c r="AB4052"/>
      <c r="AC4052"/>
      <c r="AD4052"/>
      <c r="AE4052"/>
      <c r="AF4052"/>
    </row>
    <row r="4053" spans="1:32">
      <c r="A4053"/>
      <c r="I4053"/>
      <c r="J4053"/>
      <c r="K4053"/>
      <c r="N4053"/>
      <c r="P4053"/>
      <c r="Q4053"/>
      <c r="R4053"/>
      <c r="S4053"/>
      <c r="T4053"/>
      <c r="U4053"/>
      <c r="V4053"/>
      <c r="W4053"/>
      <c r="X4053"/>
      <c r="Y4053"/>
      <c r="Z4053"/>
      <c r="AA4053"/>
      <c r="AB4053"/>
      <c r="AC4053"/>
      <c r="AD4053"/>
      <c r="AE4053"/>
      <c r="AF4053"/>
    </row>
    <row r="4054" spans="1:32">
      <c r="A4054"/>
      <c r="I4054"/>
      <c r="J4054"/>
      <c r="K4054"/>
      <c r="N4054"/>
      <c r="P4054"/>
      <c r="Q4054"/>
      <c r="R4054"/>
      <c r="S4054"/>
      <c r="T4054"/>
      <c r="U4054"/>
      <c r="V4054"/>
      <c r="W4054"/>
      <c r="X4054"/>
      <c r="Y4054"/>
      <c r="Z4054"/>
      <c r="AA4054"/>
      <c r="AB4054"/>
      <c r="AC4054"/>
      <c r="AD4054"/>
      <c r="AE4054"/>
      <c r="AF4054"/>
    </row>
    <row r="4055" spans="1:32">
      <c r="A4055"/>
      <c r="I4055"/>
      <c r="J4055"/>
      <c r="K4055"/>
      <c r="N4055"/>
      <c r="P4055"/>
      <c r="Q4055"/>
      <c r="R4055"/>
      <c r="S4055"/>
      <c r="T4055"/>
      <c r="U4055"/>
      <c r="V4055"/>
      <c r="W4055"/>
      <c r="X4055"/>
      <c r="Y4055"/>
      <c r="Z4055"/>
      <c r="AA4055"/>
      <c r="AB4055"/>
      <c r="AC4055"/>
      <c r="AD4055"/>
      <c r="AE4055"/>
      <c r="AF4055"/>
    </row>
    <row r="4056" spans="1:32">
      <c r="A4056"/>
      <c r="I4056"/>
      <c r="J4056"/>
      <c r="K4056"/>
      <c r="N4056"/>
      <c r="P4056"/>
      <c r="Q4056"/>
      <c r="R4056"/>
      <c r="S4056"/>
      <c r="T4056"/>
      <c r="U4056"/>
      <c r="V4056"/>
      <c r="W4056"/>
      <c r="X4056"/>
      <c r="Y4056"/>
      <c r="Z4056"/>
      <c r="AA4056"/>
      <c r="AB4056"/>
      <c r="AC4056"/>
      <c r="AD4056"/>
      <c r="AE4056"/>
      <c r="AF4056"/>
    </row>
    <row r="4057" spans="1:32">
      <c r="A4057"/>
      <c r="I4057"/>
      <c r="J4057"/>
      <c r="K4057"/>
      <c r="N4057"/>
      <c r="P4057"/>
      <c r="Q4057"/>
      <c r="R4057"/>
      <c r="S4057"/>
      <c r="T4057"/>
      <c r="U4057"/>
      <c r="V4057"/>
      <c r="W4057"/>
      <c r="X4057"/>
      <c r="Y4057"/>
      <c r="Z4057"/>
      <c r="AA4057"/>
      <c r="AB4057"/>
      <c r="AC4057"/>
      <c r="AD4057"/>
      <c r="AE4057"/>
      <c r="AF4057"/>
    </row>
    <row r="4058" spans="1:32">
      <c r="A4058"/>
      <c r="I4058"/>
      <c r="J4058"/>
      <c r="K4058"/>
      <c r="N4058"/>
      <c r="P4058"/>
      <c r="Q4058"/>
      <c r="R4058"/>
      <c r="S4058"/>
      <c r="T4058"/>
      <c r="U4058"/>
      <c r="V4058"/>
      <c r="W4058"/>
      <c r="X4058"/>
      <c r="Y4058"/>
      <c r="Z4058"/>
      <c r="AA4058"/>
      <c r="AB4058"/>
      <c r="AC4058"/>
      <c r="AD4058"/>
      <c r="AE4058"/>
      <c r="AF4058"/>
    </row>
    <row r="4059" spans="1:32">
      <c r="A4059"/>
      <c r="I4059"/>
      <c r="J4059"/>
      <c r="K4059"/>
      <c r="N4059"/>
      <c r="P4059"/>
      <c r="Q4059"/>
      <c r="R4059"/>
      <c r="S4059"/>
      <c r="T4059"/>
      <c r="U4059"/>
      <c r="V4059"/>
      <c r="W4059"/>
      <c r="X4059"/>
      <c r="Y4059"/>
      <c r="Z4059"/>
      <c r="AA4059"/>
      <c r="AB4059"/>
      <c r="AC4059"/>
      <c r="AD4059"/>
      <c r="AE4059"/>
      <c r="AF4059"/>
    </row>
    <row r="4060" spans="1:32">
      <c r="A4060"/>
      <c r="I4060"/>
      <c r="J4060"/>
      <c r="K4060"/>
      <c r="N4060"/>
      <c r="P4060"/>
      <c r="Q4060"/>
      <c r="R4060"/>
      <c r="S4060"/>
      <c r="T4060"/>
      <c r="U4060"/>
      <c r="V4060"/>
      <c r="W4060"/>
      <c r="X4060"/>
      <c r="Y4060"/>
      <c r="Z4060"/>
      <c r="AA4060"/>
      <c r="AB4060"/>
      <c r="AC4060"/>
      <c r="AD4060"/>
      <c r="AE4060"/>
      <c r="AF4060"/>
    </row>
    <row r="4061" spans="1:32">
      <c r="A4061"/>
      <c r="I4061"/>
      <c r="J4061"/>
      <c r="K4061"/>
      <c r="N4061"/>
      <c r="P4061"/>
      <c r="Q4061"/>
      <c r="R4061"/>
      <c r="S4061"/>
      <c r="T4061"/>
      <c r="U4061"/>
      <c r="V4061"/>
      <c r="W4061"/>
      <c r="X4061"/>
      <c r="Y4061"/>
      <c r="Z4061"/>
      <c r="AA4061"/>
      <c r="AB4061"/>
      <c r="AC4061"/>
      <c r="AD4061"/>
      <c r="AE4061"/>
      <c r="AF4061"/>
    </row>
    <row r="4062" spans="1:32">
      <c r="A4062"/>
      <c r="I4062"/>
      <c r="J4062"/>
      <c r="K4062"/>
      <c r="N4062"/>
      <c r="P4062"/>
      <c r="Q4062"/>
      <c r="R4062"/>
      <c r="S4062"/>
      <c r="T4062"/>
      <c r="U4062"/>
      <c r="V4062"/>
      <c r="W4062"/>
      <c r="X4062"/>
      <c r="Y4062"/>
      <c r="Z4062"/>
      <c r="AA4062"/>
      <c r="AB4062"/>
      <c r="AC4062"/>
      <c r="AD4062"/>
      <c r="AE4062"/>
      <c r="AF4062"/>
    </row>
    <row r="4063" spans="1:32">
      <c r="A4063"/>
      <c r="I4063"/>
      <c r="J4063"/>
      <c r="K4063"/>
      <c r="N4063"/>
      <c r="P4063"/>
      <c r="Q4063"/>
      <c r="R4063"/>
      <c r="S4063"/>
      <c r="T4063"/>
      <c r="U4063"/>
      <c r="V4063"/>
      <c r="W4063"/>
      <c r="X4063"/>
      <c r="Y4063"/>
      <c r="Z4063"/>
      <c r="AA4063"/>
      <c r="AB4063"/>
      <c r="AC4063"/>
      <c r="AD4063"/>
      <c r="AE4063"/>
      <c r="AF4063"/>
    </row>
    <row r="4064" spans="1:32">
      <c r="A4064"/>
      <c r="I4064"/>
      <c r="J4064"/>
      <c r="K4064"/>
      <c r="N4064"/>
      <c r="P4064"/>
      <c r="Q4064"/>
      <c r="R4064"/>
      <c r="S4064"/>
      <c r="T4064"/>
      <c r="U4064"/>
      <c r="V4064"/>
      <c r="W4064"/>
      <c r="X4064"/>
      <c r="Y4064"/>
      <c r="Z4064"/>
      <c r="AA4064"/>
      <c r="AB4064"/>
      <c r="AC4064"/>
      <c r="AD4064"/>
      <c r="AE4064"/>
      <c r="AF4064"/>
    </row>
    <row r="4065" spans="1:32">
      <c r="A4065"/>
      <c r="I4065"/>
      <c r="J4065"/>
      <c r="K4065"/>
      <c r="N4065"/>
      <c r="P4065"/>
      <c r="Q4065"/>
      <c r="R4065"/>
      <c r="S4065"/>
      <c r="T4065"/>
      <c r="U4065"/>
      <c r="V4065"/>
      <c r="W4065"/>
      <c r="X4065"/>
      <c r="Y4065"/>
      <c r="Z4065"/>
      <c r="AA4065"/>
      <c r="AB4065"/>
      <c r="AC4065"/>
      <c r="AD4065"/>
      <c r="AE4065"/>
      <c r="AF4065"/>
    </row>
    <row r="4066" spans="1:32">
      <c r="A4066"/>
      <c r="I4066"/>
      <c r="J4066"/>
      <c r="K4066"/>
      <c r="N4066"/>
      <c r="P4066"/>
      <c r="Q4066"/>
      <c r="R4066"/>
      <c r="S4066"/>
      <c r="T4066"/>
      <c r="U4066"/>
      <c r="V4066"/>
      <c r="W4066"/>
      <c r="X4066"/>
      <c r="Y4066"/>
      <c r="Z4066"/>
      <c r="AA4066"/>
      <c r="AB4066"/>
      <c r="AC4066"/>
      <c r="AD4066"/>
      <c r="AE4066"/>
      <c r="AF4066"/>
    </row>
    <row r="4067" spans="1:32">
      <c r="A4067"/>
      <c r="I4067"/>
      <c r="J4067"/>
      <c r="K4067"/>
      <c r="N4067"/>
      <c r="P4067"/>
      <c r="Q4067"/>
      <c r="R4067"/>
      <c r="S4067"/>
      <c r="T4067"/>
      <c r="U4067"/>
      <c r="V4067"/>
      <c r="W4067"/>
      <c r="X4067"/>
      <c r="Y4067"/>
      <c r="Z4067"/>
      <c r="AA4067"/>
      <c r="AB4067"/>
      <c r="AC4067"/>
      <c r="AD4067"/>
      <c r="AE4067"/>
      <c r="AF4067"/>
    </row>
    <row r="4068" spans="1:32">
      <c r="A4068"/>
      <c r="I4068"/>
      <c r="J4068"/>
      <c r="K4068"/>
      <c r="N4068"/>
      <c r="P4068"/>
      <c r="Q4068"/>
      <c r="R4068"/>
      <c r="S4068"/>
      <c r="T4068"/>
      <c r="U4068"/>
      <c r="V4068"/>
      <c r="W4068"/>
      <c r="X4068"/>
      <c r="Y4068"/>
      <c r="Z4068"/>
      <c r="AA4068"/>
      <c r="AB4068"/>
      <c r="AC4068"/>
      <c r="AD4068"/>
      <c r="AE4068"/>
      <c r="AF4068"/>
    </row>
    <row r="4069" spans="1:32">
      <c r="A4069"/>
      <c r="I4069"/>
      <c r="J4069"/>
      <c r="K4069"/>
      <c r="N4069"/>
      <c r="P4069"/>
      <c r="Q4069"/>
      <c r="R4069"/>
      <c r="S4069"/>
      <c r="T4069"/>
      <c r="U4069"/>
      <c r="V4069"/>
      <c r="W4069"/>
      <c r="X4069"/>
      <c r="Y4069"/>
      <c r="Z4069"/>
      <c r="AA4069"/>
      <c r="AB4069"/>
      <c r="AC4069"/>
      <c r="AD4069"/>
      <c r="AE4069"/>
      <c r="AF4069"/>
    </row>
    <row r="4070" spans="1:32">
      <c r="A4070"/>
      <c r="I4070"/>
      <c r="J4070"/>
      <c r="K4070"/>
      <c r="N4070"/>
      <c r="P4070"/>
      <c r="Q4070"/>
      <c r="R4070"/>
      <c r="S4070"/>
      <c r="T4070"/>
      <c r="U4070"/>
      <c r="V4070"/>
      <c r="W4070"/>
      <c r="X4070"/>
      <c r="Y4070"/>
      <c r="Z4070"/>
      <c r="AA4070"/>
      <c r="AB4070"/>
      <c r="AC4070"/>
      <c r="AD4070"/>
      <c r="AE4070"/>
      <c r="AF4070"/>
    </row>
    <row r="4071" spans="1:32">
      <c r="A4071"/>
      <c r="I4071"/>
      <c r="J4071"/>
      <c r="K4071"/>
      <c r="N4071"/>
      <c r="P4071"/>
      <c r="Q4071"/>
      <c r="R4071"/>
      <c r="S4071"/>
      <c r="T4071"/>
      <c r="U4071"/>
      <c r="V4071"/>
      <c r="W4071"/>
      <c r="X4071"/>
      <c r="Y4071"/>
      <c r="Z4071"/>
      <c r="AA4071"/>
      <c r="AB4071"/>
      <c r="AC4071"/>
      <c r="AD4071"/>
      <c r="AE4071"/>
      <c r="AF4071"/>
    </row>
    <row r="4072" spans="1:32">
      <c r="A4072"/>
      <c r="I4072"/>
      <c r="J4072"/>
      <c r="K4072"/>
      <c r="N4072"/>
      <c r="P4072"/>
      <c r="Q4072"/>
      <c r="R4072"/>
      <c r="S4072"/>
      <c r="T4072"/>
      <c r="U4072"/>
      <c r="V4072"/>
      <c r="W4072"/>
      <c r="X4072"/>
      <c r="Y4072"/>
      <c r="Z4072"/>
      <c r="AA4072"/>
      <c r="AB4072"/>
      <c r="AC4072"/>
      <c r="AD4072"/>
      <c r="AE4072"/>
      <c r="AF4072"/>
    </row>
    <row r="4073" spans="1:32">
      <c r="A4073"/>
      <c r="I4073"/>
      <c r="J4073"/>
      <c r="K4073"/>
      <c r="N4073"/>
      <c r="P4073"/>
      <c r="Q4073"/>
      <c r="R4073"/>
      <c r="S4073"/>
      <c r="T4073"/>
      <c r="U4073"/>
      <c r="V4073"/>
      <c r="W4073"/>
      <c r="X4073"/>
      <c r="Y4073"/>
      <c r="Z4073"/>
      <c r="AA4073"/>
      <c r="AB4073"/>
      <c r="AC4073"/>
      <c r="AD4073"/>
      <c r="AE4073"/>
      <c r="AF4073"/>
    </row>
    <row r="4074" spans="1:32">
      <c r="A4074"/>
      <c r="I4074"/>
      <c r="J4074"/>
      <c r="K4074"/>
      <c r="N4074"/>
      <c r="P4074"/>
      <c r="Q4074"/>
      <c r="R4074"/>
      <c r="S4074"/>
      <c r="T4074"/>
      <c r="U4074"/>
      <c r="V4074"/>
      <c r="W4074"/>
      <c r="X4074"/>
      <c r="Y4074"/>
      <c r="Z4074"/>
      <c r="AA4074"/>
      <c r="AB4074"/>
      <c r="AC4074"/>
      <c r="AD4074"/>
      <c r="AE4074"/>
      <c r="AF4074"/>
    </row>
    <row r="4075" spans="1:32">
      <c r="A4075"/>
      <c r="I4075"/>
      <c r="J4075"/>
      <c r="K4075"/>
      <c r="N4075"/>
      <c r="P4075"/>
      <c r="Q4075"/>
      <c r="R4075"/>
      <c r="S4075"/>
      <c r="T4075"/>
      <c r="U4075"/>
      <c r="V4075"/>
      <c r="W4075"/>
      <c r="X4075"/>
      <c r="Y4075"/>
      <c r="Z4075"/>
      <c r="AA4075"/>
      <c r="AB4075"/>
      <c r="AC4075"/>
      <c r="AD4075"/>
      <c r="AE4075"/>
      <c r="AF4075"/>
    </row>
    <row r="4076" spans="1:32">
      <c r="A4076"/>
      <c r="I4076"/>
      <c r="J4076"/>
      <c r="K4076"/>
      <c r="N4076"/>
      <c r="P4076"/>
      <c r="Q4076"/>
      <c r="R4076"/>
      <c r="S4076"/>
      <c r="T4076"/>
      <c r="U4076"/>
      <c r="V4076"/>
      <c r="W4076"/>
      <c r="X4076"/>
      <c r="Y4076"/>
      <c r="Z4076"/>
      <c r="AA4076"/>
      <c r="AB4076"/>
      <c r="AC4076"/>
      <c r="AD4076"/>
      <c r="AE4076"/>
      <c r="AF4076"/>
    </row>
    <row r="4077" spans="1:32">
      <c r="A4077"/>
      <c r="I4077"/>
      <c r="J4077"/>
      <c r="K4077"/>
      <c r="N4077"/>
      <c r="P4077"/>
      <c r="Q4077"/>
      <c r="R4077"/>
      <c r="S4077"/>
      <c r="T4077"/>
      <c r="U4077"/>
      <c r="V4077"/>
      <c r="W4077"/>
      <c r="X4077"/>
      <c r="Y4077"/>
      <c r="Z4077"/>
      <c r="AA4077"/>
      <c r="AB4077"/>
      <c r="AC4077"/>
      <c r="AD4077"/>
      <c r="AE4077"/>
      <c r="AF4077"/>
    </row>
    <row r="4078" spans="1:32">
      <c r="A4078"/>
      <c r="I4078"/>
      <c r="J4078"/>
      <c r="K4078"/>
      <c r="N4078"/>
      <c r="P4078"/>
      <c r="Q4078"/>
      <c r="R4078"/>
      <c r="S4078"/>
      <c r="T4078"/>
      <c r="U4078"/>
      <c r="V4078"/>
      <c r="W4078"/>
      <c r="X4078"/>
      <c r="Y4078"/>
      <c r="Z4078"/>
      <c r="AA4078"/>
      <c r="AB4078"/>
      <c r="AC4078"/>
      <c r="AD4078"/>
      <c r="AE4078"/>
      <c r="AF4078"/>
    </row>
    <row r="4079" spans="1:32">
      <c r="A4079"/>
      <c r="I4079"/>
      <c r="J4079"/>
      <c r="K4079"/>
      <c r="N4079"/>
      <c r="P4079"/>
      <c r="Q4079"/>
      <c r="R4079"/>
      <c r="S4079"/>
      <c r="T4079"/>
      <c r="U4079"/>
      <c r="V4079"/>
      <c r="W4079"/>
      <c r="X4079"/>
      <c r="Y4079"/>
      <c r="Z4079"/>
      <c r="AA4079"/>
      <c r="AB4079"/>
      <c r="AC4079"/>
      <c r="AD4079"/>
      <c r="AE4079"/>
      <c r="AF4079"/>
    </row>
    <row r="4080" spans="1:32">
      <c r="A4080"/>
      <c r="I4080"/>
      <c r="J4080"/>
      <c r="K4080"/>
      <c r="N4080"/>
      <c r="P4080"/>
      <c r="Q4080"/>
      <c r="R4080"/>
      <c r="S4080"/>
      <c r="T4080"/>
      <c r="U4080"/>
      <c r="V4080"/>
      <c r="W4080"/>
      <c r="X4080"/>
      <c r="Y4080"/>
      <c r="Z4080"/>
      <c r="AA4080"/>
      <c r="AB4080"/>
      <c r="AC4080"/>
      <c r="AD4080"/>
      <c r="AE4080"/>
      <c r="AF4080"/>
    </row>
    <row r="4081" spans="1:32">
      <c r="A4081"/>
      <c r="I4081"/>
      <c r="J4081"/>
      <c r="K4081"/>
      <c r="N4081"/>
      <c r="P4081"/>
      <c r="Q4081"/>
      <c r="R4081"/>
      <c r="S4081"/>
      <c r="T4081"/>
      <c r="U4081"/>
      <c r="V4081"/>
      <c r="W4081"/>
      <c r="X4081"/>
      <c r="Y4081"/>
      <c r="Z4081"/>
      <c r="AA4081"/>
      <c r="AB4081"/>
      <c r="AC4081"/>
      <c r="AD4081"/>
      <c r="AE4081"/>
      <c r="AF4081"/>
    </row>
    <row r="4082" spans="1:32">
      <c r="A4082"/>
      <c r="I4082"/>
      <c r="J4082"/>
      <c r="K4082"/>
      <c r="N4082"/>
      <c r="P4082"/>
      <c r="Q4082"/>
      <c r="R4082"/>
      <c r="S4082"/>
      <c r="T4082"/>
      <c r="U4082"/>
      <c r="V4082"/>
      <c r="W4082"/>
      <c r="X4082"/>
      <c r="Y4082"/>
      <c r="Z4082"/>
      <c r="AA4082"/>
      <c r="AB4082"/>
      <c r="AC4082"/>
      <c r="AD4082"/>
      <c r="AE4082"/>
      <c r="AF4082"/>
    </row>
    <row r="4083" spans="1:32">
      <c r="A4083"/>
      <c r="I4083"/>
      <c r="J4083"/>
      <c r="K4083"/>
      <c r="N4083"/>
      <c r="P4083"/>
      <c r="Q4083"/>
      <c r="R4083"/>
      <c r="S4083"/>
      <c r="T4083"/>
      <c r="U4083"/>
      <c r="V4083"/>
      <c r="W4083"/>
      <c r="X4083"/>
      <c r="Y4083"/>
      <c r="Z4083"/>
      <c r="AA4083"/>
      <c r="AB4083"/>
      <c r="AC4083"/>
      <c r="AD4083"/>
      <c r="AE4083"/>
      <c r="AF4083"/>
    </row>
    <row r="4084" spans="1:32">
      <c r="A4084"/>
      <c r="I4084"/>
      <c r="J4084"/>
      <c r="K4084"/>
      <c r="N4084"/>
      <c r="P4084"/>
      <c r="Q4084"/>
      <c r="R4084"/>
      <c r="S4084"/>
      <c r="T4084"/>
      <c r="U4084"/>
      <c r="V4084"/>
      <c r="W4084"/>
      <c r="X4084"/>
      <c r="Y4084"/>
      <c r="Z4084"/>
      <c r="AA4084"/>
      <c r="AB4084"/>
      <c r="AC4084"/>
      <c r="AD4084"/>
      <c r="AE4084"/>
      <c r="AF4084"/>
    </row>
    <row r="4085" spans="1:32">
      <c r="A4085"/>
      <c r="I4085"/>
      <c r="J4085"/>
      <c r="K4085"/>
      <c r="N4085"/>
      <c r="P4085"/>
      <c r="Q4085"/>
      <c r="R4085"/>
      <c r="S4085"/>
      <c r="T4085"/>
      <c r="U4085"/>
      <c r="V4085"/>
      <c r="W4085"/>
      <c r="X4085"/>
      <c r="Y4085"/>
      <c r="Z4085"/>
      <c r="AA4085"/>
      <c r="AB4085"/>
      <c r="AC4085"/>
      <c r="AD4085"/>
      <c r="AE4085"/>
      <c r="AF4085"/>
    </row>
    <row r="4086" spans="1:32">
      <c r="A4086"/>
      <c r="I4086"/>
      <c r="J4086"/>
      <c r="K4086"/>
      <c r="N4086"/>
      <c r="P4086"/>
      <c r="Q4086"/>
      <c r="R4086"/>
      <c r="S4086"/>
      <c r="T4086"/>
      <c r="U4086"/>
      <c r="V4086"/>
      <c r="W4086"/>
      <c r="X4086"/>
      <c r="Y4086"/>
      <c r="Z4086"/>
      <c r="AA4086"/>
      <c r="AB4086"/>
      <c r="AC4086"/>
      <c r="AD4086"/>
      <c r="AE4086"/>
      <c r="AF4086"/>
    </row>
    <row r="4087" spans="1:32">
      <c r="A4087"/>
      <c r="I4087"/>
      <c r="J4087"/>
      <c r="K4087"/>
      <c r="N4087"/>
      <c r="P4087"/>
      <c r="Q4087"/>
      <c r="R4087"/>
      <c r="S4087"/>
      <c r="T4087"/>
      <c r="U4087"/>
      <c r="V4087"/>
      <c r="W4087"/>
      <c r="X4087"/>
      <c r="Y4087"/>
      <c r="Z4087"/>
      <c r="AA4087"/>
      <c r="AB4087"/>
      <c r="AC4087"/>
      <c r="AD4087"/>
      <c r="AE4087"/>
      <c r="AF4087"/>
    </row>
    <row r="4088" spans="1:32">
      <c r="A4088"/>
      <c r="I4088"/>
      <c r="J4088"/>
      <c r="K4088"/>
      <c r="N4088"/>
      <c r="P4088"/>
      <c r="Q4088"/>
      <c r="R4088"/>
      <c r="S4088"/>
      <c r="T4088"/>
      <c r="U4088"/>
      <c r="V4088"/>
      <c r="W4088"/>
      <c r="X4088"/>
      <c r="Y4088"/>
      <c r="Z4088"/>
      <c r="AA4088"/>
      <c r="AB4088"/>
      <c r="AC4088"/>
      <c r="AD4088"/>
      <c r="AE4088"/>
      <c r="AF4088"/>
    </row>
    <row r="4089" spans="1:32">
      <c r="A4089"/>
      <c r="I4089"/>
      <c r="J4089"/>
      <c r="K4089"/>
      <c r="N4089"/>
      <c r="P4089"/>
      <c r="Q4089"/>
      <c r="R4089"/>
      <c r="S4089"/>
      <c r="T4089"/>
      <c r="U4089"/>
      <c r="V4089"/>
      <c r="W4089"/>
      <c r="X4089"/>
      <c r="Y4089"/>
      <c r="Z4089"/>
      <c r="AA4089"/>
      <c r="AB4089"/>
      <c r="AC4089"/>
      <c r="AD4089"/>
      <c r="AE4089"/>
      <c r="AF4089"/>
    </row>
    <row r="4090" spans="1:32">
      <c r="A4090"/>
      <c r="I4090"/>
      <c r="J4090"/>
      <c r="K4090"/>
      <c r="N4090"/>
      <c r="P4090"/>
      <c r="Q4090"/>
      <c r="R4090"/>
      <c r="S4090"/>
      <c r="T4090"/>
      <c r="U4090"/>
      <c r="V4090"/>
      <c r="W4090"/>
      <c r="X4090"/>
      <c r="Y4090"/>
      <c r="Z4090"/>
      <c r="AA4090"/>
      <c r="AB4090"/>
      <c r="AC4090"/>
      <c r="AD4090"/>
      <c r="AE4090"/>
      <c r="AF4090"/>
    </row>
    <row r="4091" spans="1:32">
      <c r="A4091"/>
      <c r="I4091"/>
      <c r="J4091"/>
      <c r="K4091"/>
      <c r="N4091"/>
      <c r="P4091"/>
      <c r="Q4091"/>
      <c r="R4091"/>
      <c r="S4091"/>
      <c r="T4091"/>
      <c r="U4091"/>
      <c r="V4091"/>
      <c r="W4091"/>
      <c r="X4091"/>
      <c r="Y4091"/>
      <c r="Z4091"/>
      <c r="AA4091"/>
      <c r="AB4091"/>
      <c r="AC4091"/>
      <c r="AD4091"/>
      <c r="AE4091"/>
      <c r="AF4091"/>
    </row>
    <row r="4092" spans="1:32">
      <c r="A4092"/>
      <c r="I4092"/>
      <c r="J4092"/>
      <c r="K4092"/>
      <c r="N4092"/>
      <c r="P4092"/>
      <c r="Q4092"/>
      <c r="R4092"/>
      <c r="S4092"/>
      <c r="T4092"/>
      <c r="U4092"/>
      <c r="V4092"/>
      <c r="W4092"/>
      <c r="X4092"/>
      <c r="Y4092"/>
      <c r="Z4092"/>
      <c r="AA4092"/>
      <c r="AB4092"/>
      <c r="AC4092"/>
      <c r="AD4092"/>
      <c r="AE4092"/>
      <c r="AF4092"/>
    </row>
    <row r="4093" spans="1:32">
      <c r="A4093"/>
      <c r="I4093"/>
      <c r="J4093"/>
      <c r="K4093"/>
      <c r="N4093"/>
      <c r="P4093"/>
      <c r="Q4093"/>
      <c r="R4093"/>
      <c r="S4093"/>
      <c r="T4093"/>
      <c r="U4093"/>
      <c r="V4093"/>
      <c r="W4093"/>
      <c r="X4093"/>
      <c r="Y4093"/>
      <c r="Z4093"/>
      <c r="AA4093"/>
      <c r="AB4093"/>
      <c r="AC4093"/>
      <c r="AD4093"/>
      <c r="AE4093"/>
      <c r="AF4093"/>
    </row>
    <row r="4094" spans="1:32">
      <c r="A4094"/>
      <c r="I4094"/>
      <c r="J4094"/>
      <c r="K4094"/>
      <c r="N4094"/>
      <c r="P4094"/>
      <c r="Q4094"/>
      <c r="R4094"/>
      <c r="S4094"/>
      <c r="T4094"/>
      <c r="U4094"/>
      <c r="V4094"/>
      <c r="W4094"/>
      <c r="X4094"/>
      <c r="Y4094"/>
      <c r="Z4094"/>
      <c r="AA4094"/>
      <c r="AB4094"/>
      <c r="AC4094"/>
      <c r="AD4094"/>
      <c r="AE4094"/>
      <c r="AF4094"/>
    </row>
    <row r="4095" spans="1:32">
      <c r="A4095"/>
      <c r="I4095"/>
      <c r="J4095"/>
      <c r="K4095"/>
      <c r="N4095"/>
      <c r="P4095"/>
      <c r="Q4095"/>
      <c r="R4095"/>
      <c r="S4095"/>
      <c r="T4095"/>
      <c r="U4095"/>
      <c r="V4095"/>
      <c r="W4095"/>
      <c r="X4095"/>
      <c r="Y4095"/>
      <c r="Z4095"/>
      <c r="AA4095"/>
      <c r="AB4095"/>
      <c r="AC4095"/>
      <c r="AD4095"/>
      <c r="AE4095"/>
      <c r="AF4095"/>
    </row>
    <row r="4096" spans="1:32">
      <c r="A4096"/>
      <c r="I4096"/>
      <c r="J4096"/>
      <c r="K4096"/>
      <c r="N4096"/>
      <c r="P4096"/>
      <c r="Q4096"/>
      <c r="R4096"/>
      <c r="S4096"/>
      <c r="T4096"/>
      <c r="U4096"/>
      <c r="V4096"/>
      <c r="W4096"/>
      <c r="X4096"/>
      <c r="Y4096"/>
      <c r="Z4096"/>
      <c r="AA4096"/>
      <c r="AB4096"/>
      <c r="AC4096"/>
      <c r="AD4096"/>
      <c r="AE4096"/>
      <c r="AF4096"/>
    </row>
    <row r="4097" spans="1:32">
      <c r="A4097"/>
      <c r="I4097"/>
      <c r="J4097"/>
      <c r="K4097"/>
      <c r="N4097"/>
      <c r="P4097"/>
      <c r="Q4097"/>
      <c r="R4097"/>
      <c r="S4097"/>
      <c r="T4097"/>
      <c r="U4097"/>
      <c r="V4097"/>
      <c r="W4097"/>
      <c r="X4097"/>
      <c r="Y4097"/>
      <c r="Z4097"/>
      <c r="AA4097"/>
      <c r="AB4097"/>
      <c r="AC4097"/>
      <c r="AD4097"/>
      <c r="AE4097"/>
      <c r="AF4097"/>
    </row>
    <row r="4098" spans="1:32">
      <c r="A4098"/>
      <c r="I4098"/>
      <c r="J4098"/>
      <c r="K4098"/>
      <c r="N4098"/>
      <c r="P4098"/>
      <c r="Q4098"/>
      <c r="R4098"/>
      <c r="S4098"/>
      <c r="T4098"/>
      <c r="U4098"/>
      <c r="V4098"/>
      <c r="W4098"/>
      <c r="X4098"/>
      <c r="Y4098"/>
      <c r="Z4098"/>
      <c r="AA4098"/>
      <c r="AB4098"/>
      <c r="AC4098"/>
      <c r="AD4098"/>
      <c r="AE4098"/>
      <c r="AF4098"/>
    </row>
    <row r="4099" spans="1:32">
      <c r="A4099"/>
      <c r="I4099"/>
      <c r="J4099"/>
      <c r="K4099"/>
      <c r="N4099"/>
      <c r="P4099"/>
      <c r="Q4099"/>
      <c r="R4099"/>
      <c r="S4099"/>
      <c r="T4099"/>
      <c r="U4099"/>
      <c r="V4099"/>
      <c r="W4099"/>
      <c r="X4099"/>
      <c r="Y4099"/>
      <c r="Z4099"/>
      <c r="AA4099"/>
      <c r="AB4099"/>
      <c r="AC4099"/>
      <c r="AD4099"/>
      <c r="AE4099"/>
      <c r="AF4099"/>
    </row>
    <row r="4100" spans="1:32">
      <c r="A4100"/>
      <c r="I4100"/>
      <c r="J4100"/>
      <c r="K4100"/>
      <c r="N4100"/>
      <c r="P4100"/>
      <c r="Q4100"/>
      <c r="R4100"/>
      <c r="S4100"/>
      <c r="T4100"/>
      <c r="U4100"/>
      <c r="V4100"/>
      <c r="W4100"/>
      <c r="X4100"/>
      <c r="Y4100"/>
      <c r="Z4100"/>
      <c r="AA4100"/>
      <c r="AB4100"/>
      <c r="AC4100"/>
      <c r="AD4100"/>
      <c r="AE4100"/>
      <c r="AF4100"/>
    </row>
    <row r="4101" spans="1:32">
      <c r="A4101"/>
      <c r="I4101"/>
      <c r="J4101"/>
      <c r="K4101"/>
      <c r="N4101"/>
      <c r="P4101"/>
      <c r="Q4101"/>
      <c r="R4101"/>
      <c r="S4101"/>
      <c r="T4101"/>
      <c r="U4101"/>
      <c r="V4101"/>
      <c r="W4101"/>
      <c r="X4101"/>
      <c r="Y4101"/>
      <c r="Z4101"/>
      <c r="AA4101"/>
      <c r="AB4101"/>
      <c r="AC4101"/>
      <c r="AD4101"/>
      <c r="AE4101"/>
      <c r="AF4101"/>
    </row>
    <row r="4102" spans="1:32">
      <c r="A4102"/>
      <c r="I4102"/>
      <c r="J4102"/>
      <c r="K4102"/>
      <c r="N4102"/>
      <c r="P4102"/>
      <c r="Q4102"/>
      <c r="R4102"/>
      <c r="S4102"/>
      <c r="T4102"/>
      <c r="U4102"/>
      <c r="V4102"/>
      <c r="W4102"/>
      <c r="X4102"/>
      <c r="Y4102"/>
      <c r="Z4102"/>
      <c r="AA4102"/>
      <c r="AB4102"/>
      <c r="AC4102"/>
      <c r="AD4102"/>
      <c r="AE4102"/>
      <c r="AF4102"/>
    </row>
    <row r="4103" spans="1:32">
      <c r="A4103"/>
      <c r="I4103"/>
      <c r="J4103"/>
      <c r="K4103"/>
      <c r="N4103"/>
      <c r="P4103"/>
      <c r="Q4103"/>
      <c r="R4103"/>
      <c r="S4103"/>
      <c r="T4103"/>
      <c r="U4103"/>
      <c r="V4103"/>
      <c r="W4103"/>
      <c r="X4103"/>
      <c r="Y4103"/>
      <c r="Z4103"/>
      <c r="AA4103"/>
      <c r="AB4103"/>
      <c r="AC4103"/>
      <c r="AD4103"/>
      <c r="AE4103"/>
      <c r="AF4103"/>
    </row>
    <row r="4104" spans="1:32">
      <c r="A4104"/>
      <c r="I4104"/>
      <c r="J4104"/>
      <c r="K4104"/>
      <c r="N4104"/>
      <c r="P4104"/>
      <c r="Q4104"/>
      <c r="R4104"/>
      <c r="S4104"/>
      <c r="T4104"/>
      <c r="U4104"/>
      <c r="V4104"/>
      <c r="W4104"/>
      <c r="X4104"/>
      <c r="Y4104"/>
      <c r="Z4104"/>
      <c r="AA4104"/>
      <c r="AB4104"/>
      <c r="AC4104"/>
      <c r="AD4104"/>
      <c r="AE4104"/>
      <c r="AF4104"/>
    </row>
    <row r="4105" spans="1:32">
      <c r="A4105"/>
      <c r="I4105"/>
      <c r="J4105"/>
      <c r="K4105"/>
      <c r="N4105"/>
      <c r="P4105"/>
      <c r="Q4105"/>
      <c r="R4105"/>
      <c r="S4105"/>
      <c r="T4105"/>
      <c r="U4105"/>
      <c r="V4105"/>
      <c r="W4105"/>
      <c r="X4105"/>
      <c r="Y4105"/>
      <c r="Z4105"/>
      <c r="AA4105"/>
      <c r="AB4105"/>
      <c r="AC4105"/>
      <c r="AD4105"/>
      <c r="AE4105"/>
      <c r="AF4105"/>
    </row>
    <row r="4106" spans="1:32">
      <c r="A4106"/>
      <c r="I4106"/>
      <c r="J4106"/>
      <c r="K4106"/>
      <c r="N4106"/>
      <c r="P4106"/>
      <c r="Q4106"/>
      <c r="R4106"/>
      <c r="S4106"/>
      <c r="T4106"/>
      <c r="U4106"/>
      <c r="V4106"/>
      <c r="W4106"/>
      <c r="X4106"/>
      <c r="Y4106"/>
      <c r="Z4106"/>
      <c r="AA4106"/>
      <c r="AB4106"/>
      <c r="AC4106"/>
      <c r="AD4106"/>
      <c r="AE4106"/>
      <c r="AF4106"/>
    </row>
    <row r="4107" spans="1:32">
      <c r="A4107"/>
      <c r="I4107"/>
      <c r="J4107"/>
      <c r="K4107"/>
      <c r="N4107"/>
      <c r="P4107"/>
      <c r="Q4107"/>
      <c r="R4107"/>
      <c r="S4107"/>
      <c r="T4107"/>
      <c r="U4107"/>
      <c r="V4107"/>
      <c r="W4107"/>
      <c r="X4107"/>
      <c r="Y4107"/>
      <c r="Z4107"/>
      <c r="AA4107"/>
      <c r="AB4107"/>
      <c r="AC4107"/>
      <c r="AD4107"/>
      <c r="AE4107"/>
      <c r="AF4107"/>
    </row>
    <row r="4108" spans="1:32">
      <c r="A4108"/>
      <c r="I4108"/>
      <c r="J4108"/>
      <c r="K4108"/>
      <c r="N4108"/>
      <c r="P4108"/>
      <c r="Q4108"/>
      <c r="R4108"/>
      <c r="S4108"/>
      <c r="T4108"/>
      <c r="U4108"/>
      <c r="V4108"/>
      <c r="W4108"/>
      <c r="X4108"/>
      <c r="Y4108"/>
      <c r="Z4108"/>
      <c r="AA4108"/>
      <c r="AB4108"/>
      <c r="AC4108"/>
      <c r="AD4108"/>
      <c r="AE4108"/>
      <c r="AF4108"/>
    </row>
    <row r="5106" spans="6:6">
      <c r="F5106" s="66" t="s">
        <v>5290</v>
      </c>
    </row>
  </sheetData>
  <autoFilter ref="A2:AG3441"/>
  <customSheetViews>
    <customSheetView guid="{A824E52F-E541-487D-AEA2-AA7D7B6FC9B9}" showAutoFilter="1">
      <selection activeCell="K67" sqref="K67"/>
      <pageMargins left="0.7" right="0.7" top="0.75" bottom="0.75" header="0.3" footer="0.3"/>
      <pageSetup orientation="portrait" horizontalDpi="1200" verticalDpi="1200" r:id="rId1"/>
      <autoFilter ref="A2:AG3441"/>
    </customSheetView>
    <customSheetView guid="{C3E8E1A1-637B-426A-BF18-7D53CC99CB27}" showAutoFilter="1">
      <selection activeCell="K67" sqref="K67"/>
      <pageMargins left="0.7" right="0.7" top="0.75" bottom="0.75" header="0.3" footer="0.3"/>
      <pageSetup orientation="portrait" horizontalDpi="1200" verticalDpi="1200" r:id="rId2"/>
      <autoFilter ref="A2:AG3441"/>
    </customSheetView>
    <customSheetView guid="{EE724439-0AE2-42DB-B61C-9FD7377B696D}" filter="1" showAutoFilter="1" topLeftCell="C1">
      <selection activeCell="L799" sqref="L799"/>
      <pageMargins left="0.7" right="0.7" top="0.75" bottom="0.75" header="0.3" footer="0.3"/>
      <pageSetup orientation="portrait" horizontalDpi="1200" verticalDpi="1200" r:id="rId3"/>
      <autoFilter ref="A2:AG3441">
        <filterColumn colId="0">
          <filters>
            <filter val="PH10525A1"/>
            <filter val="PH10525A2"/>
            <filter val="PH10525A3"/>
          </filters>
        </filterColumn>
      </autoFilter>
    </customSheetView>
    <customSheetView guid="{FACB3154-00D7-410F-A03F-C9E76F503C31}" filter="1" showAutoFilter="1">
      <selection activeCell="J1" sqref="J1:J1048576"/>
      <pageMargins left="0.7" right="0.7" top="0.75" bottom="0.75" header="0.3" footer="0.3"/>
      <pageSetup orientation="portrait" horizontalDpi="1200" verticalDpi="1200" r:id="rId4"/>
      <autoFilter ref="A2:AF3441">
        <filterColumn colId="7">
          <customFilters>
            <customFilter operator="notEqual" val=" "/>
          </customFilters>
        </filterColumn>
        <filterColumn colId="9">
          <customFilters>
            <customFilter operator="notEqual" val=" "/>
          </customFilters>
        </filterColumn>
      </autoFilter>
    </customSheetView>
    <customSheetView guid="{4727AB2C-9E98-4755-A307-D6CDA2C361AD}">
      <selection activeCell="A2" sqref="A2"/>
      <pageMargins left="0.7" right="0.7" top="0.75" bottom="0.75" header="0.3" footer="0.3"/>
      <pageSetup orientation="portrait" horizontalDpi="1200" verticalDpi="1200" r:id="rId5"/>
    </customSheetView>
    <customSheetView guid="{F284556D-40BE-423E-B9A7-5CE24911F2FE}" topLeftCell="A101">
      <selection activeCell="J112" sqref="J112"/>
      <pageMargins left="0.7" right="0.7" top="0.75" bottom="0.75" header="0.3" footer="0.3"/>
      <pageSetup orientation="portrait" horizontalDpi="1200" verticalDpi="1200" r:id="rId6"/>
    </customSheetView>
    <customSheetView guid="{9BEF1F56-BB75-4488-9A25-6013112001DB}" scale="85">
      <selection activeCell="A2" sqref="A2:XFD2"/>
      <pageMargins left="0.7" right="0.7" top="0.75" bottom="0.75" header="0.3" footer="0.3"/>
      <pageSetup orientation="portrait" horizontalDpi="1200" verticalDpi="1200" r:id="rId7"/>
    </customSheetView>
    <customSheetView guid="{BDF2CBE4-CCF9-474E-9CF3-4780BA45FFC1}">
      <pane ySplit="2" topLeftCell="A124" activePane="bottomLeft" state="frozen"/>
      <selection pane="bottomLeft" activeCell="E137" sqref="E137"/>
      <pageMargins left="0.7" right="0.7" top="0.75" bottom="0.75" header="0.3" footer="0.3"/>
      <pageSetup orientation="portrait" horizontalDpi="1200" verticalDpi="1200" r:id="rId8"/>
    </customSheetView>
    <customSheetView guid="{2905C813-E77E-48D8-92ED-DC05CF3F44AE}" showAutoFilter="1">
      <selection activeCell="K67" sqref="K67"/>
      <pageMargins left="0.7" right="0.7" top="0.75" bottom="0.75" header="0.3" footer="0.3"/>
      <pageSetup orientation="portrait" horizontalDpi="1200" verticalDpi="1200" r:id="rId9"/>
      <autoFilter ref="A2:AG3441"/>
    </customSheetView>
  </customSheetViews>
  <mergeCells count="1">
    <mergeCell ref="P1:AF1"/>
  </mergeCells>
  <conditionalFormatting sqref="I4:J116 I117 I118:J239 D4:H239 D1:J3 D4109:J1048576 D283:J1333 D1334 D2339:I2339 D2340:J3441 D2092:J2338 D2091:I2091 D1335:J2090">
    <cfRule type="containsText" dxfId="1" priority="1" operator="containsText" text="NO">
      <formula>NOT(ISERROR(SEARCH("NO",D1)))</formula>
    </cfRule>
    <cfRule type="containsText" dxfId="0" priority="2" operator="containsText" text="YES">
      <formula>NOT(ISERROR(SEARCH("YES",D1)))</formula>
    </cfRule>
  </conditionalFormatting>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3" sqref="P13"/>
    </sheetView>
  </sheetViews>
  <sheetFormatPr defaultRowHeight="15"/>
  <sheetData/>
  <customSheetViews>
    <customSheetView guid="{A824E52F-E541-487D-AEA2-AA7D7B6FC9B9}">
      <selection activeCell="P13" sqref="P13"/>
      <pageMargins left="0.7" right="0.7" top="0.75" bottom="0.75" header="0.3" footer="0.3"/>
    </customSheetView>
    <customSheetView guid="{C3E8E1A1-637B-426A-BF18-7D53CC99CB27}">
      <selection activeCell="P13" sqref="P13"/>
      <pageMargins left="0.7" right="0.7" top="0.75" bottom="0.75" header="0.3" footer="0.3"/>
    </customSheetView>
    <customSheetView guid="{EE724439-0AE2-42DB-B61C-9FD7377B696D}">
      <selection activeCell="P13" sqref="P13"/>
      <pageMargins left="0.7" right="0.7" top="0.75" bottom="0.75" header="0.3" footer="0.3"/>
    </customSheetView>
    <customSheetView guid="{FACB3154-00D7-410F-A03F-C9E76F503C31}">
      <selection activeCell="P13" sqref="P13"/>
      <pageMargins left="0.7" right="0.7" top="0.75" bottom="0.75" header="0.3" footer="0.3"/>
    </customSheetView>
    <customSheetView guid="{4727AB2C-9E98-4755-A307-D6CDA2C361AD}">
      <selection activeCell="P13" sqref="P13"/>
      <pageMargins left="0.7" right="0.7" top="0.75" bottom="0.75" header="0.3" footer="0.3"/>
    </customSheetView>
    <customSheetView guid="{F284556D-40BE-423E-B9A7-5CE24911F2FE}">
      <selection activeCell="P13" sqref="P13"/>
      <pageMargins left="0.7" right="0.7" top="0.75" bottom="0.75" header="0.3" footer="0.3"/>
    </customSheetView>
    <customSheetView guid="{9BEF1F56-BB75-4488-9A25-6013112001DB}">
      <selection activeCell="P13" sqref="P13"/>
      <pageMargins left="0.7" right="0.7" top="0.75" bottom="0.75" header="0.3" footer="0.3"/>
    </customSheetView>
    <customSheetView guid="{BDF2CBE4-CCF9-474E-9CF3-4780BA45FFC1}">
      <selection activeCell="P13" sqref="P13"/>
      <pageMargins left="0.7" right="0.7" top="0.75" bottom="0.75" header="0.3" footer="0.3"/>
    </customSheetView>
    <customSheetView guid="{2905C813-E77E-48D8-92ED-DC05CF3F44AE}">
      <selection activeCell="P13" sqref="P13"/>
      <pageMargins left="0.7" right="0.7" top="0.75" bottom="0.75" header="0.3" footer="0.3"/>
    </customSheetView>
  </customSheetView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2"/>
  <sheetViews>
    <sheetView workbookViewId="0">
      <selection activeCell="G34" sqref="G34"/>
    </sheetView>
  </sheetViews>
  <sheetFormatPr defaultRowHeight="15"/>
  <cols>
    <col min="1" max="1" width="10.7109375" customWidth="1"/>
    <col min="3" max="3" width="13.28515625" customWidth="1"/>
    <col min="8" max="8" width="10.140625" bestFit="1" customWidth="1"/>
  </cols>
  <sheetData>
    <row r="1" spans="1:9">
      <c r="A1" t="s">
        <v>72</v>
      </c>
      <c r="B1" t="s">
        <v>1</v>
      </c>
      <c r="C1" t="s">
        <v>73</v>
      </c>
      <c r="H1" t="s">
        <v>5292</v>
      </c>
      <c r="I1" t="s">
        <v>5293</v>
      </c>
    </row>
    <row r="2" spans="1:9">
      <c r="A2" t="s">
        <v>74</v>
      </c>
      <c r="B2">
        <v>11</v>
      </c>
      <c r="C2" t="str">
        <f>"C"&amp;LEFT(B2)</f>
        <v>C1</v>
      </c>
      <c r="H2">
        <v>1</v>
      </c>
      <c r="I2" t="s">
        <v>5294</v>
      </c>
    </row>
    <row r="3" spans="1:9">
      <c r="A3" t="s">
        <v>75</v>
      </c>
      <c r="B3">
        <v>11</v>
      </c>
      <c r="C3" t="str">
        <f t="shared" ref="C3:C66" si="0">"C"&amp;LEFT(B3)</f>
        <v>C1</v>
      </c>
      <c r="H3">
        <v>2</v>
      </c>
      <c r="I3" t="s">
        <v>5295</v>
      </c>
    </row>
    <row r="4" spans="1:9">
      <c r="A4" t="s">
        <v>76</v>
      </c>
      <c r="B4">
        <v>11</v>
      </c>
      <c r="C4" t="str">
        <f t="shared" si="0"/>
        <v>C1</v>
      </c>
      <c r="H4">
        <v>3</v>
      </c>
      <c r="I4" t="s">
        <v>5296</v>
      </c>
    </row>
    <row r="5" spans="1:9">
      <c r="A5" t="s">
        <v>77</v>
      </c>
      <c r="B5">
        <v>11</v>
      </c>
      <c r="C5" t="str">
        <f t="shared" si="0"/>
        <v>C1</v>
      </c>
      <c r="H5">
        <v>4</v>
      </c>
      <c r="I5" t="s">
        <v>5297</v>
      </c>
    </row>
    <row r="6" spans="1:9">
      <c r="A6" t="s">
        <v>78</v>
      </c>
      <c r="B6">
        <v>11</v>
      </c>
      <c r="C6" t="str">
        <f t="shared" si="0"/>
        <v>C1</v>
      </c>
      <c r="H6">
        <v>5</v>
      </c>
      <c r="I6" t="s">
        <v>5298</v>
      </c>
    </row>
    <row r="7" spans="1:9">
      <c r="A7" t="s">
        <v>79</v>
      </c>
      <c r="B7">
        <v>11</v>
      </c>
      <c r="C7" t="str">
        <f t="shared" si="0"/>
        <v>C1</v>
      </c>
      <c r="H7">
        <v>6</v>
      </c>
      <c r="I7" t="s">
        <v>5299</v>
      </c>
    </row>
    <row r="8" spans="1:9">
      <c r="A8" t="s">
        <v>80</v>
      </c>
      <c r="B8">
        <v>11</v>
      </c>
      <c r="C8" t="str">
        <f t="shared" si="0"/>
        <v>C1</v>
      </c>
    </row>
    <row r="9" spans="1:9">
      <c r="A9" t="s">
        <v>81</v>
      </c>
      <c r="B9">
        <v>11</v>
      </c>
      <c r="C9" t="str">
        <f t="shared" si="0"/>
        <v>C1</v>
      </c>
    </row>
    <row r="10" spans="1:9">
      <c r="A10" t="s">
        <v>82</v>
      </c>
      <c r="B10">
        <v>11</v>
      </c>
      <c r="C10" t="str">
        <f t="shared" si="0"/>
        <v>C1</v>
      </c>
    </row>
    <row r="11" spans="1:9">
      <c r="A11" t="s">
        <v>83</v>
      </c>
      <c r="B11">
        <v>11</v>
      </c>
      <c r="C11" t="str">
        <f t="shared" si="0"/>
        <v>C1</v>
      </c>
    </row>
    <row r="12" spans="1:9">
      <c r="A12" t="s">
        <v>84</v>
      </c>
      <c r="B12">
        <v>11</v>
      </c>
      <c r="C12" t="str">
        <f t="shared" si="0"/>
        <v>C1</v>
      </c>
    </row>
    <row r="13" spans="1:9">
      <c r="A13" t="s">
        <v>85</v>
      </c>
      <c r="B13">
        <v>11</v>
      </c>
      <c r="C13" t="str">
        <f t="shared" si="0"/>
        <v>C1</v>
      </c>
    </row>
    <row r="14" spans="1:9">
      <c r="A14" t="s">
        <v>86</v>
      </c>
      <c r="B14">
        <v>11</v>
      </c>
      <c r="C14" t="str">
        <f t="shared" si="0"/>
        <v>C1</v>
      </c>
    </row>
    <row r="15" spans="1:9">
      <c r="A15" t="s">
        <v>87</v>
      </c>
      <c r="B15">
        <v>11</v>
      </c>
      <c r="C15" t="str">
        <f t="shared" si="0"/>
        <v>C1</v>
      </c>
    </row>
    <row r="16" spans="1:9">
      <c r="A16" t="s">
        <v>88</v>
      </c>
      <c r="B16">
        <v>11</v>
      </c>
      <c r="C16" t="str">
        <f t="shared" si="0"/>
        <v>C1</v>
      </c>
    </row>
    <row r="17" spans="1:3">
      <c r="A17" t="s">
        <v>89</v>
      </c>
      <c r="B17">
        <v>11</v>
      </c>
      <c r="C17" t="str">
        <f t="shared" si="0"/>
        <v>C1</v>
      </c>
    </row>
    <row r="18" spans="1:3">
      <c r="A18" t="s">
        <v>90</v>
      </c>
      <c r="B18">
        <v>11</v>
      </c>
      <c r="C18" t="str">
        <f t="shared" si="0"/>
        <v>C1</v>
      </c>
    </row>
    <row r="19" spans="1:3">
      <c r="A19" t="s">
        <v>91</v>
      </c>
      <c r="B19">
        <v>11</v>
      </c>
      <c r="C19" t="str">
        <f t="shared" si="0"/>
        <v>C1</v>
      </c>
    </row>
    <row r="20" spans="1:3">
      <c r="A20" t="s">
        <v>92</v>
      </c>
      <c r="B20">
        <v>11</v>
      </c>
      <c r="C20" t="str">
        <f t="shared" si="0"/>
        <v>C1</v>
      </c>
    </row>
    <row r="21" spans="1:3">
      <c r="A21" t="s">
        <v>93</v>
      </c>
      <c r="B21">
        <v>11</v>
      </c>
      <c r="C21" t="str">
        <f t="shared" si="0"/>
        <v>C1</v>
      </c>
    </row>
    <row r="22" spans="1:3">
      <c r="A22" t="s">
        <v>94</v>
      </c>
      <c r="B22">
        <v>11</v>
      </c>
      <c r="C22" t="str">
        <f t="shared" si="0"/>
        <v>C1</v>
      </c>
    </row>
    <row r="23" spans="1:3">
      <c r="A23" t="s">
        <v>95</v>
      </c>
      <c r="B23">
        <v>11</v>
      </c>
      <c r="C23" t="str">
        <f t="shared" si="0"/>
        <v>C1</v>
      </c>
    </row>
    <row r="24" spans="1:3">
      <c r="A24" t="s">
        <v>96</v>
      </c>
      <c r="B24">
        <v>11</v>
      </c>
      <c r="C24" t="str">
        <f t="shared" si="0"/>
        <v>C1</v>
      </c>
    </row>
    <row r="25" spans="1:3">
      <c r="A25" t="s">
        <v>97</v>
      </c>
      <c r="B25">
        <v>11</v>
      </c>
      <c r="C25" t="str">
        <f t="shared" si="0"/>
        <v>C1</v>
      </c>
    </row>
    <row r="26" spans="1:3">
      <c r="A26" t="s">
        <v>98</v>
      </c>
      <c r="B26">
        <v>11</v>
      </c>
      <c r="C26" t="str">
        <f t="shared" si="0"/>
        <v>C1</v>
      </c>
    </row>
    <row r="27" spans="1:3">
      <c r="A27" t="s">
        <v>99</v>
      </c>
      <c r="B27">
        <v>11</v>
      </c>
      <c r="C27" t="str">
        <f t="shared" si="0"/>
        <v>C1</v>
      </c>
    </row>
    <row r="28" spans="1:3">
      <c r="A28" t="s">
        <v>100</v>
      </c>
      <c r="B28">
        <v>11</v>
      </c>
      <c r="C28" t="str">
        <f t="shared" si="0"/>
        <v>C1</v>
      </c>
    </row>
    <row r="29" spans="1:3">
      <c r="A29" t="s">
        <v>101</v>
      </c>
      <c r="B29">
        <v>11</v>
      </c>
      <c r="C29" t="str">
        <f t="shared" si="0"/>
        <v>C1</v>
      </c>
    </row>
    <row r="30" spans="1:3">
      <c r="A30" t="s">
        <v>102</v>
      </c>
      <c r="B30">
        <v>11</v>
      </c>
      <c r="C30" t="str">
        <f t="shared" si="0"/>
        <v>C1</v>
      </c>
    </row>
    <row r="31" spans="1:3">
      <c r="A31" t="s">
        <v>103</v>
      </c>
      <c r="B31">
        <v>11</v>
      </c>
      <c r="C31" t="str">
        <f t="shared" si="0"/>
        <v>C1</v>
      </c>
    </row>
    <row r="32" spans="1:3">
      <c r="A32" t="s">
        <v>104</v>
      </c>
      <c r="B32">
        <v>11</v>
      </c>
      <c r="C32" t="str">
        <f t="shared" si="0"/>
        <v>C1</v>
      </c>
    </row>
    <row r="33" spans="1:3">
      <c r="A33" t="s">
        <v>105</v>
      </c>
      <c r="B33">
        <v>11</v>
      </c>
      <c r="C33" t="str">
        <f t="shared" si="0"/>
        <v>C1</v>
      </c>
    </row>
    <row r="34" spans="1:3">
      <c r="A34" t="s">
        <v>106</v>
      </c>
      <c r="B34">
        <v>11</v>
      </c>
      <c r="C34" t="str">
        <f t="shared" si="0"/>
        <v>C1</v>
      </c>
    </row>
    <row r="35" spans="1:3">
      <c r="A35" t="s">
        <v>107</v>
      </c>
      <c r="B35">
        <v>11</v>
      </c>
      <c r="C35" t="str">
        <f t="shared" si="0"/>
        <v>C1</v>
      </c>
    </row>
    <row r="36" spans="1:3">
      <c r="A36" t="s">
        <v>108</v>
      </c>
      <c r="B36">
        <v>11</v>
      </c>
      <c r="C36" t="str">
        <f t="shared" si="0"/>
        <v>C1</v>
      </c>
    </row>
    <row r="37" spans="1:3">
      <c r="A37" t="s">
        <v>109</v>
      </c>
      <c r="B37">
        <v>11</v>
      </c>
      <c r="C37" t="str">
        <f t="shared" si="0"/>
        <v>C1</v>
      </c>
    </row>
    <row r="38" spans="1:3">
      <c r="A38" t="s">
        <v>110</v>
      </c>
      <c r="B38">
        <v>11</v>
      </c>
      <c r="C38" t="str">
        <f t="shared" si="0"/>
        <v>C1</v>
      </c>
    </row>
    <row r="39" spans="1:3">
      <c r="A39" t="s">
        <v>111</v>
      </c>
      <c r="B39">
        <v>11</v>
      </c>
      <c r="C39" t="str">
        <f t="shared" si="0"/>
        <v>C1</v>
      </c>
    </row>
    <row r="40" spans="1:3">
      <c r="A40" t="s">
        <v>112</v>
      </c>
      <c r="B40">
        <v>11</v>
      </c>
      <c r="C40" t="str">
        <f t="shared" si="0"/>
        <v>C1</v>
      </c>
    </row>
    <row r="41" spans="1:3">
      <c r="A41" t="s">
        <v>113</v>
      </c>
      <c r="B41">
        <v>11</v>
      </c>
      <c r="C41" t="str">
        <f t="shared" si="0"/>
        <v>C1</v>
      </c>
    </row>
    <row r="42" spans="1:3">
      <c r="A42" t="s">
        <v>114</v>
      </c>
      <c r="B42">
        <v>11</v>
      </c>
      <c r="C42" t="str">
        <f t="shared" si="0"/>
        <v>C1</v>
      </c>
    </row>
    <row r="43" spans="1:3">
      <c r="A43" t="s">
        <v>115</v>
      </c>
      <c r="B43">
        <v>11</v>
      </c>
      <c r="C43" t="str">
        <f t="shared" si="0"/>
        <v>C1</v>
      </c>
    </row>
    <row r="44" spans="1:3">
      <c r="A44" t="s">
        <v>116</v>
      </c>
      <c r="B44">
        <v>11</v>
      </c>
      <c r="C44" t="str">
        <f t="shared" si="0"/>
        <v>C1</v>
      </c>
    </row>
    <row r="45" spans="1:3">
      <c r="A45" t="s">
        <v>117</v>
      </c>
      <c r="B45">
        <v>11</v>
      </c>
      <c r="C45" t="str">
        <f t="shared" si="0"/>
        <v>C1</v>
      </c>
    </row>
    <row r="46" spans="1:3">
      <c r="A46" t="s">
        <v>118</v>
      </c>
      <c r="B46">
        <v>11</v>
      </c>
      <c r="C46" t="str">
        <f t="shared" si="0"/>
        <v>C1</v>
      </c>
    </row>
    <row r="47" spans="1:3">
      <c r="A47" t="s">
        <v>119</v>
      </c>
      <c r="B47">
        <v>12</v>
      </c>
      <c r="C47" t="str">
        <f t="shared" si="0"/>
        <v>C1</v>
      </c>
    </row>
    <row r="48" spans="1:3">
      <c r="A48" t="s">
        <v>120</v>
      </c>
      <c r="B48">
        <v>12</v>
      </c>
      <c r="C48" t="str">
        <f t="shared" si="0"/>
        <v>C1</v>
      </c>
    </row>
    <row r="49" spans="1:3">
      <c r="A49" t="s">
        <v>121</v>
      </c>
      <c r="B49">
        <v>12</v>
      </c>
      <c r="C49" t="str">
        <f t="shared" si="0"/>
        <v>C1</v>
      </c>
    </row>
    <row r="50" spans="1:3">
      <c r="A50" t="s">
        <v>122</v>
      </c>
      <c r="B50">
        <v>12</v>
      </c>
      <c r="C50" t="str">
        <f t="shared" si="0"/>
        <v>C1</v>
      </c>
    </row>
    <row r="51" spans="1:3">
      <c r="A51" t="s">
        <v>123</v>
      </c>
      <c r="B51">
        <v>12</v>
      </c>
      <c r="C51" t="str">
        <f t="shared" si="0"/>
        <v>C1</v>
      </c>
    </row>
    <row r="52" spans="1:3">
      <c r="A52" t="s">
        <v>124</v>
      </c>
      <c r="B52">
        <v>12</v>
      </c>
      <c r="C52" t="str">
        <f t="shared" si="0"/>
        <v>C1</v>
      </c>
    </row>
    <row r="53" spans="1:3">
      <c r="A53" t="s">
        <v>125</v>
      </c>
      <c r="B53">
        <v>12</v>
      </c>
      <c r="C53" t="str">
        <f t="shared" si="0"/>
        <v>C1</v>
      </c>
    </row>
    <row r="54" spans="1:3">
      <c r="A54" t="s">
        <v>126</v>
      </c>
      <c r="B54">
        <v>12</v>
      </c>
      <c r="C54" t="str">
        <f t="shared" si="0"/>
        <v>C1</v>
      </c>
    </row>
    <row r="55" spans="1:3">
      <c r="A55" t="s">
        <v>127</v>
      </c>
      <c r="B55">
        <v>12</v>
      </c>
      <c r="C55" t="str">
        <f t="shared" si="0"/>
        <v>C1</v>
      </c>
    </row>
    <row r="56" spans="1:3">
      <c r="A56" t="s">
        <v>128</v>
      </c>
      <c r="B56">
        <v>12</v>
      </c>
      <c r="C56" t="str">
        <f t="shared" si="0"/>
        <v>C1</v>
      </c>
    </row>
    <row r="57" spans="1:3">
      <c r="A57" t="s">
        <v>129</v>
      </c>
      <c r="B57">
        <v>12</v>
      </c>
      <c r="C57" t="str">
        <f t="shared" si="0"/>
        <v>C1</v>
      </c>
    </row>
    <row r="58" spans="1:3">
      <c r="A58" t="s">
        <v>130</v>
      </c>
      <c r="B58">
        <v>12</v>
      </c>
      <c r="C58" t="str">
        <f t="shared" si="0"/>
        <v>C1</v>
      </c>
    </row>
    <row r="59" spans="1:3">
      <c r="A59" t="s">
        <v>131</v>
      </c>
      <c r="B59">
        <v>12</v>
      </c>
      <c r="C59" t="str">
        <f t="shared" si="0"/>
        <v>C1</v>
      </c>
    </row>
    <row r="60" spans="1:3">
      <c r="A60" t="s">
        <v>132</v>
      </c>
      <c r="B60">
        <v>12</v>
      </c>
      <c r="C60" t="str">
        <f t="shared" si="0"/>
        <v>C1</v>
      </c>
    </row>
    <row r="61" spans="1:3">
      <c r="A61" t="s">
        <v>133</v>
      </c>
      <c r="B61">
        <v>12</v>
      </c>
      <c r="C61" t="str">
        <f t="shared" si="0"/>
        <v>C1</v>
      </c>
    </row>
    <row r="62" spans="1:3">
      <c r="A62" t="s">
        <v>134</v>
      </c>
      <c r="B62">
        <v>12</v>
      </c>
      <c r="C62" t="str">
        <f t="shared" si="0"/>
        <v>C1</v>
      </c>
    </row>
    <row r="63" spans="1:3">
      <c r="A63" t="s">
        <v>135</v>
      </c>
      <c r="B63">
        <v>12</v>
      </c>
      <c r="C63" t="str">
        <f t="shared" si="0"/>
        <v>C1</v>
      </c>
    </row>
    <row r="64" spans="1:3">
      <c r="A64" t="s">
        <v>136</v>
      </c>
      <c r="B64">
        <v>12</v>
      </c>
      <c r="C64" t="str">
        <f t="shared" si="0"/>
        <v>C1</v>
      </c>
    </row>
    <row r="65" spans="1:3">
      <c r="A65" t="s">
        <v>137</v>
      </c>
      <c r="B65">
        <v>12</v>
      </c>
      <c r="C65" t="str">
        <f t="shared" si="0"/>
        <v>C1</v>
      </c>
    </row>
    <row r="66" spans="1:3">
      <c r="A66" t="s">
        <v>138</v>
      </c>
      <c r="B66">
        <v>12</v>
      </c>
      <c r="C66" t="str">
        <f t="shared" si="0"/>
        <v>C1</v>
      </c>
    </row>
    <row r="67" spans="1:3">
      <c r="A67" t="s">
        <v>139</v>
      </c>
      <c r="B67">
        <v>12</v>
      </c>
      <c r="C67" t="str">
        <f t="shared" ref="C67:C130" si="1">"C"&amp;LEFT(B67)</f>
        <v>C1</v>
      </c>
    </row>
    <row r="68" spans="1:3">
      <c r="A68" t="s">
        <v>140</v>
      </c>
      <c r="B68">
        <v>12</v>
      </c>
      <c r="C68" t="str">
        <f t="shared" si="1"/>
        <v>C1</v>
      </c>
    </row>
    <row r="69" spans="1:3">
      <c r="A69" t="s">
        <v>141</v>
      </c>
      <c r="B69">
        <v>12</v>
      </c>
      <c r="C69" t="str">
        <f t="shared" si="1"/>
        <v>C1</v>
      </c>
    </row>
    <row r="70" spans="1:3">
      <c r="A70" t="s">
        <v>142</v>
      </c>
      <c r="B70">
        <v>12</v>
      </c>
      <c r="C70" t="str">
        <f t="shared" si="1"/>
        <v>C1</v>
      </c>
    </row>
    <row r="71" spans="1:3">
      <c r="A71" t="s">
        <v>143</v>
      </c>
      <c r="B71">
        <v>12</v>
      </c>
      <c r="C71" t="str">
        <f t="shared" si="1"/>
        <v>C1</v>
      </c>
    </row>
    <row r="72" spans="1:3">
      <c r="A72" t="s">
        <v>144</v>
      </c>
      <c r="B72">
        <v>12</v>
      </c>
      <c r="C72" t="str">
        <f t="shared" si="1"/>
        <v>C1</v>
      </c>
    </row>
    <row r="73" spans="1:3">
      <c r="A73" t="s">
        <v>145</v>
      </c>
      <c r="B73">
        <v>12</v>
      </c>
      <c r="C73" t="str">
        <f t="shared" si="1"/>
        <v>C1</v>
      </c>
    </row>
    <row r="74" spans="1:3">
      <c r="A74" t="s">
        <v>146</v>
      </c>
      <c r="B74">
        <v>12</v>
      </c>
      <c r="C74" t="str">
        <f t="shared" si="1"/>
        <v>C1</v>
      </c>
    </row>
    <row r="75" spans="1:3">
      <c r="A75" t="s">
        <v>147</v>
      </c>
      <c r="B75">
        <v>12</v>
      </c>
      <c r="C75" t="str">
        <f t="shared" si="1"/>
        <v>C1</v>
      </c>
    </row>
    <row r="76" spans="1:3">
      <c r="A76" t="s">
        <v>148</v>
      </c>
      <c r="B76">
        <v>12</v>
      </c>
      <c r="C76" t="str">
        <f t="shared" si="1"/>
        <v>C1</v>
      </c>
    </row>
    <row r="77" spans="1:3">
      <c r="A77" t="s">
        <v>149</v>
      </c>
      <c r="B77">
        <v>12</v>
      </c>
      <c r="C77" t="str">
        <f t="shared" si="1"/>
        <v>C1</v>
      </c>
    </row>
    <row r="78" spans="1:3">
      <c r="A78" t="s">
        <v>150</v>
      </c>
      <c r="B78">
        <v>12</v>
      </c>
      <c r="C78" t="str">
        <f t="shared" si="1"/>
        <v>C1</v>
      </c>
    </row>
    <row r="79" spans="1:3">
      <c r="A79" t="s">
        <v>151</v>
      </c>
      <c r="B79">
        <v>13</v>
      </c>
      <c r="C79" t="str">
        <f t="shared" si="1"/>
        <v>C1</v>
      </c>
    </row>
    <row r="80" spans="1:3">
      <c r="A80" t="s">
        <v>152</v>
      </c>
      <c r="B80">
        <v>13</v>
      </c>
      <c r="C80" t="str">
        <f t="shared" si="1"/>
        <v>C1</v>
      </c>
    </row>
    <row r="81" spans="1:3">
      <c r="A81" t="s">
        <v>153</v>
      </c>
      <c r="B81">
        <v>13</v>
      </c>
      <c r="C81" t="str">
        <f t="shared" si="1"/>
        <v>C1</v>
      </c>
    </row>
    <row r="82" spans="1:3">
      <c r="A82" t="s">
        <v>154</v>
      </c>
      <c r="B82">
        <v>13</v>
      </c>
      <c r="C82" t="str">
        <f t="shared" si="1"/>
        <v>C1</v>
      </c>
    </row>
    <row r="83" spans="1:3">
      <c r="A83" t="s">
        <v>155</v>
      </c>
      <c r="B83">
        <v>13</v>
      </c>
      <c r="C83" t="str">
        <f t="shared" si="1"/>
        <v>C1</v>
      </c>
    </row>
    <row r="84" spans="1:3">
      <c r="A84" t="s">
        <v>156</v>
      </c>
      <c r="B84">
        <v>13</v>
      </c>
      <c r="C84" t="str">
        <f t="shared" si="1"/>
        <v>C1</v>
      </c>
    </row>
    <row r="85" spans="1:3">
      <c r="A85" t="s">
        <v>157</v>
      </c>
      <c r="B85">
        <v>13</v>
      </c>
      <c r="C85" t="str">
        <f t="shared" si="1"/>
        <v>C1</v>
      </c>
    </row>
    <row r="86" spans="1:3">
      <c r="A86" t="s">
        <v>158</v>
      </c>
      <c r="B86">
        <v>13</v>
      </c>
      <c r="C86" t="str">
        <f t="shared" si="1"/>
        <v>C1</v>
      </c>
    </row>
    <row r="87" spans="1:3">
      <c r="A87" t="s">
        <v>159</v>
      </c>
      <c r="B87">
        <v>13</v>
      </c>
      <c r="C87" t="str">
        <f t="shared" si="1"/>
        <v>C1</v>
      </c>
    </row>
    <row r="88" spans="1:3">
      <c r="A88" t="s">
        <v>160</v>
      </c>
      <c r="B88">
        <v>13</v>
      </c>
      <c r="C88" t="str">
        <f t="shared" si="1"/>
        <v>C1</v>
      </c>
    </row>
    <row r="89" spans="1:3">
      <c r="A89" t="s">
        <v>161</v>
      </c>
      <c r="B89">
        <v>13</v>
      </c>
      <c r="C89" t="str">
        <f t="shared" si="1"/>
        <v>C1</v>
      </c>
    </row>
    <row r="90" spans="1:3">
      <c r="A90" t="s">
        <v>162</v>
      </c>
      <c r="B90">
        <v>13</v>
      </c>
      <c r="C90" t="str">
        <f t="shared" si="1"/>
        <v>C1</v>
      </c>
    </row>
    <row r="91" spans="1:3">
      <c r="A91" t="s">
        <v>163</v>
      </c>
      <c r="B91">
        <v>13</v>
      </c>
      <c r="C91" t="str">
        <f t="shared" si="1"/>
        <v>C1</v>
      </c>
    </row>
    <row r="92" spans="1:3">
      <c r="A92" t="s">
        <v>164</v>
      </c>
      <c r="B92">
        <v>13</v>
      </c>
      <c r="C92" t="str">
        <f t="shared" si="1"/>
        <v>C1</v>
      </c>
    </row>
    <row r="93" spans="1:3">
      <c r="A93" t="s">
        <v>165</v>
      </c>
      <c r="B93">
        <v>13</v>
      </c>
      <c r="C93" t="str">
        <f t="shared" si="1"/>
        <v>C1</v>
      </c>
    </row>
    <row r="94" spans="1:3">
      <c r="A94" t="s">
        <v>166</v>
      </c>
      <c r="B94">
        <v>13</v>
      </c>
      <c r="C94" t="str">
        <f t="shared" si="1"/>
        <v>C1</v>
      </c>
    </row>
    <row r="95" spans="1:3">
      <c r="A95" t="s">
        <v>167</v>
      </c>
      <c r="B95">
        <v>13</v>
      </c>
      <c r="C95" t="str">
        <f t="shared" si="1"/>
        <v>C1</v>
      </c>
    </row>
    <row r="96" spans="1:3">
      <c r="A96" t="s">
        <v>168</v>
      </c>
      <c r="B96">
        <v>13</v>
      </c>
      <c r="C96" t="str">
        <f t="shared" si="1"/>
        <v>C1</v>
      </c>
    </row>
    <row r="97" spans="1:3">
      <c r="A97" t="s">
        <v>169</v>
      </c>
      <c r="B97">
        <v>13</v>
      </c>
      <c r="C97" t="str">
        <f t="shared" si="1"/>
        <v>C1</v>
      </c>
    </row>
    <row r="98" spans="1:3">
      <c r="A98" t="s">
        <v>170</v>
      </c>
      <c r="B98">
        <v>13</v>
      </c>
      <c r="C98" t="str">
        <f t="shared" si="1"/>
        <v>C1</v>
      </c>
    </row>
    <row r="99" spans="1:3">
      <c r="A99" t="s">
        <v>171</v>
      </c>
      <c r="B99">
        <v>13</v>
      </c>
      <c r="C99" t="str">
        <f t="shared" si="1"/>
        <v>C1</v>
      </c>
    </row>
    <row r="100" spans="1:3">
      <c r="A100" t="s">
        <v>172</v>
      </c>
      <c r="B100">
        <v>13</v>
      </c>
      <c r="C100" t="str">
        <f t="shared" si="1"/>
        <v>C1</v>
      </c>
    </row>
    <row r="101" spans="1:3">
      <c r="A101" t="s">
        <v>173</v>
      </c>
      <c r="B101">
        <v>13</v>
      </c>
      <c r="C101" t="str">
        <f t="shared" si="1"/>
        <v>C1</v>
      </c>
    </row>
    <row r="102" spans="1:3">
      <c r="A102" t="s">
        <v>174</v>
      </c>
      <c r="B102">
        <v>13</v>
      </c>
      <c r="C102" t="str">
        <f t="shared" si="1"/>
        <v>C1</v>
      </c>
    </row>
    <row r="103" spans="1:3">
      <c r="A103" t="s">
        <v>175</v>
      </c>
      <c r="B103">
        <v>13</v>
      </c>
      <c r="C103" t="str">
        <f t="shared" si="1"/>
        <v>C1</v>
      </c>
    </row>
    <row r="104" spans="1:3">
      <c r="A104" t="s">
        <v>176</v>
      </c>
      <c r="B104">
        <v>13</v>
      </c>
      <c r="C104" t="str">
        <f t="shared" si="1"/>
        <v>C1</v>
      </c>
    </row>
    <row r="105" spans="1:3">
      <c r="A105" t="s">
        <v>177</v>
      </c>
      <c r="B105">
        <v>13</v>
      </c>
      <c r="C105" t="str">
        <f t="shared" si="1"/>
        <v>C1</v>
      </c>
    </row>
    <row r="106" spans="1:3">
      <c r="A106" t="s">
        <v>178</v>
      </c>
      <c r="B106">
        <v>13</v>
      </c>
      <c r="C106" t="str">
        <f t="shared" si="1"/>
        <v>C1</v>
      </c>
    </row>
    <row r="107" spans="1:3">
      <c r="A107" t="s">
        <v>179</v>
      </c>
      <c r="B107">
        <v>13</v>
      </c>
      <c r="C107" t="str">
        <f t="shared" si="1"/>
        <v>C1</v>
      </c>
    </row>
    <row r="108" spans="1:3">
      <c r="A108" t="s">
        <v>180</v>
      </c>
      <c r="B108">
        <v>13</v>
      </c>
      <c r="C108" t="str">
        <f t="shared" si="1"/>
        <v>C1</v>
      </c>
    </row>
    <row r="109" spans="1:3">
      <c r="A109" t="s">
        <v>181</v>
      </c>
      <c r="B109">
        <v>13</v>
      </c>
      <c r="C109" t="str">
        <f t="shared" si="1"/>
        <v>C1</v>
      </c>
    </row>
    <row r="110" spans="1:3">
      <c r="A110" t="s">
        <v>182</v>
      </c>
      <c r="B110">
        <v>13</v>
      </c>
      <c r="C110" t="str">
        <f t="shared" si="1"/>
        <v>C1</v>
      </c>
    </row>
    <row r="111" spans="1:3">
      <c r="A111" t="s">
        <v>183</v>
      </c>
      <c r="B111">
        <v>13</v>
      </c>
      <c r="C111" t="str">
        <f t="shared" si="1"/>
        <v>C1</v>
      </c>
    </row>
    <row r="112" spans="1:3">
      <c r="A112" t="s">
        <v>184</v>
      </c>
      <c r="B112">
        <v>13</v>
      </c>
      <c r="C112" t="str">
        <f t="shared" si="1"/>
        <v>C1</v>
      </c>
    </row>
    <row r="113" spans="1:3">
      <c r="A113" t="s">
        <v>185</v>
      </c>
      <c r="B113">
        <v>13</v>
      </c>
      <c r="C113" t="str">
        <f t="shared" si="1"/>
        <v>C1</v>
      </c>
    </row>
    <row r="114" spans="1:3">
      <c r="A114" t="s">
        <v>186</v>
      </c>
      <c r="B114">
        <v>13</v>
      </c>
      <c r="C114" t="str">
        <f t="shared" si="1"/>
        <v>C1</v>
      </c>
    </row>
    <row r="115" spans="1:3">
      <c r="A115" t="s">
        <v>187</v>
      </c>
      <c r="B115">
        <v>13</v>
      </c>
      <c r="C115" t="str">
        <f t="shared" si="1"/>
        <v>C1</v>
      </c>
    </row>
    <row r="116" spans="1:3">
      <c r="A116" t="s">
        <v>188</v>
      </c>
      <c r="B116">
        <v>14</v>
      </c>
      <c r="C116" t="str">
        <f t="shared" si="1"/>
        <v>C1</v>
      </c>
    </row>
    <row r="117" spans="1:3">
      <c r="A117" t="s">
        <v>189</v>
      </c>
      <c r="B117">
        <v>14</v>
      </c>
      <c r="C117" t="str">
        <f t="shared" si="1"/>
        <v>C1</v>
      </c>
    </row>
    <row r="118" spans="1:3">
      <c r="A118" t="s">
        <v>190</v>
      </c>
      <c r="B118">
        <v>14</v>
      </c>
      <c r="C118" t="str">
        <f t="shared" si="1"/>
        <v>C1</v>
      </c>
    </row>
    <row r="119" spans="1:3">
      <c r="A119" t="s">
        <v>191</v>
      </c>
      <c r="B119">
        <v>14</v>
      </c>
      <c r="C119" t="str">
        <f t="shared" si="1"/>
        <v>C1</v>
      </c>
    </row>
    <row r="120" spans="1:3">
      <c r="A120" t="s">
        <v>192</v>
      </c>
      <c r="B120">
        <v>14</v>
      </c>
      <c r="C120" t="str">
        <f t="shared" si="1"/>
        <v>C1</v>
      </c>
    </row>
    <row r="121" spans="1:3">
      <c r="A121" t="s">
        <v>193</v>
      </c>
      <c r="B121">
        <v>14</v>
      </c>
      <c r="C121" t="str">
        <f t="shared" si="1"/>
        <v>C1</v>
      </c>
    </row>
    <row r="122" spans="1:3">
      <c r="A122" t="s">
        <v>194</v>
      </c>
      <c r="B122">
        <v>14</v>
      </c>
      <c r="C122" t="str">
        <f t="shared" si="1"/>
        <v>C1</v>
      </c>
    </row>
    <row r="123" spans="1:3">
      <c r="A123" t="s">
        <v>195</v>
      </c>
      <c r="B123">
        <v>14</v>
      </c>
      <c r="C123" t="str">
        <f t="shared" si="1"/>
        <v>C1</v>
      </c>
    </row>
    <row r="124" spans="1:3">
      <c r="A124" t="s">
        <v>196</v>
      </c>
      <c r="B124">
        <v>14</v>
      </c>
      <c r="C124" t="str">
        <f t="shared" si="1"/>
        <v>C1</v>
      </c>
    </row>
    <row r="125" spans="1:3">
      <c r="A125" t="s">
        <v>197</v>
      </c>
      <c r="B125">
        <v>14</v>
      </c>
      <c r="C125" t="str">
        <f t="shared" si="1"/>
        <v>C1</v>
      </c>
    </row>
    <row r="126" spans="1:3">
      <c r="A126" t="s">
        <v>198</v>
      </c>
      <c r="B126">
        <v>14</v>
      </c>
      <c r="C126" t="str">
        <f t="shared" si="1"/>
        <v>C1</v>
      </c>
    </row>
    <row r="127" spans="1:3">
      <c r="A127" t="s">
        <v>199</v>
      </c>
      <c r="B127">
        <v>14</v>
      </c>
      <c r="C127" t="str">
        <f t="shared" si="1"/>
        <v>C1</v>
      </c>
    </row>
    <row r="128" spans="1:3">
      <c r="A128" t="s">
        <v>200</v>
      </c>
      <c r="B128">
        <v>14</v>
      </c>
      <c r="C128" t="str">
        <f t="shared" si="1"/>
        <v>C1</v>
      </c>
    </row>
    <row r="129" spans="1:3">
      <c r="A129" t="s">
        <v>201</v>
      </c>
      <c r="B129">
        <v>14</v>
      </c>
      <c r="C129" t="str">
        <f t="shared" si="1"/>
        <v>C1</v>
      </c>
    </row>
    <row r="130" spans="1:3">
      <c r="A130" t="s">
        <v>202</v>
      </c>
      <c r="B130">
        <v>14</v>
      </c>
      <c r="C130" t="str">
        <f t="shared" si="1"/>
        <v>C1</v>
      </c>
    </row>
    <row r="131" spans="1:3">
      <c r="A131" t="s">
        <v>203</v>
      </c>
      <c r="B131">
        <v>14</v>
      </c>
      <c r="C131" t="str">
        <f t="shared" ref="C131:C194" si="2">"C"&amp;LEFT(B131)</f>
        <v>C1</v>
      </c>
    </row>
    <row r="132" spans="1:3">
      <c r="A132" t="s">
        <v>204</v>
      </c>
      <c r="B132">
        <v>14</v>
      </c>
      <c r="C132" t="str">
        <f t="shared" si="2"/>
        <v>C1</v>
      </c>
    </row>
    <row r="133" spans="1:3">
      <c r="A133" t="s">
        <v>205</v>
      </c>
      <c r="B133">
        <v>14</v>
      </c>
      <c r="C133" t="str">
        <f t="shared" si="2"/>
        <v>C1</v>
      </c>
    </row>
    <row r="134" spans="1:3">
      <c r="A134" t="s">
        <v>206</v>
      </c>
      <c r="B134">
        <v>14</v>
      </c>
      <c r="C134" t="str">
        <f t="shared" si="2"/>
        <v>C1</v>
      </c>
    </row>
    <row r="135" spans="1:3">
      <c r="A135" t="s">
        <v>207</v>
      </c>
      <c r="B135">
        <v>14</v>
      </c>
      <c r="C135" t="str">
        <f t="shared" si="2"/>
        <v>C1</v>
      </c>
    </row>
    <row r="136" spans="1:3">
      <c r="A136" t="s">
        <v>208</v>
      </c>
      <c r="B136">
        <v>14</v>
      </c>
      <c r="C136" t="str">
        <f t="shared" si="2"/>
        <v>C1</v>
      </c>
    </row>
    <row r="137" spans="1:3">
      <c r="A137" t="s">
        <v>209</v>
      </c>
      <c r="B137">
        <v>14</v>
      </c>
      <c r="C137" t="str">
        <f t="shared" si="2"/>
        <v>C1</v>
      </c>
    </row>
    <row r="138" spans="1:3">
      <c r="A138" t="s">
        <v>210</v>
      </c>
      <c r="B138">
        <v>14</v>
      </c>
      <c r="C138" t="str">
        <f t="shared" si="2"/>
        <v>C1</v>
      </c>
    </row>
    <row r="139" spans="1:3">
      <c r="A139" t="s">
        <v>211</v>
      </c>
      <c r="B139">
        <v>14</v>
      </c>
      <c r="C139" t="str">
        <f t="shared" si="2"/>
        <v>C1</v>
      </c>
    </row>
    <row r="140" spans="1:3">
      <c r="A140" t="s">
        <v>212</v>
      </c>
      <c r="B140">
        <v>14</v>
      </c>
      <c r="C140" t="str">
        <f t="shared" si="2"/>
        <v>C1</v>
      </c>
    </row>
    <row r="141" spans="1:3">
      <c r="A141" t="s">
        <v>213</v>
      </c>
      <c r="B141">
        <v>14</v>
      </c>
      <c r="C141" t="str">
        <f t="shared" si="2"/>
        <v>C1</v>
      </c>
    </row>
    <row r="142" spans="1:3">
      <c r="A142" t="s">
        <v>214</v>
      </c>
      <c r="B142">
        <v>14</v>
      </c>
      <c r="C142" t="str">
        <f t="shared" si="2"/>
        <v>C1</v>
      </c>
    </row>
    <row r="143" spans="1:3">
      <c r="A143" t="s">
        <v>215</v>
      </c>
      <c r="B143">
        <v>14</v>
      </c>
      <c r="C143" t="str">
        <f t="shared" si="2"/>
        <v>C1</v>
      </c>
    </row>
    <row r="144" spans="1:3">
      <c r="A144" t="s">
        <v>216</v>
      </c>
      <c r="B144">
        <v>14</v>
      </c>
      <c r="C144" t="str">
        <f t="shared" si="2"/>
        <v>C1</v>
      </c>
    </row>
    <row r="145" spans="1:3">
      <c r="A145" t="s">
        <v>217</v>
      </c>
      <c r="B145">
        <v>14</v>
      </c>
      <c r="C145" t="str">
        <f t="shared" si="2"/>
        <v>C1</v>
      </c>
    </row>
    <row r="146" spans="1:3">
      <c r="A146" t="s">
        <v>218</v>
      </c>
      <c r="B146">
        <v>14</v>
      </c>
      <c r="C146" t="str">
        <f t="shared" si="2"/>
        <v>C1</v>
      </c>
    </row>
    <row r="147" spans="1:3">
      <c r="A147" t="s">
        <v>219</v>
      </c>
      <c r="B147">
        <v>14</v>
      </c>
      <c r="C147" t="str">
        <f t="shared" si="2"/>
        <v>C1</v>
      </c>
    </row>
    <row r="148" spans="1:3">
      <c r="A148" t="s">
        <v>220</v>
      </c>
      <c r="B148">
        <v>14</v>
      </c>
      <c r="C148" t="str">
        <f t="shared" si="2"/>
        <v>C1</v>
      </c>
    </row>
    <row r="149" spans="1:3">
      <c r="A149" t="s">
        <v>221</v>
      </c>
      <c r="B149">
        <v>15</v>
      </c>
      <c r="C149" t="str">
        <f t="shared" si="2"/>
        <v>C1</v>
      </c>
    </row>
    <row r="150" spans="1:3">
      <c r="A150" t="s">
        <v>222</v>
      </c>
      <c r="B150">
        <v>15</v>
      </c>
      <c r="C150" t="str">
        <f t="shared" si="2"/>
        <v>C1</v>
      </c>
    </row>
    <row r="151" spans="1:3">
      <c r="A151" t="s">
        <v>223</v>
      </c>
      <c r="B151">
        <v>15</v>
      </c>
      <c r="C151" t="str">
        <f t="shared" si="2"/>
        <v>C1</v>
      </c>
    </row>
    <row r="152" spans="1:3">
      <c r="A152" t="s">
        <v>224</v>
      </c>
      <c r="B152">
        <v>15</v>
      </c>
      <c r="C152" t="str">
        <f t="shared" si="2"/>
        <v>C1</v>
      </c>
    </row>
    <row r="153" spans="1:3">
      <c r="A153" t="s">
        <v>225</v>
      </c>
      <c r="B153">
        <v>15</v>
      </c>
      <c r="C153" t="str">
        <f t="shared" si="2"/>
        <v>C1</v>
      </c>
    </row>
    <row r="154" spans="1:3">
      <c r="A154" t="s">
        <v>226</v>
      </c>
      <c r="B154">
        <v>15</v>
      </c>
      <c r="C154" t="str">
        <f t="shared" si="2"/>
        <v>C1</v>
      </c>
    </row>
    <row r="155" spans="1:3">
      <c r="A155" t="s">
        <v>227</v>
      </c>
      <c r="B155">
        <v>15</v>
      </c>
      <c r="C155" t="str">
        <f t="shared" si="2"/>
        <v>C1</v>
      </c>
    </row>
    <row r="156" spans="1:3">
      <c r="A156" t="s">
        <v>228</v>
      </c>
      <c r="B156">
        <v>15</v>
      </c>
      <c r="C156" t="str">
        <f t="shared" si="2"/>
        <v>C1</v>
      </c>
    </row>
    <row r="157" spans="1:3">
      <c r="A157" t="s">
        <v>229</v>
      </c>
      <c r="B157">
        <v>15</v>
      </c>
      <c r="C157" t="str">
        <f t="shared" si="2"/>
        <v>C1</v>
      </c>
    </row>
    <row r="158" spans="1:3">
      <c r="A158" t="s">
        <v>230</v>
      </c>
      <c r="B158">
        <v>15</v>
      </c>
      <c r="C158" t="str">
        <f t="shared" si="2"/>
        <v>C1</v>
      </c>
    </row>
    <row r="159" spans="1:3">
      <c r="A159" t="s">
        <v>231</v>
      </c>
      <c r="B159">
        <v>15</v>
      </c>
      <c r="C159" t="str">
        <f t="shared" si="2"/>
        <v>C1</v>
      </c>
    </row>
    <row r="160" spans="1:3">
      <c r="A160" t="s">
        <v>232</v>
      </c>
      <c r="B160">
        <v>15</v>
      </c>
      <c r="C160" t="str">
        <f t="shared" si="2"/>
        <v>C1</v>
      </c>
    </row>
    <row r="161" spans="1:3">
      <c r="A161" t="s">
        <v>233</v>
      </c>
      <c r="B161">
        <v>15</v>
      </c>
      <c r="C161" t="str">
        <f t="shared" si="2"/>
        <v>C1</v>
      </c>
    </row>
    <row r="162" spans="1:3">
      <c r="A162" t="s">
        <v>234</v>
      </c>
      <c r="B162">
        <v>21</v>
      </c>
      <c r="C162" t="str">
        <f t="shared" si="2"/>
        <v>C2</v>
      </c>
    </row>
    <row r="163" spans="1:3">
      <c r="A163" t="s">
        <v>235</v>
      </c>
      <c r="B163">
        <v>21</v>
      </c>
      <c r="C163" t="str">
        <f t="shared" si="2"/>
        <v>C2</v>
      </c>
    </row>
    <row r="164" spans="1:3">
      <c r="A164" t="s">
        <v>236</v>
      </c>
      <c r="B164">
        <v>21</v>
      </c>
      <c r="C164" t="str">
        <f t="shared" si="2"/>
        <v>C2</v>
      </c>
    </row>
    <row r="165" spans="1:3">
      <c r="A165" t="s">
        <v>237</v>
      </c>
      <c r="B165">
        <v>21</v>
      </c>
      <c r="C165" t="str">
        <f t="shared" si="2"/>
        <v>C2</v>
      </c>
    </row>
    <row r="166" spans="1:3">
      <c r="A166" t="s">
        <v>238</v>
      </c>
      <c r="B166">
        <v>21</v>
      </c>
      <c r="C166" t="str">
        <f t="shared" si="2"/>
        <v>C2</v>
      </c>
    </row>
    <row r="167" spans="1:3">
      <c r="A167" t="s">
        <v>239</v>
      </c>
      <c r="B167">
        <v>21</v>
      </c>
      <c r="C167" t="str">
        <f t="shared" si="2"/>
        <v>C2</v>
      </c>
    </row>
    <row r="168" spans="1:3">
      <c r="A168" t="s">
        <v>240</v>
      </c>
      <c r="B168">
        <v>21</v>
      </c>
      <c r="C168" t="str">
        <f t="shared" si="2"/>
        <v>C2</v>
      </c>
    </row>
    <row r="169" spans="1:3">
      <c r="A169" t="s">
        <v>241</v>
      </c>
      <c r="B169">
        <v>21</v>
      </c>
      <c r="C169" t="str">
        <f t="shared" si="2"/>
        <v>C2</v>
      </c>
    </row>
    <row r="170" spans="1:3">
      <c r="A170" t="s">
        <v>242</v>
      </c>
      <c r="B170">
        <v>21</v>
      </c>
      <c r="C170" t="str">
        <f t="shared" si="2"/>
        <v>C2</v>
      </c>
    </row>
    <row r="171" spans="1:3">
      <c r="A171" t="s">
        <v>243</v>
      </c>
      <c r="B171">
        <v>21</v>
      </c>
      <c r="C171" t="str">
        <f t="shared" si="2"/>
        <v>C2</v>
      </c>
    </row>
    <row r="172" spans="1:3">
      <c r="A172" t="s">
        <v>244</v>
      </c>
      <c r="B172">
        <v>21</v>
      </c>
      <c r="C172" t="str">
        <f t="shared" si="2"/>
        <v>C2</v>
      </c>
    </row>
    <row r="173" spans="1:3">
      <c r="A173" t="s">
        <v>245</v>
      </c>
      <c r="B173">
        <v>21</v>
      </c>
      <c r="C173" t="str">
        <f t="shared" si="2"/>
        <v>C2</v>
      </c>
    </row>
    <row r="174" spans="1:3">
      <c r="A174" t="s">
        <v>246</v>
      </c>
      <c r="B174">
        <v>21</v>
      </c>
      <c r="C174" t="str">
        <f t="shared" si="2"/>
        <v>C2</v>
      </c>
    </row>
    <row r="175" spans="1:3">
      <c r="A175" t="s">
        <v>247</v>
      </c>
      <c r="B175">
        <v>21</v>
      </c>
      <c r="C175" t="str">
        <f t="shared" si="2"/>
        <v>C2</v>
      </c>
    </row>
    <row r="176" spans="1:3">
      <c r="A176" t="s">
        <v>248</v>
      </c>
      <c r="B176">
        <v>21</v>
      </c>
      <c r="C176" t="str">
        <f t="shared" si="2"/>
        <v>C2</v>
      </c>
    </row>
    <row r="177" spans="1:3">
      <c r="A177" t="s">
        <v>249</v>
      </c>
      <c r="B177">
        <v>21</v>
      </c>
      <c r="C177" t="str">
        <f t="shared" si="2"/>
        <v>C2</v>
      </c>
    </row>
    <row r="178" spans="1:3">
      <c r="A178" t="s">
        <v>250</v>
      </c>
      <c r="B178">
        <v>21</v>
      </c>
      <c r="C178" t="str">
        <f t="shared" si="2"/>
        <v>C2</v>
      </c>
    </row>
    <row r="179" spans="1:3">
      <c r="A179" t="s">
        <v>251</v>
      </c>
      <c r="B179">
        <v>21</v>
      </c>
      <c r="C179" t="str">
        <f t="shared" si="2"/>
        <v>C2</v>
      </c>
    </row>
    <row r="180" spans="1:3">
      <c r="A180" t="s">
        <v>252</v>
      </c>
      <c r="B180">
        <v>21</v>
      </c>
      <c r="C180" t="str">
        <f t="shared" si="2"/>
        <v>C2</v>
      </c>
    </row>
    <row r="181" spans="1:3">
      <c r="A181" t="s">
        <v>253</v>
      </c>
      <c r="B181">
        <v>21</v>
      </c>
      <c r="C181" t="str">
        <f t="shared" si="2"/>
        <v>C2</v>
      </c>
    </row>
    <row r="182" spans="1:3">
      <c r="A182" t="s">
        <v>254</v>
      </c>
      <c r="B182">
        <v>21</v>
      </c>
      <c r="C182" t="str">
        <f t="shared" si="2"/>
        <v>C2</v>
      </c>
    </row>
    <row r="183" spans="1:3">
      <c r="A183" t="s">
        <v>255</v>
      </c>
      <c r="B183">
        <v>21</v>
      </c>
      <c r="C183" t="str">
        <f t="shared" si="2"/>
        <v>C2</v>
      </c>
    </row>
    <row r="184" spans="1:3">
      <c r="A184" t="s">
        <v>256</v>
      </c>
      <c r="B184">
        <v>21</v>
      </c>
      <c r="C184" t="str">
        <f t="shared" si="2"/>
        <v>C2</v>
      </c>
    </row>
    <row r="185" spans="1:3">
      <c r="A185" t="s">
        <v>257</v>
      </c>
      <c r="B185">
        <v>21</v>
      </c>
      <c r="C185" t="str">
        <f t="shared" si="2"/>
        <v>C2</v>
      </c>
    </row>
    <row r="186" spans="1:3">
      <c r="A186" t="s">
        <v>258</v>
      </c>
      <c r="B186">
        <v>21</v>
      </c>
      <c r="C186" t="str">
        <f t="shared" si="2"/>
        <v>C2</v>
      </c>
    </row>
    <row r="187" spans="1:3">
      <c r="A187" t="s">
        <v>259</v>
      </c>
      <c r="B187">
        <v>21</v>
      </c>
      <c r="C187" t="str">
        <f t="shared" si="2"/>
        <v>C2</v>
      </c>
    </row>
    <row r="188" spans="1:3">
      <c r="A188" t="s">
        <v>260</v>
      </c>
      <c r="B188">
        <v>21</v>
      </c>
      <c r="C188" t="str">
        <f t="shared" si="2"/>
        <v>C2</v>
      </c>
    </row>
    <row r="189" spans="1:3">
      <c r="A189" t="s">
        <v>261</v>
      </c>
      <c r="B189">
        <v>21</v>
      </c>
      <c r="C189" t="str">
        <f t="shared" si="2"/>
        <v>C2</v>
      </c>
    </row>
    <row r="190" spans="1:3">
      <c r="A190" t="s">
        <v>262</v>
      </c>
      <c r="B190">
        <v>21</v>
      </c>
      <c r="C190" t="str">
        <f t="shared" si="2"/>
        <v>C2</v>
      </c>
    </row>
    <row r="191" spans="1:3">
      <c r="A191" t="s">
        <v>263</v>
      </c>
      <c r="B191">
        <v>21</v>
      </c>
      <c r="C191" t="str">
        <f t="shared" si="2"/>
        <v>C2</v>
      </c>
    </row>
    <row r="192" spans="1:3">
      <c r="A192" t="s">
        <v>264</v>
      </c>
      <c r="B192">
        <v>21</v>
      </c>
      <c r="C192" t="str">
        <f t="shared" si="2"/>
        <v>C2</v>
      </c>
    </row>
    <row r="193" spans="1:3">
      <c r="A193" t="s">
        <v>265</v>
      </c>
      <c r="B193">
        <v>21</v>
      </c>
      <c r="C193" t="str">
        <f t="shared" si="2"/>
        <v>C2</v>
      </c>
    </row>
    <row r="194" spans="1:3">
      <c r="A194" t="s">
        <v>266</v>
      </c>
      <c r="B194">
        <v>21</v>
      </c>
      <c r="C194" t="str">
        <f t="shared" si="2"/>
        <v>C2</v>
      </c>
    </row>
    <row r="195" spans="1:3">
      <c r="A195" t="s">
        <v>267</v>
      </c>
      <c r="B195">
        <v>21</v>
      </c>
      <c r="C195" t="str">
        <f t="shared" ref="C195:C258" si="3">"C"&amp;LEFT(B195)</f>
        <v>C2</v>
      </c>
    </row>
    <row r="196" spans="1:3">
      <c r="A196" t="s">
        <v>268</v>
      </c>
      <c r="B196">
        <v>22</v>
      </c>
      <c r="C196" t="str">
        <f t="shared" si="3"/>
        <v>C2</v>
      </c>
    </row>
    <row r="197" spans="1:3">
      <c r="A197" t="s">
        <v>269</v>
      </c>
      <c r="B197">
        <v>22</v>
      </c>
      <c r="C197" t="str">
        <f t="shared" si="3"/>
        <v>C2</v>
      </c>
    </row>
    <row r="198" spans="1:3">
      <c r="A198" t="s">
        <v>270</v>
      </c>
      <c r="B198">
        <v>22</v>
      </c>
      <c r="C198" t="str">
        <f t="shared" si="3"/>
        <v>C2</v>
      </c>
    </row>
    <row r="199" spans="1:3">
      <c r="A199" t="s">
        <v>271</v>
      </c>
      <c r="B199">
        <v>22</v>
      </c>
      <c r="C199" t="str">
        <f t="shared" si="3"/>
        <v>C2</v>
      </c>
    </row>
    <row r="200" spans="1:3">
      <c r="A200" t="s">
        <v>272</v>
      </c>
      <c r="B200">
        <v>22</v>
      </c>
      <c r="C200" t="str">
        <f t="shared" si="3"/>
        <v>C2</v>
      </c>
    </row>
    <row r="201" spans="1:3">
      <c r="A201" t="s">
        <v>273</v>
      </c>
      <c r="B201">
        <v>22</v>
      </c>
      <c r="C201" t="str">
        <f t="shared" si="3"/>
        <v>C2</v>
      </c>
    </row>
    <row r="202" spans="1:3">
      <c r="A202" t="s">
        <v>274</v>
      </c>
      <c r="B202">
        <v>22</v>
      </c>
      <c r="C202" t="str">
        <f t="shared" si="3"/>
        <v>C2</v>
      </c>
    </row>
    <row r="203" spans="1:3">
      <c r="A203" t="s">
        <v>275</v>
      </c>
      <c r="B203">
        <v>22</v>
      </c>
      <c r="C203" t="str">
        <f t="shared" si="3"/>
        <v>C2</v>
      </c>
    </row>
    <row r="204" spans="1:3">
      <c r="A204" t="s">
        <v>276</v>
      </c>
      <c r="B204">
        <v>22</v>
      </c>
      <c r="C204" t="str">
        <f t="shared" si="3"/>
        <v>C2</v>
      </c>
    </row>
    <row r="205" spans="1:3">
      <c r="A205" t="s">
        <v>277</v>
      </c>
      <c r="B205">
        <v>22</v>
      </c>
      <c r="C205" t="str">
        <f t="shared" si="3"/>
        <v>C2</v>
      </c>
    </row>
    <row r="206" spans="1:3">
      <c r="A206" t="s">
        <v>278</v>
      </c>
      <c r="B206">
        <v>22</v>
      </c>
      <c r="C206" t="str">
        <f t="shared" si="3"/>
        <v>C2</v>
      </c>
    </row>
    <row r="207" spans="1:3">
      <c r="A207" t="s">
        <v>279</v>
      </c>
      <c r="B207">
        <v>22</v>
      </c>
      <c r="C207" t="str">
        <f t="shared" si="3"/>
        <v>C2</v>
      </c>
    </row>
    <row r="208" spans="1:3">
      <c r="A208" t="s">
        <v>280</v>
      </c>
      <c r="B208">
        <v>22</v>
      </c>
      <c r="C208" t="str">
        <f t="shared" si="3"/>
        <v>C2</v>
      </c>
    </row>
    <row r="209" spans="1:3">
      <c r="A209" t="s">
        <v>281</v>
      </c>
      <c r="B209">
        <v>22</v>
      </c>
      <c r="C209" t="str">
        <f t="shared" si="3"/>
        <v>C2</v>
      </c>
    </row>
    <row r="210" spans="1:3">
      <c r="A210" t="s">
        <v>282</v>
      </c>
      <c r="B210">
        <v>22</v>
      </c>
      <c r="C210" t="str">
        <f t="shared" si="3"/>
        <v>C2</v>
      </c>
    </row>
    <row r="211" spans="1:3">
      <c r="A211" t="s">
        <v>283</v>
      </c>
      <c r="B211">
        <v>22</v>
      </c>
      <c r="C211" t="str">
        <f t="shared" si="3"/>
        <v>C2</v>
      </c>
    </row>
    <row r="212" spans="1:3">
      <c r="A212" t="s">
        <v>284</v>
      </c>
      <c r="B212">
        <v>22</v>
      </c>
      <c r="C212" t="str">
        <f t="shared" si="3"/>
        <v>C2</v>
      </c>
    </row>
    <row r="213" spans="1:3">
      <c r="A213" t="s">
        <v>285</v>
      </c>
      <c r="B213">
        <v>22</v>
      </c>
      <c r="C213" t="str">
        <f t="shared" si="3"/>
        <v>C2</v>
      </c>
    </row>
    <row r="214" spans="1:3">
      <c r="A214" t="s">
        <v>286</v>
      </c>
      <c r="B214">
        <v>22</v>
      </c>
      <c r="C214" t="str">
        <f t="shared" si="3"/>
        <v>C2</v>
      </c>
    </row>
    <row r="215" spans="1:3">
      <c r="A215" t="s">
        <v>287</v>
      </c>
      <c r="B215">
        <v>22</v>
      </c>
      <c r="C215" t="str">
        <f t="shared" si="3"/>
        <v>C2</v>
      </c>
    </row>
    <row r="216" spans="1:3">
      <c r="A216" t="s">
        <v>288</v>
      </c>
      <c r="B216">
        <v>22</v>
      </c>
      <c r="C216" t="str">
        <f t="shared" si="3"/>
        <v>C2</v>
      </c>
    </row>
    <row r="217" spans="1:3">
      <c r="A217" t="s">
        <v>289</v>
      </c>
      <c r="B217">
        <v>22</v>
      </c>
      <c r="C217" t="str">
        <f t="shared" si="3"/>
        <v>C2</v>
      </c>
    </row>
    <row r="218" spans="1:3">
      <c r="A218" t="s">
        <v>290</v>
      </c>
      <c r="B218">
        <v>22</v>
      </c>
      <c r="C218" t="str">
        <f t="shared" si="3"/>
        <v>C2</v>
      </c>
    </row>
    <row r="219" spans="1:3">
      <c r="A219" t="s">
        <v>291</v>
      </c>
      <c r="B219">
        <v>22</v>
      </c>
      <c r="C219" t="str">
        <f t="shared" si="3"/>
        <v>C2</v>
      </c>
    </row>
    <row r="220" spans="1:3">
      <c r="A220" t="s">
        <v>292</v>
      </c>
      <c r="B220">
        <v>22</v>
      </c>
      <c r="C220" t="str">
        <f t="shared" si="3"/>
        <v>C2</v>
      </c>
    </row>
    <row r="221" spans="1:3">
      <c r="A221" t="s">
        <v>293</v>
      </c>
      <c r="B221">
        <v>22</v>
      </c>
      <c r="C221" t="str">
        <f t="shared" si="3"/>
        <v>C2</v>
      </c>
    </row>
    <row r="222" spans="1:3">
      <c r="A222" t="s">
        <v>294</v>
      </c>
      <c r="B222">
        <v>22</v>
      </c>
      <c r="C222" t="str">
        <f t="shared" si="3"/>
        <v>C2</v>
      </c>
    </row>
    <row r="223" spans="1:3">
      <c r="A223" t="s">
        <v>295</v>
      </c>
      <c r="B223">
        <v>22</v>
      </c>
      <c r="C223" t="str">
        <f t="shared" si="3"/>
        <v>C2</v>
      </c>
    </row>
    <row r="224" spans="1:3">
      <c r="A224" t="s">
        <v>296</v>
      </c>
      <c r="B224">
        <v>22</v>
      </c>
      <c r="C224" t="str">
        <f t="shared" si="3"/>
        <v>C2</v>
      </c>
    </row>
    <row r="225" spans="1:3">
      <c r="A225" t="s">
        <v>297</v>
      </c>
      <c r="B225">
        <v>22</v>
      </c>
      <c r="C225" t="str">
        <f t="shared" si="3"/>
        <v>C2</v>
      </c>
    </row>
    <row r="226" spans="1:3">
      <c r="A226" t="s">
        <v>298</v>
      </c>
      <c r="B226">
        <v>22</v>
      </c>
      <c r="C226" t="str">
        <f t="shared" si="3"/>
        <v>C2</v>
      </c>
    </row>
    <row r="227" spans="1:3">
      <c r="A227" t="s">
        <v>299</v>
      </c>
      <c r="B227">
        <v>22</v>
      </c>
      <c r="C227" t="str">
        <f t="shared" si="3"/>
        <v>C2</v>
      </c>
    </row>
    <row r="228" spans="1:3">
      <c r="A228" t="s">
        <v>300</v>
      </c>
      <c r="B228">
        <v>22</v>
      </c>
      <c r="C228" t="str">
        <f t="shared" si="3"/>
        <v>C2</v>
      </c>
    </row>
    <row r="229" spans="1:3">
      <c r="A229" t="s">
        <v>301</v>
      </c>
      <c r="B229">
        <v>22</v>
      </c>
      <c r="C229" t="str">
        <f t="shared" si="3"/>
        <v>C2</v>
      </c>
    </row>
    <row r="230" spans="1:3">
      <c r="A230" t="s">
        <v>302</v>
      </c>
      <c r="B230">
        <v>22</v>
      </c>
      <c r="C230" t="str">
        <f t="shared" si="3"/>
        <v>C2</v>
      </c>
    </row>
    <row r="231" spans="1:3">
      <c r="A231" t="s">
        <v>303</v>
      </c>
      <c r="B231">
        <v>22</v>
      </c>
      <c r="C231" t="str">
        <f t="shared" si="3"/>
        <v>C2</v>
      </c>
    </row>
    <row r="232" spans="1:3">
      <c r="A232" t="s">
        <v>304</v>
      </c>
      <c r="B232">
        <v>22</v>
      </c>
      <c r="C232" t="str">
        <f t="shared" si="3"/>
        <v>C2</v>
      </c>
    </row>
    <row r="233" spans="1:3">
      <c r="A233" t="s">
        <v>305</v>
      </c>
      <c r="B233">
        <v>22</v>
      </c>
      <c r="C233" t="str">
        <f t="shared" si="3"/>
        <v>C2</v>
      </c>
    </row>
    <row r="234" spans="1:3">
      <c r="A234" t="s">
        <v>306</v>
      </c>
      <c r="B234">
        <v>22</v>
      </c>
      <c r="C234" t="str">
        <f t="shared" si="3"/>
        <v>C2</v>
      </c>
    </row>
    <row r="235" spans="1:3">
      <c r="A235" t="s">
        <v>307</v>
      </c>
      <c r="B235">
        <v>22</v>
      </c>
      <c r="C235" t="str">
        <f t="shared" si="3"/>
        <v>C2</v>
      </c>
    </row>
    <row r="236" spans="1:3">
      <c r="A236" t="s">
        <v>308</v>
      </c>
      <c r="B236">
        <v>22</v>
      </c>
      <c r="C236" t="str">
        <f t="shared" si="3"/>
        <v>C2</v>
      </c>
    </row>
    <row r="237" spans="1:3">
      <c r="A237" t="s">
        <v>309</v>
      </c>
      <c r="B237">
        <v>22</v>
      </c>
      <c r="C237" t="str">
        <f t="shared" si="3"/>
        <v>C2</v>
      </c>
    </row>
    <row r="238" spans="1:3">
      <c r="A238" t="s">
        <v>310</v>
      </c>
      <c r="B238">
        <v>22</v>
      </c>
      <c r="C238" t="str">
        <f t="shared" si="3"/>
        <v>C2</v>
      </c>
    </row>
    <row r="239" spans="1:3">
      <c r="A239" t="s">
        <v>311</v>
      </c>
      <c r="B239">
        <v>22</v>
      </c>
      <c r="C239" t="str">
        <f t="shared" si="3"/>
        <v>C2</v>
      </c>
    </row>
    <row r="240" spans="1:3">
      <c r="A240" t="s">
        <v>312</v>
      </c>
      <c r="B240">
        <v>22</v>
      </c>
      <c r="C240" t="str">
        <f t="shared" si="3"/>
        <v>C2</v>
      </c>
    </row>
    <row r="241" spans="1:3">
      <c r="A241" t="s">
        <v>313</v>
      </c>
      <c r="B241">
        <v>22</v>
      </c>
      <c r="C241" t="str">
        <f t="shared" si="3"/>
        <v>C2</v>
      </c>
    </row>
    <row r="242" spans="1:3">
      <c r="A242" t="s">
        <v>314</v>
      </c>
      <c r="B242">
        <v>22</v>
      </c>
      <c r="C242" t="str">
        <f t="shared" si="3"/>
        <v>C2</v>
      </c>
    </row>
    <row r="243" spans="1:3">
      <c r="A243" t="s">
        <v>315</v>
      </c>
      <c r="B243">
        <v>22</v>
      </c>
      <c r="C243" t="str">
        <f t="shared" si="3"/>
        <v>C2</v>
      </c>
    </row>
    <row r="244" spans="1:3">
      <c r="A244" t="s">
        <v>316</v>
      </c>
      <c r="B244">
        <v>22</v>
      </c>
      <c r="C244" t="str">
        <f t="shared" si="3"/>
        <v>C2</v>
      </c>
    </row>
    <row r="245" spans="1:3">
      <c r="A245" t="s">
        <v>317</v>
      </c>
      <c r="B245">
        <v>22</v>
      </c>
      <c r="C245" t="str">
        <f t="shared" si="3"/>
        <v>C2</v>
      </c>
    </row>
    <row r="246" spans="1:3">
      <c r="A246" t="s">
        <v>318</v>
      </c>
      <c r="B246">
        <v>22</v>
      </c>
      <c r="C246" t="str">
        <f t="shared" si="3"/>
        <v>C2</v>
      </c>
    </row>
    <row r="247" spans="1:3">
      <c r="A247" t="s">
        <v>319</v>
      </c>
      <c r="B247">
        <v>22</v>
      </c>
      <c r="C247" t="str">
        <f t="shared" si="3"/>
        <v>C2</v>
      </c>
    </row>
    <row r="248" spans="1:3">
      <c r="A248" t="s">
        <v>320</v>
      </c>
      <c r="B248">
        <v>22</v>
      </c>
      <c r="C248" t="str">
        <f t="shared" si="3"/>
        <v>C2</v>
      </c>
    </row>
    <row r="249" spans="1:3">
      <c r="A249" t="s">
        <v>321</v>
      </c>
      <c r="B249">
        <v>23</v>
      </c>
      <c r="C249" t="str">
        <f t="shared" si="3"/>
        <v>C2</v>
      </c>
    </row>
    <row r="250" spans="1:3">
      <c r="A250" t="s">
        <v>322</v>
      </c>
      <c r="B250">
        <v>23</v>
      </c>
      <c r="C250" t="str">
        <f t="shared" si="3"/>
        <v>C2</v>
      </c>
    </row>
    <row r="251" spans="1:3">
      <c r="A251" t="s">
        <v>323</v>
      </c>
      <c r="B251">
        <v>23</v>
      </c>
      <c r="C251" t="str">
        <f t="shared" si="3"/>
        <v>C2</v>
      </c>
    </row>
    <row r="252" spans="1:3">
      <c r="A252" t="s">
        <v>324</v>
      </c>
      <c r="B252">
        <v>23</v>
      </c>
      <c r="C252" t="str">
        <f t="shared" si="3"/>
        <v>C2</v>
      </c>
    </row>
    <row r="253" spans="1:3">
      <c r="A253" t="s">
        <v>325</v>
      </c>
      <c r="B253">
        <v>23</v>
      </c>
      <c r="C253" t="str">
        <f t="shared" si="3"/>
        <v>C2</v>
      </c>
    </row>
    <row r="254" spans="1:3">
      <c r="A254" t="s">
        <v>326</v>
      </c>
      <c r="B254">
        <v>23</v>
      </c>
      <c r="C254" t="str">
        <f t="shared" si="3"/>
        <v>C2</v>
      </c>
    </row>
    <row r="255" spans="1:3">
      <c r="A255" t="s">
        <v>327</v>
      </c>
      <c r="B255">
        <v>23</v>
      </c>
      <c r="C255" t="str">
        <f t="shared" si="3"/>
        <v>C2</v>
      </c>
    </row>
    <row r="256" spans="1:3">
      <c r="A256" t="s">
        <v>328</v>
      </c>
      <c r="B256">
        <v>23</v>
      </c>
      <c r="C256" t="str">
        <f t="shared" si="3"/>
        <v>C2</v>
      </c>
    </row>
    <row r="257" spans="1:3">
      <c r="A257" t="s">
        <v>329</v>
      </c>
      <c r="B257">
        <v>23</v>
      </c>
      <c r="C257" t="str">
        <f t="shared" si="3"/>
        <v>C2</v>
      </c>
    </row>
    <row r="258" spans="1:3">
      <c r="A258" t="s">
        <v>330</v>
      </c>
      <c r="B258">
        <v>23</v>
      </c>
      <c r="C258" t="str">
        <f t="shared" si="3"/>
        <v>C2</v>
      </c>
    </row>
    <row r="259" spans="1:3">
      <c r="A259" t="s">
        <v>331</v>
      </c>
      <c r="B259">
        <v>23</v>
      </c>
      <c r="C259" t="str">
        <f t="shared" ref="C259:C322" si="4">"C"&amp;LEFT(B259)</f>
        <v>C2</v>
      </c>
    </row>
    <row r="260" spans="1:3">
      <c r="A260" t="s">
        <v>332</v>
      </c>
      <c r="B260">
        <v>23</v>
      </c>
      <c r="C260" t="str">
        <f t="shared" si="4"/>
        <v>C2</v>
      </c>
    </row>
    <row r="261" spans="1:3">
      <c r="A261" t="s">
        <v>333</v>
      </c>
      <c r="B261">
        <v>23</v>
      </c>
      <c r="C261" t="str">
        <f t="shared" si="4"/>
        <v>C2</v>
      </c>
    </row>
    <row r="262" spans="1:3">
      <c r="A262" t="s">
        <v>334</v>
      </c>
      <c r="B262">
        <v>23</v>
      </c>
      <c r="C262" t="str">
        <f t="shared" si="4"/>
        <v>C2</v>
      </c>
    </row>
    <row r="263" spans="1:3">
      <c r="A263" t="s">
        <v>335</v>
      </c>
      <c r="B263">
        <v>23</v>
      </c>
      <c r="C263" t="str">
        <f t="shared" si="4"/>
        <v>C2</v>
      </c>
    </row>
    <row r="264" spans="1:3">
      <c r="A264" t="s">
        <v>336</v>
      </c>
      <c r="B264">
        <v>23</v>
      </c>
      <c r="C264" t="str">
        <f t="shared" si="4"/>
        <v>C2</v>
      </c>
    </row>
    <row r="265" spans="1:3">
      <c r="A265" t="s">
        <v>337</v>
      </c>
      <c r="B265">
        <v>23</v>
      </c>
      <c r="C265" t="str">
        <f t="shared" si="4"/>
        <v>C2</v>
      </c>
    </row>
    <row r="266" spans="1:3">
      <c r="A266" t="s">
        <v>338</v>
      </c>
      <c r="B266">
        <v>23</v>
      </c>
      <c r="C266" t="str">
        <f t="shared" si="4"/>
        <v>C2</v>
      </c>
    </row>
    <row r="267" spans="1:3">
      <c r="A267" t="s">
        <v>339</v>
      </c>
      <c r="B267">
        <v>23</v>
      </c>
      <c r="C267" t="str">
        <f t="shared" si="4"/>
        <v>C2</v>
      </c>
    </row>
    <row r="268" spans="1:3">
      <c r="A268" t="s">
        <v>340</v>
      </c>
      <c r="B268">
        <v>23</v>
      </c>
      <c r="C268" t="str">
        <f t="shared" si="4"/>
        <v>C2</v>
      </c>
    </row>
    <row r="269" spans="1:3">
      <c r="A269" t="s">
        <v>341</v>
      </c>
      <c r="B269">
        <v>23</v>
      </c>
      <c r="C269" t="str">
        <f t="shared" si="4"/>
        <v>C2</v>
      </c>
    </row>
    <row r="270" spans="1:3">
      <c r="A270" t="s">
        <v>342</v>
      </c>
      <c r="B270">
        <v>23</v>
      </c>
      <c r="C270" t="str">
        <f t="shared" si="4"/>
        <v>C2</v>
      </c>
    </row>
    <row r="271" spans="1:3">
      <c r="A271" t="s">
        <v>343</v>
      </c>
      <c r="B271">
        <v>23</v>
      </c>
      <c r="C271" t="str">
        <f t="shared" si="4"/>
        <v>C2</v>
      </c>
    </row>
    <row r="272" spans="1:3">
      <c r="A272" t="s">
        <v>344</v>
      </c>
      <c r="B272">
        <v>23</v>
      </c>
      <c r="C272" t="str">
        <f t="shared" si="4"/>
        <v>C2</v>
      </c>
    </row>
    <row r="273" spans="1:3">
      <c r="A273" t="s">
        <v>345</v>
      </c>
      <c r="B273">
        <v>24</v>
      </c>
      <c r="C273" t="str">
        <f t="shared" si="4"/>
        <v>C2</v>
      </c>
    </row>
    <row r="274" spans="1:3">
      <c r="A274" t="s">
        <v>346</v>
      </c>
      <c r="B274">
        <v>24</v>
      </c>
      <c r="C274" t="str">
        <f t="shared" si="4"/>
        <v>C2</v>
      </c>
    </row>
    <row r="275" spans="1:3">
      <c r="A275" t="s">
        <v>347</v>
      </c>
      <c r="B275">
        <v>24</v>
      </c>
      <c r="C275" t="str">
        <f t="shared" si="4"/>
        <v>C2</v>
      </c>
    </row>
    <row r="276" spans="1:3">
      <c r="A276" t="s">
        <v>348</v>
      </c>
      <c r="B276">
        <v>24</v>
      </c>
      <c r="C276" t="str">
        <f t="shared" si="4"/>
        <v>C2</v>
      </c>
    </row>
    <row r="277" spans="1:3">
      <c r="A277" t="s">
        <v>349</v>
      </c>
      <c r="B277">
        <v>24</v>
      </c>
      <c r="C277" t="str">
        <f t="shared" si="4"/>
        <v>C2</v>
      </c>
    </row>
    <row r="278" spans="1:3">
      <c r="A278" t="s">
        <v>350</v>
      </c>
      <c r="B278">
        <v>24</v>
      </c>
      <c r="C278" t="str">
        <f t="shared" si="4"/>
        <v>C2</v>
      </c>
    </row>
    <row r="279" spans="1:3">
      <c r="A279" t="s">
        <v>351</v>
      </c>
      <c r="B279">
        <v>24</v>
      </c>
      <c r="C279" t="str">
        <f t="shared" si="4"/>
        <v>C2</v>
      </c>
    </row>
    <row r="280" spans="1:3">
      <c r="A280" t="s">
        <v>352</v>
      </c>
      <c r="B280">
        <v>24</v>
      </c>
      <c r="C280" t="str">
        <f t="shared" si="4"/>
        <v>C2</v>
      </c>
    </row>
    <row r="281" spans="1:3">
      <c r="A281" t="s">
        <v>353</v>
      </c>
      <c r="B281">
        <v>24</v>
      </c>
      <c r="C281" t="str">
        <f t="shared" si="4"/>
        <v>C2</v>
      </c>
    </row>
    <row r="282" spans="1:3">
      <c r="A282" t="s">
        <v>354</v>
      </c>
      <c r="B282">
        <v>24</v>
      </c>
      <c r="C282" t="str">
        <f t="shared" si="4"/>
        <v>C2</v>
      </c>
    </row>
    <row r="283" spans="1:3">
      <c r="A283" t="s">
        <v>355</v>
      </c>
      <c r="B283">
        <v>24</v>
      </c>
      <c r="C283" t="str">
        <f t="shared" si="4"/>
        <v>C2</v>
      </c>
    </row>
    <row r="284" spans="1:3">
      <c r="A284" t="s">
        <v>356</v>
      </c>
      <c r="B284">
        <v>24</v>
      </c>
      <c r="C284" t="str">
        <f t="shared" si="4"/>
        <v>C2</v>
      </c>
    </row>
    <row r="285" spans="1:3">
      <c r="A285" t="s">
        <v>357</v>
      </c>
      <c r="B285">
        <v>24</v>
      </c>
      <c r="C285" t="str">
        <f t="shared" si="4"/>
        <v>C2</v>
      </c>
    </row>
    <row r="286" spans="1:3">
      <c r="A286" t="s">
        <v>358</v>
      </c>
      <c r="B286">
        <v>24</v>
      </c>
      <c r="C286" t="str">
        <f t="shared" si="4"/>
        <v>C2</v>
      </c>
    </row>
    <row r="287" spans="1:3">
      <c r="A287" t="s">
        <v>359</v>
      </c>
      <c r="B287">
        <v>24</v>
      </c>
      <c r="C287" t="str">
        <f t="shared" si="4"/>
        <v>C2</v>
      </c>
    </row>
    <row r="288" spans="1:3">
      <c r="A288" t="s">
        <v>360</v>
      </c>
      <c r="B288">
        <v>24</v>
      </c>
      <c r="C288" t="str">
        <f t="shared" si="4"/>
        <v>C2</v>
      </c>
    </row>
    <row r="289" spans="1:3">
      <c r="A289" t="s">
        <v>361</v>
      </c>
      <c r="B289">
        <v>24</v>
      </c>
      <c r="C289" t="str">
        <f t="shared" si="4"/>
        <v>C2</v>
      </c>
    </row>
    <row r="290" spans="1:3">
      <c r="A290" t="s">
        <v>362</v>
      </c>
      <c r="B290">
        <v>24</v>
      </c>
      <c r="C290" t="str">
        <f t="shared" si="4"/>
        <v>C2</v>
      </c>
    </row>
    <row r="291" spans="1:3">
      <c r="A291" t="s">
        <v>363</v>
      </c>
      <c r="B291">
        <v>24</v>
      </c>
      <c r="C291" t="str">
        <f t="shared" si="4"/>
        <v>C2</v>
      </c>
    </row>
    <row r="292" spans="1:3">
      <c r="A292" t="s">
        <v>364</v>
      </c>
      <c r="B292">
        <v>24</v>
      </c>
      <c r="C292" t="str">
        <f t="shared" si="4"/>
        <v>C2</v>
      </c>
    </row>
    <row r="293" spans="1:3">
      <c r="A293" t="s">
        <v>365</v>
      </c>
      <c r="B293">
        <v>24</v>
      </c>
      <c r="C293" t="str">
        <f t="shared" si="4"/>
        <v>C2</v>
      </c>
    </row>
    <row r="294" spans="1:3">
      <c r="A294" t="s">
        <v>366</v>
      </c>
      <c r="B294">
        <v>25</v>
      </c>
      <c r="C294" t="str">
        <f t="shared" si="4"/>
        <v>C2</v>
      </c>
    </row>
    <row r="295" spans="1:3">
      <c r="A295" t="s">
        <v>367</v>
      </c>
      <c r="B295">
        <v>25</v>
      </c>
      <c r="C295" t="str">
        <f t="shared" si="4"/>
        <v>C2</v>
      </c>
    </row>
    <row r="296" spans="1:3">
      <c r="A296" t="s">
        <v>368</v>
      </c>
      <c r="B296">
        <v>25</v>
      </c>
      <c r="C296" t="str">
        <f t="shared" si="4"/>
        <v>C2</v>
      </c>
    </row>
    <row r="297" spans="1:3">
      <c r="A297" t="s">
        <v>369</v>
      </c>
      <c r="B297">
        <v>25</v>
      </c>
      <c r="C297" t="str">
        <f t="shared" si="4"/>
        <v>C2</v>
      </c>
    </row>
    <row r="298" spans="1:3">
      <c r="A298" t="s">
        <v>370</v>
      </c>
      <c r="B298">
        <v>25</v>
      </c>
      <c r="C298" t="str">
        <f t="shared" si="4"/>
        <v>C2</v>
      </c>
    </row>
    <row r="299" spans="1:3">
      <c r="A299" t="s">
        <v>371</v>
      </c>
      <c r="B299">
        <v>25</v>
      </c>
      <c r="C299" t="str">
        <f t="shared" si="4"/>
        <v>C2</v>
      </c>
    </row>
    <row r="300" spans="1:3">
      <c r="A300" t="s">
        <v>372</v>
      </c>
      <c r="B300">
        <v>25</v>
      </c>
      <c r="C300" t="str">
        <f t="shared" si="4"/>
        <v>C2</v>
      </c>
    </row>
    <row r="301" spans="1:3">
      <c r="A301" t="s">
        <v>373</v>
      </c>
      <c r="B301">
        <v>25</v>
      </c>
      <c r="C301" t="str">
        <f t="shared" si="4"/>
        <v>C2</v>
      </c>
    </row>
    <row r="302" spans="1:3">
      <c r="A302" t="s">
        <v>374</v>
      </c>
      <c r="B302">
        <v>25</v>
      </c>
      <c r="C302" t="str">
        <f t="shared" si="4"/>
        <v>C2</v>
      </c>
    </row>
    <row r="303" spans="1:3">
      <c r="A303" t="s">
        <v>375</v>
      </c>
      <c r="B303">
        <v>25</v>
      </c>
      <c r="C303" t="str">
        <f t="shared" si="4"/>
        <v>C2</v>
      </c>
    </row>
    <row r="304" spans="1:3">
      <c r="A304" t="s">
        <v>376</v>
      </c>
      <c r="B304">
        <v>25</v>
      </c>
      <c r="C304" t="str">
        <f t="shared" si="4"/>
        <v>C2</v>
      </c>
    </row>
    <row r="305" spans="1:3">
      <c r="A305" t="s">
        <v>377</v>
      </c>
      <c r="B305">
        <v>25</v>
      </c>
      <c r="C305" t="str">
        <f t="shared" si="4"/>
        <v>C2</v>
      </c>
    </row>
    <row r="306" spans="1:3">
      <c r="A306" t="s">
        <v>378</v>
      </c>
      <c r="B306">
        <v>25</v>
      </c>
      <c r="C306" t="str">
        <f t="shared" si="4"/>
        <v>C2</v>
      </c>
    </row>
    <row r="307" spans="1:3">
      <c r="A307" t="s">
        <v>379</v>
      </c>
      <c r="B307">
        <v>25</v>
      </c>
      <c r="C307" t="str">
        <f t="shared" si="4"/>
        <v>C2</v>
      </c>
    </row>
    <row r="308" spans="1:3">
      <c r="A308" t="s">
        <v>380</v>
      </c>
      <c r="B308">
        <v>25</v>
      </c>
      <c r="C308" t="str">
        <f t="shared" si="4"/>
        <v>C2</v>
      </c>
    </row>
    <row r="309" spans="1:3">
      <c r="A309" t="s">
        <v>381</v>
      </c>
      <c r="B309">
        <v>25</v>
      </c>
      <c r="C309" t="str">
        <f t="shared" si="4"/>
        <v>C2</v>
      </c>
    </row>
    <row r="310" spans="1:3">
      <c r="A310" t="s">
        <v>382</v>
      </c>
      <c r="B310">
        <v>25</v>
      </c>
      <c r="C310" t="str">
        <f t="shared" si="4"/>
        <v>C2</v>
      </c>
    </row>
    <row r="311" spans="1:3">
      <c r="A311" t="s">
        <v>383</v>
      </c>
      <c r="B311">
        <v>25</v>
      </c>
      <c r="C311" t="str">
        <f t="shared" si="4"/>
        <v>C2</v>
      </c>
    </row>
    <row r="312" spans="1:3">
      <c r="A312" t="s">
        <v>384</v>
      </c>
      <c r="B312">
        <v>25</v>
      </c>
      <c r="C312" t="str">
        <f t="shared" si="4"/>
        <v>C2</v>
      </c>
    </row>
    <row r="313" spans="1:3">
      <c r="A313" t="s">
        <v>385</v>
      </c>
      <c r="B313">
        <v>25</v>
      </c>
      <c r="C313" t="str">
        <f t="shared" si="4"/>
        <v>C2</v>
      </c>
    </row>
    <row r="314" spans="1:3">
      <c r="A314" t="s">
        <v>386</v>
      </c>
      <c r="B314">
        <v>25</v>
      </c>
      <c r="C314" t="str">
        <f t="shared" si="4"/>
        <v>C2</v>
      </c>
    </row>
    <row r="315" spans="1:3">
      <c r="A315" t="s">
        <v>387</v>
      </c>
      <c r="B315">
        <v>25</v>
      </c>
      <c r="C315" t="str">
        <f t="shared" si="4"/>
        <v>C2</v>
      </c>
    </row>
    <row r="316" spans="1:3">
      <c r="A316" t="s">
        <v>388</v>
      </c>
      <c r="B316">
        <v>26</v>
      </c>
      <c r="C316" t="str">
        <f t="shared" si="4"/>
        <v>C2</v>
      </c>
    </row>
    <row r="317" spans="1:3">
      <c r="A317" t="s">
        <v>389</v>
      </c>
      <c r="B317">
        <v>26</v>
      </c>
      <c r="C317" t="str">
        <f t="shared" si="4"/>
        <v>C2</v>
      </c>
    </row>
    <row r="318" spans="1:3">
      <c r="A318" t="s">
        <v>390</v>
      </c>
      <c r="B318">
        <v>26</v>
      </c>
      <c r="C318" t="str">
        <f t="shared" si="4"/>
        <v>C2</v>
      </c>
    </row>
    <row r="319" spans="1:3">
      <c r="A319" t="s">
        <v>391</v>
      </c>
      <c r="B319">
        <v>26</v>
      </c>
      <c r="C319" t="str">
        <f t="shared" si="4"/>
        <v>C2</v>
      </c>
    </row>
    <row r="320" spans="1:3">
      <c r="A320" t="s">
        <v>392</v>
      </c>
      <c r="B320">
        <v>26</v>
      </c>
      <c r="C320" t="str">
        <f t="shared" si="4"/>
        <v>C2</v>
      </c>
    </row>
    <row r="321" spans="1:3">
      <c r="A321" t="s">
        <v>393</v>
      </c>
      <c r="B321">
        <v>26</v>
      </c>
      <c r="C321" t="str">
        <f t="shared" si="4"/>
        <v>C2</v>
      </c>
    </row>
    <row r="322" spans="1:3">
      <c r="A322" t="s">
        <v>394</v>
      </c>
      <c r="B322">
        <v>26</v>
      </c>
      <c r="C322" t="str">
        <f t="shared" si="4"/>
        <v>C2</v>
      </c>
    </row>
    <row r="323" spans="1:3">
      <c r="A323" t="s">
        <v>395</v>
      </c>
      <c r="B323">
        <v>26</v>
      </c>
      <c r="C323" t="str">
        <f t="shared" ref="C323:C386" si="5">"C"&amp;LEFT(B323)</f>
        <v>C2</v>
      </c>
    </row>
    <row r="324" spans="1:3">
      <c r="A324" t="s">
        <v>396</v>
      </c>
      <c r="B324">
        <v>26</v>
      </c>
      <c r="C324" t="str">
        <f t="shared" si="5"/>
        <v>C2</v>
      </c>
    </row>
    <row r="325" spans="1:3">
      <c r="A325" t="s">
        <v>397</v>
      </c>
      <c r="B325">
        <v>26</v>
      </c>
      <c r="C325" t="str">
        <f t="shared" si="5"/>
        <v>C2</v>
      </c>
    </row>
    <row r="326" spans="1:3">
      <c r="A326" t="s">
        <v>398</v>
      </c>
      <c r="B326">
        <v>26</v>
      </c>
      <c r="C326" t="str">
        <f t="shared" si="5"/>
        <v>C2</v>
      </c>
    </row>
    <row r="327" spans="1:3">
      <c r="A327" t="s">
        <v>399</v>
      </c>
      <c r="B327">
        <v>26</v>
      </c>
      <c r="C327" t="str">
        <f t="shared" si="5"/>
        <v>C2</v>
      </c>
    </row>
    <row r="328" spans="1:3">
      <c r="A328" t="s">
        <v>400</v>
      </c>
      <c r="B328">
        <v>26</v>
      </c>
      <c r="C328" t="str">
        <f t="shared" si="5"/>
        <v>C2</v>
      </c>
    </row>
    <row r="329" spans="1:3">
      <c r="A329" t="s">
        <v>401</v>
      </c>
      <c r="B329">
        <v>26</v>
      </c>
      <c r="C329" t="str">
        <f t="shared" si="5"/>
        <v>C2</v>
      </c>
    </row>
    <row r="330" spans="1:3">
      <c r="A330" t="s">
        <v>402</v>
      </c>
      <c r="B330">
        <v>26</v>
      </c>
      <c r="C330" t="str">
        <f t="shared" si="5"/>
        <v>C2</v>
      </c>
    </row>
    <row r="331" spans="1:3">
      <c r="A331" t="s">
        <v>403</v>
      </c>
      <c r="B331">
        <v>26</v>
      </c>
      <c r="C331" t="str">
        <f t="shared" si="5"/>
        <v>C2</v>
      </c>
    </row>
    <row r="332" spans="1:3">
      <c r="A332" t="s">
        <v>404</v>
      </c>
      <c r="B332">
        <v>26</v>
      </c>
      <c r="C332" t="str">
        <f t="shared" si="5"/>
        <v>C2</v>
      </c>
    </row>
    <row r="333" spans="1:3">
      <c r="A333" t="s">
        <v>405</v>
      </c>
      <c r="B333">
        <v>26</v>
      </c>
      <c r="C333" t="str">
        <f t="shared" si="5"/>
        <v>C2</v>
      </c>
    </row>
    <row r="334" spans="1:3">
      <c r="A334" t="s">
        <v>406</v>
      </c>
      <c r="B334">
        <v>26</v>
      </c>
      <c r="C334" t="str">
        <f t="shared" si="5"/>
        <v>C2</v>
      </c>
    </row>
    <row r="335" spans="1:3">
      <c r="A335" t="s">
        <v>407</v>
      </c>
      <c r="B335">
        <v>26</v>
      </c>
      <c r="C335" t="str">
        <f t="shared" si="5"/>
        <v>C2</v>
      </c>
    </row>
    <row r="336" spans="1:3">
      <c r="A336" t="s">
        <v>408</v>
      </c>
      <c r="B336">
        <v>26</v>
      </c>
      <c r="C336" t="str">
        <f t="shared" si="5"/>
        <v>C2</v>
      </c>
    </row>
    <row r="337" spans="1:3">
      <c r="A337" t="s">
        <v>409</v>
      </c>
      <c r="B337">
        <v>26</v>
      </c>
      <c r="C337" t="str">
        <f t="shared" si="5"/>
        <v>C2</v>
      </c>
    </row>
    <row r="338" spans="1:3">
      <c r="A338" t="s">
        <v>410</v>
      </c>
      <c r="B338">
        <v>26</v>
      </c>
      <c r="C338" t="str">
        <f t="shared" si="5"/>
        <v>C2</v>
      </c>
    </row>
    <row r="339" spans="1:3">
      <c r="A339" t="s">
        <v>411</v>
      </c>
      <c r="B339">
        <v>26</v>
      </c>
      <c r="C339" t="str">
        <f t="shared" si="5"/>
        <v>C2</v>
      </c>
    </row>
    <row r="340" spans="1:3">
      <c r="A340" t="s">
        <v>412</v>
      </c>
      <c r="B340">
        <v>26</v>
      </c>
      <c r="C340" t="str">
        <f t="shared" si="5"/>
        <v>C2</v>
      </c>
    </row>
    <row r="341" spans="1:3">
      <c r="A341" t="s">
        <v>413</v>
      </c>
      <c r="B341">
        <v>26</v>
      </c>
      <c r="C341" t="str">
        <f t="shared" si="5"/>
        <v>C2</v>
      </c>
    </row>
    <row r="342" spans="1:3">
      <c r="A342" t="s">
        <v>414</v>
      </c>
      <c r="B342">
        <v>26</v>
      </c>
      <c r="C342" t="str">
        <f t="shared" si="5"/>
        <v>C2</v>
      </c>
    </row>
    <row r="343" spans="1:3">
      <c r="A343" t="s">
        <v>415</v>
      </c>
      <c r="B343">
        <v>26</v>
      </c>
      <c r="C343" t="str">
        <f t="shared" si="5"/>
        <v>C2</v>
      </c>
    </row>
    <row r="344" spans="1:3">
      <c r="A344" t="s">
        <v>416</v>
      </c>
      <c r="B344">
        <v>26</v>
      </c>
      <c r="C344" t="str">
        <f t="shared" si="5"/>
        <v>C2</v>
      </c>
    </row>
    <row r="345" spans="1:3">
      <c r="A345" t="s">
        <v>417</v>
      </c>
      <c r="B345">
        <v>26</v>
      </c>
      <c r="C345" t="str">
        <f t="shared" si="5"/>
        <v>C2</v>
      </c>
    </row>
    <row r="346" spans="1:3">
      <c r="A346" t="s">
        <v>418</v>
      </c>
      <c r="B346">
        <v>31</v>
      </c>
      <c r="C346" t="str">
        <f t="shared" si="5"/>
        <v>C3</v>
      </c>
    </row>
    <row r="347" spans="1:3">
      <c r="A347" t="s">
        <v>419</v>
      </c>
      <c r="B347">
        <v>31</v>
      </c>
      <c r="C347" t="str">
        <f t="shared" si="5"/>
        <v>C3</v>
      </c>
    </row>
    <row r="348" spans="1:3">
      <c r="A348" t="s">
        <v>420</v>
      </c>
      <c r="B348">
        <v>31</v>
      </c>
      <c r="C348" t="str">
        <f t="shared" si="5"/>
        <v>C3</v>
      </c>
    </row>
    <row r="349" spans="1:3">
      <c r="A349" t="s">
        <v>421</v>
      </c>
      <c r="B349">
        <v>31</v>
      </c>
      <c r="C349" t="str">
        <f t="shared" si="5"/>
        <v>C3</v>
      </c>
    </row>
    <row r="350" spans="1:3">
      <c r="A350" t="s">
        <v>422</v>
      </c>
      <c r="B350">
        <v>31</v>
      </c>
      <c r="C350" t="str">
        <f t="shared" si="5"/>
        <v>C3</v>
      </c>
    </row>
    <row r="351" spans="1:3">
      <c r="A351" t="s">
        <v>423</v>
      </c>
      <c r="B351">
        <v>31</v>
      </c>
      <c r="C351" t="str">
        <f t="shared" si="5"/>
        <v>C3</v>
      </c>
    </row>
    <row r="352" spans="1:3">
      <c r="A352" t="s">
        <v>424</v>
      </c>
      <c r="B352">
        <v>31</v>
      </c>
      <c r="C352" t="str">
        <f t="shared" si="5"/>
        <v>C3</v>
      </c>
    </row>
    <row r="353" spans="1:3">
      <c r="A353" t="s">
        <v>425</v>
      </c>
      <c r="B353">
        <v>31</v>
      </c>
      <c r="C353" t="str">
        <f t="shared" si="5"/>
        <v>C3</v>
      </c>
    </row>
    <row r="354" spans="1:3">
      <c r="A354" t="s">
        <v>426</v>
      </c>
      <c r="B354">
        <v>31</v>
      </c>
      <c r="C354" t="str">
        <f t="shared" si="5"/>
        <v>C3</v>
      </c>
    </row>
    <row r="355" spans="1:3">
      <c r="A355" t="s">
        <v>427</v>
      </c>
      <c r="B355">
        <v>31</v>
      </c>
      <c r="C355" t="str">
        <f t="shared" si="5"/>
        <v>C3</v>
      </c>
    </row>
    <row r="356" spans="1:3">
      <c r="A356" t="s">
        <v>428</v>
      </c>
      <c r="B356">
        <v>31</v>
      </c>
      <c r="C356" t="str">
        <f t="shared" si="5"/>
        <v>C3</v>
      </c>
    </row>
    <row r="357" spans="1:3">
      <c r="A357" t="s">
        <v>429</v>
      </c>
      <c r="B357">
        <v>31</v>
      </c>
      <c r="C357" t="str">
        <f t="shared" si="5"/>
        <v>C3</v>
      </c>
    </row>
    <row r="358" spans="1:3">
      <c r="A358" t="s">
        <v>430</v>
      </c>
      <c r="B358">
        <v>31</v>
      </c>
      <c r="C358" t="str">
        <f t="shared" si="5"/>
        <v>C3</v>
      </c>
    </row>
    <row r="359" spans="1:3">
      <c r="A359" t="s">
        <v>431</v>
      </c>
      <c r="B359">
        <v>31</v>
      </c>
      <c r="C359" t="str">
        <f t="shared" si="5"/>
        <v>C3</v>
      </c>
    </row>
    <row r="360" spans="1:3">
      <c r="A360" t="s">
        <v>432</v>
      </c>
      <c r="B360">
        <v>31</v>
      </c>
      <c r="C360" t="str">
        <f t="shared" si="5"/>
        <v>C3</v>
      </c>
    </row>
    <row r="361" spans="1:3">
      <c r="A361" t="s">
        <v>433</v>
      </c>
      <c r="B361">
        <v>31</v>
      </c>
      <c r="C361" t="str">
        <f t="shared" si="5"/>
        <v>C3</v>
      </c>
    </row>
    <row r="362" spans="1:3">
      <c r="A362" t="s">
        <v>434</v>
      </c>
      <c r="B362">
        <v>31</v>
      </c>
      <c r="C362" t="str">
        <f t="shared" si="5"/>
        <v>C3</v>
      </c>
    </row>
    <row r="363" spans="1:3">
      <c r="A363" t="s">
        <v>435</v>
      </c>
      <c r="B363">
        <v>31</v>
      </c>
      <c r="C363" t="str">
        <f t="shared" si="5"/>
        <v>C3</v>
      </c>
    </row>
    <row r="364" spans="1:3">
      <c r="A364" t="s">
        <v>436</v>
      </c>
      <c r="B364">
        <v>31</v>
      </c>
      <c r="C364" t="str">
        <f t="shared" si="5"/>
        <v>C3</v>
      </c>
    </row>
    <row r="365" spans="1:3">
      <c r="A365" t="s">
        <v>437</v>
      </c>
      <c r="B365">
        <v>31</v>
      </c>
      <c r="C365" t="str">
        <f t="shared" si="5"/>
        <v>C3</v>
      </c>
    </row>
    <row r="366" spans="1:3">
      <c r="A366" t="s">
        <v>438</v>
      </c>
      <c r="B366">
        <v>31</v>
      </c>
      <c r="C366" t="str">
        <f t="shared" si="5"/>
        <v>C3</v>
      </c>
    </row>
    <row r="367" spans="1:3">
      <c r="A367" t="s">
        <v>439</v>
      </c>
      <c r="B367">
        <v>31</v>
      </c>
      <c r="C367" t="str">
        <f t="shared" si="5"/>
        <v>C3</v>
      </c>
    </row>
    <row r="368" spans="1:3">
      <c r="A368" t="s">
        <v>440</v>
      </c>
      <c r="B368">
        <v>31</v>
      </c>
      <c r="C368" t="str">
        <f t="shared" si="5"/>
        <v>C3</v>
      </c>
    </row>
    <row r="369" spans="1:3">
      <c r="A369" t="s">
        <v>441</v>
      </c>
      <c r="B369">
        <v>31</v>
      </c>
      <c r="C369" t="str">
        <f t="shared" si="5"/>
        <v>C3</v>
      </c>
    </row>
    <row r="370" spans="1:3">
      <c r="A370" t="s">
        <v>442</v>
      </c>
      <c r="B370">
        <v>31</v>
      </c>
      <c r="C370" t="str">
        <f t="shared" si="5"/>
        <v>C3</v>
      </c>
    </row>
    <row r="371" spans="1:3">
      <c r="A371" t="s">
        <v>443</v>
      </c>
      <c r="B371">
        <v>31</v>
      </c>
      <c r="C371" t="str">
        <f t="shared" si="5"/>
        <v>C3</v>
      </c>
    </row>
    <row r="372" spans="1:3">
      <c r="A372" t="s">
        <v>444</v>
      </c>
      <c r="B372">
        <v>31</v>
      </c>
      <c r="C372" t="str">
        <f t="shared" si="5"/>
        <v>C3</v>
      </c>
    </row>
    <row r="373" spans="1:3">
      <c r="A373" t="s">
        <v>445</v>
      </c>
      <c r="B373">
        <v>31</v>
      </c>
      <c r="C373" t="str">
        <f t="shared" si="5"/>
        <v>C3</v>
      </c>
    </row>
    <row r="374" spans="1:3">
      <c r="A374" t="s">
        <v>446</v>
      </c>
      <c r="B374">
        <v>31</v>
      </c>
      <c r="C374" t="str">
        <f t="shared" si="5"/>
        <v>C3</v>
      </c>
    </row>
    <row r="375" spans="1:3">
      <c r="A375" t="s">
        <v>447</v>
      </c>
      <c r="B375">
        <v>31</v>
      </c>
      <c r="C375" t="str">
        <f t="shared" si="5"/>
        <v>C3</v>
      </c>
    </row>
    <row r="376" spans="1:3">
      <c r="A376" t="s">
        <v>448</v>
      </c>
      <c r="B376">
        <v>31</v>
      </c>
      <c r="C376" t="str">
        <f t="shared" si="5"/>
        <v>C3</v>
      </c>
    </row>
    <row r="377" spans="1:3">
      <c r="A377" t="s">
        <v>449</v>
      </c>
      <c r="B377">
        <v>31</v>
      </c>
      <c r="C377" t="str">
        <f t="shared" si="5"/>
        <v>C3</v>
      </c>
    </row>
    <row r="378" spans="1:3">
      <c r="A378" t="s">
        <v>450</v>
      </c>
      <c r="B378">
        <v>31</v>
      </c>
      <c r="C378" t="str">
        <f t="shared" si="5"/>
        <v>C3</v>
      </c>
    </row>
    <row r="379" spans="1:3">
      <c r="A379" t="s">
        <v>451</v>
      </c>
      <c r="B379">
        <v>31</v>
      </c>
      <c r="C379" t="str">
        <f t="shared" si="5"/>
        <v>C3</v>
      </c>
    </row>
    <row r="380" spans="1:3">
      <c r="A380" t="s">
        <v>452</v>
      </c>
      <c r="B380">
        <v>32</v>
      </c>
      <c r="C380" t="str">
        <f t="shared" si="5"/>
        <v>C3</v>
      </c>
    </row>
    <row r="381" spans="1:3">
      <c r="A381" t="s">
        <v>453</v>
      </c>
      <c r="B381">
        <v>32</v>
      </c>
      <c r="C381" t="str">
        <f t="shared" si="5"/>
        <v>C3</v>
      </c>
    </row>
    <row r="382" spans="1:3">
      <c r="A382" t="s">
        <v>454</v>
      </c>
      <c r="B382">
        <v>32</v>
      </c>
      <c r="C382" t="str">
        <f t="shared" si="5"/>
        <v>C3</v>
      </c>
    </row>
    <row r="383" spans="1:3">
      <c r="A383" t="s">
        <v>455</v>
      </c>
      <c r="B383">
        <v>32</v>
      </c>
      <c r="C383" t="str">
        <f t="shared" si="5"/>
        <v>C3</v>
      </c>
    </row>
    <row r="384" spans="1:3">
      <c r="A384" t="s">
        <v>456</v>
      </c>
      <c r="B384">
        <v>32</v>
      </c>
      <c r="C384" t="str">
        <f t="shared" si="5"/>
        <v>C3</v>
      </c>
    </row>
    <row r="385" spans="1:3">
      <c r="A385" t="s">
        <v>457</v>
      </c>
      <c r="B385">
        <v>32</v>
      </c>
      <c r="C385" t="str">
        <f t="shared" si="5"/>
        <v>C3</v>
      </c>
    </row>
    <row r="386" spans="1:3">
      <c r="A386" t="s">
        <v>458</v>
      </c>
      <c r="B386">
        <v>32</v>
      </c>
      <c r="C386" t="str">
        <f t="shared" si="5"/>
        <v>C3</v>
      </c>
    </row>
    <row r="387" spans="1:3">
      <c r="A387" t="s">
        <v>459</v>
      </c>
      <c r="B387">
        <v>32</v>
      </c>
      <c r="C387" t="str">
        <f t="shared" ref="C387:C450" si="6">"C"&amp;LEFT(B387)</f>
        <v>C3</v>
      </c>
    </row>
    <row r="388" spans="1:3">
      <c r="A388" t="s">
        <v>460</v>
      </c>
      <c r="B388">
        <v>32</v>
      </c>
      <c r="C388" t="str">
        <f t="shared" si="6"/>
        <v>C3</v>
      </c>
    </row>
    <row r="389" spans="1:3">
      <c r="A389" t="s">
        <v>461</v>
      </c>
      <c r="B389">
        <v>32</v>
      </c>
      <c r="C389" t="str">
        <f t="shared" si="6"/>
        <v>C3</v>
      </c>
    </row>
    <row r="390" spans="1:3">
      <c r="A390" t="s">
        <v>462</v>
      </c>
      <c r="B390">
        <v>32</v>
      </c>
      <c r="C390" t="str">
        <f t="shared" si="6"/>
        <v>C3</v>
      </c>
    </row>
    <row r="391" spans="1:3">
      <c r="A391" t="s">
        <v>463</v>
      </c>
      <c r="B391">
        <v>32</v>
      </c>
      <c r="C391" t="str">
        <f t="shared" si="6"/>
        <v>C3</v>
      </c>
    </row>
    <row r="392" spans="1:3">
      <c r="A392" t="s">
        <v>464</v>
      </c>
      <c r="B392">
        <v>32</v>
      </c>
      <c r="C392" t="str">
        <f t="shared" si="6"/>
        <v>C3</v>
      </c>
    </row>
    <row r="393" spans="1:3">
      <c r="A393" t="s">
        <v>465</v>
      </c>
      <c r="B393">
        <v>32</v>
      </c>
      <c r="C393" t="str">
        <f t="shared" si="6"/>
        <v>C3</v>
      </c>
    </row>
    <row r="394" spans="1:3">
      <c r="A394" t="s">
        <v>466</v>
      </c>
      <c r="B394">
        <v>32</v>
      </c>
      <c r="C394" t="str">
        <f t="shared" si="6"/>
        <v>C3</v>
      </c>
    </row>
    <row r="395" spans="1:3">
      <c r="A395" t="s">
        <v>467</v>
      </c>
      <c r="B395">
        <v>32</v>
      </c>
      <c r="C395" t="str">
        <f t="shared" si="6"/>
        <v>C3</v>
      </c>
    </row>
    <row r="396" spans="1:3">
      <c r="A396" t="s">
        <v>468</v>
      </c>
      <c r="B396">
        <v>32</v>
      </c>
      <c r="C396" t="str">
        <f t="shared" si="6"/>
        <v>C3</v>
      </c>
    </row>
    <row r="397" spans="1:3">
      <c r="A397" t="s">
        <v>469</v>
      </c>
      <c r="B397">
        <v>32</v>
      </c>
      <c r="C397" t="str">
        <f t="shared" si="6"/>
        <v>C3</v>
      </c>
    </row>
    <row r="398" spans="1:3">
      <c r="A398" t="s">
        <v>470</v>
      </c>
      <c r="B398">
        <v>32</v>
      </c>
      <c r="C398" t="str">
        <f t="shared" si="6"/>
        <v>C3</v>
      </c>
    </row>
    <row r="399" spans="1:3">
      <c r="A399" t="s">
        <v>471</v>
      </c>
      <c r="B399">
        <v>32</v>
      </c>
      <c r="C399" t="str">
        <f t="shared" si="6"/>
        <v>C3</v>
      </c>
    </row>
    <row r="400" spans="1:3">
      <c r="A400" t="s">
        <v>472</v>
      </c>
      <c r="B400">
        <v>32</v>
      </c>
      <c r="C400" t="str">
        <f t="shared" si="6"/>
        <v>C3</v>
      </c>
    </row>
    <row r="401" spans="1:3">
      <c r="A401" t="s">
        <v>473</v>
      </c>
      <c r="B401">
        <v>32</v>
      </c>
      <c r="C401" t="str">
        <f t="shared" si="6"/>
        <v>C3</v>
      </c>
    </row>
    <row r="402" spans="1:3">
      <c r="A402" t="s">
        <v>474</v>
      </c>
      <c r="B402">
        <v>32</v>
      </c>
      <c r="C402" t="str">
        <f t="shared" si="6"/>
        <v>C3</v>
      </c>
    </row>
    <row r="403" spans="1:3">
      <c r="A403" t="s">
        <v>475</v>
      </c>
      <c r="B403">
        <v>32</v>
      </c>
      <c r="C403" t="str">
        <f t="shared" si="6"/>
        <v>C3</v>
      </c>
    </row>
    <row r="404" spans="1:3">
      <c r="A404" t="s">
        <v>476</v>
      </c>
      <c r="B404">
        <v>32</v>
      </c>
      <c r="C404" t="str">
        <f t="shared" si="6"/>
        <v>C3</v>
      </c>
    </row>
    <row r="405" spans="1:3">
      <c r="A405" t="s">
        <v>477</v>
      </c>
      <c r="B405">
        <v>32</v>
      </c>
      <c r="C405" t="str">
        <f t="shared" si="6"/>
        <v>C3</v>
      </c>
    </row>
    <row r="406" spans="1:3">
      <c r="A406" t="s">
        <v>478</v>
      </c>
      <c r="B406">
        <v>32</v>
      </c>
      <c r="C406" t="str">
        <f t="shared" si="6"/>
        <v>C3</v>
      </c>
    </row>
    <row r="407" spans="1:3">
      <c r="A407" t="s">
        <v>479</v>
      </c>
      <c r="B407">
        <v>33</v>
      </c>
      <c r="C407" t="str">
        <f t="shared" si="6"/>
        <v>C3</v>
      </c>
    </row>
    <row r="408" spans="1:3">
      <c r="A408" t="s">
        <v>480</v>
      </c>
      <c r="B408">
        <v>33</v>
      </c>
      <c r="C408" t="str">
        <f t="shared" si="6"/>
        <v>C3</v>
      </c>
    </row>
    <row r="409" spans="1:3">
      <c r="A409" t="s">
        <v>481</v>
      </c>
      <c r="B409">
        <v>33</v>
      </c>
      <c r="C409" t="str">
        <f t="shared" si="6"/>
        <v>C3</v>
      </c>
    </row>
    <row r="410" spans="1:3">
      <c r="A410" t="s">
        <v>482</v>
      </c>
      <c r="B410">
        <v>33</v>
      </c>
      <c r="C410" t="str">
        <f t="shared" si="6"/>
        <v>C3</v>
      </c>
    </row>
    <row r="411" spans="1:3">
      <c r="A411" t="s">
        <v>483</v>
      </c>
      <c r="B411">
        <v>33</v>
      </c>
      <c r="C411" t="str">
        <f t="shared" si="6"/>
        <v>C3</v>
      </c>
    </row>
    <row r="412" spans="1:3">
      <c r="A412" t="s">
        <v>484</v>
      </c>
      <c r="B412">
        <v>33</v>
      </c>
      <c r="C412" t="str">
        <f t="shared" si="6"/>
        <v>C3</v>
      </c>
    </row>
    <row r="413" spans="1:3">
      <c r="A413" t="s">
        <v>485</v>
      </c>
      <c r="B413">
        <v>33</v>
      </c>
      <c r="C413" t="str">
        <f t="shared" si="6"/>
        <v>C3</v>
      </c>
    </row>
    <row r="414" spans="1:3">
      <c r="A414" t="s">
        <v>486</v>
      </c>
      <c r="B414">
        <v>33</v>
      </c>
      <c r="C414" t="str">
        <f t="shared" si="6"/>
        <v>C3</v>
      </c>
    </row>
    <row r="415" spans="1:3">
      <c r="A415" t="s">
        <v>487</v>
      </c>
      <c r="B415">
        <v>33</v>
      </c>
      <c r="C415" t="str">
        <f t="shared" si="6"/>
        <v>C3</v>
      </c>
    </row>
    <row r="416" spans="1:3">
      <c r="A416" t="s">
        <v>488</v>
      </c>
      <c r="B416">
        <v>33</v>
      </c>
      <c r="C416" t="str">
        <f t="shared" si="6"/>
        <v>C3</v>
      </c>
    </row>
    <row r="417" spans="1:3">
      <c r="A417" t="s">
        <v>489</v>
      </c>
      <c r="B417">
        <v>33</v>
      </c>
      <c r="C417" t="str">
        <f t="shared" si="6"/>
        <v>C3</v>
      </c>
    </row>
    <row r="418" spans="1:3">
      <c r="A418" t="s">
        <v>490</v>
      </c>
      <c r="B418">
        <v>33</v>
      </c>
      <c r="C418" t="str">
        <f t="shared" si="6"/>
        <v>C3</v>
      </c>
    </row>
    <row r="419" spans="1:3">
      <c r="A419" t="s">
        <v>491</v>
      </c>
      <c r="B419">
        <v>33</v>
      </c>
      <c r="C419" t="str">
        <f t="shared" si="6"/>
        <v>C3</v>
      </c>
    </row>
    <row r="420" spans="1:3">
      <c r="A420" t="s">
        <v>492</v>
      </c>
      <c r="B420">
        <v>33</v>
      </c>
      <c r="C420" t="str">
        <f t="shared" si="6"/>
        <v>C3</v>
      </c>
    </row>
    <row r="421" spans="1:3">
      <c r="A421" t="s">
        <v>493</v>
      </c>
      <c r="B421">
        <v>33</v>
      </c>
      <c r="C421" t="str">
        <f t="shared" si="6"/>
        <v>C3</v>
      </c>
    </row>
    <row r="422" spans="1:3">
      <c r="A422" t="s">
        <v>494</v>
      </c>
      <c r="B422">
        <v>33</v>
      </c>
      <c r="C422" t="str">
        <f t="shared" si="6"/>
        <v>C3</v>
      </c>
    </row>
    <row r="423" spans="1:3">
      <c r="A423" t="s">
        <v>495</v>
      </c>
      <c r="B423">
        <v>33</v>
      </c>
      <c r="C423" t="str">
        <f t="shared" si="6"/>
        <v>C3</v>
      </c>
    </row>
    <row r="424" spans="1:3">
      <c r="A424" t="s">
        <v>496</v>
      </c>
      <c r="B424">
        <v>33</v>
      </c>
      <c r="C424" t="str">
        <f t="shared" si="6"/>
        <v>C3</v>
      </c>
    </row>
    <row r="425" spans="1:3">
      <c r="A425" t="s">
        <v>497</v>
      </c>
      <c r="B425">
        <v>33</v>
      </c>
      <c r="C425" t="str">
        <f t="shared" si="6"/>
        <v>C3</v>
      </c>
    </row>
    <row r="426" spans="1:3">
      <c r="A426" t="s">
        <v>498</v>
      </c>
      <c r="B426">
        <v>33</v>
      </c>
      <c r="C426" t="str">
        <f t="shared" si="6"/>
        <v>C3</v>
      </c>
    </row>
    <row r="427" spans="1:3">
      <c r="A427" t="s">
        <v>499</v>
      </c>
      <c r="B427">
        <v>33</v>
      </c>
      <c r="C427" t="str">
        <f t="shared" si="6"/>
        <v>C3</v>
      </c>
    </row>
    <row r="428" spans="1:3">
      <c r="A428" t="s">
        <v>500</v>
      </c>
      <c r="B428">
        <v>33</v>
      </c>
      <c r="C428" t="str">
        <f t="shared" si="6"/>
        <v>C3</v>
      </c>
    </row>
    <row r="429" spans="1:3">
      <c r="A429" t="s">
        <v>501</v>
      </c>
      <c r="B429">
        <v>34</v>
      </c>
      <c r="C429" t="str">
        <f t="shared" si="6"/>
        <v>C3</v>
      </c>
    </row>
    <row r="430" spans="1:3">
      <c r="A430" t="s">
        <v>502</v>
      </c>
      <c r="B430">
        <v>34</v>
      </c>
      <c r="C430" t="str">
        <f t="shared" si="6"/>
        <v>C3</v>
      </c>
    </row>
    <row r="431" spans="1:3">
      <c r="A431" t="s">
        <v>503</v>
      </c>
      <c r="B431">
        <v>34</v>
      </c>
      <c r="C431" t="str">
        <f t="shared" si="6"/>
        <v>C3</v>
      </c>
    </row>
    <row r="432" spans="1:3">
      <c r="A432" t="s">
        <v>504</v>
      </c>
      <c r="B432">
        <v>34</v>
      </c>
      <c r="C432" t="str">
        <f t="shared" si="6"/>
        <v>C3</v>
      </c>
    </row>
    <row r="433" spans="1:3">
      <c r="A433" t="s">
        <v>505</v>
      </c>
      <c r="B433">
        <v>34</v>
      </c>
      <c r="C433" t="str">
        <f t="shared" si="6"/>
        <v>C3</v>
      </c>
    </row>
    <row r="434" spans="1:3">
      <c r="A434" t="s">
        <v>506</v>
      </c>
      <c r="B434">
        <v>34</v>
      </c>
      <c r="C434" t="str">
        <f t="shared" si="6"/>
        <v>C3</v>
      </c>
    </row>
    <row r="435" spans="1:3">
      <c r="A435" t="s">
        <v>507</v>
      </c>
      <c r="B435">
        <v>34</v>
      </c>
      <c r="C435" t="str">
        <f t="shared" si="6"/>
        <v>C3</v>
      </c>
    </row>
    <row r="436" spans="1:3">
      <c r="A436" t="s">
        <v>508</v>
      </c>
      <c r="B436">
        <v>34</v>
      </c>
      <c r="C436" t="str">
        <f t="shared" si="6"/>
        <v>C3</v>
      </c>
    </row>
    <row r="437" spans="1:3">
      <c r="A437" t="s">
        <v>509</v>
      </c>
      <c r="B437">
        <v>34</v>
      </c>
      <c r="C437" t="str">
        <f t="shared" si="6"/>
        <v>C3</v>
      </c>
    </row>
    <row r="438" spans="1:3">
      <c r="A438" t="s">
        <v>510</v>
      </c>
      <c r="B438">
        <v>34</v>
      </c>
      <c r="C438" t="str">
        <f t="shared" si="6"/>
        <v>C3</v>
      </c>
    </row>
    <row r="439" spans="1:3">
      <c r="A439" t="s">
        <v>511</v>
      </c>
      <c r="B439">
        <v>34</v>
      </c>
      <c r="C439" t="str">
        <f t="shared" si="6"/>
        <v>C3</v>
      </c>
    </row>
    <row r="440" spans="1:3">
      <c r="A440" t="s">
        <v>512</v>
      </c>
      <c r="B440">
        <v>34</v>
      </c>
      <c r="C440" t="str">
        <f t="shared" si="6"/>
        <v>C3</v>
      </c>
    </row>
    <row r="441" spans="1:3">
      <c r="A441" t="s">
        <v>513</v>
      </c>
      <c r="B441">
        <v>34</v>
      </c>
      <c r="C441" t="str">
        <f t="shared" si="6"/>
        <v>C3</v>
      </c>
    </row>
    <row r="442" spans="1:3">
      <c r="A442" t="s">
        <v>514</v>
      </c>
      <c r="B442">
        <v>34</v>
      </c>
      <c r="C442" t="str">
        <f t="shared" si="6"/>
        <v>C3</v>
      </c>
    </row>
    <row r="443" spans="1:3">
      <c r="A443" t="s">
        <v>515</v>
      </c>
      <c r="B443">
        <v>34</v>
      </c>
      <c r="C443" t="str">
        <f t="shared" si="6"/>
        <v>C3</v>
      </c>
    </row>
    <row r="444" spans="1:3">
      <c r="A444" t="s">
        <v>516</v>
      </c>
      <c r="B444">
        <v>34</v>
      </c>
      <c r="C444" t="str">
        <f t="shared" si="6"/>
        <v>C3</v>
      </c>
    </row>
    <row r="445" spans="1:3">
      <c r="A445" t="s">
        <v>517</v>
      </c>
      <c r="B445">
        <v>34</v>
      </c>
      <c r="C445" t="str">
        <f t="shared" si="6"/>
        <v>C3</v>
      </c>
    </row>
    <row r="446" spans="1:3">
      <c r="A446" t="s">
        <v>518</v>
      </c>
      <c r="B446">
        <v>34</v>
      </c>
      <c r="C446" t="str">
        <f t="shared" si="6"/>
        <v>C3</v>
      </c>
    </row>
    <row r="447" spans="1:3">
      <c r="A447" t="s">
        <v>519</v>
      </c>
      <c r="B447">
        <v>34</v>
      </c>
      <c r="C447" t="str">
        <f t="shared" si="6"/>
        <v>C3</v>
      </c>
    </row>
    <row r="448" spans="1:3">
      <c r="A448" t="s">
        <v>520</v>
      </c>
      <c r="B448">
        <v>34</v>
      </c>
      <c r="C448" t="str">
        <f t="shared" si="6"/>
        <v>C3</v>
      </c>
    </row>
    <row r="449" spans="1:3">
      <c r="A449" t="s">
        <v>521</v>
      </c>
      <c r="B449">
        <v>35</v>
      </c>
      <c r="C449" t="str">
        <f t="shared" si="6"/>
        <v>C3</v>
      </c>
    </row>
    <row r="450" spans="1:3">
      <c r="A450" t="s">
        <v>522</v>
      </c>
      <c r="B450">
        <v>35</v>
      </c>
      <c r="C450" t="str">
        <f t="shared" si="6"/>
        <v>C3</v>
      </c>
    </row>
    <row r="451" spans="1:3">
      <c r="A451" t="s">
        <v>523</v>
      </c>
      <c r="B451">
        <v>35</v>
      </c>
      <c r="C451" t="str">
        <f t="shared" ref="C451:C514" si="7">"C"&amp;LEFT(B451)</f>
        <v>C3</v>
      </c>
    </row>
    <row r="452" spans="1:3">
      <c r="A452" t="s">
        <v>524</v>
      </c>
      <c r="B452">
        <v>35</v>
      </c>
      <c r="C452" t="str">
        <f t="shared" si="7"/>
        <v>C3</v>
      </c>
    </row>
    <row r="453" spans="1:3">
      <c r="A453" t="s">
        <v>525</v>
      </c>
      <c r="B453">
        <v>35</v>
      </c>
      <c r="C453" t="str">
        <f t="shared" si="7"/>
        <v>C3</v>
      </c>
    </row>
    <row r="454" spans="1:3">
      <c r="A454" t="s">
        <v>526</v>
      </c>
      <c r="B454">
        <v>35</v>
      </c>
      <c r="C454" t="str">
        <f t="shared" si="7"/>
        <v>C3</v>
      </c>
    </row>
    <row r="455" spans="1:3">
      <c r="A455" t="s">
        <v>527</v>
      </c>
      <c r="B455">
        <v>35</v>
      </c>
      <c r="C455" t="str">
        <f t="shared" si="7"/>
        <v>C3</v>
      </c>
    </row>
    <row r="456" spans="1:3">
      <c r="A456" t="s">
        <v>528</v>
      </c>
      <c r="B456">
        <v>35</v>
      </c>
      <c r="C456" t="str">
        <f t="shared" si="7"/>
        <v>C3</v>
      </c>
    </row>
    <row r="457" spans="1:3">
      <c r="A457" t="s">
        <v>529</v>
      </c>
      <c r="B457">
        <v>35</v>
      </c>
      <c r="C457" t="str">
        <f t="shared" si="7"/>
        <v>C3</v>
      </c>
    </row>
    <row r="458" spans="1:3">
      <c r="A458" t="s">
        <v>530</v>
      </c>
      <c r="B458">
        <v>35</v>
      </c>
      <c r="C458" t="str">
        <f t="shared" si="7"/>
        <v>C3</v>
      </c>
    </row>
    <row r="459" spans="1:3">
      <c r="A459" t="s">
        <v>531</v>
      </c>
      <c r="B459">
        <v>35</v>
      </c>
      <c r="C459" t="str">
        <f t="shared" si="7"/>
        <v>C3</v>
      </c>
    </row>
    <row r="460" spans="1:3">
      <c r="A460" t="s">
        <v>532</v>
      </c>
      <c r="B460">
        <v>35</v>
      </c>
      <c r="C460" t="str">
        <f t="shared" si="7"/>
        <v>C3</v>
      </c>
    </row>
    <row r="461" spans="1:3">
      <c r="A461" t="s">
        <v>533</v>
      </c>
      <c r="B461">
        <v>35</v>
      </c>
      <c r="C461" t="str">
        <f t="shared" si="7"/>
        <v>C3</v>
      </c>
    </row>
    <row r="462" spans="1:3">
      <c r="A462" t="s">
        <v>534</v>
      </c>
      <c r="B462">
        <v>35</v>
      </c>
      <c r="C462" t="str">
        <f t="shared" si="7"/>
        <v>C3</v>
      </c>
    </row>
    <row r="463" spans="1:3">
      <c r="A463" t="s">
        <v>535</v>
      </c>
      <c r="B463">
        <v>35</v>
      </c>
      <c r="C463" t="str">
        <f t="shared" si="7"/>
        <v>C3</v>
      </c>
    </row>
    <row r="464" spans="1:3">
      <c r="A464" t="s">
        <v>536</v>
      </c>
      <c r="B464">
        <v>35</v>
      </c>
      <c r="C464" t="str">
        <f t="shared" si="7"/>
        <v>C3</v>
      </c>
    </row>
    <row r="465" spans="1:3">
      <c r="A465" t="s">
        <v>537</v>
      </c>
      <c r="B465">
        <v>35</v>
      </c>
      <c r="C465" t="str">
        <f t="shared" si="7"/>
        <v>C3</v>
      </c>
    </row>
    <row r="466" spans="1:3">
      <c r="A466" t="s">
        <v>538</v>
      </c>
      <c r="B466">
        <v>35</v>
      </c>
      <c r="C466" t="str">
        <f t="shared" si="7"/>
        <v>C3</v>
      </c>
    </row>
    <row r="467" spans="1:3">
      <c r="A467" t="s">
        <v>539</v>
      </c>
      <c r="B467">
        <v>35</v>
      </c>
      <c r="C467" t="str">
        <f t="shared" si="7"/>
        <v>C3</v>
      </c>
    </row>
    <row r="468" spans="1:3">
      <c r="A468" t="s">
        <v>540</v>
      </c>
      <c r="B468">
        <v>35</v>
      </c>
      <c r="C468" t="str">
        <f t="shared" si="7"/>
        <v>C3</v>
      </c>
    </row>
    <row r="469" spans="1:3">
      <c r="A469" t="s">
        <v>541</v>
      </c>
      <c r="B469">
        <v>35</v>
      </c>
      <c r="C469" t="str">
        <f t="shared" si="7"/>
        <v>C3</v>
      </c>
    </row>
    <row r="470" spans="1:3">
      <c r="A470" t="s">
        <v>542</v>
      </c>
      <c r="B470">
        <v>35</v>
      </c>
      <c r="C470" t="str">
        <f t="shared" si="7"/>
        <v>C3</v>
      </c>
    </row>
    <row r="471" spans="1:3">
      <c r="A471" t="s">
        <v>543</v>
      </c>
      <c r="B471">
        <v>41</v>
      </c>
      <c r="C471" t="str">
        <f t="shared" si="7"/>
        <v>C4</v>
      </c>
    </row>
    <row r="472" spans="1:3">
      <c r="A472" t="s">
        <v>544</v>
      </c>
      <c r="B472">
        <v>41</v>
      </c>
      <c r="C472" t="str">
        <f t="shared" si="7"/>
        <v>C4</v>
      </c>
    </row>
    <row r="473" spans="1:3">
      <c r="A473" t="s">
        <v>545</v>
      </c>
      <c r="B473">
        <v>41</v>
      </c>
      <c r="C473" t="str">
        <f t="shared" si="7"/>
        <v>C4</v>
      </c>
    </row>
    <row r="474" spans="1:3">
      <c r="A474" t="s">
        <v>546</v>
      </c>
      <c r="B474">
        <v>41</v>
      </c>
      <c r="C474" t="str">
        <f t="shared" si="7"/>
        <v>C4</v>
      </c>
    </row>
    <row r="475" spans="1:3">
      <c r="A475" t="s">
        <v>547</v>
      </c>
      <c r="B475">
        <v>41</v>
      </c>
      <c r="C475" t="str">
        <f t="shared" si="7"/>
        <v>C4</v>
      </c>
    </row>
    <row r="476" spans="1:3">
      <c r="A476" t="s">
        <v>548</v>
      </c>
      <c r="B476">
        <v>41</v>
      </c>
      <c r="C476" t="str">
        <f t="shared" si="7"/>
        <v>C4</v>
      </c>
    </row>
    <row r="477" spans="1:3">
      <c r="A477" t="s">
        <v>549</v>
      </c>
      <c r="B477">
        <v>41</v>
      </c>
      <c r="C477" t="str">
        <f t="shared" si="7"/>
        <v>C4</v>
      </c>
    </row>
    <row r="478" spans="1:3">
      <c r="A478" t="s">
        <v>550</v>
      </c>
      <c r="B478">
        <v>41</v>
      </c>
      <c r="C478" t="str">
        <f t="shared" si="7"/>
        <v>C4</v>
      </c>
    </row>
    <row r="479" spans="1:3">
      <c r="A479" t="s">
        <v>551</v>
      </c>
      <c r="B479">
        <v>41</v>
      </c>
      <c r="C479" t="str">
        <f t="shared" si="7"/>
        <v>C4</v>
      </c>
    </row>
    <row r="480" spans="1:3">
      <c r="A480" t="s">
        <v>552</v>
      </c>
      <c r="B480">
        <v>41</v>
      </c>
      <c r="C480" t="str">
        <f t="shared" si="7"/>
        <v>C4</v>
      </c>
    </row>
    <row r="481" spans="1:3">
      <c r="A481" t="s">
        <v>553</v>
      </c>
      <c r="B481">
        <v>41</v>
      </c>
      <c r="C481" t="str">
        <f t="shared" si="7"/>
        <v>C4</v>
      </c>
    </row>
    <row r="482" spans="1:3">
      <c r="A482" t="s">
        <v>554</v>
      </c>
      <c r="B482">
        <v>41</v>
      </c>
      <c r="C482" t="str">
        <f t="shared" si="7"/>
        <v>C4</v>
      </c>
    </row>
    <row r="483" spans="1:3">
      <c r="A483" t="s">
        <v>555</v>
      </c>
      <c r="B483">
        <v>41</v>
      </c>
      <c r="C483" t="str">
        <f t="shared" si="7"/>
        <v>C4</v>
      </c>
    </row>
    <row r="484" spans="1:3">
      <c r="A484" t="s">
        <v>556</v>
      </c>
      <c r="B484">
        <v>41</v>
      </c>
      <c r="C484" t="str">
        <f t="shared" si="7"/>
        <v>C4</v>
      </c>
    </row>
    <row r="485" spans="1:3">
      <c r="A485" t="s">
        <v>557</v>
      </c>
      <c r="B485">
        <v>41</v>
      </c>
      <c r="C485" t="str">
        <f t="shared" si="7"/>
        <v>C4</v>
      </c>
    </row>
    <row r="486" spans="1:3">
      <c r="A486" t="s">
        <v>558</v>
      </c>
      <c r="B486">
        <v>41</v>
      </c>
      <c r="C486" t="str">
        <f t="shared" si="7"/>
        <v>C4</v>
      </c>
    </row>
    <row r="487" spans="1:3">
      <c r="A487" t="s">
        <v>559</v>
      </c>
      <c r="B487">
        <v>41</v>
      </c>
      <c r="C487" t="str">
        <f t="shared" si="7"/>
        <v>C4</v>
      </c>
    </row>
    <row r="488" spans="1:3">
      <c r="A488" t="s">
        <v>560</v>
      </c>
      <c r="B488">
        <v>41</v>
      </c>
      <c r="C488" t="str">
        <f t="shared" si="7"/>
        <v>C4</v>
      </c>
    </row>
    <row r="489" spans="1:3">
      <c r="A489" t="s">
        <v>561</v>
      </c>
      <c r="B489">
        <v>41</v>
      </c>
      <c r="C489" t="str">
        <f t="shared" si="7"/>
        <v>C4</v>
      </c>
    </row>
    <row r="490" spans="1:3">
      <c r="A490" t="s">
        <v>562</v>
      </c>
      <c r="B490">
        <v>41</v>
      </c>
      <c r="C490" t="str">
        <f t="shared" si="7"/>
        <v>C4</v>
      </c>
    </row>
    <row r="491" spans="1:3">
      <c r="A491" t="s">
        <v>563</v>
      </c>
      <c r="B491">
        <v>41</v>
      </c>
      <c r="C491" t="str">
        <f t="shared" si="7"/>
        <v>C4</v>
      </c>
    </row>
    <row r="492" spans="1:3">
      <c r="A492" t="s">
        <v>564</v>
      </c>
      <c r="B492">
        <v>41</v>
      </c>
      <c r="C492" t="str">
        <f t="shared" si="7"/>
        <v>C4</v>
      </c>
    </row>
    <row r="493" spans="1:3">
      <c r="A493" t="s">
        <v>565</v>
      </c>
      <c r="B493">
        <v>41</v>
      </c>
      <c r="C493" t="str">
        <f t="shared" si="7"/>
        <v>C4</v>
      </c>
    </row>
    <row r="494" spans="1:3">
      <c r="A494" t="s">
        <v>566</v>
      </c>
      <c r="B494">
        <v>42</v>
      </c>
      <c r="C494" t="str">
        <f t="shared" si="7"/>
        <v>C4</v>
      </c>
    </row>
    <row r="495" spans="1:3">
      <c r="A495" t="s">
        <v>567</v>
      </c>
      <c r="B495">
        <v>42</v>
      </c>
      <c r="C495" t="str">
        <f t="shared" si="7"/>
        <v>C4</v>
      </c>
    </row>
    <row r="496" spans="1:3">
      <c r="A496" t="s">
        <v>568</v>
      </c>
      <c r="B496">
        <v>42</v>
      </c>
      <c r="C496" t="str">
        <f t="shared" si="7"/>
        <v>C4</v>
      </c>
    </row>
    <row r="497" spans="1:3">
      <c r="A497" t="s">
        <v>569</v>
      </c>
      <c r="B497">
        <v>42</v>
      </c>
      <c r="C497" t="str">
        <f t="shared" si="7"/>
        <v>C4</v>
      </c>
    </row>
    <row r="498" spans="1:3">
      <c r="A498" t="s">
        <v>570</v>
      </c>
      <c r="B498">
        <v>42</v>
      </c>
      <c r="C498" t="str">
        <f t="shared" si="7"/>
        <v>C4</v>
      </c>
    </row>
    <row r="499" spans="1:3">
      <c r="A499" t="s">
        <v>571</v>
      </c>
      <c r="B499">
        <v>42</v>
      </c>
      <c r="C499" t="str">
        <f t="shared" si="7"/>
        <v>C4</v>
      </c>
    </row>
    <row r="500" spans="1:3">
      <c r="A500" t="s">
        <v>572</v>
      </c>
      <c r="B500">
        <v>42</v>
      </c>
      <c r="C500" t="str">
        <f t="shared" si="7"/>
        <v>C4</v>
      </c>
    </row>
    <row r="501" spans="1:3">
      <c r="A501" t="s">
        <v>573</v>
      </c>
      <c r="B501">
        <v>42</v>
      </c>
      <c r="C501" t="str">
        <f t="shared" si="7"/>
        <v>C4</v>
      </c>
    </row>
    <row r="502" spans="1:3">
      <c r="A502" t="s">
        <v>574</v>
      </c>
      <c r="B502">
        <v>42</v>
      </c>
      <c r="C502" t="str">
        <f t="shared" si="7"/>
        <v>C4</v>
      </c>
    </row>
    <row r="503" spans="1:3">
      <c r="A503" t="s">
        <v>575</v>
      </c>
      <c r="B503">
        <v>42</v>
      </c>
      <c r="C503" t="str">
        <f t="shared" si="7"/>
        <v>C4</v>
      </c>
    </row>
    <row r="504" spans="1:3">
      <c r="A504" t="s">
        <v>576</v>
      </c>
      <c r="B504">
        <v>42</v>
      </c>
      <c r="C504" t="str">
        <f t="shared" si="7"/>
        <v>C4</v>
      </c>
    </row>
    <row r="505" spans="1:3">
      <c r="A505" t="s">
        <v>577</v>
      </c>
      <c r="B505">
        <v>42</v>
      </c>
      <c r="C505" t="str">
        <f t="shared" si="7"/>
        <v>C4</v>
      </c>
    </row>
    <row r="506" spans="1:3">
      <c r="A506" t="s">
        <v>578</v>
      </c>
      <c r="B506">
        <v>42</v>
      </c>
      <c r="C506" t="str">
        <f t="shared" si="7"/>
        <v>C4</v>
      </c>
    </row>
    <row r="507" spans="1:3">
      <c r="A507" t="s">
        <v>579</v>
      </c>
      <c r="B507">
        <v>42</v>
      </c>
      <c r="C507" t="str">
        <f t="shared" si="7"/>
        <v>C4</v>
      </c>
    </row>
    <row r="508" spans="1:3">
      <c r="A508" t="s">
        <v>580</v>
      </c>
      <c r="B508">
        <v>42</v>
      </c>
      <c r="C508" t="str">
        <f t="shared" si="7"/>
        <v>C4</v>
      </c>
    </row>
    <row r="509" spans="1:3">
      <c r="A509" t="s">
        <v>581</v>
      </c>
      <c r="B509">
        <v>42</v>
      </c>
      <c r="C509" t="str">
        <f t="shared" si="7"/>
        <v>C4</v>
      </c>
    </row>
    <row r="510" spans="1:3">
      <c r="A510" t="s">
        <v>582</v>
      </c>
      <c r="B510">
        <v>42</v>
      </c>
      <c r="C510" t="str">
        <f t="shared" si="7"/>
        <v>C4</v>
      </c>
    </row>
    <row r="511" spans="1:3">
      <c r="A511" t="s">
        <v>583</v>
      </c>
      <c r="B511">
        <v>42</v>
      </c>
      <c r="C511" t="str">
        <f t="shared" si="7"/>
        <v>C4</v>
      </c>
    </row>
    <row r="512" spans="1:3">
      <c r="A512" t="s">
        <v>584</v>
      </c>
      <c r="B512">
        <v>42</v>
      </c>
      <c r="C512" t="str">
        <f t="shared" si="7"/>
        <v>C4</v>
      </c>
    </row>
    <row r="513" spans="1:3">
      <c r="A513" t="s">
        <v>585</v>
      </c>
      <c r="B513">
        <v>42</v>
      </c>
      <c r="C513" t="str">
        <f t="shared" si="7"/>
        <v>C4</v>
      </c>
    </row>
    <row r="514" spans="1:3">
      <c r="A514" t="s">
        <v>586</v>
      </c>
      <c r="B514">
        <v>42</v>
      </c>
      <c r="C514" t="str">
        <f t="shared" si="7"/>
        <v>C4</v>
      </c>
    </row>
    <row r="515" spans="1:3">
      <c r="A515" t="s">
        <v>587</v>
      </c>
      <c r="B515">
        <v>42</v>
      </c>
      <c r="C515" t="str">
        <f t="shared" ref="C515:C578" si="8">"C"&amp;LEFT(B515)</f>
        <v>C4</v>
      </c>
    </row>
    <row r="516" spans="1:3">
      <c r="A516" t="s">
        <v>588</v>
      </c>
      <c r="B516">
        <v>42</v>
      </c>
      <c r="C516" t="str">
        <f t="shared" si="8"/>
        <v>C4</v>
      </c>
    </row>
    <row r="517" spans="1:3">
      <c r="A517" t="s">
        <v>589</v>
      </c>
      <c r="B517">
        <v>42</v>
      </c>
      <c r="C517" t="str">
        <f t="shared" si="8"/>
        <v>C4</v>
      </c>
    </row>
    <row r="518" spans="1:3">
      <c r="A518" t="s">
        <v>590</v>
      </c>
      <c r="B518">
        <v>42</v>
      </c>
      <c r="C518" t="str">
        <f t="shared" si="8"/>
        <v>C4</v>
      </c>
    </row>
    <row r="519" spans="1:3">
      <c r="A519" t="s">
        <v>591</v>
      </c>
      <c r="B519">
        <v>42</v>
      </c>
      <c r="C519" t="str">
        <f t="shared" si="8"/>
        <v>C4</v>
      </c>
    </row>
    <row r="520" spans="1:3">
      <c r="A520" t="s">
        <v>592</v>
      </c>
      <c r="B520">
        <v>42</v>
      </c>
      <c r="C520" t="str">
        <f t="shared" si="8"/>
        <v>C4</v>
      </c>
    </row>
    <row r="521" spans="1:3">
      <c r="A521" t="s">
        <v>593</v>
      </c>
      <c r="B521">
        <v>42</v>
      </c>
      <c r="C521" t="str">
        <f t="shared" si="8"/>
        <v>C4</v>
      </c>
    </row>
    <row r="522" spans="1:3">
      <c r="A522" t="s">
        <v>594</v>
      </c>
      <c r="B522">
        <v>42</v>
      </c>
      <c r="C522" t="str">
        <f t="shared" si="8"/>
        <v>C4</v>
      </c>
    </row>
    <row r="523" spans="1:3">
      <c r="A523" t="s">
        <v>595</v>
      </c>
      <c r="B523">
        <v>42</v>
      </c>
      <c r="C523" t="str">
        <f t="shared" si="8"/>
        <v>C4</v>
      </c>
    </row>
    <row r="524" spans="1:3">
      <c r="A524" t="s">
        <v>596</v>
      </c>
      <c r="B524">
        <v>43</v>
      </c>
      <c r="C524" t="str">
        <f t="shared" si="8"/>
        <v>C4</v>
      </c>
    </row>
    <row r="525" spans="1:3">
      <c r="A525" t="s">
        <v>597</v>
      </c>
      <c r="B525">
        <v>43</v>
      </c>
      <c r="C525" t="str">
        <f t="shared" si="8"/>
        <v>C4</v>
      </c>
    </row>
    <row r="526" spans="1:3">
      <c r="A526" t="s">
        <v>598</v>
      </c>
      <c r="B526">
        <v>43</v>
      </c>
      <c r="C526" t="str">
        <f t="shared" si="8"/>
        <v>C4</v>
      </c>
    </row>
    <row r="527" spans="1:3">
      <c r="A527" t="s">
        <v>599</v>
      </c>
      <c r="B527">
        <v>43</v>
      </c>
      <c r="C527" t="str">
        <f t="shared" si="8"/>
        <v>C4</v>
      </c>
    </row>
    <row r="528" spans="1:3">
      <c r="A528" t="s">
        <v>600</v>
      </c>
      <c r="B528">
        <v>43</v>
      </c>
      <c r="C528" t="str">
        <f t="shared" si="8"/>
        <v>C4</v>
      </c>
    </row>
    <row r="529" spans="1:3">
      <c r="A529" t="s">
        <v>601</v>
      </c>
      <c r="B529">
        <v>43</v>
      </c>
      <c r="C529" t="str">
        <f t="shared" si="8"/>
        <v>C4</v>
      </c>
    </row>
    <row r="530" spans="1:3">
      <c r="A530" t="s">
        <v>602</v>
      </c>
      <c r="B530">
        <v>43</v>
      </c>
      <c r="C530" t="str">
        <f t="shared" si="8"/>
        <v>C4</v>
      </c>
    </row>
    <row r="531" spans="1:3">
      <c r="A531" t="s">
        <v>603</v>
      </c>
      <c r="B531">
        <v>43</v>
      </c>
      <c r="C531" t="str">
        <f t="shared" si="8"/>
        <v>C4</v>
      </c>
    </row>
    <row r="532" spans="1:3">
      <c r="A532" t="s">
        <v>604</v>
      </c>
      <c r="B532">
        <v>43</v>
      </c>
      <c r="C532" t="str">
        <f t="shared" si="8"/>
        <v>C4</v>
      </c>
    </row>
    <row r="533" spans="1:3">
      <c r="A533" t="s">
        <v>605</v>
      </c>
      <c r="B533">
        <v>43</v>
      </c>
      <c r="C533" t="str">
        <f t="shared" si="8"/>
        <v>C4</v>
      </c>
    </row>
    <row r="534" spans="1:3">
      <c r="A534" t="s">
        <v>606</v>
      </c>
      <c r="B534">
        <v>43</v>
      </c>
      <c r="C534" t="str">
        <f t="shared" si="8"/>
        <v>C4</v>
      </c>
    </row>
    <row r="535" spans="1:3">
      <c r="A535" t="s">
        <v>607</v>
      </c>
      <c r="B535">
        <v>43</v>
      </c>
      <c r="C535" t="str">
        <f t="shared" si="8"/>
        <v>C4</v>
      </c>
    </row>
    <row r="536" spans="1:3">
      <c r="A536" t="s">
        <v>608</v>
      </c>
      <c r="B536">
        <v>43</v>
      </c>
      <c r="C536" t="str">
        <f t="shared" si="8"/>
        <v>C4</v>
      </c>
    </row>
    <row r="537" spans="1:3">
      <c r="A537" t="s">
        <v>609</v>
      </c>
      <c r="B537">
        <v>43</v>
      </c>
      <c r="C537" t="str">
        <f t="shared" si="8"/>
        <v>C4</v>
      </c>
    </row>
    <row r="538" spans="1:3">
      <c r="A538" t="s">
        <v>610</v>
      </c>
      <c r="B538">
        <v>43</v>
      </c>
      <c r="C538" t="str">
        <f t="shared" si="8"/>
        <v>C4</v>
      </c>
    </row>
    <row r="539" spans="1:3">
      <c r="A539" t="s">
        <v>611</v>
      </c>
      <c r="B539">
        <v>43</v>
      </c>
      <c r="C539" t="str">
        <f t="shared" si="8"/>
        <v>C4</v>
      </c>
    </row>
    <row r="540" spans="1:3">
      <c r="A540" t="s">
        <v>612</v>
      </c>
      <c r="B540">
        <v>43</v>
      </c>
      <c r="C540" t="str">
        <f t="shared" si="8"/>
        <v>C4</v>
      </c>
    </row>
    <row r="541" spans="1:3">
      <c r="A541" t="s">
        <v>613</v>
      </c>
      <c r="B541">
        <v>43</v>
      </c>
      <c r="C541" t="str">
        <f t="shared" si="8"/>
        <v>C4</v>
      </c>
    </row>
    <row r="542" spans="1:3">
      <c r="A542" t="s">
        <v>614</v>
      </c>
      <c r="B542">
        <v>43</v>
      </c>
      <c r="C542" t="str">
        <f t="shared" si="8"/>
        <v>C4</v>
      </c>
    </row>
    <row r="543" spans="1:3">
      <c r="A543" t="s">
        <v>615</v>
      </c>
      <c r="B543">
        <v>43</v>
      </c>
      <c r="C543" t="str">
        <f t="shared" si="8"/>
        <v>C4</v>
      </c>
    </row>
    <row r="544" spans="1:3">
      <c r="A544" t="s">
        <v>616</v>
      </c>
      <c r="B544">
        <v>43</v>
      </c>
      <c r="C544" t="str">
        <f t="shared" si="8"/>
        <v>C4</v>
      </c>
    </row>
    <row r="545" spans="1:3">
      <c r="A545" t="s">
        <v>617</v>
      </c>
      <c r="B545">
        <v>43</v>
      </c>
      <c r="C545" t="str">
        <f t="shared" si="8"/>
        <v>C4</v>
      </c>
    </row>
    <row r="546" spans="1:3">
      <c r="A546" t="s">
        <v>618</v>
      </c>
      <c r="B546">
        <v>44</v>
      </c>
      <c r="C546" t="str">
        <f t="shared" si="8"/>
        <v>C4</v>
      </c>
    </row>
    <row r="547" spans="1:3">
      <c r="A547" t="s">
        <v>619</v>
      </c>
      <c r="B547">
        <v>44</v>
      </c>
      <c r="C547" t="str">
        <f t="shared" si="8"/>
        <v>C4</v>
      </c>
    </row>
    <row r="548" spans="1:3">
      <c r="A548" t="s">
        <v>620</v>
      </c>
      <c r="B548">
        <v>44</v>
      </c>
      <c r="C548" t="str">
        <f t="shared" si="8"/>
        <v>C4</v>
      </c>
    </row>
    <row r="549" spans="1:3">
      <c r="A549" t="s">
        <v>621</v>
      </c>
      <c r="B549">
        <v>44</v>
      </c>
      <c r="C549" t="str">
        <f t="shared" si="8"/>
        <v>C4</v>
      </c>
    </row>
    <row r="550" spans="1:3">
      <c r="A550" t="s">
        <v>622</v>
      </c>
      <c r="B550">
        <v>44</v>
      </c>
      <c r="C550" t="str">
        <f t="shared" si="8"/>
        <v>C4</v>
      </c>
    </row>
    <row r="551" spans="1:3">
      <c r="A551" t="s">
        <v>623</v>
      </c>
      <c r="B551">
        <v>44</v>
      </c>
      <c r="C551" t="str">
        <f t="shared" si="8"/>
        <v>C4</v>
      </c>
    </row>
    <row r="552" spans="1:3">
      <c r="A552" t="s">
        <v>624</v>
      </c>
      <c r="B552">
        <v>44</v>
      </c>
      <c r="C552" t="str">
        <f t="shared" si="8"/>
        <v>C4</v>
      </c>
    </row>
    <row r="553" spans="1:3">
      <c r="A553" t="s">
        <v>625</v>
      </c>
      <c r="B553">
        <v>44</v>
      </c>
      <c r="C553" t="str">
        <f t="shared" si="8"/>
        <v>C4</v>
      </c>
    </row>
    <row r="554" spans="1:3">
      <c r="A554" t="s">
        <v>626</v>
      </c>
      <c r="B554">
        <v>44</v>
      </c>
      <c r="C554" t="str">
        <f t="shared" si="8"/>
        <v>C4</v>
      </c>
    </row>
    <row r="555" spans="1:3">
      <c r="A555" t="s">
        <v>627</v>
      </c>
      <c r="B555">
        <v>44</v>
      </c>
      <c r="C555" t="str">
        <f t="shared" si="8"/>
        <v>C4</v>
      </c>
    </row>
    <row r="556" spans="1:3">
      <c r="A556" t="s">
        <v>628</v>
      </c>
      <c r="B556">
        <v>44</v>
      </c>
      <c r="C556" t="str">
        <f t="shared" si="8"/>
        <v>C4</v>
      </c>
    </row>
    <row r="557" spans="1:3">
      <c r="A557" t="s">
        <v>629</v>
      </c>
      <c r="B557">
        <v>44</v>
      </c>
      <c r="C557" t="str">
        <f t="shared" si="8"/>
        <v>C4</v>
      </c>
    </row>
    <row r="558" spans="1:3">
      <c r="A558" t="s">
        <v>630</v>
      </c>
      <c r="B558">
        <v>44</v>
      </c>
      <c r="C558" t="str">
        <f t="shared" si="8"/>
        <v>C4</v>
      </c>
    </row>
    <row r="559" spans="1:3">
      <c r="A559" t="s">
        <v>631</v>
      </c>
      <c r="B559">
        <v>44</v>
      </c>
      <c r="C559" t="str">
        <f t="shared" si="8"/>
        <v>C4</v>
      </c>
    </row>
    <row r="560" spans="1:3">
      <c r="A560" t="s">
        <v>632</v>
      </c>
      <c r="B560">
        <v>44</v>
      </c>
      <c r="C560" t="str">
        <f t="shared" si="8"/>
        <v>C4</v>
      </c>
    </row>
    <row r="561" spans="1:3">
      <c r="A561" t="s">
        <v>633</v>
      </c>
      <c r="B561">
        <v>44</v>
      </c>
      <c r="C561" t="str">
        <f t="shared" si="8"/>
        <v>C4</v>
      </c>
    </row>
    <row r="562" spans="1:3">
      <c r="A562" t="s">
        <v>634</v>
      </c>
      <c r="B562">
        <v>44</v>
      </c>
      <c r="C562" t="str">
        <f t="shared" si="8"/>
        <v>C4</v>
      </c>
    </row>
    <row r="563" spans="1:3">
      <c r="A563" t="s">
        <v>635</v>
      </c>
      <c r="B563">
        <v>44</v>
      </c>
      <c r="C563" t="str">
        <f t="shared" si="8"/>
        <v>C4</v>
      </c>
    </row>
    <row r="564" spans="1:3">
      <c r="A564" t="s">
        <v>636</v>
      </c>
      <c r="B564">
        <v>44</v>
      </c>
      <c r="C564" t="str">
        <f t="shared" si="8"/>
        <v>C4</v>
      </c>
    </row>
    <row r="565" spans="1:3">
      <c r="A565" t="s">
        <v>637</v>
      </c>
      <c r="B565">
        <v>44</v>
      </c>
      <c r="C565" t="str">
        <f t="shared" si="8"/>
        <v>C4</v>
      </c>
    </row>
    <row r="566" spans="1:3">
      <c r="A566" t="s">
        <v>638</v>
      </c>
      <c r="B566">
        <v>44</v>
      </c>
      <c r="C566" t="str">
        <f t="shared" si="8"/>
        <v>C4</v>
      </c>
    </row>
    <row r="567" spans="1:3">
      <c r="A567" t="s">
        <v>639</v>
      </c>
      <c r="B567">
        <v>44</v>
      </c>
      <c r="C567" t="str">
        <f t="shared" si="8"/>
        <v>C4</v>
      </c>
    </row>
    <row r="568" spans="1:3">
      <c r="A568" t="s">
        <v>640</v>
      </c>
      <c r="B568">
        <v>44</v>
      </c>
      <c r="C568" t="str">
        <f t="shared" si="8"/>
        <v>C4</v>
      </c>
    </row>
    <row r="569" spans="1:3">
      <c r="A569" t="s">
        <v>641</v>
      </c>
      <c r="B569">
        <v>44</v>
      </c>
      <c r="C569" t="str">
        <f t="shared" si="8"/>
        <v>C4</v>
      </c>
    </row>
    <row r="570" spans="1:3">
      <c r="A570" t="s">
        <v>642</v>
      </c>
      <c r="B570">
        <v>45</v>
      </c>
      <c r="C570" t="str">
        <f t="shared" si="8"/>
        <v>C4</v>
      </c>
    </row>
    <row r="571" spans="1:3">
      <c r="A571" t="s">
        <v>643</v>
      </c>
      <c r="B571">
        <v>45</v>
      </c>
      <c r="C571" t="str">
        <f t="shared" si="8"/>
        <v>C4</v>
      </c>
    </row>
    <row r="572" spans="1:3">
      <c r="A572" t="s">
        <v>644</v>
      </c>
      <c r="B572">
        <v>45</v>
      </c>
      <c r="C572" t="str">
        <f t="shared" si="8"/>
        <v>C4</v>
      </c>
    </row>
    <row r="573" spans="1:3">
      <c r="A573" t="s">
        <v>645</v>
      </c>
      <c r="B573">
        <v>45</v>
      </c>
      <c r="C573" t="str">
        <f t="shared" si="8"/>
        <v>C4</v>
      </c>
    </row>
    <row r="574" spans="1:3">
      <c r="A574" t="s">
        <v>646</v>
      </c>
      <c r="B574">
        <v>45</v>
      </c>
      <c r="C574" t="str">
        <f t="shared" si="8"/>
        <v>C4</v>
      </c>
    </row>
    <row r="575" spans="1:3">
      <c r="A575" t="s">
        <v>647</v>
      </c>
      <c r="B575">
        <v>45</v>
      </c>
      <c r="C575" t="str">
        <f t="shared" si="8"/>
        <v>C4</v>
      </c>
    </row>
    <row r="576" spans="1:3">
      <c r="A576" t="s">
        <v>648</v>
      </c>
      <c r="B576">
        <v>45</v>
      </c>
      <c r="C576" t="str">
        <f t="shared" si="8"/>
        <v>C4</v>
      </c>
    </row>
    <row r="577" spans="1:3">
      <c r="A577" t="s">
        <v>649</v>
      </c>
      <c r="B577">
        <v>45</v>
      </c>
      <c r="C577" t="str">
        <f t="shared" si="8"/>
        <v>C4</v>
      </c>
    </row>
    <row r="578" spans="1:3">
      <c r="A578" t="s">
        <v>650</v>
      </c>
      <c r="B578">
        <v>45</v>
      </c>
      <c r="C578" t="str">
        <f t="shared" si="8"/>
        <v>C4</v>
      </c>
    </row>
    <row r="579" spans="1:3">
      <c r="A579" t="s">
        <v>651</v>
      </c>
      <c r="B579">
        <v>45</v>
      </c>
      <c r="C579" t="str">
        <f t="shared" ref="C579:C642" si="9">"C"&amp;LEFT(B579)</f>
        <v>C4</v>
      </c>
    </row>
    <row r="580" spans="1:3">
      <c r="A580" t="s">
        <v>652</v>
      </c>
      <c r="B580">
        <v>45</v>
      </c>
      <c r="C580" t="str">
        <f t="shared" si="9"/>
        <v>C4</v>
      </c>
    </row>
    <row r="581" spans="1:3">
      <c r="A581" t="s">
        <v>653</v>
      </c>
      <c r="B581">
        <v>45</v>
      </c>
      <c r="C581" t="str">
        <f t="shared" si="9"/>
        <v>C4</v>
      </c>
    </row>
    <row r="582" spans="1:3">
      <c r="A582" t="s">
        <v>654</v>
      </c>
      <c r="B582">
        <v>45</v>
      </c>
      <c r="C582" t="str">
        <f t="shared" si="9"/>
        <v>C4</v>
      </c>
    </row>
    <row r="583" spans="1:3">
      <c r="A583" t="s">
        <v>655</v>
      </c>
      <c r="B583">
        <v>45</v>
      </c>
      <c r="C583" t="str">
        <f t="shared" si="9"/>
        <v>C4</v>
      </c>
    </row>
    <row r="584" spans="1:3">
      <c r="A584" t="s">
        <v>656</v>
      </c>
      <c r="B584">
        <v>45</v>
      </c>
      <c r="C584" t="str">
        <f t="shared" si="9"/>
        <v>C4</v>
      </c>
    </row>
    <row r="585" spans="1:3">
      <c r="A585" t="s">
        <v>657</v>
      </c>
      <c r="B585">
        <v>45</v>
      </c>
      <c r="C585" t="str">
        <f t="shared" si="9"/>
        <v>C4</v>
      </c>
    </row>
    <row r="586" spans="1:3">
      <c r="A586" t="s">
        <v>658</v>
      </c>
      <c r="B586">
        <v>45</v>
      </c>
      <c r="C586" t="str">
        <f t="shared" si="9"/>
        <v>C4</v>
      </c>
    </row>
    <row r="587" spans="1:3">
      <c r="A587" t="s">
        <v>659</v>
      </c>
      <c r="B587">
        <v>45</v>
      </c>
      <c r="C587" t="str">
        <f t="shared" si="9"/>
        <v>C4</v>
      </c>
    </row>
    <row r="588" spans="1:3">
      <c r="A588" t="s">
        <v>660</v>
      </c>
      <c r="B588">
        <v>45</v>
      </c>
      <c r="C588" t="str">
        <f t="shared" si="9"/>
        <v>C4</v>
      </c>
    </row>
    <row r="589" spans="1:3">
      <c r="A589" t="s">
        <v>661</v>
      </c>
      <c r="B589">
        <v>45</v>
      </c>
      <c r="C589" t="str">
        <f t="shared" si="9"/>
        <v>C4</v>
      </c>
    </row>
    <row r="590" spans="1:3">
      <c r="A590" t="s">
        <v>662</v>
      </c>
      <c r="B590">
        <v>45</v>
      </c>
      <c r="C590" t="str">
        <f t="shared" si="9"/>
        <v>C4</v>
      </c>
    </row>
    <row r="591" spans="1:3">
      <c r="A591" t="s">
        <v>663</v>
      </c>
      <c r="B591">
        <v>45</v>
      </c>
      <c r="C591" t="str">
        <f t="shared" si="9"/>
        <v>C4</v>
      </c>
    </row>
    <row r="592" spans="1:3">
      <c r="A592" t="s">
        <v>664</v>
      </c>
      <c r="B592">
        <v>45</v>
      </c>
      <c r="C592" t="str">
        <f t="shared" si="9"/>
        <v>C4</v>
      </c>
    </row>
    <row r="593" spans="1:3">
      <c r="A593" t="s">
        <v>665</v>
      </c>
      <c r="B593">
        <v>45</v>
      </c>
      <c r="C593" t="str">
        <f t="shared" si="9"/>
        <v>C4</v>
      </c>
    </row>
    <row r="594" spans="1:3">
      <c r="A594" t="s">
        <v>666</v>
      </c>
      <c r="B594">
        <v>45</v>
      </c>
      <c r="C594" t="str">
        <f t="shared" si="9"/>
        <v>C4</v>
      </c>
    </row>
    <row r="595" spans="1:3">
      <c r="A595" t="s">
        <v>667</v>
      </c>
      <c r="B595">
        <v>45</v>
      </c>
      <c r="C595" t="str">
        <f t="shared" si="9"/>
        <v>C4</v>
      </c>
    </row>
    <row r="596" spans="1:3">
      <c r="A596" t="s">
        <v>668</v>
      </c>
      <c r="B596">
        <v>45</v>
      </c>
      <c r="C596" t="str">
        <f t="shared" si="9"/>
        <v>C4</v>
      </c>
    </row>
    <row r="597" spans="1:3">
      <c r="A597" t="s">
        <v>669</v>
      </c>
      <c r="B597">
        <v>45</v>
      </c>
      <c r="C597" t="str">
        <f t="shared" si="9"/>
        <v>C4</v>
      </c>
    </row>
    <row r="598" spans="1:3">
      <c r="A598" t="s">
        <v>670</v>
      </c>
      <c r="B598">
        <v>45</v>
      </c>
      <c r="C598" t="str">
        <f t="shared" si="9"/>
        <v>C4</v>
      </c>
    </row>
    <row r="599" spans="1:3">
      <c r="A599" t="s">
        <v>671</v>
      </c>
      <c r="B599">
        <v>45</v>
      </c>
      <c r="C599" t="str">
        <f t="shared" si="9"/>
        <v>C4</v>
      </c>
    </row>
    <row r="600" spans="1:3">
      <c r="A600" t="s">
        <v>672</v>
      </c>
      <c r="B600">
        <v>45</v>
      </c>
      <c r="C600" t="str">
        <f t="shared" si="9"/>
        <v>C4</v>
      </c>
    </row>
    <row r="601" spans="1:3">
      <c r="A601" t="s">
        <v>673</v>
      </c>
      <c r="B601">
        <v>45</v>
      </c>
      <c r="C601" t="str">
        <f t="shared" si="9"/>
        <v>C4</v>
      </c>
    </row>
    <row r="602" spans="1:3">
      <c r="A602" t="s">
        <v>674</v>
      </c>
      <c r="B602">
        <v>45</v>
      </c>
      <c r="C602" t="str">
        <f t="shared" si="9"/>
        <v>C4</v>
      </c>
    </row>
    <row r="603" spans="1:3">
      <c r="A603" t="s">
        <v>675</v>
      </c>
      <c r="B603">
        <v>45</v>
      </c>
      <c r="C603" t="str">
        <f t="shared" si="9"/>
        <v>C4</v>
      </c>
    </row>
    <row r="604" spans="1:3">
      <c r="A604" t="s">
        <v>676</v>
      </c>
      <c r="B604">
        <v>45</v>
      </c>
      <c r="C604" t="str">
        <f t="shared" si="9"/>
        <v>C4</v>
      </c>
    </row>
    <row r="605" spans="1:3">
      <c r="A605" t="s">
        <v>677</v>
      </c>
      <c r="B605">
        <v>45</v>
      </c>
      <c r="C605" t="str">
        <f t="shared" si="9"/>
        <v>C4</v>
      </c>
    </row>
    <row r="606" spans="1:3">
      <c r="A606" t="s">
        <v>678</v>
      </c>
      <c r="B606">
        <v>45</v>
      </c>
      <c r="C606" t="str">
        <f t="shared" si="9"/>
        <v>C4</v>
      </c>
    </row>
    <row r="607" spans="1:3">
      <c r="A607" t="s">
        <v>679</v>
      </c>
      <c r="B607">
        <v>45</v>
      </c>
      <c r="C607" t="str">
        <f t="shared" si="9"/>
        <v>C4</v>
      </c>
    </row>
    <row r="608" spans="1:3">
      <c r="A608" t="s">
        <v>680</v>
      </c>
      <c r="B608">
        <v>45</v>
      </c>
      <c r="C608" t="str">
        <f t="shared" si="9"/>
        <v>C4</v>
      </c>
    </row>
    <row r="609" spans="1:3">
      <c r="A609" t="s">
        <v>681</v>
      </c>
      <c r="B609">
        <v>45</v>
      </c>
      <c r="C609" t="str">
        <f t="shared" si="9"/>
        <v>C4</v>
      </c>
    </row>
    <row r="610" spans="1:3">
      <c r="A610" t="s">
        <v>682</v>
      </c>
      <c r="B610">
        <v>45</v>
      </c>
      <c r="C610" t="str">
        <f t="shared" si="9"/>
        <v>C4</v>
      </c>
    </row>
    <row r="611" spans="1:3">
      <c r="A611" t="s">
        <v>683</v>
      </c>
      <c r="B611">
        <v>45</v>
      </c>
      <c r="C611" t="str">
        <f t="shared" si="9"/>
        <v>C4</v>
      </c>
    </row>
    <row r="612" spans="1:3">
      <c r="A612" t="s">
        <v>684</v>
      </c>
      <c r="B612">
        <v>45</v>
      </c>
      <c r="C612" t="str">
        <f t="shared" si="9"/>
        <v>C4</v>
      </c>
    </row>
    <row r="613" spans="1:3">
      <c r="A613" t="s">
        <v>685</v>
      </c>
      <c r="B613">
        <v>45</v>
      </c>
      <c r="C613" t="str">
        <f t="shared" si="9"/>
        <v>C4</v>
      </c>
    </row>
    <row r="614" spans="1:3">
      <c r="A614" t="s">
        <v>686</v>
      </c>
      <c r="B614">
        <v>51</v>
      </c>
      <c r="C614" t="str">
        <f t="shared" si="9"/>
        <v>C5</v>
      </c>
    </row>
    <row r="615" spans="1:3">
      <c r="A615" t="s">
        <v>687</v>
      </c>
      <c r="B615">
        <v>51</v>
      </c>
      <c r="C615" t="str">
        <f t="shared" si="9"/>
        <v>C5</v>
      </c>
    </row>
    <row r="616" spans="1:3">
      <c r="A616" t="s">
        <v>688</v>
      </c>
      <c r="B616">
        <v>51</v>
      </c>
      <c r="C616" t="str">
        <f t="shared" si="9"/>
        <v>C5</v>
      </c>
    </row>
    <row r="617" spans="1:3">
      <c r="A617" t="s">
        <v>689</v>
      </c>
      <c r="B617">
        <v>51</v>
      </c>
      <c r="C617" t="str">
        <f t="shared" si="9"/>
        <v>C5</v>
      </c>
    </row>
    <row r="618" spans="1:3">
      <c r="A618" t="s">
        <v>690</v>
      </c>
      <c r="B618">
        <v>51</v>
      </c>
      <c r="C618" t="str">
        <f t="shared" si="9"/>
        <v>C5</v>
      </c>
    </row>
    <row r="619" spans="1:3">
      <c r="A619" t="s">
        <v>691</v>
      </c>
      <c r="B619">
        <v>51</v>
      </c>
      <c r="C619" t="str">
        <f t="shared" si="9"/>
        <v>C5</v>
      </c>
    </row>
    <row r="620" spans="1:3">
      <c r="A620" t="s">
        <v>692</v>
      </c>
      <c r="B620">
        <v>51</v>
      </c>
      <c r="C620" t="str">
        <f t="shared" si="9"/>
        <v>C5</v>
      </c>
    </row>
    <row r="621" spans="1:3">
      <c r="A621" t="s">
        <v>693</v>
      </c>
      <c r="B621">
        <v>51</v>
      </c>
      <c r="C621" t="str">
        <f t="shared" si="9"/>
        <v>C5</v>
      </c>
    </row>
    <row r="622" spans="1:3">
      <c r="A622" t="s">
        <v>694</v>
      </c>
      <c r="B622">
        <v>51</v>
      </c>
      <c r="C622" t="str">
        <f t="shared" si="9"/>
        <v>C5</v>
      </c>
    </row>
    <row r="623" spans="1:3">
      <c r="A623" t="s">
        <v>695</v>
      </c>
      <c r="B623">
        <v>51</v>
      </c>
      <c r="C623" t="str">
        <f t="shared" si="9"/>
        <v>C5</v>
      </c>
    </row>
    <row r="624" spans="1:3">
      <c r="A624" t="s">
        <v>696</v>
      </c>
      <c r="B624">
        <v>51</v>
      </c>
      <c r="C624" t="str">
        <f t="shared" si="9"/>
        <v>C5</v>
      </c>
    </row>
    <row r="625" spans="1:3">
      <c r="A625" t="s">
        <v>697</v>
      </c>
      <c r="B625">
        <v>51</v>
      </c>
      <c r="C625" t="str">
        <f t="shared" si="9"/>
        <v>C5</v>
      </c>
    </row>
    <row r="626" spans="1:3">
      <c r="A626" t="s">
        <v>698</v>
      </c>
      <c r="B626">
        <v>51</v>
      </c>
      <c r="C626" t="str">
        <f t="shared" si="9"/>
        <v>C5</v>
      </c>
    </row>
    <row r="627" spans="1:3">
      <c r="A627" t="s">
        <v>699</v>
      </c>
      <c r="B627">
        <v>51</v>
      </c>
      <c r="C627" t="str">
        <f t="shared" si="9"/>
        <v>C5</v>
      </c>
    </row>
    <row r="628" spans="1:3">
      <c r="A628" t="s">
        <v>700</v>
      </c>
      <c r="B628">
        <v>51</v>
      </c>
      <c r="C628" t="str">
        <f t="shared" si="9"/>
        <v>C5</v>
      </c>
    </row>
    <row r="629" spans="1:3">
      <c r="A629" t="s">
        <v>701</v>
      </c>
      <c r="B629">
        <v>51</v>
      </c>
      <c r="C629" t="str">
        <f t="shared" si="9"/>
        <v>C5</v>
      </c>
    </row>
    <row r="630" spans="1:3">
      <c r="A630" t="s">
        <v>702</v>
      </c>
      <c r="B630">
        <v>51</v>
      </c>
      <c r="C630" t="str">
        <f t="shared" si="9"/>
        <v>C5</v>
      </c>
    </row>
    <row r="631" spans="1:3">
      <c r="A631" t="s">
        <v>703</v>
      </c>
      <c r="B631">
        <v>51</v>
      </c>
      <c r="C631" t="str">
        <f t="shared" si="9"/>
        <v>C5</v>
      </c>
    </row>
    <row r="632" spans="1:3">
      <c r="A632" t="s">
        <v>704</v>
      </c>
      <c r="B632">
        <v>51</v>
      </c>
      <c r="C632" t="str">
        <f t="shared" si="9"/>
        <v>C5</v>
      </c>
    </row>
    <row r="633" spans="1:3">
      <c r="A633" t="s">
        <v>705</v>
      </c>
      <c r="B633">
        <v>51</v>
      </c>
      <c r="C633" t="str">
        <f t="shared" si="9"/>
        <v>C5</v>
      </c>
    </row>
    <row r="634" spans="1:3">
      <c r="A634" t="s">
        <v>706</v>
      </c>
      <c r="B634">
        <v>51</v>
      </c>
      <c r="C634" t="str">
        <f t="shared" si="9"/>
        <v>C5</v>
      </c>
    </row>
    <row r="635" spans="1:3">
      <c r="A635" t="s">
        <v>707</v>
      </c>
      <c r="B635">
        <v>51</v>
      </c>
      <c r="C635" t="str">
        <f t="shared" si="9"/>
        <v>C5</v>
      </c>
    </row>
    <row r="636" spans="1:3">
      <c r="A636" t="s">
        <v>708</v>
      </c>
      <c r="B636">
        <v>51</v>
      </c>
      <c r="C636" t="str">
        <f t="shared" si="9"/>
        <v>C5</v>
      </c>
    </row>
    <row r="637" spans="1:3">
      <c r="A637" t="s">
        <v>709</v>
      </c>
      <c r="B637">
        <v>51</v>
      </c>
      <c r="C637" t="str">
        <f t="shared" si="9"/>
        <v>C5</v>
      </c>
    </row>
    <row r="638" spans="1:3">
      <c r="A638" t="s">
        <v>710</v>
      </c>
      <c r="B638">
        <v>51</v>
      </c>
      <c r="C638" t="str">
        <f t="shared" si="9"/>
        <v>C5</v>
      </c>
    </row>
    <row r="639" spans="1:3">
      <c r="A639" t="s">
        <v>711</v>
      </c>
      <c r="B639">
        <v>51</v>
      </c>
      <c r="C639" t="str">
        <f t="shared" si="9"/>
        <v>C5</v>
      </c>
    </row>
    <row r="640" spans="1:3">
      <c r="A640" t="s">
        <v>712</v>
      </c>
      <c r="B640">
        <v>51</v>
      </c>
      <c r="C640" t="str">
        <f t="shared" si="9"/>
        <v>C5</v>
      </c>
    </row>
    <row r="641" spans="1:3">
      <c r="A641" t="s">
        <v>713</v>
      </c>
      <c r="B641">
        <v>51</v>
      </c>
      <c r="C641" t="str">
        <f t="shared" si="9"/>
        <v>C5</v>
      </c>
    </row>
    <row r="642" spans="1:3">
      <c r="A642" t="s">
        <v>714</v>
      </c>
      <c r="B642">
        <v>51</v>
      </c>
      <c r="C642" t="str">
        <f t="shared" si="9"/>
        <v>C5</v>
      </c>
    </row>
    <row r="643" spans="1:3">
      <c r="A643" t="s">
        <v>715</v>
      </c>
      <c r="B643">
        <v>51</v>
      </c>
      <c r="C643" t="str">
        <f t="shared" ref="C643:C706" si="10">"C"&amp;LEFT(B643)</f>
        <v>C5</v>
      </c>
    </row>
    <row r="644" spans="1:3">
      <c r="A644" t="s">
        <v>716</v>
      </c>
      <c r="B644">
        <v>51</v>
      </c>
      <c r="C644" t="str">
        <f t="shared" si="10"/>
        <v>C5</v>
      </c>
    </row>
    <row r="645" spans="1:3">
      <c r="A645" t="s">
        <v>717</v>
      </c>
      <c r="B645">
        <v>52</v>
      </c>
      <c r="C645" t="str">
        <f t="shared" si="10"/>
        <v>C5</v>
      </c>
    </row>
    <row r="646" spans="1:3">
      <c r="A646" t="s">
        <v>718</v>
      </c>
      <c r="B646">
        <v>52</v>
      </c>
      <c r="C646" t="str">
        <f t="shared" si="10"/>
        <v>C5</v>
      </c>
    </row>
    <row r="647" spans="1:3">
      <c r="A647" t="s">
        <v>719</v>
      </c>
      <c r="B647">
        <v>52</v>
      </c>
      <c r="C647" t="str">
        <f t="shared" si="10"/>
        <v>C5</v>
      </c>
    </row>
    <row r="648" spans="1:3">
      <c r="A648" t="s">
        <v>720</v>
      </c>
      <c r="B648">
        <v>52</v>
      </c>
      <c r="C648" t="str">
        <f t="shared" si="10"/>
        <v>C5</v>
      </c>
    </row>
    <row r="649" spans="1:3">
      <c r="A649" t="s">
        <v>721</v>
      </c>
      <c r="B649">
        <v>52</v>
      </c>
      <c r="C649" t="str">
        <f t="shared" si="10"/>
        <v>C5</v>
      </c>
    </row>
    <row r="650" spans="1:3">
      <c r="A650" t="s">
        <v>722</v>
      </c>
      <c r="B650">
        <v>52</v>
      </c>
      <c r="C650" t="str">
        <f t="shared" si="10"/>
        <v>C5</v>
      </c>
    </row>
    <row r="651" spans="1:3">
      <c r="A651" t="s">
        <v>723</v>
      </c>
      <c r="B651">
        <v>52</v>
      </c>
      <c r="C651" t="str">
        <f t="shared" si="10"/>
        <v>C5</v>
      </c>
    </row>
    <row r="652" spans="1:3">
      <c r="A652" t="s">
        <v>724</v>
      </c>
      <c r="B652">
        <v>52</v>
      </c>
      <c r="C652" t="str">
        <f t="shared" si="10"/>
        <v>C5</v>
      </c>
    </row>
    <row r="653" spans="1:3">
      <c r="A653" t="s">
        <v>725</v>
      </c>
      <c r="B653">
        <v>52</v>
      </c>
      <c r="C653" t="str">
        <f t="shared" si="10"/>
        <v>C5</v>
      </c>
    </row>
    <row r="654" spans="1:3">
      <c r="A654" t="s">
        <v>726</v>
      </c>
      <c r="B654">
        <v>52</v>
      </c>
      <c r="C654" t="str">
        <f t="shared" si="10"/>
        <v>C5</v>
      </c>
    </row>
    <row r="655" spans="1:3">
      <c r="A655" t="s">
        <v>727</v>
      </c>
      <c r="B655">
        <v>52</v>
      </c>
      <c r="C655" t="str">
        <f t="shared" si="10"/>
        <v>C5</v>
      </c>
    </row>
    <row r="656" spans="1:3">
      <c r="A656" t="s">
        <v>728</v>
      </c>
      <c r="B656">
        <v>52</v>
      </c>
      <c r="C656" t="str">
        <f t="shared" si="10"/>
        <v>C5</v>
      </c>
    </row>
    <row r="657" spans="1:3">
      <c r="A657" t="s">
        <v>729</v>
      </c>
      <c r="B657">
        <v>52</v>
      </c>
      <c r="C657" t="str">
        <f t="shared" si="10"/>
        <v>C5</v>
      </c>
    </row>
    <row r="658" spans="1:3">
      <c r="A658" t="s">
        <v>730</v>
      </c>
      <c r="B658">
        <v>52</v>
      </c>
      <c r="C658" t="str">
        <f t="shared" si="10"/>
        <v>C5</v>
      </c>
    </row>
    <row r="659" spans="1:3">
      <c r="A659" t="s">
        <v>731</v>
      </c>
      <c r="B659">
        <v>52</v>
      </c>
      <c r="C659" t="str">
        <f t="shared" si="10"/>
        <v>C5</v>
      </c>
    </row>
    <row r="660" spans="1:3">
      <c r="A660" t="s">
        <v>732</v>
      </c>
      <c r="B660">
        <v>52</v>
      </c>
      <c r="C660" t="str">
        <f t="shared" si="10"/>
        <v>C5</v>
      </c>
    </row>
    <row r="661" spans="1:3">
      <c r="A661" t="s">
        <v>733</v>
      </c>
      <c r="B661">
        <v>52</v>
      </c>
      <c r="C661" t="str">
        <f t="shared" si="10"/>
        <v>C5</v>
      </c>
    </row>
    <row r="662" spans="1:3">
      <c r="A662" t="s">
        <v>734</v>
      </c>
      <c r="B662">
        <v>52</v>
      </c>
      <c r="C662" t="str">
        <f t="shared" si="10"/>
        <v>C5</v>
      </c>
    </row>
    <row r="663" spans="1:3">
      <c r="A663" t="s">
        <v>735</v>
      </c>
      <c r="B663">
        <v>52</v>
      </c>
      <c r="C663" t="str">
        <f t="shared" si="10"/>
        <v>C5</v>
      </c>
    </row>
    <row r="664" spans="1:3">
      <c r="A664" t="s">
        <v>736</v>
      </c>
      <c r="B664">
        <v>52</v>
      </c>
      <c r="C664" t="str">
        <f t="shared" si="10"/>
        <v>C5</v>
      </c>
    </row>
    <row r="665" spans="1:3">
      <c r="A665" t="s">
        <v>737</v>
      </c>
      <c r="B665">
        <v>52</v>
      </c>
      <c r="C665" t="str">
        <f t="shared" si="10"/>
        <v>C5</v>
      </c>
    </row>
    <row r="666" spans="1:3">
      <c r="A666" t="s">
        <v>738</v>
      </c>
      <c r="B666">
        <v>52</v>
      </c>
      <c r="C666" t="str">
        <f t="shared" si="10"/>
        <v>C5</v>
      </c>
    </row>
    <row r="667" spans="1:3">
      <c r="A667" t="s">
        <v>739</v>
      </c>
      <c r="B667">
        <v>52</v>
      </c>
      <c r="C667" t="str">
        <f t="shared" si="10"/>
        <v>C5</v>
      </c>
    </row>
    <row r="668" spans="1:3">
      <c r="A668" t="s">
        <v>740</v>
      </c>
      <c r="B668">
        <v>52</v>
      </c>
      <c r="C668" t="str">
        <f t="shared" si="10"/>
        <v>C5</v>
      </c>
    </row>
    <row r="669" spans="1:3">
      <c r="A669" t="s">
        <v>741</v>
      </c>
      <c r="B669">
        <v>52</v>
      </c>
      <c r="C669" t="str">
        <f t="shared" si="10"/>
        <v>C5</v>
      </c>
    </row>
    <row r="670" spans="1:3">
      <c r="A670" t="s">
        <v>742</v>
      </c>
      <c r="B670">
        <v>52</v>
      </c>
      <c r="C670" t="str">
        <f t="shared" si="10"/>
        <v>C5</v>
      </c>
    </row>
    <row r="671" spans="1:3">
      <c r="A671" t="s">
        <v>743</v>
      </c>
      <c r="B671">
        <v>52</v>
      </c>
      <c r="C671" t="str">
        <f t="shared" si="10"/>
        <v>C5</v>
      </c>
    </row>
    <row r="672" spans="1:3">
      <c r="A672" t="s">
        <v>744</v>
      </c>
      <c r="B672">
        <v>52</v>
      </c>
      <c r="C672" t="str">
        <f t="shared" si="10"/>
        <v>C5</v>
      </c>
    </row>
    <row r="673" spans="1:3">
      <c r="A673" t="s">
        <v>745</v>
      </c>
      <c r="B673">
        <v>52</v>
      </c>
      <c r="C673" t="str">
        <f t="shared" si="10"/>
        <v>C5</v>
      </c>
    </row>
    <row r="674" spans="1:3">
      <c r="A674" t="s">
        <v>746</v>
      </c>
      <c r="B674">
        <v>52</v>
      </c>
      <c r="C674" t="str">
        <f t="shared" si="10"/>
        <v>C5</v>
      </c>
    </row>
    <row r="675" spans="1:3">
      <c r="A675" t="s">
        <v>747</v>
      </c>
      <c r="B675">
        <v>53</v>
      </c>
      <c r="C675" t="str">
        <f t="shared" si="10"/>
        <v>C5</v>
      </c>
    </row>
    <row r="676" spans="1:3">
      <c r="A676" t="s">
        <v>748</v>
      </c>
      <c r="B676">
        <v>53</v>
      </c>
      <c r="C676" t="str">
        <f t="shared" si="10"/>
        <v>C5</v>
      </c>
    </row>
    <row r="677" spans="1:3">
      <c r="A677" t="s">
        <v>749</v>
      </c>
      <c r="B677">
        <v>53</v>
      </c>
      <c r="C677" t="str">
        <f t="shared" si="10"/>
        <v>C5</v>
      </c>
    </row>
    <row r="678" spans="1:3">
      <c r="A678" t="s">
        <v>750</v>
      </c>
      <c r="B678">
        <v>53</v>
      </c>
      <c r="C678" t="str">
        <f t="shared" si="10"/>
        <v>C5</v>
      </c>
    </row>
    <row r="679" spans="1:3">
      <c r="A679" t="s">
        <v>751</v>
      </c>
      <c r="B679">
        <v>53</v>
      </c>
      <c r="C679" t="str">
        <f t="shared" si="10"/>
        <v>C5</v>
      </c>
    </row>
    <row r="680" spans="1:3">
      <c r="A680" t="s">
        <v>752</v>
      </c>
      <c r="B680">
        <v>53</v>
      </c>
      <c r="C680" t="str">
        <f t="shared" si="10"/>
        <v>C5</v>
      </c>
    </row>
    <row r="681" spans="1:3">
      <c r="A681" t="s">
        <v>753</v>
      </c>
      <c r="B681">
        <v>53</v>
      </c>
      <c r="C681" t="str">
        <f t="shared" si="10"/>
        <v>C5</v>
      </c>
    </row>
    <row r="682" spans="1:3">
      <c r="A682" t="s">
        <v>754</v>
      </c>
      <c r="B682">
        <v>53</v>
      </c>
      <c r="C682" t="str">
        <f t="shared" si="10"/>
        <v>C5</v>
      </c>
    </row>
    <row r="683" spans="1:3">
      <c r="A683" t="s">
        <v>755</v>
      </c>
      <c r="B683">
        <v>53</v>
      </c>
      <c r="C683" t="str">
        <f t="shared" si="10"/>
        <v>C5</v>
      </c>
    </row>
    <row r="684" spans="1:3">
      <c r="A684" t="s">
        <v>756</v>
      </c>
      <c r="B684">
        <v>53</v>
      </c>
      <c r="C684" t="str">
        <f t="shared" si="10"/>
        <v>C5</v>
      </c>
    </row>
    <row r="685" spans="1:3">
      <c r="A685" t="s">
        <v>757</v>
      </c>
      <c r="B685">
        <v>53</v>
      </c>
      <c r="C685" t="str">
        <f t="shared" si="10"/>
        <v>C5</v>
      </c>
    </row>
    <row r="686" spans="1:3">
      <c r="A686" t="s">
        <v>758</v>
      </c>
      <c r="B686">
        <v>53</v>
      </c>
      <c r="C686" t="str">
        <f t="shared" si="10"/>
        <v>C5</v>
      </c>
    </row>
    <row r="687" spans="1:3">
      <c r="A687" t="s">
        <v>759</v>
      </c>
      <c r="B687">
        <v>53</v>
      </c>
      <c r="C687" t="str">
        <f t="shared" si="10"/>
        <v>C5</v>
      </c>
    </row>
    <row r="688" spans="1:3">
      <c r="A688" t="s">
        <v>760</v>
      </c>
      <c r="B688">
        <v>53</v>
      </c>
      <c r="C688" t="str">
        <f t="shared" si="10"/>
        <v>C5</v>
      </c>
    </row>
    <row r="689" spans="1:3">
      <c r="A689" t="s">
        <v>761</v>
      </c>
      <c r="B689">
        <v>53</v>
      </c>
      <c r="C689" t="str">
        <f t="shared" si="10"/>
        <v>C5</v>
      </c>
    </row>
    <row r="690" spans="1:3">
      <c r="A690" t="s">
        <v>762</v>
      </c>
      <c r="B690">
        <v>53</v>
      </c>
      <c r="C690" t="str">
        <f t="shared" si="10"/>
        <v>C5</v>
      </c>
    </row>
    <row r="691" spans="1:3">
      <c r="A691" t="s">
        <v>763</v>
      </c>
      <c r="B691">
        <v>53</v>
      </c>
      <c r="C691" t="str">
        <f t="shared" si="10"/>
        <v>C5</v>
      </c>
    </row>
    <row r="692" spans="1:3">
      <c r="A692" t="s">
        <v>764</v>
      </c>
      <c r="B692">
        <v>53</v>
      </c>
      <c r="C692" t="str">
        <f t="shared" si="10"/>
        <v>C5</v>
      </c>
    </row>
    <row r="693" spans="1:3">
      <c r="A693" t="s">
        <v>765</v>
      </c>
      <c r="B693">
        <v>53</v>
      </c>
      <c r="C693" t="str">
        <f t="shared" si="10"/>
        <v>C5</v>
      </c>
    </row>
    <row r="694" spans="1:3">
      <c r="A694" t="s">
        <v>766</v>
      </c>
      <c r="B694">
        <v>53</v>
      </c>
      <c r="C694" t="str">
        <f t="shared" si="10"/>
        <v>C5</v>
      </c>
    </row>
    <row r="695" spans="1:3">
      <c r="A695" t="s">
        <v>767</v>
      </c>
      <c r="B695">
        <v>53</v>
      </c>
      <c r="C695" t="str">
        <f t="shared" si="10"/>
        <v>C5</v>
      </c>
    </row>
    <row r="696" spans="1:3">
      <c r="A696" t="s">
        <v>768</v>
      </c>
      <c r="B696">
        <v>53</v>
      </c>
      <c r="C696" t="str">
        <f t="shared" si="10"/>
        <v>C5</v>
      </c>
    </row>
    <row r="697" spans="1:3">
      <c r="A697" t="s">
        <v>769</v>
      </c>
      <c r="B697">
        <v>53</v>
      </c>
      <c r="C697" t="str">
        <f t="shared" si="10"/>
        <v>C5</v>
      </c>
    </row>
    <row r="698" spans="1:3">
      <c r="A698" t="s">
        <v>770</v>
      </c>
      <c r="B698">
        <v>53</v>
      </c>
      <c r="C698" t="str">
        <f t="shared" si="10"/>
        <v>C5</v>
      </c>
    </row>
    <row r="699" spans="1:3">
      <c r="A699" t="s">
        <v>771</v>
      </c>
      <c r="B699">
        <v>53</v>
      </c>
      <c r="C699" t="str">
        <f t="shared" si="10"/>
        <v>C5</v>
      </c>
    </row>
    <row r="700" spans="1:3">
      <c r="A700" t="s">
        <v>772</v>
      </c>
      <c r="B700">
        <v>53</v>
      </c>
      <c r="C700" t="str">
        <f t="shared" si="10"/>
        <v>C5</v>
      </c>
    </row>
    <row r="701" spans="1:3">
      <c r="A701" t="s">
        <v>773</v>
      </c>
      <c r="B701">
        <v>53</v>
      </c>
      <c r="C701" t="str">
        <f t="shared" si="10"/>
        <v>C5</v>
      </c>
    </row>
    <row r="702" spans="1:3">
      <c r="A702" t="s">
        <v>774</v>
      </c>
      <c r="B702">
        <v>53</v>
      </c>
      <c r="C702" t="str">
        <f t="shared" si="10"/>
        <v>C5</v>
      </c>
    </row>
    <row r="703" spans="1:3">
      <c r="A703" t="s">
        <v>775</v>
      </c>
      <c r="B703">
        <v>53</v>
      </c>
      <c r="C703" t="str">
        <f t="shared" si="10"/>
        <v>C5</v>
      </c>
    </row>
    <row r="704" spans="1:3">
      <c r="A704" t="s">
        <v>776</v>
      </c>
      <c r="B704">
        <v>53</v>
      </c>
      <c r="C704" t="str">
        <f t="shared" si="10"/>
        <v>C5</v>
      </c>
    </row>
    <row r="705" spans="1:3">
      <c r="A705" t="s">
        <v>777</v>
      </c>
      <c r="B705">
        <v>53</v>
      </c>
      <c r="C705" t="str">
        <f t="shared" si="10"/>
        <v>C5</v>
      </c>
    </row>
    <row r="706" spans="1:3">
      <c r="A706" t="s">
        <v>778</v>
      </c>
      <c r="B706">
        <v>53</v>
      </c>
      <c r="C706" t="str">
        <f t="shared" si="10"/>
        <v>C5</v>
      </c>
    </row>
    <row r="707" spans="1:3">
      <c r="A707" t="s">
        <v>779</v>
      </c>
      <c r="B707">
        <v>53</v>
      </c>
      <c r="C707" t="str">
        <f t="shared" ref="C707:C770" si="11">"C"&amp;LEFT(B707)</f>
        <v>C5</v>
      </c>
    </row>
    <row r="708" spans="1:3">
      <c r="A708" t="s">
        <v>780</v>
      </c>
      <c r="B708">
        <v>53</v>
      </c>
      <c r="C708" t="str">
        <f t="shared" si="11"/>
        <v>C5</v>
      </c>
    </row>
    <row r="709" spans="1:3">
      <c r="A709" t="s">
        <v>781</v>
      </c>
      <c r="B709">
        <v>53</v>
      </c>
      <c r="C709" t="str">
        <f t="shared" si="11"/>
        <v>C5</v>
      </c>
    </row>
    <row r="710" spans="1:3">
      <c r="A710" t="s">
        <v>782</v>
      </c>
      <c r="B710">
        <v>54</v>
      </c>
      <c r="C710" t="str">
        <f t="shared" si="11"/>
        <v>C5</v>
      </c>
    </row>
    <row r="711" spans="1:3">
      <c r="A711" t="s">
        <v>783</v>
      </c>
      <c r="B711">
        <v>54</v>
      </c>
      <c r="C711" t="str">
        <f t="shared" si="11"/>
        <v>C5</v>
      </c>
    </row>
    <row r="712" spans="1:3">
      <c r="A712" t="s">
        <v>784</v>
      </c>
      <c r="B712">
        <v>54</v>
      </c>
      <c r="C712" t="str">
        <f t="shared" si="11"/>
        <v>C5</v>
      </c>
    </row>
    <row r="713" spans="1:3">
      <c r="A713" t="s">
        <v>785</v>
      </c>
      <c r="B713">
        <v>54</v>
      </c>
      <c r="C713" t="str">
        <f t="shared" si="11"/>
        <v>C5</v>
      </c>
    </row>
    <row r="714" spans="1:3">
      <c r="A714" t="s">
        <v>786</v>
      </c>
      <c r="B714">
        <v>54</v>
      </c>
      <c r="C714" t="str">
        <f t="shared" si="11"/>
        <v>C5</v>
      </c>
    </row>
    <row r="715" spans="1:3">
      <c r="A715" t="s">
        <v>787</v>
      </c>
      <c r="B715">
        <v>54</v>
      </c>
      <c r="C715" t="str">
        <f t="shared" si="11"/>
        <v>C5</v>
      </c>
    </row>
    <row r="716" spans="1:3">
      <c r="A716" t="s">
        <v>788</v>
      </c>
      <c r="B716">
        <v>54</v>
      </c>
      <c r="C716" t="str">
        <f t="shared" si="11"/>
        <v>C5</v>
      </c>
    </row>
    <row r="717" spans="1:3">
      <c r="A717" t="s">
        <v>789</v>
      </c>
      <c r="B717">
        <v>54</v>
      </c>
      <c r="C717" t="str">
        <f t="shared" si="11"/>
        <v>C5</v>
      </c>
    </row>
    <row r="718" spans="1:3">
      <c r="A718" t="s">
        <v>790</v>
      </c>
      <c r="B718">
        <v>54</v>
      </c>
      <c r="C718" t="str">
        <f t="shared" si="11"/>
        <v>C5</v>
      </c>
    </row>
    <row r="719" spans="1:3">
      <c r="A719" t="s">
        <v>791</v>
      </c>
      <c r="B719">
        <v>54</v>
      </c>
      <c r="C719" t="str">
        <f t="shared" si="11"/>
        <v>C5</v>
      </c>
    </row>
    <row r="720" spans="1:3">
      <c r="A720" t="s">
        <v>792</v>
      </c>
      <c r="B720">
        <v>54</v>
      </c>
      <c r="C720" t="str">
        <f t="shared" si="11"/>
        <v>C5</v>
      </c>
    </row>
    <row r="721" spans="1:3">
      <c r="A721" t="s">
        <v>793</v>
      </c>
      <c r="B721">
        <v>54</v>
      </c>
      <c r="C721" t="str">
        <f t="shared" si="11"/>
        <v>C5</v>
      </c>
    </row>
    <row r="722" spans="1:3">
      <c r="A722" t="s">
        <v>794</v>
      </c>
      <c r="B722">
        <v>54</v>
      </c>
      <c r="C722" t="str">
        <f t="shared" si="11"/>
        <v>C5</v>
      </c>
    </row>
    <row r="723" spans="1:3">
      <c r="A723" t="s">
        <v>795</v>
      </c>
      <c r="B723">
        <v>54</v>
      </c>
      <c r="C723" t="str">
        <f t="shared" si="11"/>
        <v>C5</v>
      </c>
    </row>
    <row r="724" spans="1:3">
      <c r="A724" t="s">
        <v>796</v>
      </c>
      <c r="B724">
        <v>54</v>
      </c>
      <c r="C724" t="str">
        <f t="shared" si="11"/>
        <v>C5</v>
      </c>
    </row>
    <row r="725" spans="1:3">
      <c r="A725" t="s">
        <v>797</v>
      </c>
      <c r="B725">
        <v>54</v>
      </c>
      <c r="C725" t="str">
        <f t="shared" si="11"/>
        <v>C5</v>
      </c>
    </row>
    <row r="726" spans="1:3">
      <c r="A726" t="s">
        <v>798</v>
      </c>
      <c r="B726">
        <v>54</v>
      </c>
      <c r="C726" t="str">
        <f t="shared" si="11"/>
        <v>C5</v>
      </c>
    </row>
    <row r="727" spans="1:3">
      <c r="A727" t="s">
        <v>799</v>
      </c>
      <c r="B727">
        <v>54</v>
      </c>
      <c r="C727" t="str">
        <f t="shared" si="11"/>
        <v>C5</v>
      </c>
    </row>
    <row r="728" spans="1:3">
      <c r="A728" t="s">
        <v>800</v>
      </c>
      <c r="B728">
        <v>54</v>
      </c>
      <c r="C728" t="str">
        <f t="shared" si="11"/>
        <v>C5</v>
      </c>
    </row>
    <row r="729" spans="1:3">
      <c r="A729" t="s">
        <v>801</v>
      </c>
      <c r="B729">
        <v>54</v>
      </c>
      <c r="C729" t="str">
        <f t="shared" si="11"/>
        <v>C5</v>
      </c>
    </row>
    <row r="730" spans="1:3">
      <c r="A730" t="s">
        <v>802</v>
      </c>
      <c r="B730">
        <v>54</v>
      </c>
      <c r="C730" t="str">
        <f t="shared" si="11"/>
        <v>C5</v>
      </c>
    </row>
    <row r="731" spans="1:3">
      <c r="A731" t="s">
        <v>803</v>
      </c>
      <c r="B731">
        <v>54</v>
      </c>
      <c r="C731" t="str">
        <f t="shared" si="11"/>
        <v>C5</v>
      </c>
    </row>
    <row r="732" spans="1:3">
      <c r="A732" t="s">
        <v>804</v>
      </c>
      <c r="B732">
        <v>54</v>
      </c>
      <c r="C732" t="str">
        <f t="shared" si="11"/>
        <v>C5</v>
      </c>
    </row>
    <row r="733" spans="1:3">
      <c r="A733" t="s">
        <v>805</v>
      </c>
      <c r="B733">
        <v>54</v>
      </c>
      <c r="C733" t="str">
        <f t="shared" si="11"/>
        <v>C5</v>
      </c>
    </row>
    <row r="734" spans="1:3">
      <c r="A734" t="s">
        <v>806</v>
      </c>
      <c r="B734">
        <v>54</v>
      </c>
      <c r="C734" t="str">
        <f t="shared" si="11"/>
        <v>C5</v>
      </c>
    </row>
    <row r="735" spans="1:3">
      <c r="A735" t="s">
        <v>807</v>
      </c>
      <c r="B735">
        <v>54</v>
      </c>
      <c r="C735" t="str">
        <f t="shared" si="11"/>
        <v>C5</v>
      </c>
    </row>
    <row r="736" spans="1:3">
      <c r="A736" t="s">
        <v>808</v>
      </c>
      <c r="B736">
        <v>54</v>
      </c>
      <c r="C736" t="str">
        <f t="shared" si="11"/>
        <v>C5</v>
      </c>
    </row>
    <row r="737" spans="1:3">
      <c r="A737" t="s">
        <v>809</v>
      </c>
      <c r="B737">
        <v>54</v>
      </c>
      <c r="C737" t="str">
        <f t="shared" si="11"/>
        <v>C5</v>
      </c>
    </row>
    <row r="738" spans="1:3">
      <c r="A738" t="s">
        <v>810</v>
      </c>
      <c r="B738">
        <v>54</v>
      </c>
      <c r="C738" t="str">
        <f t="shared" si="11"/>
        <v>C5</v>
      </c>
    </row>
    <row r="739" spans="1:3">
      <c r="A739" t="s">
        <v>811</v>
      </c>
      <c r="B739">
        <v>54</v>
      </c>
      <c r="C739" t="str">
        <f t="shared" si="11"/>
        <v>C5</v>
      </c>
    </row>
    <row r="740" spans="1:3">
      <c r="A740" t="s">
        <v>812</v>
      </c>
      <c r="B740">
        <v>54</v>
      </c>
      <c r="C740" t="str">
        <f t="shared" si="11"/>
        <v>C5</v>
      </c>
    </row>
    <row r="741" spans="1:3">
      <c r="A741" t="s">
        <v>813</v>
      </c>
      <c r="B741">
        <v>54</v>
      </c>
      <c r="C741" t="str">
        <f t="shared" si="11"/>
        <v>C5</v>
      </c>
    </row>
    <row r="742" spans="1:3">
      <c r="A742" t="s">
        <v>814</v>
      </c>
      <c r="B742">
        <v>54</v>
      </c>
      <c r="C742" t="str">
        <f t="shared" si="11"/>
        <v>C5</v>
      </c>
    </row>
    <row r="743" spans="1:3">
      <c r="A743" t="s">
        <v>815</v>
      </c>
      <c r="B743">
        <v>54</v>
      </c>
      <c r="C743" t="str">
        <f t="shared" si="11"/>
        <v>C5</v>
      </c>
    </row>
    <row r="744" spans="1:3">
      <c r="A744" t="s">
        <v>816</v>
      </c>
      <c r="B744">
        <v>54</v>
      </c>
      <c r="C744" t="str">
        <f t="shared" si="11"/>
        <v>C5</v>
      </c>
    </row>
    <row r="745" spans="1:3">
      <c r="A745" t="s">
        <v>817</v>
      </c>
      <c r="B745">
        <v>54</v>
      </c>
      <c r="C745" t="str">
        <f t="shared" si="11"/>
        <v>C5</v>
      </c>
    </row>
    <row r="746" spans="1:3">
      <c r="A746" t="s">
        <v>818</v>
      </c>
      <c r="B746">
        <v>54</v>
      </c>
      <c r="C746" t="str">
        <f t="shared" si="11"/>
        <v>C5</v>
      </c>
    </row>
    <row r="747" spans="1:3">
      <c r="A747" t="s">
        <v>819</v>
      </c>
      <c r="B747">
        <v>54</v>
      </c>
      <c r="C747" t="str">
        <f t="shared" si="11"/>
        <v>C5</v>
      </c>
    </row>
    <row r="748" spans="1:3">
      <c r="A748" t="s">
        <v>820</v>
      </c>
      <c r="B748">
        <v>54</v>
      </c>
      <c r="C748" t="str">
        <f t="shared" si="11"/>
        <v>C5</v>
      </c>
    </row>
    <row r="749" spans="1:3">
      <c r="A749" t="s">
        <v>821</v>
      </c>
      <c r="B749">
        <v>54</v>
      </c>
      <c r="C749" t="str">
        <f t="shared" si="11"/>
        <v>C5</v>
      </c>
    </row>
    <row r="750" spans="1:3">
      <c r="A750" t="s">
        <v>822</v>
      </c>
      <c r="B750">
        <v>54</v>
      </c>
      <c r="C750" t="str">
        <f t="shared" si="11"/>
        <v>C5</v>
      </c>
    </row>
    <row r="751" spans="1:3">
      <c r="A751" t="s">
        <v>823</v>
      </c>
      <c r="B751">
        <v>54</v>
      </c>
      <c r="C751" t="str">
        <f t="shared" si="11"/>
        <v>C5</v>
      </c>
    </row>
    <row r="752" spans="1:3">
      <c r="A752" t="s">
        <v>824</v>
      </c>
      <c r="B752">
        <v>54</v>
      </c>
      <c r="C752" t="str">
        <f t="shared" si="11"/>
        <v>C5</v>
      </c>
    </row>
    <row r="753" spans="1:3">
      <c r="A753" t="s">
        <v>825</v>
      </c>
      <c r="B753">
        <v>54</v>
      </c>
      <c r="C753" t="str">
        <f t="shared" si="11"/>
        <v>C5</v>
      </c>
    </row>
    <row r="754" spans="1:3">
      <c r="A754" t="s">
        <v>826</v>
      </c>
      <c r="B754">
        <v>54</v>
      </c>
      <c r="C754" t="str">
        <f t="shared" si="11"/>
        <v>C5</v>
      </c>
    </row>
    <row r="755" spans="1:3">
      <c r="A755" t="s">
        <v>827</v>
      </c>
      <c r="B755">
        <v>54</v>
      </c>
      <c r="C755" t="str">
        <f t="shared" si="11"/>
        <v>C5</v>
      </c>
    </row>
    <row r="756" spans="1:3">
      <c r="A756" t="s">
        <v>828</v>
      </c>
      <c r="B756">
        <v>54</v>
      </c>
      <c r="C756" t="str">
        <f t="shared" si="11"/>
        <v>C5</v>
      </c>
    </row>
    <row r="757" spans="1:3">
      <c r="A757" t="s">
        <v>829</v>
      </c>
      <c r="B757">
        <v>54</v>
      </c>
      <c r="C757" t="str">
        <f t="shared" si="11"/>
        <v>C5</v>
      </c>
    </row>
    <row r="758" spans="1:3">
      <c r="A758" t="s">
        <v>830</v>
      </c>
      <c r="B758">
        <v>54</v>
      </c>
      <c r="C758" t="str">
        <f t="shared" si="11"/>
        <v>C5</v>
      </c>
    </row>
    <row r="759" spans="1:3">
      <c r="A759" t="s">
        <v>831</v>
      </c>
      <c r="B759">
        <v>54</v>
      </c>
      <c r="C759" t="str">
        <f t="shared" si="11"/>
        <v>C5</v>
      </c>
    </row>
    <row r="760" spans="1:3">
      <c r="A760" t="s">
        <v>832</v>
      </c>
      <c r="B760">
        <v>54</v>
      </c>
      <c r="C760" t="str">
        <f t="shared" si="11"/>
        <v>C5</v>
      </c>
    </row>
    <row r="761" spans="1:3">
      <c r="A761" t="s">
        <v>833</v>
      </c>
      <c r="B761">
        <v>54</v>
      </c>
      <c r="C761" t="str">
        <f t="shared" si="11"/>
        <v>C5</v>
      </c>
    </row>
    <row r="762" spans="1:3">
      <c r="A762" t="s">
        <v>834</v>
      </c>
      <c r="B762">
        <v>54</v>
      </c>
      <c r="C762" t="str">
        <f t="shared" si="11"/>
        <v>C5</v>
      </c>
    </row>
    <row r="763" spans="1:3">
      <c r="A763" t="s">
        <v>835</v>
      </c>
      <c r="B763">
        <v>54</v>
      </c>
      <c r="C763" t="str">
        <f t="shared" si="11"/>
        <v>C5</v>
      </c>
    </row>
    <row r="764" spans="1:3">
      <c r="A764" t="s">
        <v>836</v>
      </c>
      <c r="B764">
        <v>61</v>
      </c>
      <c r="C764" t="str">
        <f t="shared" si="11"/>
        <v>C6</v>
      </c>
    </row>
    <row r="765" spans="1:3">
      <c r="A765" t="s">
        <v>837</v>
      </c>
      <c r="B765">
        <v>61</v>
      </c>
      <c r="C765" t="str">
        <f t="shared" si="11"/>
        <v>C6</v>
      </c>
    </row>
    <row r="766" spans="1:3">
      <c r="A766" t="s">
        <v>838</v>
      </c>
      <c r="B766">
        <v>61</v>
      </c>
      <c r="C766" t="str">
        <f t="shared" si="11"/>
        <v>C6</v>
      </c>
    </row>
    <row r="767" spans="1:3">
      <c r="A767" t="s">
        <v>839</v>
      </c>
      <c r="B767">
        <v>61</v>
      </c>
      <c r="C767" t="str">
        <f t="shared" si="11"/>
        <v>C6</v>
      </c>
    </row>
    <row r="768" spans="1:3">
      <c r="A768" t="s">
        <v>840</v>
      </c>
      <c r="B768">
        <v>61</v>
      </c>
      <c r="C768" t="str">
        <f t="shared" si="11"/>
        <v>C6</v>
      </c>
    </row>
    <row r="769" spans="1:3">
      <c r="A769" t="s">
        <v>841</v>
      </c>
      <c r="B769">
        <v>61</v>
      </c>
      <c r="C769" t="str">
        <f t="shared" si="11"/>
        <v>C6</v>
      </c>
    </row>
    <row r="770" spans="1:3">
      <c r="A770" t="s">
        <v>842</v>
      </c>
      <c r="B770">
        <v>61</v>
      </c>
      <c r="C770" t="str">
        <f t="shared" si="11"/>
        <v>C6</v>
      </c>
    </row>
    <row r="771" spans="1:3">
      <c r="A771" t="s">
        <v>843</v>
      </c>
      <c r="B771">
        <v>61</v>
      </c>
      <c r="C771" t="str">
        <f t="shared" ref="C771:C834" si="12">"C"&amp;LEFT(B771)</f>
        <v>C6</v>
      </c>
    </row>
    <row r="772" spans="1:3">
      <c r="A772" t="s">
        <v>844</v>
      </c>
      <c r="B772">
        <v>61</v>
      </c>
      <c r="C772" t="str">
        <f t="shared" si="12"/>
        <v>C6</v>
      </c>
    </row>
    <row r="773" spans="1:3">
      <c r="A773" t="s">
        <v>845</v>
      </c>
      <c r="B773">
        <v>61</v>
      </c>
      <c r="C773" t="str">
        <f t="shared" si="12"/>
        <v>C6</v>
      </c>
    </row>
    <row r="774" spans="1:3">
      <c r="A774" t="s">
        <v>846</v>
      </c>
      <c r="B774">
        <v>61</v>
      </c>
      <c r="C774" t="str">
        <f t="shared" si="12"/>
        <v>C6</v>
      </c>
    </row>
    <row r="775" spans="1:3">
      <c r="A775" t="s">
        <v>847</v>
      </c>
      <c r="B775">
        <v>61</v>
      </c>
      <c r="C775" t="str">
        <f t="shared" si="12"/>
        <v>C6</v>
      </c>
    </row>
    <row r="776" spans="1:3">
      <c r="A776" t="s">
        <v>848</v>
      </c>
      <c r="B776">
        <v>61</v>
      </c>
      <c r="C776" t="str">
        <f t="shared" si="12"/>
        <v>C6</v>
      </c>
    </row>
    <row r="777" spans="1:3">
      <c r="A777" t="s">
        <v>849</v>
      </c>
      <c r="B777">
        <v>61</v>
      </c>
      <c r="C777" t="str">
        <f t="shared" si="12"/>
        <v>C6</v>
      </c>
    </row>
    <row r="778" spans="1:3">
      <c r="A778" t="s">
        <v>850</v>
      </c>
      <c r="B778">
        <v>61</v>
      </c>
      <c r="C778" t="str">
        <f t="shared" si="12"/>
        <v>C6</v>
      </c>
    </row>
    <row r="779" spans="1:3">
      <c r="A779" t="s">
        <v>851</v>
      </c>
      <c r="B779">
        <v>61</v>
      </c>
      <c r="C779" t="str">
        <f t="shared" si="12"/>
        <v>C6</v>
      </c>
    </row>
    <row r="780" spans="1:3">
      <c r="A780" t="s">
        <v>852</v>
      </c>
      <c r="B780">
        <v>61</v>
      </c>
      <c r="C780" t="str">
        <f t="shared" si="12"/>
        <v>C6</v>
      </c>
    </row>
    <row r="781" spans="1:3">
      <c r="A781" t="s">
        <v>853</v>
      </c>
      <c r="B781">
        <v>61</v>
      </c>
      <c r="C781" t="str">
        <f t="shared" si="12"/>
        <v>C6</v>
      </c>
    </row>
    <row r="782" spans="1:3">
      <c r="A782" t="s">
        <v>854</v>
      </c>
      <c r="B782">
        <v>61</v>
      </c>
      <c r="C782" t="str">
        <f t="shared" si="12"/>
        <v>C6</v>
      </c>
    </row>
    <row r="783" spans="1:3">
      <c r="A783" t="s">
        <v>855</v>
      </c>
      <c r="B783">
        <v>61</v>
      </c>
      <c r="C783" t="str">
        <f t="shared" si="12"/>
        <v>C6</v>
      </c>
    </row>
    <row r="784" spans="1:3">
      <c r="A784" t="s">
        <v>856</v>
      </c>
      <c r="B784">
        <v>61</v>
      </c>
      <c r="C784" t="str">
        <f t="shared" si="12"/>
        <v>C6</v>
      </c>
    </row>
    <row r="785" spans="1:3">
      <c r="A785" t="s">
        <v>857</v>
      </c>
      <c r="B785">
        <v>61</v>
      </c>
      <c r="C785" t="str">
        <f t="shared" si="12"/>
        <v>C6</v>
      </c>
    </row>
    <row r="786" spans="1:3">
      <c r="A786" t="s">
        <v>858</v>
      </c>
      <c r="B786">
        <v>61</v>
      </c>
      <c r="C786" t="str">
        <f t="shared" si="12"/>
        <v>C6</v>
      </c>
    </row>
    <row r="787" spans="1:3">
      <c r="A787" t="s">
        <v>859</v>
      </c>
      <c r="B787">
        <v>61</v>
      </c>
      <c r="C787" t="str">
        <f t="shared" si="12"/>
        <v>C6</v>
      </c>
    </row>
    <row r="788" spans="1:3">
      <c r="A788" t="s">
        <v>860</v>
      </c>
      <c r="B788">
        <v>61</v>
      </c>
      <c r="C788" t="str">
        <f t="shared" si="12"/>
        <v>C6</v>
      </c>
    </row>
    <row r="789" spans="1:3">
      <c r="A789" t="s">
        <v>861</v>
      </c>
      <c r="B789">
        <v>61</v>
      </c>
      <c r="C789" t="str">
        <f t="shared" si="12"/>
        <v>C6</v>
      </c>
    </row>
    <row r="790" spans="1:3">
      <c r="A790" t="s">
        <v>862</v>
      </c>
      <c r="B790">
        <v>61</v>
      </c>
      <c r="C790" t="str">
        <f t="shared" si="12"/>
        <v>C6</v>
      </c>
    </row>
    <row r="791" spans="1:3">
      <c r="A791" t="s">
        <v>863</v>
      </c>
      <c r="B791">
        <v>61</v>
      </c>
      <c r="C791" t="str">
        <f t="shared" si="12"/>
        <v>C6</v>
      </c>
    </row>
    <row r="792" spans="1:3">
      <c r="A792" t="s">
        <v>864</v>
      </c>
      <c r="B792">
        <v>61</v>
      </c>
      <c r="C792" t="str">
        <f t="shared" si="12"/>
        <v>C6</v>
      </c>
    </row>
    <row r="793" spans="1:3">
      <c r="A793" t="s">
        <v>865</v>
      </c>
      <c r="B793">
        <v>61</v>
      </c>
      <c r="C793" t="str">
        <f t="shared" si="12"/>
        <v>C6</v>
      </c>
    </row>
    <row r="794" spans="1:3">
      <c r="A794" t="s">
        <v>866</v>
      </c>
      <c r="B794">
        <v>62</v>
      </c>
      <c r="C794" t="str">
        <f t="shared" si="12"/>
        <v>C6</v>
      </c>
    </row>
    <row r="795" spans="1:3">
      <c r="A795" t="s">
        <v>867</v>
      </c>
      <c r="B795">
        <v>62</v>
      </c>
      <c r="C795" t="str">
        <f t="shared" si="12"/>
        <v>C6</v>
      </c>
    </row>
    <row r="796" spans="1:3">
      <c r="A796" t="s">
        <v>868</v>
      </c>
      <c r="B796">
        <v>62</v>
      </c>
      <c r="C796" t="str">
        <f t="shared" si="12"/>
        <v>C6</v>
      </c>
    </row>
    <row r="797" spans="1:3">
      <c r="A797" t="s">
        <v>869</v>
      </c>
      <c r="B797">
        <v>62</v>
      </c>
      <c r="C797" t="str">
        <f t="shared" si="12"/>
        <v>C6</v>
      </c>
    </row>
    <row r="798" spans="1:3">
      <c r="A798" t="s">
        <v>870</v>
      </c>
      <c r="B798">
        <v>62</v>
      </c>
      <c r="C798" t="str">
        <f t="shared" si="12"/>
        <v>C6</v>
      </c>
    </row>
    <row r="799" spans="1:3">
      <c r="A799" t="s">
        <v>871</v>
      </c>
      <c r="B799">
        <v>62</v>
      </c>
      <c r="C799" t="str">
        <f t="shared" si="12"/>
        <v>C6</v>
      </c>
    </row>
    <row r="800" spans="1:3">
      <c r="A800" t="s">
        <v>872</v>
      </c>
      <c r="B800">
        <v>62</v>
      </c>
      <c r="C800" t="str">
        <f t="shared" si="12"/>
        <v>C6</v>
      </c>
    </row>
    <row r="801" spans="1:3">
      <c r="A801" t="s">
        <v>873</v>
      </c>
      <c r="B801">
        <v>62</v>
      </c>
      <c r="C801" t="str">
        <f t="shared" si="12"/>
        <v>C6</v>
      </c>
    </row>
    <row r="802" spans="1:3">
      <c r="A802" t="s">
        <v>874</v>
      </c>
      <c r="B802">
        <v>62</v>
      </c>
      <c r="C802" t="str">
        <f t="shared" si="12"/>
        <v>C6</v>
      </c>
    </row>
    <row r="803" spans="1:3">
      <c r="A803" t="s">
        <v>875</v>
      </c>
      <c r="B803">
        <v>62</v>
      </c>
      <c r="C803" t="str">
        <f t="shared" si="12"/>
        <v>C6</v>
      </c>
    </row>
    <row r="804" spans="1:3">
      <c r="A804" t="s">
        <v>876</v>
      </c>
      <c r="B804">
        <v>62</v>
      </c>
      <c r="C804" t="str">
        <f t="shared" si="12"/>
        <v>C6</v>
      </c>
    </row>
    <row r="805" spans="1:3">
      <c r="A805" t="s">
        <v>877</v>
      </c>
      <c r="B805">
        <v>62</v>
      </c>
      <c r="C805" t="str">
        <f t="shared" si="12"/>
        <v>C6</v>
      </c>
    </row>
    <row r="806" spans="1:3">
      <c r="A806" t="s">
        <v>878</v>
      </c>
      <c r="B806">
        <v>62</v>
      </c>
      <c r="C806" t="str">
        <f t="shared" si="12"/>
        <v>C6</v>
      </c>
    </row>
    <row r="807" spans="1:3">
      <c r="A807" t="s">
        <v>879</v>
      </c>
      <c r="B807">
        <v>62</v>
      </c>
      <c r="C807" t="str">
        <f t="shared" si="12"/>
        <v>C6</v>
      </c>
    </row>
    <row r="808" spans="1:3">
      <c r="A808" t="s">
        <v>880</v>
      </c>
      <c r="B808">
        <v>62</v>
      </c>
      <c r="C808" t="str">
        <f t="shared" si="12"/>
        <v>C6</v>
      </c>
    </row>
    <row r="809" spans="1:3">
      <c r="A809" t="s">
        <v>881</v>
      </c>
      <c r="B809">
        <v>62</v>
      </c>
      <c r="C809" t="str">
        <f t="shared" si="12"/>
        <v>C6</v>
      </c>
    </row>
    <row r="810" spans="1:3">
      <c r="A810" t="s">
        <v>882</v>
      </c>
      <c r="B810">
        <v>62</v>
      </c>
      <c r="C810" t="str">
        <f t="shared" si="12"/>
        <v>C6</v>
      </c>
    </row>
    <row r="811" spans="1:3">
      <c r="A811" t="s">
        <v>883</v>
      </c>
      <c r="B811">
        <v>62</v>
      </c>
      <c r="C811" t="str">
        <f t="shared" si="12"/>
        <v>C6</v>
      </c>
    </row>
    <row r="812" spans="1:3">
      <c r="A812" t="s">
        <v>884</v>
      </c>
      <c r="B812">
        <v>62</v>
      </c>
      <c r="C812" t="str">
        <f t="shared" si="12"/>
        <v>C6</v>
      </c>
    </row>
    <row r="813" spans="1:3">
      <c r="A813" t="s">
        <v>885</v>
      </c>
      <c r="B813">
        <v>62</v>
      </c>
      <c r="C813" t="str">
        <f t="shared" si="12"/>
        <v>C6</v>
      </c>
    </row>
    <row r="814" spans="1:3">
      <c r="A814" t="s">
        <v>886</v>
      </c>
      <c r="B814">
        <v>62</v>
      </c>
      <c r="C814" t="str">
        <f t="shared" si="12"/>
        <v>C6</v>
      </c>
    </row>
    <row r="815" spans="1:3">
      <c r="A815" t="s">
        <v>887</v>
      </c>
      <c r="B815">
        <v>62</v>
      </c>
      <c r="C815" t="str">
        <f t="shared" si="12"/>
        <v>C6</v>
      </c>
    </row>
    <row r="816" spans="1:3">
      <c r="A816" t="s">
        <v>888</v>
      </c>
      <c r="B816">
        <v>62</v>
      </c>
      <c r="C816" t="str">
        <f t="shared" si="12"/>
        <v>C6</v>
      </c>
    </row>
    <row r="817" spans="1:3">
      <c r="A817" t="s">
        <v>889</v>
      </c>
      <c r="B817">
        <v>62</v>
      </c>
      <c r="C817" t="str">
        <f t="shared" si="12"/>
        <v>C6</v>
      </c>
    </row>
    <row r="818" spans="1:3">
      <c r="A818" t="s">
        <v>890</v>
      </c>
      <c r="B818">
        <v>62</v>
      </c>
      <c r="C818" t="str">
        <f t="shared" si="12"/>
        <v>C6</v>
      </c>
    </row>
    <row r="819" spans="1:3">
      <c r="A819" t="s">
        <v>891</v>
      </c>
      <c r="B819">
        <v>62</v>
      </c>
      <c r="C819" t="str">
        <f t="shared" si="12"/>
        <v>C6</v>
      </c>
    </row>
    <row r="820" spans="1:3">
      <c r="A820" t="s">
        <v>892</v>
      </c>
      <c r="B820">
        <v>62</v>
      </c>
      <c r="C820" t="str">
        <f t="shared" si="12"/>
        <v>C6</v>
      </c>
    </row>
    <row r="821" spans="1:3">
      <c r="A821" t="s">
        <v>893</v>
      </c>
      <c r="B821">
        <v>62</v>
      </c>
      <c r="C821" t="str">
        <f t="shared" si="12"/>
        <v>C6</v>
      </c>
    </row>
    <row r="822" spans="1:3">
      <c r="A822" t="s">
        <v>894</v>
      </c>
      <c r="B822">
        <v>62</v>
      </c>
      <c r="C822" t="str">
        <f t="shared" si="12"/>
        <v>C6</v>
      </c>
    </row>
    <row r="823" spans="1:3">
      <c r="A823" t="s">
        <v>895</v>
      </c>
      <c r="B823">
        <v>62</v>
      </c>
      <c r="C823" t="str">
        <f t="shared" si="12"/>
        <v>C6</v>
      </c>
    </row>
    <row r="824" spans="1:3">
      <c r="A824" t="s">
        <v>896</v>
      </c>
      <c r="B824">
        <v>63</v>
      </c>
      <c r="C824" t="str">
        <f t="shared" si="12"/>
        <v>C6</v>
      </c>
    </row>
    <row r="825" spans="1:3">
      <c r="A825" t="s">
        <v>897</v>
      </c>
      <c r="B825">
        <v>63</v>
      </c>
      <c r="C825" t="str">
        <f t="shared" si="12"/>
        <v>C6</v>
      </c>
    </row>
    <row r="826" spans="1:3">
      <c r="A826" t="s">
        <v>898</v>
      </c>
      <c r="B826">
        <v>63</v>
      </c>
      <c r="C826" t="str">
        <f t="shared" si="12"/>
        <v>C6</v>
      </c>
    </row>
    <row r="827" spans="1:3">
      <c r="A827" t="s">
        <v>899</v>
      </c>
      <c r="B827">
        <v>63</v>
      </c>
      <c r="C827" t="str">
        <f t="shared" si="12"/>
        <v>C6</v>
      </c>
    </row>
    <row r="828" spans="1:3">
      <c r="A828" t="s">
        <v>900</v>
      </c>
      <c r="B828">
        <v>63</v>
      </c>
      <c r="C828" t="str">
        <f t="shared" si="12"/>
        <v>C6</v>
      </c>
    </row>
    <row r="829" spans="1:3">
      <c r="A829" t="s">
        <v>901</v>
      </c>
      <c r="B829">
        <v>63</v>
      </c>
      <c r="C829" t="str">
        <f t="shared" si="12"/>
        <v>C6</v>
      </c>
    </row>
    <row r="830" spans="1:3">
      <c r="A830" t="s">
        <v>902</v>
      </c>
      <c r="B830">
        <v>63</v>
      </c>
      <c r="C830" t="str">
        <f t="shared" si="12"/>
        <v>C6</v>
      </c>
    </row>
    <row r="831" spans="1:3">
      <c r="A831" t="s">
        <v>903</v>
      </c>
      <c r="B831">
        <v>63</v>
      </c>
      <c r="C831" t="str">
        <f t="shared" si="12"/>
        <v>C6</v>
      </c>
    </row>
    <row r="832" spans="1:3">
      <c r="A832" t="s">
        <v>904</v>
      </c>
      <c r="B832">
        <v>63</v>
      </c>
      <c r="C832" t="str">
        <f t="shared" si="12"/>
        <v>C6</v>
      </c>
    </row>
    <row r="833" spans="1:3">
      <c r="A833" t="s">
        <v>905</v>
      </c>
      <c r="B833">
        <v>63</v>
      </c>
      <c r="C833" t="str">
        <f t="shared" si="12"/>
        <v>C6</v>
      </c>
    </row>
    <row r="834" spans="1:3">
      <c r="A834" t="s">
        <v>906</v>
      </c>
      <c r="B834">
        <v>63</v>
      </c>
      <c r="C834" t="str">
        <f t="shared" si="12"/>
        <v>C6</v>
      </c>
    </row>
    <row r="835" spans="1:3">
      <c r="A835" t="s">
        <v>907</v>
      </c>
      <c r="B835">
        <v>63</v>
      </c>
      <c r="C835" t="str">
        <f t="shared" ref="C835:C898" si="13">"C"&amp;LEFT(B835)</f>
        <v>C6</v>
      </c>
    </row>
    <row r="836" spans="1:3">
      <c r="A836" t="s">
        <v>908</v>
      </c>
      <c r="B836">
        <v>63</v>
      </c>
      <c r="C836" t="str">
        <f t="shared" si="13"/>
        <v>C6</v>
      </c>
    </row>
    <row r="837" spans="1:3">
      <c r="A837" t="s">
        <v>909</v>
      </c>
      <c r="B837">
        <v>63</v>
      </c>
      <c r="C837" t="str">
        <f t="shared" si="13"/>
        <v>C6</v>
      </c>
    </row>
    <row r="838" spans="1:3">
      <c r="A838" t="s">
        <v>910</v>
      </c>
      <c r="B838">
        <v>63</v>
      </c>
      <c r="C838" t="str">
        <f t="shared" si="13"/>
        <v>C6</v>
      </c>
    </row>
    <row r="839" spans="1:3">
      <c r="A839" t="s">
        <v>911</v>
      </c>
      <c r="B839">
        <v>63</v>
      </c>
      <c r="C839" t="str">
        <f t="shared" si="13"/>
        <v>C6</v>
      </c>
    </row>
    <row r="840" spans="1:3">
      <c r="A840" t="s">
        <v>912</v>
      </c>
      <c r="B840">
        <v>63</v>
      </c>
      <c r="C840" t="str">
        <f t="shared" si="13"/>
        <v>C6</v>
      </c>
    </row>
    <row r="841" spans="1:3">
      <c r="A841" t="s">
        <v>913</v>
      </c>
      <c r="B841">
        <v>63</v>
      </c>
      <c r="C841" t="str">
        <f t="shared" si="13"/>
        <v>C6</v>
      </c>
    </row>
    <row r="842" spans="1:3">
      <c r="A842" t="s">
        <v>914</v>
      </c>
      <c r="B842">
        <v>63</v>
      </c>
      <c r="C842" t="str">
        <f t="shared" si="13"/>
        <v>C6</v>
      </c>
    </row>
    <row r="843" spans="1:3">
      <c r="A843" t="s">
        <v>915</v>
      </c>
      <c r="B843">
        <v>63</v>
      </c>
      <c r="C843" t="str">
        <f t="shared" si="13"/>
        <v>C6</v>
      </c>
    </row>
    <row r="844" spans="1:3">
      <c r="A844" t="s">
        <v>916</v>
      </c>
      <c r="B844">
        <v>63</v>
      </c>
      <c r="C844" t="str">
        <f t="shared" si="13"/>
        <v>C6</v>
      </c>
    </row>
    <row r="845" spans="1:3">
      <c r="A845" t="s">
        <v>917</v>
      </c>
      <c r="B845">
        <v>63</v>
      </c>
      <c r="C845" t="str">
        <f t="shared" si="13"/>
        <v>C6</v>
      </c>
    </row>
    <row r="846" spans="1:3">
      <c r="A846" t="s">
        <v>918</v>
      </c>
      <c r="B846">
        <v>63</v>
      </c>
      <c r="C846" t="str">
        <f t="shared" si="13"/>
        <v>C6</v>
      </c>
    </row>
    <row r="847" spans="1:3">
      <c r="A847" t="s">
        <v>919</v>
      </c>
      <c r="B847">
        <v>63</v>
      </c>
      <c r="C847" t="str">
        <f t="shared" si="13"/>
        <v>C6</v>
      </c>
    </row>
    <row r="848" spans="1:3">
      <c r="A848" t="s">
        <v>920</v>
      </c>
      <c r="B848">
        <v>63</v>
      </c>
      <c r="C848" t="str">
        <f t="shared" si="13"/>
        <v>C6</v>
      </c>
    </row>
    <row r="849" spans="1:3">
      <c r="A849" t="s">
        <v>921</v>
      </c>
      <c r="B849">
        <v>63</v>
      </c>
      <c r="C849" t="str">
        <f t="shared" si="13"/>
        <v>C6</v>
      </c>
    </row>
    <row r="850" spans="1:3">
      <c r="A850" t="s">
        <v>922</v>
      </c>
      <c r="B850">
        <v>63</v>
      </c>
      <c r="C850" t="str">
        <f t="shared" si="13"/>
        <v>C6</v>
      </c>
    </row>
    <row r="851" spans="1:3">
      <c r="A851" t="s">
        <v>923</v>
      </c>
      <c r="B851">
        <v>63</v>
      </c>
      <c r="C851" t="str">
        <f t="shared" si="13"/>
        <v>C6</v>
      </c>
    </row>
    <row r="852" spans="1:3">
      <c r="A852" t="s">
        <v>924</v>
      </c>
      <c r="B852">
        <v>63</v>
      </c>
      <c r="C852" t="str">
        <f t="shared" si="13"/>
        <v>C6</v>
      </c>
    </row>
    <row r="853" spans="1:3">
      <c r="A853" t="s">
        <v>925</v>
      </c>
      <c r="B853">
        <v>63</v>
      </c>
      <c r="C853" t="str">
        <f t="shared" si="13"/>
        <v>C6</v>
      </c>
    </row>
    <row r="854" spans="1:3">
      <c r="A854" t="s">
        <v>926</v>
      </c>
      <c r="B854">
        <v>63</v>
      </c>
      <c r="C854" t="str">
        <f t="shared" si="13"/>
        <v>C6</v>
      </c>
    </row>
    <row r="855" spans="1:3">
      <c r="A855" t="s">
        <v>927</v>
      </c>
      <c r="B855">
        <v>63</v>
      </c>
      <c r="C855" t="str">
        <f t="shared" si="13"/>
        <v>C6</v>
      </c>
    </row>
    <row r="856" spans="1:3">
      <c r="A856" t="s">
        <v>928</v>
      </c>
      <c r="B856">
        <v>63</v>
      </c>
      <c r="C856" t="str">
        <f t="shared" si="13"/>
        <v>C6</v>
      </c>
    </row>
    <row r="857" spans="1:3">
      <c r="A857" t="s">
        <v>929</v>
      </c>
      <c r="B857">
        <v>64</v>
      </c>
      <c r="C857" t="str">
        <f t="shared" si="13"/>
        <v>C6</v>
      </c>
    </row>
    <row r="858" spans="1:3">
      <c r="A858" t="s">
        <v>930</v>
      </c>
      <c r="B858">
        <v>64</v>
      </c>
      <c r="C858" t="str">
        <f t="shared" si="13"/>
        <v>C6</v>
      </c>
    </row>
    <row r="859" spans="1:3">
      <c r="A859" t="s">
        <v>931</v>
      </c>
      <c r="B859">
        <v>64</v>
      </c>
      <c r="C859" t="str">
        <f t="shared" si="13"/>
        <v>C6</v>
      </c>
    </row>
    <row r="860" spans="1:3">
      <c r="A860" t="s">
        <v>932</v>
      </c>
      <c r="B860">
        <v>64</v>
      </c>
      <c r="C860" t="str">
        <f t="shared" si="13"/>
        <v>C6</v>
      </c>
    </row>
    <row r="861" spans="1:3">
      <c r="A861" t="s">
        <v>933</v>
      </c>
      <c r="B861">
        <v>64</v>
      </c>
      <c r="C861" t="str">
        <f t="shared" si="13"/>
        <v>C6</v>
      </c>
    </row>
    <row r="862" spans="1:3">
      <c r="A862" t="s">
        <v>934</v>
      </c>
      <c r="B862">
        <v>64</v>
      </c>
      <c r="C862" t="str">
        <f t="shared" si="13"/>
        <v>C6</v>
      </c>
    </row>
    <row r="863" spans="1:3">
      <c r="A863" t="s">
        <v>935</v>
      </c>
      <c r="B863">
        <v>64</v>
      </c>
      <c r="C863" t="str">
        <f t="shared" si="13"/>
        <v>C6</v>
      </c>
    </row>
    <row r="864" spans="1:3">
      <c r="A864" t="s">
        <v>936</v>
      </c>
      <c r="B864">
        <v>64</v>
      </c>
      <c r="C864" t="str">
        <f t="shared" si="13"/>
        <v>C6</v>
      </c>
    </row>
    <row r="865" spans="1:3">
      <c r="A865" t="s">
        <v>937</v>
      </c>
      <c r="B865">
        <v>64</v>
      </c>
      <c r="C865" t="str">
        <f t="shared" si="13"/>
        <v>C6</v>
      </c>
    </row>
    <row r="866" spans="1:3">
      <c r="A866" t="s">
        <v>938</v>
      </c>
      <c r="B866">
        <v>64</v>
      </c>
      <c r="C866" t="str">
        <f t="shared" si="13"/>
        <v>C6</v>
      </c>
    </row>
    <row r="867" spans="1:3">
      <c r="A867" t="s">
        <v>939</v>
      </c>
      <c r="B867">
        <v>64</v>
      </c>
      <c r="C867" t="str">
        <f t="shared" si="13"/>
        <v>C6</v>
      </c>
    </row>
    <row r="868" spans="1:3">
      <c r="A868" t="s">
        <v>940</v>
      </c>
      <c r="B868">
        <v>64</v>
      </c>
      <c r="C868" t="str">
        <f t="shared" si="13"/>
        <v>C6</v>
      </c>
    </row>
    <row r="869" spans="1:3">
      <c r="A869" t="s">
        <v>941</v>
      </c>
      <c r="B869">
        <v>64</v>
      </c>
      <c r="C869" t="str">
        <f t="shared" si="13"/>
        <v>C6</v>
      </c>
    </row>
    <row r="870" spans="1:3">
      <c r="A870" t="s">
        <v>942</v>
      </c>
      <c r="B870">
        <v>64</v>
      </c>
      <c r="C870" t="str">
        <f t="shared" si="13"/>
        <v>C6</v>
      </c>
    </row>
    <row r="871" spans="1:3">
      <c r="A871" t="s">
        <v>943</v>
      </c>
      <c r="B871">
        <v>64</v>
      </c>
      <c r="C871" t="str">
        <f t="shared" si="13"/>
        <v>C6</v>
      </c>
    </row>
    <row r="872" spans="1:3">
      <c r="A872" t="s">
        <v>944</v>
      </c>
      <c r="B872">
        <v>64</v>
      </c>
      <c r="C872" t="str">
        <f t="shared" si="13"/>
        <v>C6</v>
      </c>
    </row>
    <row r="873" spans="1:3">
      <c r="A873" t="s">
        <v>945</v>
      </c>
      <c r="B873">
        <v>64</v>
      </c>
      <c r="C873" t="str">
        <f t="shared" si="13"/>
        <v>C6</v>
      </c>
    </row>
    <row r="874" spans="1:3">
      <c r="A874" t="s">
        <v>946</v>
      </c>
      <c r="B874">
        <v>64</v>
      </c>
      <c r="C874" t="str">
        <f t="shared" si="13"/>
        <v>C6</v>
      </c>
    </row>
    <row r="875" spans="1:3">
      <c r="A875" t="s">
        <v>947</v>
      </c>
      <c r="B875">
        <v>64</v>
      </c>
      <c r="C875" t="str">
        <f t="shared" si="13"/>
        <v>C6</v>
      </c>
    </row>
    <row r="876" spans="1:3">
      <c r="A876" t="s">
        <v>948</v>
      </c>
      <c r="B876">
        <v>64</v>
      </c>
      <c r="C876" t="str">
        <f t="shared" si="13"/>
        <v>C6</v>
      </c>
    </row>
    <row r="877" spans="1:3">
      <c r="A877" t="s">
        <v>949</v>
      </c>
      <c r="B877">
        <v>64</v>
      </c>
      <c r="C877" t="str">
        <f t="shared" si="13"/>
        <v>C6</v>
      </c>
    </row>
    <row r="878" spans="1:3">
      <c r="A878" t="s">
        <v>950</v>
      </c>
      <c r="B878">
        <v>64</v>
      </c>
      <c r="C878" t="str">
        <f t="shared" si="13"/>
        <v>C6</v>
      </c>
    </row>
    <row r="879" spans="1:3">
      <c r="A879" t="s">
        <v>951</v>
      </c>
      <c r="B879">
        <v>64</v>
      </c>
      <c r="C879" t="str">
        <f t="shared" si="13"/>
        <v>C6</v>
      </c>
    </row>
    <row r="880" spans="1:3">
      <c r="A880" t="s">
        <v>952</v>
      </c>
      <c r="B880">
        <v>64</v>
      </c>
      <c r="C880" t="str">
        <f t="shared" si="13"/>
        <v>C6</v>
      </c>
    </row>
    <row r="881" spans="1:3">
      <c r="A881" t="s">
        <v>953</v>
      </c>
      <c r="B881">
        <v>64</v>
      </c>
      <c r="C881" t="str">
        <f t="shared" si="13"/>
        <v>C6</v>
      </c>
    </row>
    <row r="882" spans="1:3">
      <c r="A882" t="s">
        <v>954</v>
      </c>
      <c r="B882">
        <v>64</v>
      </c>
      <c r="C882" t="str">
        <f t="shared" si="13"/>
        <v>C6</v>
      </c>
    </row>
    <row r="883" spans="1:3">
      <c r="A883" t="s">
        <v>955</v>
      </c>
      <c r="B883">
        <v>64</v>
      </c>
      <c r="C883" t="str">
        <f t="shared" si="13"/>
        <v>C6</v>
      </c>
    </row>
    <row r="884" spans="1:3">
      <c r="A884" t="s">
        <v>956</v>
      </c>
      <c r="B884">
        <v>64</v>
      </c>
      <c r="C884" t="str">
        <f t="shared" si="13"/>
        <v>C6</v>
      </c>
    </row>
    <row r="885" spans="1:3">
      <c r="A885" t="s">
        <v>957</v>
      </c>
      <c r="B885">
        <v>64</v>
      </c>
      <c r="C885" t="str">
        <f t="shared" si="13"/>
        <v>C6</v>
      </c>
    </row>
    <row r="886" spans="1:3">
      <c r="A886" t="s">
        <v>958</v>
      </c>
      <c r="B886">
        <v>64</v>
      </c>
      <c r="C886" t="str">
        <f t="shared" si="13"/>
        <v>C6</v>
      </c>
    </row>
    <row r="887" spans="1:3">
      <c r="A887" t="s">
        <v>959</v>
      </c>
      <c r="B887">
        <v>64</v>
      </c>
      <c r="C887" t="str">
        <f t="shared" si="13"/>
        <v>C6</v>
      </c>
    </row>
    <row r="888" spans="1:3">
      <c r="A888" t="s">
        <v>960</v>
      </c>
      <c r="B888">
        <v>64</v>
      </c>
      <c r="C888" t="str">
        <f t="shared" si="13"/>
        <v>C6</v>
      </c>
    </row>
    <row r="889" spans="1:3">
      <c r="A889" t="s">
        <v>961</v>
      </c>
      <c r="B889">
        <v>64</v>
      </c>
      <c r="C889" t="str">
        <f t="shared" si="13"/>
        <v>C6</v>
      </c>
    </row>
    <row r="890" spans="1:3">
      <c r="A890" t="s">
        <v>962</v>
      </c>
      <c r="B890">
        <v>65</v>
      </c>
      <c r="C890" t="str">
        <f t="shared" si="13"/>
        <v>C6</v>
      </c>
    </row>
    <row r="891" spans="1:3">
      <c r="A891" t="s">
        <v>963</v>
      </c>
      <c r="B891">
        <v>65</v>
      </c>
      <c r="C891" t="str">
        <f t="shared" si="13"/>
        <v>C6</v>
      </c>
    </row>
    <row r="892" spans="1:3">
      <c r="A892" t="s">
        <v>964</v>
      </c>
      <c r="B892">
        <v>65</v>
      </c>
      <c r="C892" t="str">
        <f t="shared" si="13"/>
        <v>C6</v>
      </c>
    </row>
    <row r="893" spans="1:3">
      <c r="A893" t="s">
        <v>965</v>
      </c>
      <c r="B893">
        <v>65</v>
      </c>
      <c r="C893" t="str">
        <f t="shared" si="13"/>
        <v>C6</v>
      </c>
    </row>
    <row r="894" spans="1:3">
      <c r="A894" t="s">
        <v>966</v>
      </c>
      <c r="B894">
        <v>65</v>
      </c>
      <c r="C894" t="str">
        <f t="shared" si="13"/>
        <v>C6</v>
      </c>
    </row>
    <row r="895" spans="1:3">
      <c r="A895" t="s">
        <v>967</v>
      </c>
      <c r="B895">
        <v>65</v>
      </c>
      <c r="C895" t="str">
        <f t="shared" si="13"/>
        <v>C6</v>
      </c>
    </row>
    <row r="896" spans="1:3">
      <c r="A896" t="s">
        <v>968</v>
      </c>
      <c r="B896">
        <v>65</v>
      </c>
      <c r="C896" t="str">
        <f t="shared" si="13"/>
        <v>C6</v>
      </c>
    </row>
    <row r="897" spans="1:3">
      <c r="A897" t="s">
        <v>969</v>
      </c>
      <c r="B897">
        <v>65</v>
      </c>
      <c r="C897" t="str">
        <f t="shared" si="13"/>
        <v>C6</v>
      </c>
    </row>
    <row r="898" spans="1:3">
      <c r="A898" t="s">
        <v>970</v>
      </c>
      <c r="B898">
        <v>65</v>
      </c>
      <c r="C898" t="str">
        <f t="shared" si="13"/>
        <v>C6</v>
      </c>
    </row>
    <row r="899" spans="1:3">
      <c r="A899" t="s">
        <v>971</v>
      </c>
      <c r="B899">
        <v>65</v>
      </c>
      <c r="C899" t="str">
        <f t="shared" ref="C899:C962" si="14">"C"&amp;LEFT(B899)</f>
        <v>C6</v>
      </c>
    </row>
    <row r="900" spans="1:3">
      <c r="A900" t="s">
        <v>972</v>
      </c>
      <c r="B900">
        <v>65</v>
      </c>
      <c r="C900" t="str">
        <f t="shared" si="14"/>
        <v>C6</v>
      </c>
    </row>
    <row r="901" spans="1:3">
      <c r="A901" t="s">
        <v>973</v>
      </c>
      <c r="B901">
        <v>65</v>
      </c>
      <c r="C901" t="str">
        <f t="shared" si="14"/>
        <v>C6</v>
      </c>
    </row>
    <row r="902" spans="1:3">
      <c r="A902" t="s">
        <v>974</v>
      </c>
      <c r="B902">
        <v>65</v>
      </c>
      <c r="C902" t="str">
        <f t="shared" si="14"/>
        <v>C6</v>
      </c>
    </row>
    <row r="903" spans="1:3">
      <c r="A903" t="s">
        <v>975</v>
      </c>
      <c r="B903">
        <v>65</v>
      </c>
      <c r="C903" t="str">
        <f t="shared" si="14"/>
        <v>C6</v>
      </c>
    </row>
    <row r="904" spans="1:3">
      <c r="A904" t="s">
        <v>976</v>
      </c>
      <c r="B904">
        <v>65</v>
      </c>
      <c r="C904" t="str">
        <f t="shared" si="14"/>
        <v>C6</v>
      </c>
    </row>
    <row r="905" spans="1:3">
      <c r="A905" t="s">
        <v>977</v>
      </c>
      <c r="B905">
        <v>65</v>
      </c>
      <c r="C905" t="str">
        <f t="shared" si="14"/>
        <v>C6</v>
      </c>
    </row>
    <row r="906" spans="1:3">
      <c r="A906" t="s">
        <v>978</v>
      </c>
      <c r="B906">
        <v>65</v>
      </c>
      <c r="C906" t="str">
        <f t="shared" si="14"/>
        <v>C6</v>
      </c>
    </row>
    <row r="907" spans="1:3">
      <c r="A907" t="s">
        <v>979</v>
      </c>
      <c r="B907">
        <v>65</v>
      </c>
      <c r="C907" t="str">
        <f t="shared" si="14"/>
        <v>C6</v>
      </c>
    </row>
    <row r="908" spans="1:3">
      <c r="A908" t="s">
        <v>980</v>
      </c>
      <c r="B908">
        <v>65</v>
      </c>
      <c r="C908" t="str">
        <f t="shared" si="14"/>
        <v>C6</v>
      </c>
    </row>
    <row r="909" spans="1:3">
      <c r="A909" t="s">
        <v>981</v>
      </c>
      <c r="B909">
        <v>65</v>
      </c>
      <c r="C909" t="str">
        <f t="shared" si="14"/>
        <v>C6</v>
      </c>
    </row>
    <row r="910" spans="1:3">
      <c r="A910" t="s">
        <v>982</v>
      </c>
      <c r="B910">
        <v>65</v>
      </c>
      <c r="C910" t="str">
        <f t="shared" si="14"/>
        <v>C6</v>
      </c>
    </row>
    <row r="911" spans="1:3">
      <c r="A911" t="s">
        <v>983</v>
      </c>
      <c r="B911">
        <v>65</v>
      </c>
      <c r="C911" t="str">
        <f t="shared" si="14"/>
        <v>C6</v>
      </c>
    </row>
    <row r="912" spans="1:3">
      <c r="A912" t="s">
        <v>984</v>
      </c>
      <c r="B912">
        <v>65</v>
      </c>
      <c r="C912" t="str">
        <f t="shared" si="14"/>
        <v>C6</v>
      </c>
    </row>
    <row r="913" spans="1:3">
      <c r="A913" t="s">
        <v>985</v>
      </c>
      <c r="B913">
        <v>65</v>
      </c>
      <c r="C913" t="str">
        <f t="shared" si="14"/>
        <v>C6</v>
      </c>
    </row>
    <row r="914" spans="1:3">
      <c r="A914" t="s">
        <v>986</v>
      </c>
      <c r="B914">
        <v>65</v>
      </c>
      <c r="C914" t="str">
        <f t="shared" si="14"/>
        <v>C6</v>
      </c>
    </row>
    <row r="915" spans="1:3">
      <c r="A915" t="s">
        <v>987</v>
      </c>
      <c r="B915">
        <v>65</v>
      </c>
      <c r="C915" t="str">
        <f t="shared" si="14"/>
        <v>C6</v>
      </c>
    </row>
    <row r="916" spans="1:3">
      <c r="A916" t="s">
        <v>988</v>
      </c>
      <c r="B916">
        <v>65</v>
      </c>
      <c r="C916" t="str">
        <f t="shared" si="14"/>
        <v>C6</v>
      </c>
    </row>
    <row r="917" spans="1:3">
      <c r="A917" t="s">
        <v>989</v>
      </c>
      <c r="B917">
        <v>65</v>
      </c>
      <c r="C917" t="str">
        <f t="shared" si="14"/>
        <v>C6</v>
      </c>
    </row>
    <row r="918" spans="1:3">
      <c r="A918" t="s">
        <v>990</v>
      </c>
      <c r="B918">
        <v>65</v>
      </c>
      <c r="C918" t="str">
        <f t="shared" si="14"/>
        <v>C6</v>
      </c>
    </row>
    <row r="919" spans="1:3">
      <c r="A919" t="s">
        <v>991</v>
      </c>
      <c r="B919">
        <v>61</v>
      </c>
      <c r="C919" t="str">
        <f t="shared" si="14"/>
        <v>C6</v>
      </c>
    </row>
    <row r="920" spans="1:3">
      <c r="A920" t="s">
        <v>992</v>
      </c>
      <c r="B920">
        <v>61</v>
      </c>
      <c r="C920" t="str">
        <f t="shared" si="14"/>
        <v>C6</v>
      </c>
    </row>
    <row r="921" spans="1:3">
      <c r="A921" t="s">
        <v>993</v>
      </c>
      <c r="B921">
        <v>63</v>
      </c>
      <c r="C921" t="str">
        <f t="shared" si="14"/>
        <v>C6</v>
      </c>
    </row>
    <row r="922" spans="1:3">
      <c r="A922" t="s">
        <v>994</v>
      </c>
      <c r="B922">
        <v>63</v>
      </c>
      <c r="C922" t="str">
        <f t="shared" si="14"/>
        <v>C6</v>
      </c>
    </row>
    <row r="923" spans="1:3">
      <c r="A923" t="s">
        <v>995</v>
      </c>
      <c r="B923">
        <v>64</v>
      </c>
      <c r="C923" t="str">
        <f t="shared" si="14"/>
        <v>C6</v>
      </c>
    </row>
    <row r="924" spans="1:3">
      <c r="A924" t="s">
        <v>996</v>
      </c>
      <c r="B924">
        <v>64</v>
      </c>
      <c r="C924" t="str">
        <f t="shared" si="14"/>
        <v>C6</v>
      </c>
    </row>
    <row r="925" spans="1:3">
      <c r="A925" t="s">
        <v>997</v>
      </c>
      <c r="B925">
        <v>64</v>
      </c>
      <c r="C925" t="str">
        <f t="shared" si="14"/>
        <v>C6</v>
      </c>
    </row>
    <row r="926" spans="1:3">
      <c r="A926" t="s">
        <v>998</v>
      </c>
      <c r="B926">
        <v>64</v>
      </c>
      <c r="C926" t="str">
        <f t="shared" si="14"/>
        <v>C6</v>
      </c>
    </row>
    <row r="927" spans="1:3">
      <c r="A927" t="s">
        <v>999</v>
      </c>
      <c r="B927">
        <v>64</v>
      </c>
      <c r="C927" t="str">
        <f t="shared" si="14"/>
        <v>C6</v>
      </c>
    </row>
    <row r="928" spans="1:3">
      <c r="A928" t="s">
        <v>1000</v>
      </c>
      <c r="B928">
        <v>65</v>
      </c>
      <c r="C928" t="str">
        <f t="shared" si="14"/>
        <v>C6</v>
      </c>
    </row>
    <row r="929" spans="1:3">
      <c r="A929" t="s">
        <v>1001</v>
      </c>
      <c r="B929">
        <v>65</v>
      </c>
      <c r="C929" t="str">
        <f t="shared" si="14"/>
        <v>C6</v>
      </c>
    </row>
    <row r="930" spans="1:3">
      <c r="A930" t="s">
        <v>1002</v>
      </c>
      <c r="B930">
        <v>65</v>
      </c>
      <c r="C930" t="str">
        <f t="shared" si="14"/>
        <v>C6</v>
      </c>
    </row>
    <row r="931" spans="1:3">
      <c r="A931" t="s">
        <v>1003</v>
      </c>
      <c r="B931">
        <v>65</v>
      </c>
      <c r="C931" t="str">
        <f t="shared" si="14"/>
        <v>C6</v>
      </c>
    </row>
    <row r="932" spans="1:3">
      <c r="A932" t="s">
        <v>1004</v>
      </c>
      <c r="B932">
        <v>65</v>
      </c>
      <c r="C932" t="str">
        <f t="shared" si="14"/>
        <v>C6</v>
      </c>
    </row>
    <row r="933" spans="1:3">
      <c r="A933" t="s">
        <v>1005</v>
      </c>
      <c r="B933">
        <v>65</v>
      </c>
      <c r="C933" t="str">
        <f t="shared" si="14"/>
        <v>C6</v>
      </c>
    </row>
    <row r="934" spans="1:3">
      <c r="A934" t="s">
        <v>1006</v>
      </c>
      <c r="B934">
        <v>65</v>
      </c>
      <c r="C934" t="str">
        <f t="shared" si="14"/>
        <v>C6</v>
      </c>
    </row>
    <row r="935" spans="1:3">
      <c r="A935" t="s">
        <v>1007</v>
      </c>
      <c r="B935">
        <v>65</v>
      </c>
      <c r="C935" t="str">
        <f t="shared" si="14"/>
        <v>C6</v>
      </c>
    </row>
    <row r="936" spans="1:3">
      <c r="A936" t="s">
        <v>1008</v>
      </c>
      <c r="B936">
        <v>62</v>
      </c>
      <c r="C936" t="str">
        <f t="shared" si="14"/>
        <v>C6</v>
      </c>
    </row>
    <row r="937" spans="1:3">
      <c r="A937" t="s">
        <v>1009</v>
      </c>
      <c r="B937">
        <v>11</v>
      </c>
      <c r="C937" t="str">
        <f t="shared" si="14"/>
        <v>C1</v>
      </c>
    </row>
    <row r="938" spans="1:3">
      <c r="A938" t="s">
        <v>1010</v>
      </c>
      <c r="B938">
        <v>11</v>
      </c>
      <c r="C938" t="str">
        <f t="shared" si="14"/>
        <v>C1</v>
      </c>
    </row>
    <row r="939" spans="1:3">
      <c r="A939" t="s">
        <v>1011</v>
      </c>
      <c r="B939">
        <v>11</v>
      </c>
      <c r="C939" t="str">
        <f t="shared" si="14"/>
        <v>C1</v>
      </c>
    </row>
    <row r="940" spans="1:3">
      <c r="A940" t="s">
        <v>1012</v>
      </c>
      <c r="B940">
        <v>11</v>
      </c>
      <c r="C940" t="str">
        <f t="shared" si="14"/>
        <v>C1</v>
      </c>
    </row>
    <row r="941" spans="1:3">
      <c r="A941" t="s">
        <v>1013</v>
      </c>
      <c r="B941">
        <v>11</v>
      </c>
      <c r="C941" t="str">
        <f t="shared" si="14"/>
        <v>C1</v>
      </c>
    </row>
    <row r="942" spans="1:3">
      <c r="A942" t="s">
        <v>1014</v>
      </c>
      <c r="B942">
        <v>11</v>
      </c>
      <c r="C942" t="str">
        <f t="shared" si="14"/>
        <v>C1</v>
      </c>
    </row>
    <row r="943" spans="1:3">
      <c r="A943" t="s">
        <v>1015</v>
      </c>
      <c r="B943">
        <v>11</v>
      </c>
      <c r="C943" t="str">
        <f t="shared" si="14"/>
        <v>C1</v>
      </c>
    </row>
    <row r="944" spans="1:3">
      <c r="A944" t="s">
        <v>1016</v>
      </c>
      <c r="B944">
        <v>11</v>
      </c>
      <c r="C944" t="str">
        <f t="shared" si="14"/>
        <v>C1</v>
      </c>
    </row>
    <row r="945" spans="1:3">
      <c r="A945" t="s">
        <v>1017</v>
      </c>
      <c r="B945">
        <v>11</v>
      </c>
      <c r="C945" t="str">
        <f t="shared" si="14"/>
        <v>C1</v>
      </c>
    </row>
    <row r="946" spans="1:3">
      <c r="A946" t="s">
        <v>1018</v>
      </c>
      <c r="B946">
        <v>11</v>
      </c>
      <c r="C946" t="str">
        <f t="shared" si="14"/>
        <v>C1</v>
      </c>
    </row>
    <row r="947" spans="1:3">
      <c r="A947" t="s">
        <v>1019</v>
      </c>
      <c r="B947">
        <v>11</v>
      </c>
      <c r="C947" t="str">
        <f t="shared" si="14"/>
        <v>C1</v>
      </c>
    </row>
    <row r="948" spans="1:3">
      <c r="A948" t="s">
        <v>1020</v>
      </c>
      <c r="B948">
        <v>11</v>
      </c>
      <c r="C948" t="str">
        <f t="shared" si="14"/>
        <v>C1</v>
      </c>
    </row>
    <row r="949" spans="1:3">
      <c r="A949" t="s">
        <v>1021</v>
      </c>
      <c r="B949">
        <v>11</v>
      </c>
      <c r="C949" t="str">
        <f t="shared" si="14"/>
        <v>C1</v>
      </c>
    </row>
    <row r="950" spans="1:3">
      <c r="A950" t="s">
        <v>1022</v>
      </c>
      <c r="B950">
        <v>11</v>
      </c>
      <c r="C950" t="str">
        <f t="shared" si="14"/>
        <v>C1</v>
      </c>
    </row>
    <row r="951" spans="1:3">
      <c r="A951" t="s">
        <v>1023</v>
      </c>
      <c r="B951">
        <v>11</v>
      </c>
      <c r="C951" t="str">
        <f t="shared" si="14"/>
        <v>C1</v>
      </c>
    </row>
    <row r="952" spans="1:3">
      <c r="A952" t="s">
        <v>1024</v>
      </c>
      <c r="B952">
        <v>11</v>
      </c>
      <c r="C952" t="str">
        <f t="shared" si="14"/>
        <v>C1</v>
      </c>
    </row>
    <row r="953" spans="1:3">
      <c r="A953" t="s">
        <v>1025</v>
      </c>
      <c r="B953">
        <v>11</v>
      </c>
      <c r="C953" t="str">
        <f t="shared" si="14"/>
        <v>C1</v>
      </c>
    </row>
    <row r="954" spans="1:3">
      <c r="A954" t="s">
        <v>1026</v>
      </c>
      <c r="B954">
        <v>11</v>
      </c>
      <c r="C954" t="str">
        <f t="shared" si="14"/>
        <v>C1</v>
      </c>
    </row>
    <row r="955" spans="1:3">
      <c r="A955" t="s">
        <v>1027</v>
      </c>
      <c r="B955">
        <v>11</v>
      </c>
      <c r="C955" t="str">
        <f t="shared" si="14"/>
        <v>C1</v>
      </c>
    </row>
    <row r="956" spans="1:3">
      <c r="A956" t="s">
        <v>1028</v>
      </c>
      <c r="B956">
        <v>11</v>
      </c>
      <c r="C956" t="str">
        <f t="shared" si="14"/>
        <v>C1</v>
      </c>
    </row>
    <row r="957" spans="1:3">
      <c r="A957" t="s">
        <v>1029</v>
      </c>
      <c r="B957">
        <v>11</v>
      </c>
      <c r="C957" t="str">
        <f t="shared" si="14"/>
        <v>C1</v>
      </c>
    </row>
    <row r="958" spans="1:3">
      <c r="A958" t="s">
        <v>1030</v>
      </c>
      <c r="B958">
        <v>11</v>
      </c>
      <c r="C958" t="str">
        <f t="shared" si="14"/>
        <v>C1</v>
      </c>
    </row>
    <row r="959" spans="1:3">
      <c r="A959" t="s">
        <v>1031</v>
      </c>
      <c r="B959">
        <v>11</v>
      </c>
      <c r="C959" t="str">
        <f t="shared" si="14"/>
        <v>C1</v>
      </c>
    </row>
    <row r="960" spans="1:3">
      <c r="A960" t="s">
        <v>1032</v>
      </c>
      <c r="B960">
        <v>11</v>
      </c>
      <c r="C960" t="str">
        <f t="shared" si="14"/>
        <v>C1</v>
      </c>
    </row>
    <row r="961" spans="1:3">
      <c r="A961" t="s">
        <v>1033</v>
      </c>
      <c r="B961">
        <v>12</v>
      </c>
      <c r="C961" t="str">
        <f t="shared" si="14"/>
        <v>C1</v>
      </c>
    </row>
    <row r="962" spans="1:3">
      <c r="A962" t="s">
        <v>1034</v>
      </c>
      <c r="B962">
        <v>12</v>
      </c>
      <c r="C962" t="str">
        <f t="shared" si="14"/>
        <v>C1</v>
      </c>
    </row>
    <row r="963" spans="1:3">
      <c r="A963" t="s">
        <v>1035</v>
      </c>
      <c r="B963">
        <v>12</v>
      </c>
      <c r="C963" t="str">
        <f t="shared" ref="C963:C1026" si="15">"C"&amp;LEFT(B963)</f>
        <v>C1</v>
      </c>
    </row>
    <row r="964" spans="1:3">
      <c r="A964" t="s">
        <v>1036</v>
      </c>
      <c r="B964">
        <v>12</v>
      </c>
      <c r="C964" t="str">
        <f t="shared" si="15"/>
        <v>C1</v>
      </c>
    </row>
    <row r="965" spans="1:3">
      <c r="A965" t="s">
        <v>1037</v>
      </c>
      <c r="B965">
        <v>12</v>
      </c>
      <c r="C965" t="str">
        <f t="shared" si="15"/>
        <v>C1</v>
      </c>
    </row>
    <row r="966" spans="1:3">
      <c r="A966" t="s">
        <v>1038</v>
      </c>
      <c r="B966">
        <v>12</v>
      </c>
      <c r="C966" t="str">
        <f t="shared" si="15"/>
        <v>C1</v>
      </c>
    </row>
    <row r="967" spans="1:3">
      <c r="A967" t="s">
        <v>1039</v>
      </c>
      <c r="B967">
        <v>12</v>
      </c>
      <c r="C967" t="str">
        <f t="shared" si="15"/>
        <v>C1</v>
      </c>
    </row>
    <row r="968" spans="1:3">
      <c r="A968" t="s">
        <v>1040</v>
      </c>
      <c r="B968">
        <v>12</v>
      </c>
      <c r="C968" t="str">
        <f t="shared" si="15"/>
        <v>C1</v>
      </c>
    </row>
    <row r="969" spans="1:3">
      <c r="A969" t="s">
        <v>1041</v>
      </c>
      <c r="B969">
        <v>13</v>
      </c>
      <c r="C969" t="str">
        <f t="shared" si="15"/>
        <v>C1</v>
      </c>
    </row>
    <row r="970" spans="1:3">
      <c r="A970" t="s">
        <v>1042</v>
      </c>
      <c r="B970">
        <v>13</v>
      </c>
      <c r="C970" t="str">
        <f t="shared" si="15"/>
        <v>C1</v>
      </c>
    </row>
    <row r="971" spans="1:3">
      <c r="A971" t="s">
        <v>1043</v>
      </c>
      <c r="B971">
        <v>13</v>
      </c>
      <c r="C971" t="str">
        <f t="shared" si="15"/>
        <v>C1</v>
      </c>
    </row>
    <row r="972" spans="1:3">
      <c r="A972" t="s">
        <v>1044</v>
      </c>
      <c r="B972">
        <v>13</v>
      </c>
      <c r="C972" t="str">
        <f t="shared" si="15"/>
        <v>C1</v>
      </c>
    </row>
    <row r="973" spans="1:3">
      <c r="A973" t="s">
        <v>1045</v>
      </c>
      <c r="B973">
        <v>13</v>
      </c>
      <c r="C973" t="str">
        <f t="shared" si="15"/>
        <v>C1</v>
      </c>
    </row>
    <row r="974" spans="1:3">
      <c r="A974" t="s">
        <v>1046</v>
      </c>
      <c r="B974">
        <v>13</v>
      </c>
      <c r="C974" t="str">
        <f t="shared" si="15"/>
        <v>C1</v>
      </c>
    </row>
    <row r="975" spans="1:3">
      <c r="A975" t="s">
        <v>1047</v>
      </c>
      <c r="B975">
        <v>13</v>
      </c>
      <c r="C975" t="str">
        <f t="shared" si="15"/>
        <v>C1</v>
      </c>
    </row>
    <row r="976" spans="1:3">
      <c r="A976" t="s">
        <v>1048</v>
      </c>
      <c r="B976">
        <v>13</v>
      </c>
      <c r="C976" t="str">
        <f t="shared" si="15"/>
        <v>C1</v>
      </c>
    </row>
    <row r="977" spans="1:3">
      <c r="A977" t="s">
        <v>1049</v>
      </c>
      <c r="B977">
        <v>13</v>
      </c>
      <c r="C977" t="str">
        <f t="shared" si="15"/>
        <v>C1</v>
      </c>
    </row>
    <row r="978" spans="1:3">
      <c r="A978" t="s">
        <v>1050</v>
      </c>
      <c r="B978">
        <v>13</v>
      </c>
      <c r="C978" t="str">
        <f t="shared" si="15"/>
        <v>C1</v>
      </c>
    </row>
    <row r="979" spans="1:3">
      <c r="A979" t="s">
        <v>1051</v>
      </c>
      <c r="B979">
        <v>13</v>
      </c>
      <c r="C979" t="str">
        <f t="shared" si="15"/>
        <v>C1</v>
      </c>
    </row>
    <row r="980" spans="1:3">
      <c r="A980" t="s">
        <v>1052</v>
      </c>
      <c r="B980">
        <v>13</v>
      </c>
      <c r="C980" t="str">
        <f t="shared" si="15"/>
        <v>C1</v>
      </c>
    </row>
    <row r="981" spans="1:3">
      <c r="A981" t="s">
        <v>1053</v>
      </c>
      <c r="B981">
        <v>13</v>
      </c>
      <c r="C981" t="str">
        <f t="shared" si="15"/>
        <v>C1</v>
      </c>
    </row>
    <row r="982" spans="1:3">
      <c r="A982" t="s">
        <v>1054</v>
      </c>
      <c r="B982">
        <v>13</v>
      </c>
      <c r="C982" t="str">
        <f t="shared" si="15"/>
        <v>C1</v>
      </c>
    </row>
    <row r="983" spans="1:3">
      <c r="A983" t="s">
        <v>1055</v>
      </c>
      <c r="B983">
        <v>13</v>
      </c>
      <c r="C983" t="str">
        <f t="shared" si="15"/>
        <v>C1</v>
      </c>
    </row>
    <row r="984" spans="1:3">
      <c r="A984" t="s">
        <v>1056</v>
      </c>
      <c r="B984">
        <v>13</v>
      </c>
      <c r="C984" t="str">
        <f t="shared" si="15"/>
        <v>C1</v>
      </c>
    </row>
    <row r="985" spans="1:3">
      <c r="A985" t="s">
        <v>1057</v>
      </c>
      <c r="B985">
        <v>13</v>
      </c>
      <c r="C985" t="str">
        <f t="shared" si="15"/>
        <v>C1</v>
      </c>
    </row>
    <row r="986" spans="1:3">
      <c r="A986" t="s">
        <v>1058</v>
      </c>
      <c r="B986">
        <v>13</v>
      </c>
      <c r="C986" t="str">
        <f t="shared" si="15"/>
        <v>C1</v>
      </c>
    </row>
    <row r="987" spans="1:3">
      <c r="A987" t="s">
        <v>1059</v>
      </c>
      <c r="B987">
        <v>13</v>
      </c>
      <c r="C987" t="str">
        <f t="shared" si="15"/>
        <v>C1</v>
      </c>
    </row>
    <row r="988" spans="1:3">
      <c r="A988" t="s">
        <v>1060</v>
      </c>
      <c r="B988">
        <v>13</v>
      </c>
      <c r="C988" t="str">
        <f t="shared" si="15"/>
        <v>C1</v>
      </c>
    </row>
    <row r="989" spans="1:3">
      <c r="A989" t="s">
        <v>1061</v>
      </c>
      <c r="B989">
        <v>13</v>
      </c>
      <c r="C989" t="str">
        <f t="shared" si="15"/>
        <v>C1</v>
      </c>
    </row>
    <row r="990" spans="1:3">
      <c r="A990" t="s">
        <v>1062</v>
      </c>
      <c r="B990">
        <v>13</v>
      </c>
      <c r="C990" t="str">
        <f t="shared" si="15"/>
        <v>C1</v>
      </c>
    </row>
    <row r="991" spans="1:3">
      <c r="A991" t="s">
        <v>1063</v>
      </c>
      <c r="B991">
        <v>13</v>
      </c>
      <c r="C991" t="str">
        <f t="shared" si="15"/>
        <v>C1</v>
      </c>
    </row>
    <row r="992" spans="1:3">
      <c r="A992" t="s">
        <v>1064</v>
      </c>
      <c r="B992">
        <v>13</v>
      </c>
      <c r="C992" t="str">
        <f t="shared" si="15"/>
        <v>C1</v>
      </c>
    </row>
    <row r="993" spans="1:3">
      <c r="A993" t="s">
        <v>1065</v>
      </c>
      <c r="B993">
        <v>13</v>
      </c>
      <c r="C993" t="str">
        <f t="shared" si="15"/>
        <v>C1</v>
      </c>
    </row>
    <row r="994" spans="1:3">
      <c r="A994" t="s">
        <v>1066</v>
      </c>
      <c r="B994">
        <v>13</v>
      </c>
      <c r="C994" t="str">
        <f t="shared" si="15"/>
        <v>C1</v>
      </c>
    </row>
    <row r="995" spans="1:3">
      <c r="A995" t="s">
        <v>1067</v>
      </c>
      <c r="B995">
        <v>13</v>
      </c>
      <c r="C995" t="str">
        <f t="shared" si="15"/>
        <v>C1</v>
      </c>
    </row>
    <row r="996" spans="1:3">
      <c r="A996" t="s">
        <v>1068</v>
      </c>
      <c r="B996">
        <v>13</v>
      </c>
      <c r="C996" t="str">
        <f t="shared" si="15"/>
        <v>C1</v>
      </c>
    </row>
    <row r="997" spans="1:3">
      <c r="A997" t="s">
        <v>1069</v>
      </c>
      <c r="B997">
        <v>13</v>
      </c>
      <c r="C997" t="str">
        <f t="shared" si="15"/>
        <v>C1</v>
      </c>
    </row>
    <row r="998" spans="1:3">
      <c r="A998" t="s">
        <v>1070</v>
      </c>
      <c r="B998">
        <v>13</v>
      </c>
      <c r="C998" t="str">
        <f t="shared" si="15"/>
        <v>C1</v>
      </c>
    </row>
    <row r="999" spans="1:3">
      <c r="A999" t="s">
        <v>1071</v>
      </c>
      <c r="B999">
        <v>13</v>
      </c>
      <c r="C999" t="str">
        <f t="shared" si="15"/>
        <v>C1</v>
      </c>
    </row>
    <row r="1000" spans="1:3">
      <c r="A1000" t="s">
        <v>1072</v>
      </c>
      <c r="B1000">
        <v>13</v>
      </c>
      <c r="C1000" t="str">
        <f t="shared" si="15"/>
        <v>C1</v>
      </c>
    </row>
    <row r="1001" spans="1:3">
      <c r="A1001" t="s">
        <v>1073</v>
      </c>
      <c r="B1001">
        <v>13</v>
      </c>
      <c r="C1001" t="str">
        <f t="shared" si="15"/>
        <v>C1</v>
      </c>
    </row>
    <row r="1002" spans="1:3">
      <c r="A1002" t="s">
        <v>1074</v>
      </c>
      <c r="B1002">
        <v>13</v>
      </c>
      <c r="C1002" t="str">
        <f t="shared" si="15"/>
        <v>C1</v>
      </c>
    </row>
    <row r="1003" spans="1:3">
      <c r="A1003" t="s">
        <v>1075</v>
      </c>
      <c r="B1003">
        <v>13</v>
      </c>
      <c r="C1003" t="str">
        <f t="shared" si="15"/>
        <v>C1</v>
      </c>
    </row>
    <row r="1004" spans="1:3">
      <c r="A1004" t="s">
        <v>1076</v>
      </c>
      <c r="B1004">
        <v>13</v>
      </c>
      <c r="C1004" t="str">
        <f t="shared" si="15"/>
        <v>C1</v>
      </c>
    </row>
    <row r="1005" spans="1:3">
      <c r="A1005" t="s">
        <v>1077</v>
      </c>
      <c r="B1005">
        <v>13</v>
      </c>
      <c r="C1005" t="str">
        <f t="shared" si="15"/>
        <v>C1</v>
      </c>
    </row>
    <row r="1006" spans="1:3">
      <c r="A1006" t="s">
        <v>1078</v>
      </c>
      <c r="B1006">
        <v>13</v>
      </c>
      <c r="C1006" t="str">
        <f t="shared" si="15"/>
        <v>C1</v>
      </c>
    </row>
    <row r="1007" spans="1:3">
      <c r="A1007" t="s">
        <v>1079</v>
      </c>
      <c r="B1007">
        <v>13</v>
      </c>
      <c r="C1007" t="str">
        <f t="shared" si="15"/>
        <v>C1</v>
      </c>
    </row>
    <row r="1008" spans="1:3">
      <c r="A1008" t="s">
        <v>1080</v>
      </c>
      <c r="B1008">
        <v>13</v>
      </c>
      <c r="C1008" t="str">
        <f t="shared" si="15"/>
        <v>C1</v>
      </c>
    </row>
    <row r="1009" spans="1:3">
      <c r="A1009" t="s">
        <v>1081</v>
      </c>
      <c r="B1009">
        <v>13</v>
      </c>
      <c r="C1009" t="str">
        <f t="shared" si="15"/>
        <v>C1</v>
      </c>
    </row>
    <row r="1010" spans="1:3">
      <c r="A1010" t="s">
        <v>1082</v>
      </c>
      <c r="B1010">
        <v>13</v>
      </c>
      <c r="C1010" t="str">
        <f t="shared" si="15"/>
        <v>C1</v>
      </c>
    </row>
    <row r="1011" spans="1:3">
      <c r="A1011" t="s">
        <v>1083</v>
      </c>
      <c r="B1011">
        <v>13</v>
      </c>
      <c r="C1011" t="str">
        <f t="shared" si="15"/>
        <v>C1</v>
      </c>
    </row>
    <row r="1012" spans="1:3">
      <c r="A1012" t="s">
        <v>1084</v>
      </c>
      <c r="B1012">
        <v>13</v>
      </c>
      <c r="C1012" t="str">
        <f t="shared" si="15"/>
        <v>C1</v>
      </c>
    </row>
    <row r="1013" spans="1:3">
      <c r="A1013" t="s">
        <v>1085</v>
      </c>
      <c r="B1013">
        <v>13</v>
      </c>
      <c r="C1013" t="str">
        <f t="shared" si="15"/>
        <v>C1</v>
      </c>
    </row>
    <row r="1014" spans="1:3">
      <c r="A1014" t="s">
        <v>1086</v>
      </c>
      <c r="B1014">
        <v>13</v>
      </c>
      <c r="C1014" t="str">
        <f t="shared" si="15"/>
        <v>C1</v>
      </c>
    </row>
    <row r="1015" spans="1:3">
      <c r="A1015" t="s">
        <v>1087</v>
      </c>
      <c r="B1015">
        <v>13</v>
      </c>
      <c r="C1015" t="str">
        <f t="shared" si="15"/>
        <v>C1</v>
      </c>
    </row>
    <row r="1016" spans="1:3">
      <c r="A1016" t="s">
        <v>1088</v>
      </c>
      <c r="B1016">
        <v>13</v>
      </c>
      <c r="C1016" t="str">
        <f t="shared" si="15"/>
        <v>C1</v>
      </c>
    </row>
    <row r="1017" spans="1:3">
      <c r="A1017" t="s">
        <v>1089</v>
      </c>
      <c r="B1017">
        <v>13</v>
      </c>
      <c r="C1017" t="str">
        <f t="shared" si="15"/>
        <v>C1</v>
      </c>
    </row>
    <row r="1018" spans="1:3">
      <c r="A1018" t="s">
        <v>1090</v>
      </c>
      <c r="B1018">
        <v>13</v>
      </c>
      <c r="C1018" t="str">
        <f t="shared" si="15"/>
        <v>C1</v>
      </c>
    </row>
    <row r="1019" spans="1:3">
      <c r="A1019" t="s">
        <v>1091</v>
      </c>
      <c r="B1019">
        <v>13</v>
      </c>
      <c r="C1019" t="str">
        <f t="shared" si="15"/>
        <v>C1</v>
      </c>
    </row>
    <row r="1020" spans="1:3">
      <c r="A1020" t="s">
        <v>1092</v>
      </c>
      <c r="B1020">
        <v>13</v>
      </c>
      <c r="C1020" t="str">
        <f t="shared" si="15"/>
        <v>C1</v>
      </c>
    </row>
    <row r="1021" spans="1:3">
      <c r="A1021" t="s">
        <v>1093</v>
      </c>
      <c r="B1021">
        <v>13</v>
      </c>
      <c r="C1021" t="str">
        <f t="shared" si="15"/>
        <v>C1</v>
      </c>
    </row>
    <row r="1022" spans="1:3">
      <c r="A1022" t="s">
        <v>1094</v>
      </c>
      <c r="B1022">
        <v>13</v>
      </c>
      <c r="C1022" t="str">
        <f t="shared" si="15"/>
        <v>C1</v>
      </c>
    </row>
    <row r="1023" spans="1:3">
      <c r="A1023" t="s">
        <v>1095</v>
      </c>
      <c r="B1023">
        <v>13</v>
      </c>
      <c r="C1023" t="str">
        <f t="shared" si="15"/>
        <v>C1</v>
      </c>
    </row>
    <row r="1024" spans="1:3">
      <c r="A1024" t="s">
        <v>1096</v>
      </c>
      <c r="B1024">
        <v>13</v>
      </c>
      <c r="C1024" t="str">
        <f t="shared" si="15"/>
        <v>C1</v>
      </c>
    </row>
    <row r="1025" spans="1:3">
      <c r="A1025" t="s">
        <v>1097</v>
      </c>
      <c r="B1025">
        <v>13</v>
      </c>
      <c r="C1025" t="str">
        <f t="shared" si="15"/>
        <v>C1</v>
      </c>
    </row>
    <row r="1026" spans="1:3">
      <c r="A1026" t="s">
        <v>1098</v>
      </c>
      <c r="B1026">
        <v>13</v>
      </c>
      <c r="C1026" t="str">
        <f t="shared" si="15"/>
        <v>C1</v>
      </c>
    </row>
    <row r="1027" spans="1:3">
      <c r="A1027" t="s">
        <v>1099</v>
      </c>
      <c r="B1027">
        <v>13</v>
      </c>
      <c r="C1027" t="str">
        <f t="shared" ref="C1027:C1090" si="16">"C"&amp;LEFT(B1027)</f>
        <v>C1</v>
      </c>
    </row>
    <row r="1028" spans="1:3">
      <c r="A1028" t="s">
        <v>1100</v>
      </c>
      <c r="B1028">
        <v>13</v>
      </c>
      <c r="C1028" t="str">
        <f t="shared" si="16"/>
        <v>C1</v>
      </c>
    </row>
    <row r="1029" spans="1:3">
      <c r="A1029" t="s">
        <v>1101</v>
      </c>
      <c r="B1029">
        <v>13</v>
      </c>
      <c r="C1029" t="str">
        <f t="shared" si="16"/>
        <v>C1</v>
      </c>
    </row>
    <row r="1030" spans="1:3">
      <c r="A1030" t="s">
        <v>1102</v>
      </c>
      <c r="B1030">
        <v>13</v>
      </c>
      <c r="C1030" t="str">
        <f t="shared" si="16"/>
        <v>C1</v>
      </c>
    </row>
    <row r="1031" spans="1:3">
      <c r="A1031" t="s">
        <v>1103</v>
      </c>
      <c r="B1031">
        <v>13</v>
      </c>
      <c r="C1031" t="str">
        <f t="shared" si="16"/>
        <v>C1</v>
      </c>
    </row>
    <row r="1032" spans="1:3">
      <c r="A1032" t="s">
        <v>1104</v>
      </c>
      <c r="B1032">
        <v>13</v>
      </c>
      <c r="C1032" t="str">
        <f t="shared" si="16"/>
        <v>C1</v>
      </c>
    </row>
    <row r="1033" spans="1:3">
      <c r="A1033" t="s">
        <v>1105</v>
      </c>
      <c r="B1033">
        <v>13</v>
      </c>
      <c r="C1033" t="str">
        <f t="shared" si="16"/>
        <v>C1</v>
      </c>
    </row>
    <row r="1034" spans="1:3">
      <c r="A1034" t="s">
        <v>1106</v>
      </c>
      <c r="B1034">
        <v>13</v>
      </c>
      <c r="C1034" t="str">
        <f t="shared" si="16"/>
        <v>C1</v>
      </c>
    </row>
    <row r="1035" spans="1:3">
      <c r="A1035" t="s">
        <v>1107</v>
      </c>
      <c r="B1035">
        <v>13</v>
      </c>
      <c r="C1035" t="str">
        <f t="shared" si="16"/>
        <v>C1</v>
      </c>
    </row>
    <row r="1036" spans="1:3">
      <c r="A1036" t="s">
        <v>1108</v>
      </c>
      <c r="B1036">
        <v>13</v>
      </c>
      <c r="C1036" t="str">
        <f t="shared" si="16"/>
        <v>C1</v>
      </c>
    </row>
    <row r="1037" spans="1:3">
      <c r="A1037" t="s">
        <v>1109</v>
      </c>
      <c r="B1037">
        <v>13</v>
      </c>
      <c r="C1037" t="str">
        <f t="shared" si="16"/>
        <v>C1</v>
      </c>
    </row>
    <row r="1038" spans="1:3">
      <c r="A1038" t="s">
        <v>1110</v>
      </c>
      <c r="B1038">
        <v>13</v>
      </c>
      <c r="C1038" t="str">
        <f t="shared" si="16"/>
        <v>C1</v>
      </c>
    </row>
    <row r="1039" spans="1:3">
      <c r="A1039" t="s">
        <v>1111</v>
      </c>
      <c r="B1039">
        <v>13</v>
      </c>
      <c r="C1039" t="str">
        <f t="shared" si="16"/>
        <v>C1</v>
      </c>
    </row>
    <row r="1040" spans="1:3">
      <c r="A1040" t="s">
        <v>1112</v>
      </c>
      <c r="B1040">
        <v>13</v>
      </c>
      <c r="C1040" t="str">
        <f t="shared" si="16"/>
        <v>C1</v>
      </c>
    </row>
    <row r="1041" spans="1:3">
      <c r="A1041" t="s">
        <v>1113</v>
      </c>
      <c r="B1041">
        <v>13</v>
      </c>
      <c r="C1041" t="str">
        <f t="shared" si="16"/>
        <v>C1</v>
      </c>
    </row>
    <row r="1042" spans="1:3">
      <c r="A1042" t="s">
        <v>1114</v>
      </c>
      <c r="B1042">
        <v>14</v>
      </c>
      <c r="C1042" t="str">
        <f t="shared" si="16"/>
        <v>C1</v>
      </c>
    </row>
    <row r="1043" spans="1:3">
      <c r="A1043" t="s">
        <v>1115</v>
      </c>
      <c r="B1043">
        <v>14</v>
      </c>
      <c r="C1043" t="str">
        <f t="shared" si="16"/>
        <v>C1</v>
      </c>
    </row>
    <row r="1044" spans="1:3">
      <c r="A1044" t="s">
        <v>1116</v>
      </c>
      <c r="B1044">
        <v>14</v>
      </c>
      <c r="C1044" t="str">
        <f t="shared" si="16"/>
        <v>C1</v>
      </c>
    </row>
    <row r="1045" spans="1:3">
      <c r="A1045" t="s">
        <v>1117</v>
      </c>
      <c r="B1045">
        <v>14</v>
      </c>
      <c r="C1045" t="str">
        <f t="shared" si="16"/>
        <v>C1</v>
      </c>
    </row>
    <row r="1046" spans="1:3">
      <c r="A1046" t="s">
        <v>1118</v>
      </c>
      <c r="B1046">
        <v>14</v>
      </c>
      <c r="C1046" t="str">
        <f t="shared" si="16"/>
        <v>C1</v>
      </c>
    </row>
    <row r="1047" spans="1:3">
      <c r="A1047" t="s">
        <v>1119</v>
      </c>
      <c r="B1047">
        <v>14</v>
      </c>
      <c r="C1047" t="str">
        <f t="shared" si="16"/>
        <v>C1</v>
      </c>
    </row>
    <row r="1048" spans="1:3">
      <c r="A1048" t="s">
        <v>1120</v>
      </c>
      <c r="B1048">
        <v>14</v>
      </c>
      <c r="C1048" t="str">
        <f t="shared" si="16"/>
        <v>C1</v>
      </c>
    </row>
    <row r="1049" spans="1:3">
      <c r="A1049" t="s">
        <v>1121</v>
      </c>
      <c r="B1049">
        <v>15</v>
      </c>
      <c r="C1049" t="str">
        <f t="shared" si="16"/>
        <v>C1</v>
      </c>
    </row>
    <row r="1050" spans="1:3">
      <c r="A1050" t="s">
        <v>1122</v>
      </c>
      <c r="B1050">
        <v>15</v>
      </c>
      <c r="C1050" t="str">
        <f t="shared" si="16"/>
        <v>C1</v>
      </c>
    </row>
    <row r="1051" spans="1:3">
      <c r="A1051" t="s">
        <v>1123</v>
      </c>
      <c r="B1051">
        <v>15</v>
      </c>
      <c r="C1051" t="str">
        <f t="shared" si="16"/>
        <v>C1</v>
      </c>
    </row>
    <row r="1052" spans="1:3">
      <c r="A1052" t="s">
        <v>1124</v>
      </c>
      <c r="B1052">
        <v>15</v>
      </c>
      <c r="C1052" t="str">
        <f t="shared" si="16"/>
        <v>C1</v>
      </c>
    </row>
    <row r="1053" spans="1:3">
      <c r="A1053" t="s">
        <v>1125</v>
      </c>
      <c r="B1053">
        <v>15</v>
      </c>
      <c r="C1053" t="str">
        <f t="shared" si="16"/>
        <v>C1</v>
      </c>
    </row>
    <row r="1054" spans="1:3">
      <c r="A1054" t="s">
        <v>1126</v>
      </c>
      <c r="B1054">
        <v>15</v>
      </c>
      <c r="C1054" t="str">
        <f t="shared" si="16"/>
        <v>C1</v>
      </c>
    </row>
    <row r="1055" spans="1:3">
      <c r="A1055" t="s">
        <v>1127</v>
      </c>
      <c r="B1055">
        <v>15</v>
      </c>
      <c r="C1055" t="str">
        <f t="shared" si="16"/>
        <v>C1</v>
      </c>
    </row>
    <row r="1056" spans="1:3">
      <c r="A1056" t="s">
        <v>1128</v>
      </c>
      <c r="B1056">
        <v>15</v>
      </c>
      <c r="C1056" t="str">
        <f t="shared" si="16"/>
        <v>C1</v>
      </c>
    </row>
    <row r="1057" spans="1:3">
      <c r="A1057" t="s">
        <v>1129</v>
      </c>
      <c r="B1057">
        <v>15</v>
      </c>
      <c r="C1057" t="str">
        <f t="shared" si="16"/>
        <v>C1</v>
      </c>
    </row>
    <row r="1058" spans="1:3">
      <c r="A1058" t="s">
        <v>1130</v>
      </c>
      <c r="B1058">
        <v>15</v>
      </c>
      <c r="C1058" t="str">
        <f t="shared" si="16"/>
        <v>C1</v>
      </c>
    </row>
    <row r="1059" spans="1:3">
      <c r="A1059" t="s">
        <v>1131</v>
      </c>
      <c r="B1059">
        <v>21</v>
      </c>
      <c r="C1059" t="str">
        <f t="shared" si="16"/>
        <v>C2</v>
      </c>
    </row>
    <row r="1060" spans="1:3">
      <c r="A1060" t="s">
        <v>1132</v>
      </c>
      <c r="B1060">
        <v>21</v>
      </c>
      <c r="C1060" t="str">
        <f t="shared" si="16"/>
        <v>C2</v>
      </c>
    </row>
    <row r="1061" spans="1:3">
      <c r="A1061" t="s">
        <v>1133</v>
      </c>
      <c r="B1061">
        <v>21</v>
      </c>
      <c r="C1061" t="str">
        <f t="shared" si="16"/>
        <v>C2</v>
      </c>
    </row>
    <row r="1062" spans="1:3">
      <c r="A1062" t="s">
        <v>1134</v>
      </c>
      <c r="B1062">
        <v>21</v>
      </c>
      <c r="C1062" t="str">
        <f t="shared" si="16"/>
        <v>C2</v>
      </c>
    </row>
    <row r="1063" spans="1:3">
      <c r="A1063" t="s">
        <v>1135</v>
      </c>
      <c r="B1063">
        <v>21</v>
      </c>
      <c r="C1063" t="str">
        <f t="shared" si="16"/>
        <v>C2</v>
      </c>
    </row>
    <row r="1064" spans="1:3">
      <c r="A1064" t="s">
        <v>1136</v>
      </c>
      <c r="B1064">
        <v>21</v>
      </c>
      <c r="C1064" t="str">
        <f t="shared" si="16"/>
        <v>C2</v>
      </c>
    </row>
    <row r="1065" spans="1:3">
      <c r="A1065" t="s">
        <v>1137</v>
      </c>
      <c r="B1065">
        <v>21</v>
      </c>
      <c r="C1065" t="str">
        <f t="shared" si="16"/>
        <v>C2</v>
      </c>
    </row>
    <row r="1066" spans="1:3">
      <c r="A1066" t="s">
        <v>1138</v>
      </c>
      <c r="B1066">
        <v>21</v>
      </c>
      <c r="C1066" t="str">
        <f t="shared" si="16"/>
        <v>C2</v>
      </c>
    </row>
    <row r="1067" spans="1:3">
      <c r="A1067" t="s">
        <v>1139</v>
      </c>
      <c r="B1067">
        <v>21</v>
      </c>
      <c r="C1067" t="str">
        <f t="shared" si="16"/>
        <v>C2</v>
      </c>
    </row>
    <row r="1068" spans="1:3">
      <c r="A1068" t="s">
        <v>1140</v>
      </c>
      <c r="B1068">
        <v>21</v>
      </c>
      <c r="C1068" t="str">
        <f t="shared" si="16"/>
        <v>C2</v>
      </c>
    </row>
    <row r="1069" spans="1:3">
      <c r="A1069" t="s">
        <v>1141</v>
      </c>
      <c r="B1069">
        <v>21</v>
      </c>
      <c r="C1069" t="str">
        <f t="shared" si="16"/>
        <v>C2</v>
      </c>
    </row>
    <row r="1070" spans="1:3">
      <c r="A1070" t="s">
        <v>1142</v>
      </c>
      <c r="B1070">
        <v>21</v>
      </c>
      <c r="C1070" t="str">
        <f t="shared" si="16"/>
        <v>C2</v>
      </c>
    </row>
    <row r="1071" spans="1:3">
      <c r="A1071" t="s">
        <v>1143</v>
      </c>
      <c r="B1071">
        <v>21</v>
      </c>
      <c r="C1071" t="str">
        <f t="shared" si="16"/>
        <v>C2</v>
      </c>
    </row>
    <row r="1072" spans="1:3">
      <c r="A1072" t="s">
        <v>1144</v>
      </c>
      <c r="B1072">
        <v>21</v>
      </c>
      <c r="C1072" t="str">
        <f t="shared" si="16"/>
        <v>C2</v>
      </c>
    </row>
    <row r="1073" spans="1:3">
      <c r="A1073" t="s">
        <v>1145</v>
      </c>
      <c r="B1073">
        <v>21</v>
      </c>
      <c r="C1073" t="str">
        <f t="shared" si="16"/>
        <v>C2</v>
      </c>
    </row>
    <row r="1074" spans="1:3">
      <c r="A1074" t="s">
        <v>1146</v>
      </c>
      <c r="B1074">
        <v>21</v>
      </c>
      <c r="C1074" t="str">
        <f t="shared" si="16"/>
        <v>C2</v>
      </c>
    </row>
    <row r="1075" spans="1:3">
      <c r="A1075" t="s">
        <v>1147</v>
      </c>
      <c r="B1075">
        <v>21</v>
      </c>
      <c r="C1075" t="str">
        <f t="shared" si="16"/>
        <v>C2</v>
      </c>
    </row>
    <row r="1076" spans="1:3">
      <c r="A1076" t="s">
        <v>1148</v>
      </c>
      <c r="B1076">
        <v>21</v>
      </c>
      <c r="C1076" t="str">
        <f t="shared" si="16"/>
        <v>C2</v>
      </c>
    </row>
    <row r="1077" spans="1:3">
      <c r="A1077" t="s">
        <v>1149</v>
      </c>
      <c r="B1077">
        <v>21</v>
      </c>
      <c r="C1077" t="str">
        <f t="shared" si="16"/>
        <v>C2</v>
      </c>
    </row>
    <row r="1078" spans="1:3">
      <c r="A1078" t="s">
        <v>1150</v>
      </c>
      <c r="B1078">
        <v>21</v>
      </c>
      <c r="C1078" t="str">
        <f t="shared" si="16"/>
        <v>C2</v>
      </c>
    </row>
    <row r="1079" spans="1:3">
      <c r="A1079" t="s">
        <v>1151</v>
      </c>
      <c r="B1079">
        <v>21</v>
      </c>
      <c r="C1079" t="str">
        <f t="shared" si="16"/>
        <v>C2</v>
      </c>
    </row>
    <row r="1080" spans="1:3">
      <c r="A1080" t="s">
        <v>1152</v>
      </c>
      <c r="B1080">
        <v>21</v>
      </c>
      <c r="C1080" t="str">
        <f t="shared" si="16"/>
        <v>C2</v>
      </c>
    </row>
    <row r="1081" spans="1:3">
      <c r="A1081" t="s">
        <v>1153</v>
      </c>
      <c r="B1081">
        <v>21</v>
      </c>
      <c r="C1081" t="str">
        <f t="shared" si="16"/>
        <v>C2</v>
      </c>
    </row>
    <row r="1082" spans="1:3">
      <c r="A1082" t="s">
        <v>1154</v>
      </c>
      <c r="B1082">
        <v>21</v>
      </c>
      <c r="C1082" t="str">
        <f t="shared" si="16"/>
        <v>C2</v>
      </c>
    </row>
    <row r="1083" spans="1:3">
      <c r="A1083" t="s">
        <v>1155</v>
      </c>
      <c r="B1083">
        <v>21</v>
      </c>
      <c r="C1083" t="str">
        <f t="shared" si="16"/>
        <v>C2</v>
      </c>
    </row>
    <row r="1084" spans="1:3">
      <c r="A1084" t="s">
        <v>1156</v>
      </c>
      <c r="B1084">
        <v>21</v>
      </c>
      <c r="C1084" t="str">
        <f t="shared" si="16"/>
        <v>C2</v>
      </c>
    </row>
    <row r="1085" spans="1:3">
      <c r="A1085" t="s">
        <v>1157</v>
      </c>
      <c r="B1085">
        <v>21</v>
      </c>
      <c r="C1085" t="str">
        <f t="shared" si="16"/>
        <v>C2</v>
      </c>
    </row>
    <row r="1086" spans="1:3">
      <c r="A1086" t="s">
        <v>1158</v>
      </c>
      <c r="B1086">
        <v>21</v>
      </c>
      <c r="C1086" t="str">
        <f t="shared" si="16"/>
        <v>C2</v>
      </c>
    </row>
    <row r="1087" spans="1:3">
      <c r="A1087" t="s">
        <v>1159</v>
      </c>
      <c r="B1087">
        <v>21</v>
      </c>
      <c r="C1087" t="str">
        <f t="shared" si="16"/>
        <v>C2</v>
      </c>
    </row>
    <row r="1088" spans="1:3">
      <c r="A1088" t="s">
        <v>1160</v>
      </c>
      <c r="B1088">
        <v>22</v>
      </c>
      <c r="C1088" t="str">
        <f t="shared" si="16"/>
        <v>C2</v>
      </c>
    </row>
    <row r="1089" spans="1:3">
      <c r="A1089" t="s">
        <v>1161</v>
      </c>
      <c r="B1089">
        <v>22</v>
      </c>
      <c r="C1089" t="str">
        <f t="shared" si="16"/>
        <v>C2</v>
      </c>
    </row>
    <row r="1090" spans="1:3">
      <c r="A1090" t="s">
        <v>1162</v>
      </c>
      <c r="B1090">
        <v>22</v>
      </c>
      <c r="C1090" t="str">
        <f t="shared" si="16"/>
        <v>C2</v>
      </c>
    </row>
    <row r="1091" spans="1:3">
      <c r="A1091" t="s">
        <v>1163</v>
      </c>
      <c r="B1091">
        <v>22</v>
      </c>
      <c r="C1091" t="str">
        <f t="shared" ref="C1091:C1154" si="17">"C"&amp;LEFT(B1091)</f>
        <v>C2</v>
      </c>
    </row>
    <row r="1092" spans="1:3">
      <c r="A1092" t="s">
        <v>1164</v>
      </c>
      <c r="B1092">
        <v>22</v>
      </c>
      <c r="C1092" t="str">
        <f t="shared" si="17"/>
        <v>C2</v>
      </c>
    </row>
    <row r="1093" spans="1:3">
      <c r="A1093" t="s">
        <v>1165</v>
      </c>
      <c r="B1093">
        <v>22</v>
      </c>
      <c r="C1093" t="str">
        <f t="shared" si="17"/>
        <v>C2</v>
      </c>
    </row>
    <row r="1094" spans="1:3">
      <c r="A1094" t="s">
        <v>1166</v>
      </c>
      <c r="B1094">
        <v>22</v>
      </c>
      <c r="C1094" t="str">
        <f t="shared" si="17"/>
        <v>C2</v>
      </c>
    </row>
    <row r="1095" spans="1:3">
      <c r="A1095" t="s">
        <v>1167</v>
      </c>
      <c r="B1095">
        <v>22</v>
      </c>
      <c r="C1095" t="str">
        <f t="shared" si="17"/>
        <v>C2</v>
      </c>
    </row>
    <row r="1096" spans="1:3">
      <c r="A1096" t="s">
        <v>1168</v>
      </c>
      <c r="B1096">
        <v>22</v>
      </c>
      <c r="C1096" t="str">
        <f t="shared" si="17"/>
        <v>C2</v>
      </c>
    </row>
    <row r="1097" spans="1:3">
      <c r="A1097" t="s">
        <v>1169</v>
      </c>
      <c r="B1097">
        <v>22</v>
      </c>
      <c r="C1097" t="str">
        <f t="shared" si="17"/>
        <v>C2</v>
      </c>
    </row>
    <row r="1098" spans="1:3">
      <c r="A1098" t="s">
        <v>1170</v>
      </c>
      <c r="B1098">
        <v>22</v>
      </c>
      <c r="C1098" t="str">
        <f t="shared" si="17"/>
        <v>C2</v>
      </c>
    </row>
    <row r="1099" spans="1:3">
      <c r="A1099" t="s">
        <v>1171</v>
      </c>
      <c r="B1099">
        <v>22</v>
      </c>
      <c r="C1099" t="str">
        <f t="shared" si="17"/>
        <v>C2</v>
      </c>
    </row>
    <row r="1100" spans="1:3">
      <c r="A1100" t="s">
        <v>1172</v>
      </c>
      <c r="B1100">
        <v>22</v>
      </c>
      <c r="C1100" t="str">
        <f t="shared" si="17"/>
        <v>C2</v>
      </c>
    </row>
    <row r="1101" spans="1:3">
      <c r="A1101" t="s">
        <v>1173</v>
      </c>
      <c r="B1101">
        <v>23</v>
      </c>
      <c r="C1101" t="str">
        <f t="shared" si="17"/>
        <v>C2</v>
      </c>
    </row>
    <row r="1102" spans="1:3">
      <c r="A1102" t="s">
        <v>1174</v>
      </c>
      <c r="B1102">
        <v>25</v>
      </c>
      <c r="C1102" t="str">
        <f t="shared" si="17"/>
        <v>C2</v>
      </c>
    </row>
    <row r="1103" spans="1:3">
      <c r="A1103" t="s">
        <v>1175</v>
      </c>
      <c r="B1103">
        <v>26</v>
      </c>
      <c r="C1103" t="str">
        <f t="shared" si="17"/>
        <v>C2</v>
      </c>
    </row>
    <row r="1104" spans="1:3">
      <c r="A1104" t="s">
        <v>1176</v>
      </c>
      <c r="B1104">
        <v>26</v>
      </c>
      <c r="C1104" t="str">
        <f t="shared" si="17"/>
        <v>C2</v>
      </c>
    </row>
    <row r="1105" spans="1:3">
      <c r="A1105" t="s">
        <v>1177</v>
      </c>
      <c r="B1105">
        <v>26</v>
      </c>
      <c r="C1105" t="str">
        <f t="shared" si="17"/>
        <v>C2</v>
      </c>
    </row>
    <row r="1106" spans="1:3">
      <c r="A1106" t="s">
        <v>1178</v>
      </c>
      <c r="B1106">
        <v>26</v>
      </c>
      <c r="C1106" t="str">
        <f t="shared" si="17"/>
        <v>C2</v>
      </c>
    </row>
    <row r="1107" spans="1:3">
      <c r="A1107" t="s">
        <v>1179</v>
      </c>
      <c r="B1107">
        <v>26</v>
      </c>
      <c r="C1107" t="str">
        <f t="shared" si="17"/>
        <v>C2</v>
      </c>
    </row>
    <row r="1108" spans="1:3">
      <c r="A1108" t="s">
        <v>1180</v>
      </c>
      <c r="B1108">
        <v>26</v>
      </c>
      <c r="C1108" t="str">
        <f t="shared" si="17"/>
        <v>C2</v>
      </c>
    </row>
    <row r="1109" spans="1:3">
      <c r="A1109" t="s">
        <v>1181</v>
      </c>
      <c r="B1109">
        <v>31</v>
      </c>
      <c r="C1109" t="str">
        <f t="shared" si="17"/>
        <v>C3</v>
      </c>
    </row>
    <row r="1110" spans="1:3">
      <c r="A1110" t="s">
        <v>1182</v>
      </c>
      <c r="B1110">
        <v>32</v>
      </c>
      <c r="C1110" t="str">
        <f t="shared" si="17"/>
        <v>C3</v>
      </c>
    </row>
    <row r="1111" spans="1:3">
      <c r="A1111" t="s">
        <v>1183</v>
      </c>
      <c r="B1111">
        <v>32</v>
      </c>
      <c r="C1111" t="str">
        <f t="shared" si="17"/>
        <v>C3</v>
      </c>
    </row>
    <row r="1112" spans="1:3">
      <c r="A1112" t="s">
        <v>1184</v>
      </c>
      <c r="B1112">
        <v>33</v>
      </c>
      <c r="C1112" t="str">
        <f t="shared" si="17"/>
        <v>C3</v>
      </c>
    </row>
    <row r="1113" spans="1:3">
      <c r="A1113" t="s">
        <v>1185</v>
      </c>
      <c r="B1113">
        <v>33</v>
      </c>
      <c r="C1113" t="str">
        <f t="shared" si="17"/>
        <v>C3</v>
      </c>
    </row>
    <row r="1114" spans="1:3">
      <c r="A1114" t="s">
        <v>1186</v>
      </c>
      <c r="B1114">
        <v>34</v>
      </c>
      <c r="C1114" t="str">
        <f t="shared" si="17"/>
        <v>C3</v>
      </c>
    </row>
    <row r="1115" spans="1:3">
      <c r="A1115" t="s">
        <v>1187</v>
      </c>
      <c r="B1115">
        <v>35</v>
      </c>
      <c r="C1115" t="str">
        <f t="shared" si="17"/>
        <v>C3</v>
      </c>
    </row>
    <row r="1116" spans="1:3">
      <c r="A1116" t="s">
        <v>1188</v>
      </c>
      <c r="B1116">
        <v>35</v>
      </c>
      <c r="C1116" t="str">
        <f t="shared" si="17"/>
        <v>C3</v>
      </c>
    </row>
    <row r="1117" spans="1:3">
      <c r="A1117" t="s">
        <v>1189</v>
      </c>
      <c r="B1117">
        <v>35</v>
      </c>
      <c r="C1117" t="str">
        <f t="shared" si="17"/>
        <v>C3</v>
      </c>
    </row>
    <row r="1118" spans="1:3">
      <c r="A1118" t="s">
        <v>1190</v>
      </c>
      <c r="B1118">
        <v>35</v>
      </c>
      <c r="C1118" t="str">
        <f t="shared" si="17"/>
        <v>C3</v>
      </c>
    </row>
    <row r="1119" spans="1:3">
      <c r="A1119" t="s">
        <v>1191</v>
      </c>
      <c r="B1119">
        <v>35</v>
      </c>
      <c r="C1119" t="str">
        <f t="shared" si="17"/>
        <v>C3</v>
      </c>
    </row>
    <row r="1120" spans="1:3">
      <c r="A1120" t="s">
        <v>1192</v>
      </c>
      <c r="B1120">
        <v>35</v>
      </c>
      <c r="C1120" t="str">
        <f t="shared" si="17"/>
        <v>C3</v>
      </c>
    </row>
    <row r="1121" spans="1:3">
      <c r="A1121" t="s">
        <v>1193</v>
      </c>
      <c r="B1121">
        <v>35</v>
      </c>
      <c r="C1121" t="str">
        <f t="shared" si="17"/>
        <v>C3</v>
      </c>
    </row>
    <row r="1122" spans="1:3">
      <c r="A1122" t="s">
        <v>1194</v>
      </c>
      <c r="B1122">
        <v>35</v>
      </c>
      <c r="C1122" t="str">
        <f t="shared" si="17"/>
        <v>C3</v>
      </c>
    </row>
    <row r="1123" spans="1:3">
      <c r="A1123" t="s">
        <v>1195</v>
      </c>
      <c r="B1123">
        <v>35</v>
      </c>
      <c r="C1123" t="str">
        <f t="shared" si="17"/>
        <v>C3</v>
      </c>
    </row>
    <row r="1124" spans="1:3">
      <c r="A1124" t="s">
        <v>1196</v>
      </c>
      <c r="B1124">
        <v>35</v>
      </c>
      <c r="C1124" t="str">
        <f t="shared" si="17"/>
        <v>C3</v>
      </c>
    </row>
    <row r="1125" spans="1:3">
      <c r="A1125" t="s">
        <v>1197</v>
      </c>
      <c r="B1125">
        <v>35</v>
      </c>
      <c r="C1125" t="str">
        <f t="shared" si="17"/>
        <v>C3</v>
      </c>
    </row>
    <row r="1126" spans="1:3">
      <c r="A1126" t="s">
        <v>1198</v>
      </c>
      <c r="B1126">
        <v>35</v>
      </c>
      <c r="C1126" t="str">
        <f t="shared" si="17"/>
        <v>C3</v>
      </c>
    </row>
    <row r="1127" spans="1:3">
      <c r="A1127" t="s">
        <v>1199</v>
      </c>
      <c r="B1127">
        <v>35</v>
      </c>
      <c r="C1127" t="str">
        <f t="shared" si="17"/>
        <v>C3</v>
      </c>
    </row>
    <row r="1128" spans="1:3">
      <c r="A1128" t="s">
        <v>1200</v>
      </c>
      <c r="B1128">
        <v>35</v>
      </c>
      <c r="C1128" t="str">
        <f t="shared" si="17"/>
        <v>C3</v>
      </c>
    </row>
    <row r="1129" spans="1:3">
      <c r="A1129" t="s">
        <v>1201</v>
      </c>
      <c r="B1129">
        <v>35</v>
      </c>
      <c r="C1129" t="str">
        <f t="shared" si="17"/>
        <v>C3</v>
      </c>
    </row>
    <row r="1130" spans="1:3">
      <c r="A1130" t="s">
        <v>1202</v>
      </c>
      <c r="B1130">
        <v>35</v>
      </c>
      <c r="C1130" t="str">
        <f t="shared" si="17"/>
        <v>C3</v>
      </c>
    </row>
    <row r="1131" spans="1:3">
      <c r="A1131" t="s">
        <v>1203</v>
      </c>
      <c r="B1131">
        <v>41</v>
      </c>
      <c r="C1131" t="str">
        <f t="shared" si="17"/>
        <v>C4</v>
      </c>
    </row>
    <row r="1132" spans="1:3">
      <c r="A1132" t="s">
        <v>1204</v>
      </c>
      <c r="B1132">
        <v>41</v>
      </c>
      <c r="C1132" t="str">
        <f t="shared" si="17"/>
        <v>C4</v>
      </c>
    </row>
    <row r="1133" spans="1:3">
      <c r="A1133" t="s">
        <v>1205</v>
      </c>
      <c r="B1133">
        <v>41</v>
      </c>
      <c r="C1133" t="str">
        <f t="shared" si="17"/>
        <v>C4</v>
      </c>
    </row>
    <row r="1134" spans="1:3">
      <c r="A1134" t="s">
        <v>1206</v>
      </c>
      <c r="B1134">
        <v>41</v>
      </c>
      <c r="C1134" t="str">
        <f t="shared" si="17"/>
        <v>C4</v>
      </c>
    </row>
    <row r="1135" spans="1:3">
      <c r="A1135" t="s">
        <v>1207</v>
      </c>
      <c r="B1135">
        <v>41</v>
      </c>
      <c r="C1135" t="str">
        <f t="shared" si="17"/>
        <v>C4</v>
      </c>
    </row>
    <row r="1136" spans="1:3">
      <c r="A1136" t="s">
        <v>1208</v>
      </c>
      <c r="B1136">
        <v>41</v>
      </c>
      <c r="C1136" t="str">
        <f t="shared" si="17"/>
        <v>C4</v>
      </c>
    </row>
    <row r="1137" spans="1:3">
      <c r="A1137" t="s">
        <v>1209</v>
      </c>
      <c r="B1137">
        <v>41</v>
      </c>
      <c r="C1137" t="str">
        <f t="shared" si="17"/>
        <v>C4</v>
      </c>
    </row>
    <row r="1138" spans="1:3">
      <c r="A1138" t="s">
        <v>1210</v>
      </c>
      <c r="B1138">
        <v>41</v>
      </c>
      <c r="C1138" t="str">
        <f t="shared" si="17"/>
        <v>C4</v>
      </c>
    </row>
    <row r="1139" spans="1:3">
      <c r="A1139" t="s">
        <v>1211</v>
      </c>
      <c r="B1139">
        <v>41</v>
      </c>
      <c r="C1139" t="str">
        <f t="shared" si="17"/>
        <v>C4</v>
      </c>
    </row>
    <row r="1140" spans="1:3">
      <c r="A1140" t="s">
        <v>1212</v>
      </c>
      <c r="B1140">
        <v>41</v>
      </c>
      <c r="C1140" t="str">
        <f t="shared" si="17"/>
        <v>C4</v>
      </c>
    </row>
    <row r="1141" spans="1:3">
      <c r="A1141" t="s">
        <v>1213</v>
      </c>
      <c r="B1141">
        <v>41</v>
      </c>
      <c r="C1141" t="str">
        <f t="shared" si="17"/>
        <v>C4</v>
      </c>
    </row>
    <row r="1142" spans="1:3">
      <c r="A1142" t="s">
        <v>1214</v>
      </c>
      <c r="B1142">
        <v>41</v>
      </c>
      <c r="C1142" t="str">
        <f t="shared" si="17"/>
        <v>C4</v>
      </c>
    </row>
    <row r="1143" spans="1:3">
      <c r="A1143" t="s">
        <v>1215</v>
      </c>
      <c r="B1143">
        <v>41</v>
      </c>
      <c r="C1143" t="str">
        <f t="shared" si="17"/>
        <v>C4</v>
      </c>
    </row>
    <row r="1144" spans="1:3">
      <c r="A1144" t="s">
        <v>1216</v>
      </c>
      <c r="B1144">
        <v>41</v>
      </c>
      <c r="C1144" t="str">
        <f t="shared" si="17"/>
        <v>C4</v>
      </c>
    </row>
    <row r="1145" spans="1:3">
      <c r="A1145" t="s">
        <v>1217</v>
      </c>
      <c r="B1145">
        <v>41</v>
      </c>
      <c r="C1145" t="str">
        <f t="shared" si="17"/>
        <v>C4</v>
      </c>
    </row>
    <row r="1146" spans="1:3">
      <c r="A1146" t="s">
        <v>1218</v>
      </c>
      <c r="B1146">
        <v>41</v>
      </c>
      <c r="C1146" t="str">
        <f t="shared" si="17"/>
        <v>C4</v>
      </c>
    </row>
    <row r="1147" spans="1:3">
      <c r="A1147" t="s">
        <v>1219</v>
      </c>
      <c r="B1147">
        <v>41</v>
      </c>
      <c r="C1147" t="str">
        <f t="shared" si="17"/>
        <v>C4</v>
      </c>
    </row>
    <row r="1148" spans="1:3">
      <c r="A1148" t="s">
        <v>1220</v>
      </c>
      <c r="B1148">
        <v>41</v>
      </c>
      <c r="C1148" t="str">
        <f t="shared" si="17"/>
        <v>C4</v>
      </c>
    </row>
    <row r="1149" spans="1:3">
      <c r="A1149" t="s">
        <v>1221</v>
      </c>
      <c r="B1149">
        <v>41</v>
      </c>
      <c r="C1149" t="str">
        <f t="shared" si="17"/>
        <v>C4</v>
      </c>
    </row>
    <row r="1150" spans="1:3">
      <c r="A1150" t="s">
        <v>1222</v>
      </c>
      <c r="B1150">
        <v>42</v>
      </c>
      <c r="C1150" t="str">
        <f t="shared" si="17"/>
        <v>C4</v>
      </c>
    </row>
    <row r="1151" spans="1:3">
      <c r="A1151" t="s">
        <v>1223</v>
      </c>
      <c r="B1151">
        <v>42</v>
      </c>
      <c r="C1151" t="str">
        <f t="shared" si="17"/>
        <v>C4</v>
      </c>
    </row>
    <row r="1152" spans="1:3">
      <c r="A1152" t="s">
        <v>1224</v>
      </c>
      <c r="B1152">
        <v>42</v>
      </c>
      <c r="C1152" t="str">
        <f t="shared" si="17"/>
        <v>C4</v>
      </c>
    </row>
    <row r="1153" spans="1:3">
      <c r="A1153" t="s">
        <v>1225</v>
      </c>
      <c r="B1153">
        <v>42</v>
      </c>
      <c r="C1153" t="str">
        <f t="shared" si="17"/>
        <v>C4</v>
      </c>
    </row>
    <row r="1154" spans="1:3">
      <c r="A1154" t="s">
        <v>1226</v>
      </c>
      <c r="B1154">
        <v>44</v>
      </c>
      <c r="C1154" t="str">
        <f t="shared" si="17"/>
        <v>C4</v>
      </c>
    </row>
    <row r="1155" spans="1:3">
      <c r="A1155" t="s">
        <v>1227</v>
      </c>
      <c r="B1155">
        <v>44</v>
      </c>
      <c r="C1155" t="str">
        <f t="shared" ref="C1155:C1218" si="18">"C"&amp;LEFT(B1155)</f>
        <v>C4</v>
      </c>
    </row>
    <row r="1156" spans="1:3">
      <c r="A1156" t="s">
        <v>1228</v>
      </c>
      <c r="B1156">
        <v>44</v>
      </c>
      <c r="C1156" t="str">
        <f t="shared" si="18"/>
        <v>C4</v>
      </c>
    </row>
    <row r="1157" spans="1:3">
      <c r="A1157" t="s">
        <v>1229</v>
      </c>
      <c r="B1157">
        <v>44</v>
      </c>
      <c r="C1157" t="str">
        <f t="shared" si="18"/>
        <v>C4</v>
      </c>
    </row>
    <row r="1158" spans="1:3">
      <c r="A1158" t="s">
        <v>1230</v>
      </c>
      <c r="B1158">
        <v>44</v>
      </c>
      <c r="C1158" t="str">
        <f t="shared" si="18"/>
        <v>C4</v>
      </c>
    </row>
    <row r="1159" spans="1:3">
      <c r="A1159" t="s">
        <v>1231</v>
      </c>
      <c r="B1159">
        <v>45</v>
      </c>
      <c r="C1159" t="str">
        <f t="shared" si="18"/>
        <v>C4</v>
      </c>
    </row>
    <row r="1160" spans="1:3">
      <c r="A1160" t="s">
        <v>1232</v>
      </c>
      <c r="B1160">
        <v>45</v>
      </c>
      <c r="C1160" t="str">
        <f t="shared" si="18"/>
        <v>C4</v>
      </c>
    </row>
    <row r="1161" spans="1:3">
      <c r="A1161" t="s">
        <v>1233</v>
      </c>
      <c r="B1161">
        <v>45</v>
      </c>
      <c r="C1161" t="str">
        <f t="shared" si="18"/>
        <v>C4</v>
      </c>
    </row>
    <row r="1162" spans="1:3">
      <c r="A1162" t="s">
        <v>1234</v>
      </c>
      <c r="B1162">
        <v>45</v>
      </c>
      <c r="C1162" t="str">
        <f t="shared" si="18"/>
        <v>C4</v>
      </c>
    </row>
    <row r="1163" spans="1:3">
      <c r="A1163" t="s">
        <v>1235</v>
      </c>
      <c r="B1163">
        <v>45</v>
      </c>
      <c r="C1163" t="str">
        <f t="shared" si="18"/>
        <v>C4</v>
      </c>
    </row>
    <row r="1164" spans="1:3">
      <c r="A1164" t="s">
        <v>1236</v>
      </c>
      <c r="B1164">
        <v>45</v>
      </c>
      <c r="C1164" t="str">
        <f t="shared" si="18"/>
        <v>C4</v>
      </c>
    </row>
    <row r="1165" spans="1:3">
      <c r="A1165" t="s">
        <v>1237</v>
      </c>
      <c r="B1165">
        <v>45</v>
      </c>
      <c r="C1165" t="str">
        <f t="shared" si="18"/>
        <v>C4</v>
      </c>
    </row>
    <row r="1166" spans="1:3">
      <c r="A1166" t="s">
        <v>1238</v>
      </c>
      <c r="B1166">
        <v>45</v>
      </c>
      <c r="C1166" t="str">
        <f t="shared" si="18"/>
        <v>C4</v>
      </c>
    </row>
    <row r="1167" spans="1:3">
      <c r="A1167" t="s">
        <v>1239</v>
      </c>
      <c r="B1167">
        <v>45</v>
      </c>
      <c r="C1167" t="str">
        <f t="shared" si="18"/>
        <v>C4</v>
      </c>
    </row>
    <row r="1168" spans="1:3">
      <c r="A1168" t="s">
        <v>1240</v>
      </c>
      <c r="B1168">
        <v>45</v>
      </c>
      <c r="C1168" t="str">
        <f t="shared" si="18"/>
        <v>C4</v>
      </c>
    </row>
    <row r="1169" spans="1:3">
      <c r="A1169" t="s">
        <v>1241</v>
      </c>
      <c r="B1169">
        <v>45</v>
      </c>
      <c r="C1169" t="str">
        <f t="shared" si="18"/>
        <v>C4</v>
      </c>
    </row>
    <row r="1170" spans="1:3">
      <c r="A1170" t="s">
        <v>1242</v>
      </c>
      <c r="B1170">
        <v>45</v>
      </c>
      <c r="C1170" t="str">
        <f t="shared" si="18"/>
        <v>C4</v>
      </c>
    </row>
    <row r="1171" spans="1:3">
      <c r="A1171" t="s">
        <v>1243</v>
      </c>
      <c r="B1171">
        <v>45</v>
      </c>
      <c r="C1171" t="str">
        <f t="shared" si="18"/>
        <v>C4</v>
      </c>
    </row>
    <row r="1172" spans="1:3">
      <c r="A1172" t="s">
        <v>1244</v>
      </c>
      <c r="B1172">
        <v>45</v>
      </c>
      <c r="C1172" t="str">
        <f t="shared" si="18"/>
        <v>C4</v>
      </c>
    </row>
    <row r="1173" spans="1:3">
      <c r="A1173" t="s">
        <v>1245</v>
      </c>
      <c r="B1173">
        <v>45</v>
      </c>
      <c r="C1173" t="str">
        <f t="shared" si="18"/>
        <v>C4</v>
      </c>
    </row>
    <row r="1174" spans="1:3">
      <c r="A1174" t="s">
        <v>1246</v>
      </c>
      <c r="B1174">
        <v>45</v>
      </c>
      <c r="C1174" t="str">
        <f t="shared" si="18"/>
        <v>C4</v>
      </c>
    </row>
    <row r="1175" spans="1:3">
      <c r="A1175" t="s">
        <v>1247</v>
      </c>
      <c r="B1175">
        <v>45</v>
      </c>
      <c r="C1175" t="str">
        <f t="shared" si="18"/>
        <v>C4</v>
      </c>
    </row>
    <row r="1176" spans="1:3">
      <c r="A1176" t="s">
        <v>1248</v>
      </c>
      <c r="B1176">
        <v>52</v>
      </c>
      <c r="C1176" t="str">
        <f t="shared" si="18"/>
        <v>C5</v>
      </c>
    </row>
    <row r="1177" spans="1:3">
      <c r="A1177" t="s">
        <v>1249</v>
      </c>
      <c r="B1177">
        <v>53</v>
      </c>
      <c r="C1177" t="str">
        <f t="shared" si="18"/>
        <v>C5</v>
      </c>
    </row>
    <row r="1178" spans="1:3">
      <c r="A1178" t="s">
        <v>1250</v>
      </c>
      <c r="B1178">
        <v>15</v>
      </c>
      <c r="C1178" t="str">
        <f t="shared" si="18"/>
        <v>C1</v>
      </c>
    </row>
    <row r="1179" spans="1:3">
      <c r="A1179" t="s">
        <v>1251</v>
      </c>
      <c r="B1179">
        <v>54</v>
      </c>
      <c r="C1179" t="str">
        <f t="shared" si="18"/>
        <v>C5</v>
      </c>
    </row>
    <row r="1180" spans="1:3">
      <c r="A1180" t="s">
        <v>1252</v>
      </c>
      <c r="B1180">
        <v>54</v>
      </c>
      <c r="C1180" t="str">
        <f t="shared" si="18"/>
        <v>C5</v>
      </c>
    </row>
    <row r="1181" spans="1:3">
      <c r="A1181" t="s">
        <v>1253</v>
      </c>
      <c r="B1181">
        <v>54</v>
      </c>
      <c r="C1181" t="str">
        <f t="shared" si="18"/>
        <v>C5</v>
      </c>
    </row>
    <row r="1182" spans="1:3">
      <c r="A1182" t="s">
        <v>1254</v>
      </c>
      <c r="B1182">
        <v>54</v>
      </c>
      <c r="C1182" t="str">
        <f t="shared" si="18"/>
        <v>C5</v>
      </c>
    </row>
    <row r="1183" spans="1:3">
      <c r="A1183" t="s">
        <v>1255</v>
      </c>
      <c r="B1183">
        <v>54</v>
      </c>
      <c r="C1183" t="str">
        <f t="shared" si="18"/>
        <v>C5</v>
      </c>
    </row>
    <row r="1184" spans="1:3">
      <c r="A1184" t="s">
        <v>1256</v>
      </c>
      <c r="B1184">
        <v>54</v>
      </c>
      <c r="C1184" t="str">
        <f t="shared" si="18"/>
        <v>C5</v>
      </c>
    </row>
    <row r="1185" spans="1:3">
      <c r="A1185" t="s">
        <v>1257</v>
      </c>
      <c r="B1185">
        <v>54</v>
      </c>
      <c r="C1185" t="str">
        <f t="shared" si="18"/>
        <v>C5</v>
      </c>
    </row>
    <row r="1186" spans="1:3" ht="15.75" thickBot="1">
      <c r="A1186" s="2" t="s">
        <v>57</v>
      </c>
      <c r="B1186" s="1">
        <v>62</v>
      </c>
      <c r="C1186" t="str">
        <f t="shared" si="18"/>
        <v>C6</v>
      </c>
    </row>
    <row r="1187" spans="1:3" ht="15.75" thickBot="1">
      <c r="A1187" s="2" t="s">
        <v>58</v>
      </c>
      <c r="B1187" s="1">
        <v>11</v>
      </c>
      <c r="C1187" t="str">
        <f t="shared" si="18"/>
        <v>C1</v>
      </c>
    </row>
    <row r="1188" spans="1:3" ht="15.75" thickBot="1">
      <c r="A1188" s="2" t="s">
        <v>59</v>
      </c>
      <c r="B1188" s="1">
        <v>11</v>
      </c>
      <c r="C1188" t="str">
        <f t="shared" si="18"/>
        <v>C1</v>
      </c>
    </row>
    <row r="1189" spans="1:3" ht="15.75" thickBot="1">
      <c r="A1189" s="2" t="s">
        <v>60</v>
      </c>
      <c r="B1189" s="1">
        <v>11</v>
      </c>
      <c r="C1189" t="str">
        <f t="shared" si="18"/>
        <v>C1</v>
      </c>
    </row>
    <row r="1190" spans="1:3" ht="15.75" thickBot="1">
      <c r="A1190" s="2" t="s">
        <v>61</v>
      </c>
      <c r="B1190" s="1">
        <v>22</v>
      </c>
      <c r="C1190" t="str">
        <f t="shared" si="18"/>
        <v>C2</v>
      </c>
    </row>
    <row r="1191" spans="1:3" ht="15.75" thickBot="1">
      <c r="A1191" s="2" t="s">
        <v>62</v>
      </c>
      <c r="B1191" s="1">
        <v>23</v>
      </c>
      <c r="C1191" t="str">
        <f t="shared" si="18"/>
        <v>C2</v>
      </c>
    </row>
    <row r="1192" spans="1:3" ht="15.75" thickBot="1">
      <c r="A1192" s="2" t="s">
        <v>63</v>
      </c>
      <c r="B1192" s="1">
        <v>24</v>
      </c>
      <c r="C1192" t="str">
        <f t="shared" si="18"/>
        <v>C2</v>
      </c>
    </row>
    <row r="1193" spans="1:3" ht="15.75" thickBot="1">
      <c r="A1193" s="2" t="s">
        <v>64</v>
      </c>
      <c r="B1193" s="1">
        <v>24</v>
      </c>
      <c r="C1193" t="str">
        <f t="shared" si="18"/>
        <v>C2</v>
      </c>
    </row>
    <row r="1194" spans="1:3" ht="15.75" thickBot="1">
      <c r="A1194" s="2" t="s">
        <v>65</v>
      </c>
      <c r="B1194" s="1">
        <v>24</v>
      </c>
      <c r="C1194" t="str">
        <f t="shared" si="18"/>
        <v>C2</v>
      </c>
    </row>
    <row r="1195" spans="1:3" ht="15.75" thickBot="1">
      <c r="A1195" s="2" t="s">
        <v>66</v>
      </c>
      <c r="B1195" s="1">
        <v>26</v>
      </c>
      <c r="C1195" t="str">
        <f t="shared" si="18"/>
        <v>C2</v>
      </c>
    </row>
    <row r="1196" spans="1:3" ht="15.75" thickBot="1">
      <c r="A1196" s="2" t="s">
        <v>67</v>
      </c>
      <c r="B1196" s="1">
        <v>31</v>
      </c>
      <c r="C1196" t="str">
        <f t="shared" si="18"/>
        <v>C3</v>
      </c>
    </row>
    <row r="1197" spans="1:3" ht="15.75" thickBot="1">
      <c r="A1197" s="2" t="s">
        <v>68</v>
      </c>
      <c r="B1197" s="1">
        <v>31</v>
      </c>
      <c r="C1197" t="str">
        <f t="shared" si="18"/>
        <v>C3</v>
      </c>
    </row>
    <row r="1198" spans="1:3" ht="15.75" thickBot="1">
      <c r="A1198" s="2" t="s">
        <v>69</v>
      </c>
      <c r="B1198" s="1">
        <v>31</v>
      </c>
      <c r="C1198" t="str">
        <f t="shared" si="18"/>
        <v>C3</v>
      </c>
    </row>
    <row r="1199" spans="1:3" ht="15.75" thickBot="1">
      <c r="A1199" s="2" t="s">
        <v>70</v>
      </c>
      <c r="B1199" s="1">
        <v>41</v>
      </c>
      <c r="C1199" t="str">
        <f t="shared" si="18"/>
        <v>C4</v>
      </c>
    </row>
    <row r="1200" spans="1:3" ht="15.75" thickBot="1">
      <c r="A1200" s="2" t="s">
        <v>71</v>
      </c>
      <c r="B1200" s="1">
        <v>52</v>
      </c>
      <c r="C1200" t="str">
        <f t="shared" si="18"/>
        <v>C5</v>
      </c>
    </row>
    <row r="1201" spans="1:3">
      <c r="A1201" t="s">
        <v>1388</v>
      </c>
      <c r="B1201">
        <v>6</v>
      </c>
      <c r="C1201" t="str">
        <f t="shared" si="18"/>
        <v>C6</v>
      </c>
    </row>
    <row r="1202" spans="1:3">
      <c r="A1202" t="s">
        <v>1389</v>
      </c>
      <c r="B1202">
        <v>6</v>
      </c>
      <c r="C1202" t="str">
        <f t="shared" si="18"/>
        <v>C6</v>
      </c>
    </row>
    <row r="1203" spans="1:3">
      <c r="A1203" t="s">
        <v>1390</v>
      </c>
      <c r="B1203">
        <v>6</v>
      </c>
      <c r="C1203" t="str">
        <f t="shared" si="18"/>
        <v>C6</v>
      </c>
    </row>
    <row r="1204" spans="1:3">
      <c r="A1204" t="s">
        <v>1391</v>
      </c>
      <c r="B1204">
        <v>6</v>
      </c>
      <c r="C1204" t="str">
        <f t="shared" si="18"/>
        <v>C6</v>
      </c>
    </row>
    <row r="1205" spans="1:3">
      <c r="A1205" t="s">
        <v>1392</v>
      </c>
      <c r="B1205">
        <v>6</v>
      </c>
      <c r="C1205" t="str">
        <f t="shared" si="18"/>
        <v>C6</v>
      </c>
    </row>
    <row r="1206" spans="1:3">
      <c r="A1206" t="s">
        <v>1393</v>
      </c>
      <c r="B1206">
        <v>6</v>
      </c>
      <c r="C1206" t="str">
        <f t="shared" si="18"/>
        <v>C6</v>
      </c>
    </row>
    <row r="1207" spans="1:3">
      <c r="A1207" t="s">
        <v>1394</v>
      </c>
      <c r="B1207">
        <v>6</v>
      </c>
      <c r="C1207" t="str">
        <f t="shared" si="18"/>
        <v>C6</v>
      </c>
    </row>
    <row r="1208" spans="1:3">
      <c r="A1208" t="s">
        <v>1395</v>
      </c>
      <c r="B1208">
        <v>6</v>
      </c>
      <c r="C1208" t="str">
        <f t="shared" si="18"/>
        <v>C6</v>
      </c>
    </row>
    <row r="1209" spans="1:3">
      <c r="A1209" t="s">
        <v>1396</v>
      </c>
      <c r="B1209">
        <v>6</v>
      </c>
      <c r="C1209" t="str">
        <f t="shared" si="18"/>
        <v>C6</v>
      </c>
    </row>
    <row r="1210" spans="1:3">
      <c r="A1210" t="s">
        <v>1397</v>
      </c>
      <c r="B1210">
        <v>6</v>
      </c>
      <c r="C1210" t="str">
        <f t="shared" si="18"/>
        <v>C6</v>
      </c>
    </row>
    <row r="1211" spans="1:3">
      <c r="A1211" t="s">
        <v>1398</v>
      </c>
      <c r="B1211">
        <v>6</v>
      </c>
      <c r="C1211" t="str">
        <f t="shared" si="18"/>
        <v>C6</v>
      </c>
    </row>
    <row r="1212" spans="1:3">
      <c r="A1212" t="s">
        <v>1437</v>
      </c>
      <c r="B1212">
        <v>6</v>
      </c>
      <c r="C1212" t="str">
        <f t="shared" si="18"/>
        <v>C6</v>
      </c>
    </row>
    <row r="1213" spans="1:3">
      <c r="A1213" t="s">
        <v>1438</v>
      </c>
      <c r="B1213">
        <v>6</v>
      </c>
      <c r="C1213" t="str">
        <f t="shared" si="18"/>
        <v>C6</v>
      </c>
    </row>
    <row r="1214" spans="1:3">
      <c r="A1214" t="s">
        <v>1574</v>
      </c>
      <c r="B1214">
        <v>6</v>
      </c>
      <c r="C1214" t="str">
        <f t="shared" si="18"/>
        <v>C6</v>
      </c>
    </row>
    <row r="1215" spans="1:3">
      <c r="A1215" t="s">
        <v>1578</v>
      </c>
      <c r="B1215">
        <v>6</v>
      </c>
      <c r="C1215" t="str">
        <f t="shared" si="18"/>
        <v>C6</v>
      </c>
    </row>
    <row r="1216" spans="1:3">
      <c r="A1216" t="s">
        <v>1299</v>
      </c>
      <c r="B1216">
        <v>6</v>
      </c>
      <c r="C1216" t="str">
        <f t="shared" si="18"/>
        <v>C6</v>
      </c>
    </row>
    <row r="1217" spans="1:3">
      <c r="A1217" t="s">
        <v>1374</v>
      </c>
      <c r="B1217">
        <v>6</v>
      </c>
      <c r="C1217" t="str">
        <f t="shared" si="18"/>
        <v>C6</v>
      </c>
    </row>
    <row r="1218" spans="1:3">
      <c r="A1218" t="s">
        <v>1375</v>
      </c>
      <c r="B1218">
        <v>6</v>
      </c>
      <c r="C1218" t="str">
        <f t="shared" si="18"/>
        <v>C6</v>
      </c>
    </row>
    <row r="1219" spans="1:3">
      <c r="A1219" t="s">
        <v>1376</v>
      </c>
      <c r="B1219">
        <v>6</v>
      </c>
      <c r="C1219" t="str">
        <f t="shared" ref="C1219:C1282" si="19">"C"&amp;LEFT(B1219)</f>
        <v>C6</v>
      </c>
    </row>
    <row r="1220" spans="1:3">
      <c r="A1220" t="s">
        <v>1377</v>
      </c>
      <c r="B1220">
        <v>6</v>
      </c>
      <c r="C1220" t="str">
        <f t="shared" si="19"/>
        <v>C6</v>
      </c>
    </row>
    <row r="1221" spans="1:3">
      <c r="A1221" t="s">
        <v>1378</v>
      </c>
      <c r="B1221">
        <v>6</v>
      </c>
      <c r="C1221" t="str">
        <f t="shared" si="19"/>
        <v>C6</v>
      </c>
    </row>
    <row r="1222" spans="1:3">
      <c r="A1222" t="s">
        <v>1379</v>
      </c>
      <c r="B1222">
        <v>6</v>
      </c>
      <c r="C1222" t="str">
        <f t="shared" si="19"/>
        <v>C6</v>
      </c>
    </row>
    <row r="1223" spans="1:3">
      <c r="A1223" t="s">
        <v>1380</v>
      </c>
      <c r="B1223">
        <v>6</v>
      </c>
      <c r="C1223" t="str">
        <f t="shared" si="19"/>
        <v>C6</v>
      </c>
    </row>
    <row r="1224" spans="1:3">
      <c r="A1224" t="s">
        <v>1381</v>
      </c>
      <c r="B1224">
        <v>6</v>
      </c>
      <c r="C1224" t="str">
        <f t="shared" si="19"/>
        <v>C6</v>
      </c>
    </row>
    <row r="1225" spans="1:3">
      <c r="A1225" t="s">
        <v>1439</v>
      </c>
      <c r="B1225">
        <v>6</v>
      </c>
      <c r="C1225" t="str">
        <f t="shared" si="19"/>
        <v>C6</v>
      </c>
    </row>
    <row r="1226" spans="1:3">
      <c r="A1226" t="s">
        <v>1443</v>
      </c>
      <c r="B1226">
        <v>6</v>
      </c>
      <c r="C1226" t="str">
        <f t="shared" si="19"/>
        <v>C6</v>
      </c>
    </row>
    <row r="1227" spans="1:3">
      <c r="A1227" t="s">
        <v>1364</v>
      </c>
      <c r="B1227">
        <v>6</v>
      </c>
      <c r="C1227" t="str">
        <f t="shared" si="19"/>
        <v>C6</v>
      </c>
    </row>
    <row r="1228" spans="1:3">
      <c r="A1228" t="s">
        <v>1384</v>
      </c>
      <c r="B1228">
        <v>6</v>
      </c>
      <c r="C1228" t="str">
        <f t="shared" si="19"/>
        <v>C6</v>
      </c>
    </row>
    <row r="1229" spans="1:3">
      <c r="A1229" t="s">
        <v>1385</v>
      </c>
      <c r="B1229">
        <v>6</v>
      </c>
      <c r="C1229" t="str">
        <f t="shared" si="19"/>
        <v>C6</v>
      </c>
    </row>
    <row r="1230" spans="1:3">
      <c r="A1230" t="s">
        <v>1386</v>
      </c>
      <c r="B1230">
        <v>6</v>
      </c>
      <c r="C1230" t="str">
        <f t="shared" si="19"/>
        <v>C6</v>
      </c>
    </row>
    <row r="1231" spans="1:3">
      <c r="A1231" t="s">
        <v>1387</v>
      </c>
      <c r="B1231">
        <v>6</v>
      </c>
      <c r="C1231" t="str">
        <f t="shared" si="19"/>
        <v>C6</v>
      </c>
    </row>
    <row r="1232" spans="1:3">
      <c r="A1232" t="s">
        <v>1577</v>
      </c>
      <c r="B1232">
        <v>6</v>
      </c>
      <c r="C1232" t="str">
        <f t="shared" si="19"/>
        <v>C6</v>
      </c>
    </row>
    <row r="1233" spans="1:3">
      <c r="A1233" t="s">
        <v>1301</v>
      </c>
      <c r="B1233">
        <v>6</v>
      </c>
      <c r="C1233" t="str">
        <f t="shared" si="19"/>
        <v>C6</v>
      </c>
    </row>
    <row r="1234" spans="1:3">
      <c r="A1234" t="s">
        <v>1422</v>
      </c>
      <c r="B1234">
        <v>6</v>
      </c>
      <c r="C1234" t="str">
        <f t="shared" si="19"/>
        <v>C6</v>
      </c>
    </row>
    <row r="1235" spans="1:3">
      <c r="A1235" t="s">
        <v>1429</v>
      </c>
      <c r="B1235">
        <v>6</v>
      </c>
      <c r="C1235" t="str">
        <f t="shared" si="19"/>
        <v>C6</v>
      </c>
    </row>
    <row r="1236" spans="1:3">
      <c r="A1236" t="s">
        <v>1430</v>
      </c>
      <c r="B1236">
        <v>6</v>
      </c>
      <c r="C1236" t="str">
        <f t="shared" si="19"/>
        <v>C6</v>
      </c>
    </row>
    <row r="1237" spans="1:3">
      <c r="A1237" t="s">
        <v>1433</v>
      </c>
      <c r="B1237">
        <v>6</v>
      </c>
      <c r="C1237" t="str">
        <f t="shared" si="19"/>
        <v>C6</v>
      </c>
    </row>
    <row r="1238" spans="1:3">
      <c r="A1238" t="s">
        <v>1434</v>
      </c>
      <c r="B1238">
        <v>6</v>
      </c>
      <c r="C1238" t="str">
        <f t="shared" si="19"/>
        <v>C6</v>
      </c>
    </row>
    <row r="1239" spans="1:3">
      <c r="A1239" t="s">
        <v>1436</v>
      </c>
      <c r="B1239">
        <v>6</v>
      </c>
      <c r="C1239" t="str">
        <f t="shared" si="19"/>
        <v>C6</v>
      </c>
    </row>
    <row r="1240" spans="1:3">
      <c r="A1240" t="s">
        <v>1440</v>
      </c>
      <c r="B1240">
        <v>6</v>
      </c>
      <c r="C1240" t="str">
        <f t="shared" si="19"/>
        <v>C6</v>
      </c>
    </row>
    <row r="1241" spans="1:3">
      <c r="A1241" t="s">
        <v>1441</v>
      </c>
      <c r="B1241">
        <v>6</v>
      </c>
      <c r="C1241" t="str">
        <f t="shared" si="19"/>
        <v>C6</v>
      </c>
    </row>
    <row r="1242" spans="1:3">
      <c r="A1242" t="s">
        <v>1447</v>
      </c>
      <c r="B1242">
        <v>6</v>
      </c>
      <c r="C1242" t="str">
        <f t="shared" si="19"/>
        <v>C6</v>
      </c>
    </row>
    <row r="1243" spans="1:3">
      <c r="A1243" t="s">
        <v>1526</v>
      </c>
      <c r="B1243">
        <v>6</v>
      </c>
      <c r="C1243" t="str">
        <f t="shared" si="19"/>
        <v>C6</v>
      </c>
    </row>
    <row r="1244" spans="1:3">
      <c r="A1244" t="s">
        <v>1528</v>
      </c>
      <c r="B1244">
        <v>6</v>
      </c>
      <c r="C1244" t="str">
        <f t="shared" si="19"/>
        <v>C6</v>
      </c>
    </row>
    <row r="1245" spans="1:3">
      <c r="A1245" t="s">
        <v>1529</v>
      </c>
      <c r="B1245">
        <v>6</v>
      </c>
      <c r="C1245" t="str">
        <f t="shared" si="19"/>
        <v>C6</v>
      </c>
    </row>
    <row r="1246" spans="1:3">
      <c r="A1246" t="s">
        <v>1530</v>
      </c>
      <c r="B1246">
        <v>6</v>
      </c>
      <c r="C1246" t="str">
        <f t="shared" si="19"/>
        <v>C6</v>
      </c>
    </row>
    <row r="1247" spans="1:3">
      <c r="A1247" t="s">
        <v>1531</v>
      </c>
      <c r="B1247">
        <v>6</v>
      </c>
      <c r="C1247" t="str">
        <f t="shared" si="19"/>
        <v>C6</v>
      </c>
    </row>
    <row r="1248" spans="1:3">
      <c r="A1248" t="s">
        <v>1532</v>
      </c>
      <c r="B1248">
        <v>6</v>
      </c>
      <c r="C1248" t="str">
        <f t="shared" si="19"/>
        <v>C6</v>
      </c>
    </row>
    <row r="1249" spans="1:3">
      <c r="A1249" t="s">
        <v>1533</v>
      </c>
      <c r="B1249">
        <v>6</v>
      </c>
      <c r="C1249" t="str">
        <f t="shared" si="19"/>
        <v>C6</v>
      </c>
    </row>
    <row r="1250" spans="1:3">
      <c r="A1250" t="s">
        <v>1534</v>
      </c>
      <c r="B1250">
        <v>6</v>
      </c>
      <c r="C1250" t="str">
        <f t="shared" si="19"/>
        <v>C6</v>
      </c>
    </row>
    <row r="1251" spans="1:3">
      <c r="A1251" t="s">
        <v>1535</v>
      </c>
      <c r="B1251">
        <v>6</v>
      </c>
      <c r="C1251" t="str">
        <f t="shared" si="19"/>
        <v>C6</v>
      </c>
    </row>
    <row r="1252" spans="1:3">
      <c r="A1252" t="s">
        <v>1536</v>
      </c>
      <c r="B1252">
        <v>6</v>
      </c>
      <c r="C1252" t="str">
        <f t="shared" si="19"/>
        <v>C6</v>
      </c>
    </row>
    <row r="1253" spans="1:3">
      <c r="A1253" t="s">
        <v>1363</v>
      </c>
      <c r="B1253">
        <v>6</v>
      </c>
      <c r="C1253" t="str">
        <f t="shared" si="19"/>
        <v>C6</v>
      </c>
    </row>
    <row r="1254" spans="1:3">
      <c r="A1254" t="s">
        <v>1382</v>
      </c>
      <c r="B1254">
        <v>6</v>
      </c>
      <c r="C1254" t="str">
        <f t="shared" si="19"/>
        <v>C6</v>
      </c>
    </row>
    <row r="1255" spans="1:3">
      <c r="A1255" t="s">
        <v>1383</v>
      </c>
      <c r="B1255">
        <v>6</v>
      </c>
      <c r="C1255" t="str">
        <f t="shared" si="19"/>
        <v>C6</v>
      </c>
    </row>
    <row r="1256" spans="1:3">
      <c r="A1256" t="s">
        <v>1494</v>
      </c>
      <c r="B1256">
        <v>6</v>
      </c>
      <c r="C1256" t="str">
        <f t="shared" si="19"/>
        <v>C6</v>
      </c>
    </row>
    <row r="1257" spans="1:3">
      <c r="A1257" t="s">
        <v>1402</v>
      </c>
      <c r="B1257">
        <v>1</v>
      </c>
      <c r="C1257" t="str">
        <f t="shared" si="19"/>
        <v>C1</v>
      </c>
    </row>
    <row r="1258" spans="1:3">
      <c r="A1258" t="s">
        <v>1445</v>
      </c>
      <c r="B1258">
        <v>1</v>
      </c>
      <c r="C1258" t="str">
        <f t="shared" si="19"/>
        <v>C1</v>
      </c>
    </row>
    <row r="1259" spans="1:3">
      <c r="A1259" t="s">
        <v>1449</v>
      </c>
      <c r="B1259">
        <v>1</v>
      </c>
      <c r="C1259" t="str">
        <f t="shared" si="19"/>
        <v>C1</v>
      </c>
    </row>
    <row r="1260" spans="1:3">
      <c r="A1260" t="s">
        <v>1453</v>
      </c>
      <c r="B1260">
        <v>1</v>
      </c>
      <c r="C1260" t="str">
        <f t="shared" si="19"/>
        <v>C1</v>
      </c>
    </row>
    <row r="1261" spans="1:3">
      <c r="A1261" t="s">
        <v>1454</v>
      </c>
      <c r="B1261">
        <v>1</v>
      </c>
      <c r="C1261" t="str">
        <f t="shared" si="19"/>
        <v>C1</v>
      </c>
    </row>
    <row r="1262" spans="1:3">
      <c r="A1262" t="s">
        <v>1457</v>
      </c>
      <c r="B1262">
        <v>1</v>
      </c>
      <c r="C1262" t="str">
        <f t="shared" si="19"/>
        <v>C1</v>
      </c>
    </row>
    <row r="1263" spans="1:3">
      <c r="A1263" t="s">
        <v>1464</v>
      </c>
      <c r="B1263">
        <v>1</v>
      </c>
      <c r="C1263" t="str">
        <f t="shared" si="19"/>
        <v>C1</v>
      </c>
    </row>
    <row r="1264" spans="1:3">
      <c r="A1264" t="s">
        <v>1558</v>
      </c>
      <c r="B1264">
        <v>1</v>
      </c>
      <c r="C1264" t="str">
        <f t="shared" si="19"/>
        <v>C1</v>
      </c>
    </row>
    <row r="1265" spans="1:3">
      <c r="A1265" t="s">
        <v>1559</v>
      </c>
      <c r="B1265">
        <v>1</v>
      </c>
      <c r="C1265" t="str">
        <f t="shared" si="19"/>
        <v>C1</v>
      </c>
    </row>
    <row r="1266" spans="1:3">
      <c r="A1266" t="s">
        <v>1560</v>
      </c>
      <c r="B1266">
        <v>1</v>
      </c>
      <c r="C1266" t="str">
        <f t="shared" si="19"/>
        <v>C1</v>
      </c>
    </row>
    <row r="1267" spans="1:3">
      <c r="A1267" t="s">
        <v>1561</v>
      </c>
      <c r="B1267">
        <v>1</v>
      </c>
      <c r="C1267" t="str">
        <f t="shared" si="19"/>
        <v>C1</v>
      </c>
    </row>
    <row r="1268" spans="1:3">
      <c r="A1268" t="s">
        <v>1562</v>
      </c>
      <c r="B1268">
        <v>1</v>
      </c>
      <c r="C1268" t="str">
        <f t="shared" si="19"/>
        <v>C1</v>
      </c>
    </row>
    <row r="1269" spans="1:3">
      <c r="A1269" t="s">
        <v>1563</v>
      </c>
      <c r="B1269">
        <v>1</v>
      </c>
      <c r="C1269" t="str">
        <f t="shared" si="19"/>
        <v>C1</v>
      </c>
    </row>
    <row r="1270" spans="1:3">
      <c r="A1270" t="s">
        <v>1564</v>
      </c>
      <c r="B1270">
        <v>1</v>
      </c>
      <c r="C1270" t="str">
        <f t="shared" si="19"/>
        <v>C1</v>
      </c>
    </row>
    <row r="1271" spans="1:3">
      <c r="A1271" t="s">
        <v>1565</v>
      </c>
      <c r="B1271">
        <v>1</v>
      </c>
      <c r="C1271" t="str">
        <f t="shared" si="19"/>
        <v>C1</v>
      </c>
    </row>
    <row r="1272" spans="1:3">
      <c r="A1272" t="s">
        <v>1572</v>
      </c>
      <c r="B1272">
        <v>1</v>
      </c>
      <c r="C1272" t="str">
        <f t="shared" si="19"/>
        <v>C1</v>
      </c>
    </row>
    <row r="1273" spans="1:3">
      <c r="A1273" t="s">
        <v>1579</v>
      </c>
      <c r="B1273">
        <v>1</v>
      </c>
      <c r="C1273" t="str">
        <f t="shared" si="19"/>
        <v>C1</v>
      </c>
    </row>
    <row r="1274" spans="1:3">
      <c r="A1274" t="s">
        <v>1581</v>
      </c>
      <c r="B1274">
        <v>1</v>
      </c>
      <c r="C1274" t="str">
        <f t="shared" si="19"/>
        <v>C1</v>
      </c>
    </row>
    <row r="1275" spans="1:3">
      <c r="A1275" t="s">
        <v>1586</v>
      </c>
      <c r="B1275">
        <v>1</v>
      </c>
      <c r="C1275" t="str">
        <f t="shared" si="19"/>
        <v>C1</v>
      </c>
    </row>
    <row r="1276" spans="1:3">
      <c r="A1276" t="s">
        <v>1285</v>
      </c>
      <c r="B1276">
        <v>1</v>
      </c>
      <c r="C1276" t="str">
        <f t="shared" si="19"/>
        <v>C1</v>
      </c>
    </row>
    <row r="1277" spans="1:3">
      <c r="A1277" t="s">
        <v>1302</v>
      </c>
      <c r="B1277">
        <v>1</v>
      </c>
      <c r="C1277" t="str">
        <f t="shared" si="19"/>
        <v>C1</v>
      </c>
    </row>
    <row r="1278" spans="1:3">
      <c r="A1278" t="s">
        <v>1308</v>
      </c>
      <c r="B1278">
        <v>1</v>
      </c>
      <c r="C1278" t="str">
        <f t="shared" si="19"/>
        <v>C1</v>
      </c>
    </row>
    <row r="1279" spans="1:3">
      <c r="A1279" t="s">
        <v>1357</v>
      </c>
      <c r="B1279">
        <v>1</v>
      </c>
      <c r="C1279" t="str">
        <f t="shared" si="19"/>
        <v>C1</v>
      </c>
    </row>
    <row r="1280" spans="1:3">
      <c r="A1280" t="s">
        <v>1358</v>
      </c>
      <c r="B1280">
        <v>1</v>
      </c>
      <c r="C1280" t="str">
        <f t="shared" si="19"/>
        <v>C1</v>
      </c>
    </row>
    <row r="1281" spans="1:3">
      <c r="A1281" t="s">
        <v>1359</v>
      </c>
      <c r="B1281">
        <v>1</v>
      </c>
      <c r="C1281" t="str">
        <f t="shared" si="19"/>
        <v>C1</v>
      </c>
    </row>
    <row r="1282" spans="1:3">
      <c r="A1282" t="s">
        <v>1455</v>
      </c>
      <c r="B1282">
        <v>1</v>
      </c>
      <c r="C1282" t="str">
        <f t="shared" si="19"/>
        <v>C1</v>
      </c>
    </row>
    <row r="1283" spans="1:3">
      <c r="A1283" t="s">
        <v>1456</v>
      </c>
      <c r="B1283">
        <v>1</v>
      </c>
      <c r="C1283" t="str">
        <f t="shared" ref="C1283:C1346" si="20">"C"&amp;LEFT(B1283)</f>
        <v>C1</v>
      </c>
    </row>
    <row r="1284" spans="1:3">
      <c r="A1284" t="s">
        <v>1461</v>
      </c>
      <c r="B1284">
        <v>1</v>
      </c>
      <c r="C1284" t="str">
        <f t="shared" si="20"/>
        <v>C1</v>
      </c>
    </row>
    <row r="1285" spans="1:3">
      <c r="A1285" t="s">
        <v>1462</v>
      </c>
      <c r="B1285">
        <v>1</v>
      </c>
      <c r="C1285" t="str">
        <f t="shared" si="20"/>
        <v>C1</v>
      </c>
    </row>
    <row r="1286" spans="1:3">
      <c r="A1286" t="s">
        <v>1463</v>
      </c>
      <c r="B1286">
        <v>1</v>
      </c>
      <c r="C1286" t="str">
        <f t="shared" si="20"/>
        <v>C1</v>
      </c>
    </row>
    <row r="1287" spans="1:3">
      <c r="A1287" t="s">
        <v>1465</v>
      </c>
      <c r="B1287">
        <v>1</v>
      </c>
      <c r="C1287" t="str">
        <f t="shared" si="20"/>
        <v>C1</v>
      </c>
    </row>
    <row r="1288" spans="1:3">
      <c r="A1288" t="s">
        <v>1477</v>
      </c>
      <c r="B1288">
        <v>1</v>
      </c>
      <c r="C1288" t="str">
        <f t="shared" si="20"/>
        <v>C1</v>
      </c>
    </row>
    <row r="1289" spans="1:3">
      <c r="A1289" t="s">
        <v>1479</v>
      </c>
      <c r="B1289">
        <v>1</v>
      </c>
      <c r="C1289" t="str">
        <f t="shared" si="20"/>
        <v>C1</v>
      </c>
    </row>
    <row r="1290" spans="1:3">
      <c r="A1290" t="s">
        <v>1493</v>
      </c>
      <c r="B1290">
        <v>1</v>
      </c>
      <c r="C1290" t="str">
        <f t="shared" si="20"/>
        <v>C1</v>
      </c>
    </row>
    <row r="1291" spans="1:3">
      <c r="A1291" t="s">
        <v>1541</v>
      </c>
      <c r="B1291">
        <v>1</v>
      </c>
      <c r="C1291" t="str">
        <f t="shared" si="20"/>
        <v>C1</v>
      </c>
    </row>
    <row r="1292" spans="1:3">
      <c r="A1292" t="s">
        <v>1542</v>
      </c>
      <c r="B1292">
        <v>1</v>
      </c>
      <c r="C1292" t="str">
        <f t="shared" si="20"/>
        <v>C1</v>
      </c>
    </row>
    <row r="1293" spans="1:3">
      <c r="A1293" t="s">
        <v>1543</v>
      </c>
      <c r="B1293">
        <v>1</v>
      </c>
      <c r="C1293" t="str">
        <f t="shared" si="20"/>
        <v>C1</v>
      </c>
    </row>
    <row r="1294" spans="1:3">
      <c r="A1294" t="s">
        <v>1544</v>
      </c>
      <c r="B1294">
        <v>1</v>
      </c>
      <c r="C1294" t="str">
        <f t="shared" si="20"/>
        <v>C1</v>
      </c>
    </row>
    <row r="1295" spans="1:3">
      <c r="A1295" t="s">
        <v>1545</v>
      </c>
      <c r="B1295">
        <v>1</v>
      </c>
      <c r="C1295" t="str">
        <f t="shared" si="20"/>
        <v>C1</v>
      </c>
    </row>
    <row r="1296" spans="1:3">
      <c r="A1296" t="s">
        <v>1286</v>
      </c>
      <c r="B1296">
        <v>1</v>
      </c>
      <c r="C1296" t="str">
        <f t="shared" si="20"/>
        <v>C1</v>
      </c>
    </row>
    <row r="1297" spans="1:3">
      <c r="A1297" t="s">
        <v>1300</v>
      </c>
      <c r="B1297">
        <v>1</v>
      </c>
      <c r="C1297" t="str">
        <f t="shared" si="20"/>
        <v>C1</v>
      </c>
    </row>
    <row r="1298" spans="1:3">
      <c r="A1298" t="s">
        <v>1361</v>
      </c>
      <c r="B1298">
        <v>1</v>
      </c>
      <c r="C1298" t="str">
        <f t="shared" si="20"/>
        <v>C1</v>
      </c>
    </row>
    <row r="1299" spans="1:3">
      <c r="A1299" t="s">
        <v>1459</v>
      </c>
      <c r="B1299">
        <v>1</v>
      </c>
      <c r="C1299" t="str">
        <f t="shared" si="20"/>
        <v>C1</v>
      </c>
    </row>
    <row r="1300" spans="1:3">
      <c r="A1300" t="s">
        <v>1460</v>
      </c>
      <c r="B1300">
        <v>1</v>
      </c>
      <c r="C1300" t="str">
        <f t="shared" si="20"/>
        <v>C1</v>
      </c>
    </row>
    <row r="1301" spans="1:3">
      <c r="A1301" t="s">
        <v>1469</v>
      </c>
      <c r="B1301">
        <v>1</v>
      </c>
      <c r="C1301" t="str">
        <f t="shared" si="20"/>
        <v>C1</v>
      </c>
    </row>
    <row r="1302" spans="1:3">
      <c r="A1302" t="s">
        <v>1470</v>
      </c>
      <c r="B1302">
        <v>1</v>
      </c>
      <c r="C1302" t="str">
        <f t="shared" si="20"/>
        <v>C1</v>
      </c>
    </row>
    <row r="1303" spans="1:3">
      <c r="A1303" t="s">
        <v>1472</v>
      </c>
      <c r="B1303">
        <v>1</v>
      </c>
      <c r="C1303" t="str">
        <f t="shared" si="20"/>
        <v>C1</v>
      </c>
    </row>
    <row r="1304" spans="1:3">
      <c r="A1304" t="s">
        <v>1473</v>
      </c>
      <c r="B1304">
        <v>1</v>
      </c>
      <c r="C1304" t="str">
        <f t="shared" si="20"/>
        <v>C1</v>
      </c>
    </row>
    <row r="1305" spans="1:3">
      <c r="A1305" t="s">
        <v>1474</v>
      </c>
      <c r="B1305">
        <v>1</v>
      </c>
      <c r="C1305" t="str">
        <f t="shared" si="20"/>
        <v>C1</v>
      </c>
    </row>
    <row r="1306" spans="1:3">
      <c r="A1306" t="s">
        <v>1475</v>
      </c>
      <c r="B1306">
        <v>1</v>
      </c>
      <c r="C1306" t="str">
        <f t="shared" si="20"/>
        <v>C1</v>
      </c>
    </row>
    <row r="1307" spans="1:3">
      <c r="A1307" t="s">
        <v>1476</v>
      </c>
      <c r="B1307">
        <v>1</v>
      </c>
      <c r="C1307" t="str">
        <f t="shared" si="20"/>
        <v>C1</v>
      </c>
    </row>
    <row r="1308" spans="1:3">
      <c r="A1308" t="s">
        <v>1482</v>
      </c>
      <c r="B1308">
        <v>1</v>
      </c>
      <c r="C1308" t="str">
        <f t="shared" si="20"/>
        <v>C1</v>
      </c>
    </row>
    <row r="1309" spans="1:3">
      <c r="A1309" t="s">
        <v>1483</v>
      </c>
      <c r="B1309">
        <v>1</v>
      </c>
      <c r="C1309" t="str">
        <f t="shared" si="20"/>
        <v>C1</v>
      </c>
    </row>
    <row r="1310" spans="1:3">
      <c r="A1310" t="s">
        <v>1486</v>
      </c>
      <c r="B1310">
        <v>1</v>
      </c>
      <c r="C1310" t="str">
        <f t="shared" si="20"/>
        <v>C1</v>
      </c>
    </row>
    <row r="1311" spans="1:3">
      <c r="A1311" t="s">
        <v>1488</v>
      </c>
      <c r="B1311">
        <v>1</v>
      </c>
      <c r="C1311" t="str">
        <f t="shared" si="20"/>
        <v>C1</v>
      </c>
    </row>
    <row r="1312" spans="1:3">
      <c r="A1312" t="s">
        <v>1489</v>
      </c>
      <c r="B1312">
        <v>1</v>
      </c>
      <c r="C1312" t="str">
        <f t="shared" si="20"/>
        <v>C1</v>
      </c>
    </row>
    <row r="1313" spans="1:3">
      <c r="A1313" t="s">
        <v>1490</v>
      </c>
      <c r="B1313">
        <v>1</v>
      </c>
      <c r="C1313" t="str">
        <f t="shared" si="20"/>
        <v>C1</v>
      </c>
    </row>
    <row r="1314" spans="1:3">
      <c r="A1314" t="s">
        <v>1546</v>
      </c>
      <c r="B1314">
        <v>1</v>
      </c>
      <c r="C1314" t="str">
        <f t="shared" si="20"/>
        <v>C1</v>
      </c>
    </row>
    <row r="1315" spans="1:3">
      <c r="A1315" t="s">
        <v>1547</v>
      </c>
      <c r="B1315">
        <v>1</v>
      </c>
      <c r="C1315" t="str">
        <f t="shared" si="20"/>
        <v>C1</v>
      </c>
    </row>
    <row r="1316" spans="1:3">
      <c r="A1316" t="s">
        <v>1549</v>
      </c>
      <c r="B1316">
        <v>1</v>
      </c>
      <c r="C1316" t="str">
        <f t="shared" si="20"/>
        <v>C1</v>
      </c>
    </row>
    <row r="1317" spans="1:3">
      <c r="A1317" t="s">
        <v>1551</v>
      </c>
      <c r="B1317">
        <v>1</v>
      </c>
      <c r="C1317" t="str">
        <f t="shared" si="20"/>
        <v>C1</v>
      </c>
    </row>
    <row r="1318" spans="1:3">
      <c r="A1318" t="s">
        <v>1552</v>
      </c>
      <c r="B1318">
        <v>1</v>
      </c>
      <c r="C1318" t="str">
        <f t="shared" si="20"/>
        <v>C1</v>
      </c>
    </row>
    <row r="1319" spans="1:3">
      <c r="A1319" t="s">
        <v>1553</v>
      </c>
      <c r="B1319">
        <v>1</v>
      </c>
      <c r="C1319" t="str">
        <f t="shared" si="20"/>
        <v>C1</v>
      </c>
    </row>
    <row r="1320" spans="1:3">
      <c r="A1320" t="s">
        <v>1554</v>
      </c>
      <c r="B1320">
        <v>1</v>
      </c>
      <c r="C1320" t="str">
        <f t="shared" si="20"/>
        <v>C1</v>
      </c>
    </row>
    <row r="1321" spans="1:3">
      <c r="A1321" t="s">
        <v>1555</v>
      </c>
      <c r="B1321">
        <v>1</v>
      </c>
      <c r="C1321" t="str">
        <f t="shared" si="20"/>
        <v>C1</v>
      </c>
    </row>
    <row r="1322" spans="1:3">
      <c r="A1322" t="s">
        <v>1556</v>
      </c>
      <c r="B1322">
        <v>1</v>
      </c>
      <c r="C1322" t="str">
        <f t="shared" si="20"/>
        <v>C1</v>
      </c>
    </row>
    <row r="1323" spans="1:3">
      <c r="A1323" t="s">
        <v>1566</v>
      </c>
      <c r="B1323">
        <v>1</v>
      </c>
      <c r="C1323" t="str">
        <f t="shared" si="20"/>
        <v>C1</v>
      </c>
    </row>
    <row r="1324" spans="1:3">
      <c r="A1324" t="s">
        <v>1296</v>
      </c>
      <c r="B1324">
        <v>1</v>
      </c>
      <c r="C1324" t="str">
        <f t="shared" si="20"/>
        <v>C1</v>
      </c>
    </row>
    <row r="1325" spans="1:3">
      <c r="A1325" t="s">
        <v>1356</v>
      </c>
      <c r="B1325">
        <v>1</v>
      </c>
      <c r="C1325" t="str">
        <f t="shared" si="20"/>
        <v>C1</v>
      </c>
    </row>
    <row r="1326" spans="1:3">
      <c r="A1326" t="s">
        <v>1362</v>
      </c>
      <c r="B1326">
        <v>1</v>
      </c>
      <c r="C1326" t="str">
        <f t="shared" si="20"/>
        <v>C1</v>
      </c>
    </row>
    <row r="1327" spans="1:3">
      <c r="A1327" t="s">
        <v>1425</v>
      </c>
      <c r="B1327">
        <v>1</v>
      </c>
      <c r="C1327" t="str">
        <f t="shared" si="20"/>
        <v>C1</v>
      </c>
    </row>
    <row r="1328" spans="1:3">
      <c r="A1328" t="s">
        <v>1426</v>
      </c>
      <c r="B1328">
        <v>1</v>
      </c>
      <c r="C1328" t="str">
        <f t="shared" si="20"/>
        <v>C1</v>
      </c>
    </row>
    <row r="1329" spans="1:3">
      <c r="A1329" t="s">
        <v>1427</v>
      </c>
      <c r="B1329">
        <v>1</v>
      </c>
      <c r="C1329" t="str">
        <f t="shared" si="20"/>
        <v>C1</v>
      </c>
    </row>
    <row r="1330" spans="1:3">
      <c r="A1330" t="s">
        <v>1428</v>
      </c>
      <c r="B1330">
        <v>1</v>
      </c>
      <c r="C1330" t="str">
        <f t="shared" si="20"/>
        <v>C1</v>
      </c>
    </row>
    <row r="1331" spans="1:3">
      <c r="A1331" t="s">
        <v>1471</v>
      </c>
      <c r="B1331">
        <v>1</v>
      </c>
      <c r="C1331" t="str">
        <f t="shared" si="20"/>
        <v>C1</v>
      </c>
    </row>
    <row r="1332" spans="1:3">
      <c r="A1332" t="s">
        <v>1580</v>
      </c>
      <c r="B1332">
        <v>1</v>
      </c>
      <c r="C1332" t="str">
        <f t="shared" si="20"/>
        <v>C1</v>
      </c>
    </row>
    <row r="1333" spans="1:3">
      <c r="A1333" t="s">
        <v>1582</v>
      </c>
      <c r="B1333">
        <v>1</v>
      </c>
      <c r="C1333" t="str">
        <f t="shared" si="20"/>
        <v>C1</v>
      </c>
    </row>
    <row r="1334" spans="1:3">
      <c r="A1334" t="s">
        <v>1435</v>
      </c>
      <c r="B1334">
        <v>1</v>
      </c>
      <c r="C1334" t="str">
        <f t="shared" si="20"/>
        <v>C1</v>
      </c>
    </row>
    <row r="1335" spans="1:3">
      <c r="A1335" t="s">
        <v>1519</v>
      </c>
      <c r="B1335">
        <v>1</v>
      </c>
      <c r="C1335" t="str">
        <f t="shared" si="20"/>
        <v>C1</v>
      </c>
    </row>
    <row r="1336" spans="1:3">
      <c r="A1336" t="s">
        <v>1355</v>
      </c>
      <c r="B1336">
        <v>2</v>
      </c>
      <c r="C1336" t="str">
        <f t="shared" si="20"/>
        <v>C2</v>
      </c>
    </row>
    <row r="1337" spans="1:3">
      <c r="A1337" t="s">
        <v>1448</v>
      </c>
      <c r="B1337">
        <v>2</v>
      </c>
      <c r="C1337" t="str">
        <f t="shared" si="20"/>
        <v>C2</v>
      </c>
    </row>
    <row r="1338" spans="1:3">
      <c r="A1338" t="s">
        <v>1452</v>
      </c>
      <c r="B1338">
        <v>2</v>
      </c>
      <c r="C1338" t="str">
        <f t="shared" si="20"/>
        <v>C2</v>
      </c>
    </row>
    <row r="1339" spans="1:3">
      <c r="A1339" t="s">
        <v>1458</v>
      </c>
      <c r="B1339">
        <v>2</v>
      </c>
      <c r="C1339" t="str">
        <f t="shared" si="20"/>
        <v>C2</v>
      </c>
    </row>
    <row r="1340" spans="1:3">
      <c r="A1340" t="s">
        <v>1467</v>
      </c>
      <c r="B1340">
        <v>2</v>
      </c>
      <c r="C1340" t="str">
        <f t="shared" si="20"/>
        <v>C2</v>
      </c>
    </row>
    <row r="1341" spans="1:3">
      <c r="A1341" t="s">
        <v>1468</v>
      </c>
      <c r="B1341">
        <v>2</v>
      </c>
      <c r="C1341" t="str">
        <f t="shared" si="20"/>
        <v>C2</v>
      </c>
    </row>
    <row r="1342" spans="1:3">
      <c r="A1342" t="s">
        <v>1478</v>
      </c>
      <c r="B1342">
        <v>2</v>
      </c>
      <c r="C1342" t="str">
        <f t="shared" si="20"/>
        <v>C2</v>
      </c>
    </row>
    <row r="1343" spans="1:3">
      <c r="A1343" t="s">
        <v>1480</v>
      </c>
      <c r="B1343">
        <v>2</v>
      </c>
      <c r="C1343" t="str">
        <f t="shared" si="20"/>
        <v>C2</v>
      </c>
    </row>
    <row r="1344" spans="1:3">
      <c r="A1344" t="s">
        <v>1481</v>
      </c>
      <c r="B1344">
        <v>2</v>
      </c>
      <c r="C1344" t="str">
        <f t="shared" si="20"/>
        <v>C2</v>
      </c>
    </row>
    <row r="1345" spans="1:3">
      <c r="A1345" t="s">
        <v>1484</v>
      </c>
      <c r="B1345">
        <v>2</v>
      </c>
      <c r="C1345" t="str">
        <f t="shared" si="20"/>
        <v>C2</v>
      </c>
    </row>
    <row r="1346" spans="1:3">
      <c r="A1346" t="s">
        <v>1485</v>
      </c>
      <c r="B1346">
        <v>2</v>
      </c>
      <c r="C1346" t="str">
        <f t="shared" si="20"/>
        <v>C2</v>
      </c>
    </row>
    <row r="1347" spans="1:3">
      <c r="A1347" t="s">
        <v>1491</v>
      </c>
      <c r="B1347">
        <v>2</v>
      </c>
      <c r="C1347" t="str">
        <f t="shared" ref="C1347:C1410" si="21">"C"&amp;LEFT(B1347)</f>
        <v>C2</v>
      </c>
    </row>
    <row r="1348" spans="1:3">
      <c r="A1348" t="s">
        <v>1557</v>
      </c>
      <c r="B1348">
        <v>2</v>
      </c>
      <c r="C1348" t="str">
        <f t="shared" si="21"/>
        <v>C2</v>
      </c>
    </row>
    <row r="1349" spans="1:3">
      <c r="A1349" t="s">
        <v>1570</v>
      </c>
      <c r="B1349">
        <v>2</v>
      </c>
      <c r="C1349" t="str">
        <f t="shared" si="21"/>
        <v>C2</v>
      </c>
    </row>
    <row r="1350" spans="1:3">
      <c r="A1350" t="s">
        <v>1571</v>
      </c>
      <c r="B1350">
        <v>2</v>
      </c>
      <c r="C1350" t="str">
        <f t="shared" si="21"/>
        <v>C2</v>
      </c>
    </row>
    <row r="1351" spans="1:3">
      <c r="A1351" t="s">
        <v>1288</v>
      </c>
      <c r="B1351">
        <v>2</v>
      </c>
      <c r="C1351" t="str">
        <f t="shared" si="21"/>
        <v>C2</v>
      </c>
    </row>
    <row r="1352" spans="1:3">
      <c r="A1352" t="s">
        <v>1289</v>
      </c>
      <c r="B1352">
        <v>2</v>
      </c>
      <c r="C1352" t="str">
        <f t="shared" si="21"/>
        <v>C2</v>
      </c>
    </row>
    <row r="1353" spans="1:3">
      <c r="A1353" t="s">
        <v>1290</v>
      </c>
      <c r="B1353">
        <v>2</v>
      </c>
      <c r="C1353" t="str">
        <f t="shared" si="21"/>
        <v>C2</v>
      </c>
    </row>
    <row r="1354" spans="1:3">
      <c r="A1354" t="s">
        <v>1411</v>
      </c>
      <c r="B1354">
        <v>2</v>
      </c>
      <c r="C1354" t="str">
        <f t="shared" si="21"/>
        <v>C2</v>
      </c>
    </row>
    <row r="1355" spans="1:3">
      <c r="A1355" t="s">
        <v>1412</v>
      </c>
      <c r="B1355">
        <v>2</v>
      </c>
      <c r="C1355" t="str">
        <f t="shared" si="21"/>
        <v>C2</v>
      </c>
    </row>
    <row r="1356" spans="1:3">
      <c r="A1356" t="s">
        <v>1413</v>
      </c>
      <c r="B1356">
        <v>2</v>
      </c>
      <c r="C1356" t="str">
        <f t="shared" si="21"/>
        <v>C2</v>
      </c>
    </row>
    <row r="1357" spans="1:3">
      <c r="A1357" t="s">
        <v>1414</v>
      </c>
      <c r="B1357">
        <v>2</v>
      </c>
      <c r="C1357" t="str">
        <f t="shared" si="21"/>
        <v>C2</v>
      </c>
    </row>
    <row r="1358" spans="1:3">
      <c r="A1358" t="s">
        <v>1415</v>
      </c>
      <c r="B1358">
        <v>2</v>
      </c>
      <c r="C1358" t="str">
        <f t="shared" si="21"/>
        <v>C2</v>
      </c>
    </row>
    <row r="1359" spans="1:3">
      <c r="A1359" t="s">
        <v>1451</v>
      </c>
      <c r="B1359">
        <v>2</v>
      </c>
      <c r="C1359" t="str">
        <f t="shared" si="21"/>
        <v>C2</v>
      </c>
    </row>
    <row r="1360" spans="1:3">
      <c r="A1360" t="s">
        <v>1466</v>
      </c>
      <c r="B1360">
        <v>2</v>
      </c>
      <c r="C1360" t="str">
        <f t="shared" si="21"/>
        <v>C2</v>
      </c>
    </row>
    <row r="1361" spans="1:3">
      <c r="A1361" t="s">
        <v>1487</v>
      </c>
      <c r="B1361">
        <v>2</v>
      </c>
      <c r="C1361" t="str">
        <f t="shared" si="21"/>
        <v>C2</v>
      </c>
    </row>
    <row r="1362" spans="1:3">
      <c r="A1362" t="s">
        <v>1548</v>
      </c>
      <c r="B1362">
        <v>2</v>
      </c>
      <c r="C1362" t="str">
        <f t="shared" si="21"/>
        <v>C2</v>
      </c>
    </row>
    <row r="1363" spans="1:3">
      <c r="A1363" t="s">
        <v>1420</v>
      </c>
      <c r="B1363">
        <v>2</v>
      </c>
      <c r="C1363" t="str">
        <f t="shared" si="21"/>
        <v>C2</v>
      </c>
    </row>
    <row r="1364" spans="1:3">
      <c r="A1364" t="s">
        <v>1569</v>
      </c>
      <c r="B1364">
        <v>2</v>
      </c>
      <c r="C1364" t="str">
        <f t="shared" si="21"/>
        <v>C2</v>
      </c>
    </row>
    <row r="1365" spans="1:3">
      <c r="A1365" t="s">
        <v>1295</v>
      </c>
      <c r="B1365">
        <v>2</v>
      </c>
      <c r="C1365" t="str">
        <f t="shared" si="21"/>
        <v>C2</v>
      </c>
    </row>
    <row r="1366" spans="1:3">
      <c r="A1366" t="s">
        <v>1298</v>
      </c>
      <c r="B1366">
        <v>2</v>
      </c>
      <c r="C1366" t="str">
        <f t="shared" si="21"/>
        <v>C2</v>
      </c>
    </row>
    <row r="1367" spans="1:3">
      <c r="A1367" t="s">
        <v>1567</v>
      </c>
      <c r="B1367">
        <v>2</v>
      </c>
      <c r="C1367" t="str">
        <f t="shared" si="21"/>
        <v>C2</v>
      </c>
    </row>
    <row r="1368" spans="1:3">
      <c r="A1368" t="s">
        <v>1496</v>
      </c>
      <c r="B1368">
        <v>2</v>
      </c>
      <c r="C1368" t="str">
        <f t="shared" si="21"/>
        <v>C2</v>
      </c>
    </row>
    <row r="1369" spans="1:3">
      <c r="A1369" t="s">
        <v>1509</v>
      </c>
      <c r="B1369">
        <v>2</v>
      </c>
      <c r="C1369" t="str">
        <f t="shared" si="21"/>
        <v>C2</v>
      </c>
    </row>
    <row r="1370" spans="1:3">
      <c r="A1370" t="s">
        <v>1510</v>
      </c>
      <c r="B1370">
        <v>2</v>
      </c>
      <c r="C1370" t="str">
        <f t="shared" si="21"/>
        <v>C2</v>
      </c>
    </row>
    <row r="1371" spans="1:3">
      <c r="A1371" t="s">
        <v>1539</v>
      </c>
      <c r="B1371">
        <v>2</v>
      </c>
      <c r="C1371" t="str">
        <f t="shared" si="21"/>
        <v>C2</v>
      </c>
    </row>
    <row r="1372" spans="1:3">
      <c r="A1372" t="s">
        <v>1540</v>
      </c>
      <c r="B1372">
        <v>2</v>
      </c>
      <c r="C1372" t="str">
        <f t="shared" si="21"/>
        <v>C2</v>
      </c>
    </row>
    <row r="1373" spans="1:3">
      <c r="A1373" t="s">
        <v>1575</v>
      </c>
      <c r="B1373">
        <v>3</v>
      </c>
      <c r="C1373" t="str">
        <f t="shared" si="21"/>
        <v>C3</v>
      </c>
    </row>
    <row r="1374" spans="1:3">
      <c r="A1374" t="s">
        <v>1287</v>
      </c>
      <c r="B1374">
        <v>3</v>
      </c>
      <c r="C1374" t="str">
        <f t="shared" si="21"/>
        <v>C3</v>
      </c>
    </row>
    <row r="1375" spans="1:3">
      <c r="A1375" t="s">
        <v>1450</v>
      </c>
      <c r="B1375">
        <v>3</v>
      </c>
      <c r="C1375" t="str">
        <f t="shared" si="21"/>
        <v>C3</v>
      </c>
    </row>
    <row r="1376" spans="1:3">
      <c r="A1376" t="s">
        <v>1492</v>
      </c>
      <c r="B1376">
        <v>3</v>
      </c>
      <c r="C1376" t="str">
        <f t="shared" si="21"/>
        <v>C3</v>
      </c>
    </row>
    <row r="1377" spans="1:3">
      <c r="A1377" t="s">
        <v>1424</v>
      </c>
      <c r="B1377">
        <v>3</v>
      </c>
      <c r="C1377" t="str">
        <f t="shared" si="21"/>
        <v>C3</v>
      </c>
    </row>
    <row r="1378" spans="1:3">
      <c r="A1378" t="s">
        <v>1360</v>
      </c>
      <c r="B1378">
        <v>3</v>
      </c>
      <c r="C1378" t="str">
        <f t="shared" si="21"/>
        <v>C3</v>
      </c>
    </row>
    <row r="1379" spans="1:3">
      <c r="A1379" t="s">
        <v>1399</v>
      </c>
      <c r="B1379">
        <v>3</v>
      </c>
      <c r="C1379" t="str">
        <f t="shared" si="21"/>
        <v>C3</v>
      </c>
    </row>
    <row r="1380" spans="1:3">
      <c r="A1380" t="s">
        <v>1400</v>
      </c>
      <c r="B1380">
        <v>3</v>
      </c>
      <c r="C1380" t="str">
        <f t="shared" si="21"/>
        <v>C3</v>
      </c>
    </row>
    <row r="1381" spans="1:3">
      <c r="A1381" t="s">
        <v>1401</v>
      </c>
      <c r="B1381">
        <v>3</v>
      </c>
      <c r="C1381" t="str">
        <f t="shared" si="21"/>
        <v>C3</v>
      </c>
    </row>
    <row r="1382" spans="1:3">
      <c r="A1382" t="s">
        <v>1495</v>
      </c>
      <c r="B1382">
        <v>3</v>
      </c>
      <c r="C1382" t="str">
        <f t="shared" si="21"/>
        <v>C3</v>
      </c>
    </row>
    <row r="1383" spans="1:3">
      <c r="A1383" t="s">
        <v>1497</v>
      </c>
      <c r="B1383">
        <v>3</v>
      </c>
      <c r="C1383" t="str">
        <f t="shared" si="21"/>
        <v>C3</v>
      </c>
    </row>
    <row r="1384" spans="1:3">
      <c r="A1384" t="s">
        <v>1498</v>
      </c>
      <c r="B1384">
        <v>3</v>
      </c>
      <c r="C1384" t="str">
        <f t="shared" si="21"/>
        <v>C3</v>
      </c>
    </row>
    <row r="1385" spans="1:3">
      <c r="A1385" t="s">
        <v>1499</v>
      </c>
      <c r="B1385">
        <v>3</v>
      </c>
      <c r="C1385" t="str">
        <f t="shared" si="21"/>
        <v>C3</v>
      </c>
    </row>
    <row r="1386" spans="1:3">
      <c r="A1386" t="s">
        <v>1500</v>
      </c>
      <c r="B1386">
        <v>3</v>
      </c>
      <c r="C1386" t="str">
        <f t="shared" si="21"/>
        <v>C3</v>
      </c>
    </row>
    <row r="1387" spans="1:3">
      <c r="A1387" t="s">
        <v>1501</v>
      </c>
      <c r="B1387">
        <v>3</v>
      </c>
      <c r="C1387" t="str">
        <f t="shared" si="21"/>
        <v>C3</v>
      </c>
    </row>
    <row r="1388" spans="1:3">
      <c r="A1388" t="s">
        <v>1502</v>
      </c>
      <c r="B1388">
        <v>3</v>
      </c>
      <c r="C1388" t="str">
        <f t="shared" si="21"/>
        <v>C3</v>
      </c>
    </row>
    <row r="1389" spans="1:3">
      <c r="A1389" t="s">
        <v>1503</v>
      </c>
      <c r="B1389">
        <v>3</v>
      </c>
      <c r="C1389" t="str">
        <f t="shared" si="21"/>
        <v>C3</v>
      </c>
    </row>
    <row r="1390" spans="1:3">
      <c r="A1390" t="s">
        <v>1504</v>
      </c>
      <c r="B1390">
        <v>3</v>
      </c>
      <c r="C1390" t="str">
        <f t="shared" si="21"/>
        <v>C3</v>
      </c>
    </row>
    <row r="1391" spans="1:3">
      <c r="A1391" t="s">
        <v>1505</v>
      </c>
      <c r="B1391">
        <v>3</v>
      </c>
      <c r="C1391" t="str">
        <f t="shared" si="21"/>
        <v>C3</v>
      </c>
    </row>
    <row r="1392" spans="1:3">
      <c r="A1392" t="s">
        <v>1506</v>
      </c>
      <c r="B1392">
        <v>3</v>
      </c>
      <c r="C1392" t="str">
        <f t="shared" si="21"/>
        <v>C3</v>
      </c>
    </row>
    <row r="1393" spans="1:3">
      <c r="A1393" t="s">
        <v>1511</v>
      </c>
      <c r="B1393">
        <v>3</v>
      </c>
      <c r="C1393" t="str">
        <f t="shared" si="21"/>
        <v>C3</v>
      </c>
    </row>
    <row r="1394" spans="1:3">
      <c r="A1394" t="s">
        <v>1512</v>
      </c>
      <c r="B1394">
        <v>3</v>
      </c>
      <c r="C1394" t="str">
        <f t="shared" si="21"/>
        <v>C3</v>
      </c>
    </row>
    <row r="1395" spans="1:3">
      <c r="A1395" t="s">
        <v>1513</v>
      </c>
      <c r="B1395">
        <v>3</v>
      </c>
      <c r="C1395" t="str">
        <f t="shared" si="21"/>
        <v>C3</v>
      </c>
    </row>
    <row r="1396" spans="1:3">
      <c r="A1396" t="s">
        <v>1304</v>
      </c>
      <c r="B1396">
        <v>4</v>
      </c>
      <c r="C1396" t="str">
        <f t="shared" si="21"/>
        <v>C4</v>
      </c>
    </row>
    <row r="1397" spans="1:3">
      <c r="A1397" t="s">
        <v>1305</v>
      </c>
      <c r="B1397">
        <v>4</v>
      </c>
      <c r="C1397" t="str">
        <f t="shared" si="21"/>
        <v>C4</v>
      </c>
    </row>
    <row r="1398" spans="1:3">
      <c r="A1398" t="s">
        <v>1306</v>
      </c>
      <c r="B1398">
        <v>4</v>
      </c>
      <c r="C1398" t="str">
        <f t="shared" si="21"/>
        <v>C4</v>
      </c>
    </row>
    <row r="1399" spans="1:3">
      <c r="A1399" t="s">
        <v>1307</v>
      </c>
      <c r="B1399">
        <v>4</v>
      </c>
      <c r="C1399" t="str">
        <f t="shared" si="21"/>
        <v>C4</v>
      </c>
    </row>
    <row r="1400" spans="1:3">
      <c r="A1400" t="s">
        <v>1309</v>
      </c>
      <c r="B1400">
        <v>4</v>
      </c>
      <c r="C1400" t="str">
        <f t="shared" si="21"/>
        <v>C4</v>
      </c>
    </row>
    <row r="1401" spans="1:3">
      <c r="A1401" t="s">
        <v>1310</v>
      </c>
      <c r="B1401">
        <v>4</v>
      </c>
      <c r="C1401" t="str">
        <f t="shared" si="21"/>
        <v>C4</v>
      </c>
    </row>
    <row r="1402" spans="1:3">
      <c r="A1402" t="s">
        <v>1311</v>
      </c>
      <c r="B1402">
        <v>4</v>
      </c>
      <c r="C1402" t="str">
        <f t="shared" si="21"/>
        <v>C4</v>
      </c>
    </row>
    <row r="1403" spans="1:3">
      <c r="A1403" t="s">
        <v>1312</v>
      </c>
      <c r="B1403">
        <v>4</v>
      </c>
      <c r="C1403" t="str">
        <f t="shared" si="21"/>
        <v>C4</v>
      </c>
    </row>
    <row r="1404" spans="1:3">
      <c r="A1404" t="s">
        <v>1313</v>
      </c>
      <c r="B1404">
        <v>4</v>
      </c>
      <c r="C1404" t="str">
        <f t="shared" si="21"/>
        <v>C4</v>
      </c>
    </row>
    <row r="1405" spans="1:3">
      <c r="A1405" t="s">
        <v>1315</v>
      </c>
      <c r="B1405">
        <v>4</v>
      </c>
      <c r="C1405" t="str">
        <f t="shared" si="21"/>
        <v>C4</v>
      </c>
    </row>
    <row r="1406" spans="1:3">
      <c r="A1406" t="s">
        <v>1318</v>
      </c>
      <c r="B1406">
        <v>4</v>
      </c>
      <c r="C1406" t="str">
        <f t="shared" si="21"/>
        <v>C4</v>
      </c>
    </row>
    <row r="1407" spans="1:3">
      <c r="A1407" t="s">
        <v>1319</v>
      </c>
      <c r="B1407">
        <v>4</v>
      </c>
      <c r="C1407" t="str">
        <f t="shared" si="21"/>
        <v>C4</v>
      </c>
    </row>
    <row r="1408" spans="1:3">
      <c r="A1408" t="s">
        <v>1320</v>
      </c>
      <c r="B1408">
        <v>4</v>
      </c>
      <c r="C1408" t="str">
        <f t="shared" si="21"/>
        <v>C4</v>
      </c>
    </row>
    <row r="1409" spans="1:3">
      <c r="A1409" t="s">
        <v>1329</v>
      </c>
      <c r="B1409">
        <v>4</v>
      </c>
      <c r="C1409" t="str">
        <f t="shared" si="21"/>
        <v>C4</v>
      </c>
    </row>
    <row r="1410" spans="1:3">
      <c r="A1410" t="s">
        <v>1330</v>
      </c>
      <c r="B1410">
        <v>4</v>
      </c>
      <c r="C1410" t="str">
        <f t="shared" si="21"/>
        <v>C4</v>
      </c>
    </row>
    <row r="1411" spans="1:3">
      <c r="A1411" t="s">
        <v>1331</v>
      </c>
      <c r="B1411">
        <v>4</v>
      </c>
      <c r="C1411" t="str">
        <f t="shared" ref="C1411:C1474" si="22">"C"&amp;LEFT(B1411)</f>
        <v>C4</v>
      </c>
    </row>
    <row r="1412" spans="1:3">
      <c r="A1412" t="s">
        <v>1568</v>
      </c>
      <c r="B1412">
        <v>4</v>
      </c>
      <c r="C1412" t="str">
        <f t="shared" si="22"/>
        <v>C4</v>
      </c>
    </row>
    <row r="1413" spans="1:3">
      <c r="A1413" t="s">
        <v>1576</v>
      </c>
      <c r="B1413">
        <v>4</v>
      </c>
      <c r="C1413" t="str">
        <f t="shared" si="22"/>
        <v>C4</v>
      </c>
    </row>
    <row r="1414" spans="1:3">
      <c r="A1414" t="s">
        <v>1314</v>
      </c>
      <c r="B1414">
        <v>4</v>
      </c>
      <c r="C1414" t="str">
        <f t="shared" si="22"/>
        <v>C4</v>
      </c>
    </row>
    <row r="1415" spans="1:3">
      <c r="A1415" t="s">
        <v>1316</v>
      </c>
      <c r="B1415">
        <v>4</v>
      </c>
      <c r="C1415" t="str">
        <f t="shared" si="22"/>
        <v>C4</v>
      </c>
    </row>
    <row r="1416" spans="1:3">
      <c r="A1416" t="s">
        <v>1317</v>
      </c>
      <c r="B1416">
        <v>4</v>
      </c>
      <c r="C1416" t="str">
        <f t="shared" si="22"/>
        <v>C4</v>
      </c>
    </row>
    <row r="1417" spans="1:3">
      <c r="A1417" t="s">
        <v>1321</v>
      </c>
      <c r="B1417">
        <v>4</v>
      </c>
      <c r="C1417" t="str">
        <f t="shared" si="22"/>
        <v>C4</v>
      </c>
    </row>
    <row r="1418" spans="1:3">
      <c r="A1418" t="s">
        <v>1322</v>
      </c>
      <c r="B1418">
        <v>4</v>
      </c>
      <c r="C1418" t="str">
        <f t="shared" si="22"/>
        <v>C4</v>
      </c>
    </row>
    <row r="1419" spans="1:3">
      <c r="A1419" t="s">
        <v>1324</v>
      </c>
      <c r="B1419">
        <v>4</v>
      </c>
      <c r="C1419" t="str">
        <f t="shared" si="22"/>
        <v>C4</v>
      </c>
    </row>
    <row r="1420" spans="1:3">
      <c r="A1420" t="s">
        <v>1325</v>
      </c>
      <c r="B1420">
        <v>4</v>
      </c>
      <c r="C1420" t="str">
        <f t="shared" si="22"/>
        <v>C4</v>
      </c>
    </row>
    <row r="1421" spans="1:3">
      <c r="A1421" t="s">
        <v>1326</v>
      </c>
      <c r="B1421">
        <v>4</v>
      </c>
      <c r="C1421" t="str">
        <f t="shared" si="22"/>
        <v>C4</v>
      </c>
    </row>
    <row r="1422" spans="1:3">
      <c r="A1422" t="s">
        <v>1327</v>
      </c>
      <c r="B1422">
        <v>4</v>
      </c>
      <c r="C1422" t="str">
        <f t="shared" si="22"/>
        <v>C4</v>
      </c>
    </row>
    <row r="1423" spans="1:3">
      <c r="A1423" t="s">
        <v>1328</v>
      </c>
      <c r="B1423">
        <v>4</v>
      </c>
      <c r="C1423" t="str">
        <f t="shared" si="22"/>
        <v>C4</v>
      </c>
    </row>
    <row r="1424" spans="1:3">
      <c r="A1424" t="s">
        <v>1332</v>
      </c>
      <c r="B1424">
        <v>4</v>
      </c>
      <c r="C1424" t="str">
        <f t="shared" si="22"/>
        <v>C4</v>
      </c>
    </row>
    <row r="1425" spans="1:3">
      <c r="A1425" t="s">
        <v>1333</v>
      </c>
      <c r="B1425">
        <v>4</v>
      </c>
      <c r="C1425" t="str">
        <f t="shared" si="22"/>
        <v>C4</v>
      </c>
    </row>
    <row r="1426" spans="1:3">
      <c r="A1426" t="s">
        <v>1334</v>
      </c>
      <c r="B1426">
        <v>4</v>
      </c>
      <c r="C1426" t="str">
        <f t="shared" si="22"/>
        <v>C4</v>
      </c>
    </row>
    <row r="1427" spans="1:3">
      <c r="A1427" t="s">
        <v>1335</v>
      </c>
      <c r="B1427">
        <v>4</v>
      </c>
      <c r="C1427" t="str">
        <f t="shared" si="22"/>
        <v>C4</v>
      </c>
    </row>
    <row r="1428" spans="1:3">
      <c r="A1428" t="s">
        <v>1336</v>
      </c>
      <c r="B1428">
        <v>4</v>
      </c>
      <c r="C1428" t="str">
        <f t="shared" si="22"/>
        <v>C4</v>
      </c>
    </row>
    <row r="1429" spans="1:3">
      <c r="A1429" t="s">
        <v>1337</v>
      </c>
      <c r="B1429">
        <v>4</v>
      </c>
      <c r="C1429" t="str">
        <f t="shared" si="22"/>
        <v>C4</v>
      </c>
    </row>
    <row r="1430" spans="1:3">
      <c r="A1430" t="s">
        <v>1338</v>
      </c>
      <c r="B1430">
        <v>4</v>
      </c>
      <c r="C1430" t="str">
        <f t="shared" si="22"/>
        <v>C4</v>
      </c>
    </row>
    <row r="1431" spans="1:3">
      <c r="A1431" t="s">
        <v>1339</v>
      </c>
      <c r="B1431">
        <v>4</v>
      </c>
      <c r="C1431" t="str">
        <f t="shared" si="22"/>
        <v>C4</v>
      </c>
    </row>
    <row r="1432" spans="1:3">
      <c r="A1432" t="s">
        <v>1340</v>
      </c>
      <c r="B1432">
        <v>4</v>
      </c>
      <c r="C1432" t="str">
        <f t="shared" si="22"/>
        <v>C4</v>
      </c>
    </row>
    <row r="1433" spans="1:3">
      <c r="A1433" t="s">
        <v>1341</v>
      </c>
      <c r="B1433">
        <v>4</v>
      </c>
      <c r="C1433" t="str">
        <f t="shared" si="22"/>
        <v>C4</v>
      </c>
    </row>
    <row r="1434" spans="1:3">
      <c r="A1434" t="s">
        <v>1342</v>
      </c>
      <c r="B1434">
        <v>4</v>
      </c>
      <c r="C1434" t="str">
        <f t="shared" si="22"/>
        <v>C4</v>
      </c>
    </row>
    <row r="1435" spans="1:3">
      <c r="A1435" t="s">
        <v>1343</v>
      </c>
      <c r="B1435">
        <v>4</v>
      </c>
      <c r="C1435" t="str">
        <f t="shared" si="22"/>
        <v>C4</v>
      </c>
    </row>
    <row r="1436" spans="1:3">
      <c r="A1436" t="s">
        <v>1344</v>
      </c>
      <c r="B1436">
        <v>4</v>
      </c>
      <c r="C1436" t="str">
        <f t="shared" si="22"/>
        <v>C4</v>
      </c>
    </row>
    <row r="1437" spans="1:3">
      <c r="A1437" t="s">
        <v>1345</v>
      </c>
      <c r="B1437">
        <v>4</v>
      </c>
      <c r="C1437" t="str">
        <f t="shared" si="22"/>
        <v>C4</v>
      </c>
    </row>
    <row r="1438" spans="1:3">
      <c r="A1438" t="s">
        <v>1346</v>
      </c>
      <c r="B1438">
        <v>4</v>
      </c>
      <c r="C1438" t="str">
        <f t="shared" si="22"/>
        <v>C4</v>
      </c>
    </row>
    <row r="1439" spans="1:3">
      <c r="A1439" t="s">
        <v>1347</v>
      </c>
      <c r="B1439">
        <v>4</v>
      </c>
      <c r="C1439" t="str">
        <f t="shared" si="22"/>
        <v>C4</v>
      </c>
    </row>
    <row r="1440" spans="1:3">
      <c r="A1440" t="s">
        <v>1348</v>
      </c>
      <c r="B1440">
        <v>4</v>
      </c>
      <c r="C1440" t="str">
        <f t="shared" si="22"/>
        <v>C4</v>
      </c>
    </row>
    <row r="1441" spans="1:3">
      <c r="A1441" t="s">
        <v>1349</v>
      </c>
      <c r="B1441">
        <v>4</v>
      </c>
      <c r="C1441" t="str">
        <f t="shared" si="22"/>
        <v>C4</v>
      </c>
    </row>
    <row r="1442" spans="1:3">
      <c r="A1442" t="s">
        <v>1350</v>
      </c>
      <c r="B1442">
        <v>4</v>
      </c>
      <c r="C1442" t="str">
        <f t="shared" si="22"/>
        <v>C4</v>
      </c>
    </row>
    <row r="1443" spans="1:3">
      <c r="A1443" t="s">
        <v>1351</v>
      </c>
      <c r="B1443">
        <v>4</v>
      </c>
      <c r="C1443" t="str">
        <f t="shared" si="22"/>
        <v>C4</v>
      </c>
    </row>
    <row r="1444" spans="1:3">
      <c r="A1444" t="s">
        <v>1352</v>
      </c>
      <c r="B1444">
        <v>4</v>
      </c>
      <c r="C1444" t="str">
        <f t="shared" si="22"/>
        <v>C4</v>
      </c>
    </row>
    <row r="1445" spans="1:3">
      <c r="A1445" t="s">
        <v>1353</v>
      </c>
      <c r="B1445">
        <v>4</v>
      </c>
      <c r="C1445" t="str">
        <f t="shared" si="22"/>
        <v>C4</v>
      </c>
    </row>
    <row r="1446" spans="1:3">
      <c r="A1446" t="s">
        <v>1354</v>
      </c>
      <c r="B1446">
        <v>4</v>
      </c>
      <c r="C1446" t="str">
        <f t="shared" si="22"/>
        <v>C4</v>
      </c>
    </row>
    <row r="1447" spans="1:3">
      <c r="A1447" t="s">
        <v>1405</v>
      </c>
      <c r="B1447">
        <v>4</v>
      </c>
      <c r="C1447" t="str">
        <f t="shared" si="22"/>
        <v>C4</v>
      </c>
    </row>
    <row r="1448" spans="1:3">
      <c r="A1448" t="s">
        <v>1406</v>
      </c>
      <c r="B1448">
        <v>4</v>
      </c>
      <c r="C1448" t="str">
        <f t="shared" si="22"/>
        <v>C4</v>
      </c>
    </row>
    <row r="1449" spans="1:3">
      <c r="A1449" t="s">
        <v>1432</v>
      </c>
      <c r="B1449">
        <v>4</v>
      </c>
      <c r="C1449" t="str">
        <f t="shared" si="22"/>
        <v>C4</v>
      </c>
    </row>
    <row r="1450" spans="1:3">
      <c r="A1450" t="s">
        <v>1291</v>
      </c>
      <c r="B1450">
        <v>4</v>
      </c>
      <c r="C1450" t="str">
        <f t="shared" si="22"/>
        <v>C4</v>
      </c>
    </row>
    <row r="1451" spans="1:3">
      <c r="A1451" t="s">
        <v>1292</v>
      </c>
      <c r="B1451">
        <v>4</v>
      </c>
      <c r="C1451" t="str">
        <f t="shared" si="22"/>
        <v>C4</v>
      </c>
    </row>
    <row r="1452" spans="1:3">
      <c r="A1452" t="s">
        <v>1293</v>
      </c>
      <c r="B1452">
        <v>4</v>
      </c>
      <c r="C1452" t="str">
        <f t="shared" si="22"/>
        <v>C4</v>
      </c>
    </row>
    <row r="1453" spans="1:3">
      <c r="A1453" t="s">
        <v>1294</v>
      </c>
      <c r="B1453">
        <v>4</v>
      </c>
      <c r="C1453" t="str">
        <f t="shared" si="22"/>
        <v>C4</v>
      </c>
    </row>
    <row r="1454" spans="1:3">
      <c r="A1454" t="s">
        <v>1365</v>
      </c>
      <c r="B1454">
        <v>4</v>
      </c>
      <c r="C1454" t="str">
        <f t="shared" si="22"/>
        <v>C4</v>
      </c>
    </row>
    <row r="1455" spans="1:3">
      <c r="A1455" t="s">
        <v>1416</v>
      </c>
      <c r="B1455">
        <v>4</v>
      </c>
      <c r="C1455" t="str">
        <f t="shared" si="22"/>
        <v>C4</v>
      </c>
    </row>
    <row r="1456" spans="1:3">
      <c r="A1456" t="s">
        <v>1417</v>
      </c>
      <c r="B1456">
        <v>4</v>
      </c>
      <c r="C1456" t="str">
        <f t="shared" si="22"/>
        <v>C4</v>
      </c>
    </row>
    <row r="1457" spans="1:3">
      <c r="A1457" t="s">
        <v>1418</v>
      </c>
      <c r="B1457">
        <v>4</v>
      </c>
      <c r="C1457" t="str">
        <f t="shared" si="22"/>
        <v>C4</v>
      </c>
    </row>
    <row r="1458" spans="1:3">
      <c r="A1458" t="s">
        <v>1419</v>
      </c>
      <c r="B1458">
        <v>4</v>
      </c>
      <c r="C1458" t="str">
        <f t="shared" si="22"/>
        <v>C4</v>
      </c>
    </row>
    <row r="1459" spans="1:3">
      <c r="A1459" t="s">
        <v>1431</v>
      </c>
      <c r="B1459">
        <v>4</v>
      </c>
      <c r="C1459" t="str">
        <f t="shared" si="22"/>
        <v>C4</v>
      </c>
    </row>
    <row r="1460" spans="1:3">
      <c r="A1460" t="s">
        <v>1446</v>
      </c>
      <c r="B1460">
        <v>4</v>
      </c>
      <c r="C1460" t="str">
        <f t="shared" si="22"/>
        <v>C4</v>
      </c>
    </row>
    <row r="1461" spans="1:3">
      <c r="A1461" t="s">
        <v>1583</v>
      </c>
      <c r="B1461">
        <v>4</v>
      </c>
      <c r="C1461" t="str">
        <f t="shared" si="22"/>
        <v>C4</v>
      </c>
    </row>
    <row r="1462" spans="1:3">
      <c r="A1462" t="s">
        <v>1585</v>
      </c>
      <c r="B1462">
        <v>4</v>
      </c>
      <c r="C1462" t="str">
        <f t="shared" si="22"/>
        <v>C4</v>
      </c>
    </row>
    <row r="1463" spans="1:3">
      <c r="A1463" t="s">
        <v>1423</v>
      </c>
      <c r="B1463">
        <v>4</v>
      </c>
      <c r="C1463" t="str">
        <f t="shared" si="22"/>
        <v>C4</v>
      </c>
    </row>
    <row r="1464" spans="1:3">
      <c r="A1464" t="s">
        <v>1508</v>
      </c>
      <c r="B1464">
        <v>4</v>
      </c>
      <c r="C1464" t="str">
        <f t="shared" si="22"/>
        <v>C4</v>
      </c>
    </row>
    <row r="1465" spans="1:3">
      <c r="A1465" t="s">
        <v>1514</v>
      </c>
      <c r="B1465">
        <v>4</v>
      </c>
      <c r="C1465" t="str">
        <f t="shared" si="22"/>
        <v>C4</v>
      </c>
    </row>
    <row r="1466" spans="1:3">
      <c r="A1466" t="s">
        <v>1515</v>
      </c>
      <c r="B1466">
        <v>4</v>
      </c>
      <c r="C1466" t="str">
        <f t="shared" si="22"/>
        <v>C4</v>
      </c>
    </row>
    <row r="1467" spans="1:3">
      <c r="A1467" t="s">
        <v>1516</v>
      </c>
      <c r="B1467">
        <v>4</v>
      </c>
      <c r="C1467" t="str">
        <f t="shared" si="22"/>
        <v>C4</v>
      </c>
    </row>
    <row r="1468" spans="1:3">
      <c r="A1468" t="s">
        <v>1517</v>
      </c>
      <c r="B1468">
        <v>4</v>
      </c>
      <c r="C1468" t="str">
        <f t="shared" si="22"/>
        <v>C4</v>
      </c>
    </row>
    <row r="1469" spans="1:3">
      <c r="A1469" t="s">
        <v>1518</v>
      </c>
      <c r="B1469">
        <v>4</v>
      </c>
      <c r="C1469" t="str">
        <f t="shared" si="22"/>
        <v>C4</v>
      </c>
    </row>
    <row r="1470" spans="1:3">
      <c r="A1470" t="s">
        <v>1537</v>
      </c>
      <c r="B1470">
        <v>4</v>
      </c>
      <c r="C1470" t="str">
        <f t="shared" si="22"/>
        <v>C4</v>
      </c>
    </row>
    <row r="1471" spans="1:3">
      <c r="A1471" t="s">
        <v>1538</v>
      </c>
      <c r="B1471">
        <v>4</v>
      </c>
      <c r="C1471" t="str">
        <f t="shared" si="22"/>
        <v>C4</v>
      </c>
    </row>
    <row r="1472" spans="1:3">
      <c r="A1472" t="s">
        <v>1303</v>
      </c>
      <c r="B1472">
        <v>5</v>
      </c>
      <c r="C1472" t="str">
        <f t="shared" si="22"/>
        <v>C5</v>
      </c>
    </row>
    <row r="1473" spans="1:3">
      <c r="A1473" t="s">
        <v>1403</v>
      </c>
      <c r="B1473">
        <v>5</v>
      </c>
      <c r="C1473" t="str">
        <f t="shared" si="22"/>
        <v>C5</v>
      </c>
    </row>
    <row r="1474" spans="1:3">
      <c r="A1474" t="s">
        <v>1404</v>
      </c>
      <c r="B1474">
        <v>5</v>
      </c>
      <c r="C1474" t="str">
        <f t="shared" si="22"/>
        <v>C5</v>
      </c>
    </row>
    <row r="1475" spans="1:3">
      <c r="A1475" t="s">
        <v>1573</v>
      </c>
      <c r="B1475">
        <v>5</v>
      </c>
      <c r="C1475" t="str">
        <f t="shared" ref="C1475:C1502" si="23">"C"&amp;LEFT(B1475)</f>
        <v>C5</v>
      </c>
    </row>
    <row r="1476" spans="1:3">
      <c r="A1476" t="s">
        <v>1323</v>
      </c>
      <c r="B1476">
        <v>4</v>
      </c>
      <c r="C1476" t="str">
        <f t="shared" si="23"/>
        <v>C4</v>
      </c>
    </row>
    <row r="1477" spans="1:3">
      <c r="A1477" t="s">
        <v>1366</v>
      </c>
      <c r="B1477">
        <v>5</v>
      </c>
      <c r="C1477" t="str">
        <f t="shared" si="23"/>
        <v>C5</v>
      </c>
    </row>
    <row r="1478" spans="1:3">
      <c r="A1478" t="s">
        <v>1369</v>
      </c>
      <c r="B1478">
        <v>5</v>
      </c>
      <c r="C1478" t="str">
        <f t="shared" si="23"/>
        <v>C5</v>
      </c>
    </row>
    <row r="1479" spans="1:3">
      <c r="A1479" t="s">
        <v>1370</v>
      </c>
      <c r="B1479">
        <v>5</v>
      </c>
      <c r="C1479" t="str">
        <f t="shared" si="23"/>
        <v>C5</v>
      </c>
    </row>
    <row r="1480" spans="1:3">
      <c r="A1480" t="s">
        <v>1373</v>
      </c>
      <c r="B1480">
        <v>5</v>
      </c>
      <c r="C1480" t="str">
        <f t="shared" si="23"/>
        <v>C5</v>
      </c>
    </row>
    <row r="1481" spans="1:3">
      <c r="A1481" t="s">
        <v>1408</v>
      </c>
      <c r="B1481">
        <v>5</v>
      </c>
      <c r="C1481" t="str">
        <f t="shared" si="23"/>
        <v>C5</v>
      </c>
    </row>
    <row r="1482" spans="1:3">
      <c r="A1482" t="s">
        <v>1410</v>
      </c>
      <c r="B1482">
        <v>5</v>
      </c>
      <c r="C1482" t="str">
        <f t="shared" si="23"/>
        <v>C5</v>
      </c>
    </row>
    <row r="1483" spans="1:3">
      <c r="A1483" t="s">
        <v>1550</v>
      </c>
      <c r="B1483">
        <v>5</v>
      </c>
      <c r="C1483" t="str">
        <f t="shared" si="23"/>
        <v>C5</v>
      </c>
    </row>
    <row r="1484" spans="1:3">
      <c r="A1484" t="s">
        <v>1297</v>
      </c>
      <c r="B1484">
        <v>5</v>
      </c>
      <c r="C1484" t="str">
        <f t="shared" si="23"/>
        <v>C5</v>
      </c>
    </row>
    <row r="1485" spans="1:3">
      <c r="A1485" t="s">
        <v>1367</v>
      </c>
      <c r="B1485">
        <v>5</v>
      </c>
      <c r="C1485" t="str">
        <f t="shared" si="23"/>
        <v>C5</v>
      </c>
    </row>
    <row r="1486" spans="1:3">
      <c r="A1486" t="s">
        <v>1368</v>
      </c>
      <c r="B1486">
        <v>5</v>
      </c>
      <c r="C1486" t="str">
        <f t="shared" si="23"/>
        <v>C5</v>
      </c>
    </row>
    <row r="1487" spans="1:3">
      <c r="A1487" t="s">
        <v>1371</v>
      </c>
      <c r="B1487">
        <v>5</v>
      </c>
      <c r="C1487" t="str">
        <f t="shared" si="23"/>
        <v>C5</v>
      </c>
    </row>
    <row r="1488" spans="1:3">
      <c r="A1488" t="s">
        <v>1372</v>
      </c>
      <c r="B1488">
        <v>5</v>
      </c>
      <c r="C1488" t="str">
        <f t="shared" si="23"/>
        <v>C5</v>
      </c>
    </row>
    <row r="1489" spans="1:3">
      <c r="A1489" t="s">
        <v>1407</v>
      </c>
      <c r="B1489">
        <v>5</v>
      </c>
      <c r="C1489" t="str">
        <f t="shared" si="23"/>
        <v>C5</v>
      </c>
    </row>
    <row r="1490" spans="1:3">
      <c r="A1490" t="s">
        <v>1409</v>
      </c>
      <c r="B1490">
        <v>5</v>
      </c>
      <c r="C1490" t="str">
        <f t="shared" si="23"/>
        <v>C5</v>
      </c>
    </row>
    <row r="1491" spans="1:3">
      <c r="A1491" t="s">
        <v>1421</v>
      </c>
      <c r="B1491">
        <v>5</v>
      </c>
      <c r="C1491" t="str">
        <f t="shared" si="23"/>
        <v>C5</v>
      </c>
    </row>
    <row r="1492" spans="1:3">
      <c r="A1492" t="s">
        <v>1442</v>
      </c>
      <c r="B1492">
        <v>5</v>
      </c>
      <c r="C1492" t="str">
        <f t="shared" si="23"/>
        <v>C5</v>
      </c>
    </row>
    <row r="1493" spans="1:3">
      <c r="A1493" t="s">
        <v>1444</v>
      </c>
      <c r="B1493">
        <v>5</v>
      </c>
      <c r="C1493" t="str">
        <f t="shared" si="23"/>
        <v>C5</v>
      </c>
    </row>
    <row r="1494" spans="1:3">
      <c r="A1494" t="s">
        <v>1520</v>
      </c>
      <c r="B1494">
        <v>5</v>
      </c>
      <c r="C1494" t="str">
        <f t="shared" si="23"/>
        <v>C5</v>
      </c>
    </row>
    <row r="1495" spans="1:3">
      <c r="A1495" t="s">
        <v>1521</v>
      </c>
      <c r="B1495">
        <v>5</v>
      </c>
      <c r="C1495" t="str">
        <f t="shared" si="23"/>
        <v>C5</v>
      </c>
    </row>
    <row r="1496" spans="1:3">
      <c r="A1496" t="s">
        <v>1522</v>
      </c>
      <c r="B1496">
        <v>5</v>
      </c>
      <c r="C1496" t="str">
        <f t="shared" si="23"/>
        <v>C5</v>
      </c>
    </row>
    <row r="1497" spans="1:3">
      <c r="A1497" t="s">
        <v>1523</v>
      </c>
      <c r="B1497">
        <v>5</v>
      </c>
      <c r="C1497" t="str">
        <f t="shared" si="23"/>
        <v>C5</v>
      </c>
    </row>
    <row r="1498" spans="1:3">
      <c r="A1498" t="s">
        <v>1524</v>
      </c>
      <c r="B1498">
        <v>5</v>
      </c>
      <c r="C1498" t="str">
        <f t="shared" si="23"/>
        <v>C5</v>
      </c>
    </row>
    <row r="1499" spans="1:3">
      <c r="A1499" t="s">
        <v>1525</v>
      </c>
      <c r="B1499">
        <v>5</v>
      </c>
      <c r="C1499" t="str">
        <f t="shared" si="23"/>
        <v>C5</v>
      </c>
    </row>
    <row r="1500" spans="1:3">
      <c r="A1500" t="s">
        <v>1527</v>
      </c>
      <c r="B1500">
        <v>5</v>
      </c>
      <c r="C1500" t="str">
        <f t="shared" si="23"/>
        <v>C5</v>
      </c>
    </row>
    <row r="1501" spans="1:3">
      <c r="A1501" t="s">
        <v>1584</v>
      </c>
      <c r="B1501">
        <v>5</v>
      </c>
      <c r="C1501" t="str">
        <f t="shared" si="23"/>
        <v>C5</v>
      </c>
    </row>
    <row r="1502" spans="1:3">
      <c r="A1502" t="s">
        <v>1507</v>
      </c>
      <c r="B1502">
        <v>3</v>
      </c>
      <c r="C1502" t="str">
        <f t="shared" si="23"/>
        <v>C3</v>
      </c>
    </row>
  </sheetData>
  <customSheetViews>
    <customSheetView guid="{A824E52F-E541-487D-AEA2-AA7D7B6FC9B9}">
      <selection activeCell="G34" sqref="G34"/>
      <pageMargins left="0.7" right="0.7" top="0.75" bottom="0.75" header="0.3" footer="0.3"/>
    </customSheetView>
    <customSheetView guid="{C3E8E1A1-637B-426A-BF18-7D53CC99CB27}">
      <selection activeCell="G34" sqref="G34"/>
      <pageMargins left="0.7" right="0.7" top="0.75" bottom="0.75" header="0.3" footer="0.3"/>
    </customSheetView>
    <customSheetView guid="{EE724439-0AE2-42DB-B61C-9FD7377B696D}" topLeftCell="A1461">
      <selection activeCell="C1479" sqref="C1479"/>
      <pageMargins left="0.7" right="0.7" top="0.75" bottom="0.75" header="0.3" footer="0.3"/>
    </customSheetView>
    <customSheetView guid="{FACB3154-00D7-410F-A03F-C9E76F503C31}">
      <selection activeCell="H1" sqref="H1:I7"/>
      <pageMargins left="0.7" right="0.7" top="0.75" bottom="0.75" header="0.3" footer="0.3"/>
    </customSheetView>
    <customSheetView guid="{4727AB2C-9E98-4755-A307-D6CDA2C361AD}">
      <selection activeCell="G34" sqref="G34"/>
      <pageMargins left="0.7" right="0.7" top="0.75" bottom="0.75" header="0.3" footer="0.3"/>
    </customSheetView>
    <customSheetView guid="{F284556D-40BE-423E-B9A7-5CE24911F2FE}">
      <selection activeCell="G34" sqref="G34"/>
      <pageMargins left="0.7" right="0.7" top="0.75" bottom="0.75" header="0.3" footer="0.3"/>
    </customSheetView>
    <customSheetView guid="{9BEF1F56-BB75-4488-9A25-6013112001DB}">
      <selection activeCell="G34" sqref="G34"/>
      <pageMargins left="0.7" right="0.7" top="0.75" bottom="0.75" header="0.3" footer="0.3"/>
    </customSheetView>
    <customSheetView guid="{BDF2CBE4-CCF9-474E-9CF3-4780BA45FFC1}">
      <selection activeCell="G34" sqref="G34"/>
      <pageMargins left="0.7" right="0.7" top="0.75" bottom="0.75" header="0.3" footer="0.3"/>
    </customSheetView>
    <customSheetView guid="{2905C813-E77E-48D8-92ED-DC05CF3F44AE}">
      <selection activeCell="G34" sqref="G34"/>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4"/>
  <sheetViews>
    <sheetView workbookViewId="0">
      <selection activeCell="G1" sqref="G1"/>
    </sheetView>
  </sheetViews>
  <sheetFormatPr defaultRowHeight="15"/>
  <cols>
    <col min="1" max="1" width="9.5703125" bestFit="1" customWidth="1"/>
  </cols>
  <sheetData>
    <row r="1" spans="1:19" ht="75">
      <c r="A1" t="s">
        <v>1587</v>
      </c>
      <c r="B1" s="3" t="s">
        <v>1267</v>
      </c>
      <c r="C1" s="3" t="s">
        <v>1268</v>
      </c>
      <c r="D1" s="3" t="s">
        <v>1269</v>
      </c>
      <c r="E1" s="3" t="s">
        <v>1270</v>
      </c>
      <c r="F1" s="3" t="s">
        <v>1271</v>
      </c>
      <c r="G1" s="3" t="s">
        <v>1272</v>
      </c>
      <c r="H1" s="3" t="s">
        <v>1273</v>
      </c>
      <c r="I1" s="3" t="s">
        <v>1274</v>
      </c>
      <c r="J1" s="3" t="s">
        <v>1275</v>
      </c>
      <c r="K1" s="3" t="s">
        <v>1276</v>
      </c>
      <c r="L1" s="3" t="s">
        <v>1277</v>
      </c>
      <c r="M1" s="3" t="s">
        <v>1278</v>
      </c>
      <c r="N1" s="3" t="s">
        <v>1279</v>
      </c>
      <c r="O1" s="3" t="s">
        <v>1280</v>
      </c>
      <c r="P1" s="3" t="s">
        <v>1281</v>
      </c>
      <c r="Q1" s="3" t="s">
        <v>1282</v>
      </c>
      <c r="R1" s="3" t="s">
        <v>1283</v>
      </c>
      <c r="S1" s="40" t="s">
        <v>1</v>
      </c>
    </row>
    <row r="2" spans="1:19">
      <c r="A2" t="s">
        <v>76</v>
      </c>
      <c r="B2" s="6" t="s">
        <v>1284</v>
      </c>
      <c r="C2" s="6" t="s">
        <v>1284</v>
      </c>
      <c r="D2" s="6" t="s">
        <v>1284</v>
      </c>
      <c r="E2" s="6" t="s">
        <v>1284</v>
      </c>
      <c r="F2" s="6">
        <v>42766.666666666701</v>
      </c>
      <c r="G2" s="6" t="s">
        <v>1284</v>
      </c>
      <c r="H2" s="6">
        <v>42741</v>
      </c>
      <c r="I2" s="6" t="s">
        <v>1284</v>
      </c>
      <c r="J2" s="6" t="s">
        <v>1284</v>
      </c>
      <c r="K2" s="6" t="s">
        <v>1284</v>
      </c>
      <c r="L2" s="6" t="s">
        <v>1284</v>
      </c>
      <c r="M2" s="6" t="s">
        <v>1284</v>
      </c>
      <c r="N2" s="6" t="s">
        <v>1284</v>
      </c>
      <c r="O2" s="6" t="s">
        <v>1284</v>
      </c>
      <c r="P2" s="6" t="s">
        <v>1284</v>
      </c>
      <c r="Q2" s="6" t="s">
        <v>1284</v>
      </c>
      <c r="R2" s="6" t="s">
        <v>1284</v>
      </c>
      <c r="S2" t="str">
        <f>VLOOKUP(A2,Clusters!A:C,3,0)</f>
        <v>C1</v>
      </c>
    </row>
    <row r="3" spans="1:19">
      <c r="A3" t="s">
        <v>234</v>
      </c>
      <c r="B3" s="6" t="s">
        <v>1284</v>
      </c>
      <c r="C3" s="6" t="s">
        <v>1284</v>
      </c>
      <c r="D3" s="6" t="s">
        <v>1284</v>
      </c>
      <c r="E3" s="6" t="s">
        <v>1284</v>
      </c>
      <c r="F3" s="6">
        <v>42766.666666666701</v>
      </c>
      <c r="G3" s="6" t="s">
        <v>1284</v>
      </c>
      <c r="H3" s="6">
        <v>42759</v>
      </c>
      <c r="I3" s="6" t="s">
        <v>1284</v>
      </c>
      <c r="J3" s="6" t="s">
        <v>1284</v>
      </c>
      <c r="K3" s="6" t="s">
        <v>1284</v>
      </c>
      <c r="L3" s="6" t="s">
        <v>1284</v>
      </c>
      <c r="M3" s="6" t="s">
        <v>1284</v>
      </c>
      <c r="N3" s="6" t="s">
        <v>1284</v>
      </c>
      <c r="O3" s="6">
        <v>43266</v>
      </c>
      <c r="P3" s="6" t="s">
        <v>1284</v>
      </c>
      <c r="Q3" s="6" t="s">
        <v>1284</v>
      </c>
      <c r="R3" s="6" t="s">
        <v>1284</v>
      </c>
      <c r="S3" t="str">
        <f>VLOOKUP(A3,Clusters!A:C,3,0)</f>
        <v>C2</v>
      </c>
    </row>
    <row r="4" spans="1:19">
      <c r="A4" t="s">
        <v>966</v>
      </c>
      <c r="B4" s="6" t="s">
        <v>1284</v>
      </c>
      <c r="C4" s="6" t="s">
        <v>1284</v>
      </c>
      <c r="D4" s="6" t="s">
        <v>1284</v>
      </c>
      <c r="E4" s="6" t="s">
        <v>1284</v>
      </c>
      <c r="F4" s="6">
        <v>42827.708333333299</v>
      </c>
      <c r="G4" s="6" t="s">
        <v>1284</v>
      </c>
      <c r="H4" s="6">
        <v>42828</v>
      </c>
      <c r="I4" s="6" t="s">
        <v>1284</v>
      </c>
      <c r="J4" s="6" t="s">
        <v>1284</v>
      </c>
      <c r="K4" s="6" t="s">
        <v>1284</v>
      </c>
      <c r="L4" s="6" t="s">
        <v>1284</v>
      </c>
      <c r="M4" s="6" t="s">
        <v>1284</v>
      </c>
      <c r="N4" s="6" t="s">
        <v>1284</v>
      </c>
      <c r="O4" s="6" t="s">
        <v>1284</v>
      </c>
      <c r="P4" s="6" t="s">
        <v>1284</v>
      </c>
      <c r="Q4" s="6" t="s">
        <v>1284</v>
      </c>
      <c r="R4" s="6" t="s">
        <v>1284</v>
      </c>
      <c r="S4" t="str">
        <f>VLOOKUP(A4,Clusters!A:C,3,0)</f>
        <v>C6</v>
      </c>
    </row>
    <row r="5" spans="1:19">
      <c r="A5" t="s">
        <v>841</v>
      </c>
      <c r="B5" s="6" t="s">
        <v>1284</v>
      </c>
      <c r="C5" s="6" t="s">
        <v>1284</v>
      </c>
      <c r="D5" s="6" t="s">
        <v>1284</v>
      </c>
      <c r="E5" s="6" t="s">
        <v>1284</v>
      </c>
      <c r="F5" s="6">
        <v>42837.708333333299</v>
      </c>
      <c r="G5" s="6" t="s">
        <v>1284</v>
      </c>
      <c r="H5" s="6" t="s">
        <v>1284</v>
      </c>
      <c r="I5" s="6" t="s">
        <v>1284</v>
      </c>
      <c r="J5" s="6" t="s">
        <v>1284</v>
      </c>
      <c r="K5" s="6" t="s">
        <v>1284</v>
      </c>
      <c r="L5" s="6" t="s">
        <v>1284</v>
      </c>
      <c r="M5" s="6" t="s">
        <v>1284</v>
      </c>
      <c r="N5" s="6" t="s">
        <v>1284</v>
      </c>
      <c r="O5" s="6" t="s">
        <v>1284</v>
      </c>
      <c r="P5" s="6" t="s">
        <v>1284</v>
      </c>
      <c r="Q5" s="6" t="s">
        <v>1284</v>
      </c>
      <c r="R5" s="6" t="s">
        <v>1284</v>
      </c>
      <c r="S5" t="str">
        <f>VLOOKUP(A5,Clusters!A:C,3,0)</f>
        <v>C6</v>
      </c>
    </row>
    <row r="6" spans="1:19">
      <c r="A6" t="s">
        <v>164</v>
      </c>
      <c r="B6" s="6" t="s">
        <v>1284</v>
      </c>
      <c r="C6" s="6" t="s">
        <v>1284</v>
      </c>
      <c r="D6" s="6" t="s">
        <v>1284</v>
      </c>
      <c r="E6" s="6" t="s">
        <v>1284</v>
      </c>
      <c r="F6" s="6">
        <v>42777.666666666701</v>
      </c>
      <c r="G6" s="6" t="s">
        <v>1284</v>
      </c>
      <c r="H6" s="6" t="s">
        <v>1284</v>
      </c>
      <c r="I6" s="6" t="s">
        <v>1284</v>
      </c>
      <c r="J6" s="6" t="s">
        <v>1284</v>
      </c>
      <c r="K6" s="6" t="s">
        <v>1284</v>
      </c>
      <c r="L6" s="6" t="s">
        <v>1284</v>
      </c>
      <c r="M6" s="6" t="s">
        <v>1284</v>
      </c>
      <c r="N6" s="6" t="s">
        <v>1284</v>
      </c>
      <c r="O6" s="6" t="s">
        <v>1284</v>
      </c>
      <c r="P6" s="6" t="s">
        <v>1284</v>
      </c>
      <c r="Q6" s="6" t="s">
        <v>1284</v>
      </c>
      <c r="R6" s="6" t="s">
        <v>1284</v>
      </c>
      <c r="S6" t="str">
        <f>VLOOKUP(A6,Clusters!A:C,3,0)</f>
        <v>C1</v>
      </c>
    </row>
    <row r="7" spans="1:19">
      <c r="A7" t="s">
        <v>149</v>
      </c>
      <c r="B7" s="6" t="s">
        <v>1284</v>
      </c>
      <c r="C7" s="6" t="s">
        <v>1284</v>
      </c>
      <c r="D7" s="6" t="s">
        <v>1284</v>
      </c>
      <c r="E7" s="6" t="s">
        <v>1284</v>
      </c>
      <c r="F7" s="6">
        <v>42863.708333333299</v>
      </c>
      <c r="G7" s="6" t="s">
        <v>1284</v>
      </c>
      <c r="H7" s="6">
        <v>42864</v>
      </c>
      <c r="I7" s="6" t="s">
        <v>1284</v>
      </c>
      <c r="J7" s="6" t="s">
        <v>1284</v>
      </c>
      <c r="K7" s="6" t="s">
        <v>1284</v>
      </c>
      <c r="L7" s="6" t="s">
        <v>1284</v>
      </c>
      <c r="M7" s="6" t="s">
        <v>1284</v>
      </c>
      <c r="N7" s="6" t="s">
        <v>1284</v>
      </c>
      <c r="O7" s="6">
        <v>42898</v>
      </c>
      <c r="P7" s="6" t="s">
        <v>1284</v>
      </c>
      <c r="Q7" s="6" t="s">
        <v>1284</v>
      </c>
      <c r="R7" s="6" t="s">
        <v>1284</v>
      </c>
      <c r="S7" t="str">
        <f>VLOOKUP(A7,Clusters!A:C,3,0)</f>
        <v>C1</v>
      </c>
    </row>
    <row r="8" spans="1:19">
      <c r="A8" t="s">
        <v>121</v>
      </c>
      <c r="B8" s="6" t="s">
        <v>1284</v>
      </c>
      <c r="C8" s="6" t="s">
        <v>1284</v>
      </c>
      <c r="D8" s="6" t="s">
        <v>1284</v>
      </c>
      <c r="E8" s="6" t="s">
        <v>1284</v>
      </c>
      <c r="F8" s="6">
        <v>42766.666666666701</v>
      </c>
      <c r="G8" s="6" t="s">
        <v>1284</v>
      </c>
      <c r="H8" s="6">
        <v>42753</v>
      </c>
      <c r="I8" s="6" t="s">
        <v>1284</v>
      </c>
      <c r="J8" s="6" t="s">
        <v>1284</v>
      </c>
      <c r="K8" s="6" t="s">
        <v>1284</v>
      </c>
      <c r="L8" s="6" t="s">
        <v>1284</v>
      </c>
      <c r="M8" s="6" t="s">
        <v>1284</v>
      </c>
      <c r="N8" s="6" t="s">
        <v>1284</v>
      </c>
      <c r="O8" s="6" t="s">
        <v>1284</v>
      </c>
      <c r="P8" s="6" t="s">
        <v>1284</v>
      </c>
      <c r="Q8" s="6" t="s">
        <v>1284</v>
      </c>
      <c r="R8" s="6" t="s">
        <v>1284</v>
      </c>
      <c r="S8" t="str">
        <f>VLOOKUP(A8,Clusters!A:C,3,0)</f>
        <v>C1</v>
      </c>
    </row>
    <row r="9" spans="1:19">
      <c r="A9" t="s">
        <v>154</v>
      </c>
      <c r="B9" s="6" t="s">
        <v>1284</v>
      </c>
      <c r="C9" s="6" t="s">
        <v>1284</v>
      </c>
      <c r="D9" s="6" t="s">
        <v>1284</v>
      </c>
      <c r="E9" s="6" t="s">
        <v>1284</v>
      </c>
      <c r="F9" s="6">
        <v>42871.708333333299</v>
      </c>
      <c r="G9" s="6" t="s">
        <v>1284</v>
      </c>
      <c r="H9" s="6">
        <v>42872</v>
      </c>
      <c r="I9" s="6" t="s">
        <v>1284</v>
      </c>
      <c r="J9" s="6" t="s">
        <v>1284</v>
      </c>
      <c r="K9" s="6" t="s">
        <v>1284</v>
      </c>
      <c r="L9" s="6" t="s">
        <v>1284</v>
      </c>
      <c r="M9" s="6" t="s">
        <v>1284</v>
      </c>
      <c r="N9" s="6" t="s">
        <v>1284</v>
      </c>
      <c r="O9" s="6" t="s">
        <v>1284</v>
      </c>
      <c r="P9" s="6" t="s">
        <v>1284</v>
      </c>
      <c r="Q9" s="6" t="s">
        <v>1284</v>
      </c>
      <c r="R9" s="6" t="s">
        <v>1284</v>
      </c>
      <c r="S9" t="str">
        <f>VLOOKUP(A9,Clusters!A:C,3,0)</f>
        <v>C1</v>
      </c>
    </row>
    <row r="10" spans="1:19">
      <c r="A10" t="s">
        <v>972</v>
      </c>
      <c r="B10" s="6" t="s">
        <v>1284</v>
      </c>
      <c r="C10" s="6" t="s">
        <v>1284</v>
      </c>
      <c r="D10" s="6" t="s">
        <v>1284</v>
      </c>
      <c r="E10" s="6" t="s">
        <v>1284</v>
      </c>
      <c r="F10" s="6">
        <v>42788.666666666701</v>
      </c>
      <c r="G10" s="6" t="s">
        <v>1284</v>
      </c>
      <c r="H10" s="6" t="s">
        <v>1284</v>
      </c>
      <c r="I10" s="6" t="s">
        <v>1284</v>
      </c>
      <c r="J10" s="6" t="s">
        <v>1284</v>
      </c>
      <c r="K10" s="6" t="s">
        <v>1284</v>
      </c>
      <c r="L10" s="6" t="s">
        <v>1284</v>
      </c>
      <c r="M10" s="6" t="s">
        <v>1284</v>
      </c>
      <c r="N10" s="6" t="s">
        <v>1284</v>
      </c>
      <c r="O10" s="6" t="s">
        <v>1284</v>
      </c>
      <c r="P10" s="6" t="s">
        <v>1284</v>
      </c>
      <c r="Q10" s="6" t="s">
        <v>1284</v>
      </c>
      <c r="R10" s="6" t="s">
        <v>1284</v>
      </c>
      <c r="S10" t="str">
        <f>VLOOKUP(A10,Clusters!A:C,3,0)</f>
        <v>C6</v>
      </c>
    </row>
    <row r="11" spans="1:19">
      <c r="A11" t="s">
        <v>208</v>
      </c>
      <c r="B11" s="6" t="s">
        <v>1284</v>
      </c>
      <c r="C11" s="6" t="s">
        <v>1284</v>
      </c>
      <c r="D11" s="6" t="s">
        <v>1284</v>
      </c>
      <c r="E11" s="6" t="s">
        <v>1284</v>
      </c>
      <c r="F11" s="6">
        <v>42766.666666666701</v>
      </c>
      <c r="G11" s="6" t="s">
        <v>1284</v>
      </c>
      <c r="H11" s="6" t="s">
        <v>1284</v>
      </c>
      <c r="I11" s="6" t="s">
        <v>1284</v>
      </c>
      <c r="J11" s="6" t="s">
        <v>1284</v>
      </c>
      <c r="K11" s="6" t="s">
        <v>1284</v>
      </c>
      <c r="L11" s="6" t="s">
        <v>1284</v>
      </c>
      <c r="M11" s="6" t="s">
        <v>1284</v>
      </c>
      <c r="N11" s="6" t="s">
        <v>1284</v>
      </c>
      <c r="O11" s="6" t="s">
        <v>1284</v>
      </c>
      <c r="P11" s="6" t="s">
        <v>1284</v>
      </c>
      <c r="Q11" s="6" t="s">
        <v>1284</v>
      </c>
      <c r="R11" s="6" t="s">
        <v>1284</v>
      </c>
      <c r="S11" t="str">
        <f>VLOOKUP(A11,Clusters!A:C,3,0)</f>
        <v>C1</v>
      </c>
    </row>
    <row r="12" spans="1:19">
      <c r="A12" t="s">
        <v>115</v>
      </c>
      <c r="B12" s="6" t="s">
        <v>1284</v>
      </c>
      <c r="C12" s="6" t="s">
        <v>1284</v>
      </c>
      <c r="D12" s="6" t="s">
        <v>1284</v>
      </c>
      <c r="E12" s="6" t="s">
        <v>1284</v>
      </c>
      <c r="F12" s="6">
        <v>42766.666666666701</v>
      </c>
      <c r="G12" s="6" t="s">
        <v>1284</v>
      </c>
      <c r="H12" s="6">
        <v>42766</v>
      </c>
      <c r="I12" s="6" t="s">
        <v>1284</v>
      </c>
      <c r="J12" s="6" t="s">
        <v>1284</v>
      </c>
      <c r="K12" s="6" t="s">
        <v>1284</v>
      </c>
      <c r="L12" s="6" t="s">
        <v>1284</v>
      </c>
      <c r="M12" s="6" t="s">
        <v>1284</v>
      </c>
      <c r="N12" s="6" t="s">
        <v>1284</v>
      </c>
      <c r="O12" s="6" t="s">
        <v>1284</v>
      </c>
      <c r="P12" s="6" t="s">
        <v>1284</v>
      </c>
      <c r="Q12" s="6" t="s">
        <v>1284</v>
      </c>
      <c r="R12" s="6" t="s">
        <v>1284</v>
      </c>
      <c r="S12" t="str">
        <f>VLOOKUP(A12,Clusters!A:C,3,0)</f>
        <v>C1</v>
      </c>
    </row>
    <row r="13" spans="1:19">
      <c r="A13" t="s">
        <v>967</v>
      </c>
      <c r="B13" s="6" t="s">
        <v>1284</v>
      </c>
      <c r="C13" s="6" t="s">
        <v>1284</v>
      </c>
      <c r="D13" s="6" t="s">
        <v>1284</v>
      </c>
      <c r="E13" s="6" t="s">
        <v>1284</v>
      </c>
      <c r="F13" s="6">
        <v>42788.666666666701</v>
      </c>
      <c r="G13" s="6" t="s">
        <v>1284</v>
      </c>
      <c r="H13" s="6">
        <v>42760</v>
      </c>
      <c r="I13" s="6" t="s">
        <v>1284</v>
      </c>
      <c r="J13" s="6" t="s">
        <v>1284</v>
      </c>
      <c r="K13" s="6" t="s">
        <v>1284</v>
      </c>
      <c r="L13" s="6" t="s">
        <v>1284</v>
      </c>
      <c r="M13" s="6" t="s">
        <v>1284</v>
      </c>
      <c r="N13" s="6" t="s">
        <v>1284</v>
      </c>
      <c r="O13" s="6" t="s">
        <v>1284</v>
      </c>
      <c r="P13" s="6" t="s">
        <v>1284</v>
      </c>
      <c r="Q13" s="6" t="s">
        <v>1284</v>
      </c>
      <c r="R13" s="6" t="s">
        <v>1284</v>
      </c>
      <c r="S13" t="str">
        <f>VLOOKUP(A13,Clusters!A:C,3,0)</f>
        <v>C6</v>
      </c>
    </row>
    <row r="14" spans="1:19">
      <c r="A14" t="s">
        <v>802</v>
      </c>
      <c r="B14" s="6" t="s">
        <v>1284</v>
      </c>
      <c r="C14" s="6" t="s">
        <v>1284</v>
      </c>
      <c r="D14" s="6" t="s">
        <v>1284</v>
      </c>
      <c r="E14" s="6" t="s">
        <v>1284</v>
      </c>
      <c r="F14" s="6">
        <v>42777.666666666701</v>
      </c>
      <c r="G14" s="6" t="s">
        <v>1284</v>
      </c>
      <c r="H14" s="6" t="s">
        <v>1284</v>
      </c>
      <c r="I14" s="6" t="s">
        <v>1284</v>
      </c>
      <c r="J14" s="6" t="s">
        <v>1284</v>
      </c>
      <c r="K14" s="6" t="s">
        <v>1284</v>
      </c>
      <c r="L14" s="6" t="s">
        <v>1284</v>
      </c>
      <c r="M14" s="6" t="s">
        <v>1284</v>
      </c>
      <c r="N14" s="6" t="s">
        <v>1284</v>
      </c>
      <c r="O14" s="6" t="s">
        <v>1284</v>
      </c>
      <c r="P14" s="6" t="s">
        <v>1284</v>
      </c>
      <c r="Q14" s="6" t="s">
        <v>1284</v>
      </c>
      <c r="R14" s="6" t="s">
        <v>1284</v>
      </c>
      <c r="S14" t="str">
        <f>VLOOKUP(A14,Clusters!A:C,3,0)</f>
        <v>C5</v>
      </c>
    </row>
    <row r="15" spans="1:19">
      <c r="A15" t="s">
        <v>175</v>
      </c>
      <c r="B15" s="6" t="s">
        <v>1284</v>
      </c>
      <c r="C15" s="6" t="s">
        <v>1284</v>
      </c>
      <c r="D15" s="6" t="s">
        <v>1284</v>
      </c>
      <c r="E15" s="6" t="s">
        <v>1284</v>
      </c>
      <c r="F15" s="6">
        <v>42794.666666666701</v>
      </c>
      <c r="G15" s="6" t="s">
        <v>1284</v>
      </c>
      <c r="H15" s="6" t="s">
        <v>1284</v>
      </c>
      <c r="I15" s="6" t="s">
        <v>1284</v>
      </c>
      <c r="J15" s="6" t="s">
        <v>1284</v>
      </c>
      <c r="K15" s="6" t="s">
        <v>1284</v>
      </c>
      <c r="L15" s="6" t="s">
        <v>1284</v>
      </c>
      <c r="M15" s="6" t="s">
        <v>1284</v>
      </c>
      <c r="N15" s="6" t="s">
        <v>1284</v>
      </c>
      <c r="O15" s="6">
        <v>43266</v>
      </c>
      <c r="P15" s="6" t="s">
        <v>1284</v>
      </c>
      <c r="Q15" s="6" t="s">
        <v>1284</v>
      </c>
      <c r="R15" s="6" t="s">
        <v>1284</v>
      </c>
      <c r="S15" t="str">
        <f>VLOOKUP(A15,Clusters!A:C,3,0)</f>
        <v>C1</v>
      </c>
    </row>
    <row r="16" spans="1:19">
      <c r="A16" t="s">
        <v>122</v>
      </c>
      <c r="B16" s="6" t="s">
        <v>1284</v>
      </c>
      <c r="C16" s="6" t="s">
        <v>1284</v>
      </c>
      <c r="D16" s="6" t="s">
        <v>1284</v>
      </c>
      <c r="E16" s="6" t="s">
        <v>1284</v>
      </c>
      <c r="F16" s="6">
        <v>42766.666666666701</v>
      </c>
      <c r="G16" s="6" t="s">
        <v>1284</v>
      </c>
      <c r="H16" s="6" t="s">
        <v>1284</v>
      </c>
      <c r="I16" s="6" t="s">
        <v>1284</v>
      </c>
      <c r="J16" s="6" t="s">
        <v>1284</v>
      </c>
      <c r="K16" s="6" t="s">
        <v>1284</v>
      </c>
      <c r="L16" s="6" t="s">
        <v>1284</v>
      </c>
      <c r="M16" s="6" t="s">
        <v>1284</v>
      </c>
      <c r="N16" s="6" t="s">
        <v>1284</v>
      </c>
      <c r="O16" s="6" t="s">
        <v>1284</v>
      </c>
      <c r="P16" s="6" t="s">
        <v>1284</v>
      </c>
      <c r="Q16" s="6" t="s">
        <v>1284</v>
      </c>
      <c r="R16" s="6" t="s">
        <v>1284</v>
      </c>
      <c r="S16" t="str">
        <f>VLOOKUP(A16,Clusters!A:C,3,0)</f>
        <v>C1</v>
      </c>
    </row>
    <row r="17" spans="1:19">
      <c r="A17" t="s">
        <v>176</v>
      </c>
      <c r="B17" s="6" t="s">
        <v>1284</v>
      </c>
      <c r="C17" s="6" t="s">
        <v>1284</v>
      </c>
      <c r="D17" s="6" t="s">
        <v>1284</v>
      </c>
      <c r="E17" s="6" t="s">
        <v>1284</v>
      </c>
      <c r="F17" s="6">
        <v>43464.666666666701</v>
      </c>
      <c r="G17" s="6" t="s">
        <v>1284</v>
      </c>
      <c r="H17" s="6">
        <v>43465</v>
      </c>
      <c r="I17" s="6" t="s">
        <v>1284</v>
      </c>
      <c r="J17" s="6" t="s">
        <v>1284</v>
      </c>
      <c r="K17" s="6" t="s">
        <v>1284</v>
      </c>
      <c r="L17" s="6" t="s">
        <v>1284</v>
      </c>
      <c r="M17" s="6" t="s">
        <v>1284</v>
      </c>
      <c r="N17" s="6" t="s">
        <v>1284</v>
      </c>
      <c r="O17" s="6" t="s">
        <v>1284</v>
      </c>
      <c r="P17" s="6" t="s">
        <v>1284</v>
      </c>
      <c r="Q17" s="6" t="s">
        <v>1284</v>
      </c>
      <c r="R17" s="6" t="s">
        <v>1284</v>
      </c>
      <c r="S17" t="str">
        <f>VLOOKUP(A17,Clusters!A:C,3,0)</f>
        <v>C1</v>
      </c>
    </row>
    <row r="18" spans="1:19">
      <c r="A18" t="s">
        <v>521</v>
      </c>
      <c r="B18" s="6" t="s">
        <v>1284</v>
      </c>
      <c r="C18" s="6" t="s">
        <v>1284</v>
      </c>
      <c r="D18" s="6" t="s">
        <v>1284</v>
      </c>
      <c r="E18" s="6" t="s">
        <v>1284</v>
      </c>
      <c r="F18" s="6">
        <v>42808.708333333299</v>
      </c>
      <c r="G18" s="6" t="s">
        <v>1284</v>
      </c>
      <c r="H18" s="6" t="s">
        <v>1284</v>
      </c>
      <c r="I18" s="6" t="s">
        <v>1284</v>
      </c>
      <c r="J18" s="6" t="s">
        <v>1284</v>
      </c>
      <c r="K18" s="6" t="s">
        <v>1284</v>
      </c>
      <c r="L18" s="6" t="s">
        <v>1284</v>
      </c>
      <c r="M18" s="6" t="s">
        <v>1284</v>
      </c>
      <c r="N18" s="6" t="s">
        <v>1284</v>
      </c>
      <c r="O18" s="6">
        <v>42867</v>
      </c>
      <c r="P18" s="6" t="s">
        <v>1284</v>
      </c>
      <c r="Q18" s="6" t="s">
        <v>1284</v>
      </c>
      <c r="R18" s="6" t="s">
        <v>1284</v>
      </c>
      <c r="S18" t="str">
        <f>VLOOKUP(A18,Clusters!A:C,3,0)</f>
        <v>C3</v>
      </c>
    </row>
    <row r="19" spans="1:19">
      <c r="A19" t="s">
        <v>151</v>
      </c>
      <c r="B19" s="6" t="s">
        <v>1284</v>
      </c>
      <c r="C19" s="6" t="s">
        <v>1284</v>
      </c>
      <c r="D19" s="6" t="s">
        <v>1284</v>
      </c>
      <c r="E19" s="6" t="s">
        <v>1284</v>
      </c>
      <c r="F19" s="6">
        <v>42777.666666666701</v>
      </c>
      <c r="G19" s="6" t="s">
        <v>1284</v>
      </c>
      <c r="H19" s="6" t="s">
        <v>1284</v>
      </c>
      <c r="I19" s="6" t="s">
        <v>1284</v>
      </c>
      <c r="J19" s="6" t="s">
        <v>1284</v>
      </c>
      <c r="K19" s="6" t="s">
        <v>1284</v>
      </c>
      <c r="L19" s="6" t="s">
        <v>1284</v>
      </c>
      <c r="M19" s="6" t="s">
        <v>1284</v>
      </c>
      <c r="N19" s="6" t="s">
        <v>1284</v>
      </c>
      <c r="O19" s="6">
        <v>43266</v>
      </c>
      <c r="P19" s="6" t="s">
        <v>1284</v>
      </c>
      <c r="Q19" s="6" t="s">
        <v>1284</v>
      </c>
      <c r="R19" s="6" t="s">
        <v>1284</v>
      </c>
      <c r="S19" t="str">
        <f>VLOOKUP(A19,Clusters!A:C,3,0)</f>
        <v>C1</v>
      </c>
    </row>
    <row r="20" spans="1:19">
      <c r="A20" t="s">
        <v>114</v>
      </c>
      <c r="B20" s="6" t="s">
        <v>1284</v>
      </c>
      <c r="C20" s="6" t="s">
        <v>1284</v>
      </c>
      <c r="D20" s="6" t="s">
        <v>1284</v>
      </c>
      <c r="E20" s="6" t="s">
        <v>1284</v>
      </c>
      <c r="F20" s="6">
        <v>42837.708333333299</v>
      </c>
      <c r="G20" s="6" t="s">
        <v>1284</v>
      </c>
      <c r="H20" s="6" t="s">
        <v>1284</v>
      </c>
      <c r="I20" s="6" t="s">
        <v>1284</v>
      </c>
      <c r="J20" s="6" t="s">
        <v>1284</v>
      </c>
      <c r="K20" s="6" t="s">
        <v>1284</v>
      </c>
      <c r="L20" s="6" t="s">
        <v>1284</v>
      </c>
      <c r="M20" s="6" t="s">
        <v>1284</v>
      </c>
      <c r="N20" s="6" t="s">
        <v>1284</v>
      </c>
      <c r="O20" s="6" t="s">
        <v>1284</v>
      </c>
      <c r="P20" s="6" t="s">
        <v>1284</v>
      </c>
      <c r="Q20" s="6" t="s">
        <v>1284</v>
      </c>
      <c r="R20" s="6" t="s">
        <v>1284</v>
      </c>
      <c r="S20" t="str">
        <f>VLOOKUP(A20,Clusters!A:C,3,0)</f>
        <v>C1</v>
      </c>
    </row>
    <row r="21" spans="1:19">
      <c r="A21" t="s">
        <v>797</v>
      </c>
      <c r="B21" s="6" t="s">
        <v>1284</v>
      </c>
      <c r="C21" s="6" t="s">
        <v>1284</v>
      </c>
      <c r="D21" s="6" t="s">
        <v>1284</v>
      </c>
      <c r="E21" s="6" t="s">
        <v>1284</v>
      </c>
      <c r="F21" s="6">
        <v>42766.666666666701</v>
      </c>
      <c r="G21" s="6" t="s">
        <v>1284</v>
      </c>
      <c r="H21" s="6">
        <v>42768</v>
      </c>
      <c r="I21" s="6" t="s">
        <v>1284</v>
      </c>
      <c r="J21" s="6" t="s">
        <v>1284</v>
      </c>
      <c r="K21" s="6" t="s">
        <v>1284</v>
      </c>
      <c r="L21" s="6" t="s">
        <v>1284</v>
      </c>
      <c r="M21" s="6" t="s">
        <v>1284</v>
      </c>
      <c r="N21" s="6" t="s">
        <v>1284</v>
      </c>
      <c r="O21" s="6" t="s">
        <v>1284</v>
      </c>
      <c r="P21" s="6" t="s">
        <v>1284</v>
      </c>
      <c r="Q21" s="6" t="s">
        <v>1284</v>
      </c>
      <c r="R21" s="6" t="s">
        <v>1284</v>
      </c>
      <c r="S21" t="str">
        <f>VLOOKUP(A21,Clusters!A:C,3,0)</f>
        <v>C5</v>
      </c>
    </row>
    <row r="22" spans="1:19">
      <c r="A22" t="s">
        <v>476</v>
      </c>
      <c r="B22" s="6" t="s">
        <v>1284</v>
      </c>
      <c r="C22" s="6" t="s">
        <v>1284</v>
      </c>
      <c r="D22" s="6" t="s">
        <v>1284</v>
      </c>
      <c r="E22" s="6" t="s">
        <v>1284</v>
      </c>
      <c r="F22" s="6">
        <v>42886.708333333299</v>
      </c>
      <c r="G22" s="6" t="s">
        <v>1284</v>
      </c>
      <c r="H22" s="6">
        <v>42887</v>
      </c>
      <c r="I22" s="6" t="s">
        <v>1284</v>
      </c>
      <c r="J22" s="6" t="s">
        <v>1284</v>
      </c>
      <c r="K22" s="6" t="s">
        <v>1284</v>
      </c>
      <c r="L22" s="6" t="s">
        <v>1284</v>
      </c>
      <c r="M22" s="6" t="s">
        <v>1284</v>
      </c>
      <c r="N22" s="6" t="s">
        <v>1284</v>
      </c>
      <c r="O22" s="6" t="s">
        <v>1284</v>
      </c>
      <c r="P22" s="6" t="s">
        <v>1284</v>
      </c>
      <c r="Q22" s="6" t="s">
        <v>1284</v>
      </c>
      <c r="R22" s="6" t="s">
        <v>1284</v>
      </c>
      <c r="S22" t="str">
        <f>VLOOKUP(A22,Clusters!A:C,3,0)</f>
        <v>C3</v>
      </c>
    </row>
    <row r="23" spans="1:19">
      <c r="A23" t="s">
        <v>161</v>
      </c>
      <c r="B23" s="6" t="s">
        <v>1284</v>
      </c>
      <c r="C23" s="6" t="s">
        <v>1284</v>
      </c>
      <c r="D23" s="6" t="s">
        <v>1284</v>
      </c>
      <c r="E23" s="6" t="s">
        <v>1284</v>
      </c>
      <c r="F23" s="6">
        <v>42766.666666666701</v>
      </c>
      <c r="G23" s="6" t="s">
        <v>1284</v>
      </c>
      <c r="H23" s="6">
        <v>42754</v>
      </c>
      <c r="I23" s="6" t="s">
        <v>1284</v>
      </c>
      <c r="J23" s="6" t="s">
        <v>1284</v>
      </c>
      <c r="K23" s="6" t="s">
        <v>1284</v>
      </c>
      <c r="L23" s="6" t="s">
        <v>1284</v>
      </c>
      <c r="M23" s="6" t="s">
        <v>1284</v>
      </c>
      <c r="N23" s="6" t="s">
        <v>1284</v>
      </c>
      <c r="O23" s="6" t="s">
        <v>1284</v>
      </c>
      <c r="P23" s="6" t="s">
        <v>1284</v>
      </c>
      <c r="Q23" s="6" t="s">
        <v>1284</v>
      </c>
      <c r="R23" s="6" t="s">
        <v>1284</v>
      </c>
      <c r="S23" t="str">
        <f>VLOOKUP(A23,Clusters!A:C,3,0)</f>
        <v>C1</v>
      </c>
    </row>
    <row r="24" spans="1:19">
      <c r="A24" t="s">
        <v>124</v>
      </c>
      <c r="B24" s="6" t="s">
        <v>1284</v>
      </c>
      <c r="C24" s="6" t="s">
        <v>1284</v>
      </c>
      <c r="D24" s="6" t="s">
        <v>1284</v>
      </c>
      <c r="E24" s="6" t="s">
        <v>1284</v>
      </c>
      <c r="F24" s="6">
        <v>42868.708333333299</v>
      </c>
      <c r="G24" s="6" t="s">
        <v>1284</v>
      </c>
      <c r="H24" s="6">
        <v>42869</v>
      </c>
      <c r="I24" s="6" t="s">
        <v>1284</v>
      </c>
      <c r="J24" s="6" t="s">
        <v>1284</v>
      </c>
      <c r="K24" s="6" t="s">
        <v>1284</v>
      </c>
      <c r="L24" s="6" t="s">
        <v>1284</v>
      </c>
      <c r="M24" s="6" t="s">
        <v>1284</v>
      </c>
      <c r="N24" s="6" t="s">
        <v>1284</v>
      </c>
      <c r="O24" s="6" t="s">
        <v>1284</v>
      </c>
      <c r="P24" s="6" t="s">
        <v>1284</v>
      </c>
      <c r="Q24" s="6" t="s">
        <v>1284</v>
      </c>
      <c r="R24" s="6" t="s">
        <v>1284</v>
      </c>
      <c r="S24" t="str">
        <f>VLOOKUP(A24,Clusters!A:C,3,0)</f>
        <v>C1</v>
      </c>
    </row>
    <row r="25" spans="1:19">
      <c r="A25" t="s">
        <v>246</v>
      </c>
      <c r="B25" s="6" t="s">
        <v>1284</v>
      </c>
      <c r="C25" s="6" t="s">
        <v>1284</v>
      </c>
      <c r="D25" s="6" t="s">
        <v>1284</v>
      </c>
      <c r="E25" s="6" t="s">
        <v>1284</v>
      </c>
      <c r="F25" s="6">
        <v>42766.666666666701</v>
      </c>
      <c r="G25" s="6" t="s">
        <v>1284</v>
      </c>
      <c r="H25" s="6">
        <v>42768</v>
      </c>
      <c r="I25" s="6" t="s">
        <v>1284</v>
      </c>
      <c r="J25" s="6" t="s">
        <v>1284</v>
      </c>
      <c r="K25" s="6" t="s">
        <v>1284</v>
      </c>
      <c r="L25" s="6" t="s">
        <v>1284</v>
      </c>
      <c r="M25" s="6" t="s">
        <v>1284</v>
      </c>
      <c r="N25" s="6" t="s">
        <v>1284</v>
      </c>
      <c r="O25" s="6" t="s">
        <v>1284</v>
      </c>
      <c r="P25" s="6" t="s">
        <v>1284</v>
      </c>
      <c r="Q25" s="6" t="s">
        <v>1284</v>
      </c>
      <c r="R25" s="6" t="s">
        <v>1284</v>
      </c>
      <c r="S25" t="str">
        <f>VLOOKUP(A25,Clusters!A:C,3,0)</f>
        <v>C2</v>
      </c>
    </row>
    <row r="26" spans="1:19">
      <c r="A26" t="s">
        <v>312</v>
      </c>
      <c r="B26" s="6" t="s">
        <v>1284</v>
      </c>
      <c r="C26" s="6" t="s">
        <v>1284</v>
      </c>
      <c r="D26" s="6" t="s">
        <v>1284</v>
      </c>
      <c r="E26" s="6" t="s">
        <v>1284</v>
      </c>
      <c r="F26" s="6">
        <v>42766.666666666701</v>
      </c>
      <c r="G26" s="6" t="s">
        <v>1284</v>
      </c>
      <c r="H26" s="6">
        <v>42768</v>
      </c>
      <c r="I26" s="6" t="s">
        <v>1284</v>
      </c>
      <c r="J26" s="6" t="s">
        <v>1284</v>
      </c>
      <c r="K26" s="6" t="s">
        <v>1284</v>
      </c>
      <c r="L26" s="6" t="s">
        <v>1284</v>
      </c>
      <c r="M26" s="6" t="s">
        <v>1284</v>
      </c>
      <c r="N26" s="6" t="s">
        <v>1284</v>
      </c>
      <c r="O26" s="6" t="s">
        <v>1284</v>
      </c>
      <c r="P26" s="6" t="s">
        <v>1284</v>
      </c>
      <c r="Q26" s="6" t="s">
        <v>1284</v>
      </c>
      <c r="R26" s="6" t="s">
        <v>1284</v>
      </c>
      <c r="S26" t="str">
        <f>VLOOKUP(A26,Clusters!A:C,3,0)</f>
        <v>C2</v>
      </c>
    </row>
    <row r="27" spans="1:19">
      <c r="A27" t="s">
        <v>708</v>
      </c>
      <c r="B27" s="6" t="s">
        <v>1284</v>
      </c>
      <c r="C27" s="6" t="s">
        <v>1284</v>
      </c>
      <c r="D27" s="6" t="s">
        <v>1284</v>
      </c>
      <c r="E27" s="6" t="s">
        <v>1284</v>
      </c>
      <c r="F27" s="6">
        <v>43069.666666666701</v>
      </c>
      <c r="G27" s="6" t="s">
        <v>1284</v>
      </c>
      <c r="H27" s="6">
        <v>43126</v>
      </c>
      <c r="I27" s="6" t="s">
        <v>1284</v>
      </c>
      <c r="J27" s="6" t="s">
        <v>1284</v>
      </c>
      <c r="K27" s="6" t="s">
        <v>1284</v>
      </c>
      <c r="L27" s="6" t="s">
        <v>1284</v>
      </c>
      <c r="M27" s="6" t="s">
        <v>1284</v>
      </c>
      <c r="N27" s="6" t="s">
        <v>1284</v>
      </c>
      <c r="O27" s="6">
        <v>43126</v>
      </c>
      <c r="P27" s="6" t="s">
        <v>1284</v>
      </c>
      <c r="Q27" s="6" t="s">
        <v>1284</v>
      </c>
      <c r="R27" s="6" t="s">
        <v>1284</v>
      </c>
      <c r="S27" t="str">
        <f>VLOOKUP(A27,Clusters!A:C,3,0)</f>
        <v>C5</v>
      </c>
    </row>
    <row r="28" spans="1:19">
      <c r="A28" t="s">
        <v>166</v>
      </c>
      <c r="B28" s="6" t="s">
        <v>1284</v>
      </c>
      <c r="C28" s="6" t="s">
        <v>1284</v>
      </c>
      <c r="D28" s="6" t="s">
        <v>1284</v>
      </c>
      <c r="E28" s="6" t="s">
        <v>1284</v>
      </c>
      <c r="F28" s="6">
        <v>42766.666666666701</v>
      </c>
      <c r="G28" s="6" t="s">
        <v>1284</v>
      </c>
      <c r="H28" s="6" t="s">
        <v>1284</v>
      </c>
      <c r="I28" s="6" t="s">
        <v>1284</v>
      </c>
      <c r="J28" s="6" t="s">
        <v>1284</v>
      </c>
      <c r="K28" s="6" t="s">
        <v>1284</v>
      </c>
      <c r="L28" s="6" t="s">
        <v>1284</v>
      </c>
      <c r="M28" s="6" t="s">
        <v>1284</v>
      </c>
      <c r="N28" s="6" t="s">
        <v>1284</v>
      </c>
      <c r="O28" s="6" t="s">
        <v>1284</v>
      </c>
      <c r="P28" s="6" t="s">
        <v>1284</v>
      </c>
      <c r="Q28" s="6" t="s">
        <v>1284</v>
      </c>
      <c r="R28" s="6" t="s">
        <v>1284</v>
      </c>
      <c r="S28" t="str">
        <f>VLOOKUP(A28,Clusters!A:C,3,0)</f>
        <v>C1</v>
      </c>
    </row>
    <row r="29" spans="1:19">
      <c r="A29" t="s">
        <v>132</v>
      </c>
      <c r="B29" s="6" t="s">
        <v>1284</v>
      </c>
      <c r="C29" s="6" t="s">
        <v>1284</v>
      </c>
      <c r="D29" s="6" t="s">
        <v>1284</v>
      </c>
      <c r="E29" s="6" t="s">
        <v>1284</v>
      </c>
      <c r="F29" s="6">
        <v>42766.666666666701</v>
      </c>
      <c r="G29" s="6" t="s">
        <v>1284</v>
      </c>
      <c r="H29" s="6" t="s">
        <v>1284</v>
      </c>
      <c r="I29" s="6" t="s">
        <v>1284</v>
      </c>
      <c r="J29" s="6" t="s">
        <v>1284</v>
      </c>
      <c r="K29" s="6" t="s">
        <v>1284</v>
      </c>
      <c r="L29" s="6" t="s">
        <v>1284</v>
      </c>
      <c r="M29" s="6" t="s">
        <v>1284</v>
      </c>
      <c r="N29" s="6" t="s">
        <v>1284</v>
      </c>
      <c r="O29" s="6">
        <v>42789</v>
      </c>
      <c r="P29" s="6" t="s">
        <v>1284</v>
      </c>
      <c r="Q29" s="6" t="s">
        <v>1284</v>
      </c>
      <c r="R29" s="6" t="s">
        <v>1284</v>
      </c>
      <c r="S29" t="str">
        <f>VLOOKUP(A29,Clusters!A:C,3,0)</f>
        <v>C1</v>
      </c>
    </row>
    <row r="30" spans="1:19">
      <c r="A30" t="s">
        <v>718</v>
      </c>
      <c r="B30" s="6" t="s">
        <v>1284</v>
      </c>
      <c r="C30" s="6" t="s">
        <v>1284</v>
      </c>
      <c r="D30" s="6" t="s">
        <v>1284</v>
      </c>
      <c r="E30" s="6" t="s">
        <v>1284</v>
      </c>
      <c r="F30" s="6">
        <v>42774.666666666701</v>
      </c>
      <c r="G30" s="6" t="s">
        <v>1284</v>
      </c>
      <c r="H30" s="6">
        <v>42775</v>
      </c>
      <c r="I30" s="6" t="s">
        <v>1284</v>
      </c>
      <c r="J30" s="6" t="s">
        <v>1284</v>
      </c>
      <c r="K30" s="6" t="s">
        <v>1284</v>
      </c>
      <c r="L30" s="6" t="s">
        <v>1284</v>
      </c>
      <c r="M30" s="6" t="s">
        <v>1284</v>
      </c>
      <c r="N30" s="6" t="s">
        <v>1284</v>
      </c>
      <c r="O30" s="6" t="s">
        <v>1284</v>
      </c>
      <c r="P30" s="6" t="s">
        <v>1284</v>
      </c>
      <c r="Q30" s="6" t="s">
        <v>1284</v>
      </c>
      <c r="R30" s="6" t="s">
        <v>1284</v>
      </c>
      <c r="S30" t="str">
        <f>VLOOKUP(A30,Clusters!A:C,3,0)</f>
        <v>C5</v>
      </c>
    </row>
    <row r="31" spans="1:19">
      <c r="A31" t="s">
        <v>258</v>
      </c>
      <c r="B31" s="6" t="s">
        <v>1284</v>
      </c>
      <c r="C31" s="6" t="s">
        <v>1284</v>
      </c>
      <c r="D31" s="6" t="s">
        <v>1284</v>
      </c>
      <c r="E31" s="6" t="s">
        <v>1284</v>
      </c>
      <c r="F31" s="6">
        <v>42774.666666666701</v>
      </c>
      <c r="G31" s="6" t="s">
        <v>1284</v>
      </c>
      <c r="H31" s="6">
        <v>42782</v>
      </c>
      <c r="I31" s="6" t="s">
        <v>1284</v>
      </c>
      <c r="J31" s="6" t="s">
        <v>1284</v>
      </c>
      <c r="K31" s="6" t="s">
        <v>1284</v>
      </c>
      <c r="L31" s="6" t="s">
        <v>1284</v>
      </c>
      <c r="M31" s="6" t="s">
        <v>1284</v>
      </c>
      <c r="N31" s="6" t="s">
        <v>1284</v>
      </c>
      <c r="O31" s="6" t="s">
        <v>1284</v>
      </c>
      <c r="P31" s="6" t="s">
        <v>1284</v>
      </c>
      <c r="Q31" s="6" t="s">
        <v>1284</v>
      </c>
      <c r="R31" s="6" t="s">
        <v>1284</v>
      </c>
      <c r="S31" t="str">
        <f>VLOOKUP(A31,Clusters!A:C,3,0)</f>
        <v>C2</v>
      </c>
    </row>
    <row r="32" spans="1:19">
      <c r="A32" t="s">
        <v>929</v>
      </c>
      <c r="B32" s="6" t="s">
        <v>1284</v>
      </c>
      <c r="C32" s="6" t="s">
        <v>1284</v>
      </c>
      <c r="D32" s="6" t="s">
        <v>1284</v>
      </c>
      <c r="E32" s="6" t="s">
        <v>1284</v>
      </c>
      <c r="F32" s="6" t="s">
        <v>1284</v>
      </c>
      <c r="G32" s="6" t="s">
        <v>1284</v>
      </c>
      <c r="H32" s="6" t="s">
        <v>1284</v>
      </c>
      <c r="I32" s="6" t="s">
        <v>1284</v>
      </c>
      <c r="J32" s="6" t="s">
        <v>1284</v>
      </c>
      <c r="K32" s="6" t="s">
        <v>1284</v>
      </c>
      <c r="L32" s="6" t="s">
        <v>1284</v>
      </c>
      <c r="M32" s="6" t="s">
        <v>1284</v>
      </c>
      <c r="N32" s="6" t="s">
        <v>1284</v>
      </c>
      <c r="O32" s="6" t="s">
        <v>1284</v>
      </c>
      <c r="P32" s="6" t="s">
        <v>1284</v>
      </c>
      <c r="Q32" s="6" t="s">
        <v>1284</v>
      </c>
      <c r="R32" s="6" t="s">
        <v>1284</v>
      </c>
      <c r="S32" t="str">
        <f>VLOOKUP(A32,Clusters!A:C,3,0)</f>
        <v>C6</v>
      </c>
    </row>
    <row r="33" spans="1:19">
      <c r="A33" t="s">
        <v>112</v>
      </c>
      <c r="B33" s="6" t="s">
        <v>1284</v>
      </c>
      <c r="C33" s="6" t="s">
        <v>1284</v>
      </c>
      <c r="D33" s="6" t="s">
        <v>1284</v>
      </c>
      <c r="E33" s="6" t="s">
        <v>1284</v>
      </c>
      <c r="F33" s="6">
        <v>42766.666666666701</v>
      </c>
      <c r="G33" s="6" t="s">
        <v>1284</v>
      </c>
      <c r="H33" s="6">
        <v>42761</v>
      </c>
      <c r="I33" s="6" t="s">
        <v>1284</v>
      </c>
      <c r="J33" s="6" t="s">
        <v>1284</v>
      </c>
      <c r="K33" s="6" t="s">
        <v>1284</v>
      </c>
      <c r="L33" s="6" t="s">
        <v>1284</v>
      </c>
      <c r="M33" s="6" t="s">
        <v>1284</v>
      </c>
      <c r="N33" s="6" t="s">
        <v>1284</v>
      </c>
      <c r="O33" s="6" t="s">
        <v>1284</v>
      </c>
      <c r="P33" s="6" t="s">
        <v>1284</v>
      </c>
      <c r="Q33" s="6" t="s">
        <v>1284</v>
      </c>
      <c r="R33" s="6" t="s">
        <v>1284</v>
      </c>
      <c r="S33" t="str">
        <f>VLOOKUP(A33,Clusters!A:C,3,0)</f>
        <v>C1</v>
      </c>
    </row>
    <row r="34" spans="1:19">
      <c r="A34" t="s">
        <v>457</v>
      </c>
      <c r="B34" s="6" t="s">
        <v>1284</v>
      </c>
      <c r="C34" s="6" t="s">
        <v>1284</v>
      </c>
      <c r="D34" s="6" t="s">
        <v>1284</v>
      </c>
      <c r="E34" s="6" t="s">
        <v>1284</v>
      </c>
      <c r="F34" s="6">
        <v>42766.666666666701</v>
      </c>
      <c r="G34" s="6" t="s">
        <v>1284</v>
      </c>
      <c r="H34" s="6">
        <v>42761</v>
      </c>
      <c r="I34" s="6" t="s">
        <v>1284</v>
      </c>
      <c r="J34" s="6" t="s">
        <v>1284</v>
      </c>
      <c r="K34" s="6" t="s">
        <v>1284</v>
      </c>
      <c r="L34" s="6" t="s">
        <v>1284</v>
      </c>
      <c r="M34" s="6" t="s">
        <v>1284</v>
      </c>
      <c r="N34" s="6" t="s">
        <v>1284</v>
      </c>
      <c r="O34" s="6" t="s">
        <v>1284</v>
      </c>
      <c r="P34" s="6" t="s">
        <v>1284</v>
      </c>
      <c r="Q34" s="6" t="s">
        <v>1284</v>
      </c>
      <c r="R34" s="6" t="s">
        <v>1284</v>
      </c>
      <c r="S34" t="str">
        <f>VLOOKUP(A34,Clusters!A:C,3,0)</f>
        <v>C3</v>
      </c>
    </row>
    <row r="35" spans="1:19">
      <c r="A35" t="s">
        <v>974</v>
      </c>
      <c r="B35" s="6" t="s">
        <v>1284</v>
      </c>
      <c r="C35" s="6" t="s">
        <v>1284</v>
      </c>
      <c r="D35" s="6" t="s">
        <v>1284</v>
      </c>
      <c r="E35" s="6" t="s">
        <v>1284</v>
      </c>
      <c r="F35" s="6">
        <v>42766.666666666701</v>
      </c>
      <c r="G35" s="6" t="s">
        <v>1284</v>
      </c>
      <c r="H35" s="6" t="s">
        <v>1284</v>
      </c>
      <c r="I35" s="6" t="s">
        <v>1284</v>
      </c>
      <c r="J35" s="6" t="s">
        <v>1284</v>
      </c>
      <c r="K35" s="6" t="s">
        <v>1284</v>
      </c>
      <c r="L35" s="6" t="s">
        <v>1284</v>
      </c>
      <c r="M35" s="6" t="s">
        <v>1284</v>
      </c>
      <c r="N35" s="6" t="s">
        <v>1284</v>
      </c>
      <c r="O35" s="6" t="s">
        <v>1284</v>
      </c>
      <c r="P35" s="6" t="s">
        <v>1284</v>
      </c>
      <c r="Q35" s="6" t="s">
        <v>1284</v>
      </c>
      <c r="R35" s="6" t="s">
        <v>1284</v>
      </c>
      <c r="S35" t="str">
        <f>VLOOKUP(A35,Clusters!A:C,3,0)</f>
        <v>C6</v>
      </c>
    </row>
    <row r="36" spans="1:19">
      <c r="A36" t="s">
        <v>287</v>
      </c>
      <c r="B36" s="6" t="s">
        <v>1284</v>
      </c>
      <c r="C36" s="6" t="s">
        <v>1284</v>
      </c>
      <c r="D36" s="6" t="s">
        <v>1284</v>
      </c>
      <c r="E36" s="6" t="s">
        <v>1284</v>
      </c>
      <c r="F36" s="6">
        <v>43434.666666666701</v>
      </c>
      <c r="G36" s="6" t="s">
        <v>1284</v>
      </c>
      <c r="H36" s="6" t="s">
        <v>1284</v>
      </c>
      <c r="I36" s="6" t="s">
        <v>1284</v>
      </c>
      <c r="J36" s="6" t="s">
        <v>1284</v>
      </c>
      <c r="K36" s="6" t="s">
        <v>1284</v>
      </c>
      <c r="L36" s="6" t="s">
        <v>1284</v>
      </c>
      <c r="M36" s="6" t="s">
        <v>1284</v>
      </c>
      <c r="N36" s="6" t="s">
        <v>1284</v>
      </c>
      <c r="O36" s="6">
        <v>43266</v>
      </c>
      <c r="P36" s="6" t="s">
        <v>1284</v>
      </c>
      <c r="Q36" s="6" t="s">
        <v>1284</v>
      </c>
      <c r="R36" s="6" t="s">
        <v>1284</v>
      </c>
      <c r="S36" t="str">
        <f>VLOOKUP(A36,Clusters!A:C,3,0)</f>
        <v>C2</v>
      </c>
    </row>
    <row r="37" spans="1:19">
      <c r="A37" t="s">
        <v>289</v>
      </c>
      <c r="B37" s="6" t="s">
        <v>1284</v>
      </c>
      <c r="C37" s="6" t="s">
        <v>1284</v>
      </c>
      <c r="D37" s="6" t="s">
        <v>1284</v>
      </c>
      <c r="E37" s="6" t="s">
        <v>1284</v>
      </c>
      <c r="F37" s="6">
        <v>42781.666666666701</v>
      </c>
      <c r="G37" s="6" t="s">
        <v>1284</v>
      </c>
      <c r="H37" s="6">
        <v>42783</v>
      </c>
      <c r="I37" s="6" t="s">
        <v>1284</v>
      </c>
      <c r="J37" s="6" t="s">
        <v>1284</v>
      </c>
      <c r="K37" s="6" t="s">
        <v>1284</v>
      </c>
      <c r="L37" s="6" t="s">
        <v>1284</v>
      </c>
      <c r="M37" s="6" t="s">
        <v>1284</v>
      </c>
      <c r="N37" s="6" t="s">
        <v>1284</v>
      </c>
      <c r="O37" s="6" t="s">
        <v>1284</v>
      </c>
      <c r="P37" s="6" t="s">
        <v>1284</v>
      </c>
      <c r="Q37" s="6" t="s">
        <v>1284</v>
      </c>
      <c r="R37" s="6" t="s">
        <v>1284</v>
      </c>
      <c r="S37" t="str">
        <f>VLOOKUP(A37,Clusters!A:C,3,0)</f>
        <v>C2</v>
      </c>
    </row>
    <row r="38" spans="1:19">
      <c r="A38" t="s">
        <v>303</v>
      </c>
      <c r="B38" s="6" t="s">
        <v>1284</v>
      </c>
      <c r="C38" s="6" t="s">
        <v>1284</v>
      </c>
      <c r="D38" s="6" t="s">
        <v>1284</v>
      </c>
      <c r="E38" s="6" t="s">
        <v>1284</v>
      </c>
      <c r="F38" s="6">
        <v>42827.708333333299</v>
      </c>
      <c r="G38" s="6" t="s">
        <v>1284</v>
      </c>
      <c r="H38" s="6">
        <v>42828</v>
      </c>
      <c r="I38" s="6" t="s">
        <v>1284</v>
      </c>
      <c r="J38" s="6" t="s">
        <v>1284</v>
      </c>
      <c r="K38" s="6" t="s">
        <v>1284</v>
      </c>
      <c r="L38" s="6" t="s">
        <v>1284</v>
      </c>
      <c r="M38" s="6" t="s">
        <v>1284</v>
      </c>
      <c r="N38" s="6" t="s">
        <v>1284</v>
      </c>
      <c r="O38" s="6" t="s">
        <v>1284</v>
      </c>
      <c r="P38" s="6" t="s">
        <v>1284</v>
      </c>
      <c r="Q38" s="6" t="s">
        <v>1284</v>
      </c>
      <c r="R38" s="6" t="s">
        <v>1284</v>
      </c>
      <c r="S38" t="str">
        <f>VLOOKUP(A38,Clusters!A:C,3,0)</f>
        <v>C2</v>
      </c>
    </row>
    <row r="39" spans="1:19">
      <c r="A39" t="s">
        <v>135</v>
      </c>
      <c r="B39" s="6" t="s">
        <v>1284</v>
      </c>
      <c r="C39" s="6" t="s">
        <v>1284</v>
      </c>
      <c r="D39" s="6" t="s">
        <v>1284</v>
      </c>
      <c r="E39" s="6" t="s">
        <v>1284</v>
      </c>
      <c r="F39" s="6">
        <v>42766.666666666701</v>
      </c>
      <c r="G39" s="6" t="s">
        <v>1284</v>
      </c>
      <c r="H39" s="6">
        <v>42768</v>
      </c>
      <c r="I39" s="6" t="s">
        <v>1284</v>
      </c>
      <c r="J39" s="6" t="s">
        <v>1284</v>
      </c>
      <c r="K39" s="6" t="s">
        <v>1284</v>
      </c>
      <c r="L39" s="6" t="s">
        <v>1284</v>
      </c>
      <c r="M39" s="6" t="s">
        <v>1284</v>
      </c>
      <c r="N39" s="6" t="s">
        <v>1284</v>
      </c>
      <c r="O39" s="6" t="s">
        <v>1284</v>
      </c>
      <c r="P39" s="6" t="s">
        <v>1284</v>
      </c>
      <c r="Q39" s="6" t="s">
        <v>1284</v>
      </c>
      <c r="R39" s="6" t="s">
        <v>1284</v>
      </c>
      <c r="S39" t="str">
        <f>VLOOKUP(A39,Clusters!A:C,3,0)</f>
        <v>C1</v>
      </c>
    </row>
    <row r="40" spans="1:19">
      <c r="A40" t="s">
        <v>855</v>
      </c>
      <c r="B40" s="6" t="s">
        <v>1284</v>
      </c>
      <c r="C40" s="6" t="s">
        <v>1284</v>
      </c>
      <c r="D40" s="6" t="s">
        <v>1284</v>
      </c>
      <c r="E40" s="6" t="s">
        <v>1284</v>
      </c>
      <c r="F40" s="6" t="s">
        <v>1284</v>
      </c>
      <c r="G40" s="6" t="s">
        <v>1284</v>
      </c>
      <c r="H40" s="6" t="s">
        <v>1284</v>
      </c>
      <c r="I40" s="6" t="s">
        <v>1284</v>
      </c>
      <c r="J40" s="6" t="s">
        <v>1284</v>
      </c>
      <c r="K40" s="6" t="s">
        <v>1284</v>
      </c>
      <c r="L40" s="6" t="s">
        <v>1284</v>
      </c>
      <c r="M40" s="6" t="s">
        <v>1284</v>
      </c>
      <c r="N40" s="6" t="s">
        <v>1284</v>
      </c>
      <c r="O40" s="6" t="s">
        <v>1284</v>
      </c>
      <c r="P40" s="6" t="s">
        <v>1284</v>
      </c>
      <c r="Q40" s="6" t="s">
        <v>1284</v>
      </c>
      <c r="R40" s="6" t="s">
        <v>1284</v>
      </c>
      <c r="S40" t="str">
        <f>VLOOKUP(A40,Clusters!A:C,3,0)</f>
        <v>C6</v>
      </c>
    </row>
    <row r="41" spans="1:19">
      <c r="A41" t="s">
        <v>366</v>
      </c>
      <c r="B41" s="6" t="s">
        <v>1284</v>
      </c>
      <c r="C41" s="6" t="s">
        <v>1284</v>
      </c>
      <c r="D41" s="6" t="s">
        <v>1284</v>
      </c>
      <c r="E41" s="6" t="s">
        <v>1284</v>
      </c>
      <c r="F41" s="6">
        <v>42851.708333333299</v>
      </c>
      <c r="G41" s="6" t="s">
        <v>1284</v>
      </c>
      <c r="H41" s="6">
        <v>42852</v>
      </c>
      <c r="I41" s="6" t="s">
        <v>1284</v>
      </c>
      <c r="J41" s="6" t="s">
        <v>1284</v>
      </c>
      <c r="K41" s="6" t="s">
        <v>1284</v>
      </c>
      <c r="L41" s="6" t="s">
        <v>1284</v>
      </c>
      <c r="M41" s="6" t="s">
        <v>1284</v>
      </c>
      <c r="N41" s="6" t="s">
        <v>1284</v>
      </c>
      <c r="O41" s="6" t="s">
        <v>1284</v>
      </c>
      <c r="P41" s="6" t="s">
        <v>1284</v>
      </c>
      <c r="Q41" s="6" t="s">
        <v>1284</v>
      </c>
      <c r="R41" s="6" t="s">
        <v>1284</v>
      </c>
      <c r="S41" t="str">
        <f>VLOOKUP(A41,Clusters!A:C,3,0)</f>
        <v>C2</v>
      </c>
    </row>
    <row r="42" spans="1:19">
      <c r="A42" t="s">
        <v>180</v>
      </c>
      <c r="B42" s="6" t="s">
        <v>1284</v>
      </c>
      <c r="C42" s="6" t="s">
        <v>1284</v>
      </c>
      <c r="D42" s="6" t="s">
        <v>1284</v>
      </c>
      <c r="E42" s="6" t="s">
        <v>1284</v>
      </c>
      <c r="F42" s="6">
        <v>42766.666666666701</v>
      </c>
      <c r="G42" s="6" t="s">
        <v>1284</v>
      </c>
      <c r="H42" s="6" t="s">
        <v>1284</v>
      </c>
      <c r="I42" s="6" t="s">
        <v>1284</v>
      </c>
      <c r="J42" s="6" t="s">
        <v>1284</v>
      </c>
      <c r="K42" s="6" t="s">
        <v>1284</v>
      </c>
      <c r="L42" s="6" t="s">
        <v>1284</v>
      </c>
      <c r="M42" s="6" t="s">
        <v>1284</v>
      </c>
      <c r="N42" s="6" t="s">
        <v>1284</v>
      </c>
      <c r="O42" s="6" t="s">
        <v>1284</v>
      </c>
      <c r="P42" s="6" t="s">
        <v>1284</v>
      </c>
      <c r="Q42" s="6" t="s">
        <v>1284</v>
      </c>
      <c r="R42" s="6" t="s">
        <v>1284</v>
      </c>
      <c r="S42" t="str">
        <f>VLOOKUP(A42,Clusters!A:C,3,0)</f>
        <v>C1</v>
      </c>
    </row>
    <row r="43" spans="1:19">
      <c r="A43" t="s">
        <v>153</v>
      </c>
      <c r="B43" s="6" t="s">
        <v>1284</v>
      </c>
      <c r="C43" s="6" t="s">
        <v>1284</v>
      </c>
      <c r="D43" s="6" t="s">
        <v>1284</v>
      </c>
      <c r="E43" s="6" t="s">
        <v>1284</v>
      </c>
      <c r="F43" s="6">
        <v>42866.708333333299</v>
      </c>
      <c r="G43" s="6" t="s">
        <v>1284</v>
      </c>
      <c r="H43" s="6" t="s">
        <v>1284</v>
      </c>
      <c r="I43" s="6" t="s">
        <v>1284</v>
      </c>
      <c r="J43" s="6" t="s">
        <v>1284</v>
      </c>
      <c r="K43" s="6" t="s">
        <v>1284</v>
      </c>
      <c r="L43" s="6" t="s">
        <v>1284</v>
      </c>
      <c r="M43" s="6" t="s">
        <v>1284</v>
      </c>
      <c r="N43" s="6" t="s">
        <v>1284</v>
      </c>
      <c r="O43" s="6" t="s">
        <v>1284</v>
      </c>
      <c r="P43" s="6" t="s">
        <v>1284</v>
      </c>
      <c r="Q43" s="6" t="s">
        <v>1284</v>
      </c>
      <c r="R43" s="6" t="s">
        <v>1284</v>
      </c>
      <c r="S43" t="str">
        <f>VLOOKUP(A43,Clusters!A:C,3,0)</f>
        <v>C1</v>
      </c>
    </row>
    <row r="44" spans="1:19">
      <c r="A44" t="s">
        <v>116</v>
      </c>
      <c r="B44" s="6" t="s">
        <v>1284</v>
      </c>
      <c r="C44" s="6" t="s">
        <v>1284</v>
      </c>
      <c r="D44" s="6" t="s">
        <v>1284</v>
      </c>
      <c r="E44" s="6" t="s">
        <v>1284</v>
      </c>
      <c r="F44" s="6">
        <v>42990.708333333299</v>
      </c>
      <c r="G44" s="6" t="s">
        <v>1284</v>
      </c>
      <c r="H44" s="6" t="s">
        <v>1284</v>
      </c>
      <c r="I44" s="6" t="s">
        <v>1284</v>
      </c>
      <c r="J44" s="6" t="s">
        <v>1284</v>
      </c>
      <c r="K44" s="6" t="s">
        <v>1284</v>
      </c>
      <c r="L44" s="6" t="s">
        <v>1284</v>
      </c>
      <c r="M44" s="6" t="s">
        <v>1284</v>
      </c>
      <c r="N44" s="6" t="s">
        <v>1284</v>
      </c>
      <c r="O44" s="6">
        <v>42754</v>
      </c>
      <c r="P44" s="6" t="s">
        <v>1284</v>
      </c>
      <c r="Q44" s="6" t="s">
        <v>1284</v>
      </c>
      <c r="R44" s="6" t="s">
        <v>1284</v>
      </c>
      <c r="S44" t="str">
        <f>VLOOKUP(A44,Clusters!A:C,3,0)</f>
        <v>C1</v>
      </c>
    </row>
    <row r="45" spans="1:19">
      <c r="A45" t="s">
        <v>307</v>
      </c>
      <c r="B45" s="6" t="s">
        <v>1284</v>
      </c>
      <c r="C45" s="6" t="s">
        <v>1284</v>
      </c>
      <c r="D45" s="6" t="s">
        <v>1284</v>
      </c>
      <c r="E45" s="6" t="s">
        <v>1284</v>
      </c>
      <c r="F45" s="6">
        <v>42863.708333333299</v>
      </c>
      <c r="G45" s="6" t="s">
        <v>1284</v>
      </c>
      <c r="H45" s="6" t="s">
        <v>1284</v>
      </c>
      <c r="I45" s="6" t="s">
        <v>1284</v>
      </c>
      <c r="J45" s="6" t="s">
        <v>1284</v>
      </c>
      <c r="K45" s="6" t="s">
        <v>1284</v>
      </c>
      <c r="L45" s="6" t="s">
        <v>1284</v>
      </c>
      <c r="M45" s="6" t="s">
        <v>1284</v>
      </c>
      <c r="N45" s="6" t="s">
        <v>1284</v>
      </c>
      <c r="O45" s="6" t="s">
        <v>1284</v>
      </c>
      <c r="P45" s="6" t="s">
        <v>1284</v>
      </c>
      <c r="Q45" s="6" t="s">
        <v>1284</v>
      </c>
      <c r="R45" s="6" t="s">
        <v>1284</v>
      </c>
      <c r="S45" t="str">
        <f>VLOOKUP(A45,Clusters!A:C,3,0)</f>
        <v>C2</v>
      </c>
    </row>
    <row r="46" spans="1:19">
      <c r="A46" t="s">
        <v>267</v>
      </c>
      <c r="B46" s="6" t="s">
        <v>1284</v>
      </c>
      <c r="C46" s="6" t="s">
        <v>1284</v>
      </c>
      <c r="D46" s="6" t="s">
        <v>1284</v>
      </c>
      <c r="E46" s="6" t="s">
        <v>1284</v>
      </c>
      <c r="F46" s="6">
        <v>42837.708333333299</v>
      </c>
      <c r="G46" s="6" t="s">
        <v>1284</v>
      </c>
      <c r="H46" s="6" t="s">
        <v>1284</v>
      </c>
      <c r="I46" s="6" t="s">
        <v>1284</v>
      </c>
      <c r="J46" s="6" t="s">
        <v>1284</v>
      </c>
      <c r="K46" s="6" t="s">
        <v>1284</v>
      </c>
      <c r="L46" s="6" t="s">
        <v>1284</v>
      </c>
      <c r="M46" s="6" t="s">
        <v>1284</v>
      </c>
      <c r="N46" s="6" t="s">
        <v>1284</v>
      </c>
      <c r="O46" s="6" t="s">
        <v>1284</v>
      </c>
      <c r="P46" s="6" t="s">
        <v>1284</v>
      </c>
      <c r="Q46" s="6" t="s">
        <v>1284</v>
      </c>
      <c r="R46" s="6" t="s">
        <v>1284</v>
      </c>
      <c r="S46" t="str">
        <f>VLOOKUP(A46,Clusters!A:C,3,0)</f>
        <v>C2</v>
      </c>
    </row>
    <row r="47" spans="1:19">
      <c r="A47" t="s">
        <v>850</v>
      </c>
      <c r="B47" s="6" t="s">
        <v>1284</v>
      </c>
      <c r="C47" s="6" t="s">
        <v>1284</v>
      </c>
      <c r="D47" s="6" t="s">
        <v>1284</v>
      </c>
      <c r="E47" s="6" t="s">
        <v>1284</v>
      </c>
      <c r="F47" s="6">
        <v>42897.708333333299</v>
      </c>
      <c r="G47" s="6" t="s">
        <v>1284</v>
      </c>
      <c r="H47" s="6">
        <v>42899</v>
      </c>
      <c r="I47" s="6" t="s">
        <v>1284</v>
      </c>
      <c r="J47" s="6" t="s">
        <v>1284</v>
      </c>
      <c r="K47" s="6" t="s">
        <v>1284</v>
      </c>
      <c r="L47" s="6" t="s">
        <v>1284</v>
      </c>
      <c r="M47" s="6" t="s">
        <v>1284</v>
      </c>
      <c r="N47" s="6" t="s">
        <v>1284</v>
      </c>
      <c r="O47" s="6">
        <v>42933</v>
      </c>
      <c r="P47" s="6" t="s">
        <v>1284</v>
      </c>
      <c r="Q47" s="6" t="s">
        <v>1284</v>
      </c>
      <c r="R47" s="6" t="s">
        <v>1284</v>
      </c>
      <c r="S47" t="str">
        <f>VLOOKUP(A47,Clusters!A:C,3,0)</f>
        <v>C6</v>
      </c>
    </row>
    <row r="48" spans="1:19">
      <c r="A48" t="s">
        <v>261</v>
      </c>
      <c r="B48" s="6" t="s">
        <v>1284</v>
      </c>
      <c r="C48" s="6" t="s">
        <v>1284</v>
      </c>
      <c r="D48" s="6" t="s">
        <v>1284</v>
      </c>
      <c r="E48" s="6" t="s">
        <v>1284</v>
      </c>
      <c r="F48" s="6">
        <v>42766.666666666701</v>
      </c>
      <c r="G48" s="6" t="s">
        <v>1284</v>
      </c>
      <c r="H48" s="6" t="s">
        <v>1284</v>
      </c>
      <c r="I48" s="6" t="s">
        <v>1284</v>
      </c>
      <c r="J48" s="6" t="s">
        <v>1284</v>
      </c>
      <c r="K48" s="6" t="s">
        <v>1284</v>
      </c>
      <c r="L48" s="6" t="s">
        <v>1284</v>
      </c>
      <c r="M48" s="6" t="s">
        <v>1284</v>
      </c>
      <c r="N48" s="6" t="s">
        <v>1284</v>
      </c>
      <c r="O48" s="6" t="s">
        <v>1284</v>
      </c>
      <c r="P48" s="6" t="s">
        <v>1284</v>
      </c>
      <c r="Q48" s="6" t="s">
        <v>1284</v>
      </c>
      <c r="R48" s="6" t="s">
        <v>1284</v>
      </c>
      <c r="S48" t="str">
        <f>VLOOKUP(A48,Clusters!A:C,3,0)</f>
        <v>C2</v>
      </c>
    </row>
    <row r="49" spans="1:19">
      <c r="A49" t="s">
        <v>87</v>
      </c>
      <c r="B49" s="6" t="s">
        <v>1284</v>
      </c>
      <c r="C49" s="6" t="s">
        <v>1284</v>
      </c>
      <c r="D49" s="6" t="s">
        <v>1284</v>
      </c>
      <c r="E49" s="6" t="s">
        <v>1284</v>
      </c>
      <c r="F49" s="6">
        <v>43486.666666666701</v>
      </c>
      <c r="G49" s="6" t="s">
        <v>1284</v>
      </c>
      <c r="H49" s="6" t="s">
        <v>1284</v>
      </c>
      <c r="I49" s="6" t="s">
        <v>1284</v>
      </c>
      <c r="J49" s="6" t="s">
        <v>1284</v>
      </c>
      <c r="K49" s="6" t="s">
        <v>1284</v>
      </c>
      <c r="L49" s="6" t="s">
        <v>1284</v>
      </c>
      <c r="M49" s="6" t="s">
        <v>1284</v>
      </c>
      <c r="N49" s="6" t="s">
        <v>1284</v>
      </c>
      <c r="O49" s="6" t="s">
        <v>1284</v>
      </c>
      <c r="P49" s="6" t="s">
        <v>1284</v>
      </c>
      <c r="Q49" s="6" t="s">
        <v>1284</v>
      </c>
      <c r="R49" s="6" t="s">
        <v>1284</v>
      </c>
      <c r="S49" t="str">
        <f>VLOOKUP(A49,Clusters!A:C,3,0)</f>
        <v>C1</v>
      </c>
    </row>
    <row r="50" spans="1:19">
      <c r="A50" t="s">
        <v>139</v>
      </c>
      <c r="B50" s="6" t="s">
        <v>1284</v>
      </c>
      <c r="C50" s="6" t="s">
        <v>1284</v>
      </c>
      <c r="D50" s="6" t="s">
        <v>1284</v>
      </c>
      <c r="E50" s="6" t="s">
        <v>1284</v>
      </c>
      <c r="F50" s="6">
        <v>42766.666666666701</v>
      </c>
      <c r="G50" s="6" t="s">
        <v>1284</v>
      </c>
      <c r="H50" s="6">
        <v>42754</v>
      </c>
      <c r="I50" s="6" t="s">
        <v>1284</v>
      </c>
      <c r="J50" s="6" t="s">
        <v>1284</v>
      </c>
      <c r="K50" s="6" t="s">
        <v>1284</v>
      </c>
      <c r="L50" s="6" t="s">
        <v>1284</v>
      </c>
      <c r="M50" s="6" t="s">
        <v>1284</v>
      </c>
      <c r="N50" s="6" t="s">
        <v>1284</v>
      </c>
      <c r="O50" s="6" t="s">
        <v>1284</v>
      </c>
      <c r="P50" s="6" t="s">
        <v>1284</v>
      </c>
      <c r="Q50" s="6" t="s">
        <v>1284</v>
      </c>
      <c r="R50" s="6" t="s">
        <v>1284</v>
      </c>
      <c r="S50" t="str">
        <f>VLOOKUP(A50,Clusters!A:C,3,0)</f>
        <v>C1</v>
      </c>
    </row>
    <row r="51" spans="1:19">
      <c r="A51" t="s">
        <v>183</v>
      </c>
      <c r="B51" s="6" t="s">
        <v>1284</v>
      </c>
      <c r="C51" s="6" t="s">
        <v>1284</v>
      </c>
      <c r="D51" s="6" t="s">
        <v>1284</v>
      </c>
      <c r="E51" s="6" t="s">
        <v>1284</v>
      </c>
      <c r="F51" s="6">
        <v>42766.666666666701</v>
      </c>
      <c r="G51" s="6" t="s">
        <v>1284</v>
      </c>
      <c r="H51" s="6" t="s">
        <v>1284</v>
      </c>
      <c r="I51" s="6" t="s">
        <v>1284</v>
      </c>
      <c r="J51" s="6" t="s">
        <v>1284</v>
      </c>
      <c r="K51" s="6" t="s">
        <v>1284</v>
      </c>
      <c r="L51" s="6" t="s">
        <v>1284</v>
      </c>
      <c r="M51" s="6" t="s">
        <v>1284</v>
      </c>
      <c r="N51" s="6" t="s">
        <v>1284</v>
      </c>
      <c r="O51" s="6" t="s">
        <v>1284</v>
      </c>
      <c r="P51" s="6" t="s">
        <v>1284</v>
      </c>
      <c r="Q51" s="6" t="s">
        <v>1284</v>
      </c>
      <c r="R51" s="6" t="s">
        <v>1284</v>
      </c>
      <c r="S51" t="str">
        <f>VLOOKUP(A51,Clusters!A:C,3,0)</f>
        <v>C1</v>
      </c>
    </row>
    <row r="52" spans="1:19">
      <c r="A52" t="s">
        <v>78</v>
      </c>
      <c r="B52" s="6" t="s">
        <v>1284</v>
      </c>
      <c r="C52" s="6" t="s">
        <v>1284</v>
      </c>
      <c r="D52" s="6" t="s">
        <v>1284</v>
      </c>
      <c r="E52" s="6" t="s">
        <v>1284</v>
      </c>
      <c r="F52" s="6">
        <v>42830.708333333299</v>
      </c>
      <c r="G52" s="6" t="s">
        <v>1284</v>
      </c>
      <c r="H52" s="6">
        <v>42831</v>
      </c>
      <c r="I52" s="6" t="s">
        <v>1284</v>
      </c>
      <c r="J52" s="6" t="s">
        <v>1284</v>
      </c>
      <c r="K52" s="6" t="s">
        <v>1284</v>
      </c>
      <c r="L52" s="6" t="s">
        <v>1284</v>
      </c>
      <c r="M52" s="6" t="s">
        <v>1284</v>
      </c>
      <c r="N52" s="6" t="s">
        <v>1284</v>
      </c>
      <c r="O52" s="6" t="s">
        <v>1284</v>
      </c>
      <c r="P52" s="6" t="s">
        <v>1284</v>
      </c>
      <c r="Q52" s="6" t="s">
        <v>1284</v>
      </c>
      <c r="R52" s="6" t="s">
        <v>1284</v>
      </c>
      <c r="S52" t="str">
        <f>VLOOKUP(A52,Clusters!A:C,3,0)</f>
        <v>C1</v>
      </c>
    </row>
    <row r="53" spans="1:19">
      <c r="A53" t="s">
        <v>290</v>
      </c>
      <c r="B53" s="6" t="s">
        <v>1284</v>
      </c>
      <c r="C53" s="6" t="s">
        <v>1284</v>
      </c>
      <c r="D53" s="6" t="s">
        <v>1284</v>
      </c>
      <c r="E53" s="6" t="s">
        <v>1284</v>
      </c>
      <c r="F53" s="6">
        <v>42774.666666666701</v>
      </c>
      <c r="G53" s="6" t="s">
        <v>1284</v>
      </c>
      <c r="H53" s="6">
        <v>42782</v>
      </c>
      <c r="I53" s="6" t="s">
        <v>1284</v>
      </c>
      <c r="J53" s="6" t="s">
        <v>1284</v>
      </c>
      <c r="K53" s="6" t="s">
        <v>1284</v>
      </c>
      <c r="L53" s="6" t="s">
        <v>1284</v>
      </c>
      <c r="M53" s="6" t="s">
        <v>1284</v>
      </c>
      <c r="N53" s="6" t="s">
        <v>1284</v>
      </c>
      <c r="O53" s="6" t="s">
        <v>1284</v>
      </c>
      <c r="P53" s="6" t="s">
        <v>1284</v>
      </c>
      <c r="Q53" s="6" t="s">
        <v>1284</v>
      </c>
      <c r="R53" s="6" t="s">
        <v>1284</v>
      </c>
      <c r="S53" t="str">
        <f>VLOOKUP(A53,Clusters!A:C,3,0)</f>
        <v>C2</v>
      </c>
    </row>
    <row r="54" spans="1:19">
      <c r="A54" t="s">
        <v>842</v>
      </c>
      <c r="B54" s="6" t="s">
        <v>1284</v>
      </c>
      <c r="C54" s="6" t="s">
        <v>1284</v>
      </c>
      <c r="D54" s="6" t="s">
        <v>1284</v>
      </c>
      <c r="E54" s="6" t="s">
        <v>1284</v>
      </c>
      <c r="F54" s="6">
        <v>42956.708333333299</v>
      </c>
      <c r="G54" s="6" t="s">
        <v>1284</v>
      </c>
      <c r="H54" s="6">
        <v>42957</v>
      </c>
      <c r="I54" s="6" t="s">
        <v>1284</v>
      </c>
      <c r="J54" s="6" t="s">
        <v>1284</v>
      </c>
      <c r="K54" s="6" t="s">
        <v>1284</v>
      </c>
      <c r="L54" s="6" t="s">
        <v>1284</v>
      </c>
      <c r="M54" s="6" t="s">
        <v>1284</v>
      </c>
      <c r="N54" s="6" t="s">
        <v>1284</v>
      </c>
      <c r="O54" s="6">
        <v>42991</v>
      </c>
      <c r="P54" s="6" t="s">
        <v>1284</v>
      </c>
      <c r="Q54" s="6" t="s">
        <v>1284</v>
      </c>
      <c r="R54" s="6" t="s">
        <v>1284</v>
      </c>
      <c r="S54" t="str">
        <f>VLOOKUP(A54,Clusters!A:C,3,0)</f>
        <v>C6</v>
      </c>
    </row>
    <row r="55" spans="1:19">
      <c r="A55" t="s">
        <v>454</v>
      </c>
      <c r="B55" s="6" t="s">
        <v>1284</v>
      </c>
      <c r="C55" s="6" t="s">
        <v>1284</v>
      </c>
      <c r="D55" s="6" t="s">
        <v>1284</v>
      </c>
      <c r="E55" s="6" t="s">
        <v>1284</v>
      </c>
      <c r="F55" s="6">
        <v>42849.708333333299</v>
      </c>
      <c r="G55" s="6" t="s">
        <v>1284</v>
      </c>
      <c r="H55" s="6">
        <v>42850</v>
      </c>
      <c r="I55" s="6" t="s">
        <v>1284</v>
      </c>
      <c r="J55" s="6" t="s">
        <v>1284</v>
      </c>
      <c r="K55" s="6" t="s">
        <v>1284</v>
      </c>
      <c r="L55" s="6" t="s">
        <v>1284</v>
      </c>
      <c r="M55" s="6" t="s">
        <v>1284</v>
      </c>
      <c r="N55" s="6" t="s">
        <v>1284</v>
      </c>
      <c r="O55" s="6" t="s">
        <v>1284</v>
      </c>
      <c r="P55" s="6" t="s">
        <v>1284</v>
      </c>
      <c r="Q55" s="6" t="s">
        <v>1284</v>
      </c>
      <c r="R55" s="6" t="s">
        <v>1284</v>
      </c>
      <c r="S55" t="str">
        <f>VLOOKUP(A55,Clusters!A:C,3,0)</f>
        <v>C3</v>
      </c>
    </row>
    <row r="56" spans="1:19">
      <c r="A56" t="s">
        <v>144</v>
      </c>
      <c r="B56" s="6" t="s">
        <v>1284</v>
      </c>
      <c r="C56" s="6" t="s">
        <v>1284</v>
      </c>
      <c r="D56" s="6" t="s">
        <v>1284</v>
      </c>
      <c r="E56" s="6" t="s">
        <v>1284</v>
      </c>
      <c r="F56" s="6">
        <v>42766.666666666701</v>
      </c>
      <c r="G56" s="6" t="s">
        <v>1284</v>
      </c>
      <c r="H56" s="6" t="s">
        <v>1284</v>
      </c>
      <c r="I56" s="6" t="s">
        <v>1284</v>
      </c>
      <c r="J56" s="6" t="s">
        <v>1284</v>
      </c>
      <c r="K56" s="6" t="s">
        <v>1284</v>
      </c>
      <c r="L56" s="6" t="s">
        <v>1284</v>
      </c>
      <c r="M56" s="6" t="s">
        <v>1284</v>
      </c>
      <c r="N56" s="6" t="s">
        <v>1284</v>
      </c>
      <c r="O56" s="6" t="s">
        <v>1284</v>
      </c>
      <c r="P56" s="6" t="s">
        <v>1284</v>
      </c>
      <c r="Q56" s="6" t="s">
        <v>1284</v>
      </c>
      <c r="R56" s="6" t="s">
        <v>1284</v>
      </c>
      <c r="S56" t="str">
        <f>VLOOKUP(A56,Clusters!A:C,3,0)</f>
        <v>C1</v>
      </c>
    </row>
    <row r="57" spans="1:19">
      <c r="A57" t="s">
        <v>235</v>
      </c>
      <c r="B57" s="6" t="s">
        <v>1284</v>
      </c>
      <c r="C57" s="6" t="s">
        <v>1284</v>
      </c>
      <c r="D57" s="6" t="s">
        <v>1284</v>
      </c>
      <c r="E57" s="6" t="s">
        <v>1284</v>
      </c>
      <c r="F57" s="6">
        <v>42766.666666666701</v>
      </c>
      <c r="G57" s="6" t="s">
        <v>1284</v>
      </c>
      <c r="H57" s="6" t="s">
        <v>1284</v>
      </c>
      <c r="I57" s="6" t="s">
        <v>1284</v>
      </c>
      <c r="J57" s="6" t="s">
        <v>1284</v>
      </c>
      <c r="K57" s="6" t="s">
        <v>1284</v>
      </c>
      <c r="L57" s="6" t="s">
        <v>1284</v>
      </c>
      <c r="M57" s="6" t="s">
        <v>1284</v>
      </c>
      <c r="N57" s="6" t="s">
        <v>1284</v>
      </c>
      <c r="O57" s="6" t="s">
        <v>1284</v>
      </c>
      <c r="P57" s="6" t="s">
        <v>1284</v>
      </c>
      <c r="Q57" s="6" t="s">
        <v>1284</v>
      </c>
      <c r="R57" s="6" t="s">
        <v>1284</v>
      </c>
      <c r="S57" t="str">
        <f>VLOOKUP(A57,Clusters!A:C,3,0)</f>
        <v>C2</v>
      </c>
    </row>
    <row r="58" spans="1:19">
      <c r="A58" t="s">
        <v>181</v>
      </c>
      <c r="B58" s="6" t="s">
        <v>1284</v>
      </c>
      <c r="C58" s="6" t="s">
        <v>1284</v>
      </c>
      <c r="D58" s="6" t="s">
        <v>1284</v>
      </c>
      <c r="E58" s="6" t="s">
        <v>1284</v>
      </c>
      <c r="F58" s="6">
        <v>42856.708333333299</v>
      </c>
      <c r="G58" s="6" t="s">
        <v>1284</v>
      </c>
      <c r="H58" s="6">
        <v>42857</v>
      </c>
      <c r="I58" s="6" t="s">
        <v>1284</v>
      </c>
      <c r="J58" s="6" t="s">
        <v>1284</v>
      </c>
      <c r="K58" s="6" t="s">
        <v>1284</v>
      </c>
      <c r="L58" s="6" t="s">
        <v>1284</v>
      </c>
      <c r="M58" s="6" t="s">
        <v>1284</v>
      </c>
      <c r="N58" s="6" t="s">
        <v>1284</v>
      </c>
      <c r="O58" s="6" t="s">
        <v>1284</v>
      </c>
      <c r="P58" s="6" t="s">
        <v>1284</v>
      </c>
      <c r="Q58" s="6" t="s">
        <v>1284</v>
      </c>
      <c r="R58" s="6" t="s">
        <v>1284</v>
      </c>
      <c r="S58" t="str">
        <f>VLOOKUP(A58,Clusters!A:C,3,0)</f>
        <v>C1</v>
      </c>
    </row>
    <row r="59" spans="1:19">
      <c r="A59" t="s">
        <v>79</v>
      </c>
      <c r="B59" s="6" t="s">
        <v>1284</v>
      </c>
      <c r="C59" s="6" t="s">
        <v>1284</v>
      </c>
      <c r="D59" s="6" t="s">
        <v>1284</v>
      </c>
      <c r="E59" s="6" t="s">
        <v>1284</v>
      </c>
      <c r="F59" s="6">
        <v>42827.708333333299</v>
      </c>
      <c r="G59" s="6" t="s">
        <v>1284</v>
      </c>
      <c r="H59" s="6">
        <v>42828</v>
      </c>
      <c r="I59" s="6" t="s">
        <v>1284</v>
      </c>
      <c r="J59" s="6" t="s">
        <v>1284</v>
      </c>
      <c r="K59" s="6" t="s">
        <v>1284</v>
      </c>
      <c r="L59" s="6" t="s">
        <v>1284</v>
      </c>
      <c r="M59" s="6" t="s">
        <v>1284</v>
      </c>
      <c r="N59" s="6" t="s">
        <v>1284</v>
      </c>
      <c r="O59" s="6" t="s">
        <v>1284</v>
      </c>
      <c r="P59" s="6" t="s">
        <v>1284</v>
      </c>
      <c r="Q59" s="6" t="s">
        <v>1284</v>
      </c>
      <c r="R59" s="6" t="s">
        <v>1284</v>
      </c>
      <c r="S59" t="str">
        <f>VLOOKUP(A59,Clusters!A:C,3,0)</f>
        <v>C1</v>
      </c>
    </row>
    <row r="60" spans="1:19">
      <c r="A60" t="s">
        <v>86</v>
      </c>
      <c r="B60" s="6" t="s">
        <v>1284</v>
      </c>
      <c r="C60" s="6" t="s">
        <v>1284</v>
      </c>
      <c r="D60" s="6" t="s">
        <v>1284</v>
      </c>
      <c r="E60" s="6" t="s">
        <v>1284</v>
      </c>
      <c r="F60" s="6">
        <v>42766.666666666701</v>
      </c>
      <c r="G60" s="6" t="s">
        <v>1284</v>
      </c>
      <c r="H60" s="6" t="s">
        <v>1284</v>
      </c>
      <c r="I60" s="6" t="s">
        <v>1284</v>
      </c>
      <c r="J60" s="6" t="s">
        <v>1284</v>
      </c>
      <c r="K60" s="6" t="s">
        <v>1284</v>
      </c>
      <c r="L60" s="6" t="s">
        <v>1284</v>
      </c>
      <c r="M60" s="6" t="s">
        <v>1284</v>
      </c>
      <c r="N60" s="6" t="s">
        <v>1284</v>
      </c>
      <c r="O60" s="6" t="s">
        <v>1284</v>
      </c>
      <c r="P60" s="6" t="s">
        <v>1284</v>
      </c>
      <c r="Q60" s="6" t="s">
        <v>1284</v>
      </c>
      <c r="R60" s="6" t="s">
        <v>1284</v>
      </c>
      <c r="S60" t="str">
        <f>VLOOKUP(A60,Clusters!A:C,3,0)</f>
        <v>C1</v>
      </c>
    </row>
    <row r="61" spans="1:19">
      <c r="A61" t="s">
        <v>293</v>
      </c>
      <c r="B61" s="6" t="s">
        <v>1284</v>
      </c>
      <c r="C61" s="6" t="s">
        <v>1284</v>
      </c>
      <c r="D61" s="6" t="s">
        <v>1284</v>
      </c>
      <c r="E61" s="6" t="s">
        <v>1284</v>
      </c>
      <c r="F61" s="6">
        <v>42882.708333333299</v>
      </c>
      <c r="G61" s="6" t="s">
        <v>1284</v>
      </c>
      <c r="H61" s="6">
        <v>42883</v>
      </c>
      <c r="I61" s="6" t="s">
        <v>1284</v>
      </c>
      <c r="J61" s="6" t="s">
        <v>1284</v>
      </c>
      <c r="K61" s="6" t="s">
        <v>1284</v>
      </c>
      <c r="L61" s="6" t="s">
        <v>1284</v>
      </c>
      <c r="M61" s="6" t="s">
        <v>1284</v>
      </c>
      <c r="N61" s="6" t="s">
        <v>1284</v>
      </c>
      <c r="O61" s="6" t="s">
        <v>1284</v>
      </c>
      <c r="P61" s="6" t="s">
        <v>1284</v>
      </c>
      <c r="Q61" s="6" t="s">
        <v>1284</v>
      </c>
      <c r="R61" s="6" t="s">
        <v>1284</v>
      </c>
      <c r="S61" t="str">
        <f>VLOOKUP(A61,Clusters!A:C,3,0)</f>
        <v>C2</v>
      </c>
    </row>
    <row r="62" spans="1:19">
      <c r="A62" t="s">
        <v>846</v>
      </c>
      <c r="B62" s="6" t="s">
        <v>1284</v>
      </c>
      <c r="C62" s="6" t="s">
        <v>1284</v>
      </c>
      <c r="D62" s="6" t="s">
        <v>1284</v>
      </c>
      <c r="E62" s="6" t="s">
        <v>1284</v>
      </c>
      <c r="F62" s="6">
        <v>42766.666666666701</v>
      </c>
      <c r="G62" s="6" t="s">
        <v>1284</v>
      </c>
      <c r="H62" s="6" t="s">
        <v>1284</v>
      </c>
      <c r="I62" s="6" t="s">
        <v>1284</v>
      </c>
      <c r="J62" s="6" t="s">
        <v>1284</v>
      </c>
      <c r="K62" s="6" t="s">
        <v>1284</v>
      </c>
      <c r="L62" s="6" t="s">
        <v>1284</v>
      </c>
      <c r="M62" s="6" t="s">
        <v>1284</v>
      </c>
      <c r="N62" s="6" t="s">
        <v>1284</v>
      </c>
      <c r="O62" s="6" t="s">
        <v>1284</v>
      </c>
      <c r="P62" s="6" t="s">
        <v>1284</v>
      </c>
      <c r="Q62" s="6" t="s">
        <v>1284</v>
      </c>
      <c r="R62" s="6" t="s">
        <v>1284</v>
      </c>
      <c r="S62" t="str">
        <f>VLOOKUP(A62,Clusters!A:C,3,0)</f>
        <v>C6</v>
      </c>
    </row>
    <row r="63" spans="1:19">
      <c r="A63" t="s">
        <v>179</v>
      </c>
      <c r="B63" s="6" t="s">
        <v>1284</v>
      </c>
      <c r="C63" s="6" t="s">
        <v>1284</v>
      </c>
      <c r="D63" s="6" t="s">
        <v>1284</v>
      </c>
      <c r="E63" s="6" t="s">
        <v>1284</v>
      </c>
      <c r="F63" s="6">
        <v>42788.666666666701</v>
      </c>
      <c r="G63" s="6" t="s">
        <v>1284</v>
      </c>
      <c r="H63" s="6" t="s">
        <v>1284</v>
      </c>
      <c r="I63" s="6" t="s">
        <v>1284</v>
      </c>
      <c r="J63" s="6" t="s">
        <v>1284</v>
      </c>
      <c r="K63" s="6" t="s">
        <v>1284</v>
      </c>
      <c r="L63" s="6" t="s">
        <v>1284</v>
      </c>
      <c r="M63" s="6" t="s">
        <v>1284</v>
      </c>
      <c r="N63" s="6" t="s">
        <v>1284</v>
      </c>
      <c r="O63" s="6" t="s">
        <v>1284</v>
      </c>
      <c r="P63" s="6" t="s">
        <v>1284</v>
      </c>
      <c r="Q63" s="6" t="s">
        <v>1284</v>
      </c>
      <c r="R63" s="6" t="s">
        <v>1284</v>
      </c>
      <c r="S63" t="str">
        <f>VLOOKUP(A63,Clusters!A:C,3,0)</f>
        <v>C1</v>
      </c>
    </row>
    <row r="64" spans="1:19">
      <c r="A64" t="s">
        <v>156</v>
      </c>
      <c r="B64" s="6" t="s">
        <v>1284</v>
      </c>
      <c r="C64" s="6" t="s">
        <v>1284</v>
      </c>
      <c r="D64" s="6" t="s">
        <v>1284</v>
      </c>
      <c r="E64" s="6" t="s">
        <v>1284</v>
      </c>
      <c r="F64" s="6">
        <v>42870.708333333299</v>
      </c>
      <c r="G64" s="6" t="s">
        <v>1284</v>
      </c>
      <c r="H64" s="6">
        <v>42871</v>
      </c>
      <c r="I64" s="6" t="s">
        <v>1284</v>
      </c>
      <c r="J64" s="6" t="s">
        <v>1284</v>
      </c>
      <c r="K64" s="6" t="s">
        <v>1284</v>
      </c>
      <c r="L64" s="6" t="s">
        <v>1284</v>
      </c>
      <c r="M64" s="6" t="s">
        <v>1284</v>
      </c>
      <c r="N64" s="6" t="s">
        <v>1284</v>
      </c>
      <c r="O64" s="6" t="s">
        <v>1284</v>
      </c>
      <c r="P64" s="6" t="s">
        <v>1284</v>
      </c>
      <c r="Q64" s="6" t="s">
        <v>1284</v>
      </c>
      <c r="R64" s="6" t="s">
        <v>1284</v>
      </c>
      <c r="S64" t="str">
        <f>VLOOKUP(A64,Clusters!A:C,3,0)</f>
        <v>C1</v>
      </c>
    </row>
    <row r="65" spans="1:19">
      <c r="A65" t="s">
        <v>579</v>
      </c>
      <c r="B65" s="6" t="s">
        <v>1284</v>
      </c>
      <c r="C65" s="6" t="s">
        <v>1284</v>
      </c>
      <c r="D65" s="6" t="s">
        <v>1284</v>
      </c>
      <c r="E65" s="6" t="s">
        <v>1284</v>
      </c>
      <c r="F65" s="6">
        <v>42842.708333333299</v>
      </c>
      <c r="G65" s="6" t="s">
        <v>1284</v>
      </c>
      <c r="H65" s="6">
        <v>42844</v>
      </c>
      <c r="I65" s="6" t="s">
        <v>1284</v>
      </c>
      <c r="J65" s="6" t="s">
        <v>1284</v>
      </c>
      <c r="K65" s="6" t="s">
        <v>1284</v>
      </c>
      <c r="L65" s="6" t="s">
        <v>1284</v>
      </c>
      <c r="M65" s="6" t="s">
        <v>1284</v>
      </c>
      <c r="N65" s="6" t="s">
        <v>1284</v>
      </c>
      <c r="O65" s="6" t="s">
        <v>1284</v>
      </c>
      <c r="P65" s="6" t="s">
        <v>1284</v>
      </c>
      <c r="Q65" s="6" t="s">
        <v>1284</v>
      </c>
      <c r="R65" s="6" t="s">
        <v>1284</v>
      </c>
      <c r="S65" t="str">
        <f>VLOOKUP(A65,Clusters!A:C,3,0)</f>
        <v>C4</v>
      </c>
    </row>
    <row r="66" spans="1:19">
      <c r="A66" t="s">
        <v>585</v>
      </c>
      <c r="B66" s="6" t="s">
        <v>1284</v>
      </c>
      <c r="C66" s="6" t="s">
        <v>1284</v>
      </c>
      <c r="D66" s="6" t="s">
        <v>1284</v>
      </c>
      <c r="E66" s="6" t="s">
        <v>1284</v>
      </c>
      <c r="F66" s="6">
        <v>42827.708333333299</v>
      </c>
      <c r="G66" s="6" t="s">
        <v>1284</v>
      </c>
      <c r="H66" s="6">
        <v>42828</v>
      </c>
      <c r="I66" s="6" t="s">
        <v>1284</v>
      </c>
      <c r="J66" s="6" t="s">
        <v>1284</v>
      </c>
      <c r="K66" s="6" t="s">
        <v>1284</v>
      </c>
      <c r="L66" s="6" t="s">
        <v>1284</v>
      </c>
      <c r="M66" s="6" t="s">
        <v>1284</v>
      </c>
      <c r="N66" s="6" t="s">
        <v>1284</v>
      </c>
      <c r="O66" s="6" t="s">
        <v>1284</v>
      </c>
      <c r="P66" s="6" t="s">
        <v>1284</v>
      </c>
      <c r="Q66" s="6" t="s">
        <v>1284</v>
      </c>
      <c r="R66" s="6" t="s">
        <v>1284</v>
      </c>
      <c r="S66" t="str">
        <f>VLOOKUP(A66,Clusters!A:C,3,0)</f>
        <v>C4</v>
      </c>
    </row>
    <row r="67" spans="1:19">
      <c r="A67" t="s">
        <v>944</v>
      </c>
      <c r="B67" s="6" t="s">
        <v>1284</v>
      </c>
      <c r="C67" s="6" t="s">
        <v>1284</v>
      </c>
      <c r="D67" s="6" t="s">
        <v>1284</v>
      </c>
      <c r="E67" s="6" t="s">
        <v>1284</v>
      </c>
      <c r="F67" s="6">
        <v>42788.666666666701</v>
      </c>
      <c r="G67" s="6" t="s">
        <v>1284</v>
      </c>
      <c r="H67" s="6" t="s">
        <v>1284</v>
      </c>
      <c r="I67" s="6" t="s">
        <v>1284</v>
      </c>
      <c r="J67" s="6" t="s">
        <v>1284</v>
      </c>
      <c r="K67" s="6" t="s">
        <v>1284</v>
      </c>
      <c r="L67" s="6" t="s">
        <v>1284</v>
      </c>
      <c r="M67" s="6" t="s">
        <v>1284</v>
      </c>
      <c r="N67" s="6" t="s">
        <v>1284</v>
      </c>
      <c r="O67" s="6" t="s">
        <v>1284</v>
      </c>
      <c r="P67" s="6" t="s">
        <v>1284</v>
      </c>
      <c r="Q67" s="6" t="s">
        <v>1284</v>
      </c>
      <c r="R67" s="6" t="s">
        <v>1284</v>
      </c>
      <c r="S67" t="str">
        <f>VLOOKUP(A67,Clusters!A:C,3,0)</f>
        <v>C6</v>
      </c>
    </row>
    <row r="68" spans="1:19">
      <c r="A68" t="s">
        <v>245</v>
      </c>
      <c r="B68" s="6" t="s">
        <v>1284</v>
      </c>
      <c r="C68" s="6" t="s">
        <v>1284</v>
      </c>
      <c r="D68" s="6" t="s">
        <v>1284</v>
      </c>
      <c r="E68" s="6" t="s">
        <v>1284</v>
      </c>
      <c r="F68" s="6">
        <v>42766.666666666701</v>
      </c>
      <c r="G68" s="6" t="s">
        <v>1284</v>
      </c>
      <c r="H68" s="6" t="s">
        <v>1284</v>
      </c>
      <c r="I68" s="6" t="s">
        <v>1284</v>
      </c>
      <c r="J68" s="6" t="s">
        <v>1284</v>
      </c>
      <c r="K68" s="6" t="s">
        <v>1284</v>
      </c>
      <c r="L68" s="6" t="s">
        <v>1284</v>
      </c>
      <c r="M68" s="6" t="s">
        <v>1284</v>
      </c>
      <c r="N68" s="6" t="s">
        <v>1284</v>
      </c>
      <c r="O68" s="6" t="s">
        <v>1284</v>
      </c>
      <c r="P68" s="6" t="s">
        <v>1284</v>
      </c>
      <c r="Q68" s="6" t="s">
        <v>1284</v>
      </c>
      <c r="R68" s="6" t="s">
        <v>1284</v>
      </c>
      <c r="S68" t="str">
        <f>VLOOKUP(A68,Clusters!A:C,3,0)</f>
        <v>C2</v>
      </c>
    </row>
    <row r="69" spans="1:19">
      <c r="A69" t="s">
        <v>243</v>
      </c>
      <c r="B69" s="6" t="s">
        <v>1284</v>
      </c>
      <c r="C69" s="6" t="s">
        <v>1284</v>
      </c>
      <c r="D69" s="6" t="s">
        <v>1284</v>
      </c>
      <c r="E69" s="6" t="s">
        <v>1284</v>
      </c>
      <c r="F69" s="6">
        <v>42842.708333333299</v>
      </c>
      <c r="G69" s="6" t="s">
        <v>1284</v>
      </c>
      <c r="H69" s="6">
        <v>42843</v>
      </c>
      <c r="I69" s="6" t="s">
        <v>1284</v>
      </c>
      <c r="J69" s="6" t="s">
        <v>1284</v>
      </c>
      <c r="K69" s="6" t="s">
        <v>1284</v>
      </c>
      <c r="L69" s="6" t="s">
        <v>1284</v>
      </c>
      <c r="M69" s="6" t="s">
        <v>1284</v>
      </c>
      <c r="N69" s="6" t="s">
        <v>1284</v>
      </c>
      <c r="O69" s="6" t="s">
        <v>1284</v>
      </c>
      <c r="P69" s="6" t="s">
        <v>1284</v>
      </c>
      <c r="Q69" s="6" t="s">
        <v>1284</v>
      </c>
      <c r="R69" s="6" t="s">
        <v>1284</v>
      </c>
      <c r="S69" t="str">
        <f>VLOOKUP(A69,Clusters!A:C,3,0)</f>
        <v>C2</v>
      </c>
    </row>
    <row r="70" spans="1:19">
      <c r="A70" t="s">
        <v>958</v>
      </c>
      <c r="B70" s="6" t="s">
        <v>1284</v>
      </c>
      <c r="C70" s="6" t="s">
        <v>1284</v>
      </c>
      <c r="D70" s="6" t="s">
        <v>1284</v>
      </c>
      <c r="E70" s="6" t="s">
        <v>1284</v>
      </c>
      <c r="F70" s="6">
        <v>42917.708333333299</v>
      </c>
      <c r="G70" s="6" t="s">
        <v>1284</v>
      </c>
      <c r="H70" s="6" t="s">
        <v>1284</v>
      </c>
      <c r="I70" s="6" t="s">
        <v>1284</v>
      </c>
      <c r="J70" s="6" t="s">
        <v>1284</v>
      </c>
      <c r="K70" s="6" t="s">
        <v>1284</v>
      </c>
      <c r="L70" s="6" t="s">
        <v>1284</v>
      </c>
      <c r="M70" s="6" t="s">
        <v>1284</v>
      </c>
      <c r="N70" s="6" t="s">
        <v>1284</v>
      </c>
      <c r="O70" s="6" t="s">
        <v>1284</v>
      </c>
      <c r="P70" s="6" t="s">
        <v>1284</v>
      </c>
      <c r="Q70" s="6" t="s">
        <v>1284</v>
      </c>
      <c r="R70" s="6" t="s">
        <v>1284</v>
      </c>
      <c r="S70" t="str">
        <f>VLOOKUP(A70,Clusters!A:C,3,0)</f>
        <v>C6</v>
      </c>
    </row>
    <row r="71" spans="1:19">
      <c r="A71" t="s">
        <v>788</v>
      </c>
      <c r="B71" s="6" t="s">
        <v>1284</v>
      </c>
      <c r="C71" s="6" t="s">
        <v>1284</v>
      </c>
      <c r="D71" s="6" t="s">
        <v>1284</v>
      </c>
      <c r="E71" s="6" t="s">
        <v>1284</v>
      </c>
      <c r="F71" s="6">
        <v>42844.708333333299</v>
      </c>
      <c r="G71" s="6" t="s">
        <v>1284</v>
      </c>
      <c r="H71" s="6" t="s">
        <v>1284</v>
      </c>
      <c r="I71" s="6" t="s">
        <v>1284</v>
      </c>
      <c r="J71" s="6" t="s">
        <v>1284</v>
      </c>
      <c r="K71" s="6" t="s">
        <v>1284</v>
      </c>
      <c r="L71" s="6" t="s">
        <v>1284</v>
      </c>
      <c r="M71" s="6" t="s">
        <v>1284</v>
      </c>
      <c r="N71" s="6" t="s">
        <v>1284</v>
      </c>
      <c r="O71" s="6" t="s">
        <v>1284</v>
      </c>
      <c r="P71" s="6" t="s">
        <v>1284</v>
      </c>
      <c r="Q71" s="6" t="s">
        <v>1284</v>
      </c>
      <c r="R71" s="6" t="s">
        <v>1284</v>
      </c>
      <c r="S71" t="str">
        <f>VLOOKUP(A71,Clusters!A:C,3,0)</f>
        <v>C5</v>
      </c>
    </row>
    <row r="72" spans="1:19">
      <c r="A72" t="s">
        <v>251</v>
      </c>
      <c r="B72" s="6" t="s">
        <v>1284</v>
      </c>
      <c r="C72" s="6" t="s">
        <v>1284</v>
      </c>
      <c r="D72" s="6" t="s">
        <v>1284</v>
      </c>
      <c r="E72" s="6" t="s">
        <v>1284</v>
      </c>
      <c r="F72" s="6">
        <v>42844.708333333299</v>
      </c>
      <c r="G72" s="6" t="s">
        <v>1284</v>
      </c>
      <c r="H72" s="6">
        <v>42845</v>
      </c>
      <c r="I72" s="6" t="s">
        <v>1284</v>
      </c>
      <c r="J72" s="6" t="s">
        <v>1284</v>
      </c>
      <c r="K72" s="6" t="s">
        <v>1284</v>
      </c>
      <c r="L72" s="6" t="s">
        <v>1284</v>
      </c>
      <c r="M72" s="6" t="s">
        <v>1284</v>
      </c>
      <c r="N72" s="6" t="s">
        <v>1284</v>
      </c>
      <c r="O72" s="6" t="s">
        <v>1284</v>
      </c>
      <c r="P72" s="6" t="s">
        <v>1284</v>
      </c>
      <c r="Q72" s="6" t="s">
        <v>1284</v>
      </c>
      <c r="R72" s="6" t="s">
        <v>1284</v>
      </c>
      <c r="S72" t="str">
        <f>VLOOKUP(A72,Clusters!A:C,3,0)</f>
        <v>C2</v>
      </c>
    </row>
    <row r="73" spans="1:19">
      <c r="A73" t="s">
        <v>385</v>
      </c>
      <c r="B73" s="6" t="s">
        <v>1284</v>
      </c>
      <c r="C73" s="6" t="s">
        <v>1284</v>
      </c>
      <c r="D73" s="6" t="s">
        <v>1284</v>
      </c>
      <c r="E73" s="6" t="s">
        <v>1284</v>
      </c>
      <c r="F73" s="6">
        <v>42844.708333333299</v>
      </c>
      <c r="G73" s="6" t="s">
        <v>1284</v>
      </c>
      <c r="H73" s="6">
        <v>42845</v>
      </c>
      <c r="I73" s="6" t="s">
        <v>1284</v>
      </c>
      <c r="J73" s="6" t="s">
        <v>1284</v>
      </c>
      <c r="K73" s="6" t="s">
        <v>1284</v>
      </c>
      <c r="L73" s="6" t="s">
        <v>1284</v>
      </c>
      <c r="M73" s="6" t="s">
        <v>1284</v>
      </c>
      <c r="N73" s="6" t="s">
        <v>1284</v>
      </c>
      <c r="O73" s="6" t="s">
        <v>1284</v>
      </c>
      <c r="P73" s="6" t="s">
        <v>1284</v>
      </c>
      <c r="Q73" s="6" t="s">
        <v>1284</v>
      </c>
      <c r="R73" s="6" t="s">
        <v>1284</v>
      </c>
      <c r="S73" t="str">
        <f>VLOOKUP(A73,Clusters!A:C,3,0)</f>
        <v>C2</v>
      </c>
    </row>
    <row r="74" spans="1:19">
      <c r="A74" t="s">
        <v>130</v>
      </c>
      <c r="B74" s="6" t="s">
        <v>1284</v>
      </c>
      <c r="C74" s="6" t="s">
        <v>1284</v>
      </c>
      <c r="D74" s="6" t="s">
        <v>1284</v>
      </c>
      <c r="E74" s="6" t="s">
        <v>1284</v>
      </c>
      <c r="F74" s="6">
        <v>42768.666666666701</v>
      </c>
      <c r="G74" s="6" t="s">
        <v>1284</v>
      </c>
      <c r="H74" s="6">
        <v>42769</v>
      </c>
      <c r="I74" s="6" t="s">
        <v>1284</v>
      </c>
      <c r="J74" s="6" t="s">
        <v>1284</v>
      </c>
      <c r="K74" s="6" t="s">
        <v>1284</v>
      </c>
      <c r="L74" s="6" t="s">
        <v>1284</v>
      </c>
      <c r="M74" s="6" t="s">
        <v>1284</v>
      </c>
      <c r="N74" s="6" t="s">
        <v>1284</v>
      </c>
      <c r="O74" s="6" t="s">
        <v>1284</v>
      </c>
      <c r="P74" s="6" t="s">
        <v>1284</v>
      </c>
      <c r="Q74" s="6" t="s">
        <v>1284</v>
      </c>
      <c r="R74" s="6" t="s">
        <v>1284</v>
      </c>
      <c r="S74" t="str">
        <f>VLOOKUP(A74,Clusters!A:C,3,0)</f>
        <v>C1</v>
      </c>
    </row>
    <row r="75" spans="1:19">
      <c r="A75" t="s">
        <v>781</v>
      </c>
      <c r="B75" s="6" t="s">
        <v>1284</v>
      </c>
      <c r="C75" s="6" t="s">
        <v>1284</v>
      </c>
      <c r="D75" s="6" t="s">
        <v>1284</v>
      </c>
      <c r="E75" s="6" t="s">
        <v>1284</v>
      </c>
      <c r="F75" s="6">
        <v>42892.708333333299</v>
      </c>
      <c r="G75" s="6" t="s">
        <v>1284</v>
      </c>
      <c r="H75" s="6">
        <v>42894</v>
      </c>
      <c r="I75" s="6" t="s">
        <v>1284</v>
      </c>
      <c r="J75" s="6" t="s">
        <v>1284</v>
      </c>
      <c r="K75" s="6" t="s">
        <v>1284</v>
      </c>
      <c r="L75" s="6" t="s">
        <v>1284</v>
      </c>
      <c r="M75" s="6" t="s">
        <v>1284</v>
      </c>
      <c r="N75" s="6" t="s">
        <v>1284</v>
      </c>
      <c r="O75" s="6" t="s">
        <v>1284</v>
      </c>
      <c r="P75" s="6" t="s">
        <v>1284</v>
      </c>
      <c r="Q75" s="6" t="s">
        <v>1284</v>
      </c>
      <c r="R75" s="6" t="s">
        <v>1284</v>
      </c>
      <c r="S75" t="str">
        <f>VLOOKUP(A75,Clusters!A:C,3,0)</f>
        <v>C5</v>
      </c>
    </row>
    <row r="76" spans="1:19">
      <c r="A76" t="s">
        <v>721</v>
      </c>
      <c r="B76" s="6" t="s">
        <v>1284</v>
      </c>
      <c r="C76" s="6" t="s">
        <v>1284</v>
      </c>
      <c r="D76" s="6" t="s">
        <v>1284</v>
      </c>
      <c r="E76" s="6" t="s">
        <v>1284</v>
      </c>
      <c r="F76" s="6">
        <v>42827.708333333299</v>
      </c>
      <c r="G76" s="6" t="s">
        <v>1284</v>
      </c>
      <c r="H76" s="6">
        <v>42828</v>
      </c>
      <c r="I76" s="6" t="s">
        <v>1284</v>
      </c>
      <c r="J76" s="6" t="s">
        <v>1284</v>
      </c>
      <c r="K76" s="6" t="s">
        <v>1284</v>
      </c>
      <c r="L76" s="6" t="s">
        <v>1284</v>
      </c>
      <c r="M76" s="6" t="s">
        <v>1284</v>
      </c>
      <c r="N76" s="6" t="s">
        <v>1284</v>
      </c>
      <c r="O76" s="6" t="s">
        <v>1284</v>
      </c>
      <c r="P76" s="6" t="s">
        <v>1284</v>
      </c>
      <c r="Q76" s="6" t="s">
        <v>1284</v>
      </c>
      <c r="R76" s="6" t="s">
        <v>1284</v>
      </c>
      <c r="S76" t="str">
        <f>VLOOKUP(A76,Clusters!A:C,3,0)</f>
        <v>C5</v>
      </c>
    </row>
    <row r="77" spans="1:19">
      <c r="A77" t="s">
        <v>377</v>
      </c>
      <c r="B77" s="6" t="s">
        <v>1284</v>
      </c>
      <c r="C77" s="6" t="s">
        <v>1284</v>
      </c>
      <c r="D77" s="6" t="s">
        <v>1284</v>
      </c>
      <c r="E77" s="6" t="s">
        <v>1284</v>
      </c>
      <c r="F77" s="6">
        <v>42858.708333333299</v>
      </c>
      <c r="G77" s="6" t="s">
        <v>1284</v>
      </c>
      <c r="H77" s="6">
        <v>42859</v>
      </c>
      <c r="I77" s="6" t="s">
        <v>1284</v>
      </c>
      <c r="J77" s="6" t="s">
        <v>1284</v>
      </c>
      <c r="K77" s="6" t="s">
        <v>1284</v>
      </c>
      <c r="L77" s="6" t="s">
        <v>1284</v>
      </c>
      <c r="M77" s="6" t="s">
        <v>1284</v>
      </c>
      <c r="N77" s="6" t="s">
        <v>1284</v>
      </c>
      <c r="O77" s="6" t="s">
        <v>1284</v>
      </c>
      <c r="P77" s="6" t="s">
        <v>1284</v>
      </c>
      <c r="Q77" s="6" t="s">
        <v>1284</v>
      </c>
      <c r="R77" s="6" t="s">
        <v>1284</v>
      </c>
      <c r="S77" t="str">
        <f>VLOOKUP(A77,Clusters!A:C,3,0)</f>
        <v>C2</v>
      </c>
    </row>
    <row r="78" spans="1:19">
      <c r="A78" t="s">
        <v>309</v>
      </c>
      <c r="B78" s="6" t="s">
        <v>1284</v>
      </c>
      <c r="C78" s="6" t="s">
        <v>1284</v>
      </c>
      <c r="D78" s="6" t="s">
        <v>1284</v>
      </c>
      <c r="E78" s="6" t="s">
        <v>1284</v>
      </c>
      <c r="F78" s="6">
        <v>42852.708333333299</v>
      </c>
      <c r="G78" s="6" t="s">
        <v>1284</v>
      </c>
      <c r="H78" s="6" t="s">
        <v>1284</v>
      </c>
      <c r="I78" s="6" t="s">
        <v>1284</v>
      </c>
      <c r="J78" s="6" t="s">
        <v>1284</v>
      </c>
      <c r="K78" s="6" t="s">
        <v>1284</v>
      </c>
      <c r="L78" s="6" t="s">
        <v>1284</v>
      </c>
      <c r="M78" s="6" t="s">
        <v>1284</v>
      </c>
      <c r="N78" s="6" t="s">
        <v>1284</v>
      </c>
      <c r="O78" s="6">
        <v>42852.708333333299</v>
      </c>
      <c r="P78" s="6" t="s">
        <v>1284</v>
      </c>
      <c r="Q78" s="6" t="s">
        <v>1284</v>
      </c>
      <c r="R78" s="6" t="s">
        <v>1284</v>
      </c>
      <c r="S78" t="str">
        <f>VLOOKUP(A78,Clusters!A:C,3,0)</f>
        <v>C2</v>
      </c>
    </row>
    <row r="79" spans="1:19">
      <c r="A79" t="s">
        <v>109</v>
      </c>
      <c r="B79" s="6" t="s">
        <v>1284</v>
      </c>
      <c r="C79" s="6" t="s">
        <v>1284</v>
      </c>
      <c r="D79" s="6" t="s">
        <v>1284</v>
      </c>
      <c r="E79" s="6" t="s">
        <v>1284</v>
      </c>
      <c r="F79" s="6">
        <v>42837.708333333299</v>
      </c>
      <c r="G79" s="6" t="s">
        <v>1284</v>
      </c>
      <c r="H79" s="6" t="s">
        <v>1284</v>
      </c>
      <c r="I79" s="6" t="s">
        <v>1284</v>
      </c>
      <c r="J79" s="6" t="s">
        <v>1284</v>
      </c>
      <c r="K79" s="6" t="s">
        <v>1284</v>
      </c>
      <c r="L79" s="6" t="s">
        <v>1284</v>
      </c>
      <c r="M79" s="6" t="s">
        <v>1284</v>
      </c>
      <c r="N79" s="6" t="s">
        <v>1284</v>
      </c>
      <c r="O79" s="6" t="s">
        <v>1284</v>
      </c>
      <c r="P79" s="6" t="s">
        <v>1284</v>
      </c>
      <c r="Q79" s="6" t="s">
        <v>1284</v>
      </c>
      <c r="R79" s="6" t="s">
        <v>1284</v>
      </c>
      <c r="S79" t="str">
        <f>VLOOKUP(A79,Clusters!A:C,3,0)</f>
        <v>C1</v>
      </c>
    </row>
    <row r="80" spans="1:19">
      <c r="A80" t="s">
        <v>240</v>
      </c>
      <c r="B80" s="6" t="s">
        <v>1284</v>
      </c>
      <c r="C80" s="6" t="s">
        <v>1284</v>
      </c>
      <c r="D80" s="6" t="s">
        <v>1284</v>
      </c>
      <c r="E80" s="6" t="s">
        <v>1284</v>
      </c>
      <c r="F80" s="6">
        <v>43109.666666666701</v>
      </c>
      <c r="G80" s="6" t="s">
        <v>1284</v>
      </c>
      <c r="H80" s="6">
        <v>43465</v>
      </c>
      <c r="I80" s="6" t="s">
        <v>1284</v>
      </c>
      <c r="J80" s="6" t="s">
        <v>1284</v>
      </c>
      <c r="K80" s="6" t="s">
        <v>1284</v>
      </c>
      <c r="L80" s="6" t="s">
        <v>1284</v>
      </c>
      <c r="M80" s="6" t="s">
        <v>1284</v>
      </c>
      <c r="N80" s="6" t="s">
        <v>1284</v>
      </c>
      <c r="O80" s="6" t="s">
        <v>1284</v>
      </c>
      <c r="P80" s="6" t="s">
        <v>1284</v>
      </c>
      <c r="Q80" s="6" t="s">
        <v>1284</v>
      </c>
      <c r="R80" s="6" t="s">
        <v>1284</v>
      </c>
      <c r="S80" t="str">
        <f>VLOOKUP(A80,Clusters!A:C,3,0)</f>
        <v>C2</v>
      </c>
    </row>
    <row r="81" spans="1:19">
      <c r="A81" t="s">
        <v>800</v>
      </c>
      <c r="B81" s="6" t="s">
        <v>1284</v>
      </c>
      <c r="C81" s="6" t="s">
        <v>1284</v>
      </c>
      <c r="D81" s="6" t="s">
        <v>1284</v>
      </c>
      <c r="E81" s="6" t="s">
        <v>1284</v>
      </c>
      <c r="F81" s="6">
        <v>42777.666666666701</v>
      </c>
      <c r="G81" s="6" t="s">
        <v>1284</v>
      </c>
      <c r="H81" s="6" t="s">
        <v>1284</v>
      </c>
      <c r="I81" s="6" t="s">
        <v>1284</v>
      </c>
      <c r="J81" s="6" t="s">
        <v>1284</v>
      </c>
      <c r="K81" s="6" t="s">
        <v>1284</v>
      </c>
      <c r="L81" s="6" t="s">
        <v>1284</v>
      </c>
      <c r="M81" s="6" t="s">
        <v>1284</v>
      </c>
      <c r="N81" s="6" t="s">
        <v>1284</v>
      </c>
      <c r="O81" s="6" t="s">
        <v>1284</v>
      </c>
      <c r="P81" s="6" t="s">
        <v>1284</v>
      </c>
      <c r="Q81" s="6" t="s">
        <v>1284</v>
      </c>
      <c r="R81" s="6" t="s">
        <v>1284</v>
      </c>
      <c r="S81" t="str">
        <f>VLOOKUP(A81,Clusters!A:C,3,0)</f>
        <v>C5</v>
      </c>
    </row>
    <row r="82" spans="1:19">
      <c r="A82" t="s">
        <v>252</v>
      </c>
      <c r="B82" s="6" t="s">
        <v>1284</v>
      </c>
      <c r="C82" s="6" t="s">
        <v>1284</v>
      </c>
      <c r="D82" s="6" t="s">
        <v>1284</v>
      </c>
      <c r="E82" s="6" t="s">
        <v>1284</v>
      </c>
      <c r="F82" s="6">
        <v>42866.708333333299</v>
      </c>
      <c r="G82" s="6" t="s">
        <v>1284</v>
      </c>
      <c r="H82" s="6" t="s">
        <v>1284</v>
      </c>
      <c r="I82" s="6" t="s">
        <v>1284</v>
      </c>
      <c r="J82" s="6" t="s">
        <v>1284</v>
      </c>
      <c r="K82" s="6" t="s">
        <v>1284</v>
      </c>
      <c r="L82" s="6" t="s">
        <v>1284</v>
      </c>
      <c r="M82" s="6" t="s">
        <v>1284</v>
      </c>
      <c r="N82" s="6" t="s">
        <v>1284</v>
      </c>
      <c r="O82" s="6">
        <v>42754</v>
      </c>
      <c r="P82" s="6" t="s">
        <v>1284</v>
      </c>
      <c r="Q82" s="6" t="s">
        <v>1284</v>
      </c>
      <c r="R82" s="6" t="s">
        <v>1284</v>
      </c>
      <c r="S82" t="str">
        <f>VLOOKUP(A82,Clusters!A:C,3,0)</f>
        <v>C2</v>
      </c>
    </row>
    <row r="83" spans="1:19">
      <c r="A83" t="s">
        <v>239</v>
      </c>
      <c r="B83" s="6" t="s">
        <v>1284</v>
      </c>
      <c r="C83" s="6" t="s">
        <v>1284</v>
      </c>
      <c r="D83" s="6" t="s">
        <v>1284</v>
      </c>
      <c r="E83" s="6" t="s">
        <v>1284</v>
      </c>
      <c r="F83" s="6">
        <v>42788.666666666701</v>
      </c>
      <c r="G83" s="6" t="s">
        <v>1284</v>
      </c>
      <c r="H83" s="6">
        <v>42769</v>
      </c>
      <c r="I83" s="6" t="s">
        <v>1284</v>
      </c>
      <c r="J83" s="6" t="s">
        <v>1284</v>
      </c>
      <c r="K83" s="6" t="s">
        <v>1284</v>
      </c>
      <c r="L83" s="6" t="s">
        <v>1284</v>
      </c>
      <c r="M83" s="6" t="s">
        <v>1284</v>
      </c>
      <c r="N83" s="6" t="s">
        <v>1284</v>
      </c>
      <c r="O83" s="6" t="s">
        <v>1284</v>
      </c>
      <c r="P83" s="6" t="s">
        <v>1284</v>
      </c>
      <c r="Q83" s="6" t="s">
        <v>1284</v>
      </c>
      <c r="R83" s="6" t="s">
        <v>1284</v>
      </c>
      <c r="S83" t="str">
        <f>VLOOKUP(A83,Clusters!A:C,3,0)</f>
        <v>C2</v>
      </c>
    </row>
    <row r="84" spans="1:19">
      <c r="A84" t="s">
        <v>883</v>
      </c>
      <c r="B84" s="6" t="s">
        <v>1284</v>
      </c>
      <c r="C84" s="6" t="s">
        <v>1284</v>
      </c>
      <c r="D84" s="6" t="s">
        <v>1284</v>
      </c>
      <c r="E84" s="6" t="s">
        <v>1284</v>
      </c>
      <c r="F84" s="6">
        <v>42893.708333333299</v>
      </c>
      <c r="G84" s="6" t="s">
        <v>1284</v>
      </c>
      <c r="H84" s="6">
        <v>42894</v>
      </c>
      <c r="I84" s="6" t="s">
        <v>1284</v>
      </c>
      <c r="J84" s="6" t="s">
        <v>1284</v>
      </c>
      <c r="K84" s="6" t="s">
        <v>1284</v>
      </c>
      <c r="L84" s="6" t="s">
        <v>1284</v>
      </c>
      <c r="M84" s="6" t="s">
        <v>1284</v>
      </c>
      <c r="N84" s="6" t="s">
        <v>1284</v>
      </c>
      <c r="O84" s="6" t="s">
        <v>1284</v>
      </c>
      <c r="P84" s="6" t="s">
        <v>1284</v>
      </c>
      <c r="Q84" s="6" t="s">
        <v>1284</v>
      </c>
      <c r="R84" s="6" t="s">
        <v>1284</v>
      </c>
      <c r="S84" t="str">
        <f>VLOOKUP(A84,Clusters!A:C,3,0)</f>
        <v>C6</v>
      </c>
    </row>
    <row r="85" spans="1:19">
      <c r="A85" t="s">
        <v>339</v>
      </c>
      <c r="B85" s="6" t="s">
        <v>1284</v>
      </c>
      <c r="C85" s="6" t="s">
        <v>1284</v>
      </c>
      <c r="D85" s="6" t="s">
        <v>1284</v>
      </c>
      <c r="E85" s="6" t="s">
        <v>1284</v>
      </c>
      <c r="F85" s="6">
        <v>43098.666666666701</v>
      </c>
      <c r="G85" s="6" t="s">
        <v>1284</v>
      </c>
      <c r="H85" s="6" t="s">
        <v>1284</v>
      </c>
      <c r="I85" s="6" t="s">
        <v>1284</v>
      </c>
      <c r="J85" s="6" t="s">
        <v>1284</v>
      </c>
      <c r="K85" s="6" t="s">
        <v>1284</v>
      </c>
      <c r="L85" s="6" t="s">
        <v>1284</v>
      </c>
      <c r="M85" s="6" t="s">
        <v>1284</v>
      </c>
      <c r="N85" s="6" t="s">
        <v>1284</v>
      </c>
      <c r="O85" s="6" t="s">
        <v>1284</v>
      </c>
      <c r="P85" s="6" t="s">
        <v>1284</v>
      </c>
      <c r="Q85" s="6" t="s">
        <v>1284</v>
      </c>
      <c r="R85" s="6" t="s">
        <v>1284</v>
      </c>
      <c r="S85" t="str">
        <f>VLOOKUP(A85,Clusters!A:C,3,0)</f>
        <v>C2</v>
      </c>
    </row>
    <row r="86" spans="1:19">
      <c r="A86" t="s">
        <v>306</v>
      </c>
      <c r="B86" s="6" t="s">
        <v>1284</v>
      </c>
      <c r="C86" s="6" t="s">
        <v>1284</v>
      </c>
      <c r="D86" s="6" t="s">
        <v>1284</v>
      </c>
      <c r="E86" s="6" t="s">
        <v>1284</v>
      </c>
      <c r="F86" s="6">
        <v>42827.708333333299</v>
      </c>
      <c r="G86" s="6" t="s">
        <v>1284</v>
      </c>
      <c r="H86" s="6">
        <v>42828</v>
      </c>
      <c r="I86" s="6" t="s">
        <v>1284</v>
      </c>
      <c r="J86" s="6" t="s">
        <v>1284</v>
      </c>
      <c r="K86" s="6" t="s">
        <v>1284</v>
      </c>
      <c r="L86" s="6" t="s">
        <v>1284</v>
      </c>
      <c r="M86" s="6" t="s">
        <v>1284</v>
      </c>
      <c r="N86" s="6" t="s">
        <v>1284</v>
      </c>
      <c r="O86" s="6" t="s">
        <v>1284</v>
      </c>
      <c r="P86" s="6" t="s">
        <v>1284</v>
      </c>
      <c r="Q86" s="6" t="s">
        <v>1284</v>
      </c>
      <c r="R86" s="6" t="s">
        <v>1284</v>
      </c>
      <c r="S86" t="str">
        <f>VLOOKUP(A86,Clusters!A:C,3,0)</f>
        <v>C2</v>
      </c>
    </row>
    <row r="87" spans="1:19">
      <c r="A87" t="s">
        <v>951</v>
      </c>
      <c r="B87" s="6" t="s">
        <v>1284</v>
      </c>
      <c r="C87" s="6" t="s">
        <v>1284</v>
      </c>
      <c r="D87" s="6" t="s">
        <v>1284</v>
      </c>
      <c r="E87" s="6" t="s">
        <v>1284</v>
      </c>
      <c r="F87" s="6">
        <v>42788.666666666701</v>
      </c>
      <c r="G87" s="6" t="s">
        <v>1284</v>
      </c>
      <c r="H87" s="6" t="s">
        <v>1284</v>
      </c>
      <c r="I87" s="6" t="s">
        <v>1284</v>
      </c>
      <c r="J87" s="6" t="s">
        <v>1284</v>
      </c>
      <c r="K87" s="6" t="s">
        <v>1284</v>
      </c>
      <c r="L87" s="6" t="s">
        <v>1284</v>
      </c>
      <c r="M87" s="6" t="s">
        <v>1284</v>
      </c>
      <c r="N87" s="6" t="s">
        <v>1284</v>
      </c>
      <c r="O87" s="6" t="s">
        <v>1284</v>
      </c>
      <c r="P87" s="6" t="s">
        <v>1284</v>
      </c>
      <c r="Q87" s="6" t="s">
        <v>1284</v>
      </c>
      <c r="R87" s="6" t="s">
        <v>1284</v>
      </c>
      <c r="S87" t="str">
        <f>VLOOKUP(A87,Clusters!A:C,3,0)</f>
        <v>C6</v>
      </c>
    </row>
    <row r="88" spans="1:19">
      <c r="A88" t="s">
        <v>174</v>
      </c>
      <c r="B88" s="6" t="s">
        <v>1284</v>
      </c>
      <c r="C88" s="6" t="s">
        <v>1284</v>
      </c>
      <c r="D88" s="6" t="s">
        <v>1284</v>
      </c>
      <c r="E88" s="6" t="s">
        <v>1284</v>
      </c>
      <c r="F88" s="6">
        <v>42852.708333333299</v>
      </c>
      <c r="G88" s="6" t="s">
        <v>1284</v>
      </c>
      <c r="H88" s="6">
        <v>42853</v>
      </c>
      <c r="I88" s="6" t="s">
        <v>1284</v>
      </c>
      <c r="J88" s="6" t="s">
        <v>1284</v>
      </c>
      <c r="K88" s="6" t="s">
        <v>1284</v>
      </c>
      <c r="L88" s="6" t="s">
        <v>1284</v>
      </c>
      <c r="M88" s="6" t="s">
        <v>1284</v>
      </c>
      <c r="N88" s="6" t="s">
        <v>1284</v>
      </c>
      <c r="O88" s="6" t="s">
        <v>1284</v>
      </c>
      <c r="P88" s="6" t="s">
        <v>1284</v>
      </c>
      <c r="Q88" s="6" t="s">
        <v>1284</v>
      </c>
      <c r="R88" s="6" t="s">
        <v>1284</v>
      </c>
      <c r="S88" t="str">
        <f>VLOOKUP(A88,Clusters!A:C,3,0)</f>
        <v>C1</v>
      </c>
    </row>
    <row r="89" spans="1:19">
      <c r="A89" t="s">
        <v>860</v>
      </c>
      <c r="B89" s="6" t="s">
        <v>1284</v>
      </c>
      <c r="C89" s="6" t="s">
        <v>1284</v>
      </c>
      <c r="D89" s="6" t="s">
        <v>1284</v>
      </c>
      <c r="E89" s="6" t="s">
        <v>1284</v>
      </c>
      <c r="F89" s="6" t="s">
        <v>1284</v>
      </c>
      <c r="G89" s="6" t="s">
        <v>1284</v>
      </c>
      <c r="H89" s="6" t="s">
        <v>1284</v>
      </c>
      <c r="I89" s="6" t="s">
        <v>1284</v>
      </c>
      <c r="J89" s="6" t="s">
        <v>1284</v>
      </c>
      <c r="K89" s="6" t="s">
        <v>1284</v>
      </c>
      <c r="L89" s="6" t="s">
        <v>1284</v>
      </c>
      <c r="M89" s="6" t="s">
        <v>1284</v>
      </c>
      <c r="N89" s="6" t="s">
        <v>1284</v>
      </c>
      <c r="O89" s="6" t="s">
        <v>1284</v>
      </c>
      <c r="P89" s="6" t="s">
        <v>1284</v>
      </c>
      <c r="Q89" s="6" t="s">
        <v>1284</v>
      </c>
      <c r="R89" s="6" t="s">
        <v>1284</v>
      </c>
      <c r="S89" t="str">
        <f>VLOOKUP(A89,Clusters!A:C,3,0)</f>
        <v>C6</v>
      </c>
    </row>
    <row r="90" spans="1:19">
      <c r="A90" t="s">
        <v>188</v>
      </c>
      <c r="B90" s="6" t="s">
        <v>1284</v>
      </c>
      <c r="C90" s="6" t="s">
        <v>1284</v>
      </c>
      <c r="D90" s="6" t="s">
        <v>1284</v>
      </c>
      <c r="E90" s="6" t="s">
        <v>1284</v>
      </c>
      <c r="F90" s="6">
        <v>42775.666666666701</v>
      </c>
      <c r="G90" s="6" t="s">
        <v>1284</v>
      </c>
      <c r="H90" s="6">
        <v>42782</v>
      </c>
      <c r="I90" s="6" t="s">
        <v>1284</v>
      </c>
      <c r="J90" s="6" t="s">
        <v>1284</v>
      </c>
      <c r="K90" s="6" t="s">
        <v>1284</v>
      </c>
      <c r="L90" s="6" t="s">
        <v>1284</v>
      </c>
      <c r="M90" s="6" t="s">
        <v>1284</v>
      </c>
      <c r="N90" s="6" t="s">
        <v>1284</v>
      </c>
      <c r="O90" s="6" t="s">
        <v>1284</v>
      </c>
      <c r="P90" s="6" t="s">
        <v>1284</v>
      </c>
      <c r="Q90" s="6" t="s">
        <v>1284</v>
      </c>
      <c r="R90" s="6" t="s">
        <v>1284</v>
      </c>
      <c r="S90" t="str">
        <f>VLOOKUP(A90,Clusters!A:C,3,0)</f>
        <v>C1</v>
      </c>
    </row>
    <row r="91" spans="1:19">
      <c r="A91" t="s">
        <v>578</v>
      </c>
      <c r="B91" s="6" t="s">
        <v>1284</v>
      </c>
      <c r="C91" s="6" t="s">
        <v>1284</v>
      </c>
      <c r="D91" s="6" t="s">
        <v>1284</v>
      </c>
      <c r="E91" s="6" t="s">
        <v>1284</v>
      </c>
      <c r="F91" s="6">
        <v>42827.708333333299</v>
      </c>
      <c r="G91" s="6" t="s">
        <v>1284</v>
      </c>
      <c r="H91" s="6">
        <v>42828</v>
      </c>
      <c r="I91" s="6" t="s">
        <v>1284</v>
      </c>
      <c r="J91" s="6" t="s">
        <v>1284</v>
      </c>
      <c r="K91" s="6" t="s">
        <v>1284</v>
      </c>
      <c r="L91" s="6" t="s">
        <v>1284</v>
      </c>
      <c r="M91" s="6" t="s">
        <v>1284</v>
      </c>
      <c r="N91" s="6" t="s">
        <v>1284</v>
      </c>
      <c r="O91" s="6" t="s">
        <v>1284</v>
      </c>
      <c r="P91" s="6" t="s">
        <v>1284</v>
      </c>
      <c r="Q91" s="6" t="s">
        <v>1284</v>
      </c>
      <c r="R91" s="6" t="s">
        <v>1284</v>
      </c>
      <c r="S91" t="str">
        <f>VLOOKUP(A91,Clusters!A:C,3,0)</f>
        <v>C4</v>
      </c>
    </row>
    <row r="92" spans="1:19">
      <c r="A92" t="s">
        <v>946</v>
      </c>
      <c r="B92" s="6" t="s">
        <v>1284</v>
      </c>
      <c r="C92" s="6" t="s">
        <v>1284</v>
      </c>
      <c r="D92" s="6" t="s">
        <v>1284</v>
      </c>
      <c r="E92" s="6" t="s">
        <v>1284</v>
      </c>
      <c r="F92" s="6">
        <v>42837.708333333299</v>
      </c>
      <c r="G92" s="6" t="s">
        <v>1284</v>
      </c>
      <c r="H92" s="6">
        <v>42838</v>
      </c>
      <c r="I92" s="6" t="s">
        <v>1284</v>
      </c>
      <c r="J92" s="6" t="s">
        <v>1284</v>
      </c>
      <c r="K92" s="6" t="s">
        <v>1284</v>
      </c>
      <c r="L92" s="6" t="s">
        <v>1284</v>
      </c>
      <c r="M92" s="6" t="s">
        <v>1284</v>
      </c>
      <c r="N92" s="6" t="s">
        <v>1284</v>
      </c>
      <c r="O92" s="6">
        <v>42838</v>
      </c>
      <c r="P92" s="6" t="s">
        <v>1284</v>
      </c>
      <c r="Q92" s="6" t="s">
        <v>1284</v>
      </c>
      <c r="R92" s="6" t="s">
        <v>1284</v>
      </c>
      <c r="S92" t="str">
        <f>VLOOKUP(A92,Clusters!A:C,3,0)</f>
        <v>C6</v>
      </c>
    </row>
    <row r="93" spans="1:19">
      <c r="A93" t="s">
        <v>845</v>
      </c>
      <c r="B93" s="6" t="s">
        <v>1284</v>
      </c>
      <c r="C93" s="6" t="s">
        <v>1284</v>
      </c>
      <c r="D93" s="6" t="s">
        <v>1284</v>
      </c>
      <c r="E93" s="6" t="s">
        <v>1284</v>
      </c>
      <c r="F93" s="6">
        <v>42837.708333333299</v>
      </c>
      <c r="G93" s="6" t="s">
        <v>1284</v>
      </c>
      <c r="H93" s="6" t="s">
        <v>1284</v>
      </c>
      <c r="I93" s="6" t="s">
        <v>1284</v>
      </c>
      <c r="J93" s="6" t="s">
        <v>1284</v>
      </c>
      <c r="K93" s="6" t="s">
        <v>1284</v>
      </c>
      <c r="L93" s="6" t="s">
        <v>1284</v>
      </c>
      <c r="M93" s="6" t="s">
        <v>1284</v>
      </c>
      <c r="N93" s="6" t="s">
        <v>1284</v>
      </c>
      <c r="O93" s="6">
        <v>42837.708333333299</v>
      </c>
      <c r="P93" s="6" t="s">
        <v>1284</v>
      </c>
      <c r="Q93" s="6" t="s">
        <v>1284</v>
      </c>
      <c r="R93" s="6" t="s">
        <v>1284</v>
      </c>
      <c r="S93" t="str">
        <f>VLOOKUP(A93,Clusters!A:C,3,0)</f>
        <v>C6</v>
      </c>
    </row>
    <row r="94" spans="1:19">
      <c r="A94" t="s">
        <v>182</v>
      </c>
      <c r="B94" s="6" t="s">
        <v>1284</v>
      </c>
      <c r="C94" s="6" t="s">
        <v>1284</v>
      </c>
      <c r="D94" s="6" t="s">
        <v>1284</v>
      </c>
      <c r="E94" s="6" t="s">
        <v>1284</v>
      </c>
      <c r="F94" s="6">
        <v>43112.666666666701</v>
      </c>
      <c r="G94" s="6" t="s">
        <v>1284</v>
      </c>
      <c r="H94" s="6">
        <v>43116</v>
      </c>
      <c r="I94" s="6" t="s">
        <v>1284</v>
      </c>
      <c r="J94" s="6" t="s">
        <v>1284</v>
      </c>
      <c r="K94" s="6" t="s">
        <v>1284</v>
      </c>
      <c r="L94" s="6" t="s">
        <v>1284</v>
      </c>
      <c r="M94" s="6" t="s">
        <v>1284</v>
      </c>
      <c r="N94" s="6" t="s">
        <v>1284</v>
      </c>
      <c r="O94" s="6" t="s">
        <v>1284</v>
      </c>
      <c r="P94" s="6" t="s">
        <v>1284</v>
      </c>
      <c r="Q94" s="6" t="s">
        <v>1284</v>
      </c>
      <c r="R94" s="6" t="s">
        <v>1284</v>
      </c>
      <c r="S94" t="str">
        <f>VLOOKUP(A94,Clusters!A:C,3,0)</f>
        <v>C1</v>
      </c>
    </row>
    <row r="95" spans="1:19">
      <c r="A95" t="s">
        <v>798</v>
      </c>
      <c r="B95" s="6" t="s">
        <v>1284</v>
      </c>
      <c r="C95" s="6" t="s">
        <v>1284</v>
      </c>
      <c r="D95" s="6" t="s">
        <v>1284</v>
      </c>
      <c r="E95" s="6" t="s">
        <v>1284</v>
      </c>
      <c r="F95" s="6">
        <v>42998.708333333299</v>
      </c>
      <c r="G95" s="6" t="s">
        <v>1284</v>
      </c>
      <c r="H95" s="6" t="s">
        <v>1284</v>
      </c>
      <c r="I95" s="6" t="s">
        <v>1284</v>
      </c>
      <c r="J95" s="6" t="s">
        <v>1284</v>
      </c>
      <c r="K95" s="6" t="s">
        <v>1284</v>
      </c>
      <c r="L95" s="6" t="s">
        <v>1284</v>
      </c>
      <c r="M95" s="6" t="s">
        <v>1284</v>
      </c>
      <c r="N95" s="6" t="s">
        <v>1284</v>
      </c>
      <c r="O95" s="6" t="s">
        <v>1284</v>
      </c>
      <c r="P95" s="6" t="s">
        <v>1284</v>
      </c>
      <c r="Q95" s="6" t="s">
        <v>1284</v>
      </c>
      <c r="R95" s="6" t="s">
        <v>1284</v>
      </c>
      <c r="S95" t="str">
        <f>VLOOKUP(A95,Clusters!A:C,3,0)</f>
        <v>C5</v>
      </c>
    </row>
    <row r="96" spans="1:19">
      <c r="A96" t="s">
        <v>259</v>
      </c>
      <c r="B96" s="6" t="s">
        <v>1284</v>
      </c>
      <c r="C96" s="6" t="s">
        <v>1284</v>
      </c>
      <c r="D96" s="6" t="s">
        <v>1284</v>
      </c>
      <c r="E96" s="6" t="s">
        <v>1284</v>
      </c>
      <c r="F96" s="6">
        <v>43434.666666666701</v>
      </c>
      <c r="G96" s="6" t="s">
        <v>1284</v>
      </c>
      <c r="H96" s="6" t="s">
        <v>1284</v>
      </c>
      <c r="I96" s="6" t="s">
        <v>1284</v>
      </c>
      <c r="J96" s="6" t="s">
        <v>1284</v>
      </c>
      <c r="K96" s="6" t="s">
        <v>1284</v>
      </c>
      <c r="L96" s="6" t="s">
        <v>1284</v>
      </c>
      <c r="M96" s="6" t="s">
        <v>1284</v>
      </c>
      <c r="N96" s="6" t="s">
        <v>1284</v>
      </c>
      <c r="O96" s="6" t="s">
        <v>1284</v>
      </c>
      <c r="P96" s="6" t="s">
        <v>1284</v>
      </c>
      <c r="Q96" s="6" t="s">
        <v>1284</v>
      </c>
      <c r="R96" s="6" t="s">
        <v>1284</v>
      </c>
      <c r="S96" t="str">
        <f>VLOOKUP(A96,Clusters!A:C,3,0)</f>
        <v>C2</v>
      </c>
    </row>
    <row r="97" spans="1:19">
      <c r="A97" t="s">
        <v>129</v>
      </c>
      <c r="B97" s="6" t="s">
        <v>1284</v>
      </c>
      <c r="C97" s="6" t="s">
        <v>1284</v>
      </c>
      <c r="D97" s="6" t="s">
        <v>1284</v>
      </c>
      <c r="E97" s="6" t="s">
        <v>1284</v>
      </c>
      <c r="F97" s="6">
        <v>42837.708333333299</v>
      </c>
      <c r="G97" s="6" t="s">
        <v>1284</v>
      </c>
      <c r="H97" s="6">
        <v>42838</v>
      </c>
      <c r="I97" s="6" t="s">
        <v>1284</v>
      </c>
      <c r="J97" s="6" t="s">
        <v>1284</v>
      </c>
      <c r="K97" s="6" t="s">
        <v>1284</v>
      </c>
      <c r="L97" s="6" t="s">
        <v>1284</v>
      </c>
      <c r="M97" s="6" t="s">
        <v>1284</v>
      </c>
      <c r="N97" s="6" t="s">
        <v>1284</v>
      </c>
      <c r="O97" s="6" t="s">
        <v>1284</v>
      </c>
      <c r="P97" s="6" t="s">
        <v>1284</v>
      </c>
      <c r="Q97" s="6" t="s">
        <v>1284</v>
      </c>
      <c r="R97" s="6" t="s">
        <v>1284</v>
      </c>
      <c r="S97" t="str">
        <f>VLOOKUP(A97,Clusters!A:C,3,0)</f>
        <v>C1</v>
      </c>
    </row>
    <row r="98" spans="1:19">
      <c r="A98" t="s">
        <v>247</v>
      </c>
      <c r="B98" s="6" t="s">
        <v>1284</v>
      </c>
      <c r="C98" s="6" t="s">
        <v>1284</v>
      </c>
      <c r="D98" s="6" t="s">
        <v>1284</v>
      </c>
      <c r="E98" s="6" t="s">
        <v>1284</v>
      </c>
      <c r="F98" s="6">
        <v>42781.666666666701</v>
      </c>
      <c r="G98" s="6" t="s">
        <v>1284</v>
      </c>
      <c r="H98" s="6">
        <v>42782</v>
      </c>
      <c r="I98" s="6" t="s">
        <v>1284</v>
      </c>
      <c r="J98" s="6" t="s">
        <v>1284</v>
      </c>
      <c r="K98" s="6" t="s">
        <v>1284</v>
      </c>
      <c r="L98" s="6" t="s">
        <v>1284</v>
      </c>
      <c r="M98" s="6" t="s">
        <v>1284</v>
      </c>
      <c r="N98" s="6" t="s">
        <v>1284</v>
      </c>
      <c r="O98" s="6" t="s">
        <v>1284</v>
      </c>
      <c r="P98" s="6" t="s">
        <v>1284</v>
      </c>
      <c r="Q98" s="6" t="s">
        <v>1284</v>
      </c>
      <c r="R98" s="6" t="s">
        <v>1284</v>
      </c>
      <c r="S98" t="str">
        <f>VLOOKUP(A98,Clusters!A:C,3,0)</f>
        <v>C2</v>
      </c>
    </row>
    <row r="99" spans="1:19">
      <c r="A99" t="s">
        <v>560</v>
      </c>
      <c r="B99" s="6" t="s">
        <v>1284</v>
      </c>
      <c r="C99" s="6" t="s">
        <v>1284</v>
      </c>
      <c r="D99" s="6" t="s">
        <v>1284</v>
      </c>
      <c r="E99" s="6" t="s">
        <v>1284</v>
      </c>
      <c r="F99" s="6">
        <v>42837.708333333299</v>
      </c>
      <c r="G99" s="6" t="s">
        <v>1284</v>
      </c>
      <c r="H99" s="6">
        <v>42838</v>
      </c>
      <c r="I99" s="6" t="s">
        <v>1284</v>
      </c>
      <c r="J99" s="6" t="s">
        <v>1284</v>
      </c>
      <c r="K99" s="6" t="s">
        <v>1284</v>
      </c>
      <c r="L99" s="6" t="s">
        <v>1284</v>
      </c>
      <c r="M99" s="6" t="s">
        <v>1284</v>
      </c>
      <c r="N99" s="6" t="s">
        <v>1284</v>
      </c>
      <c r="O99" s="6" t="s">
        <v>1284</v>
      </c>
      <c r="P99" s="6" t="s">
        <v>1284</v>
      </c>
      <c r="Q99" s="6" t="s">
        <v>1284</v>
      </c>
      <c r="R99" s="6" t="s">
        <v>1284</v>
      </c>
      <c r="S99" t="str">
        <f>VLOOKUP(A99,Clusters!A:C,3,0)</f>
        <v>C4</v>
      </c>
    </row>
    <row r="100" spans="1:19">
      <c r="A100" t="s">
        <v>302</v>
      </c>
      <c r="B100" s="6" t="s">
        <v>1284</v>
      </c>
      <c r="C100" s="6" t="s">
        <v>1284</v>
      </c>
      <c r="D100" s="6" t="s">
        <v>1284</v>
      </c>
      <c r="E100" s="6" t="s">
        <v>1284</v>
      </c>
      <c r="F100" s="6">
        <v>42770.666666666701</v>
      </c>
      <c r="G100" s="6" t="s">
        <v>1284</v>
      </c>
      <c r="H100" s="6" t="s">
        <v>1284</v>
      </c>
      <c r="I100" s="6" t="s">
        <v>1284</v>
      </c>
      <c r="J100" s="6" t="s">
        <v>1284</v>
      </c>
      <c r="K100" s="6" t="s">
        <v>1284</v>
      </c>
      <c r="L100" s="6" t="s">
        <v>1284</v>
      </c>
      <c r="M100" s="6" t="s">
        <v>1284</v>
      </c>
      <c r="N100" s="6" t="s">
        <v>1284</v>
      </c>
      <c r="O100" s="6" t="s">
        <v>1284</v>
      </c>
      <c r="P100" s="6" t="s">
        <v>1284</v>
      </c>
      <c r="Q100" s="6" t="s">
        <v>1284</v>
      </c>
      <c r="R100" s="6" t="s">
        <v>1284</v>
      </c>
      <c r="S100" t="str">
        <f>VLOOKUP(A100,Clusters!A:C,3,0)</f>
        <v>C2</v>
      </c>
    </row>
    <row r="101" spans="1:19">
      <c r="A101" t="s">
        <v>177</v>
      </c>
      <c r="B101" s="6" t="s">
        <v>1284</v>
      </c>
      <c r="C101" s="6" t="s">
        <v>1284</v>
      </c>
      <c r="D101" s="6" t="s">
        <v>1284</v>
      </c>
      <c r="E101" s="6" t="s">
        <v>1284</v>
      </c>
      <c r="F101" s="6">
        <v>42788.666666666701</v>
      </c>
      <c r="G101" s="6" t="s">
        <v>1284</v>
      </c>
      <c r="H101" s="6" t="s">
        <v>1284</v>
      </c>
      <c r="I101" s="6" t="s">
        <v>1284</v>
      </c>
      <c r="J101" s="6" t="s">
        <v>1284</v>
      </c>
      <c r="K101" s="6" t="s">
        <v>1284</v>
      </c>
      <c r="L101" s="6" t="s">
        <v>1284</v>
      </c>
      <c r="M101" s="6" t="s">
        <v>1284</v>
      </c>
      <c r="N101" s="6" t="s">
        <v>1284</v>
      </c>
      <c r="O101" s="6" t="s">
        <v>1284</v>
      </c>
      <c r="P101" s="6" t="s">
        <v>1284</v>
      </c>
      <c r="Q101" s="6" t="s">
        <v>1284</v>
      </c>
      <c r="R101" s="6" t="s">
        <v>1284</v>
      </c>
      <c r="S101" t="str">
        <f>VLOOKUP(A101,Clusters!A:C,3,0)</f>
        <v>C1</v>
      </c>
    </row>
    <row r="102" spans="1:19">
      <c r="A102" t="s">
        <v>549</v>
      </c>
      <c r="B102" s="6" t="s">
        <v>1284</v>
      </c>
      <c r="C102" s="6" t="s">
        <v>1284</v>
      </c>
      <c r="D102" s="6" t="s">
        <v>1284</v>
      </c>
      <c r="E102" s="6" t="s">
        <v>1284</v>
      </c>
      <c r="F102" s="6">
        <v>42858.708333333299</v>
      </c>
      <c r="G102" s="6" t="s">
        <v>1284</v>
      </c>
      <c r="H102" s="6" t="s">
        <v>1284</v>
      </c>
      <c r="I102" s="6" t="s">
        <v>1284</v>
      </c>
      <c r="J102" s="6" t="s">
        <v>1284</v>
      </c>
      <c r="K102" s="6" t="s">
        <v>1284</v>
      </c>
      <c r="L102" s="6" t="s">
        <v>1284</v>
      </c>
      <c r="M102" s="6" t="s">
        <v>1284</v>
      </c>
      <c r="N102" s="6" t="s">
        <v>1284</v>
      </c>
      <c r="O102" s="6" t="s">
        <v>1284</v>
      </c>
      <c r="P102" s="6" t="s">
        <v>1284</v>
      </c>
      <c r="Q102" s="6" t="s">
        <v>1284</v>
      </c>
      <c r="R102" s="6" t="s">
        <v>1284</v>
      </c>
      <c r="S102" t="str">
        <f>VLOOKUP(A102,Clusters!A:C,3,0)</f>
        <v>C4</v>
      </c>
    </row>
    <row r="103" spans="1:19">
      <c r="A103" t="s">
        <v>616</v>
      </c>
      <c r="B103" s="6" t="s">
        <v>1284</v>
      </c>
      <c r="C103" s="6" t="s">
        <v>1284</v>
      </c>
      <c r="D103" s="6" t="s">
        <v>1284</v>
      </c>
      <c r="E103" s="6" t="s">
        <v>1284</v>
      </c>
      <c r="F103" s="6">
        <v>42837.708333333299</v>
      </c>
      <c r="G103" s="6" t="s">
        <v>1284</v>
      </c>
      <c r="H103" s="6">
        <v>42838</v>
      </c>
      <c r="I103" s="6" t="s">
        <v>1284</v>
      </c>
      <c r="J103" s="6" t="s">
        <v>1284</v>
      </c>
      <c r="K103" s="6" t="s">
        <v>1284</v>
      </c>
      <c r="L103" s="6" t="s">
        <v>1284</v>
      </c>
      <c r="M103" s="6" t="s">
        <v>1284</v>
      </c>
      <c r="N103" s="6" t="s">
        <v>1284</v>
      </c>
      <c r="O103" s="6" t="s">
        <v>1284</v>
      </c>
      <c r="P103" s="6" t="s">
        <v>1284</v>
      </c>
      <c r="Q103" s="6" t="s">
        <v>1284</v>
      </c>
      <c r="R103" s="6" t="s">
        <v>1284</v>
      </c>
      <c r="S103" t="str">
        <f>VLOOKUP(A103,Clusters!A:C,3,0)</f>
        <v>C4</v>
      </c>
    </row>
    <row r="104" spans="1:19">
      <c r="A104" t="s">
        <v>701</v>
      </c>
      <c r="B104" s="6" t="s">
        <v>1284</v>
      </c>
      <c r="C104" s="6" t="s">
        <v>1284</v>
      </c>
      <c r="D104" s="6" t="s">
        <v>1284</v>
      </c>
      <c r="E104" s="6" t="s">
        <v>1284</v>
      </c>
      <c r="F104" s="6">
        <v>42837.708333333299</v>
      </c>
      <c r="G104" s="6" t="s">
        <v>1284</v>
      </c>
      <c r="H104" s="6" t="s">
        <v>1284</v>
      </c>
      <c r="I104" s="6" t="s">
        <v>1284</v>
      </c>
      <c r="J104" s="6" t="s">
        <v>1284</v>
      </c>
      <c r="K104" s="6" t="s">
        <v>1284</v>
      </c>
      <c r="L104" s="6" t="s">
        <v>1284</v>
      </c>
      <c r="M104" s="6" t="s">
        <v>1284</v>
      </c>
      <c r="N104" s="6" t="s">
        <v>1284</v>
      </c>
      <c r="O104" s="6" t="s">
        <v>1284</v>
      </c>
      <c r="P104" s="6" t="s">
        <v>1284</v>
      </c>
      <c r="Q104" s="6" t="s">
        <v>1284</v>
      </c>
      <c r="R104" s="6" t="s">
        <v>1284</v>
      </c>
      <c r="S104" t="str">
        <f>VLOOKUP(A104,Clusters!A:C,3,0)</f>
        <v>C5</v>
      </c>
    </row>
    <row r="105" spans="1:19">
      <c r="A105" t="s">
        <v>590</v>
      </c>
      <c r="B105" s="6" t="s">
        <v>1284</v>
      </c>
      <c r="C105" s="6" t="s">
        <v>1284</v>
      </c>
      <c r="D105" s="6" t="s">
        <v>1284</v>
      </c>
      <c r="E105" s="6" t="s">
        <v>1284</v>
      </c>
      <c r="F105" s="6">
        <v>42879.708333333299</v>
      </c>
      <c r="G105" s="6" t="s">
        <v>1284</v>
      </c>
      <c r="H105" s="6">
        <v>42880</v>
      </c>
      <c r="I105" s="6" t="s">
        <v>1284</v>
      </c>
      <c r="J105" s="6" t="s">
        <v>1284</v>
      </c>
      <c r="K105" s="6" t="s">
        <v>1284</v>
      </c>
      <c r="L105" s="6" t="s">
        <v>1284</v>
      </c>
      <c r="M105" s="6" t="s">
        <v>1284</v>
      </c>
      <c r="N105" s="6" t="s">
        <v>1284</v>
      </c>
      <c r="O105" s="6">
        <v>42914</v>
      </c>
      <c r="P105" s="6" t="s">
        <v>1284</v>
      </c>
      <c r="Q105" s="6" t="s">
        <v>1284</v>
      </c>
      <c r="R105" s="6" t="s">
        <v>1284</v>
      </c>
      <c r="S105" t="str">
        <f>VLOOKUP(A105,Clusters!A:C,3,0)</f>
        <v>C4</v>
      </c>
    </row>
    <row r="106" spans="1:19">
      <c r="A106" t="s">
        <v>318</v>
      </c>
      <c r="B106" s="6" t="s">
        <v>1284</v>
      </c>
      <c r="C106" s="6" t="s">
        <v>1284</v>
      </c>
      <c r="D106" s="6" t="s">
        <v>1284</v>
      </c>
      <c r="E106" s="6" t="s">
        <v>1284</v>
      </c>
      <c r="F106" s="6">
        <v>42850.708333333299</v>
      </c>
      <c r="G106" s="6" t="s">
        <v>1284</v>
      </c>
      <c r="H106" s="6">
        <v>42851</v>
      </c>
      <c r="I106" s="6" t="s">
        <v>1284</v>
      </c>
      <c r="J106" s="6" t="s">
        <v>1284</v>
      </c>
      <c r="K106" s="6" t="s">
        <v>1284</v>
      </c>
      <c r="L106" s="6" t="s">
        <v>1284</v>
      </c>
      <c r="M106" s="6" t="s">
        <v>1284</v>
      </c>
      <c r="N106" s="6" t="s">
        <v>1284</v>
      </c>
      <c r="O106" s="6" t="s">
        <v>1284</v>
      </c>
      <c r="P106" s="6" t="s">
        <v>1284</v>
      </c>
      <c r="Q106" s="6" t="s">
        <v>1284</v>
      </c>
      <c r="R106" s="6" t="s">
        <v>1284</v>
      </c>
      <c r="S106" t="str">
        <f>VLOOKUP(A106,Clusters!A:C,3,0)</f>
        <v>C2</v>
      </c>
    </row>
    <row r="107" spans="1:19">
      <c r="A107" t="s">
        <v>854</v>
      </c>
      <c r="B107" s="6" t="s">
        <v>1284</v>
      </c>
      <c r="C107" s="6" t="s">
        <v>1284</v>
      </c>
      <c r="D107" s="6" t="s">
        <v>1284</v>
      </c>
      <c r="E107" s="6" t="s">
        <v>1284</v>
      </c>
      <c r="F107" s="6">
        <v>42766.666666666701</v>
      </c>
      <c r="G107" s="6" t="s">
        <v>1284</v>
      </c>
      <c r="H107" s="6">
        <v>42748</v>
      </c>
      <c r="I107" s="6" t="s">
        <v>1284</v>
      </c>
      <c r="J107" s="6" t="s">
        <v>1284</v>
      </c>
      <c r="K107" s="6" t="s">
        <v>1284</v>
      </c>
      <c r="L107" s="6" t="s">
        <v>1284</v>
      </c>
      <c r="M107" s="6" t="s">
        <v>1284</v>
      </c>
      <c r="N107" s="6" t="s">
        <v>1284</v>
      </c>
      <c r="O107" s="6" t="s">
        <v>1284</v>
      </c>
      <c r="P107" s="6" t="s">
        <v>1284</v>
      </c>
      <c r="Q107" s="6" t="s">
        <v>1284</v>
      </c>
      <c r="R107" s="6" t="s">
        <v>1284</v>
      </c>
      <c r="S107" t="str">
        <f>VLOOKUP(A107,Clusters!A:C,3,0)</f>
        <v>C6</v>
      </c>
    </row>
    <row r="108" spans="1:19">
      <c r="A108" t="s">
        <v>301</v>
      </c>
      <c r="B108" s="6" t="s">
        <v>1284</v>
      </c>
      <c r="C108" s="6" t="s">
        <v>1284</v>
      </c>
      <c r="D108" s="6" t="s">
        <v>1284</v>
      </c>
      <c r="E108" s="6" t="s">
        <v>1284</v>
      </c>
      <c r="F108" s="6">
        <v>42788.666666666701</v>
      </c>
      <c r="G108" s="6" t="s">
        <v>1284</v>
      </c>
      <c r="H108" s="6">
        <v>42744</v>
      </c>
      <c r="I108" s="6" t="s">
        <v>1284</v>
      </c>
      <c r="J108" s="6" t="s">
        <v>1284</v>
      </c>
      <c r="K108" s="6" t="s">
        <v>1284</v>
      </c>
      <c r="L108" s="6" t="s">
        <v>1284</v>
      </c>
      <c r="M108" s="6" t="s">
        <v>1284</v>
      </c>
      <c r="N108" s="6" t="s">
        <v>1284</v>
      </c>
      <c r="O108" s="6" t="s">
        <v>1284</v>
      </c>
      <c r="P108" s="6" t="s">
        <v>1284</v>
      </c>
      <c r="Q108" s="6" t="s">
        <v>1284</v>
      </c>
      <c r="R108" s="6" t="s">
        <v>1284</v>
      </c>
      <c r="S108" t="str">
        <f>VLOOKUP(A108,Clusters!A:C,3,0)</f>
        <v>C2</v>
      </c>
    </row>
    <row r="109" spans="1:19">
      <c r="A109" t="s">
        <v>190</v>
      </c>
      <c r="B109" s="6" t="s">
        <v>1284</v>
      </c>
      <c r="C109" s="6" t="s">
        <v>1284</v>
      </c>
      <c r="D109" s="6" t="s">
        <v>1284</v>
      </c>
      <c r="E109" s="6" t="s">
        <v>1284</v>
      </c>
      <c r="F109" s="6">
        <v>42827.708333333299</v>
      </c>
      <c r="G109" s="6" t="s">
        <v>1284</v>
      </c>
      <c r="H109" s="6">
        <v>42828</v>
      </c>
      <c r="I109" s="6" t="s">
        <v>1284</v>
      </c>
      <c r="J109" s="6" t="s">
        <v>1284</v>
      </c>
      <c r="K109" s="6" t="s">
        <v>1284</v>
      </c>
      <c r="L109" s="6" t="s">
        <v>1284</v>
      </c>
      <c r="M109" s="6" t="s">
        <v>1284</v>
      </c>
      <c r="N109" s="6" t="s">
        <v>1284</v>
      </c>
      <c r="O109" s="6" t="s">
        <v>1284</v>
      </c>
      <c r="P109" s="6" t="s">
        <v>1284</v>
      </c>
      <c r="Q109" s="6" t="s">
        <v>1284</v>
      </c>
      <c r="R109" s="6" t="s">
        <v>1284</v>
      </c>
      <c r="S109" t="str">
        <f>VLOOKUP(A109,Clusters!A:C,3,0)</f>
        <v>C1</v>
      </c>
    </row>
    <row r="110" spans="1:19">
      <c r="A110" t="s">
        <v>937</v>
      </c>
      <c r="B110" s="6" t="s">
        <v>1284</v>
      </c>
      <c r="C110" s="6" t="s">
        <v>1284</v>
      </c>
      <c r="D110" s="6" t="s">
        <v>1284</v>
      </c>
      <c r="E110" s="6" t="s">
        <v>1284</v>
      </c>
      <c r="F110" s="6">
        <v>42911.708333333299</v>
      </c>
      <c r="G110" s="6" t="s">
        <v>1284</v>
      </c>
      <c r="H110" s="6">
        <v>42912</v>
      </c>
      <c r="I110" s="6" t="s">
        <v>1284</v>
      </c>
      <c r="J110" s="6" t="s">
        <v>1284</v>
      </c>
      <c r="K110" s="6" t="s">
        <v>1284</v>
      </c>
      <c r="L110" s="6" t="s">
        <v>1284</v>
      </c>
      <c r="M110" s="6" t="s">
        <v>1284</v>
      </c>
      <c r="N110" s="6" t="s">
        <v>1284</v>
      </c>
      <c r="O110" s="6" t="s">
        <v>1284</v>
      </c>
      <c r="P110" s="6" t="s">
        <v>1284</v>
      </c>
      <c r="Q110" s="6" t="s">
        <v>1284</v>
      </c>
      <c r="R110" s="6" t="s">
        <v>1284</v>
      </c>
      <c r="S110" t="str">
        <f>VLOOKUP(A110,Clusters!A:C,3,0)</f>
        <v>C6</v>
      </c>
    </row>
    <row r="111" spans="1:19">
      <c r="A111" t="s">
        <v>470</v>
      </c>
      <c r="B111" s="6" t="s">
        <v>1284</v>
      </c>
      <c r="C111" s="6" t="s">
        <v>1284</v>
      </c>
      <c r="D111" s="6" t="s">
        <v>1284</v>
      </c>
      <c r="E111" s="6" t="s">
        <v>1284</v>
      </c>
      <c r="F111" s="6">
        <v>42837.708333333299</v>
      </c>
      <c r="G111" s="6" t="s">
        <v>1284</v>
      </c>
      <c r="H111" s="6">
        <v>42838</v>
      </c>
      <c r="I111" s="6" t="s">
        <v>1284</v>
      </c>
      <c r="J111" s="6" t="s">
        <v>1284</v>
      </c>
      <c r="K111" s="6" t="s">
        <v>1284</v>
      </c>
      <c r="L111" s="6" t="s">
        <v>1284</v>
      </c>
      <c r="M111" s="6" t="s">
        <v>1284</v>
      </c>
      <c r="N111" s="6" t="s">
        <v>1284</v>
      </c>
      <c r="O111" s="6" t="s">
        <v>1284</v>
      </c>
      <c r="P111" s="6" t="s">
        <v>1284</v>
      </c>
      <c r="Q111" s="6" t="s">
        <v>1284</v>
      </c>
      <c r="R111" s="6" t="s">
        <v>1284</v>
      </c>
      <c r="S111" t="str">
        <f>VLOOKUP(A111,Clusters!A:C,3,0)</f>
        <v>C3</v>
      </c>
    </row>
    <row r="112" spans="1:19">
      <c r="A112" t="s">
        <v>567</v>
      </c>
      <c r="B112" s="6" t="s">
        <v>1284</v>
      </c>
      <c r="C112" s="6" t="s">
        <v>1284</v>
      </c>
      <c r="D112" s="6" t="s">
        <v>1284</v>
      </c>
      <c r="E112" s="6" t="s">
        <v>1284</v>
      </c>
      <c r="F112" s="6">
        <v>42844.708333333299</v>
      </c>
      <c r="G112" s="6" t="s">
        <v>1284</v>
      </c>
      <c r="H112" s="6" t="s">
        <v>1284</v>
      </c>
      <c r="I112" s="6" t="s">
        <v>1284</v>
      </c>
      <c r="J112" s="6" t="s">
        <v>1284</v>
      </c>
      <c r="K112" s="6" t="s">
        <v>1284</v>
      </c>
      <c r="L112" s="6" t="s">
        <v>1284</v>
      </c>
      <c r="M112" s="6" t="s">
        <v>1284</v>
      </c>
      <c r="N112" s="6" t="s">
        <v>1284</v>
      </c>
      <c r="O112" s="6" t="s">
        <v>1284</v>
      </c>
      <c r="P112" s="6" t="s">
        <v>1284</v>
      </c>
      <c r="Q112" s="6" t="s">
        <v>1284</v>
      </c>
      <c r="R112" s="6" t="s">
        <v>1284</v>
      </c>
      <c r="S112" t="str">
        <f>VLOOKUP(A112,Clusters!A:C,3,0)</f>
        <v>C4</v>
      </c>
    </row>
    <row r="113" spans="1:19">
      <c r="A113" t="s">
        <v>975</v>
      </c>
      <c r="B113" s="6" t="s">
        <v>1284</v>
      </c>
      <c r="C113" s="6" t="s">
        <v>1284</v>
      </c>
      <c r="D113" s="6" t="s">
        <v>1284</v>
      </c>
      <c r="E113" s="6" t="s">
        <v>1284</v>
      </c>
      <c r="F113" s="6">
        <v>42841.708333333299</v>
      </c>
      <c r="G113" s="6" t="s">
        <v>1284</v>
      </c>
      <c r="H113" s="6" t="s">
        <v>1284</v>
      </c>
      <c r="I113" s="6" t="s">
        <v>1284</v>
      </c>
      <c r="J113" s="6" t="s">
        <v>1284</v>
      </c>
      <c r="K113" s="6" t="s">
        <v>1284</v>
      </c>
      <c r="L113" s="6" t="s">
        <v>1284</v>
      </c>
      <c r="M113" s="6" t="s">
        <v>1284</v>
      </c>
      <c r="N113" s="6" t="s">
        <v>1284</v>
      </c>
      <c r="O113" s="6" t="s">
        <v>1284</v>
      </c>
      <c r="P113" s="6" t="s">
        <v>1284</v>
      </c>
      <c r="Q113" s="6" t="s">
        <v>1284</v>
      </c>
      <c r="R113" s="6" t="s">
        <v>1284</v>
      </c>
      <c r="S113" t="str">
        <f>VLOOKUP(A113,Clusters!A:C,3,0)</f>
        <v>C6</v>
      </c>
    </row>
    <row r="114" spans="1:19">
      <c r="A114" t="s">
        <v>566</v>
      </c>
      <c r="B114" s="6" t="s">
        <v>1284</v>
      </c>
      <c r="C114" s="6" t="s">
        <v>1284</v>
      </c>
      <c r="D114" s="6" t="s">
        <v>1284</v>
      </c>
      <c r="E114" s="6" t="s">
        <v>1284</v>
      </c>
      <c r="F114" s="6">
        <v>42868.708333333299</v>
      </c>
      <c r="G114" s="6" t="s">
        <v>1284</v>
      </c>
      <c r="H114" s="6">
        <v>42869</v>
      </c>
      <c r="I114" s="6" t="s">
        <v>1284</v>
      </c>
      <c r="J114" s="6" t="s">
        <v>1284</v>
      </c>
      <c r="K114" s="6" t="s">
        <v>1284</v>
      </c>
      <c r="L114" s="6" t="s">
        <v>1284</v>
      </c>
      <c r="M114" s="6" t="s">
        <v>1284</v>
      </c>
      <c r="N114" s="6" t="s">
        <v>1284</v>
      </c>
      <c r="O114" s="6">
        <v>43266</v>
      </c>
      <c r="P114" s="6" t="s">
        <v>1284</v>
      </c>
      <c r="Q114" s="6" t="s">
        <v>1284</v>
      </c>
      <c r="R114" s="6" t="s">
        <v>1284</v>
      </c>
      <c r="S114" t="str">
        <f>VLOOKUP(A114,Clusters!A:C,3,0)</f>
        <v>C4</v>
      </c>
    </row>
    <row r="115" spans="1:19">
      <c r="A115" t="s">
        <v>152</v>
      </c>
      <c r="B115" s="6" t="s">
        <v>1284</v>
      </c>
      <c r="C115" s="6" t="s">
        <v>1284</v>
      </c>
      <c r="D115" s="6" t="s">
        <v>1284</v>
      </c>
      <c r="E115" s="6" t="s">
        <v>1284</v>
      </c>
      <c r="F115" s="6">
        <v>42766.666666666701</v>
      </c>
      <c r="G115" s="6" t="s">
        <v>1284</v>
      </c>
      <c r="H115" s="6" t="s">
        <v>1284</v>
      </c>
      <c r="I115" s="6" t="s">
        <v>1284</v>
      </c>
      <c r="J115" s="6" t="s">
        <v>1284</v>
      </c>
      <c r="K115" s="6" t="s">
        <v>1284</v>
      </c>
      <c r="L115" s="6" t="s">
        <v>1284</v>
      </c>
      <c r="M115" s="6" t="s">
        <v>1284</v>
      </c>
      <c r="N115" s="6" t="s">
        <v>1284</v>
      </c>
      <c r="O115" s="6" t="s">
        <v>1284</v>
      </c>
      <c r="P115" s="6" t="s">
        <v>1284</v>
      </c>
      <c r="Q115" s="6" t="s">
        <v>1284</v>
      </c>
      <c r="R115" s="6" t="s">
        <v>1284</v>
      </c>
      <c r="S115" t="str">
        <f>VLOOKUP(A115,Clusters!A:C,3,0)</f>
        <v>C1</v>
      </c>
    </row>
    <row r="116" spans="1:19">
      <c r="A116" t="s">
        <v>582</v>
      </c>
      <c r="B116" s="6" t="s">
        <v>1284</v>
      </c>
      <c r="C116" s="6" t="s">
        <v>1284</v>
      </c>
      <c r="D116" s="6" t="s">
        <v>1284</v>
      </c>
      <c r="E116" s="6" t="s">
        <v>1284</v>
      </c>
      <c r="F116" s="6">
        <v>42858.708333333299</v>
      </c>
      <c r="G116" s="6" t="s">
        <v>1284</v>
      </c>
      <c r="H116" s="6" t="s">
        <v>1284</v>
      </c>
      <c r="I116" s="6" t="s">
        <v>1284</v>
      </c>
      <c r="J116" s="6" t="s">
        <v>1284</v>
      </c>
      <c r="K116" s="6" t="s">
        <v>1284</v>
      </c>
      <c r="L116" s="6" t="s">
        <v>1284</v>
      </c>
      <c r="M116" s="6" t="s">
        <v>1284</v>
      </c>
      <c r="N116" s="6" t="s">
        <v>1284</v>
      </c>
      <c r="O116" s="6" t="s">
        <v>1284</v>
      </c>
      <c r="P116" s="6" t="s">
        <v>1284</v>
      </c>
      <c r="Q116" s="6" t="s">
        <v>1284</v>
      </c>
      <c r="R116" s="6" t="s">
        <v>1284</v>
      </c>
      <c r="S116" t="str">
        <f>VLOOKUP(A116,Clusters!A:C,3,0)</f>
        <v>C4</v>
      </c>
    </row>
    <row r="117" spans="1:19">
      <c r="A117" t="s">
        <v>351</v>
      </c>
      <c r="B117" s="6" t="s">
        <v>1284</v>
      </c>
      <c r="C117" s="6" t="s">
        <v>1284</v>
      </c>
      <c r="D117" s="6" t="s">
        <v>1284</v>
      </c>
      <c r="E117" s="6" t="s">
        <v>1284</v>
      </c>
      <c r="F117" s="6">
        <v>42792.666666666701</v>
      </c>
      <c r="G117" s="6" t="s">
        <v>1284</v>
      </c>
      <c r="H117" s="6" t="s">
        <v>1284</v>
      </c>
      <c r="I117" s="6" t="s">
        <v>1284</v>
      </c>
      <c r="J117" s="6" t="s">
        <v>1284</v>
      </c>
      <c r="K117" s="6" t="s">
        <v>1284</v>
      </c>
      <c r="L117" s="6" t="s">
        <v>1284</v>
      </c>
      <c r="M117" s="6" t="s">
        <v>1284</v>
      </c>
      <c r="N117" s="6" t="s">
        <v>1284</v>
      </c>
      <c r="O117" s="6" t="s">
        <v>1284</v>
      </c>
      <c r="P117" s="6" t="s">
        <v>1284</v>
      </c>
      <c r="Q117" s="6" t="s">
        <v>1284</v>
      </c>
      <c r="R117" s="6" t="s">
        <v>1284</v>
      </c>
      <c r="S117" t="str">
        <f>VLOOKUP(A117,Clusters!A:C,3,0)</f>
        <v>C2</v>
      </c>
    </row>
    <row r="118" spans="1:19">
      <c r="A118" t="s">
        <v>911</v>
      </c>
      <c r="B118" s="6" t="s">
        <v>1284</v>
      </c>
      <c r="C118" s="6" t="s">
        <v>1284</v>
      </c>
      <c r="D118" s="6" t="s">
        <v>1284</v>
      </c>
      <c r="E118" s="6" t="s">
        <v>1284</v>
      </c>
      <c r="F118" s="6">
        <v>42766.666666666701</v>
      </c>
      <c r="G118" s="6" t="s">
        <v>1284</v>
      </c>
      <c r="H118" s="6" t="s">
        <v>1284</v>
      </c>
      <c r="I118" s="6" t="s">
        <v>1284</v>
      </c>
      <c r="J118" s="6" t="s">
        <v>1284</v>
      </c>
      <c r="K118" s="6" t="s">
        <v>1284</v>
      </c>
      <c r="L118" s="6" t="s">
        <v>1284</v>
      </c>
      <c r="M118" s="6" t="s">
        <v>1284</v>
      </c>
      <c r="N118" s="6" t="s">
        <v>1284</v>
      </c>
      <c r="O118" s="6" t="s">
        <v>1284</v>
      </c>
      <c r="P118" s="6" t="s">
        <v>1284</v>
      </c>
      <c r="Q118" s="6" t="s">
        <v>1284</v>
      </c>
      <c r="R118" s="6" t="s">
        <v>1284</v>
      </c>
      <c r="S118" t="str">
        <f>VLOOKUP(A118,Clusters!A:C,3,0)</f>
        <v>C6</v>
      </c>
    </row>
    <row r="119" spans="1:19">
      <c r="A119" t="s">
        <v>877</v>
      </c>
      <c r="B119" s="6" t="s">
        <v>1284</v>
      </c>
      <c r="C119" s="6" t="s">
        <v>1284</v>
      </c>
      <c r="D119" s="6" t="s">
        <v>1284</v>
      </c>
      <c r="E119" s="6" t="s">
        <v>1284</v>
      </c>
      <c r="F119" s="6">
        <v>42766.666666666701</v>
      </c>
      <c r="G119" s="6" t="s">
        <v>1284</v>
      </c>
      <c r="H119" s="6" t="s">
        <v>1284</v>
      </c>
      <c r="I119" s="6" t="s">
        <v>1284</v>
      </c>
      <c r="J119" s="6" t="s">
        <v>1284</v>
      </c>
      <c r="K119" s="6" t="s">
        <v>1284</v>
      </c>
      <c r="L119" s="6" t="s">
        <v>1284</v>
      </c>
      <c r="M119" s="6" t="s">
        <v>1284</v>
      </c>
      <c r="N119" s="6" t="s">
        <v>1284</v>
      </c>
      <c r="O119" s="6" t="s">
        <v>1284</v>
      </c>
      <c r="P119" s="6" t="s">
        <v>1284</v>
      </c>
      <c r="Q119" s="6" t="s">
        <v>1284</v>
      </c>
      <c r="R119" s="6" t="s">
        <v>1284</v>
      </c>
      <c r="S119" t="str">
        <f>VLOOKUP(A119,Clusters!A:C,3,0)</f>
        <v>C6</v>
      </c>
    </row>
    <row r="120" spans="1:19">
      <c r="A120" t="s">
        <v>556</v>
      </c>
      <c r="B120" s="6" t="s">
        <v>1284</v>
      </c>
      <c r="C120" s="6" t="s">
        <v>1284</v>
      </c>
      <c r="D120" s="6" t="s">
        <v>1284</v>
      </c>
      <c r="E120" s="6" t="s">
        <v>1284</v>
      </c>
      <c r="F120" s="6">
        <v>42788.666666666701</v>
      </c>
      <c r="G120" s="6" t="s">
        <v>1284</v>
      </c>
      <c r="H120" s="6">
        <v>42753</v>
      </c>
      <c r="I120" s="6" t="s">
        <v>1284</v>
      </c>
      <c r="J120" s="6" t="s">
        <v>1284</v>
      </c>
      <c r="K120" s="6" t="s">
        <v>1284</v>
      </c>
      <c r="L120" s="6" t="s">
        <v>1284</v>
      </c>
      <c r="M120" s="6" t="s">
        <v>1284</v>
      </c>
      <c r="N120" s="6" t="s">
        <v>1284</v>
      </c>
      <c r="O120" s="6" t="s">
        <v>1284</v>
      </c>
      <c r="P120" s="6" t="s">
        <v>1284</v>
      </c>
      <c r="Q120" s="6" t="s">
        <v>1284</v>
      </c>
      <c r="R120" s="6" t="s">
        <v>1284</v>
      </c>
      <c r="S120" t="str">
        <f>VLOOKUP(A120,Clusters!A:C,3,0)</f>
        <v>C4</v>
      </c>
    </row>
    <row r="121" spans="1:19">
      <c r="A121" t="s">
        <v>580</v>
      </c>
      <c r="B121" s="6" t="s">
        <v>1284</v>
      </c>
      <c r="C121" s="6" t="s">
        <v>1284</v>
      </c>
      <c r="D121" s="6" t="s">
        <v>1284</v>
      </c>
      <c r="E121" s="6" t="s">
        <v>1284</v>
      </c>
      <c r="F121" s="6">
        <v>42766.666666666701</v>
      </c>
      <c r="G121" s="6" t="s">
        <v>1284</v>
      </c>
      <c r="H121" s="6">
        <v>42744</v>
      </c>
      <c r="I121" s="6" t="s">
        <v>1284</v>
      </c>
      <c r="J121" s="6" t="s">
        <v>1284</v>
      </c>
      <c r="K121" s="6" t="s">
        <v>1284</v>
      </c>
      <c r="L121" s="6" t="s">
        <v>1284</v>
      </c>
      <c r="M121" s="6" t="s">
        <v>1284</v>
      </c>
      <c r="N121" s="6" t="s">
        <v>1284</v>
      </c>
      <c r="O121" s="6">
        <v>42754</v>
      </c>
      <c r="P121" s="6" t="s">
        <v>1284</v>
      </c>
      <c r="Q121" s="6" t="s">
        <v>1284</v>
      </c>
      <c r="R121" s="6" t="s">
        <v>1284</v>
      </c>
      <c r="S121" t="str">
        <f>VLOOKUP(A121,Clusters!A:C,3,0)</f>
        <v>C4</v>
      </c>
    </row>
    <row r="122" spans="1:19">
      <c r="A122" t="s">
        <v>826</v>
      </c>
      <c r="B122" s="6" t="s">
        <v>1284</v>
      </c>
      <c r="C122" s="6" t="s">
        <v>1284</v>
      </c>
      <c r="D122" s="6" t="s">
        <v>1284</v>
      </c>
      <c r="E122" s="6" t="s">
        <v>1284</v>
      </c>
      <c r="F122" s="6" t="s">
        <v>1284</v>
      </c>
      <c r="G122" s="6" t="s">
        <v>1284</v>
      </c>
      <c r="H122" s="6">
        <v>42828</v>
      </c>
      <c r="I122" s="6" t="s">
        <v>1284</v>
      </c>
      <c r="J122" s="6" t="s">
        <v>1284</v>
      </c>
      <c r="K122" s="6" t="s">
        <v>1284</v>
      </c>
      <c r="L122" s="6" t="s">
        <v>1284</v>
      </c>
      <c r="M122" s="6" t="s">
        <v>1284</v>
      </c>
      <c r="N122" s="6" t="s">
        <v>1284</v>
      </c>
      <c r="O122" s="6" t="s">
        <v>1284</v>
      </c>
      <c r="P122" s="6" t="s">
        <v>1284</v>
      </c>
      <c r="Q122" s="6" t="s">
        <v>1284</v>
      </c>
      <c r="R122" s="6" t="s">
        <v>1284</v>
      </c>
      <c r="S122" t="str">
        <f>VLOOKUP(A122,Clusters!A:C,3,0)</f>
        <v>C5</v>
      </c>
    </row>
    <row r="123" spans="1:19">
      <c r="A123" t="s">
        <v>224</v>
      </c>
      <c r="B123" s="6" t="s">
        <v>1284</v>
      </c>
      <c r="C123" s="6" t="s">
        <v>1284</v>
      </c>
      <c r="D123" s="6" t="s">
        <v>1284</v>
      </c>
      <c r="E123" s="6" t="s">
        <v>1284</v>
      </c>
      <c r="F123" s="6" t="s">
        <v>1284</v>
      </c>
      <c r="G123" s="6" t="s">
        <v>1284</v>
      </c>
      <c r="H123" s="6" t="s">
        <v>1284</v>
      </c>
      <c r="I123" s="6" t="s">
        <v>1284</v>
      </c>
      <c r="J123" s="6" t="s">
        <v>1284</v>
      </c>
      <c r="K123" s="6" t="s">
        <v>1284</v>
      </c>
      <c r="L123" s="6" t="s">
        <v>1284</v>
      </c>
      <c r="M123" s="6" t="s">
        <v>1284</v>
      </c>
      <c r="N123" s="6" t="s">
        <v>1284</v>
      </c>
      <c r="O123" s="6" t="s">
        <v>1284</v>
      </c>
      <c r="P123" s="6" t="s">
        <v>1284</v>
      </c>
      <c r="Q123" s="6" t="s">
        <v>1284</v>
      </c>
      <c r="R123" s="6" t="s">
        <v>1284</v>
      </c>
      <c r="S123" t="str">
        <f>VLOOKUP(A123,Clusters!A:C,3,0)</f>
        <v>C1</v>
      </c>
    </row>
    <row r="124" spans="1:19">
      <c r="A124" t="s">
        <v>225</v>
      </c>
      <c r="B124" s="6" t="s">
        <v>1284</v>
      </c>
      <c r="C124" s="6" t="s">
        <v>1284</v>
      </c>
      <c r="D124" s="6" t="s">
        <v>1284</v>
      </c>
      <c r="E124" s="6" t="s">
        <v>1284</v>
      </c>
      <c r="F124" s="6" t="s">
        <v>1284</v>
      </c>
      <c r="G124" s="6">
        <v>43023</v>
      </c>
      <c r="H124" s="6" t="s">
        <v>1284</v>
      </c>
      <c r="I124" s="6" t="s">
        <v>1284</v>
      </c>
      <c r="J124" s="6" t="s">
        <v>1284</v>
      </c>
      <c r="K124" s="6" t="s">
        <v>1284</v>
      </c>
      <c r="L124" s="6" t="s">
        <v>1284</v>
      </c>
      <c r="M124" s="6" t="s">
        <v>1284</v>
      </c>
      <c r="N124" s="6" t="s">
        <v>1284</v>
      </c>
      <c r="O124" s="6" t="s">
        <v>1284</v>
      </c>
      <c r="P124" s="6" t="s">
        <v>1284</v>
      </c>
      <c r="Q124" s="6" t="s">
        <v>1284</v>
      </c>
      <c r="R124" s="6" t="s">
        <v>1284</v>
      </c>
      <c r="S124" t="str">
        <f>VLOOKUP(A124,Clusters!A:C,3,0)</f>
        <v>C1</v>
      </c>
    </row>
    <row r="125" spans="1:19">
      <c r="A125" t="s">
        <v>226</v>
      </c>
      <c r="B125" s="6" t="s">
        <v>1284</v>
      </c>
      <c r="C125" s="6" t="s">
        <v>1284</v>
      </c>
      <c r="D125" s="6" t="s">
        <v>1284</v>
      </c>
      <c r="E125" s="6" t="s">
        <v>1284</v>
      </c>
      <c r="F125" s="6" t="s">
        <v>1284</v>
      </c>
      <c r="G125" s="6">
        <v>43023</v>
      </c>
      <c r="H125" s="6" t="s">
        <v>1284</v>
      </c>
      <c r="I125" s="6" t="s">
        <v>1284</v>
      </c>
      <c r="J125" s="6" t="s">
        <v>1284</v>
      </c>
      <c r="K125" s="6" t="s">
        <v>1284</v>
      </c>
      <c r="L125" s="6" t="s">
        <v>1284</v>
      </c>
      <c r="M125" s="6" t="s">
        <v>1284</v>
      </c>
      <c r="N125" s="6" t="s">
        <v>1284</v>
      </c>
      <c r="O125" s="6" t="s">
        <v>1284</v>
      </c>
      <c r="P125" s="6" t="s">
        <v>1284</v>
      </c>
      <c r="Q125" s="6" t="s">
        <v>1284</v>
      </c>
      <c r="R125" s="6" t="s">
        <v>1284</v>
      </c>
      <c r="S125" t="str">
        <f>VLOOKUP(A125,Clusters!A:C,3,0)</f>
        <v>C1</v>
      </c>
    </row>
    <row r="126" spans="1:19">
      <c r="A126" t="s">
        <v>228</v>
      </c>
      <c r="B126" s="6" t="s">
        <v>1284</v>
      </c>
      <c r="C126" s="6" t="s">
        <v>1284</v>
      </c>
      <c r="D126" s="6" t="s">
        <v>1284</v>
      </c>
      <c r="E126" s="6" t="s">
        <v>1284</v>
      </c>
      <c r="F126" s="6" t="s">
        <v>1284</v>
      </c>
      <c r="G126" s="6">
        <v>43023</v>
      </c>
      <c r="H126" s="6" t="s">
        <v>1284</v>
      </c>
      <c r="I126" s="6" t="s">
        <v>1284</v>
      </c>
      <c r="J126" s="6" t="s">
        <v>1284</v>
      </c>
      <c r="K126" s="6" t="s">
        <v>1284</v>
      </c>
      <c r="L126" s="6" t="s">
        <v>1284</v>
      </c>
      <c r="M126" s="6" t="s">
        <v>1284</v>
      </c>
      <c r="N126" s="6" t="s">
        <v>1284</v>
      </c>
      <c r="O126" s="6" t="s">
        <v>1284</v>
      </c>
      <c r="P126" s="6" t="s">
        <v>1284</v>
      </c>
      <c r="Q126" s="6" t="s">
        <v>1284</v>
      </c>
      <c r="R126" s="6" t="s">
        <v>1284</v>
      </c>
      <c r="S126" t="str">
        <f>VLOOKUP(A126,Clusters!A:C,3,0)</f>
        <v>C1</v>
      </c>
    </row>
    <row r="127" spans="1:19">
      <c r="A127" t="s">
        <v>230</v>
      </c>
      <c r="B127" s="6" t="s">
        <v>1284</v>
      </c>
      <c r="C127" s="6" t="s">
        <v>1284</v>
      </c>
      <c r="D127" s="6" t="s">
        <v>1284</v>
      </c>
      <c r="E127" s="6" t="s">
        <v>1284</v>
      </c>
      <c r="F127" s="6" t="s">
        <v>1284</v>
      </c>
      <c r="G127" s="6">
        <v>43023</v>
      </c>
      <c r="H127" s="6" t="s">
        <v>1284</v>
      </c>
      <c r="I127" s="6" t="s">
        <v>1284</v>
      </c>
      <c r="J127" s="6" t="s">
        <v>1284</v>
      </c>
      <c r="K127" s="6" t="s">
        <v>1284</v>
      </c>
      <c r="L127" s="6" t="s">
        <v>1284</v>
      </c>
      <c r="M127" s="6" t="s">
        <v>1284</v>
      </c>
      <c r="N127" s="6" t="s">
        <v>1284</v>
      </c>
      <c r="O127" s="6" t="s">
        <v>1284</v>
      </c>
      <c r="P127" s="6" t="s">
        <v>1284</v>
      </c>
      <c r="Q127" s="6" t="s">
        <v>1284</v>
      </c>
      <c r="R127" s="6" t="s">
        <v>1284</v>
      </c>
      <c r="S127" t="str">
        <f>VLOOKUP(A127,Clusters!A:C,3,0)</f>
        <v>C1</v>
      </c>
    </row>
    <row r="128" spans="1:19">
      <c r="A128" t="s">
        <v>985</v>
      </c>
      <c r="B128" s="6" t="s">
        <v>1284</v>
      </c>
      <c r="C128" s="6" t="s">
        <v>1284</v>
      </c>
      <c r="D128" s="6" t="s">
        <v>1284</v>
      </c>
      <c r="E128" s="6" t="s">
        <v>1284</v>
      </c>
      <c r="F128" s="6" t="s">
        <v>1284</v>
      </c>
      <c r="G128" s="6">
        <v>43023</v>
      </c>
      <c r="H128" s="6">
        <v>42828</v>
      </c>
      <c r="I128" s="6" t="s">
        <v>1284</v>
      </c>
      <c r="J128" s="6" t="s">
        <v>1284</v>
      </c>
      <c r="K128" s="6" t="s">
        <v>1284</v>
      </c>
      <c r="L128" s="6" t="s">
        <v>1284</v>
      </c>
      <c r="M128" s="6" t="s">
        <v>1284</v>
      </c>
      <c r="N128" s="6" t="s">
        <v>1284</v>
      </c>
      <c r="O128" s="6" t="s">
        <v>1284</v>
      </c>
      <c r="P128" s="6" t="s">
        <v>1284</v>
      </c>
      <c r="Q128" s="6" t="s">
        <v>1284</v>
      </c>
      <c r="R128" s="6" t="s">
        <v>1284</v>
      </c>
      <c r="S128" t="str">
        <f>VLOOKUP(A128,Clusters!A:C,3,0)</f>
        <v>C6</v>
      </c>
    </row>
    <row r="129" spans="1:19">
      <c r="A129" t="s">
        <v>979</v>
      </c>
      <c r="B129" s="6" t="s">
        <v>1284</v>
      </c>
      <c r="C129" s="6" t="s">
        <v>1284</v>
      </c>
      <c r="D129" s="6" t="s">
        <v>1284</v>
      </c>
      <c r="E129" s="6" t="s">
        <v>1284</v>
      </c>
      <c r="F129" s="6" t="s">
        <v>1284</v>
      </c>
      <c r="G129" s="6">
        <v>43023</v>
      </c>
      <c r="H129" s="6" t="s">
        <v>1284</v>
      </c>
      <c r="I129" s="6" t="s">
        <v>1284</v>
      </c>
      <c r="J129" s="6" t="s">
        <v>1284</v>
      </c>
      <c r="K129" s="6" t="s">
        <v>1284</v>
      </c>
      <c r="L129" s="6" t="s">
        <v>1284</v>
      </c>
      <c r="M129" s="6" t="s">
        <v>1284</v>
      </c>
      <c r="N129" s="6" t="s">
        <v>1284</v>
      </c>
      <c r="O129" s="6" t="s">
        <v>1284</v>
      </c>
      <c r="P129" s="6" t="s">
        <v>1284</v>
      </c>
      <c r="Q129" s="6" t="s">
        <v>1284</v>
      </c>
      <c r="R129" s="6" t="s">
        <v>1284</v>
      </c>
      <c r="S129" t="str">
        <f>VLOOKUP(A129,Clusters!A:C,3,0)</f>
        <v>C6</v>
      </c>
    </row>
    <row r="130" spans="1:19">
      <c r="A130" t="s">
        <v>983</v>
      </c>
      <c r="B130" s="6" t="s">
        <v>1284</v>
      </c>
      <c r="C130" s="6" t="s">
        <v>1284</v>
      </c>
      <c r="D130" s="6" t="s">
        <v>1284</v>
      </c>
      <c r="E130" s="6" t="s">
        <v>1284</v>
      </c>
      <c r="F130" s="6" t="s">
        <v>1284</v>
      </c>
      <c r="G130" s="6">
        <v>43023</v>
      </c>
      <c r="H130" s="6">
        <v>42748</v>
      </c>
      <c r="I130" s="6" t="s">
        <v>1284</v>
      </c>
      <c r="J130" s="6" t="s">
        <v>1284</v>
      </c>
      <c r="K130" s="6" t="s">
        <v>1284</v>
      </c>
      <c r="L130" s="6" t="s">
        <v>1284</v>
      </c>
      <c r="M130" s="6" t="s">
        <v>1284</v>
      </c>
      <c r="N130" s="6" t="s">
        <v>1284</v>
      </c>
      <c r="O130" s="6" t="s">
        <v>1284</v>
      </c>
      <c r="P130" s="6" t="s">
        <v>1284</v>
      </c>
      <c r="Q130" s="6" t="s">
        <v>1284</v>
      </c>
      <c r="R130" s="6" t="s">
        <v>1284</v>
      </c>
      <c r="S130" t="str">
        <f>VLOOKUP(A130,Clusters!A:C,3,0)</f>
        <v>C6</v>
      </c>
    </row>
    <row r="131" spans="1:19">
      <c r="A131" t="s">
        <v>229</v>
      </c>
      <c r="B131" s="6" t="s">
        <v>1284</v>
      </c>
      <c r="C131" s="6" t="s">
        <v>1284</v>
      </c>
      <c r="D131" s="6" t="s">
        <v>1284</v>
      </c>
      <c r="E131" s="6" t="s">
        <v>1284</v>
      </c>
      <c r="F131" s="6" t="s">
        <v>1284</v>
      </c>
      <c r="G131" s="6">
        <v>43023</v>
      </c>
      <c r="H131" s="6" t="s">
        <v>1284</v>
      </c>
      <c r="I131" s="6" t="s">
        <v>1284</v>
      </c>
      <c r="J131" s="6" t="s">
        <v>1284</v>
      </c>
      <c r="K131" s="6" t="s">
        <v>1284</v>
      </c>
      <c r="L131" s="6" t="s">
        <v>1284</v>
      </c>
      <c r="M131" s="6" t="s">
        <v>1284</v>
      </c>
      <c r="N131" s="6" t="s">
        <v>1284</v>
      </c>
      <c r="O131" s="6" t="s">
        <v>1284</v>
      </c>
      <c r="P131" s="6" t="s">
        <v>1284</v>
      </c>
      <c r="Q131" s="6" t="s">
        <v>1284</v>
      </c>
      <c r="R131" s="6" t="s">
        <v>1284</v>
      </c>
      <c r="S131" t="str">
        <f>VLOOKUP(A131,Clusters!A:C,3,0)</f>
        <v>C1</v>
      </c>
    </row>
    <row r="132" spans="1:19">
      <c r="A132" t="s">
        <v>1285</v>
      </c>
      <c r="B132" s="6" t="s">
        <v>1284</v>
      </c>
      <c r="C132" s="6" t="s">
        <v>1284</v>
      </c>
      <c r="D132" s="6">
        <v>42797</v>
      </c>
      <c r="E132" s="6" t="s">
        <v>1284</v>
      </c>
      <c r="F132" s="6" t="s">
        <v>1284</v>
      </c>
      <c r="G132" s="6" t="s">
        <v>1284</v>
      </c>
      <c r="H132" s="6" t="s">
        <v>1284</v>
      </c>
      <c r="I132" s="6" t="s">
        <v>1284</v>
      </c>
      <c r="J132" s="6" t="s">
        <v>1284</v>
      </c>
      <c r="K132" s="6" t="s">
        <v>1284</v>
      </c>
      <c r="L132" s="6" t="s">
        <v>1284</v>
      </c>
      <c r="M132" s="6" t="s">
        <v>1284</v>
      </c>
      <c r="N132" s="6" t="s">
        <v>1284</v>
      </c>
      <c r="O132" s="6" t="s">
        <v>1284</v>
      </c>
      <c r="P132" s="6" t="s">
        <v>1284</v>
      </c>
      <c r="Q132" s="6" t="s">
        <v>1284</v>
      </c>
      <c r="R132" s="6" t="s">
        <v>1284</v>
      </c>
      <c r="S132" t="str">
        <f>VLOOKUP(A132,Clusters!A:C,3,0)</f>
        <v>C1</v>
      </c>
    </row>
    <row r="133" spans="1:19">
      <c r="A133" t="s">
        <v>1286</v>
      </c>
      <c r="B133" s="6" t="s">
        <v>1284</v>
      </c>
      <c r="C133" s="6" t="s">
        <v>1284</v>
      </c>
      <c r="D133" s="6">
        <v>42797</v>
      </c>
      <c r="E133" s="6" t="s">
        <v>1284</v>
      </c>
      <c r="F133" s="6" t="s">
        <v>1284</v>
      </c>
      <c r="G133" s="6" t="s">
        <v>1284</v>
      </c>
      <c r="H133" s="6" t="s">
        <v>1284</v>
      </c>
      <c r="I133" s="6" t="s">
        <v>1284</v>
      </c>
      <c r="J133" s="6" t="s">
        <v>1284</v>
      </c>
      <c r="K133" s="6" t="s">
        <v>1284</v>
      </c>
      <c r="L133" s="6" t="s">
        <v>1284</v>
      </c>
      <c r="M133" s="6" t="s">
        <v>1284</v>
      </c>
      <c r="N133" s="6" t="s">
        <v>1284</v>
      </c>
      <c r="O133" s="6" t="s">
        <v>1284</v>
      </c>
      <c r="P133" s="6" t="s">
        <v>1284</v>
      </c>
      <c r="Q133" s="6" t="s">
        <v>1284</v>
      </c>
      <c r="R133" s="6" t="s">
        <v>1284</v>
      </c>
      <c r="S133" t="str">
        <f>VLOOKUP(A133,Clusters!A:C,3,0)</f>
        <v>C1</v>
      </c>
    </row>
    <row r="134" spans="1:19">
      <c r="A134" t="s">
        <v>543</v>
      </c>
      <c r="B134" s="6" t="s">
        <v>1284</v>
      </c>
      <c r="C134" s="6" t="s">
        <v>1284</v>
      </c>
      <c r="D134" s="6" t="s">
        <v>1284</v>
      </c>
      <c r="E134" s="6" t="s">
        <v>1284</v>
      </c>
      <c r="F134" s="6" t="s">
        <v>1284</v>
      </c>
      <c r="G134" s="6" t="s">
        <v>1284</v>
      </c>
      <c r="H134" s="6" t="s">
        <v>1284</v>
      </c>
      <c r="I134" s="6" t="s">
        <v>1284</v>
      </c>
      <c r="J134" s="6" t="s">
        <v>1284</v>
      </c>
      <c r="K134" s="6" t="s">
        <v>1284</v>
      </c>
      <c r="L134" s="6" t="s">
        <v>1284</v>
      </c>
      <c r="M134" s="6" t="s">
        <v>1284</v>
      </c>
      <c r="N134" s="6" t="s">
        <v>1284</v>
      </c>
      <c r="O134" s="6">
        <v>42930</v>
      </c>
      <c r="P134" s="6" t="s">
        <v>1284</v>
      </c>
      <c r="Q134" s="6" t="s">
        <v>1284</v>
      </c>
      <c r="R134" s="6" t="s">
        <v>1284</v>
      </c>
      <c r="S134" t="str">
        <f>VLOOKUP(A134,Clusters!A:C,3,0)</f>
        <v>C4</v>
      </c>
    </row>
    <row r="135" spans="1:19">
      <c r="A135" t="s">
        <v>74</v>
      </c>
      <c r="B135" s="6" t="s">
        <v>1284</v>
      </c>
      <c r="C135" s="6" t="s">
        <v>1284</v>
      </c>
      <c r="D135" s="6" t="s">
        <v>1284</v>
      </c>
      <c r="E135" s="6" t="s">
        <v>1284</v>
      </c>
      <c r="F135" s="6">
        <v>42830.708333333299</v>
      </c>
      <c r="G135" s="6" t="s">
        <v>1284</v>
      </c>
      <c r="H135" s="6">
        <v>42831</v>
      </c>
      <c r="I135" s="6" t="s">
        <v>1284</v>
      </c>
      <c r="J135" s="6" t="s">
        <v>1284</v>
      </c>
      <c r="K135" s="6" t="s">
        <v>1284</v>
      </c>
      <c r="L135" s="6" t="s">
        <v>1284</v>
      </c>
      <c r="M135" s="6" t="s">
        <v>1284</v>
      </c>
      <c r="N135" s="6" t="s">
        <v>1284</v>
      </c>
      <c r="O135" s="6">
        <v>42858</v>
      </c>
      <c r="P135" s="6" t="s">
        <v>1284</v>
      </c>
      <c r="Q135" s="6" t="s">
        <v>1284</v>
      </c>
      <c r="R135" s="6" t="s">
        <v>1284</v>
      </c>
      <c r="S135" t="str">
        <f>VLOOKUP(A135,Clusters!A:C,3,0)</f>
        <v>C1</v>
      </c>
    </row>
    <row r="136" spans="1:19">
      <c r="A136" t="s">
        <v>279</v>
      </c>
      <c r="B136" s="6" t="s">
        <v>1284</v>
      </c>
      <c r="C136" s="6" t="s">
        <v>1284</v>
      </c>
      <c r="D136" s="6" t="s">
        <v>1284</v>
      </c>
      <c r="E136" s="6" t="s">
        <v>1284</v>
      </c>
      <c r="F136" s="6">
        <v>43464.666666666701</v>
      </c>
      <c r="G136" s="6" t="s">
        <v>1284</v>
      </c>
      <c r="H136" s="6" t="s">
        <v>1284</v>
      </c>
      <c r="I136" s="6" t="s">
        <v>1284</v>
      </c>
      <c r="J136" s="6" t="s">
        <v>1284</v>
      </c>
      <c r="K136" s="6" t="s">
        <v>1284</v>
      </c>
      <c r="L136" s="6" t="s">
        <v>1284</v>
      </c>
      <c r="M136" s="6" t="s">
        <v>1284</v>
      </c>
      <c r="N136" s="6" t="s">
        <v>1284</v>
      </c>
      <c r="O136" s="6" t="s">
        <v>1284</v>
      </c>
      <c r="P136" s="6" t="s">
        <v>1284</v>
      </c>
      <c r="Q136" s="6" t="s">
        <v>1284</v>
      </c>
      <c r="R136" s="6" t="s">
        <v>1284</v>
      </c>
      <c r="S136" t="str">
        <f>VLOOKUP(A136,Clusters!A:C,3,0)</f>
        <v>C2</v>
      </c>
    </row>
    <row r="137" spans="1:19">
      <c r="A137" t="s">
        <v>77</v>
      </c>
      <c r="B137" s="6" t="s">
        <v>1284</v>
      </c>
      <c r="C137" s="6" t="s">
        <v>1284</v>
      </c>
      <c r="D137" s="6" t="s">
        <v>1284</v>
      </c>
      <c r="E137" s="6" t="s">
        <v>1284</v>
      </c>
      <c r="F137" s="6">
        <v>42977.708333333299</v>
      </c>
      <c r="G137" s="6" t="s">
        <v>1284</v>
      </c>
      <c r="H137" s="6" t="s">
        <v>1284</v>
      </c>
      <c r="I137" s="6" t="s">
        <v>1284</v>
      </c>
      <c r="J137" s="6" t="s">
        <v>1284</v>
      </c>
      <c r="K137" s="6" t="s">
        <v>1284</v>
      </c>
      <c r="L137" s="6" t="s">
        <v>1284</v>
      </c>
      <c r="M137" s="6" t="s">
        <v>1284</v>
      </c>
      <c r="N137" s="6" t="s">
        <v>1284</v>
      </c>
      <c r="O137" s="6" t="s">
        <v>1284</v>
      </c>
      <c r="P137" s="6" t="s">
        <v>1284</v>
      </c>
      <c r="Q137" s="6" t="s">
        <v>1284</v>
      </c>
      <c r="R137" s="6" t="s">
        <v>1284</v>
      </c>
      <c r="S137" t="str">
        <f>VLOOKUP(A137,Clusters!A:C,3,0)</f>
        <v>C1</v>
      </c>
    </row>
    <row r="138" spans="1:19">
      <c r="A138" t="s">
        <v>452</v>
      </c>
      <c r="B138" s="6" t="s">
        <v>1284</v>
      </c>
      <c r="C138" s="6" t="s">
        <v>1284</v>
      </c>
      <c r="D138" s="6" t="s">
        <v>1284</v>
      </c>
      <c r="E138" s="6" t="s">
        <v>1284</v>
      </c>
      <c r="F138" s="6">
        <v>42866.708333333299</v>
      </c>
      <c r="G138" s="6" t="s">
        <v>1284</v>
      </c>
      <c r="H138" s="6" t="s">
        <v>1284</v>
      </c>
      <c r="I138" s="6" t="s">
        <v>1284</v>
      </c>
      <c r="J138" s="6" t="s">
        <v>1284</v>
      </c>
      <c r="K138" s="6" t="s">
        <v>1284</v>
      </c>
      <c r="L138" s="6" t="s">
        <v>1284</v>
      </c>
      <c r="M138" s="6" t="s">
        <v>1284</v>
      </c>
      <c r="N138" s="6" t="s">
        <v>1284</v>
      </c>
      <c r="O138" s="6">
        <v>42886</v>
      </c>
      <c r="P138" s="6" t="s">
        <v>1284</v>
      </c>
      <c r="Q138" s="6" t="s">
        <v>1284</v>
      </c>
      <c r="R138" s="6" t="s">
        <v>1284</v>
      </c>
      <c r="S138" t="str">
        <f>VLOOKUP(A138,Clusters!A:C,3,0)</f>
        <v>C3</v>
      </c>
    </row>
    <row r="139" spans="1:19">
      <c r="A139" t="s">
        <v>453</v>
      </c>
      <c r="B139" s="6" t="s">
        <v>1284</v>
      </c>
      <c r="C139" s="6" t="s">
        <v>1284</v>
      </c>
      <c r="D139" s="6" t="s">
        <v>1284</v>
      </c>
      <c r="E139" s="6" t="s">
        <v>1284</v>
      </c>
      <c r="F139" s="6">
        <v>42766.666666666701</v>
      </c>
      <c r="G139" s="6" t="s">
        <v>1284</v>
      </c>
      <c r="H139" s="6" t="s">
        <v>1284</v>
      </c>
      <c r="I139" s="6" t="s">
        <v>1284</v>
      </c>
      <c r="J139" s="6" t="s">
        <v>1284</v>
      </c>
      <c r="K139" s="6" t="s">
        <v>1284</v>
      </c>
      <c r="L139" s="6" t="s">
        <v>1284</v>
      </c>
      <c r="M139" s="6" t="s">
        <v>1284</v>
      </c>
      <c r="N139" s="6" t="s">
        <v>1284</v>
      </c>
      <c r="O139" s="6" t="s">
        <v>1284</v>
      </c>
      <c r="P139" s="6" t="s">
        <v>1284</v>
      </c>
      <c r="Q139" s="6" t="s">
        <v>1284</v>
      </c>
      <c r="R139" s="6" t="s">
        <v>1284</v>
      </c>
      <c r="S139" t="str">
        <f>VLOOKUP(A139,Clusters!A:C,3,0)</f>
        <v>C3</v>
      </c>
    </row>
    <row r="140" spans="1:19">
      <c r="A140" t="s">
        <v>418</v>
      </c>
      <c r="B140" s="6" t="s">
        <v>1284</v>
      </c>
      <c r="C140" s="6" t="s">
        <v>1284</v>
      </c>
      <c r="D140" s="6" t="s">
        <v>1284</v>
      </c>
      <c r="E140" s="6" t="s">
        <v>1284</v>
      </c>
      <c r="F140" s="6" t="s">
        <v>1284</v>
      </c>
      <c r="G140" s="6" t="s">
        <v>1284</v>
      </c>
      <c r="H140" s="6">
        <v>42892</v>
      </c>
      <c r="I140" s="6" t="s">
        <v>1284</v>
      </c>
      <c r="J140" s="6" t="s">
        <v>1284</v>
      </c>
      <c r="K140" s="6" t="s">
        <v>1284</v>
      </c>
      <c r="L140" s="6" t="s">
        <v>1284</v>
      </c>
      <c r="M140" s="6" t="s">
        <v>1284</v>
      </c>
      <c r="N140" s="6" t="s">
        <v>1284</v>
      </c>
      <c r="O140" s="6" t="s">
        <v>1284</v>
      </c>
      <c r="P140" s="6" t="s">
        <v>1284</v>
      </c>
      <c r="Q140" s="6" t="s">
        <v>1284</v>
      </c>
      <c r="R140" s="6" t="s">
        <v>1284</v>
      </c>
      <c r="S140" t="str">
        <f>VLOOKUP(A140,Clusters!A:C,3,0)</f>
        <v>C3</v>
      </c>
    </row>
    <row r="141" spans="1:19">
      <c r="A141" t="s">
        <v>189</v>
      </c>
      <c r="B141" s="6" t="s">
        <v>1284</v>
      </c>
      <c r="C141" s="6" t="s">
        <v>1284</v>
      </c>
      <c r="D141" s="6" t="s">
        <v>1284</v>
      </c>
      <c r="E141" s="6" t="s">
        <v>1284</v>
      </c>
      <c r="F141" s="6">
        <v>42795.666666666701</v>
      </c>
      <c r="G141" s="6" t="s">
        <v>1284</v>
      </c>
      <c r="H141" s="6">
        <v>43464</v>
      </c>
      <c r="I141" s="6" t="s">
        <v>1284</v>
      </c>
      <c r="J141" s="6" t="s">
        <v>1284</v>
      </c>
      <c r="K141" s="6" t="s">
        <v>1284</v>
      </c>
      <c r="L141" s="6" t="s">
        <v>1284</v>
      </c>
      <c r="M141" s="6" t="s">
        <v>1284</v>
      </c>
      <c r="N141" s="6" t="s">
        <v>1284</v>
      </c>
      <c r="O141" s="6" t="s">
        <v>1284</v>
      </c>
      <c r="P141" s="6" t="s">
        <v>1284</v>
      </c>
      <c r="Q141" s="6" t="s">
        <v>1284</v>
      </c>
      <c r="R141" s="6" t="s">
        <v>1284</v>
      </c>
      <c r="S141" t="str">
        <f>VLOOKUP(A141,Clusters!A:C,3,0)</f>
        <v>C1</v>
      </c>
    </row>
    <row r="142" spans="1:19">
      <c r="A142" t="s">
        <v>125</v>
      </c>
      <c r="B142" s="6" t="s">
        <v>1284</v>
      </c>
      <c r="C142" s="6" t="s">
        <v>1284</v>
      </c>
      <c r="D142" s="6" t="s">
        <v>1284</v>
      </c>
      <c r="E142" s="6" t="s">
        <v>1284</v>
      </c>
      <c r="F142" s="6">
        <v>42766.666666666701</v>
      </c>
      <c r="G142" s="6" t="s">
        <v>1284</v>
      </c>
      <c r="H142" s="6">
        <v>42740</v>
      </c>
      <c r="I142" s="6" t="s">
        <v>1284</v>
      </c>
      <c r="J142" s="6" t="s">
        <v>1284</v>
      </c>
      <c r="K142" s="6" t="s">
        <v>1284</v>
      </c>
      <c r="L142" s="6" t="s">
        <v>1284</v>
      </c>
      <c r="M142" s="6" t="s">
        <v>1284</v>
      </c>
      <c r="N142" s="6" t="s">
        <v>1284</v>
      </c>
      <c r="O142" s="6" t="s">
        <v>1284</v>
      </c>
      <c r="P142" s="6" t="s">
        <v>1284</v>
      </c>
      <c r="Q142" s="6" t="s">
        <v>1284</v>
      </c>
      <c r="R142" s="6" t="s">
        <v>1284</v>
      </c>
      <c r="S142" t="str">
        <f>VLOOKUP(A142,Clusters!A:C,3,0)</f>
        <v>C1</v>
      </c>
    </row>
    <row r="143" spans="1:19">
      <c r="A143" t="s">
        <v>155</v>
      </c>
      <c r="B143" s="6" t="s">
        <v>1284</v>
      </c>
      <c r="C143" s="6" t="s">
        <v>1284</v>
      </c>
      <c r="D143" s="6" t="s">
        <v>1284</v>
      </c>
      <c r="E143" s="6" t="s">
        <v>1284</v>
      </c>
      <c r="F143" s="6">
        <v>42766.666666666701</v>
      </c>
      <c r="G143" s="6" t="s">
        <v>1284</v>
      </c>
      <c r="H143" s="6" t="s">
        <v>1284</v>
      </c>
      <c r="I143" s="6" t="s">
        <v>1284</v>
      </c>
      <c r="J143" s="6" t="s">
        <v>1284</v>
      </c>
      <c r="K143" s="6" t="s">
        <v>1284</v>
      </c>
      <c r="L143" s="6" t="s">
        <v>1284</v>
      </c>
      <c r="M143" s="6" t="s">
        <v>1284</v>
      </c>
      <c r="N143" s="6" t="s">
        <v>1284</v>
      </c>
      <c r="O143" s="6" t="s">
        <v>1284</v>
      </c>
      <c r="P143" s="6" t="s">
        <v>1284</v>
      </c>
      <c r="Q143" s="6" t="s">
        <v>1284</v>
      </c>
      <c r="R143" s="6" t="s">
        <v>1284</v>
      </c>
      <c r="S143" t="str">
        <f>VLOOKUP(A143,Clusters!A:C,3,0)</f>
        <v>C1</v>
      </c>
    </row>
    <row r="144" spans="1:19">
      <c r="A144" t="s">
        <v>158</v>
      </c>
      <c r="B144" s="6" t="s">
        <v>1284</v>
      </c>
      <c r="C144" s="6" t="s">
        <v>1284</v>
      </c>
      <c r="D144" s="6" t="s">
        <v>1284</v>
      </c>
      <c r="E144" s="6" t="s">
        <v>1284</v>
      </c>
      <c r="F144" s="6">
        <v>42766.666666666701</v>
      </c>
      <c r="G144" s="6" t="s">
        <v>1284</v>
      </c>
      <c r="H144" s="6" t="s">
        <v>1284</v>
      </c>
      <c r="I144" s="6" t="s">
        <v>1284</v>
      </c>
      <c r="J144" s="6" t="s">
        <v>1284</v>
      </c>
      <c r="K144" s="6" t="s">
        <v>1284</v>
      </c>
      <c r="L144" s="6" t="s">
        <v>1284</v>
      </c>
      <c r="M144" s="6" t="s">
        <v>1284</v>
      </c>
      <c r="N144" s="6" t="s">
        <v>1284</v>
      </c>
      <c r="O144" s="6" t="s">
        <v>1284</v>
      </c>
      <c r="P144" s="6" t="s">
        <v>1284</v>
      </c>
      <c r="Q144" s="6" t="s">
        <v>1284</v>
      </c>
      <c r="R144" s="6" t="s">
        <v>1284</v>
      </c>
      <c r="S144" t="str">
        <f>VLOOKUP(A144,Clusters!A:C,3,0)</f>
        <v>C1</v>
      </c>
    </row>
    <row r="145" spans="1:19">
      <c r="A145" t="s">
        <v>238</v>
      </c>
      <c r="B145" s="6" t="s">
        <v>1284</v>
      </c>
      <c r="C145" s="6" t="s">
        <v>1284</v>
      </c>
      <c r="D145" s="6" t="s">
        <v>1284</v>
      </c>
      <c r="E145" s="6" t="s">
        <v>1284</v>
      </c>
      <c r="F145" s="6">
        <v>42977.708333333299</v>
      </c>
      <c r="G145" s="6" t="s">
        <v>1284</v>
      </c>
      <c r="H145" s="6" t="s">
        <v>1284</v>
      </c>
      <c r="I145" s="6" t="s">
        <v>1284</v>
      </c>
      <c r="J145" s="6" t="s">
        <v>1284</v>
      </c>
      <c r="K145" s="6" t="s">
        <v>1284</v>
      </c>
      <c r="L145" s="6" t="s">
        <v>1284</v>
      </c>
      <c r="M145" s="6" t="s">
        <v>1284</v>
      </c>
      <c r="N145" s="6" t="s">
        <v>1284</v>
      </c>
      <c r="O145" s="6" t="s">
        <v>1284</v>
      </c>
      <c r="P145" s="6" t="s">
        <v>1284</v>
      </c>
      <c r="Q145" s="6" t="s">
        <v>1284</v>
      </c>
      <c r="R145" s="6" t="s">
        <v>1284</v>
      </c>
      <c r="S145" t="str">
        <f>VLOOKUP(A145,Clusters!A:C,3,0)</f>
        <v>C2</v>
      </c>
    </row>
    <row r="146" spans="1:19">
      <c r="A146" t="s">
        <v>455</v>
      </c>
      <c r="B146" s="6" t="s">
        <v>1284</v>
      </c>
      <c r="C146" s="6" t="s">
        <v>1284</v>
      </c>
      <c r="D146" s="6" t="s">
        <v>1284</v>
      </c>
      <c r="E146" s="6" t="s">
        <v>1284</v>
      </c>
      <c r="F146" s="6">
        <v>43098.666666666701</v>
      </c>
      <c r="G146" s="6" t="s">
        <v>1284</v>
      </c>
      <c r="H146" s="6" t="s">
        <v>1284</v>
      </c>
      <c r="I146" s="6" t="s">
        <v>1284</v>
      </c>
      <c r="J146" s="6" t="s">
        <v>1284</v>
      </c>
      <c r="K146" s="6" t="s">
        <v>1284</v>
      </c>
      <c r="L146" s="6" t="s">
        <v>1284</v>
      </c>
      <c r="M146" s="6" t="s">
        <v>1284</v>
      </c>
      <c r="N146" s="6" t="s">
        <v>1284</v>
      </c>
      <c r="O146" s="6" t="s">
        <v>1284</v>
      </c>
      <c r="P146" s="6" t="s">
        <v>1284</v>
      </c>
      <c r="Q146" s="6" t="s">
        <v>1284</v>
      </c>
      <c r="R146" s="6" t="s">
        <v>1284</v>
      </c>
      <c r="S146" t="str">
        <f>VLOOKUP(A146,Clusters!A:C,3,0)</f>
        <v>C3</v>
      </c>
    </row>
    <row r="147" spans="1:19">
      <c r="A147" t="s">
        <v>642</v>
      </c>
      <c r="B147" s="6" t="s">
        <v>1284</v>
      </c>
      <c r="C147" s="6" t="s">
        <v>1284</v>
      </c>
      <c r="D147" s="6" t="s">
        <v>1284</v>
      </c>
      <c r="E147" s="6" t="s">
        <v>1284</v>
      </c>
      <c r="F147" s="6">
        <v>42879.708333333299</v>
      </c>
      <c r="G147" s="6" t="s">
        <v>1284</v>
      </c>
      <c r="H147" s="6">
        <v>42880</v>
      </c>
      <c r="I147" s="6" t="s">
        <v>1284</v>
      </c>
      <c r="J147" s="6" t="s">
        <v>1284</v>
      </c>
      <c r="K147" s="6" t="s">
        <v>1284</v>
      </c>
      <c r="L147" s="6" t="s">
        <v>1284</v>
      </c>
      <c r="M147" s="6" t="s">
        <v>1284</v>
      </c>
      <c r="N147" s="6" t="s">
        <v>1284</v>
      </c>
      <c r="O147" s="6" t="s">
        <v>1284</v>
      </c>
      <c r="P147" s="6" t="s">
        <v>1284</v>
      </c>
      <c r="Q147" s="6" t="s">
        <v>1284</v>
      </c>
      <c r="R147" s="6" t="s">
        <v>1284</v>
      </c>
      <c r="S147" t="str">
        <f>VLOOKUP(A147,Clusters!A:C,3,0)</f>
        <v>C4</v>
      </c>
    </row>
    <row r="148" spans="1:19">
      <c r="A148" t="s">
        <v>126</v>
      </c>
      <c r="B148" s="6" t="s">
        <v>1284</v>
      </c>
      <c r="C148" s="6" t="s">
        <v>1284</v>
      </c>
      <c r="D148" s="6" t="s">
        <v>1284</v>
      </c>
      <c r="E148" s="6" t="s">
        <v>1284</v>
      </c>
      <c r="F148" s="6">
        <v>42827.708333333299</v>
      </c>
      <c r="G148" s="6" t="s">
        <v>1284</v>
      </c>
      <c r="H148" s="6">
        <v>42828</v>
      </c>
      <c r="I148" s="6" t="s">
        <v>1284</v>
      </c>
      <c r="J148" s="6" t="s">
        <v>1284</v>
      </c>
      <c r="K148" s="6" t="s">
        <v>1284</v>
      </c>
      <c r="L148" s="6" t="s">
        <v>1284</v>
      </c>
      <c r="M148" s="6" t="s">
        <v>1284</v>
      </c>
      <c r="N148" s="6" t="s">
        <v>1284</v>
      </c>
      <c r="O148" s="6" t="s">
        <v>1284</v>
      </c>
      <c r="P148" s="6" t="s">
        <v>1284</v>
      </c>
      <c r="Q148" s="6" t="s">
        <v>1284</v>
      </c>
      <c r="R148" s="6" t="s">
        <v>1284</v>
      </c>
      <c r="S148" t="str">
        <f>VLOOKUP(A148,Clusters!A:C,3,0)</f>
        <v>C1</v>
      </c>
    </row>
    <row r="149" spans="1:19">
      <c r="A149" t="s">
        <v>159</v>
      </c>
      <c r="B149" s="6" t="s">
        <v>1284</v>
      </c>
      <c r="C149" s="6" t="s">
        <v>1284</v>
      </c>
      <c r="D149" s="6" t="s">
        <v>1284</v>
      </c>
      <c r="E149" s="6" t="s">
        <v>1284</v>
      </c>
      <c r="F149" s="6">
        <v>42766.666666666701</v>
      </c>
      <c r="G149" s="6" t="s">
        <v>1284</v>
      </c>
      <c r="H149" s="6" t="s">
        <v>1284</v>
      </c>
      <c r="I149" s="6" t="s">
        <v>1284</v>
      </c>
      <c r="J149" s="6" t="s">
        <v>1284</v>
      </c>
      <c r="K149" s="6" t="s">
        <v>1284</v>
      </c>
      <c r="L149" s="6" t="s">
        <v>1284</v>
      </c>
      <c r="M149" s="6" t="s">
        <v>1284</v>
      </c>
      <c r="N149" s="6" t="s">
        <v>1284</v>
      </c>
      <c r="O149" s="6" t="s">
        <v>1284</v>
      </c>
      <c r="P149" s="6" t="s">
        <v>1284</v>
      </c>
      <c r="Q149" s="6" t="s">
        <v>1284</v>
      </c>
      <c r="R149" s="6" t="s">
        <v>1284</v>
      </c>
      <c r="S149" t="str">
        <f>VLOOKUP(A149,Clusters!A:C,3,0)</f>
        <v>C1</v>
      </c>
    </row>
    <row r="150" spans="1:19">
      <c r="A150" t="s">
        <v>686</v>
      </c>
      <c r="B150" s="6" t="s">
        <v>1284</v>
      </c>
      <c r="C150" s="6" t="s">
        <v>1284</v>
      </c>
      <c r="D150" s="6" t="s">
        <v>1284</v>
      </c>
      <c r="E150" s="6" t="s">
        <v>1284</v>
      </c>
      <c r="F150" s="6">
        <v>42766.666666666701</v>
      </c>
      <c r="G150" s="6" t="s">
        <v>1284</v>
      </c>
      <c r="H150" s="6" t="s">
        <v>1284</v>
      </c>
      <c r="I150" s="6" t="s">
        <v>1284</v>
      </c>
      <c r="J150" s="6" t="s">
        <v>1284</v>
      </c>
      <c r="K150" s="6" t="s">
        <v>1284</v>
      </c>
      <c r="L150" s="6" t="s">
        <v>1284</v>
      </c>
      <c r="M150" s="6" t="s">
        <v>1284</v>
      </c>
      <c r="N150" s="6" t="s">
        <v>1284</v>
      </c>
      <c r="O150" s="6" t="s">
        <v>1284</v>
      </c>
      <c r="P150" s="6" t="s">
        <v>1284</v>
      </c>
      <c r="Q150" s="6" t="s">
        <v>1284</v>
      </c>
      <c r="R150" s="6" t="s">
        <v>1284</v>
      </c>
      <c r="S150" t="str">
        <f>VLOOKUP(A150,Clusters!A:C,3,0)</f>
        <v>C5</v>
      </c>
    </row>
    <row r="151" spans="1:19">
      <c r="A151" t="s">
        <v>127</v>
      </c>
      <c r="B151" s="6" t="s">
        <v>1284</v>
      </c>
      <c r="C151" s="6" t="s">
        <v>1284</v>
      </c>
      <c r="D151" s="6" t="s">
        <v>1284</v>
      </c>
      <c r="E151" s="6" t="s">
        <v>1284</v>
      </c>
      <c r="F151" s="6">
        <v>43140.666666666701</v>
      </c>
      <c r="G151" s="6" t="s">
        <v>1284</v>
      </c>
      <c r="H151" s="6" t="s">
        <v>1284</v>
      </c>
      <c r="I151" s="6" t="s">
        <v>1284</v>
      </c>
      <c r="J151" s="6" t="s">
        <v>1284</v>
      </c>
      <c r="K151" s="6" t="s">
        <v>1284</v>
      </c>
      <c r="L151" s="6" t="s">
        <v>1284</v>
      </c>
      <c r="M151" s="6" t="s">
        <v>1284</v>
      </c>
      <c r="N151" s="6" t="s">
        <v>1284</v>
      </c>
      <c r="O151" s="6" t="s">
        <v>1284</v>
      </c>
      <c r="P151" s="6" t="s">
        <v>1284</v>
      </c>
      <c r="Q151" s="6" t="s">
        <v>1284</v>
      </c>
      <c r="R151" s="6" t="s">
        <v>1284</v>
      </c>
      <c r="S151" t="str">
        <f>VLOOKUP(A151,Clusters!A:C,3,0)</f>
        <v>C1</v>
      </c>
    </row>
    <row r="152" spans="1:19">
      <c r="A152" t="s">
        <v>1186</v>
      </c>
      <c r="B152" s="6" t="s">
        <v>1284</v>
      </c>
      <c r="C152" s="6" t="s">
        <v>1284</v>
      </c>
      <c r="D152" s="6" t="s">
        <v>1284</v>
      </c>
      <c r="E152" s="6" t="s">
        <v>1284</v>
      </c>
      <c r="F152" s="6" t="s">
        <v>1284</v>
      </c>
      <c r="G152" s="6" t="s">
        <v>1284</v>
      </c>
      <c r="H152" s="6">
        <v>42864</v>
      </c>
      <c r="I152" s="6" t="s">
        <v>1284</v>
      </c>
      <c r="J152" s="6" t="s">
        <v>1284</v>
      </c>
      <c r="K152" s="6" t="s">
        <v>1284</v>
      </c>
      <c r="L152" s="6" t="s">
        <v>1284</v>
      </c>
      <c r="M152" s="6" t="s">
        <v>1284</v>
      </c>
      <c r="N152" s="6" t="s">
        <v>1284</v>
      </c>
      <c r="O152" s="6" t="s">
        <v>1284</v>
      </c>
      <c r="P152" s="6" t="s">
        <v>1284</v>
      </c>
      <c r="Q152" s="6" t="s">
        <v>1284</v>
      </c>
      <c r="R152" s="6" t="s">
        <v>1284</v>
      </c>
      <c r="S152" t="str">
        <f>VLOOKUP(A152,Clusters!A:C,3,0)</f>
        <v>C3</v>
      </c>
    </row>
    <row r="153" spans="1:19">
      <c r="A153" t="s">
        <v>128</v>
      </c>
      <c r="B153" s="6" t="s">
        <v>1284</v>
      </c>
      <c r="C153" s="6" t="s">
        <v>1284</v>
      </c>
      <c r="D153" s="6" t="s">
        <v>1284</v>
      </c>
      <c r="E153" s="6" t="s">
        <v>1284</v>
      </c>
      <c r="F153" s="6">
        <v>42766.666666666701</v>
      </c>
      <c r="G153" s="6" t="s">
        <v>1284</v>
      </c>
      <c r="H153" s="6" t="s">
        <v>1284</v>
      </c>
      <c r="I153" s="6" t="s">
        <v>1284</v>
      </c>
      <c r="J153" s="6" t="s">
        <v>1284</v>
      </c>
      <c r="K153" s="6" t="s">
        <v>1284</v>
      </c>
      <c r="L153" s="6" t="s">
        <v>1284</v>
      </c>
      <c r="M153" s="6" t="s">
        <v>1284</v>
      </c>
      <c r="N153" s="6" t="s">
        <v>1284</v>
      </c>
      <c r="O153" s="6">
        <v>43266</v>
      </c>
      <c r="P153" s="6" t="s">
        <v>1284</v>
      </c>
      <c r="Q153" s="6" t="s">
        <v>1284</v>
      </c>
      <c r="R153" s="6" t="s">
        <v>1284</v>
      </c>
      <c r="S153" t="str">
        <f>VLOOKUP(A153,Clusters!A:C,3,0)</f>
        <v>C1</v>
      </c>
    </row>
    <row r="154" spans="1:19">
      <c r="A154" t="s">
        <v>80</v>
      </c>
      <c r="B154" s="6" t="s">
        <v>1284</v>
      </c>
      <c r="C154" s="6" t="s">
        <v>1284</v>
      </c>
      <c r="D154" s="6" t="s">
        <v>1284</v>
      </c>
      <c r="E154" s="6" t="s">
        <v>1284</v>
      </c>
      <c r="F154" s="6">
        <v>42768.666666666701</v>
      </c>
      <c r="G154" s="6" t="s">
        <v>1284</v>
      </c>
      <c r="H154" s="6">
        <v>42769</v>
      </c>
      <c r="I154" s="6" t="s">
        <v>1284</v>
      </c>
      <c r="J154" s="6" t="s">
        <v>1284</v>
      </c>
      <c r="K154" s="6" t="s">
        <v>1284</v>
      </c>
      <c r="L154" s="6" t="s">
        <v>1284</v>
      </c>
      <c r="M154" s="6" t="s">
        <v>1284</v>
      </c>
      <c r="N154" s="6" t="s">
        <v>1284</v>
      </c>
      <c r="O154" s="6" t="s">
        <v>1284</v>
      </c>
      <c r="P154" s="6" t="s">
        <v>1284</v>
      </c>
      <c r="Q154" s="6" t="s">
        <v>1284</v>
      </c>
      <c r="R154" s="6" t="s">
        <v>1284</v>
      </c>
      <c r="S154" t="str">
        <f>VLOOKUP(A154,Clusters!A:C,3,0)</f>
        <v>C1</v>
      </c>
    </row>
    <row r="155" spans="1:19">
      <c r="A155" t="s">
        <v>82</v>
      </c>
      <c r="B155" s="6" t="s">
        <v>1284</v>
      </c>
      <c r="C155" s="6" t="s">
        <v>1284</v>
      </c>
      <c r="D155" s="6" t="s">
        <v>1284</v>
      </c>
      <c r="E155" s="6" t="s">
        <v>1284</v>
      </c>
      <c r="F155" s="6">
        <v>42922.708333333299</v>
      </c>
      <c r="G155" s="6" t="s">
        <v>1284</v>
      </c>
      <c r="H155" s="6">
        <v>42923</v>
      </c>
      <c r="I155" s="6" t="s">
        <v>1284</v>
      </c>
      <c r="J155" s="6" t="s">
        <v>1284</v>
      </c>
      <c r="K155" s="6" t="s">
        <v>1284</v>
      </c>
      <c r="L155" s="6" t="s">
        <v>1284</v>
      </c>
      <c r="M155" s="6" t="s">
        <v>1284</v>
      </c>
      <c r="N155" s="6" t="s">
        <v>1284</v>
      </c>
      <c r="O155" s="6">
        <v>42944</v>
      </c>
      <c r="P155" s="6" t="s">
        <v>1284</v>
      </c>
      <c r="Q155" s="6" t="s">
        <v>1284</v>
      </c>
      <c r="R155" s="6" t="s">
        <v>1284</v>
      </c>
      <c r="S155" t="str">
        <f>VLOOKUP(A155,Clusters!A:C,3,0)</f>
        <v>C1</v>
      </c>
    </row>
    <row r="156" spans="1:19">
      <c r="A156" t="s">
        <v>83</v>
      </c>
      <c r="B156" s="6" t="s">
        <v>1284</v>
      </c>
      <c r="C156" s="6" t="s">
        <v>1284</v>
      </c>
      <c r="D156" s="6" t="s">
        <v>1284</v>
      </c>
      <c r="E156" s="6" t="s">
        <v>1284</v>
      </c>
      <c r="F156" s="6">
        <v>42873.708333333299</v>
      </c>
      <c r="G156" s="6" t="s">
        <v>1284</v>
      </c>
      <c r="H156" s="6" t="s">
        <v>1284</v>
      </c>
      <c r="I156" s="6" t="s">
        <v>1284</v>
      </c>
      <c r="J156" s="6" t="s">
        <v>1284</v>
      </c>
      <c r="K156" s="6" t="s">
        <v>1284</v>
      </c>
      <c r="L156" s="6" t="s">
        <v>1284</v>
      </c>
      <c r="M156" s="6" t="s">
        <v>1284</v>
      </c>
      <c r="N156" s="6" t="s">
        <v>1284</v>
      </c>
      <c r="O156" s="6" t="s">
        <v>1284</v>
      </c>
      <c r="P156" s="6" t="s">
        <v>1284</v>
      </c>
      <c r="Q156" s="6" t="s">
        <v>1284</v>
      </c>
      <c r="R156" s="6" t="s">
        <v>1284</v>
      </c>
      <c r="S156" t="str">
        <f>VLOOKUP(A156,Clusters!A:C,3,0)</f>
        <v>C1</v>
      </c>
    </row>
    <row r="157" spans="1:19">
      <c r="A157" t="s">
        <v>479</v>
      </c>
      <c r="B157" s="6" t="s">
        <v>1284</v>
      </c>
      <c r="C157" s="6" t="s">
        <v>1284</v>
      </c>
      <c r="D157" s="6" t="s">
        <v>1284</v>
      </c>
      <c r="E157" s="6" t="s">
        <v>1284</v>
      </c>
      <c r="F157" s="6">
        <v>42788.666666666701</v>
      </c>
      <c r="G157" s="6" t="s">
        <v>1284</v>
      </c>
      <c r="H157" s="6">
        <v>42789</v>
      </c>
      <c r="I157" s="6" t="s">
        <v>1284</v>
      </c>
      <c r="J157" s="6" t="s">
        <v>1284</v>
      </c>
      <c r="K157" s="6" t="s">
        <v>1284</v>
      </c>
      <c r="L157" s="6" t="s">
        <v>1284</v>
      </c>
      <c r="M157" s="6" t="s">
        <v>1284</v>
      </c>
      <c r="N157" s="6" t="s">
        <v>1284</v>
      </c>
      <c r="O157" s="6" t="s">
        <v>1284</v>
      </c>
      <c r="P157" s="6" t="s">
        <v>1284</v>
      </c>
      <c r="Q157" s="6" t="s">
        <v>1284</v>
      </c>
      <c r="R157" s="6" t="s">
        <v>1284</v>
      </c>
      <c r="S157" t="str">
        <f>VLOOKUP(A157,Clusters!A:C,3,0)</f>
        <v>C3</v>
      </c>
    </row>
    <row r="158" spans="1:19">
      <c r="A158" t="s">
        <v>460</v>
      </c>
      <c r="B158" s="6" t="s">
        <v>1284</v>
      </c>
      <c r="C158" s="6" t="s">
        <v>1284</v>
      </c>
      <c r="D158" s="6" t="s">
        <v>1284</v>
      </c>
      <c r="E158" s="6" t="s">
        <v>1284</v>
      </c>
      <c r="F158" s="6">
        <v>42827.708333333299</v>
      </c>
      <c r="G158" s="6" t="s">
        <v>1284</v>
      </c>
      <c r="H158" s="6">
        <v>42828</v>
      </c>
      <c r="I158" s="6" t="s">
        <v>1284</v>
      </c>
      <c r="J158" s="6" t="s">
        <v>1284</v>
      </c>
      <c r="K158" s="6" t="s">
        <v>1284</v>
      </c>
      <c r="L158" s="6" t="s">
        <v>1284</v>
      </c>
      <c r="M158" s="6" t="s">
        <v>1284</v>
      </c>
      <c r="N158" s="6" t="s">
        <v>1284</v>
      </c>
      <c r="O158" s="6" t="s">
        <v>1284</v>
      </c>
      <c r="P158" s="6" t="s">
        <v>1284</v>
      </c>
      <c r="Q158" s="6" t="s">
        <v>1284</v>
      </c>
      <c r="R158" s="6" t="s">
        <v>1284</v>
      </c>
      <c r="S158" t="str">
        <f>VLOOKUP(A158,Clusters!A:C,3,0)</f>
        <v>C3</v>
      </c>
    </row>
    <row r="159" spans="1:19">
      <c r="A159" t="s">
        <v>84</v>
      </c>
      <c r="B159" s="6" t="s">
        <v>1284</v>
      </c>
      <c r="C159" s="6" t="s">
        <v>1284</v>
      </c>
      <c r="D159" s="6" t="s">
        <v>1284</v>
      </c>
      <c r="E159" s="6" t="s">
        <v>1284</v>
      </c>
      <c r="F159" s="6">
        <v>43140.666666666701</v>
      </c>
      <c r="G159" s="6" t="s">
        <v>1284</v>
      </c>
      <c r="H159" s="6" t="s">
        <v>1284</v>
      </c>
      <c r="I159" s="6" t="s">
        <v>1284</v>
      </c>
      <c r="J159" s="6" t="s">
        <v>1284</v>
      </c>
      <c r="K159" s="6" t="s">
        <v>1284</v>
      </c>
      <c r="L159" s="6" t="s">
        <v>1284</v>
      </c>
      <c r="M159" s="6" t="s">
        <v>1284</v>
      </c>
      <c r="N159" s="6" t="s">
        <v>1284</v>
      </c>
      <c r="O159" s="6" t="s">
        <v>1284</v>
      </c>
      <c r="P159" s="6" t="s">
        <v>1284</v>
      </c>
      <c r="Q159" s="6" t="s">
        <v>1284</v>
      </c>
      <c r="R159" s="6" t="s">
        <v>1284</v>
      </c>
      <c r="S159" t="str">
        <f>VLOOKUP(A159,Clusters!A:C,3,0)</f>
        <v>C1</v>
      </c>
    </row>
    <row r="160" spans="1:19">
      <c r="A160" t="s">
        <v>85</v>
      </c>
      <c r="B160" s="6" t="s">
        <v>1284</v>
      </c>
      <c r="C160" s="6" t="s">
        <v>1284</v>
      </c>
      <c r="D160" s="6" t="s">
        <v>1284</v>
      </c>
      <c r="E160" s="6" t="s">
        <v>1284</v>
      </c>
      <c r="F160" s="6">
        <v>42785.666666666701</v>
      </c>
      <c r="G160" s="6" t="s">
        <v>1284</v>
      </c>
      <c r="H160" s="6" t="s">
        <v>1284</v>
      </c>
      <c r="I160" s="6" t="s">
        <v>1284</v>
      </c>
      <c r="J160" s="6" t="s">
        <v>1284</v>
      </c>
      <c r="K160" s="6" t="s">
        <v>1284</v>
      </c>
      <c r="L160" s="6" t="s">
        <v>1284</v>
      </c>
      <c r="M160" s="6" t="s">
        <v>1284</v>
      </c>
      <c r="N160" s="6" t="s">
        <v>1284</v>
      </c>
      <c r="O160" s="6" t="s">
        <v>1284</v>
      </c>
      <c r="P160" s="6" t="s">
        <v>1284</v>
      </c>
      <c r="Q160" s="6" t="s">
        <v>1284</v>
      </c>
      <c r="R160" s="6" t="s">
        <v>1284</v>
      </c>
      <c r="S160" t="str">
        <f>VLOOKUP(A160,Clusters!A:C,3,0)</f>
        <v>C1</v>
      </c>
    </row>
    <row r="161" spans="1:19">
      <c r="A161" t="s">
        <v>1287</v>
      </c>
      <c r="B161" s="6">
        <v>43266</v>
      </c>
      <c r="C161" s="6" t="s">
        <v>1284</v>
      </c>
      <c r="D161" s="6" t="s">
        <v>1284</v>
      </c>
      <c r="E161" s="6" t="s">
        <v>1284</v>
      </c>
      <c r="F161" s="6" t="s">
        <v>1284</v>
      </c>
      <c r="G161" s="6" t="s">
        <v>1284</v>
      </c>
      <c r="H161" s="6" t="s">
        <v>1284</v>
      </c>
      <c r="I161" s="6" t="s">
        <v>1284</v>
      </c>
      <c r="J161" s="6" t="s">
        <v>1284</v>
      </c>
      <c r="K161" s="6" t="s">
        <v>1284</v>
      </c>
      <c r="L161" s="6" t="s">
        <v>1284</v>
      </c>
      <c r="M161" s="6" t="s">
        <v>1284</v>
      </c>
      <c r="N161" s="6" t="s">
        <v>1284</v>
      </c>
      <c r="O161" s="6" t="s">
        <v>1284</v>
      </c>
      <c r="P161" s="6" t="s">
        <v>1284</v>
      </c>
      <c r="Q161" s="6" t="s">
        <v>1284</v>
      </c>
      <c r="R161" s="6" t="s">
        <v>1284</v>
      </c>
      <c r="S161" t="str">
        <f>VLOOKUP(A161,Clusters!A:C,3,0)</f>
        <v>C3</v>
      </c>
    </row>
    <row r="162" spans="1:19">
      <c r="A162" t="s">
        <v>346</v>
      </c>
      <c r="B162" s="6" t="s">
        <v>1284</v>
      </c>
      <c r="C162" s="6" t="s">
        <v>1284</v>
      </c>
      <c r="D162" s="6" t="s">
        <v>1284</v>
      </c>
      <c r="E162" s="6" t="s">
        <v>1284</v>
      </c>
      <c r="F162" s="6" t="s">
        <v>1284</v>
      </c>
      <c r="G162" s="6" t="s">
        <v>1284</v>
      </c>
      <c r="H162" s="6">
        <v>42838</v>
      </c>
      <c r="I162" s="6" t="s">
        <v>1284</v>
      </c>
      <c r="J162" s="6" t="s">
        <v>1284</v>
      </c>
      <c r="K162" s="6" t="s">
        <v>1284</v>
      </c>
      <c r="L162" s="6" t="s">
        <v>1284</v>
      </c>
      <c r="M162" s="6" t="s">
        <v>1284</v>
      </c>
      <c r="N162" s="6" t="s">
        <v>1284</v>
      </c>
      <c r="O162" s="6" t="s">
        <v>1284</v>
      </c>
      <c r="P162" s="6" t="s">
        <v>1284</v>
      </c>
      <c r="Q162" s="6" t="s">
        <v>1284</v>
      </c>
      <c r="R162" s="6" t="s">
        <v>1284</v>
      </c>
      <c r="S162" t="str">
        <f>VLOOKUP(A162,Clusters!A:C,3,0)</f>
        <v>C2</v>
      </c>
    </row>
    <row r="163" spans="1:19">
      <c r="A163" t="s">
        <v>503</v>
      </c>
      <c r="B163" s="6" t="s">
        <v>1284</v>
      </c>
      <c r="C163" s="6" t="s">
        <v>1284</v>
      </c>
      <c r="D163" s="6" t="s">
        <v>1284</v>
      </c>
      <c r="E163" s="6" t="s">
        <v>1284</v>
      </c>
      <c r="F163" s="6" t="s">
        <v>1284</v>
      </c>
      <c r="G163" s="6" t="s">
        <v>1284</v>
      </c>
      <c r="H163" s="6">
        <v>42877</v>
      </c>
      <c r="I163" s="6" t="s">
        <v>1284</v>
      </c>
      <c r="J163" s="6" t="s">
        <v>1284</v>
      </c>
      <c r="K163" s="6" t="s">
        <v>1284</v>
      </c>
      <c r="L163" s="6" t="s">
        <v>1284</v>
      </c>
      <c r="M163" s="6" t="s">
        <v>1284</v>
      </c>
      <c r="N163" s="6" t="s">
        <v>1284</v>
      </c>
      <c r="O163" s="6" t="s">
        <v>1284</v>
      </c>
      <c r="P163" s="6" t="s">
        <v>1284</v>
      </c>
      <c r="Q163" s="6" t="s">
        <v>1284</v>
      </c>
      <c r="R163" s="6" t="s">
        <v>1284</v>
      </c>
      <c r="S163" t="str">
        <f>VLOOKUP(A163,Clusters!A:C,3,0)</f>
        <v>C3</v>
      </c>
    </row>
    <row r="164" spans="1:19">
      <c r="A164" t="s">
        <v>462</v>
      </c>
      <c r="B164" s="6" t="s">
        <v>1284</v>
      </c>
      <c r="C164" s="6" t="s">
        <v>1284</v>
      </c>
      <c r="D164" s="6" t="s">
        <v>1284</v>
      </c>
      <c r="E164" s="6" t="s">
        <v>1284</v>
      </c>
      <c r="F164" s="6">
        <v>42861.708333333299</v>
      </c>
      <c r="G164" s="6" t="s">
        <v>1284</v>
      </c>
      <c r="H164" s="6">
        <v>42862</v>
      </c>
      <c r="I164" s="6" t="s">
        <v>1284</v>
      </c>
      <c r="J164" s="6" t="s">
        <v>1284</v>
      </c>
      <c r="K164" s="6" t="s">
        <v>1284</v>
      </c>
      <c r="L164" s="6" t="s">
        <v>1284</v>
      </c>
      <c r="M164" s="6" t="s">
        <v>1284</v>
      </c>
      <c r="N164" s="6" t="s">
        <v>1284</v>
      </c>
      <c r="O164" s="6" t="s">
        <v>1284</v>
      </c>
      <c r="P164" s="6" t="s">
        <v>1284</v>
      </c>
      <c r="Q164" s="6" t="s">
        <v>1284</v>
      </c>
      <c r="R164" s="6" t="s">
        <v>1284</v>
      </c>
      <c r="S164" t="str">
        <f>VLOOKUP(A164,Clusters!A:C,3,0)</f>
        <v>C3</v>
      </c>
    </row>
    <row r="165" spans="1:19">
      <c r="A165" t="s">
        <v>244</v>
      </c>
      <c r="B165" s="6" t="s">
        <v>1284</v>
      </c>
      <c r="C165" s="6" t="s">
        <v>1284</v>
      </c>
      <c r="D165" s="6" t="s">
        <v>1284</v>
      </c>
      <c r="E165" s="6" t="s">
        <v>1284</v>
      </c>
      <c r="F165" s="6">
        <v>42837.708333333299</v>
      </c>
      <c r="G165" s="6" t="s">
        <v>1284</v>
      </c>
      <c r="H165" s="6" t="s">
        <v>1284</v>
      </c>
      <c r="I165" s="6" t="s">
        <v>1284</v>
      </c>
      <c r="J165" s="6" t="s">
        <v>1284</v>
      </c>
      <c r="K165" s="6" t="s">
        <v>1284</v>
      </c>
      <c r="L165" s="6" t="s">
        <v>1284</v>
      </c>
      <c r="M165" s="6" t="s">
        <v>1284</v>
      </c>
      <c r="N165" s="6" t="s">
        <v>1284</v>
      </c>
      <c r="O165" s="6" t="s">
        <v>1284</v>
      </c>
      <c r="P165" s="6" t="s">
        <v>1284</v>
      </c>
      <c r="Q165" s="6" t="s">
        <v>1284</v>
      </c>
      <c r="R165" s="6" t="s">
        <v>1284</v>
      </c>
      <c r="S165" t="str">
        <f>VLOOKUP(A165,Clusters!A:C,3,0)</f>
        <v>C2</v>
      </c>
    </row>
    <row r="166" spans="1:19">
      <c r="A166" t="s">
        <v>687</v>
      </c>
      <c r="B166" s="6" t="s">
        <v>1284</v>
      </c>
      <c r="C166" s="6" t="s">
        <v>1284</v>
      </c>
      <c r="D166" s="6" t="s">
        <v>1284</v>
      </c>
      <c r="E166" s="6" t="s">
        <v>1284</v>
      </c>
      <c r="F166" s="6">
        <v>42847.708333333299</v>
      </c>
      <c r="G166" s="6" t="s">
        <v>1284</v>
      </c>
      <c r="H166" s="6">
        <v>42848</v>
      </c>
      <c r="I166" s="6" t="s">
        <v>1284</v>
      </c>
      <c r="J166" s="6" t="s">
        <v>1284</v>
      </c>
      <c r="K166" s="6" t="s">
        <v>1284</v>
      </c>
      <c r="L166" s="6" t="s">
        <v>1284</v>
      </c>
      <c r="M166" s="6" t="s">
        <v>1284</v>
      </c>
      <c r="N166" s="6" t="s">
        <v>1284</v>
      </c>
      <c r="O166" s="6" t="s">
        <v>1284</v>
      </c>
      <c r="P166" s="6" t="s">
        <v>1284</v>
      </c>
      <c r="Q166" s="6" t="s">
        <v>1284</v>
      </c>
      <c r="R166" s="6" t="s">
        <v>1284</v>
      </c>
      <c r="S166" t="str">
        <f>VLOOKUP(A166,Clusters!A:C,3,0)</f>
        <v>C5</v>
      </c>
    </row>
    <row r="167" spans="1:19">
      <c r="A167" t="s">
        <v>717</v>
      </c>
      <c r="B167" s="6" t="s">
        <v>1284</v>
      </c>
      <c r="C167" s="6" t="s">
        <v>1284</v>
      </c>
      <c r="D167" s="6" t="s">
        <v>1284</v>
      </c>
      <c r="E167" s="6" t="s">
        <v>1284</v>
      </c>
      <c r="F167" s="6" t="s">
        <v>1284</v>
      </c>
      <c r="G167" s="6" t="s">
        <v>1284</v>
      </c>
      <c r="H167" s="6">
        <v>42874</v>
      </c>
      <c r="I167" s="6" t="s">
        <v>1284</v>
      </c>
      <c r="J167" s="6" t="s">
        <v>1284</v>
      </c>
      <c r="K167" s="6" t="s">
        <v>1284</v>
      </c>
      <c r="L167" s="6" t="s">
        <v>1284</v>
      </c>
      <c r="M167" s="6" t="s">
        <v>1284</v>
      </c>
      <c r="N167" s="6" t="s">
        <v>1284</v>
      </c>
      <c r="O167" s="6" t="s">
        <v>1284</v>
      </c>
      <c r="P167" s="6" t="s">
        <v>1284</v>
      </c>
      <c r="Q167" s="6" t="s">
        <v>1284</v>
      </c>
      <c r="R167" s="6" t="s">
        <v>1284</v>
      </c>
      <c r="S167" t="str">
        <f>VLOOKUP(A167,Clusters!A:C,3,0)</f>
        <v>C5</v>
      </c>
    </row>
    <row r="168" spans="1:19">
      <c r="A168" t="s">
        <v>544</v>
      </c>
      <c r="B168" s="6" t="s">
        <v>1284</v>
      </c>
      <c r="C168" s="6" t="s">
        <v>1284</v>
      </c>
      <c r="D168" s="6" t="s">
        <v>1284</v>
      </c>
      <c r="E168" s="6" t="s">
        <v>1284</v>
      </c>
      <c r="F168" s="6">
        <v>42977.708333333299</v>
      </c>
      <c r="G168" s="6" t="s">
        <v>1284</v>
      </c>
      <c r="H168" s="6" t="s">
        <v>1284</v>
      </c>
      <c r="I168" s="6" t="s">
        <v>1284</v>
      </c>
      <c r="J168" s="6" t="s">
        <v>1284</v>
      </c>
      <c r="K168" s="6" t="s">
        <v>1284</v>
      </c>
      <c r="L168" s="6" t="s">
        <v>1284</v>
      </c>
      <c r="M168" s="6" t="s">
        <v>1284</v>
      </c>
      <c r="N168" s="6" t="s">
        <v>1284</v>
      </c>
      <c r="O168" s="6" t="s">
        <v>1284</v>
      </c>
      <c r="P168" s="6" t="s">
        <v>1284</v>
      </c>
      <c r="Q168" s="6" t="s">
        <v>1284</v>
      </c>
      <c r="R168" s="6" t="s">
        <v>1284</v>
      </c>
      <c r="S168" t="str">
        <f>VLOOKUP(A168,Clusters!A:C,3,0)</f>
        <v>C4</v>
      </c>
    </row>
    <row r="169" spans="1:19">
      <c r="A169" t="s">
        <v>545</v>
      </c>
      <c r="B169" s="6" t="s">
        <v>1284</v>
      </c>
      <c r="C169" s="6" t="s">
        <v>1284</v>
      </c>
      <c r="D169" s="6" t="s">
        <v>1284</v>
      </c>
      <c r="E169" s="6" t="s">
        <v>1284</v>
      </c>
      <c r="F169" s="6">
        <v>42873.708333333299</v>
      </c>
      <c r="G169" s="6" t="s">
        <v>1284</v>
      </c>
      <c r="H169" s="6" t="s">
        <v>1284</v>
      </c>
      <c r="I169" s="6" t="s">
        <v>1284</v>
      </c>
      <c r="J169" s="6" t="s">
        <v>1284</v>
      </c>
      <c r="K169" s="6" t="s">
        <v>1284</v>
      </c>
      <c r="L169" s="6" t="s">
        <v>1284</v>
      </c>
      <c r="M169" s="6" t="s">
        <v>1284</v>
      </c>
      <c r="N169" s="6" t="s">
        <v>1284</v>
      </c>
      <c r="O169" s="6" t="s">
        <v>1284</v>
      </c>
      <c r="P169" s="6" t="s">
        <v>1284</v>
      </c>
      <c r="Q169" s="6" t="s">
        <v>1284</v>
      </c>
      <c r="R169" s="6" t="s">
        <v>1284</v>
      </c>
      <c r="S169" t="str">
        <f>VLOOKUP(A169,Clusters!A:C,3,0)</f>
        <v>C4</v>
      </c>
    </row>
    <row r="170" spans="1:19">
      <c r="A170" t="s">
        <v>546</v>
      </c>
      <c r="B170" s="6" t="s">
        <v>1284</v>
      </c>
      <c r="C170" s="6" t="s">
        <v>1284</v>
      </c>
      <c r="D170" s="6" t="s">
        <v>1284</v>
      </c>
      <c r="E170" s="6" t="s">
        <v>1284</v>
      </c>
      <c r="F170" s="6">
        <v>43140.666666666701</v>
      </c>
      <c r="G170" s="6" t="s">
        <v>1284</v>
      </c>
      <c r="H170" s="6" t="s">
        <v>1284</v>
      </c>
      <c r="I170" s="6" t="s">
        <v>1284</v>
      </c>
      <c r="J170" s="6" t="s">
        <v>1284</v>
      </c>
      <c r="K170" s="6" t="s">
        <v>1284</v>
      </c>
      <c r="L170" s="6" t="s">
        <v>1284</v>
      </c>
      <c r="M170" s="6" t="s">
        <v>1284</v>
      </c>
      <c r="N170" s="6" t="s">
        <v>1284</v>
      </c>
      <c r="O170" s="6" t="s">
        <v>1284</v>
      </c>
      <c r="P170" s="6" t="s">
        <v>1284</v>
      </c>
      <c r="Q170" s="6" t="s">
        <v>1284</v>
      </c>
      <c r="R170" s="6" t="s">
        <v>1284</v>
      </c>
      <c r="S170" t="str">
        <f>VLOOKUP(A170,Clusters!A:C,3,0)</f>
        <v>C4</v>
      </c>
    </row>
    <row r="171" spans="1:19">
      <c r="A171" t="s">
        <v>547</v>
      </c>
      <c r="B171" s="6" t="s">
        <v>1284</v>
      </c>
      <c r="C171" s="6" t="s">
        <v>1284</v>
      </c>
      <c r="D171" s="6" t="s">
        <v>1284</v>
      </c>
      <c r="E171" s="6" t="s">
        <v>1284</v>
      </c>
      <c r="F171" s="6">
        <v>43098.666666666701</v>
      </c>
      <c r="G171" s="6" t="s">
        <v>1284</v>
      </c>
      <c r="H171" s="6" t="s">
        <v>1284</v>
      </c>
      <c r="I171" s="6" t="s">
        <v>1284</v>
      </c>
      <c r="J171" s="6" t="s">
        <v>1284</v>
      </c>
      <c r="K171" s="6" t="s">
        <v>1284</v>
      </c>
      <c r="L171" s="6" t="s">
        <v>1284</v>
      </c>
      <c r="M171" s="6" t="s">
        <v>1284</v>
      </c>
      <c r="N171" s="6" t="s">
        <v>1284</v>
      </c>
      <c r="O171" s="6" t="s">
        <v>1284</v>
      </c>
      <c r="P171" s="6" t="s">
        <v>1284</v>
      </c>
      <c r="Q171" s="6" t="s">
        <v>1284</v>
      </c>
      <c r="R171" s="6" t="s">
        <v>1284</v>
      </c>
      <c r="S171" t="str">
        <f>VLOOKUP(A171,Clusters!A:C,3,0)</f>
        <v>C4</v>
      </c>
    </row>
    <row r="172" spans="1:19">
      <c r="A172" t="s">
        <v>719</v>
      </c>
      <c r="B172" s="6" t="s">
        <v>1284</v>
      </c>
      <c r="C172" s="6" t="s">
        <v>1284</v>
      </c>
      <c r="D172" s="6" t="s">
        <v>1284</v>
      </c>
      <c r="E172" s="6" t="s">
        <v>1284</v>
      </c>
      <c r="F172" s="6">
        <v>42858.708333333299</v>
      </c>
      <c r="G172" s="6" t="s">
        <v>1284</v>
      </c>
      <c r="H172" s="6" t="s">
        <v>1284</v>
      </c>
      <c r="I172" s="6" t="s">
        <v>1284</v>
      </c>
      <c r="J172" s="6" t="s">
        <v>1284</v>
      </c>
      <c r="K172" s="6" t="s">
        <v>1284</v>
      </c>
      <c r="L172" s="6" t="s">
        <v>1284</v>
      </c>
      <c r="M172" s="6" t="s">
        <v>1284</v>
      </c>
      <c r="N172" s="6" t="s">
        <v>1284</v>
      </c>
      <c r="O172" s="6" t="s">
        <v>1284</v>
      </c>
      <c r="P172" s="6" t="s">
        <v>1284</v>
      </c>
      <c r="Q172" s="6" t="s">
        <v>1284</v>
      </c>
      <c r="R172" s="6" t="s">
        <v>1284</v>
      </c>
      <c r="S172" t="str">
        <f>VLOOKUP(A172,Clusters!A:C,3,0)</f>
        <v>C5</v>
      </c>
    </row>
    <row r="173" spans="1:19">
      <c r="A173" t="s">
        <v>690</v>
      </c>
      <c r="B173" s="6" t="s">
        <v>1284</v>
      </c>
      <c r="C173" s="6" t="s">
        <v>1284</v>
      </c>
      <c r="D173" s="6" t="s">
        <v>1284</v>
      </c>
      <c r="E173" s="6" t="s">
        <v>1284</v>
      </c>
      <c r="F173" s="6">
        <v>42837.708333333299</v>
      </c>
      <c r="G173" s="6" t="s">
        <v>1284</v>
      </c>
      <c r="H173" s="6">
        <v>42838</v>
      </c>
      <c r="I173" s="6" t="s">
        <v>1284</v>
      </c>
      <c r="J173" s="6" t="s">
        <v>1284</v>
      </c>
      <c r="K173" s="6" t="s">
        <v>1284</v>
      </c>
      <c r="L173" s="6" t="s">
        <v>1284</v>
      </c>
      <c r="M173" s="6" t="s">
        <v>1284</v>
      </c>
      <c r="N173" s="6" t="s">
        <v>1284</v>
      </c>
      <c r="O173" s="6" t="s">
        <v>1284</v>
      </c>
      <c r="P173" s="6" t="s">
        <v>1284</v>
      </c>
      <c r="Q173" s="6" t="s">
        <v>1284</v>
      </c>
      <c r="R173" s="6" t="s">
        <v>1284</v>
      </c>
      <c r="S173" t="str">
        <f>VLOOKUP(A173,Clusters!A:C,3,0)</f>
        <v>C5</v>
      </c>
    </row>
    <row r="174" spans="1:19">
      <c r="A174" t="s">
        <v>548</v>
      </c>
      <c r="B174" s="6" t="s">
        <v>1284</v>
      </c>
      <c r="C174" s="6" t="s">
        <v>1284</v>
      </c>
      <c r="D174" s="6" t="s">
        <v>1284</v>
      </c>
      <c r="E174" s="6" t="s">
        <v>1284</v>
      </c>
      <c r="F174" s="6">
        <v>42851.708333333299</v>
      </c>
      <c r="G174" s="6" t="s">
        <v>1284</v>
      </c>
      <c r="H174" s="6" t="s">
        <v>1284</v>
      </c>
      <c r="I174" s="6" t="s">
        <v>1284</v>
      </c>
      <c r="J174" s="6" t="s">
        <v>1284</v>
      </c>
      <c r="K174" s="6" t="s">
        <v>1284</v>
      </c>
      <c r="L174" s="6" t="s">
        <v>1284</v>
      </c>
      <c r="M174" s="6" t="s">
        <v>1284</v>
      </c>
      <c r="N174" s="6" t="s">
        <v>1284</v>
      </c>
      <c r="O174" s="6" t="s">
        <v>1284</v>
      </c>
      <c r="P174" s="6" t="s">
        <v>1284</v>
      </c>
      <c r="Q174" s="6" t="s">
        <v>1284</v>
      </c>
      <c r="R174" s="6" t="s">
        <v>1284</v>
      </c>
      <c r="S174" t="str">
        <f>VLOOKUP(A174,Clusters!A:C,3,0)</f>
        <v>C4</v>
      </c>
    </row>
    <row r="175" spans="1:19">
      <c r="A175" t="s">
        <v>692</v>
      </c>
      <c r="B175" s="6" t="s">
        <v>1284</v>
      </c>
      <c r="C175" s="6" t="s">
        <v>1284</v>
      </c>
      <c r="D175" s="6" t="s">
        <v>1284</v>
      </c>
      <c r="E175" s="6" t="s">
        <v>1284</v>
      </c>
      <c r="F175" s="6">
        <v>42766.666666666701</v>
      </c>
      <c r="G175" s="6" t="s">
        <v>1284</v>
      </c>
      <c r="H175" s="6" t="s">
        <v>1284</v>
      </c>
      <c r="I175" s="6" t="s">
        <v>1284</v>
      </c>
      <c r="J175" s="6" t="s">
        <v>1284</v>
      </c>
      <c r="K175" s="6" t="s">
        <v>1284</v>
      </c>
      <c r="L175" s="6" t="s">
        <v>1284</v>
      </c>
      <c r="M175" s="6" t="s">
        <v>1284</v>
      </c>
      <c r="N175" s="6" t="s">
        <v>1284</v>
      </c>
      <c r="O175" s="6" t="s">
        <v>1284</v>
      </c>
      <c r="P175" s="6" t="s">
        <v>1284</v>
      </c>
      <c r="Q175" s="6" t="s">
        <v>1284</v>
      </c>
      <c r="R175" s="6" t="s">
        <v>1284</v>
      </c>
      <c r="S175" t="str">
        <f>VLOOKUP(A175,Clusters!A:C,3,0)</f>
        <v>C5</v>
      </c>
    </row>
    <row r="176" spans="1:19">
      <c r="A176" t="s">
        <v>693</v>
      </c>
      <c r="B176" s="6" t="s">
        <v>1284</v>
      </c>
      <c r="C176" s="6" t="s">
        <v>1284</v>
      </c>
      <c r="D176" s="6" t="s">
        <v>1284</v>
      </c>
      <c r="E176" s="6" t="s">
        <v>1284</v>
      </c>
      <c r="F176" s="6" t="s">
        <v>1284</v>
      </c>
      <c r="G176" s="6" t="s">
        <v>1284</v>
      </c>
      <c r="H176" s="6">
        <v>42828</v>
      </c>
      <c r="I176" s="6" t="s">
        <v>1284</v>
      </c>
      <c r="J176" s="6" t="s">
        <v>1284</v>
      </c>
      <c r="K176" s="6" t="s">
        <v>1284</v>
      </c>
      <c r="L176" s="6" t="s">
        <v>1284</v>
      </c>
      <c r="M176" s="6" t="s">
        <v>1284</v>
      </c>
      <c r="N176" s="6" t="s">
        <v>1284</v>
      </c>
      <c r="O176" s="6" t="s">
        <v>1284</v>
      </c>
      <c r="P176" s="6" t="s">
        <v>1284</v>
      </c>
      <c r="Q176" s="6" t="s">
        <v>1284</v>
      </c>
      <c r="R176" s="6" t="s">
        <v>1284</v>
      </c>
      <c r="S176" t="str">
        <f>VLOOKUP(A176,Clusters!A:C,3,0)</f>
        <v>C5</v>
      </c>
    </row>
    <row r="177" spans="1:19">
      <c r="A177" t="s">
        <v>551</v>
      </c>
      <c r="B177" s="6" t="s">
        <v>1284</v>
      </c>
      <c r="C177" s="6" t="s">
        <v>1284</v>
      </c>
      <c r="D177" s="6" t="s">
        <v>1284</v>
      </c>
      <c r="E177" s="6" t="s">
        <v>1284</v>
      </c>
      <c r="F177" s="6">
        <v>42844.708333333299</v>
      </c>
      <c r="G177" s="6" t="s">
        <v>1284</v>
      </c>
      <c r="H177" s="6">
        <v>42846</v>
      </c>
      <c r="I177" s="6" t="s">
        <v>1284</v>
      </c>
      <c r="J177" s="6" t="s">
        <v>1284</v>
      </c>
      <c r="K177" s="6" t="s">
        <v>1284</v>
      </c>
      <c r="L177" s="6" t="s">
        <v>1284</v>
      </c>
      <c r="M177" s="6" t="s">
        <v>1284</v>
      </c>
      <c r="N177" s="6" t="s">
        <v>1284</v>
      </c>
      <c r="O177" s="6" t="s">
        <v>1284</v>
      </c>
      <c r="P177" s="6" t="s">
        <v>1284</v>
      </c>
      <c r="Q177" s="6" t="s">
        <v>1284</v>
      </c>
      <c r="R177" s="6" t="s">
        <v>1284</v>
      </c>
      <c r="S177" t="str">
        <f>VLOOKUP(A177,Clusters!A:C,3,0)</f>
        <v>C4</v>
      </c>
    </row>
    <row r="178" spans="1:19">
      <c r="A178" t="s">
        <v>722</v>
      </c>
      <c r="B178" s="6" t="s">
        <v>1284</v>
      </c>
      <c r="C178" s="6" t="s">
        <v>1284</v>
      </c>
      <c r="D178" s="6" t="s">
        <v>1284</v>
      </c>
      <c r="E178" s="6" t="s">
        <v>1284</v>
      </c>
      <c r="F178" s="6">
        <v>42837.708333333299</v>
      </c>
      <c r="G178" s="6" t="s">
        <v>1284</v>
      </c>
      <c r="H178" s="6" t="s">
        <v>1284</v>
      </c>
      <c r="I178" s="6" t="s">
        <v>1284</v>
      </c>
      <c r="J178" s="6" t="s">
        <v>1284</v>
      </c>
      <c r="K178" s="6" t="s">
        <v>1284</v>
      </c>
      <c r="L178" s="6" t="s">
        <v>1284</v>
      </c>
      <c r="M178" s="6" t="s">
        <v>1284</v>
      </c>
      <c r="N178" s="6" t="s">
        <v>1284</v>
      </c>
      <c r="O178" s="6" t="s">
        <v>1284</v>
      </c>
      <c r="P178" s="6" t="s">
        <v>1284</v>
      </c>
      <c r="Q178" s="6" t="s">
        <v>1284</v>
      </c>
      <c r="R178" s="6" t="s">
        <v>1284</v>
      </c>
      <c r="S178" t="str">
        <f>VLOOKUP(A178,Clusters!A:C,3,0)</f>
        <v>C5</v>
      </c>
    </row>
    <row r="179" spans="1:19">
      <c r="A179" t="s">
        <v>569</v>
      </c>
      <c r="B179" s="6" t="s">
        <v>1284</v>
      </c>
      <c r="C179" s="6" t="s">
        <v>1284</v>
      </c>
      <c r="D179" s="6" t="s">
        <v>1284</v>
      </c>
      <c r="E179" s="6" t="s">
        <v>1284</v>
      </c>
      <c r="F179" s="6">
        <v>42934.708333333299</v>
      </c>
      <c r="G179" s="6" t="s">
        <v>1284</v>
      </c>
      <c r="H179" s="6">
        <v>42935</v>
      </c>
      <c r="I179" s="6" t="s">
        <v>1284</v>
      </c>
      <c r="J179" s="6" t="s">
        <v>1284</v>
      </c>
      <c r="K179" s="6" t="s">
        <v>1284</v>
      </c>
      <c r="L179" s="6" t="s">
        <v>1284</v>
      </c>
      <c r="M179" s="6" t="s">
        <v>1284</v>
      </c>
      <c r="N179" s="6" t="s">
        <v>1284</v>
      </c>
      <c r="O179" s="6" t="s">
        <v>1284</v>
      </c>
      <c r="P179" s="6" t="s">
        <v>1284</v>
      </c>
      <c r="Q179" s="6" t="s">
        <v>1284</v>
      </c>
      <c r="R179" s="6" t="s">
        <v>1284</v>
      </c>
      <c r="S179" t="str">
        <f>VLOOKUP(A179,Clusters!A:C,3,0)</f>
        <v>C4</v>
      </c>
    </row>
    <row r="180" spans="1:19">
      <c r="A180" t="s">
        <v>723</v>
      </c>
      <c r="B180" s="6" t="s">
        <v>1284</v>
      </c>
      <c r="C180" s="6" t="s">
        <v>1284</v>
      </c>
      <c r="D180" s="6" t="s">
        <v>1284</v>
      </c>
      <c r="E180" s="6" t="s">
        <v>1284</v>
      </c>
      <c r="F180" s="6">
        <v>42914.708333333299</v>
      </c>
      <c r="G180" s="6" t="s">
        <v>1284</v>
      </c>
      <c r="H180" s="6" t="s">
        <v>1284</v>
      </c>
      <c r="I180" s="6" t="s">
        <v>1284</v>
      </c>
      <c r="J180" s="6" t="s">
        <v>1284</v>
      </c>
      <c r="K180" s="6" t="s">
        <v>1284</v>
      </c>
      <c r="L180" s="6" t="s">
        <v>1284</v>
      </c>
      <c r="M180" s="6" t="s">
        <v>1284</v>
      </c>
      <c r="N180" s="6" t="s">
        <v>1284</v>
      </c>
      <c r="O180" s="6" t="s">
        <v>1284</v>
      </c>
      <c r="P180" s="6" t="s">
        <v>1284</v>
      </c>
      <c r="Q180" s="6" t="s">
        <v>1284</v>
      </c>
      <c r="R180" s="6" t="s">
        <v>1284</v>
      </c>
      <c r="S180" t="str">
        <f>VLOOKUP(A180,Clusters!A:C,3,0)</f>
        <v>C5</v>
      </c>
    </row>
    <row r="181" spans="1:19">
      <c r="A181" t="s">
        <v>570</v>
      </c>
      <c r="B181" s="6" t="s">
        <v>1284</v>
      </c>
      <c r="C181" s="6" t="s">
        <v>1284</v>
      </c>
      <c r="D181" s="6" t="s">
        <v>1284</v>
      </c>
      <c r="E181" s="6" t="s">
        <v>1284</v>
      </c>
      <c r="F181" s="6" t="s">
        <v>1284</v>
      </c>
      <c r="G181" s="6" t="s">
        <v>1284</v>
      </c>
      <c r="H181" s="6">
        <v>42828</v>
      </c>
      <c r="I181" s="6" t="s">
        <v>1284</v>
      </c>
      <c r="J181" s="6" t="s">
        <v>1284</v>
      </c>
      <c r="K181" s="6" t="s">
        <v>1284</v>
      </c>
      <c r="L181" s="6" t="s">
        <v>1284</v>
      </c>
      <c r="M181" s="6" t="s">
        <v>1284</v>
      </c>
      <c r="N181" s="6" t="s">
        <v>1284</v>
      </c>
      <c r="O181" s="6" t="s">
        <v>1284</v>
      </c>
      <c r="P181" s="6" t="s">
        <v>1284</v>
      </c>
      <c r="Q181" s="6" t="s">
        <v>1284</v>
      </c>
      <c r="R181" s="6" t="s">
        <v>1284</v>
      </c>
      <c r="S181" t="str">
        <f>VLOOKUP(A181,Clusters!A:C,3,0)</f>
        <v>C4</v>
      </c>
    </row>
    <row r="182" spans="1:19">
      <c r="A182" t="s">
        <v>571</v>
      </c>
      <c r="B182" s="6" t="s">
        <v>1284</v>
      </c>
      <c r="C182" s="6" t="s">
        <v>1284</v>
      </c>
      <c r="D182" s="6" t="s">
        <v>1284</v>
      </c>
      <c r="E182" s="6" t="s">
        <v>1284</v>
      </c>
      <c r="F182" s="6" t="s">
        <v>1284</v>
      </c>
      <c r="G182" s="6" t="s">
        <v>1284</v>
      </c>
      <c r="H182" s="6">
        <v>42760</v>
      </c>
      <c r="I182" s="6" t="s">
        <v>1284</v>
      </c>
      <c r="J182" s="6" t="s">
        <v>1284</v>
      </c>
      <c r="K182" s="6" t="s">
        <v>1284</v>
      </c>
      <c r="L182" s="6" t="s">
        <v>1284</v>
      </c>
      <c r="M182" s="6" t="s">
        <v>1284</v>
      </c>
      <c r="N182" s="6" t="s">
        <v>1284</v>
      </c>
      <c r="O182" s="6" t="s">
        <v>1284</v>
      </c>
      <c r="P182" s="6" t="s">
        <v>1284</v>
      </c>
      <c r="Q182" s="6" t="s">
        <v>1284</v>
      </c>
      <c r="R182" s="6" t="s">
        <v>1284</v>
      </c>
      <c r="S182" t="str">
        <f>VLOOKUP(A182,Clusters!A:C,3,0)</f>
        <v>C4</v>
      </c>
    </row>
    <row r="183" spans="1:19">
      <c r="A183" t="s">
        <v>596</v>
      </c>
      <c r="B183" s="6" t="s">
        <v>1284</v>
      </c>
      <c r="C183" s="6" t="s">
        <v>1284</v>
      </c>
      <c r="D183" s="6" t="s">
        <v>1284</v>
      </c>
      <c r="E183" s="6" t="s">
        <v>1284</v>
      </c>
      <c r="F183" s="6">
        <v>42788.666666666701</v>
      </c>
      <c r="G183" s="6" t="s">
        <v>1284</v>
      </c>
      <c r="H183" s="6" t="s">
        <v>1284</v>
      </c>
      <c r="I183" s="6" t="s">
        <v>1284</v>
      </c>
      <c r="J183" s="6" t="s">
        <v>1284</v>
      </c>
      <c r="K183" s="6" t="s">
        <v>1284</v>
      </c>
      <c r="L183" s="6" t="s">
        <v>1284</v>
      </c>
      <c r="M183" s="6" t="s">
        <v>1284</v>
      </c>
      <c r="N183" s="6" t="s">
        <v>1284</v>
      </c>
      <c r="O183" s="6" t="s">
        <v>1284</v>
      </c>
      <c r="P183" s="6" t="s">
        <v>1284</v>
      </c>
      <c r="Q183" s="6" t="s">
        <v>1284</v>
      </c>
      <c r="R183" s="6" t="s">
        <v>1284</v>
      </c>
      <c r="S183" t="str">
        <f>VLOOKUP(A183,Clusters!A:C,3,0)</f>
        <v>C4</v>
      </c>
    </row>
    <row r="184" spans="1:19">
      <c r="A184" t="s">
        <v>747</v>
      </c>
      <c r="B184" s="6" t="s">
        <v>1284</v>
      </c>
      <c r="C184" s="6" t="s">
        <v>1284</v>
      </c>
      <c r="D184" s="6" t="s">
        <v>1284</v>
      </c>
      <c r="E184" s="6" t="s">
        <v>1284</v>
      </c>
      <c r="F184" s="6">
        <v>42863.708333333299</v>
      </c>
      <c r="G184" s="6" t="s">
        <v>1284</v>
      </c>
      <c r="H184" s="6" t="s">
        <v>1284</v>
      </c>
      <c r="I184" s="6" t="s">
        <v>1284</v>
      </c>
      <c r="J184" s="6" t="s">
        <v>1284</v>
      </c>
      <c r="K184" s="6" t="s">
        <v>1284</v>
      </c>
      <c r="L184" s="6" t="s">
        <v>1284</v>
      </c>
      <c r="M184" s="6" t="s">
        <v>1284</v>
      </c>
      <c r="N184" s="6" t="s">
        <v>1284</v>
      </c>
      <c r="O184" s="6" t="s">
        <v>1284</v>
      </c>
      <c r="P184" s="6" t="s">
        <v>1284</v>
      </c>
      <c r="Q184" s="6" t="s">
        <v>1284</v>
      </c>
      <c r="R184" s="6" t="s">
        <v>1284</v>
      </c>
      <c r="S184" t="str">
        <f>VLOOKUP(A184,Clusters!A:C,3,0)</f>
        <v>C5</v>
      </c>
    </row>
    <row r="185" spans="1:19">
      <c r="A185" t="s">
        <v>597</v>
      </c>
      <c r="B185" s="6" t="s">
        <v>1284</v>
      </c>
      <c r="C185" s="6" t="s">
        <v>1284</v>
      </c>
      <c r="D185" s="6" t="s">
        <v>1284</v>
      </c>
      <c r="E185" s="6" t="s">
        <v>1284</v>
      </c>
      <c r="F185" s="6">
        <v>43098.666666666701</v>
      </c>
      <c r="G185" s="6" t="s">
        <v>1284</v>
      </c>
      <c r="H185" s="6" t="s">
        <v>1284</v>
      </c>
      <c r="I185" s="6" t="s">
        <v>1284</v>
      </c>
      <c r="J185" s="6" t="s">
        <v>1284</v>
      </c>
      <c r="K185" s="6" t="s">
        <v>1284</v>
      </c>
      <c r="L185" s="6" t="s">
        <v>1284</v>
      </c>
      <c r="M185" s="6" t="s">
        <v>1284</v>
      </c>
      <c r="N185" s="6" t="s">
        <v>1284</v>
      </c>
      <c r="O185" s="6" t="s">
        <v>1284</v>
      </c>
      <c r="P185" s="6" t="s">
        <v>1284</v>
      </c>
      <c r="Q185" s="6" t="s">
        <v>1284</v>
      </c>
      <c r="R185" s="6" t="s">
        <v>1284</v>
      </c>
      <c r="S185" t="str">
        <f>VLOOKUP(A185,Clusters!A:C,3,0)</f>
        <v>C4</v>
      </c>
    </row>
    <row r="186" spans="1:19">
      <c r="A186" t="s">
        <v>599</v>
      </c>
      <c r="B186" s="6" t="s">
        <v>1284</v>
      </c>
      <c r="C186" s="6" t="s">
        <v>1284</v>
      </c>
      <c r="D186" s="6" t="s">
        <v>1284</v>
      </c>
      <c r="E186" s="6" t="s">
        <v>1284</v>
      </c>
      <c r="F186" s="6">
        <v>42766.666666666701</v>
      </c>
      <c r="G186" s="6" t="s">
        <v>1284</v>
      </c>
      <c r="H186" s="6" t="s">
        <v>1284</v>
      </c>
      <c r="I186" s="6" t="s">
        <v>1284</v>
      </c>
      <c r="J186" s="6" t="s">
        <v>1284</v>
      </c>
      <c r="K186" s="6" t="s">
        <v>1284</v>
      </c>
      <c r="L186" s="6" t="s">
        <v>1284</v>
      </c>
      <c r="M186" s="6" t="s">
        <v>1284</v>
      </c>
      <c r="N186" s="6" t="s">
        <v>1284</v>
      </c>
      <c r="O186" s="6" t="s">
        <v>1284</v>
      </c>
      <c r="P186" s="6" t="s">
        <v>1284</v>
      </c>
      <c r="Q186" s="6" t="s">
        <v>1284</v>
      </c>
      <c r="R186" s="6" t="s">
        <v>1284</v>
      </c>
      <c r="S186" t="str">
        <f>VLOOKUP(A186,Clusters!A:C,3,0)</f>
        <v>C4</v>
      </c>
    </row>
    <row r="187" spans="1:19">
      <c r="A187" t="s">
        <v>552</v>
      </c>
      <c r="B187" s="6" t="s">
        <v>1284</v>
      </c>
      <c r="C187" s="6" t="s">
        <v>1284</v>
      </c>
      <c r="D187" s="6" t="s">
        <v>1284</v>
      </c>
      <c r="E187" s="6" t="s">
        <v>1284</v>
      </c>
      <c r="F187" s="6">
        <v>42837.708333333299</v>
      </c>
      <c r="G187" s="6" t="s">
        <v>1284</v>
      </c>
      <c r="H187" s="6" t="s">
        <v>1284</v>
      </c>
      <c r="I187" s="6" t="s">
        <v>1284</v>
      </c>
      <c r="J187" s="6" t="s">
        <v>1284</v>
      </c>
      <c r="K187" s="6" t="s">
        <v>1284</v>
      </c>
      <c r="L187" s="6" t="s">
        <v>1284</v>
      </c>
      <c r="M187" s="6" t="s">
        <v>1284</v>
      </c>
      <c r="N187" s="6" t="s">
        <v>1284</v>
      </c>
      <c r="O187" s="6" t="s">
        <v>1284</v>
      </c>
      <c r="P187" s="6" t="s">
        <v>1284</v>
      </c>
      <c r="Q187" s="6" t="s">
        <v>1284</v>
      </c>
      <c r="R187" s="6" t="s">
        <v>1284</v>
      </c>
      <c r="S187" t="str">
        <f>VLOOKUP(A187,Clusters!A:C,3,0)</f>
        <v>C4</v>
      </c>
    </row>
    <row r="188" spans="1:19">
      <c r="A188" t="s">
        <v>600</v>
      </c>
      <c r="B188" s="6" t="s">
        <v>1284</v>
      </c>
      <c r="C188" s="6" t="s">
        <v>1284</v>
      </c>
      <c r="D188" s="6" t="s">
        <v>1284</v>
      </c>
      <c r="E188" s="6" t="s">
        <v>1284</v>
      </c>
      <c r="F188" s="6">
        <v>42914.708333333299</v>
      </c>
      <c r="G188" s="6" t="s">
        <v>1284</v>
      </c>
      <c r="H188" s="6" t="s">
        <v>1284</v>
      </c>
      <c r="I188" s="6" t="s">
        <v>1284</v>
      </c>
      <c r="J188" s="6" t="s">
        <v>1284</v>
      </c>
      <c r="K188" s="6" t="s">
        <v>1284</v>
      </c>
      <c r="L188" s="6" t="s">
        <v>1284</v>
      </c>
      <c r="M188" s="6" t="s">
        <v>1284</v>
      </c>
      <c r="N188" s="6" t="s">
        <v>1284</v>
      </c>
      <c r="O188" s="6" t="s">
        <v>1284</v>
      </c>
      <c r="P188" s="6" t="s">
        <v>1284</v>
      </c>
      <c r="Q188" s="6" t="s">
        <v>1284</v>
      </c>
      <c r="R188" s="6" t="s">
        <v>1284</v>
      </c>
      <c r="S188" t="str">
        <f>VLOOKUP(A188,Clusters!A:C,3,0)</f>
        <v>C4</v>
      </c>
    </row>
    <row r="189" spans="1:19">
      <c r="A189" t="s">
        <v>602</v>
      </c>
      <c r="B189" s="6" t="s">
        <v>1284</v>
      </c>
      <c r="C189" s="6" t="s">
        <v>1284</v>
      </c>
      <c r="D189" s="6" t="s">
        <v>1284</v>
      </c>
      <c r="E189" s="6" t="s">
        <v>1284</v>
      </c>
      <c r="F189" s="6">
        <v>42871.708333333299</v>
      </c>
      <c r="G189" s="6" t="s">
        <v>1284</v>
      </c>
      <c r="H189" s="6" t="s">
        <v>1284</v>
      </c>
      <c r="I189" s="6" t="s">
        <v>1284</v>
      </c>
      <c r="J189" s="6" t="s">
        <v>1284</v>
      </c>
      <c r="K189" s="6" t="s">
        <v>1284</v>
      </c>
      <c r="L189" s="6" t="s">
        <v>1284</v>
      </c>
      <c r="M189" s="6" t="s">
        <v>1284</v>
      </c>
      <c r="N189" s="6" t="s">
        <v>1284</v>
      </c>
      <c r="O189" s="6" t="s">
        <v>1284</v>
      </c>
      <c r="P189" s="6" t="s">
        <v>1284</v>
      </c>
      <c r="Q189" s="6" t="s">
        <v>1284</v>
      </c>
      <c r="R189" s="6" t="s">
        <v>1284</v>
      </c>
      <c r="S189" t="str">
        <f>VLOOKUP(A189,Clusters!A:C,3,0)</f>
        <v>C4</v>
      </c>
    </row>
    <row r="190" spans="1:19">
      <c r="A190" t="s">
        <v>577</v>
      </c>
      <c r="B190" s="6" t="s">
        <v>1284</v>
      </c>
      <c r="C190" s="6" t="s">
        <v>1284</v>
      </c>
      <c r="D190" s="6" t="s">
        <v>1284</v>
      </c>
      <c r="E190" s="6" t="s">
        <v>1284</v>
      </c>
      <c r="F190" s="6">
        <v>42858.708333333299</v>
      </c>
      <c r="G190" s="6" t="s">
        <v>1284</v>
      </c>
      <c r="H190" s="6">
        <v>42859</v>
      </c>
      <c r="I190" s="6" t="s">
        <v>1284</v>
      </c>
      <c r="J190" s="6" t="s">
        <v>1284</v>
      </c>
      <c r="K190" s="6" t="s">
        <v>1284</v>
      </c>
      <c r="L190" s="6" t="s">
        <v>1284</v>
      </c>
      <c r="M190" s="6" t="s">
        <v>1284</v>
      </c>
      <c r="N190" s="6" t="s">
        <v>1284</v>
      </c>
      <c r="O190" s="6" t="s">
        <v>1284</v>
      </c>
      <c r="P190" s="6" t="s">
        <v>1284</v>
      </c>
      <c r="Q190" s="6" t="s">
        <v>1284</v>
      </c>
      <c r="R190" s="6" t="s">
        <v>1284</v>
      </c>
      <c r="S190" t="str">
        <f>VLOOKUP(A190,Clusters!A:C,3,0)</f>
        <v>C4</v>
      </c>
    </row>
    <row r="191" spans="1:19">
      <c r="A191" t="s">
        <v>724</v>
      </c>
      <c r="B191" s="6" t="s">
        <v>1284</v>
      </c>
      <c r="C191" s="6" t="s">
        <v>1284</v>
      </c>
      <c r="D191" s="6" t="s">
        <v>1284</v>
      </c>
      <c r="E191" s="6" t="s">
        <v>1284</v>
      </c>
      <c r="F191" s="6">
        <v>42851.708333333299</v>
      </c>
      <c r="G191" s="6" t="s">
        <v>1284</v>
      </c>
      <c r="H191" s="6" t="s">
        <v>1284</v>
      </c>
      <c r="I191" s="6" t="s">
        <v>1284</v>
      </c>
      <c r="J191" s="6" t="s">
        <v>1284</v>
      </c>
      <c r="K191" s="6" t="s">
        <v>1284</v>
      </c>
      <c r="L191" s="6" t="s">
        <v>1284</v>
      </c>
      <c r="M191" s="6" t="s">
        <v>1284</v>
      </c>
      <c r="N191" s="6" t="s">
        <v>1284</v>
      </c>
      <c r="O191" s="6" t="s">
        <v>1284</v>
      </c>
      <c r="P191" s="6" t="s">
        <v>1284</v>
      </c>
      <c r="Q191" s="6" t="s">
        <v>1284</v>
      </c>
      <c r="R191" s="6" t="s">
        <v>1284</v>
      </c>
      <c r="S191" t="str">
        <f>VLOOKUP(A191,Clusters!A:C,3,0)</f>
        <v>C5</v>
      </c>
    </row>
    <row r="192" spans="1:19">
      <c r="A192" t="s">
        <v>607</v>
      </c>
      <c r="B192" s="6" t="s">
        <v>1284</v>
      </c>
      <c r="C192" s="6" t="s">
        <v>1284</v>
      </c>
      <c r="D192" s="6" t="s">
        <v>1284</v>
      </c>
      <c r="E192" s="6" t="s">
        <v>1284</v>
      </c>
      <c r="F192" s="6" t="s">
        <v>1284</v>
      </c>
      <c r="G192" s="6" t="s">
        <v>1284</v>
      </c>
      <c r="H192" s="6">
        <v>42768</v>
      </c>
      <c r="I192" s="6" t="s">
        <v>1284</v>
      </c>
      <c r="J192" s="6" t="s">
        <v>1284</v>
      </c>
      <c r="K192" s="6" t="s">
        <v>1284</v>
      </c>
      <c r="L192" s="6" t="s">
        <v>1284</v>
      </c>
      <c r="M192" s="6" t="s">
        <v>1284</v>
      </c>
      <c r="N192" s="6" t="s">
        <v>1284</v>
      </c>
      <c r="O192" s="6" t="s">
        <v>1284</v>
      </c>
      <c r="P192" s="6" t="s">
        <v>1284</v>
      </c>
      <c r="Q192" s="6" t="s">
        <v>1284</v>
      </c>
      <c r="R192" s="6" t="s">
        <v>1284</v>
      </c>
      <c r="S192" t="str">
        <f>VLOOKUP(A192,Clusters!A:C,3,0)</f>
        <v>C4</v>
      </c>
    </row>
    <row r="193" spans="1:19">
      <c r="A193" t="s">
        <v>753</v>
      </c>
      <c r="B193" s="6" t="s">
        <v>1284</v>
      </c>
      <c r="C193" s="6" t="s">
        <v>1284</v>
      </c>
      <c r="D193" s="6" t="s">
        <v>1284</v>
      </c>
      <c r="E193" s="6" t="s">
        <v>1284</v>
      </c>
      <c r="F193" s="6" t="s">
        <v>1284</v>
      </c>
      <c r="G193" s="6" t="s">
        <v>1284</v>
      </c>
      <c r="H193" s="6">
        <v>42838</v>
      </c>
      <c r="I193" s="6" t="s">
        <v>1284</v>
      </c>
      <c r="J193" s="6" t="s">
        <v>1284</v>
      </c>
      <c r="K193" s="6" t="s">
        <v>1284</v>
      </c>
      <c r="L193" s="6" t="s">
        <v>1284</v>
      </c>
      <c r="M193" s="6" t="s">
        <v>1284</v>
      </c>
      <c r="N193" s="6" t="s">
        <v>1284</v>
      </c>
      <c r="O193" s="6" t="s">
        <v>1284</v>
      </c>
      <c r="P193" s="6" t="s">
        <v>1284</v>
      </c>
      <c r="Q193" s="6" t="s">
        <v>1284</v>
      </c>
      <c r="R193" s="6" t="s">
        <v>1284</v>
      </c>
      <c r="S193" t="str">
        <f>VLOOKUP(A193,Clusters!A:C,3,0)</f>
        <v>C5</v>
      </c>
    </row>
    <row r="194" spans="1:19">
      <c r="A194" t="s">
        <v>581</v>
      </c>
      <c r="B194" s="6" t="s">
        <v>1284</v>
      </c>
      <c r="C194" s="6" t="s">
        <v>1284</v>
      </c>
      <c r="D194" s="6" t="s">
        <v>1284</v>
      </c>
      <c r="E194" s="6" t="s">
        <v>1284</v>
      </c>
      <c r="F194" s="6" t="s">
        <v>1284</v>
      </c>
      <c r="G194" s="6" t="s">
        <v>1284</v>
      </c>
      <c r="H194" s="6">
        <v>42754</v>
      </c>
      <c r="I194" s="6" t="s">
        <v>1284</v>
      </c>
      <c r="J194" s="6" t="s">
        <v>1284</v>
      </c>
      <c r="K194" s="6" t="s">
        <v>1284</v>
      </c>
      <c r="L194" s="6" t="s">
        <v>1284</v>
      </c>
      <c r="M194" s="6" t="s">
        <v>1284</v>
      </c>
      <c r="N194" s="6" t="s">
        <v>1284</v>
      </c>
      <c r="O194" s="6" t="s">
        <v>1284</v>
      </c>
      <c r="P194" s="6" t="s">
        <v>1284</v>
      </c>
      <c r="Q194" s="6" t="s">
        <v>1284</v>
      </c>
      <c r="R194" s="6" t="s">
        <v>1284</v>
      </c>
      <c r="S194" t="str">
        <f>VLOOKUP(A194,Clusters!A:C,3,0)</f>
        <v>C4</v>
      </c>
    </row>
    <row r="195" spans="1:19">
      <c r="A195" t="s">
        <v>610</v>
      </c>
      <c r="B195" s="6" t="s">
        <v>1284</v>
      </c>
      <c r="C195" s="6" t="s">
        <v>1284</v>
      </c>
      <c r="D195" s="6" t="s">
        <v>1284</v>
      </c>
      <c r="E195" s="6" t="s">
        <v>1284</v>
      </c>
      <c r="F195" s="6" t="s">
        <v>1284</v>
      </c>
      <c r="G195" s="6" t="s">
        <v>1284</v>
      </c>
      <c r="H195" s="6">
        <v>42828</v>
      </c>
      <c r="I195" s="6" t="s">
        <v>1284</v>
      </c>
      <c r="J195" s="6" t="s">
        <v>1284</v>
      </c>
      <c r="K195" s="6" t="s">
        <v>1284</v>
      </c>
      <c r="L195" s="6" t="s">
        <v>1284</v>
      </c>
      <c r="M195" s="6" t="s">
        <v>1284</v>
      </c>
      <c r="N195" s="6" t="s">
        <v>1284</v>
      </c>
      <c r="O195" s="6" t="s">
        <v>1284</v>
      </c>
      <c r="P195" s="6" t="s">
        <v>1284</v>
      </c>
      <c r="Q195" s="6" t="s">
        <v>1284</v>
      </c>
      <c r="R195" s="6" t="s">
        <v>1284</v>
      </c>
      <c r="S195" t="str">
        <f>VLOOKUP(A195,Clusters!A:C,3,0)</f>
        <v>C4</v>
      </c>
    </row>
    <row r="196" spans="1:19">
      <c r="A196" t="s">
        <v>754</v>
      </c>
      <c r="B196" s="6" t="s">
        <v>1284</v>
      </c>
      <c r="C196" s="6" t="s">
        <v>1284</v>
      </c>
      <c r="D196" s="6" t="s">
        <v>1284</v>
      </c>
      <c r="E196" s="6" t="s">
        <v>1284</v>
      </c>
      <c r="F196" s="6" t="s">
        <v>1284</v>
      </c>
      <c r="G196" s="6" t="s">
        <v>1284</v>
      </c>
      <c r="H196" s="6">
        <v>42789</v>
      </c>
      <c r="I196" s="6" t="s">
        <v>1284</v>
      </c>
      <c r="J196" s="6" t="s">
        <v>1284</v>
      </c>
      <c r="K196" s="6" t="s">
        <v>1284</v>
      </c>
      <c r="L196" s="6" t="s">
        <v>1284</v>
      </c>
      <c r="M196" s="6" t="s">
        <v>1284</v>
      </c>
      <c r="N196" s="6" t="s">
        <v>1284</v>
      </c>
      <c r="O196" s="6" t="s">
        <v>1284</v>
      </c>
      <c r="P196" s="6" t="s">
        <v>1284</v>
      </c>
      <c r="Q196" s="6" t="s">
        <v>1284</v>
      </c>
      <c r="R196" s="6" t="s">
        <v>1284</v>
      </c>
      <c r="S196" t="str">
        <f>VLOOKUP(A196,Clusters!A:C,3,0)</f>
        <v>C5</v>
      </c>
    </row>
    <row r="197" spans="1:19">
      <c r="A197" t="s">
        <v>755</v>
      </c>
      <c r="B197" s="6" t="s">
        <v>1284</v>
      </c>
      <c r="C197" s="6" t="s">
        <v>1284</v>
      </c>
      <c r="D197" s="6" t="s">
        <v>1284</v>
      </c>
      <c r="E197" s="6" t="s">
        <v>1284</v>
      </c>
      <c r="F197" s="6">
        <v>42788.666666666701</v>
      </c>
      <c r="G197" s="6" t="s">
        <v>1284</v>
      </c>
      <c r="H197" s="6" t="s">
        <v>1284</v>
      </c>
      <c r="I197" s="6" t="s">
        <v>1284</v>
      </c>
      <c r="J197" s="6" t="s">
        <v>1284</v>
      </c>
      <c r="K197" s="6" t="s">
        <v>1284</v>
      </c>
      <c r="L197" s="6" t="s">
        <v>1284</v>
      </c>
      <c r="M197" s="6" t="s">
        <v>1284</v>
      </c>
      <c r="N197" s="6" t="s">
        <v>1284</v>
      </c>
      <c r="O197" s="6" t="s">
        <v>1284</v>
      </c>
      <c r="P197" s="6" t="s">
        <v>1284</v>
      </c>
      <c r="Q197" s="6" t="s">
        <v>1284</v>
      </c>
      <c r="R197" s="6" t="s">
        <v>1284</v>
      </c>
      <c r="S197" t="str">
        <f>VLOOKUP(A197,Clusters!A:C,3,0)</f>
        <v>C5</v>
      </c>
    </row>
    <row r="198" spans="1:19">
      <c r="A198" t="s">
        <v>782</v>
      </c>
      <c r="B198" s="6" t="s">
        <v>1284</v>
      </c>
      <c r="C198" s="6" t="s">
        <v>1284</v>
      </c>
      <c r="D198" s="6" t="s">
        <v>1284</v>
      </c>
      <c r="E198" s="6" t="s">
        <v>1284</v>
      </c>
      <c r="F198" s="6">
        <v>43140.666666666701</v>
      </c>
      <c r="G198" s="6" t="s">
        <v>1284</v>
      </c>
      <c r="H198" s="6" t="s">
        <v>1284</v>
      </c>
      <c r="I198" s="6" t="s">
        <v>1284</v>
      </c>
      <c r="J198" s="6" t="s">
        <v>1284</v>
      </c>
      <c r="K198" s="6" t="s">
        <v>1284</v>
      </c>
      <c r="L198" s="6" t="s">
        <v>1284</v>
      </c>
      <c r="M198" s="6" t="s">
        <v>1284</v>
      </c>
      <c r="N198" s="6" t="s">
        <v>1284</v>
      </c>
      <c r="O198" s="6" t="s">
        <v>1284</v>
      </c>
      <c r="P198" s="6" t="s">
        <v>1284</v>
      </c>
      <c r="Q198" s="6" t="s">
        <v>1284</v>
      </c>
      <c r="R198" s="6" t="s">
        <v>1284</v>
      </c>
      <c r="S198" t="str">
        <f>VLOOKUP(A198,Clusters!A:C,3,0)</f>
        <v>C5</v>
      </c>
    </row>
    <row r="199" spans="1:19">
      <c r="A199" t="s">
        <v>783</v>
      </c>
      <c r="B199" s="6" t="s">
        <v>1284</v>
      </c>
      <c r="C199" s="6" t="s">
        <v>1284</v>
      </c>
      <c r="D199" s="6" t="s">
        <v>1284</v>
      </c>
      <c r="E199" s="6" t="s">
        <v>1284</v>
      </c>
      <c r="F199" s="6">
        <v>42867.708333333299</v>
      </c>
      <c r="G199" s="6" t="s">
        <v>1284</v>
      </c>
      <c r="H199" s="6" t="s">
        <v>1284</v>
      </c>
      <c r="I199" s="6" t="s">
        <v>1284</v>
      </c>
      <c r="J199" s="6" t="s">
        <v>1284</v>
      </c>
      <c r="K199" s="6" t="s">
        <v>1284</v>
      </c>
      <c r="L199" s="6" t="s">
        <v>1284</v>
      </c>
      <c r="M199" s="6" t="s">
        <v>1284</v>
      </c>
      <c r="N199" s="6" t="s">
        <v>1284</v>
      </c>
      <c r="O199" s="6" t="s">
        <v>1284</v>
      </c>
      <c r="P199" s="6" t="s">
        <v>1284</v>
      </c>
      <c r="Q199" s="6" t="s">
        <v>1284</v>
      </c>
      <c r="R199" s="6" t="s">
        <v>1284</v>
      </c>
      <c r="S199" t="str">
        <f>VLOOKUP(A199,Clusters!A:C,3,0)</f>
        <v>C5</v>
      </c>
    </row>
    <row r="200" spans="1:19">
      <c r="A200" t="s">
        <v>758</v>
      </c>
      <c r="B200" s="6" t="s">
        <v>1284</v>
      </c>
      <c r="C200" s="6" t="s">
        <v>1284</v>
      </c>
      <c r="D200" s="6" t="s">
        <v>1284</v>
      </c>
      <c r="E200" s="6" t="s">
        <v>1284</v>
      </c>
      <c r="F200" s="6">
        <v>42788.666666666701</v>
      </c>
      <c r="G200" s="6" t="s">
        <v>1284</v>
      </c>
      <c r="H200" s="6" t="s">
        <v>1284</v>
      </c>
      <c r="I200" s="6" t="s">
        <v>1284</v>
      </c>
      <c r="J200" s="6" t="s">
        <v>1284</v>
      </c>
      <c r="K200" s="6" t="s">
        <v>1284</v>
      </c>
      <c r="L200" s="6" t="s">
        <v>1284</v>
      </c>
      <c r="M200" s="6" t="s">
        <v>1284</v>
      </c>
      <c r="N200" s="6" t="s">
        <v>1284</v>
      </c>
      <c r="O200" s="6" t="s">
        <v>1284</v>
      </c>
      <c r="P200" s="6" t="s">
        <v>1284</v>
      </c>
      <c r="Q200" s="6" t="s">
        <v>1284</v>
      </c>
      <c r="R200" s="6" t="s">
        <v>1284</v>
      </c>
      <c r="S200" t="str">
        <f>VLOOKUP(A200,Clusters!A:C,3,0)</f>
        <v>C5</v>
      </c>
    </row>
    <row r="201" spans="1:19">
      <c r="A201" t="s">
        <v>785</v>
      </c>
      <c r="B201" s="6" t="s">
        <v>1284</v>
      </c>
      <c r="C201" s="6" t="s">
        <v>1284</v>
      </c>
      <c r="D201" s="6" t="s">
        <v>1284</v>
      </c>
      <c r="E201" s="6" t="s">
        <v>1284</v>
      </c>
      <c r="F201" s="6" t="s">
        <v>1284</v>
      </c>
      <c r="G201" s="6" t="s">
        <v>1284</v>
      </c>
      <c r="H201" s="6">
        <v>42861</v>
      </c>
      <c r="I201" s="6" t="s">
        <v>1284</v>
      </c>
      <c r="J201" s="6" t="s">
        <v>1284</v>
      </c>
      <c r="K201" s="6" t="s">
        <v>1284</v>
      </c>
      <c r="L201" s="6" t="s">
        <v>1284</v>
      </c>
      <c r="M201" s="6" t="s">
        <v>1284</v>
      </c>
      <c r="N201" s="6" t="s">
        <v>1284</v>
      </c>
      <c r="O201" s="6" t="s">
        <v>1284</v>
      </c>
      <c r="P201" s="6" t="s">
        <v>1284</v>
      </c>
      <c r="Q201" s="6" t="s">
        <v>1284</v>
      </c>
      <c r="R201" s="6" t="s">
        <v>1284</v>
      </c>
      <c r="S201" t="str">
        <f>VLOOKUP(A201,Clusters!A:C,3,0)</f>
        <v>C5</v>
      </c>
    </row>
    <row r="202" spans="1:19">
      <c r="A202" t="s">
        <v>786</v>
      </c>
      <c r="B202" s="6" t="s">
        <v>1284</v>
      </c>
      <c r="C202" s="6" t="s">
        <v>1284</v>
      </c>
      <c r="D202" s="6" t="s">
        <v>1284</v>
      </c>
      <c r="E202" s="6" t="s">
        <v>1284</v>
      </c>
      <c r="F202" s="6">
        <v>42842.708333333299</v>
      </c>
      <c r="G202" s="6" t="s">
        <v>1284</v>
      </c>
      <c r="H202" s="6">
        <v>42843</v>
      </c>
      <c r="I202" s="6" t="s">
        <v>1284</v>
      </c>
      <c r="J202" s="6" t="s">
        <v>1284</v>
      </c>
      <c r="K202" s="6" t="s">
        <v>1284</v>
      </c>
      <c r="L202" s="6" t="s">
        <v>1284</v>
      </c>
      <c r="M202" s="6" t="s">
        <v>1284</v>
      </c>
      <c r="N202" s="6" t="s">
        <v>1284</v>
      </c>
      <c r="O202" s="6">
        <v>42877</v>
      </c>
      <c r="P202" s="6" t="s">
        <v>1284</v>
      </c>
      <c r="Q202" s="6" t="s">
        <v>1284</v>
      </c>
      <c r="R202" s="6" t="s">
        <v>1284</v>
      </c>
      <c r="S202" t="str">
        <f>VLOOKUP(A202,Clusters!A:C,3,0)</f>
        <v>C5</v>
      </c>
    </row>
    <row r="203" spans="1:19">
      <c r="A203" t="s">
        <v>787</v>
      </c>
      <c r="B203" s="6" t="s">
        <v>1284</v>
      </c>
      <c r="C203" s="6" t="s">
        <v>1284</v>
      </c>
      <c r="D203" s="6" t="s">
        <v>1284</v>
      </c>
      <c r="E203" s="6" t="s">
        <v>1284</v>
      </c>
      <c r="F203" s="6" t="s">
        <v>1284</v>
      </c>
      <c r="G203" s="6" t="s">
        <v>1284</v>
      </c>
      <c r="H203" s="6">
        <v>42741</v>
      </c>
      <c r="I203" s="6" t="s">
        <v>1284</v>
      </c>
      <c r="J203" s="6" t="s">
        <v>1284</v>
      </c>
      <c r="K203" s="6" t="s">
        <v>1284</v>
      </c>
      <c r="L203" s="6" t="s">
        <v>1284</v>
      </c>
      <c r="M203" s="6" t="s">
        <v>1284</v>
      </c>
      <c r="N203" s="6" t="s">
        <v>1284</v>
      </c>
      <c r="O203" s="6" t="s">
        <v>1284</v>
      </c>
      <c r="P203" s="6" t="s">
        <v>1284</v>
      </c>
      <c r="Q203" s="6" t="s">
        <v>1284</v>
      </c>
      <c r="R203" s="6" t="s">
        <v>1284</v>
      </c>
      <c r="S203" t="str">
        <f>VLOOKUP(A203,Clusters!A:C,3,0)</f>
        <v>C5</v>
      </c>
    </row>
    <row r="204" spans="1:19">
      <c r="A204" t="s">
        <v>726</v>
      </c>
      <c r="B204" s="6" t="s">
        <v>1284</v>
      </c>
      <c r="C204" s="6" t="s">
        <v>1284</v>
      </c>
      <c r="D204" s="6" t="s">
        <v>1284</v>
      </c>
      <c r="E204" s="6" t="s">
        <v>1284</v>
      </c>
      <c r="F204" s="6">
        <v>42766.666666666701</v>
      </c>
      <c r="G204" s="6" t="s">
        <v>1284</v>
      </c>
      <c r="H204" s="6">
        <v>42759</v>
      </c>
      <c r="I204" s="6" t="s">
        <v>1284</v>
      </c>
      <c r="J204" s="6" t="s">
        <v>1284</v>
      </c>
      <c r="K204" s="6" t="s">
        <v>1284</v>
      </c>
      <c r="L204" s="6" t="s">
        <v>1284</v>
      </c>
      <c r="M204" s="6" t="s">
        <v>1284</v>
      </c>
      <c r="N204" s="6" t="s">
        <v>1284</v>
      </c>
      <c r="O204" s="6" t="s">
        <v>1284</v>
      </c>
      <c r="P204" s="6" t="s">
        <v>1284</v>
      </c>
      <c r="Q204" s="6" t="s">
        <v>1284</v>
      </c>
      <c r="R204" s="6" t="s">
        <v>1284</v>
      </c>
      <c r="S204" t="str">
        <f>VLOOKUP(A204,Clusters!A:C,3,0)</f>
        <v>C5</v>
      </c>
    </row>
    <row r="205" spans="1:19">
      <c r="A205" t="s">
        <v>789</v>
      </c>
      <c r="B205" s="6" t="s">
        <v>1284</v>
      </c>
      <c r="C205" s="6" t="s">
        <v>1284</v>
      </c>
      <c r="D205" s="6" t="s">
        <v>1284</v>
      </c>
      <c r="E205" s="6" t="s">
        <v>1284</v>
      </c>
      <c r="F205" s="6" t="s">
        <v>1284</v>
      </c>
      <c r="G205" s="6" t="s">
        <v>1284</v>
      </c>
      <c r="H205" s="6">
        <v>42844</v>
      </c>
      <c r="I205" s="6" t="s">
        <v>1284</v>
      </c>
      <c r="J205" s="6" t="s">
        <v>1284</v>
      </c>
      <c r="K205" s="6" t="s">
        <v>1284</v>
      </c>
      <c r="L205" s="6" t="s">
        <v>1284</v>
      </c>
      <c r="M205" s="6" t="s">
        <v>1284</v>
      </c>
      <c r="N205" s="6" t="s">
        <v>1284</v>
      </c>
      <c r="O205" s="6" t="s">
        <v>1284</v>
      </c>
      <c r="P205" s="6" t="s">
        <v>1284</v>
      </c>
      <c r="Q205" s="6" t="s">
        <v>1284</v>
      </c>
      <c r="R205" s="6" t="s">
        <v>1284</v>
      </c>
      <c r="S205" t="str">
        <f>VLOOKUP(A205,Clusters!A:C,3,0)</f>
        <v>C5</v>
      </c>
    </row>
    <row r="206" spans="1:19">
      <c r="A206" t="s">
        <v>694</v>
      </c>
      <c r="B206" s="6" t="s">
        <v>1284</v>
      </c>
      <c r="C206" s="6" t="s">
        <v>1284</v>
      </c>
      <c r="D206" s="6" t="s">
        <v>1284</v>
      </c>
      <c r="E206" s="6" t="s">
        <v>1284</v>
      </c>
      <c r="F206" s="6">
        <v>42899.708333333299</v>
      </c>
      <c r="G206" s="6" t="s">
        <v>1284</v>
      </c>
      <c r="H206" s="6">
        <v>42900</v>
      </c>
      <c r="I206" s="6" t="s">
        <v>1284</v>
      </c>
      <c r="J206" s="6" t="s">
        <v>1284</v>
      </c>
      <c r="K206" s="6" t="s">
        <v>1284</v>
      </c>
      <c r="L206" s="6" t="s">
        <v>1284</v>
      </c>
      <c r="M206" s="6" t="s">
        <v>1284</v>
      </c>
      <c r="N206" s="6" t="s">
        <v>1284</v>
      </c>
      <c r="O206" s="6" t="s">
        <v>1284</v>
      </c>
      <c r="P206" s="6" t="s">
        <v>1284</v>
      </c>
      <c r="Q206" s="6" t="s">
        <v>1284</v>
      </c>
      <c r="R206" s="6" t="s">
        <v>1284</v>
      </c>
      <c r="S206" t="str">
        <f>VLOOKUP(A206,Clusters!A:C,3,0)</f>
        <v>C5</v>
      </c>
    </row>
    <row r="207" spans="1:19">
      <c r="A207" t="s">
        <v>790</v>
      </c>
      <c r="B207" s="6" t="s">
        <v>1284</v>
      </c>
      <c r="C207" s="6" t="s">
        <v>1284</v>
      </c>
      <c r="D207" s="6" t="s">
        <v>1284</v>
      </c>
      <c r="E207" s="6" t="s">
        <v>1284</v>
      </c>
      <c r="F207" s="6" t="s">
        <v>1284</v>
      </c>
      <c r="G207" s="6" t="s">
        <v>1284</v>
      </c>
      <c r="H207" s="6">
        <v>42899</v>
      </c>
      <c r="I207" s="6" t="s">
        <v>1284</v>
      </c>
      <c r="J207" s="6" t="s">
        <v>1284</v>
      </c>
      <c r="K207" s="6" t="s">
        <v>1284</v>
      </c>
      <c r="L207" s="6" t="s">
        <v>1284</v>
      </c>
      <c r="M207" s="6" t="s">
        <v>1284</v>
      </c>
      <c r="N207" s="6" t="s">
        <v>1284</v>
      </c>
      <c r="O207" s="6" t="s">
        <v>1284</v>
      </c>
      <c r="P207" s="6" t="s">
        <v>1284</v>
      </c>
      <c r="Q207" s="6" t="s">
        <v>1284</v>
      </c>
      <c r="R207" s="6" t="s">
        <v>1284</v>
      </c>
      <c r="S207" t="str">
        <f>VLOOKUP(A207,Clusters!A:C,3,0)</f>
        <v>C5</v>
      </c>
    </row>
    <row r="208" spans="1:19">
      <c r="A208" t="s">
        <v>791</v>
      </c>
      <c r="B208" s="6" t="s">
        <v>1284</v>
      </c>
      <c r="C208" s="6" t="s">
        <v>1284</v>
      </c>
      <c r="D208" s="6" t="s">
        <v>1284</v>
      </c>
      <c r="E208" s="6" t="s">
        <v>1284</v>
      </c>
      <c r="F208" s="6" t="s">
        <v>1284</v>
      </c>
      <c r="G208" s="6" t="s">
        <v>1284</v>
      </c>
      <c r="H208" s="6">
        <v>43020</v>
      </c>
      <c r="I208" s="6" t="s">
        <v>1284</v>
      </c>
      <c r="J208" s="6" t="s">
        <v>1284</v>
      </c>
      <c r="K208" s="6" t="s">
        <v>1284</v>
      </c>
      <c r="L208" s="6" t="s">
        <v>1284</v>
      </c>
      <c r="M208" s="6" t="s">
        <v>1284</v>
      </c>
      <c r="N208" s="6" t="s">
        <v>1284</v>
      </c>
      <c r="O208" s="6" t="s">
        <v>1284</v>
      </c>
      <c r="P208" s="6" t="s">
        <v>1284</v>
      </c>
      <c r="Q208" s="6" t="s">
        <v>1284</v>
      </c>
      <c r="R208" s="6" t="s">
        <v>1284</v>
      </c>
      <c r="S208" t="str">
        <f>VLOOKUP(A208,Clusters!A:C,3,0)</f>
        <v>C5</v>
      </c>
    </row>
    <row r="209" spans="1:19">
      <c r="A209" t="s">
        <v>792</v>
      </c>
      <c r="B209" s="6" t="s">
        <v>1284</v>
      </c>
      <c r="C209" s="6" t="s">
        <v>1284</v>
      </c>
      <c r="D209" s="6" t="s">
        <v>1284</v>
      </c>
      <c r="E209" s="6" t="s">
        <v>1284</v>
      </c>
      <c r="F209" s="6">
        <v>42766.666666666701</v>
      </c>
      <c r="G209" s="6" t="s">
        <v>1284</v>
      </c>
      <c r="H209" s="6" t="s">
        <v>1284</v>
      </c>
      <c r="I209" s="6" t="s">
        <v>1284</v>
      </c>
      <c r="J209" s="6" t="s">
        <v>1284</v>
      </c>
      <c r="K209" s="6" t="s">
        <v>1284</v>
      </c>
      <c r="L209" s="6" t="s">
        <v>1284</v>
      </c>
      <c r="M209" s="6" t="s">
        <v>1284</v>
      </c>
      <c r="N209" s="6" t="s">
        <v>1284</v>
      </c>
      <c r="O209" s="6" t="s">
        <v>1284</v>
      </c>
      <c r="P209" s="6" t="s">
        <v>1284</v>
      </c>
      <c r="Q209" s="6" t="s">
        <v>1284</v>
      </c>
      <c r="R209" s="6" t="s">
        <v>1284</v>
      </c>
      <c r="S209" t="str">
        <f>VLOOKUP(A209,Clusters!A:C,3,0)</f>
        <v>C5</v>
      </c>
    </row>
    <row r="210" spans="1:19">
      <c r="A210" t="s">
        <v>759</v>
      </c>
      <c r="B210" s="6" t="s">
        <v>1284</v>
      </c>
      <c r="C210" s="6" t="s">
        <v>1284</v>
      </c>
      <c r="D210" s="6" t="s">
        <v>1284</v>
      </c>
      <c r="E210" s="6" t="s">
        <v>1284</v>
      </c>
      <c r="F210" s="6" t="s">
        <v>1284</v>
      </c>
      <c r="G210" s="6" t="s">
        <v>1284</v>
      </c>
      <c r="H210" s="6">
        <v>42828</v>
      </c>
      <c r="I210" s="6" t="s">
        <v>1284</v>
      </c>
      <c r="J210" s="6" t="s">
        <v>1284</v>
      </c>
      <c r="K210" s="6" t="s">
        <v>1284</v>
      </c>
      <c r="L210" s="6" t="s">
        <v>1284</v>
      </c>
      <c r="M210" s="6" t="s">
        <v>1284</v>
      </c>
      <c r="N210" s="6" t="s">
        <v>1284</v>
      </c>
      <c r="O210" s="6" t="s">
        <v>1284</v>
      </c>
      <c r="P210" s="6" t="s">
        <v>1284</v>
      </c>
      <c r="Q210" s="6" t="s">
        <v>1284</v>
      </c>
      <c r="R210" s="6" t="s">
        <v>1284</v>
      </c>
      <c r="S210" t="str">
        <f>VLOOKUP(A210,Clusters!A:C,3,0)</f>
        <v>C5</v>
      </c>
    </row>
    <row r="211" spans="1:19">
      <c r="A211" t="s">
        <v>793</v>
      </c>
      <c r="B211" s="6" t="s">
        <v>1284</v>
      </c>
      <c r="C211" s="6" t="s">
        <v>1284</v>
      </c>
      <c r="D211" s="6" t="s">
        <v>1284</v>
      </c>
      <c r="E211" s="6" t="s">
        <v>1284</v>
      </c>
      <c r="F211" s="6" t="s">
        <v>1284</v>
      </c>
      <c r="G211" s="6" t="s">
        <v>1284</v>
      </c>
      <c r="H211" s="6">
        <v>42838</v>
      </c>
      <c r="I211" s="6" t="s">
        <v>1284</v>
      </c>
      <c r="J211" s="6" t="s">
        <v>1284</v>
      </c>
      <c r="K211" s="6" t="s">
        <v>1284</v>
      </c>
      <c r="L211" s="6" t="s">
        <v>1284</v>
      </c>
      <c r="M211" s="6" t="s">
        <v>1284</v>
      </c>
      <c r="N211" s="6" t="s">
        <v>1284</v>
      </c>
      <c r="O211" s="6" t="s">
        <v>1284</v>
      </c>
      <c r="P211" s="6" t="s">
        <v>1284</v>
      </c>
      <c r="Q211" s="6" t="s">
        <v>1284</v>
      </c>
      <c r="R211" s="6" t="s">
        <v>1284</v>
      </c>
      <c r="S211" t="str">
        <f>VLOOKUP(A211,Clusters!A:C,3,0)</f>
        <v>C5</v>
      </c>
    </row>
    <row r="212" spans="1:19">
      <c r="A212" t="s">
        <v>760</v>
      </c>
      <c r="B212" s="6" t="s">
        <v>1284</v>
      </c>
      <c r="C212" s="6" t="s">
        <v>1284</v>
      </c>
      <c r="D212" s="6" t="s">
        <v>1284</v>
      </c>
      <c r="E212" s="6" t="s">
        <v>1284</v>
      </c>
      <c r="F212" s="6" t="s">
        <v>1284</v>
      </c>
      <c r="G212" s="6" t="s">
        <v>1284</v>
      </c>
      <c r="H212" s="6">
        <v>42831</v>
      </c>
      <c r="I212" s="6" t="s">
        <v>1284</v>
      </c>
      <c r="J212" s="6" t="s">
        <v>1284</v>
      </c>
      <c r="K212" s="6" t="s">
        <v>1284</v>
      </c>
      <c r="L212" s="6" t="s">
        <v>1284</v>
      </c>
      <c r="M212" s="6" t="s">
        <v>1284</v>
      </c>
      <c r="N212" s="6" t="s">
        <v>1284</v>
      </c>
      <c r="O212" s="6" t="s">
        <v>1284</v>
      </c>
      <c r="P212" s="6" t="s">
        <v>1284</v>
      </c>
      <c r="Q212" s="6" t="s">
        <v>1284</v>
      </c>
      <c r="R212" s="6" t="s">
        <v>1284</v>
      </c>
      <c r="S212" t="str">
        <f>VLOOKUP(A212,Clusters!A:C,3,0)</f>
        <v>C5</v>
      </c>
    </row>
    <row r="213" spans="1:19">
      <c r="A213" t="s">
        <v>794</v>
      </c>
      <c r="B213" s="6" t="s">
        <v>1284</v>
      </c>
      <c r="C213" s="6" t="s">
        <v>1284</v>
      </c>
      <c r="D213" s="6" t="s">
        <v>1284</v>
      </c>
      <c r="E213" s="6" t="s">
        <v>1284</v>
      </c>
      <c r="F213" s="6" t="s">
        <v>1284</v>
      </c>
      <c r="G213" s="6" t="s">
        <v>1284</v>
      </c>
      <c r="H213" s="6">
        <v>42884</v>
      </c>
      <c r="I213" s="6" t="s">
        <v>1284</v>
      </c>
      <c r="J213" s="6" t="s">
        <v>1284</v>
      </c>
      <c r="K213" s="6" t="s">
        <v>1284</v>
      </c>
      <c r="L213" s="6" t="s">
        <v>1284</v>
      </c>
      <c r="M213" s="6" t="s">
        <v>1284</v>
      </c>
      <c r="N213" s="6" t="s">
        <v>1284</v>
      </c>
      <c r="O213" s="6" t="s">
        <v>1284</v>
      </c>
      <c r="P213" s="6" t="s">
        <v>1284</v>
      </c>
      <c r="Q213" s="6" t="s">
        <v>1284</v>
      </c>
      <c r="R213" s="6" t="s">
        <v>1284</v>
      </c>
      <c r="S213" t="str">
        <f>VLOOKUP(A213,Clusters!A:C,3,0)</f>
        <v>C5</v>
      </c>
    </row>
    <row r="214" spans="1:19">
      <c r="A214" t="s">
        <v>795</v>
      </c>
      <c r="B214" s="6" t="s">
        <v>1284</v>
      </c>
      <c r="C214" s="6" t="s">
        <v>1284</v>
      </c>
      <c r="D214" s="6" t="s">
        <v>1284</v>
      </c>
      <c r="E214" s="6" t="s">
        <v>1284</v>
      </c>
      <c r="F214" s="6">
        <v>43013.708333333299</v>
      </c>
      <c r="G214" s="6" t="s">
        <v>1284</v>
      </c>
      <c r="H214" s="6" t="s">
        <v>1284</v>
      </c>
      <c r="I214" s="6" t="s">
        <v>1284</v>
      </c>
      <c r="J214" s="6" t="s">
        <v>1284</v>
      </c>
      <c r="K214" s="6" t="s">
        <v>1284</v>
      </c>
      <c r="L214" s="6" t="s">
        <v>1284</v>
      </c>
      <c r="M214" s="6" t="s">
        <v>1284</v>
      </c>
      <c r="N214" s="6" t="s">
        <v>1284</v>
      </c>
      <c r="O214" s="6" t="s">
        <v>1284</v>
      </c>
      <c r="P214" s="6" t="s">
        <v>1284</v>
      </c>
      <c r="Q214" s="6" t="s">
        <v>1284</v>
      </c>
      <c r="R214" s="6" t="s">
        <v>1284</v>
      </c>
      <c r="S214" t="str">
        <f>VLOOKUP(A214,Clusters!A:C,3,0)</f>
        <v>C5</v>
      </c>
    </row>
    <row r="215" spans="1:19">
      <c r="A215" t="s">
        <v>1288</v>
      </c>
      <c r="B215" s="6">
        <v>42990</v>
      </c>
      <c r="C215" s="6" t="s">
        <v>1284</v>
      </c>
      <c r="D215" s="6" t="s">
        <v>1284</v>
      </c>
      <c r="E215" s="6" t="s">
        <v>1284</v>
      </c>
      <c r="F215" s="6" t="s">
        <v>1284</v>
      </c>
      <c r="G215" s="6" t="s">
        <v>1284</v>
      </c>
      <c r="H215" s="6" t="s">
        <v>1284</v>
      </c>
      <c r="I215" s="6" t="s">
        <v>1284</v>
      </c>
      <c r="J215" s="6" t="s">
        <v>1284</v>
      </c>
      <c r="K215" s="6" t="s">
        <v>1284</v>
      </c>
      <c r="L215" s="6" t="s">
        <v>1284</v>
      </c>
      <c r="M215" s="6" t="s">
        <v>1284</v>
      </c>
      <c r="N215" s="6" t="s">
        <v>1284</v>
      </c>
      <c r="O215" s="6" t="s">
        <v>1284</v>
      </c>
      <c r="P215" s="6" t="s">
        <v>1284</v>
      </c>
      <c r="Q215" s="6" t="s">
        <v>1284</v>
      </c>
      <c r="R215" s="6" t="s">
        <v>1284</v>
      </c>
      <c r="S215" t="str">
        <f>VLOOKUP(A215,Clusters!A:C,3,0)</f>
        <v>C2</v>
      </c>
    </row>
    <row r="216" spans="1:19">
      <c r="A216" t="s">
        <v>292</v>
      </c>
      <c r="B216" s="6" t="s">
        <v>1284</v>
      </c>
      <c r="C216" s="6" t="s">
        <v>1284</v>
      </c>
      <c r="D216" s="6" t="s">
        <v>1284</v>
      </c>
      <c r="E216" s="6" t="s">
        <v>1284</v>
      </c>
      <c r="F216" s="6">
        <v>42766.666666666701</v>
      </c>
      <c r="G216" s="6" t="s">
        <v>1284</v>
      </c>
      <c r="H216" s="6">
        <v>42768</v>
      </c>
      <c r="I216" s="6" t="s">
        <v>1284</v>
      </c>
      <c r="J216" s="6" t="s">
        <v>1284</v>
      </c>
      <c r="K216" s="6" t="s">
        <v>1284</v>
      </c>
      <c r="L216" s="6" t="s">
        <v>1284</v>
      </c>
      <c r="M216" s="6" t="s">
        <v>1284</v>
      </c>
      <c r="N216" s="6" t="s">
        <v>1284</v>
      </c>
      <c r="O216" s="6">
        <v>42801</v>
      </c>
      <c r="P216" s="6" t="s">
        <v>1284</v>
      </c>
      <c r="Q216" s="6" t="s">
        <v>1284</v>
      </c>
      <c r="R216" s="6" t="s">
        <v>1284</v>
      </c>
      <c r="S216" t="str">
        <f>VLOOKUP(A216,Clusters!A:C,3,0)</f>
        <v>C2</v>
      </c>
    </row>
    <row r="217" spans="1:19">
      <c r="A217" t="s">
        <v>322</v>
      </c>
      <c r="B217" s="6" t="s">
        <v>1284</v>
      </c>
      <c r="C217" s="6" t="s">
        <v>1284</v>
      </c>
      <c r="D217" s="6" t="s">
        <v>1284</v>
      </c>
      <c r="E217" s="6" t="s">
        <v>1284</v>
      </c>
      <c r="F217" s="6">
        <v>43098.666666666701</v>
      </c>
      <c r="G217" s="6" t="s">
        <v>1284</v>
      </c>
      <c r="H217" s="6" t="s">
        <v>1284</v>
      </c>
      <c r="I217" s="6" t="s">
        <v>1284</v>
      </c>
      <c r="J217" s="6" t="s">
        <v>1284</v>
      </c>
      <c r="K217" s="6" t="s">
        <v>1284</v>
      </c>
      <c r="L217" s="6" t="s">
        <v>1284</v>
      </c>
      <c r="M217" s="6" t="s">
        <v>1284</v>
      </c>
      <c r="N217" s="6" t="s">
        <v>1284</v>
      </c>
      <c r="O217" s="6" t="s">
        <v>1284</v>
      </c>
      <c r="P217" s="6" t="s">
        <v>1284</v>
      </c>
      <c r="Q217" s="6" t="s">
        <v>1284</v>
      </c>
      <c r="R217" s="6" t="s">
        <v>1284</v>
      </c>
      <c r="S217" t="str">
        <f>VLOOKUP(A217,Clusters!A:C,3,0)</f>
        <v>C2</v>
      </c>
    </row>
    <row r="218" spans="1:19">
      <c r="A218" t="s">
        <v>324</v>
      </c>
      <c r="B218" s="6" t="s">
        <v>1284</v>
      </c>
      <c r="C218" s="6" t="s">
        <v>1284</v>
      </c>
      <c r="D218" s="6" t="s">
        <v>1284</v>
      </c>
      <c r="E218" s="6" t="s">
        <v>1284</v>
      </c>
      <c r="F218" s="6" t="s">
        <v>1284</v>
      </c>
      <c r="G218" s="6" t="s">
        <v>1284</v>
      </c>
      <c r="H218" s="6">
        <v>42860</v>
      </c>
      <c r="I218" s="6" t="s">
        <v>1284</v>
      </c>
      <c r="J218" s="6" t="s">
        <v>1284</v>
      </c>
      <c r="K218" s="6" t="s">
        <v>1284</v>
      </c>
      <c r="L218" s="6" t="s">
        <v>1284</v>
      </c>
      <c r="M218" s="6" t="s">
        <v>1284</v>
      </c>
      <c r="N218" s="6" t="s">
        <v>1284</v>
      </c>
      <c r="O218" s="6" t="s">
        <v>1284</v>
      </c>
      <c r="P218" s="6" t="s">
        <v>1284</v>
      </c>
      <c r="Q218" s="6" t="s">
        <v>1284</v>
      </c>
      <c r="R218" s="6" t="s">
        <v>1284</v>
      </c>
      <c r="S218" t="str">
        <f>VLOOKUP(A218,Clusters!A:C,3,0)</f>
        <v>C2</v>
      </c>
    </row>
    <row r="219" spans="1:19">
      <c r="A219" t="s">
        <v>347</v>
      </c>
      <c r="B219" s="6" t="s">
        <v>1284</v>
      </c>
      <c r="C219" s="6" t="s">
        <v>1284</v>
      </c>
      <c r="D219" s="6" t="s">
        <v>1284</v>
      </c>
      <c r="E219" s="6" t="s">
        <v>1284</v>
      </c>
      <c r="F219" s="6">
        <v>42870.708333333299</v>
      </c>
      <c r="G219" s="6" t="s">
        <v>1284</v>
      </c>
      <c r="H219" s="6">
        <v>42871</v>
      </c>
      <c r="I219" s="6" t="s">
        <v>1284</v>
      </c>
      <c r="J219" s="6" t="s">
        <v>1284</v>
      </c>
      <c r="K219" s="6" t="s">
        <v>1284</v>
      </c>
      <c r="L219" s="6" t="s">
        <v>1284</v>
      </c>
      <c r="M219" s="6" t="s">
        <v>1284</v>
      </c>
      <c r="N219" s="6" t="s">
        <v>1284</v>
      </c>
      <c r="O219" s="6" t="s">
        <v>1284</v>
      </c>
      <c r="P219" s="6" t="s">
        <v>1284</v>
      </c>
      <c r="Q219" s="6" t="s">
        <v>1284</v>
      </c>
      <c r="R219" s="6" t="s">
        <v>1284</v>
      </c>
      <c r="S219" t="str">
        <f>VLOOKUP(A219,Clusters!A:C,3,0)</f>
        <v>C2</v>
      </c>
    </row>
    <row r="220" spans="1:19">
      <c r="A220" t="s">
        <v>325</v>
      </c>
      <c r="B220" s="6" t="s">
        <v>1284</v>
      </c>
      <c r="C220" s="6" t="s">
        <v>1284</v>
      </c>
      <c r="D220" s="6" t="s">
        <v>1284</v>
      </c>
      <c r="E220" s="6" t="s">
        <v>1284</v>
      </c>
      <c r="F220" s="6">
        <v>42794.666666666701</v>
      </c>
      <c r="G220" s="6" t="s">
        <v>1284</v>
      </c>
      <c r="H220" s="6" t="s">
        <v>1284</v>
      </c>
      <c r="I220" s="6" t="s">
        <v>1284</v>
      </c>
      <c r="J220" s="6" t="s">
        <v>1284</v>
      </c>
      <c r="K220" s="6" t="s">
        <v>1284</v>
      </c>
      <c r="L220" s="6" t="s">
        <v>1284</v>
      </c>
      <c r="M220" s="6" t="s">
        <v>1284</v>
      </c>
      <c r="N220" s="6" t="s">
        <v>1284</v>
      </c>
      <c r="O220" s="6" t="s">
        <v>1284</v>
      </c>
      <c r="P220" s="6" t="s">
        <v>1284</v>
      </c>
      <c r="Q220" s="6" t="s">
        <v>1284</v>
      </c>
      <c r="R220" s="6" t="s">
        <v>1284</v>
      </c>
      <c r="S220" t="str">
        <f>VLOOKUP(A220,Clusters!A:C,3,0)</f>
        <v>C2</v>
      </c>
    </row>
    <row r="221" spans="1:19">
      <c r="A221" t="s">
        <v>327</v>
      </c>
      <c r="B221" s="6" t="s">
        <v>1284</v>
      </c>
      <c r="C221" s="6" t="s">
        <v>1284</v>
      </c>
      <c r="D221" s="6" t="s">
        <v>1284</v>
      </c>
      <c r="E221" s="6" t="s">
        <v>1284</v>
      </c>
      <c r="F221" s="6">
        <v>42777.666666666701</v>
      </c>
      <c r="G221" s="6" t="s">
        <v>1284</v>
      </c>
      <c r="H221" s="6">
        <v>42779</v>
      </c>
      <c r="I221" s="6" t="s">
        <v>1284</v>
      </c>
      <c r="J221" s="6" t="s">
        <v>1284</v>
      </c>
      <c r="K221" s="6" t="s">
        <v>1284</v>
      </c>
      <c r="L221" s="6" t="s">
        <v>1284</v>
      </c>
      <c r="M221" s="6" t="s">
        <v>1284</v>
      </c>
      <c r="N221" s="6" t="s">
        <v>1284</v>
      </c>
      <c r="O221" s="6" t="s">
        <v>1284</v>
      </c>
      <c r="P221" s="6" t="s">
        <v>1284</v>
      </c>
      <c r="Q221" s="6" t="s">
        <v>1284</v>
      </c>
      <c r="R221" s="6" t="s">
        <v>1284</v>
      </c>
      <c r="S221" t="str">
        <f>VLOOKUP(A221,Clusters!A:C,3,0)</f>
        <v>C2</v>
      </c>
    </row>
    <row r="222" spans="1:19">
      <c r="A222" t="s">
        <v>349</v>
      </c>
      <c r="B222" s="6" t="s">
        <v>1284</v>
      </c>
      <c r="C222" s="6" t="s">
        <v>1284</v>
      </c>
      <c r="D222" s="6" t="s">
        <v>1284</v>
      </c>
      <c r="E222" s="6" t="s">
        <v>1284</v>
      </c>
      <c r="F222" s="6" t="s">
        <v>1284</v>
      </c>
      <c r="G222" s="6" t="s">
        <v>1284</v>
      </c>
      <c r="H222" s="6">
        <v>43099</v>
      </c>
      <c r="I222" s="6" t="s">
        <v>1284</v>
      </c>
      <c r="J222" s="6" t="s">
        <v>1284</v>
      </c>
      <c r="K222" s="6" t="s">
        <v>1284</v>
      </c>
      <c r="L222" s="6" t="s">
        <v>1284</v>
      </c>
      <c r="M222" s="6" t="s">
        <v>1284</v>
      </c>
      <c r="N222" s="6" t="s">
        <v>1284</v>
      </c>
      <c r="O222" s="6" t="s">
        <v>1284</v>
      </c>
      <c r="P222" s="6" t="s">
        <v>1284</v>
      </c>
      <c r="Q222" s="6" t="s">
        <v>1284</v>
      </c>
      <c r="R222" s="6" t="s">
        <v>1284</v>
      </c>
      <c r="S222" t="str">
        <f>VLOOKUP(A222,Clusters!A:C,3,0)</f>
        <v>C2</v>
      </c>
    </row>
    <row r="223" spans="1:19">
      <c r="A223" t="s">
        <v>294</v>
      </c>
      <c r="B223" s="6" t="s">
        <v>1284</v>
      </c>
      <c r="C223" s="6" t="s">
        <v>1284</v>
      </c>
      <c r="D223" s="6" t="s">
        <v>1284</v>
      </c>
      <c r="E223" s="6" t="s">
        <v>1284</v>
      </c>
      <c r="F223" s="6">
        <v>42988.708333333299</v>
      </c>
      <c r="G223" s="6" t="s">
        <v>1284</v>
      </c>
      <c r="H223" s="6" t="s">
        <v>1284</v>
      </c>
      <c r="I223" s="6" t="s">
        <v>1284</v>
      </c>
      <c r="J223" s="6" t="s">
        <v>1284</v>
      </c>
      <c r="K223" s="6" t="s">
        <v>1284</v>
      </c>
      <c r="L223" s="6" t="s">
        <v>1284</v>
      </c>
      <c r="M223" s="6" t="s">
        <v>1284</v>
      </c>
      <c r="N223" s="6" t="s">
        <v>1284</v>
      </c>
      <c r="O223" s="6" t="s">
        <v>1284</v>
      </c>
      <c r="P223" s="6" t="s">
        <v>1284</v>
      </c>
      <c r="Q223" s="6" t="s">
        <v>1284</v>
      </c>
      <c r="R223" s="6" t="s">
        <v>1284</v>
      </c>
      <c r="S223" t="str">
        <f>VLOOKUP(A223,Clusters!A:C,3,0)</f>
        <v>C2</v>
      </c>
    </row>
    <row r="224" spans="1:19">
      <c r="A224" t="s">
        <v>329</v>
      </c>
      <c r="B224" s="6" t="s">
        <v>1284</v>
      </c>
      <c r="C224" s="6" t="s">
        <v>1284</v>
      </c>
      <c r="D224" s="6" t="s">
        <v>1284</v>
      </c>
      <c r="E224" s="6" t="s">
        <v>1284</v>
      </c>
      <c r="F224" s="6">
        <v>42802.666666666701</v>
      </c>
      <c r="G224" s="6" t="s">
        <v>1284</v>
      </c>
      <c r="H224" s="6" t="s">
        <v>1284</v>
      </c>
      <c r="I224" s="6" t="s">
        <v>1284</v>
      </c>
      <c r="J224" s="6" t="s">
        <v>1284</v>
      </c>
      <c r="K224" s="6" t="s">
        <v>1284</v>
      </c>
      <c r="L224" s="6" t="s">
        <v>1284</v>
      </c>
      <c r="M224" s="6" t="s">
        <v>1284</v>
      </c>
      <c r="N224" s="6" t="s">
        <v>1284</v>
      </c>
      <c r="O224" s="6" t="s">
        <v>1284</v>
      </c>
      <c r="P224" s="6" t="s">
        <v>1284</v>
      </c>
      <c r="Q224" s="6" t="s">
        <v>1284</v>
      </c>
      <c r="R224" s="6" t="s">
        <v>1284</v>
      </c>
      <c r="S224" t="str">
        <f>VLOOKUP(A224,Clusters!A:C,3,0)</f>
        <v>C2</v>
      </c>
    </row>
    <row r="225" spans="1:19">
      <c r="A225" t="s">
        <v>330</v>
      </c>
      <c r="B225" s="6" t="s">
        <v>1284</v>
      </c>
      <c r="C225" s="6" t="s">
        <v>1284</v>
      </c>
      <c r="D225" s="6" t="s">
        <v>1284</v>
      </c>
      <c r="E225" s="6" t="s">
        <v>1284</v>
      </c>
      <c r="F225" s="6" t="s">
        <v>1284</v>
      </c>
      <c r="G225" s="6" t="s">
        <v>1284</v>
      </c>
      <c r="H225" s="6">
        <v>42845</v>
      </c>
      <c r="I225" s="6" t="s">
        <v>1284</v>
      </c>
      <c r="J225" s="6" t="s">
        <v>1284</v>
      </c>
      <c r="K225" s="6" t="s">
        <v>1284</v>
      </c>
      <c r="L225" s="6" t="s">
        <v>1284</v>
      </c>
      <c r="M225" s="6" t="s">
        <v>1284</v>
      </c>
      <c r="N225" s="6" t="s">
        <v>1284</v>
      </c>
      <c r="O225" s="6" t="s">
        <v>1284</v>
      </c>
      <c r="P225" s="6" t="s">
        <v>1284</v>
      </c>
      <c r="Q225" s="6" t="s">
        <v>1284</v>
      </c>
      <c r="R225" s="6" t="s">
        <v>1284</v>
      </c>
      <c r="S225" t="str">
        <f>VLOOKUP(A225,Clusters!A:C,3,0)</f>
        <v>C2</v>
      </c>
    </row>
    <row r="226" spans="1:19">
      <c r="A226" t="s">
        <v>295</v>
      </c>
      <c r="B226" s="6" t="s">
        <v>1284</v>
      </c>
      <c r="C226" s="6" t="s">
        <v>1284</v>
      </c>
      <c r="D226" s="6" t="s">
        <v>1284</v>
      </c>
      <c r="E226" s="6" t="s">
        <v>1284</v>
      </c>
      <c r="F226" s="6">
        <v>42766.666666666701</v>
      </c>
      <c r="G226" s="6" t="s">
        <v>1284</v>
      </c>
      <c r="H226" s="6" t="s">
        <v>1284</v>
      </c>
      <c r="I226" s="6" t="s">
        <v>1284</v>
      </c>
      <c r="J226" s="6" t="s">
        <v>1284</v>
      </c>
      <c r="K226" s="6" t="s">
        <v>1284</v>
      </c>
      <c r="L226" s="6" t="s">
        <v>1284</v>
      </c>
      <c r="M226" s="6" t="s">
        <v>1284</v>
      </c>
      <c r="N226" s="6" t="s">
        <v>1284</v>
      </c>
      <c r="O226" s="6" t="s">
        <v>1284</v>
      </c>
      <c r="P226" s="6" t="s">
        <v>1284</v>
      </c>
      <c r="Q226" s="6" t="s">
        <v>1284</v>
      </c>
      <c r="R226" s="6" t="s">
        <v>1284</v>
      </c>
      <c r="S226" t="str">
        <f>VLOOKUP(A226,Clusters!A:C,3,0)</f>
        <v>C2</v>
      </c>
    </row>
    <row r="227" spans="1:19">
      <c r="A227" t="s">
        <v>61</v>
      </c>
      <c r="B227" s="6" t="s">
        <v>1284</v>
      </c>
      <c r="C227" s="6" t="s">
        <v>1284</v>
      </c>
      <c r="D227" s="6" t="s">
        <v>1284</v>
      </c>
      <c r="E227" s="6" t="s">
        <v>1284</v>
      </c>
      <c r="F227" s="6" t="s">
        <v>1284</v>
      </c>
      <c r="G227" s="6" t="s">
        <v>1284</v>
      </c>
      <c r="H227" s="6" t="s">
        <v>1284</v>
      </c>
      <c r="I227" s="6" t="s">
        <v>1284</v>
      </c>
      <c r="J227" s="6" t="s">
        <v>1284</v>
      </c>
      <c r="K227" s="6" t="s">
        <v>1284</v>
      </c>
      <c r="L227" s="6" t="s">
        <v>1284</v>
      </c>
      <c r="M227" s="6" t="s">
        <v>1284</v>
      </c>
      <c r="N227" s="6" t="s">
        <v>1284</v>
      </c>
      <c r="O227" s="6" t="s">
        <v>1284</v>
      </c>
      <c r="P227" s="6" t="s">
        <v>1284</v>
      </c>
      <c r="Q227" s="6">
        <v>42760</v>
      </c>
      <c r="R227" s="6" t="s">
        <v>1284</v>
      </c>
      <c r="S227" t="str">
        <f>VLOOKUP(A227,Clusters!A:C,3,0)</f>
        <v>C2</v>
      </c>
    </row>
    <row r="228" spans="1:19">
      <c r="A228" t="s">
        <v>331</v>
      </c>
      <c r="B228" s="6" t="s">
        <v>1284</v>
      </c>
      <c r="C228" s="6" t="s">
        <v>1284</v>
      </c>
      <c r="D228" s="6" t="s">
        <v>1284</v>
      </c>
      <c r="E228" s="6" t="s">
        <v>1284</v>
      </c>
      <c r="F228" s="6">
        <v>42789.666666666701</v>
      </c>
      <c r="G228" s="6" t="s">
        <v>1284</v>
      </c>
      <c r="H228" s="6" t="s">
        <v>1284</v>
      </c>
      <c r="I228" s="6" t="s">
        <v>1284</v>
      </c>
      <c r="J228" s="6" t="s">
        <v>1284</v>
      </c>
      <c r="K228" s="6" t="s">
        <v>1284</v>
      </c>
      <c r="L228" s="6" t="s">
        <v>1284</v>
      </c>
      <c r="M228" s="6" t="s">
        <v>1284</v>
      </c>
      <c r="N228" s="6" t="s">
        <v>1284</v>
      </c>
      <c r="O228" s="6" t="s">
        <v>1284</v>
      </c>
      <c r="P228" s="6" t="s">
        <v>1284</v>
      </c>
      <c r="Q228" s="6" t="s">
        <v>1284</v>
      </c>
      <c r="R228" s="6" t="s">
        <v>1284</v>
      </c>
      <c r="S228" t="str">
        <f>VLOOKUP(A228,Clusters!A:C,3,0)</f>
        <v>C2</v>
      </c>
    </row>
    <row r="229" spans="1:19">
      <c r="A229" t="s">
        <v>1289</v>
      </c>
      <c r="B229" s="6">
        <v>43070</v>
      </c>
      <c r="C229" s="6" t="s">
        <v>1284</v>
      </c>
      <c r="D229" s="6" t="s">
        <v>1284</v>
      </c>
      <c r="E229" s="6" t="s">
        <v>1284</v>
      </c>
      <c r="F229" s="6" t="s">
        <v>1284</v>
      </c>
      <c r="G229" s="6" t="s">
        <v>1284</v>
      </c>
      <c r="H229" s="6" t="s">
        <v>1284</v>
      </c>
      <c r="I229" s="6" t="s">
        <v>1284</v>
      </c>
      <c r="J229" s="6" t="s">
        <v>1284</v>
      </c>
      <c r="K229" s="6" t="s">
        <v>1284</v>
      </c>
      <c r="L229" s="6" t="s">
        <v>1284</v>
      </c>
      <c r="M229" s="6" t="s">
        <v>1284</v>
      </c>
      <c r="N229" s="6" t="s">
        <v>1284</v>
      </c>
      <c r="O229" s="6" t="s">
        <v>1284</v>
      </c>
      <c r="P229" s="6" t="s">
        <v>1284</v>
      </c>
      <c r="Q229" s="6" t="s">
        <v>1284</v>
      </c>
      <c r="R229" s="6" t="s">
        <v>1284</v>
      </c>
      <c r="S229" t="str">
        <f>VLOOKUP(A229,Clusters!A:C,3,0)</f>
        <v>C2</v>
      </c>
    </row>
    <row r="230" spans="1:19">
      <c r="A230" t="s">
        <v>1290</v>
      </c>
      <c r="B230" s="6">
        <v>43266</v>
      </c>
      <c r="C230" s="6" t="s">
        <v>1284</v>
      </c>
      <c r="D230" s="6" t="s">
        <v>1284</v>
      </c>
      <c r="E230" s="6" t="s">
        <v>1284</v>
      </c>
      <c r="F230" s="6" t="s">
        <v>1284</v>
      </c>
      <c r="G230" s="6" t="s">
        <v>1284</v>
      </c>
      <c r="H230" s="6" t="s">
        <v>1284</v>
      </c>
      <c r="I230" s="6" t="s">
        <v>1284</v>
      </c>
      <c r="J230" s="6" t="s">
        <v>1284</v>
      </c>
      <c r="K230" s="6" t="s">
        <v>1284</v>
      </c>
      <c r="L230" s="6" t="s">
        <v>1284</v>
      </c>
      <c r="M230" s="6" t="s">
        <v>1284</v>
      </c>
      <c r="N230" s="6" t="s">
        <v>1284</v>
      </c>
      <c r="O230" s="6" t="s">
        <v>1284</v>
      </c>
      <c r="P230" s="6" t="s">
        <v>1284</v>
      </c>
      <c r="Q230" s="6" t="s">
        <v>1284</v>
      </c>
      <c r="R230" s="6" t="s">
        <v>1284</v>
      </c>
      <c r="S230" t="str">
        <f>VLOOKUP(A230,Clusters!A:C,3,0)</f>
        <v>C2</v>
      </c>
    </row>
    <row r="231" spans="1:19">
      <c r="A231" t="s">
        <v>422</v>
      </c>
      <c r="B231" s="6" t="s">
        <v>1284</v>
      </c>
      <c r="C231" s="6" t="s">
        <v>1284</v>
      </c>
      <c r="D231" s="6" t="s">
        <v>1284</v>
      </c>
      <c r="E231" s="6" t="s">
        <v>1284</v>
      </c>
      <c r="F231" s="6">
        <v>42838.708333333299</v>
      </c>
      <c r="G231" s="6" t="s">
        <v>1284</v>
      </c>
      <c r="H231" s="6" t="s">
        <v>1284</v>
      </c>
      <c r="I231" s="6" t="s">
        <v>1284</v>
      </c>
      <c r="J231" s="6" t="s">
        <v>1284</v>
      </c>
      <c r="K231" s="6" t="s">
        <v>1284</v>
      </c>
      <c r="L231" s="6" t="s">
        <v>1284</v>
      </c>
      <c r="M231" s="6" t="s">
        <v>1284</v>
      </c>
      <c r="N231" s="6" t="s">
        <v>1284</v>
      </c>
      <c r="O231" s="6" t="s">
        <v>1284</v>
      </c>
      <c r="P231" s="6" t="s">
        <v>1284</v>
      </c>
      <c r="Q231" s="6" t="s">
        <v>1284</v>
      </c>
      <c r="R231" s="6" t="s">
        <v>1284</v>
      </c>
      <c r="S231" t="str">
        <f>VLOOKUP(A231,Clusters!A:C,3,0)</f>
        <v>C3</v>
      </c>
    </row>
    <row r="232" spans="1:19">
      <c r="A232" t="s">
        <v>621</v>
      </c>
      <c r="B232" s="6" t="s">
        <v>1284</v>
      </c>
      <c r="C232" s="6" t="s">
        <v>1284</v>
      </c>
      <c r="D232" s="6" t="s">
        <v>1284</v>
      </c>
      <c r="E232" s="6" t="s">
        <v>1284</v>
      </c>
      <c r="F232" s="6" t="s">
        <v>1284</v>
      </c>
      <c r="G232" s="6" t="s">
        <v>1284</v>
      </c>
      <c r="H232" s="6">
        <v>43465</v>
      </c>
      <c r="I232" s="6" t="s">
        <v>1284</v>
      </c>
      <c r="J232" s="6" t="s">
        <v>1284</v>
      </c>
      <c r="K232" s="6" t="s">
        <v>1284</v>
      </c>
      <c r="L232" s="6" t="s">
        <v>1284</v>
      </c>
      <c r="M232" s="6" t="s">
        <v>1284</v>
      </c>
      <c r="N232" s="6" t="s">
        <v>1284</v>
      </c>
      <c r="O232" s="6" t="s">
        <v>1284</v>
      </c>
      <c r="P232" s="6" t="s">
        <v>1284</v>
      </c>
      <c r="Q232" s="6" t="s">
        <v>1284</v>
      </c>
      <c r="R232" s="6" t="s">
        <v>1284</v>
      </c>
      <c r="S232" t="str">
        <f>VLOOKUP(A232,Clusters!A:C,3,0)</f>
        <v>C4</v>
      </c>
    </row>
    <row r="233" spans="1:19">
      <c r="A233" t="s">
        <v>1291</v>
      </c>
      <c r="B233" s="6" t="s">
        <v>1284</v>
      </c>
      <c r="C233" s="6" t="s">
        <v>1284</v>
      </c>
      <c r="D233" s="6" t="s">
        <v>1284</v>
      </c>
      <c r="E233" s="6" t="s">
        <v>1284</v>
      </c>
      <c r="F233" s="6" t="s">
        <v>1284</v>
      </c>
      <c r="G233" s="6" t="s">
        <v>1284</v>
      </c>
      <c r="H233" s="6" t="s">
        <v>1284</v>
      </c>
      <c r="I233" s="6" t="s">
        <v>1284</v>
      </c>
      <c r="J233" s="6" t="s">
        <v>1284</v>
      </c>
      <c r="K233" s="6" t="s">
        <v>1284</v>
      </c>
      <c r="L233" s="6">
        <v>43235</v>
      </c>
      <c r="M233" s="6" t="s">
        <v>1284</v>
      </c>
      <c r="N233" s="6" t="s">
        <v>1284</v>
      </c>
      <c r="O233" s="6" t="s">
        <v>1284</v>
      </c>
      <c r="P233" s="6" t="s">
        <v>1284</v>
      </c>
      <c r="Q233" s="6" t="s">
        <v>1284</v>
      </c>
      <c r="R233" s="6" t="s">
        <v>1284</v>
      </c>
      <c r="S233" t="str">
        <f>VLOOKUP(A233,Clusters!A:C,3,0)</f>
        <v>C4</v>
      </c>
    </row>
    <row r="234" spans="1:19">
      <c r="A234" t="s">
        <v>1292</v>
      </c>
      <c r="B234" s="6" t="s">
        <v>1284</v>
      </c>
      <c r="C234" s="6" t="s">
        <v>1284</v>
      </c>
      <c r="D234" s="6" t="s">
        <v>1284</v>
      </c>
      <c r="E234" s="6" t="s">
        <v>1284</v>
      </c>
      <c r="F234" s="6" t="s">
        <v>1284</v>
      </c>
      <c r="G234" s="6" t="s">
        <v>1284</v>
      </c>
      <c r="H234" s="6" t="s">
        <v>1284</v>
      </c>
      <c r="I234" s="6" t="s">
        <v>1284</v>
      </c>
      <c r="J234" s="6" t="s">
        <v>1284</v>
      </c>
      <c r="K234" s="6" t="s">
        <v>1284</v>
      </c>
      <c r="L234" s="6">
        <v>42887</v>
      </c>
      <c r="M234" s="6" t="s">
        <v>1284</v>
      </c>
      <c r="N234" s="6" t="s">
        <v>1284</v>
      </c>
      <c r="O234" s="6" t="s">
        <v>1284</v>
      </c>
      <c r="P234" s="6" t="s">
        <v>1284</v>
      </c>
      <c r="Q234" s="6" t="s">
        <v>1284</v>
      </c>
      <c r="R234" s="6" t="s">
        <v>1284</v>
      </c>
      <c r="S234" t="str">
        <f>VLOOKUP(A234,Clusters!A:C,3,0)</f>
        <v>C4</v>
      </c>
    </row>
    <row r="235" spans="1:19">
      <c r="A235" t="s">
        <v>896</v>
      </c>
      <c r="B235" s="6" t="s">
        <v>1284</v>
      </c>
      <c r="C235" s="6" t="s">
        <v>1284</v>
      </c>
      <c r="D235" s="6" t="s">
        <v>1284</v>
      </c>
      <c r="E235" s="6" t="s">
        <v>1284</v>
      </c>
      <c r="F235" s="6">
        <v>42795.666666666701</v>
      </c>
      <c r="G235" s="6" t="s">
        <v>1284</v>
      </c>
      <c r="H235" s="6">
        <v>42759</v>
      </c>
      <c r="I235" s="6" t="s">
        <v>1284</v>
      </c>
      <c r="J235" s="6" t="s">
        <v>1284</v>
      </c>
      <c r="K235" s="6" t="s">
        <v>1284</v>
      </c>
      <c r="L235" s="6" t="s">
        <v>1284</v>
      </c>
      <c r="M235" s="6" t="s">
        <v>1284</v>
      </c>
      <c r="N235" s="6" t="s">
        <v>1284</v>
      </c>
      <c r="O235" s="6" t="s">
        <v>1284</v>
      </c>
      <c r="P235" s="6" t="s">
        <v>1284</v>
      </c>
      <c r="Q235" s="6" t="s">
        <v>1284</v>
      </c>
      <c r="R235" s="6" t="s">
        <v>1284</v>
      </c>
      <c r="S235" t="str">
        <f>VLOOKUP(A235,Clusters!A:C,3,0)</f>
        <v>C6</v>
      </c>
    </row>
    <row r="236" spans="1:19">
      <c r="A236" t="s">
        <v>836</v>
      </c>
      <c r="B236" s="6" t="s">
        <v>1284</v>
      </c>
      <c r="C236" s="6" t="s">
        <v>1284</v>
      </c>
      <c r="D236" s="6" t="s">
        <v>1284</v>
      </c>
      <c r="E236" s="6" t="s">
        <v>1284</v>
      </c>
      <c r="F236" s="6">
        <v>42788.666666666701</v>
      </c>
      <c r="G236" s="6" t="s">
        <v>1284</v>
      </c>
      <c r="H236" s="6">
        <v>42752</v>
      </c>
      <c r="I236" s="6" t="s">
        <v>1284</v>
      </c>
      <c r="J236" s="6" t="s">
        <v>1284</v>
      </c>
      <c r="K236" s="6" t="s">
        <v>1284</v>
      </c>
      <c r="L236" s="6" t="s">
        <v>1284</v>
      </c>
      <c r="M236" s="6" t="s">
        <v>1284</v>
      </c>
      <c r="N236" s="6" t="s">
        <v>1284</v>
      </c>
      <c r="O236" s="6" t="s">
        <v>1284</v>
      </c>
      <c r="P236" s="6" t="s">
        <v>1284</v>
      </c>
      <c r="Q236" s="6" t="s">
        <v>1284</v>
      </c>
      <c r="R236" s="6" t="s">
        <v>1284</v>
      </c>
      <c r="S236" t="str">
        <f>VLOOKUP(A236,Clusters!A:C,3,0)</f>
        <v>C6</v>
      </c>
    </row>
    <row r="237" spans="1:19">
      <c r="A237" t="s">
        <v>837</v>
      </c>
      <c r="B237" s="6" t="s">
        <v>1284</v>
      </c>
      <c r="C237" s="6" t="s">
        <v>1284</v>
      </c>
      <c r="D237" s="6" t="s">
        <v>1284</v>
      </c>
      <c r="E237" s="6" t="s">
        <v>1284</v>
      </c>
      <c r="F237" s="6">
        <v>42863.708333333299</v>
      </c>
      <c r="G237" s="6" t="s">
        <v>1284</v>
      </c>
      <c r="H237" s="6" t="s">
        <v>1284</v>
      </c>
      <c r="I237" s="6" t="s">
        <v>1284</v>
      </c>
      <c r="J237" s="6" t="s">
        <v>1284</v>
      </c>
      <c r="K237" s="6" t="s">
        <v>1284</v>
      </c>
      <c r="L237" s="6" t="s">
        <v>1284</v>
      </c>
      <c r="M237" s="6" t="s">
        <v>1284</v>
      </c>
      <c r="N237" s="6" t="s">
        <v>1284</v>
      </c>
      <c r="O237" s="6">
        <v>42863.708333333299</v>
      </c>
      <c r="P237" s="6" t="s">
        <v>1284</v>
      </c>
      <c r="Q237" s="6" t="s">
        <v>1284</v>
      </c>
      <c r="R237" s="6" t="s">
        <v>1284</v>
      </c>
      <c r="S237" t="str">
        <f>VLOOKUP(A237,Clusters!A:C,3,0)</f>
        <v>C6</v>
      </c>
    </row>
    <row r="238" spans="1:19">
      <c r="A238" t="s">
        <v>930</v>
      </c>
      <c r="B238" s="6" t="s">
        <v>1284</v>
      </c>
      <c r="C238" s="6" t="s">
        <v>1284</v>
      </c>
      <c r="D238" s="6" t="s">
        <v>1284</v>
      </c>
      <c r="E238" s="6" t="s">
        <v>1284</v>
      </c>
      <c r="F238" s="6" t="s">
        <v>1284</v>
      </c>
      <c r="G238" s="6" t="s">
        <v>1284</v>
      </c>
      <c r="H238" s="6">
        <v>42776</v>
      </c>
      <c r="I238" s="6" t="s">
        <v>1284</v>
      </c>
      <c r="J238" s="6" t="s">
        <v>1284</v>
      </c>
      <c r="K238" s="6" t="s">
        <v>1284</v>
      </c>
      <c r="L238" s="6" t="s">
        <v>1284</v>
      </c>
      <c r="M238" s="6" t="s">
        <v>1284</v>
      </c>
      <c r="N238" s="6" t="s">
        <v>1284</v>
      </c>
      <c r="O238" s="6" t="s">
        <v>1284</v>
      </c>
      <c r="P238" s="6" t="s">
        <v>1284</v>
      </c>
      <c r="Q238" s="6" t="s">
        <v>1284</v>
      </c>
      <c r="R238" s="6" t="s">
        <v>1284</v>
      </c>
      <c r="S238" t="str">
        <f>VLOOKUP(A238,Clusters!A:C,3,0)</f>
        <v>C6</v>
      </c>
    </row>
    <row r="239" spans="1:19">
      <c r="A239" t="s">
        <v>866</v>
      </c>
      <c r="B239" s="6" t="s">
        <v>1284</v>
      </c>
      <c r="C239" s="6" t="s">
        <v>1284</v>
      </c>
      <c r="D239" s="6" t="s">
        <v>1284</v>
      </c>
      <c r="E239" s="6" t="s">
        <v>1284</v>
      </c>
      <c r="F239" s="6">
        <v>42981.708333333299</v>
      </c>
      <c r="G239" s="6" t="s">
        <v>1284</v>
      </c>
      <c r="H239" s="6">
        <v>42888</v>
      </c>
      <c r="I239" s="6" t="s">
        <v>1284</v>
      </c>
      <c r="J239" s="6" t="s">
        <v>1284</v>
      </c>
      <c r="K239" s="6" t="s">
        <v>1284</v>
      </c>
      <c r="L239" s="6" t="s">
        <v>1284</v>
      </c>
      <c r="M239" s="6" t="s">
        <v>1284</v>
      </c>
      <c r="N239" s="6" t="s">
        <v>1284</v>
      </c>
      <c r="O239" s="6" t="s">
        <v>1284</v>
      </c>
      <c r="P239" s="6" t="s">
        <v>1284</v>
      </c>
      <c r="Q239" s="6" t="s">
        <v>1284</v>
      </c>
      <c r="R239" s="6" t="s">
        <v>1284</v>
      </c>
      <c r="S239" t="str">
        <f>VLOOKUP(A239,Clusters!A:C,3,0)</f>
        <v>C6</v>
      </c>
    </row>
    <row r="240" spans="1:19">
      <c r="A240" t="s">
        <v>931</v>
      </c>
      <c r="B240" s="6" t="s">
        <v>1284</v>
      </c>
      <c r="C240" s="6" t="s">
        <v>1284</v>
      </c>
      <c r="D240" s="6" t="s">
        <v>1284</v>
      </c>
      <c r="E240" s="6" t="s">
        <v>1284</v>
      </c>
      <c r="F240" s="6" t="s">
        <v>1284</v>
      </c>
      <c r="G240" s="6" t="s">
        <v>1284</v>
      </c>
      <c r="H240" s="6">
        <v>42895</v>
      </c>
      <c r="I240" s="6" t="s">
        <v>1284</v>
      </c>
      <c r="J240" s="6" t="s">
        <v>1284</v>
      </c>
      <c r="K240" s="6" t="s">
        <v>1284</v>
      </c>
      <c r="L240" s="6" t="s">
        <v>1284</v>
      </c>
      <c r="M240" s="6" t="s">
        <v>1284</v>
      </c>
      <c r="N240" s="6" t="s">
        <v>1284</v>
      </c>
      <c r="O240" s="6" t="s">
        <v>1284</v>
      </c>
      <c r="P240" s="6" t="s">
        <v>1284</v>
      </c>
      <c r="Q240" s="6" t="s">
        <v>1284</v>
      </c>
      <c r="R240" s="6" t="s">
        <v>1284</v>
      </c>
      <c r="S240" t="str">
        <f>VLOOKUP(A240,Clusters!A:C,3,0)</f>
        <v>C6</v>
      </c>
    </row>
    <row r="241" spans="1:19">
      <c r="A241" t="s">
        <v>932</v>
      </c>
      <c r="B241" s="6" t="s">
        <v>1284</v>
      </c>
      <c r="C241" s="6" t="s">
        <v>1284</v>
      </c>
      <c r="D241" s="6" t="s">
        <v>1284</v>
      </c>
      <c r="E241" s="6" t="s">
        <v>1284</v>
      </c>
      <c r="F241" s="6" t="s">
        <v>1284</v>
      </c>
      <c r="G241" s="6" t="s">
        <v>1284</v>
      </c>
      <c r="H241" s="6">
        <v>43099</v>
      </c>
      <c r="I241" s="6" t="s">
        <v>1284</v>
      </c>
      <c r="J241" s="6" t="s">
        <v>1284</v>
      </c>
      <c r="K241" s="6" t="s">
        <v>1284</v>
      </c>
      <c r="L241" s="6" t="s">
        <v>1284</v>
      </c>
      <c r="M241" s="6" t="s">
        <v>1284</v>
      </c>
      <c r="N241" s="6" t="s">
        <v>1284</v>
      </c>
      <c r="O241" s="6" t="s">
        <v>1284</v>
      </c>
      <c r="P241" s="6" t="s">
        <v>1284</v>
      </c>
      <c r="Q241" s="6" t="s">
        <v>1284</v>
      </c>
      <c r="R241" s="6" t="s">
        <v>1284</v>
      </c>
      <c r="S241" t="str">
        <f>VLOOKUP(A241,Clusters!A:C,3,0)</f>
        <v>C6</v>
      </c>
    </row>
    <row r="242" spans="1:19">
      <c r="A242" t="s">
        <v>1001</v>
      </c>
      <c r="B242" s="6" t="s">
        <v>1284</v>
      </c>
      <c r="C242" s="6" t="s">
        <v>1284</v>
      </c>
      <c r="D242" s="6" t="s">
        <v>1284</v>
      </c>
      <c r="E242" s="6" t="s">
        <v>1284</v>
      </c>
      <c r="F242" s="6" t="s">
        <v>1284</v>
      </c>
      <c r="G242" s="6" t="s">
        <v>1284</v>
      </c>
      <c r="H242" s="6">
        <v>42838</v>
      </c>
      <c r="I242" s="6" t="s">
        <v>1284</v>
      </c>
      <c r="J242" s="6" t="s">
        <v>1284</v>
      </c>
      <c r="K242" s="6" t="s">
        <v>1284</v>
      </c>
      <c r="L242" s="6" t="s">
        <v>1284</v>
      </c>
      <c r="M242" s="6" t="s">
        <v>1284</v>
      </c>
      <c r="N242" s="6" t="s">
        <v>1284</v>
      </c>
      <c r="O242" s="6" t="s">
        <v>1284</v>
      </c>
      <c r="P242" s="6" t="s">
        <v>1284</v>
      </c>
      <c r="Q242" s="6" t="s">
        <v>1284</v>
      </c>
      <c r="R242" s="6" t="s">
        <v>1284</v>
      </c>
      <c r="S242" t="str">
        <f>VLOOKUP(A242,Clusters!A:C,3,0)</f>
        <v>C6</v>
      </c>
    </row>
    <row r="243" spans="1:19">
      <c r="A243" t="s">
        <v>867</v>
      </c>
      <c r="B243" s="6" t="s">
        <v>1284</v>
      </c>
      <c r="C243" s="6" t="s">
        <v>1284</v>
      </c>
      <c r="D243" s="6" t="s">
        <v>1284</v>
      </c>
      <c r="E243" s="6" t="s">
        <v>1284</v>
      </c>
      <c r="F243" s="6" t="s">
        <v>1284</v>
      </c>
      <c r="G243" s="6" t="s">
        <v>1284</v>
      </c>
      <c r="H243" s="6">
        <v>42864</v>
      </c>
      <c r="I243" s="6" t="s">
        <v>1284</v>
      </c>
      <c r="J243" s="6" t="s">
        <v>1284</v>
      </c>
      <c r="K243" s="6" t="s">
        <v>1284</v>
      </c>
      <c r="L243" s="6" t="s">
        <v>1284</v>
      </c>
      <c r="M243" s="6" t="s">
        <v>1284</v>
      </c>
      <c r="N243" s="6" t="s">
        <v>1284</v>
      </c>
      <c r="O243" s="6" t="s">
        <v>1284</v>
      </c>
      <c r="P243" s="6" t="s">
        <v>1284</v>
      </c>
      <c r="Q243" s="6" t="s">
        <v>1284</v>
      </c>
      <c r="R243" s="6" t="s">
        <v>1284</v>
      </c>
      <c r="S243" t="str">
        <f>VLOOKUP(A243,Clusters!A:C,3,0)</f>
        <v>C6</v>
      </c>
    </row>
    <row r="244" spans="1:19">
      <c r="A244" t="s">
        <v>933</v>
      </c>
      <c r="B244" s="6" t="s">
        <v>1284</v>
      </c>
      <c r="C244" s="6" t="s">
        <v>1284</v>
      </c>
      <c r="D244" s="6" t="s">
        <v>1284</v>
      </c>
      <c r="E244" s="6" t="s">
        <v>1284</v>
      </c>
      <c r="F244" s="6">
        <v>42766.666666666701</v>
      </c>
      <c r="G244" s="6" t="s">
        <v>1284</v>
      </c>
      <c r="H244" s="6" t="s">
        <v>1284</v>
      </c>
      <c r="I244" s="6" t="s">
        <v>1284</v>
      </c>
      <c r="J244" s="6" t="s">
        <v>1284</v>
      </c>
      <c r="K244" s="6" t="s">
        <v>1284</v>
      </c>
      <c r="L244" s="6" t="s">
        <v>1284</v>
      </c>
      <c r="M244" s="6" t="s">
        <v>1284</v>
      </c>
      <c r="N244" s="6" t="s">
        <v>1284</v>
      </c>
      <c r="O244" s="6" t="s">
        <v>1284</v>
      </c>
      <c r="P244" s="6" t="s">
        <v>1284</v>
      </c>
      <c r="Q244" s="6" t="s">
        <v>1284</v>
      </c>
      <c r="R244" s="6" t="s">
        <v>1284</v>
      </c>
      <c r="S244" t="str">
        <f>VLOOKUP(A244,Clusters!A:C,3,0)</f>
        <v>C6</v>
      </c>
    </row>
    <row r="245" spans="1:19">
      <c r="A245" t="s">
        <v>839</v>
      </c>
      <c r="B245" s="6" t="s">
        <v>1284</v>
      </c>
      <c r="C245" s="6" t="s">
        <v>1284</v>
      </c>
      <c r="D245" s="6" t="s">
        <v>1284</v>
      </c>
      <c r="E245" s="6" t="s">
        <v>1284</v>
      </c>
      <c r="F245" s="6">
        <v>42788.666666666701</v>
      </c>
      <c r="G245" s="6" t="s">
        <v>1284</v>
      </c>
      <c r="H245" s="6">
        <v>42789</v>
      </c>
      <c r="I245" s="6" t="s">
        <v>1284</v>
      </c>
      <c r="J245" s="6" t="s">
        <v>1284</v>
      </c>
      <c r="K245" s="6" t="s">
        <v>1284</v>
      </c>
      <c r="L245" s="6" t="s">
        <v>1284</v>
      </c>
      <c r="M245" s="6" t="s">
        <v>1284</v>
      </c>
      <c r="N245" s="6" t="s">
        <v>1284</v>
      </c>
      <c r="O245" s="6" t="s">
        <v>1284</v>
      </c>
      <c r="P245" s="6" t="s">
        <v>1284</v>
      </c>
      <c r="Q245" s="6" t="s">
        <v>1284</v>
      </c>
      <c r="R245" s="6" t="s">
        <v>1284</v>
      </c>
      <c r="S245" t="str">
        <f>VLOOKUP(A245,Clusters!A:C,3,0)</f>
        <v>C6</v>
      </c>
    </row>
    <row r="246" spans="1:19">
      <c r="A246" t="s">
        <v>934</v>
      </c>
      <c r="B246" s="6" t="s">
        <v>1284</v>
      </c>
      <c r="C246" s="6" t="s">
        <v>1284</v>
      </c>
      <c r="D246" s="6" t="s">
        <v>1284</v>
      </c>
      <c r="E246" s="6" t="s">
        <v>1284</v>
      </c>
      <c r="F246" s="6">
        <v>42863.708333333299</v>
      </c>
      <c r="G246" s="6" t="s">
        <v>1284</v>
      </c>
      <c r="H246" s="6">
        <v>42864</v>
      </c>
      <c r="I246" s="6" t="s">
        <v>1284</v>
      </c>
      <c r="J246" s="6" t="s">
        <v>1284</v>
      </c>
      <c r="K246" s="6" t="s">
        <v>1284</v>
      </c>
      <c r="L246" s="6" t="s">
        <v>1284</v>
      </c>
      <c r="M246" s="6" t="s">
        <v>1284</v>
      </c>
      <c r="N246" s="6" t="s">
        <v>1284</v>
      </c>
      <c r="O246" s="6">
        <v>42898</v>
      </c>
      <c r="P246" s="6" t="s">
        <v>1284</v>
      </c>
      <c r="Q246" s="6" t="s">
        <v>1284</v>
      </c>
      <c r="R246" s="6" t="s">
        <v>1284</v>
      </c>
      <c r="S246" t="str">
        <f>VLOOKUP(A246,Clusters!A:C,3,0)</f>
        <v>C6</v>
      </c>
    </row>
    <row r="247" spans="1:19">
      <c r="A247" t="s">
        <v>935</v>
      </c>
      <c r="B247" s="6" t="s">
        <v>1284</v>
      </c>
      <c r="C247" s="6" t="s">
        <v>1284</v>
      </c>
      <c r="D247" s="6" t="s">
        <v>1284</v>
      </c>
      <c r="E247" s="6" t="s">
        <v>1284</v>
      </c>
      <c r="F247" s="6">
        <v>42858.708333333299</v>
      </c>
      <c r="G247" s="6" t="s">
        <v>1284</v>
      </c>
      <c r="H247" s="6" t="s">
        <v>1284</v>
      </c>
      <c r="I247" s="6" t="s">
        <v>1284</v>
      </c>
      <c r="J247" s="6" t="s">
        <v>1284</v>
      </c>
      <c r="K247" s="6" t="s">
        <v>1284</v>
      </c>
      <c r="L247" s="6" t="s">
        <v>1284</v>
      </c>
      <c r="M247" s="6" t="s">
        <v>1284</v>
      </c>
      <c r="N247" s="6" t="s">
        <v>1284</v>
      </c>
      <c r="O247" s="6" t="s">
        <v>1284</v>
      </c>
      <c r="P247" s="6" t="s">
        <v>1284</v>
      </c>
      <c r="Q247" s="6" t="s">
        <v>1284</v>
      </c>
      <c r="R247" s="6" t="s">
        <v>1284</v>
      </c>
      <c r="S247" t="str">
        <f>VLOOKUP(A247,Clusters!A:C,3,0)</f>
        <v>C6</v>
      </c>
    </row>
    <row r="248" spans="1:19">
      <c r="A248" t="s">
        <v>936</v>
      </c>
      <c r="B248" s="6" t="s">
        <v>1284</v>
      </c>
      <c r="C248" s="6" t="s">
        <v>1284</v>
      </c>
      <c r="D248" s="6" t="s">
        <v>1284</v>
      </c>
      <c r="E248" s="6" t="s">
        <v>1284</v>
      </c>
      <c r="F248" s="6" t="s">
        <v>1284</v>
      </c>
      <c r="G248" s="6" t="s">
        <v>1284</v>
      </c>
      <c r="H248" s="6">
        <v>42746</v>
      </c>
      <c r="I248" s="6" t="s">
        <v>1284</v>
      </c>
      <c r="J248" s="6" t="s">
        <v>1284</v>
      </c>
      <c r="K248" s="6" t="s">
        <v>1284</v>
      </c>
      <c r="L248" s="6" t="s">
        <v>1284</v>
      </c>
      <c r="M248" s="6" t="s">
        <v>1284</v>
      </c>
      <c r="N248" s="6" t="s">
        <v>1284</v>
      </c>
      <c r="O248" s="6" t="s">
        <v>1284</v>
      </c>
      <c r="P248" s="6" t="s">
        <v>1284</v>
      </c>
      <c r="Q248" s="6" t="s">
        <v>1284</v>
      </c>
      <c r="R248" s="6" t="s">
        <v>1284</v>
      </c>
      <c r="S248" t="str">
        <f>VLOOKUP(A248,Clusters!A:C,3,0)</f>
        <v>C6</v>
      </c>
    </row>
    <row r="249" spans="1:19">
      <c r="A249" t="s">
        <v>868</v>
      </c>
      <c r="B249" s="6" t="s">
        <v>1284</v>
      </c>
      <c r="C249" s="6" t="s">
        <v>1284</v>
      </c>
      <c r="D249" s="6" t="s">
        <v>1284</v>
      </c>
      <c r="E249" s="6" t="s">
        <v>1284</v>
      </c>
      <c r="F249" s="6">
        <v>42827.708333333299</v>
      </c>
      <c r="G249" s="6" t="s">
        <v>1284</v>
      </c>
      <c r="H249" s="6" t="s">
        <v>1284</v>
      </c>
      <c r="I249" s="6" t="s">
        <v>1284</v>
      </c>
      <c r="J249" s="6" t="s">
        <v>1284</v>
      </c>
      <c r="K249" s="6" t="s">
        <v>1284</v>
      </c>
      <c r="L249" s="6" t="s">
        <v>1284</v>
      </c>
      <c r="M249" s="6" t="s">
        <v>1284</v>
      </c>
      <c r="N249" s="6" t="s">
        <v>1284</v>
      </c>
      <c r="O249" s="6" t="s">
        <v>1284</v>
      </c>
      <c r="P249" s="6" t="s">
        <v>1284</v>
      </c>
      <c r="Q249" s="6" t="s">
        <v>1284</v>
      </c>
      <c r="R249" s="6" t="s">
        <v>1284</v>
      </c>
      <c r="S249" t="str">
        <f>VLOOKUP(A249,Clusters!A:C,3,0)</f>
        <v>C6</v>
      </c>
    </row>
    <row r="250" spans="1:19">
      <c r="A250" t="s">
        <v>869</v>
      </c>
      <c r="B250" s="6" t="s">
        <v>1284</v>
      </c>
      <c r="C250" s="6" t="s">
        <v>1284</v>
      </c>
      <c r="D250" s="6" t="s">
        <v>1284</v>
      </c>
      <c r="E250" s="6" t="s">
        <v>1284</v>
      </c>
      <c r="F250" s="6" t="s">
        <v>1284</v>
      </c>
      <c r="G250" s="6" t="s">
        <v>1284</v>
      </c>
      <c r="H250" s="6">
        <v>42856</v>
      </c>
      <c r="I250" s="6" t="s">
        <v>1284</v>
      </c>
      <c r="J250" s="6" t="s">
        <v>1284</v>
      </c>
      <c r="K250" s="6" t="s">
        <v>1284</v>
      </c>
      <c r="L250" s="6" t="s">
        <v>1284</v>
      </c>
      <c r="M250" s="6" t="s">
        <v>1284</v>
      </c>
      <c r="N250" s="6" t="s">
        <v>1284</v>
      </c>
      <c r="O250" s="6" t="s">
        <v>1284</v>
      </c>
      <c r="P250" s="6" t="s">
        <v>1284</v>
      </c>
      <c r="Q250" s="6" t="s">
        <v>1284</v>
      </c>
      <c r="R250" s="6" t="s">
        <v>1284</v>
      </c>
      <c r="S250" t="str">
        <f>VLOOKUP(A250,Clusters!A:C,3,0)</f>
        <v>C6</v>
      </c>
    </row>
    <row r="251" spans="1:19">
      <c r="A251" t="s">
        <v>870</v>
      </c>
      <c r="B251" s="6" t="s">
        <v>1284</v>
      </c>
      <c r="C251" s="6" t="s">
        <v>1284</v>
      </c>
      <c r="D251" s="6" t="s">
        <v>1284</v>
      </c>
      <c r="E251" s="6" t="s">
        <v>1284</v>
      </c>
      <c r="F251" s="6">
        <v>42878.708333333299</v>
      </c>
      <c r="G251" s="6" t="s">
        <v>1284</v>
      </c>
      <c r="H251" s="6">
        <v>42884</v>
      </c>
      <c r="I251" s="6" t="s">
        <v>1284</v>
      </c>
      <c r="J251" s="6" t="s">
        <v>1284</v>
      </c>
      <c r="K251" s="6" t="s">
        <v>1284</v>
      </c>
      <c r="L251" s="6" t="s">
        <v>1284</v>
      </c>
      <c r="M251" s="6" t="s">
        <v>1284</v>
      </c>
      <c r="N251" s="6" t="s">
        <v>1284</v>
      </c>
      <c r="O251" s="6">
        <v>42739</v>
      </c>
      <c r="P251" s="6" t="s">
        <v>1284</v>
      </c>
      <c r="Q251" s="6" t="s">
        <v>1284</v>
      </c>
      <c r="R251" s="6" t="s">
        <v>1284</v>
      </c>
      <c r="S251" t="str">
        <f>VLOOKUP(A251,Clusters!A:C,3,0)</f>
        <v>C6</v>
      </c>
    </row>
    <row r="252" spans="1:19">
      <c r="A252" t="s">
        <v>900</v>
      </c>
      <c r="B252" s="6" t="s">
        <v>1284</v>
      </c>
      <c r="C252" s="6" t="s">
        <v>1284</v>
      </c>
      <c r="D252" s="6" t="s">
        <v>1284</v>
      </c>
      <c r="E252" s="6" t="s">
        <v>1284</v>
      </c>
      <c r="F252" s="6">
        <v>42827.708333333299</v>
      </c>
      <c r="G252" s="6" t="s">
        <v>1284</v>
      </c>
      <c r="H252" s="6">
        <v>42828</v>
      </c>
      <c r="I252" s="6" t="s">
        <v>1284</v>
      </c>
      <c r="J252" s="6" t="s">
        <v>1284</v>
      </c>
      <c r="K252" s="6" t="s">
        <v>1284</v>
      </c>
      <c r="L252" s="6" t="s">
        <v>1284</v>
      </c>
      <c r="M252" s="6" t="s">
        <v>1284</v>
      </c>
      <c r="N252" s="6" t="s">
        <v>1284</v>
      </c>
      <c r="O252" s="6" t="s">
        <v>1284</v>
      </c>
      <c r="P252" s="6" t="s">
        <v>1284</v>
      </c>
      <c r="Q252" s="6" t="s">
        <v>1284</v>
      </c>
      <c r="R252" s="6" t="s">
        <v>1284</v>
      </c>
      <c r="S252" t="str">
        <f>VLOOKUP(A252,Clusters!A:C,3,0)</f>
        <v>C6</v>
      </c>
    </row>
    <row r="253" spans="1:19">
      <c r="A253" t="s">
        <v>871</v>
      </c>
      <c r="B253" s="6" t="s">
        <v>1284</v>
      </c>
      <c r="C253" s="6" t="s">
        <v>1284</v>
      </c>
      <c r="D253" s="6" t="s">
        <v>1284</v>
      </c>
      <c r="E253" s="6" t="s">
        <v>1284</v>
      </c>
      <c r="F253" s="6">
        <v>42837.708333333299</v>
      </c>
      <c r="G253" s="6" t="s">
        <v>1284</v>
      </c>
      <c r="H253" s="6">
        <v>42838</v>
      </c>
      <c r="I253" s="6" t="s">
        <v>1284</v>
      </c>
      <c r="J253" s="6" t="s">
        <v>1284</v>
      </c>
      <c r="K253" s="6" t="s">
        <v>1284</v>
      </c>
      <c r="L253" s="6" t="s">
        <v>1284</v>
      </c>
      <c r="M253" s="6" t="s">
        <v>1284</v>
      </c>
      <c r="N253" s="6" t="s">
        <v>1284</v>
      </c>
      <c r="O253" s="6" t="s">
        <v>1284</v>
      </c>
      <c r="P253" s="6" t="s">
        <v>1284</v>
      </c>
      <c r="Q253" s="6" t="s">
        <v>1284</v>
      </c>
      <c r="R253" s="6" t="s">
        <v>1284</v>
      </c>
      <c r="S253" t="str">
        <f>VLOOKUP(A253,Clusters!A:C,3,0)</f>
        <v>C6</v>
      </c>
    </row>
    <row r="254" spans="1:19">
      <c r="A254" t="s">
        <v>901</v>
      </c>
      <c r="B254" s="6" t="s">
        <v>1284</v>
      </c>
      <c r="C254" s="6" t="s">
        <v>1284</v>
      </c>
      <c r="D254" s="6" t="s">
        <v>1284</v>
      </c>
      <c r="E254" s="6" t="s">
        <v>1284</v>
      </c>
      <c r="F254" s="6" t="s">
        <v>1284</v>
      </c>
      <c r="G254" s="6" t="s">
        <v>1284</v>
      </c>
      <c r="H254" s="6">
        <v>43070</v>
      </c>
      <c r="I254" s="6" t="s">
        <v>1284</v>
      </c>
      <c r="J254" s="6" t="s">
        <v>1284</v>
      </c>
      <c r="K254" s="6" t="s">
        <v>1284</v>
      </c>
      <c r="L254" s="6" t="s">
        <v>1284</v>
      </c>
      <c r="M254" s="6" t="s">
        <v>1284</v>
      </c>
      <c r="N254" s="6" t="s">
        <v>1284</v>
      </c>
      <c r="O254" s="6" t="s">
        <v>1284</v>
      </c>
      <c r="P254" s="6" t="s">
        <v>1284</v>
      </c>
      <c r="Q254" s="6" t="s">
        <v>1284</v>
      </c>
      <c r="R254" s="6" t="s">
        <v>1284</v>
      </c>
      <c r="S254" t="str">
        <f>VLOOKUP(A254,Clusters!A:C,3,0)</f>
        <v>C6</v>
      </c>
    </row>
    <row r="255" spans="1:19">
      <c r="A255" t="s">
        <v>902</v>
      </c>
      <c r="B255" s="6" t="s">
        <v>1284</v>
      </c>
      <c r="C255" s="6" t="s">
        <v>1284</v>
      </c>
      <c r="D255" s="6" t="s">
        <v>1284</v>
      </c>
      <c r="E255" s="6" t="s">
        <v>1284</v>
      </c>
      <c r="F255" s="6" t="s">
        <v>1284</v>
      </c>
      <c r="G255" s="6" t="s">
        <v>1284</v>
      </c>
      <c r="H255" s="6">
        <v>42838</v>
      </c>
      <c r="I255" s="6" t="s">
        <v>1284</v>
      </c>
      <c r="J255" s="6" t="s">
        <v>1284</v>
      </c>
      <c r="K255" s="6" t="s">
        <v>1284</v>
      </c>
      <c r="L255" s="6" t="s">
        <v>1284</v>
      </c>
      <c r="M255" s="6" t="s">
        <v>1284</v>
      </c>
      <c r="N255" s="6" t="s">
        <v>1284</v>
      </c>
      <c r="O255" s="6" t="s">
        <v>1284</v>
      </c>
      <c r="P255" s="6" t="s">
        <v>1284</v>
      </c>
      <c r="Q255" s="6" t="s">
        <v>1284</v>
      </c>
      <c r="R255" s="6" t="s">
        <v>1284</v>
      </c>
      <c r="S255" t="str">
        <f>VLOOKUP(A255,Clusters!A:C,3,0)</f>
        <v>C6</v>
      </c>
    </row>
    <row r="256" spans="1:19">
      <c r="A256" t="s">
        <v>843</v>
      </c>
      <c r="B256" s="6" t="s">
        <v>1284</v>
      </c>
      <c r="C256" s="6" t="s">
        <v>1284</v>
      </c>
      <c r="D256" s="6" t="s">
        <v>1284</v>
      </c>
      <c r="E256" s="6" t="s">
        <v>1284</v>
      </c>
      <c r="F256" s="6">
        <v>42868.708333333299</v>
      </c>
      <c r="G256" s="6" t="s">
        <v>1284</v>
      </c>
      <c r="H256" s="6">
        <v>42870</v>
      </c>
      <c r="I256" s="6" t="s">
        <v>1284</v>
      </c>
      <c r="J256" s="6" t="s">
        <v>1284</v>
      </c>
      <c r="K256" s="6" t="s">
        <v>1284</v>
      </c>
      <c r="L256" s="6" t="s">
        <v>1284</v>
      </c>
      <c r="M256" s="6" t="s">
        <v>1284</v>
      </c>
      <c r="N256" s="6" t="s">
        <v>1284</v>
      </c>
      <c r="O256" s="6" t="s">
        <v>1284</v>
      </c>
      <c r="P256" s="6" t="s">
        <v>1284</v>
      </c>
      <c r="Q256" s="6" t="s">
        <v>1284</v>
      </c>
      <c r="R256" s="6" t="s">
        <v>1284</v>
      </c>
      <c r="S256" t="str">
        <f>VLOOKUP(A256,Clusters!A:C,3,0)</f>
        <v>C6</v>
      </c>
    </row>
    <row r="257" spans="1:19">
      <c r="A257" t="s">
        <v>873</v>
      </c>
      <c r="B257" s="6" t="s">
        <v>1284</v>
      </c>
      <c r="C257" s="6" t="s">
        <v>1284</v>
      </c>
      <c r="D257" s="6" t="s">
        <v>1284</v>
      </c>
      <c r="E257" s="6" t="s">
        <v>1284</v>
      </c>
      <c r="F257" s="6" t="s">
        <v>1284</v>
      </c>
      <c r="G257" s="6" t="s">
        <v>1284</v>
      </c>
      <c r="H257" s="6">
        <v>42862</v>
      </c>
      <c r="I257" s="6" t="s">
        <v>1284</v>
      </c>
      <c r="J257" s="6" t="s">
        <v>1284</v>
      </c>
      <c r="K257" s="6" t="s">
        <v>1284</v>
      </c>
      <c r="L257" s="6" t="s">
        <v>1284</v>
      </c>
      <c r="M257" s="6" t="s">
        <v>1284</v>
      </c>
      <c r="N257" s="6" t="s">
        <v>1284</v>
      </c>
      <c r="O257" s="6" t="s">
        <v>1284</v>
      </c>
      <c r="P257" s="6" t="s">
        <v>1284</v>
      </c>
      <c r="Q257" s="6" t="s">
        <v>1284</v>
      </c>
      <c r="R257" s="6" t="s">
        <v>1284</v>
      </c>
      <c r="S257" t="str">
        <f>VLOOKUP(A257,Clusters!A:C,3,0)</f>
        <v>C6</v>
      </c>
    </row>
    <row r="258" spans="1:19">
      <c r="A258" t="s">
        <v>874</v>
      </c>
      <c r="B258" s="6" t="s">
        <v>1284</v>
      </c>
      <c r="C258" s="6" t="s">
        <v>1284</v>
      </c>
      <c r="D258" s="6" t="s">
        <v>1284</v>
      </c>
      <c r="E258" s="6" t="s">
        <v>1284</v>
      </c>
      <c r="F258" s="6" t="s">
        <v>1284</v>
      </c>
      <c r="G258" s="6" t="s">
        <v>1284</v>
      </c>
      <c r="H258" s="6">
        <v>42864</v>
      </c>
      <c r="I258" s="6" t="s">
        <v>1284</v>
      </c>
      <c r="J258" s="6" t="s">
        <v>1284</v>
      </c>
      <c r="K258" s="6" t="s">
        <v>1284</v>
      </c>
      <c r="L258" s="6" t="s">
        <v>1284</v>
      </c>
      <c r="M258" s="6" t="s">
        <v>1284</v>
      </c>
      <c r="N258" s="6" t="s">
        <v>1284</v>
      </c>
      <c r="O258" s="6" t="s">
        <v>1284</v>
      </c>
      <c r="P258" s="6" t="s">
        <v>1284</v>
      </c>
      <c r="Q258" s="6" t="s">
        <v>1284</v>
      </c>
      <c r="R258" s="6" t="s">
        <v>1284</v>
      </c>
      <c r="S258" t="str">
        <f>VLOOKUP(A258,Clusters!A:C,3,0)</f>
        <v>C6</v>
      </c>
    </row>
    <row r="259" spans="1:19">
      <c r="A259" t="s">
        <v>938</v>
      </c>
      <c r="B259" s="6" t="s">
        <v>1284</v>
      </c>
      <c r="C259" s="6" t="s">
        <v>1284</v>
      </c>
      <c r="D259" s="6" t="s">
        <v>1284</v>
      </c>
      <c r="E259" s="6" t="s">
        <v>1284</v>
      </c>
      <c r="F259" s="6">
        <v>42827.708333333299</v>
      </c>
      <c r="G259" s="6" t="s">
        <v>1284</v>
      </c>
      <c r="H259" s="6">
        <v>42828</v>
      </c>
      <c r="I259" s="6" t="s">
        <v>1284</v>
      </c>
      <c r="J259" s="6" t="s">
        <v>1284</v>
      </c>
      <c r="K259" s="6" t="s">
        <v>1284</v>
      </c>
      <c r="L259" s="6" t="s">
        <v>1284</v>
      </c>
      <c r="M259" s="6" t="s">
        <v>1284</v>
      </c>
      <c r="N259" s="6" t="s">
        <v>1284</v>
      </c>
      <c r="O259" s="6" t="s">
        <v>1284</v>
      </c>
      <c r="P259" s="6" t="s">
        <v>1284</v>
      </c>
      <c r="Q259" s="6" t="s">
        <v>1284</v>
      </c>
      <c r="R259" s="6" t="s">
        <v>1284</v>
      </c>
      <c r="S259" t="str">
        <f>VLOOKUP(A259,Clusters!A:C,3,0)</f>
        <v>C6</v>
      </c>
    </row>
    <row r="260" spans="1:19">
      <c r="A260" t="s">
        <v>939</v>
      </c>
      <c r="B260" s="6" t="s">
        <v>1284</v>
      </c>
      <c r="C260" s="6" t="s">
        <v>1284</v>
      </c>
      <c r="D260" s="6" t="s">
        <v>1284</v>
      </c>
      <c r="E260" s="6" t="s">
        <v>1284</v>
      </c>
      <c r="F260" s="6">
        <v>42788.666666666701</v>
      </c>
      <c r="G260" s="6" t="s">
        <v>1284</v>
      </c>
      <c r="H260" s="6">
        <v>42761</v>
      </c>
      <c r="I260" s="6" t="s">
        <v>1284</v>
      </c>
      <c r="J260" s="6" t="s">
        <v>1284</v>
      </c>
      <c r="K260" s="6" t="s">
        <v>1284</v>
      </c>
      <c r="L260" s="6" t="s">
        <v>1284</v>
      </c>
      <c r="M260" s="6" t="s">
        <v>1284</v>
      </c>
      <c r="N260" s="6" t="s">
        <v>1284</v>
      </c>
      <c r="O260" s="6" t="s">
        <v>1284</v>
      </c>
      <c r="P260" s="6" t="s">
        <v>1284</v>
      </c>
      <c r="Q260" s="6" t="s">
        <v>1284</v>
      </c>
      <c r="R260" s="6" t="s">
        <v>1284</v>
      </c>
      <c r="S260" t="str">
        <f>VLOOKUP(A260,Clusters!A:C,3,0)</f>
        <v>C6</v>
      </c>
    </row>
    <row r="261" spans="1:19">
      <c r="A261" t="s">
        <v>875</v>
      </c>
      <c r="B261" s="6" t="s">
        <v>1284</v>
      </c>
      <c r="C261" s="6" t="s">
        <v>1284</v>
      </c>
      <c r="D261" s="6" t="s">
        <v>1284</v>
      </c>
      <c r="E261" s="6" t="s">
        <v>1284</v>
      </c>
      <c r="F261" s="6" t="s">
        <v>1284</v>
      </c>
      <c r="G261" s="6" t="s">
        <v>1284</v>
      </c>
      <c r="H261" s="6">
        <v>43099</v>
      </c>
      <c r="I261" s="6" t="s">
        <v>1284</v>
      </c>
      <c r="J261" s="6" t="s">
        <v>1284</v>
      </c>
      <c r="K261" s="6" t="s">
        <v>1284</v>
      </c>
      <c r="L261" s="6" t="s">
        <v>1284</v>
      </c>
      <c r="M261" s="6" t="s">
        <v>1284</v>
      </c>
      <c r="N261" s="6" t="s">
        <v>1284</v>
      </c>
      <c r="O261" s="6" t="s">
        <v>1284</v>
      </c>
      <c r="P261" s="6" t="s">
        <v>1284</v>
      </c>
      <c r="Q261" s="6" t="s">
        <v>1284</v>
      </c>
      <c r="R261" s="6" t="s">
        <v>1284</v>
      </c>
      <c r="S261" t="str">
        <f>VLOOKUP(A261,Clusters!A:C,3,0)</f>
        <v>C6</v>
      </c>
    </row>
    <row r="262" spans="1:19">
      <c r="A262" t="s">
        <v>964</v>
      </c>
      <c r="B262" s="6" t="s">
        <v>1284</v>
      </c>
      <c r="C262" s="6" t="s">
        <v>1284</v>
      </c>
      <c r="D262" s="6" t="s">
        <v>1284</v>
      </c>
      <c r="E262" s="6" t="s">
        <v>1284</v>
      </c>
      <c r="F262" s="6" t="s">
        <v>1284</v>
      </c>
      <c r="G262" s="6" t="s">
        <v>1284</v>
      </c>
      <c r="H262" s="6">
        <v>42912</v>
      </c>
      <c r="I262" s="6" t="s">
        <v>1284</v>
      </c>
      <c r="J262" s="6" t="s">
        <v>1284</v>
      </c>
      <c r="K262" s="6" t="s">
        <v>1284</v>
      </c>
      <c r="L262" s="6" t="s">
        <v>1284</v>
      </c>
      <c r="M262" s="6" t="s">
        <v>1284</v>
      </c>
      <c r="N262" s="6" t="s">
        <v>1284</v>
      </c>
      <c r="O262" s="6" t="s">
        <v>1284</v>
      </c>
      <c r="P262" s="6" t="s">
        <v>1284</v>
      </c>
      <c r="Q262" s="6" t="s">
        <v>1284</v>
      </c>
      <c r="R262" s="6" t="s">
        <v>1284</v>
      </c>
      <c r="S262" t="str">
        <f>VLOOKUP(A262,Clusters!A:C,3,0)</f>
        <v>C6</v>
      </c>
    </row>
    <row r="263" spans="1:19">
      <c r="A263" t="s">
        <v>844</v>
      </c>
      <c r="B263" s="6" t="s">
        <v>1284</v>
      </c>
      <c r="C263" s="6" t="s">
        <v>1284</v>
      </c>
      <c r="D263" s="6" t="s">
        <v>1284</v>
      </c>
      <c r="E263" s="6" t="s">
        <v>1284</v>
      </c>
      <c r="F263" s="6">
        <v>42788.666666666701</v>
      </c>
      <c r="G263" s="6" t="s">
        <v>1284</v>
      </c>
      <c r="H263" s="6" t="s">
        <v>1284</v>
      </c>
      <c r="I263" s="6" t="s">
        <v>1284</v>
      </c>
      <c r="J263" s="6" t="s">
        <v>1284</v>
      </c>
      <c r="K263" s="6" t="s">
        <v>1284</v>
      </c>
      <c r="L263" s="6" t="s">
        <v>1284</v>
      </c>
      <c r="M263" s="6" t="s">
        <v>1284</v>
      </c>
      <c r="N263" s="6" t="s">
        <v>1284</v>
      </c>
      <c r="O263" s="6" t="s">
        <v>1284</v>
      </c>
      <c r="P263" s="6" t="s">
        <v>1284</v>
      </c>
      <c r="Q263" s="6" t="s">
        <v>1284</v>
      </c>
      <c r="R263" s="6" t="s">
        <v>1284</v>
      </c>
      <c r="S263" t="str">
        <f>VLOOKUP(A263,Clusters!A:C,3,0)</f>
        <v>C6</v>
      </c>
    </row>
    <row r="264" spans="1:19">
      <c r="A264" t="s">
        <v>876</v>
      </c>
      <c r="B264" s="6" t="s">
        <v>1284</v>
      </c>
      <c r="C264" s="6" t="s">
        <v>1284</v>
      </c>
      <c r="D264" s="6" t="s">
        <v>1284</v>
      </c>
      <c r="E264" s="6" t="s">
        <v>1284</v>
      </c>
      <c r="F264" s="6">
        <v>42767.666666666701</v>
      </c>
      <c r="G264" s="6" t="s">
        <v>1284</v>
      </c>
      <c r="H264" s="6">
        <v>42768</v>
      </c>
      <c r="I264" s="6" t="s">
        <v>1284</v>
      </c>
      <c r="J264" s="6" t="s">
        <v>1284</v>
      </c>
      <c r="K264" s="6" t="s">
        <v>1284</v>
      </c>
      <c r="L264" s="6" t="s">
        <v>1284</v>
      </c>
      <c r="M264" s="6" t="s">
        <v>1284</v>
      </c>
      <c r="N264" s="6" t="s">
        <v>1284</v>
      </c>
      <c r="O264" s="6" t="s">
        <v>1284</v>
      </c>
      <c r="P264" s="6" t="s">
        <v>1284</v>
      </c>
      <c r="Q264" s="6" t="s">
        <v>1284</v>
      </c>
      <c r="R264" s="6" t="s">
        <v>1284</v>
      </c>
      <c r="S264" t="str">
        <f>VLOOKUP(A264,Clusters!A:C,3,0)</f>
        <v>C6</v>
      </c>
    </row>
    <row r="265" spans="1:19">
      <c r="A265" t="s">
        <v>623</v>
      </c>
      <c r="B265" s="6" t="s">
        <v>1284</v>
      </c>
      <c r="C265" s="6" t="s">
        <v>1284</v>
      </c>
      <c r="D265" s="6" t="s">
        <v>1284</v>
      </c>
      <c r="E265" s="6" t="s">
        <v>1284</v>
      </c>
      <c r="F265" s="6">
        <v>42774.666666666701</v>
      </c>
      <c r="G265" s="6" t="s">
        <v>1284</v>
      </c>
      <c r="H265" s="6">
        <v>42775</v>
      </c>
      <c r="I265" s="6" t="s">
        <v>1284</v>
      </c>
      <c r="J265" s="6" t="s">
        <v>1284</v>
      </c>
      <c r="K265" s="6" t="s">
        <v>1284</v>
      </c>
      <c r="L265" s="6" t="s">
        <v>1284</v>
      </c>
      <c r="M265" s="6" t="s">
        <v>1284</v>
      </c>
      <c r="N265" s="6" t="s">
        <v>1284</v>
      </c>
      <c r="O265" s="6" t="s">
        <v>1284</v>
      </c>
      <c r="P265" s="6" t="s">
        <v>1284</v>
      </c>
      <c r="Q265" s="6" t="s">
        <v>1284</v>
      </c>
      <c r="R265" s="6" t="s">
        <v>1284</v>
      </c>
      <c r="S265" t="str">
        <f>VLOOKUP(A265,Clusters!A:C,3,0)</f>
        <v>C4</v>
      </c>
    </row>
    <row r="266" spans="1:19">
      <c r="A266" t="s">
        <v>645</v>
      </c>
      <c r="B266" s="6" t="s">
        <v>1284</v>
      </c>
      <c r="C266" s="6" t="s">
        <v>1284</v>
      </c>
      <c r="D266" s="6" t="s">
        <v>1284</v>
      </c>
      <c r="E266" s="6" t="s">
        <v>1284</v>
      </c>
      <c r="F266" s="6" t="s">
        <v>1284</v>
      </c>
      <c r="G266" s="6" t="s">
        <v>1284</v>
      </c>
      <c r="H266" s="6">
        <v>42828</v>
      </c>
      <c r="I266" s="6" t="s">
        <v>1284</v>
      </c>
      <c r="J266" s="6" t="s">
        <v>1284</v>
      </c>
      <c r="K266" s="6" t="s">
        <v>1284</v>
      </c>
      <c r="L266" s="6" t="s">
        <v>1284</v>
      </c>
      <c r="M266" s="6" t="s">
        <v>1284</v>
      </c>
      <c r="N266" s="6" t="s">
        <v>1284</v>
      </c>
      <c r="O266" s="6" t="s">
        <v>1284</v>
      </c>
      <c r="P266" s="6" t="s">
        <v>1284</v>
      </c>
      <c r="Q266" s="6" t="s">
        <v>1284</v>
      </c>
      <c r="R266" s="6" t="s">
        <v>1284</v>
      </c>
      <c r="S266" t="str">
        <f>VLOOKUP(A266,Clusters!A:C,3,0)</f>
        <v>C4</v>
      </c>
    </row>
    <row r="267" spans="1:19">
      <c r="A267" t="s">
        <v>624</v>
      </c>
      <c r="B267" s="6" t="s">
        <v>1284</v>
      </c>
      <c r="C267" s="6" t="s">
        <v>1284</v>
      </c>
      <c r="D267" s="6" t="s">
        <v>1284</v>
      </c>
      <c r="E267" s="6" t="s">
        <v>1284</v>
      </c>
      <c r="F267" s="6">
        <v>43098.666666666701</v>
      </c>
      <c r="G267" s="6" t="s">
        <v>1284</v>
      </c>
      <c r="H267" s="6" t="s">
        <v>1284</v>
      </c>
      <c r="I267" s="6" t="s">
        <v>1284</v>
      </c>
      <c r="J267" s="6" t="s">
        <v>1284</v>
      </c>
      <c r="K267" s="6" t="s">
        <v>1284</v>
      </c>
      <c r="L267" s="6" t="s">
        <v>1284</v>
      </c>
      <c r="M267" s="6" t="s">
        <v>1284</v>
      </c>
      <c r="N267" s="6" t="s">
        <v>1284</v>
      </c>
      <c r="O267" s="6" t="s">
        <v>1284</v>
      </c>
      <c r="P267" s="6" t="s">
        <v>1284</v>
      </c>
      <c r="Q267" s="6" t="s">
        <v>1284</v>
      </c>
      <c r="R267" s="6" t="s">
        <v>1284</v>
      </c>
      <c r="S267" t="str">
        <f>VLOOKUP(A267,Clusters!A:C,3,0)</f>
        <v>C4</v>
      </c>
    </row>
    <row r="268" spans="1:19">
      <c r="A268" t="s">
        <v>482</v>
      </c>
      <c r="B268" s="6" t="s">
        <v>1284</v>
      </c>
      <c r="C268" s="6" t="s">
        <v>1284</v>
      </c>
      <c r="D268" s="6" t="s">
        <v>1284</v>
      </c>
      <c r="E268" s="6" t="s">
        <v>1284</v>
      </c>
      <c r="F268" s="6" t="s">
        <v>1284</v>
      </c>
      <c r="G268" s="6" t="s">
        <v>1284</v>
      </c>
      <c r="H268" s="6">
        <v>42754</v>
      </c>
      <c r="I268" s="6" t="s">
        <v>1284</v>
      </c>
      <c r="J268" s="6" t="s">
        <v>1284</v>
      </c>
      <c r="K268" s="6" t="s">
        <v>1284</v>
      </c>
      <c r="L268" s="6" t="s">
        <v>1284</v>
      </c>
      <c r="M268" s="6" t="s">
        <v>1284</v>
      </c>
      <c r="N268" s="6" t="s">
        <v>1284</v>
      </c>
      <c r="O268" s="6" t="s">
        <v>1284</v>
      </c>
      <c r="P268" s="6" t="s">
        <v>1284</v>
      </c>
      <c r="Q268" s="6" t="s">
        <v>1284</v>
      </c>
      <c r="R268" s="6" t="s">
        <v>1284</v>
      </c>
      <c r="S268" t="str">
        <f>VLOOKUP(A268,Clusters!A:C,3,0)</f>
        <v>C3</v>
      </c>
    </row>
    <row r="269" spans="1:19">
      <c r="A269" t="s">
        <v>426</v>
      </c>
      <c r="B269" s="6" t="s">
        <v>1284</v>
      </c>
      <c r="C269" s="6" t="s">
        <v>1284</v>
      </c>
      <c r="D269" s="6" t="s">
        <v>1284</v>
      </c>
      <c r="E269" s="6" t="s">
        <v>1284</v>
      </c>
      <c r="F269" s="6">
        <v>42871.708333333299</v>
      </c>
      <c r="G269" s="6" t="s">
        <v>1284</v>
      </c>
      <c r="H269" s="6" t="s">
        <v>1284</v>
      </c>
      <c r="I269" s="6" t="s">
        <v>1284</v>
      </c>
      <c r="J269" s="6" t="s">
        <v>1284</v>
      </c>
      <c r="K269" s="6" t="s">
        <v>1284</v>
      </c>
      <c r="L269" s="6" t="s">
        <v>1284</v>
      </c>
      <c r="M269" s="6" t="s">
        <v>1284</v>
      </c>
      <c r="N269" s="6" t="s">
        <v>1284</v>
      </c>
      <c r="O269" s="6" t="s">
        <v>1284</v>
      </c>
      <c r="P269" s="6" t="s">
        <v>1284</v>
      </c>
      <c r="Q269" s="6" t="s">
        <v>1284</v>
      </c>
      <c r="R269" s="6" t="s">
        <v>1284</v>
      </c>
      <c r="S269" t="str">
        <f>VLOOKUP(A269,Clusters!A:C,3,0)</f>
        <v>C3</v>
      </c>
    </row>
    <row r="270" spans="1:19">
      <c r="A270" t="s">
        <v>625</v>
      </c>
      <c r="B270" s="6" t="s">
        <v>1284</v>
      </c>
      <c r="C270" s="6" t="s">
        <v>1284</v>
      </c>
      <c r="D270" s="6" t="s">
        <v>1284</v>
      </c>
      <c r="E270" s="6" t="s">
        <v>1284</v>
      </c>
      <c r="F270" s="6" t="s">
        <v>1284</v>
      </c>
      <c r="G270" s="6" t="s">
        <v>1284</v>
      </c>
      <c r="H270" s="6">
        <v>42862</v>
      </c>
      <c r="I270" s="6" t="s">
        <v>1284</v>
      </c>
      <c r="J270" s="6" t="s">
        <v>1284</v>
      </c>
      <c r="K270" s="6" t="s">
        <v>1284</v>
      </c>
      <c r="L270" s="6" t="s">
        <v>1284</v>
      </c>
      <c r="M270" s="6" t="s">
        <v>1284</v>
      </c>
      <c r="N270" s="6" t="s">
        <v>1284</v>
      </c>
      <c r="O270" s="6" t="s">
        <v>1284</v>
      </c>
      <c r="P270" s="6" t="s">
        <v>1284</v>
      </c>
      <c r="Q270" s="6" t="s">
        <v>1284</v>
      </c>
      <c r="R270" s="6" t="s">
        <v>1284</v>
      </c>
      <c r="S270" t="str">
        <f>VLOOKUP(A270,Clusters!A:C,3,0)</f>
        <v>C4</v>
      </c>
    </row>
    <row r="271" spans="1:19">
      <c r="A271" t="s">
        <v>1293</v>
      </c>
      <c r="B271" s="6" t="s">
        <v>1284</v>
      </c>
      <c r="C271" s="6" t="s">
        <v>1284</v>
      </c>
      <c r="D271" s="6" t="s">
        <v>1284</v>
      </c>
      <c r="E271" s="6" t="s">
        <v>1284</v>
      </c>
      <c r="F271" s="6" t="s">
        <v>1284</v>
      </c>
      <c r="G271" s="6" t="s">
        <v>1284</v>
      </c>
      <c r="H271" s="6" t="s">
        <v>1284</v>
      </c>
      <c r="I271" s="6" t="s">
        <v>1284</v>
      </c>
      <c r="J271" s="6" t="s">
        <v>1284</v>
      </c>
      <c r="K271" s="6" t="s">
        <v>1284</v>
      </c>
      <c r="L271" s="6" t="s">
        <v>1284</v>
      </c>
      <c r="M271" s="6" t="s">
        <v>1284</v>
      </c>
      <c r="N271" s="6" t="s">
        <v>1284</v>
      </c>
      <c r="O271" s="6" t="s">
        <v>1284</v>
      </c>
      <c r="P271" s="6" t="s">
        <v>1284</v>
      </c>
      <c r="Q271" s="6">
        <v>42760</v>
      </c>
      <c r="R271" s="6" t="s">
        <v>1284</v>
      </c>
      <c r="S271" t="str">
        <f>VLOOKUP(A271,Clusters!A:C,3,0)</f>
        <v>C4</v>
      </c>
    </row>
    <row r="272" spans="1:19">
      <c r="A272" t="s">
        <v>626</v>
      </c>
      <c r="B272" s="6" t="s">
        <v>1284</v>
      </c>
      <c r="C272" s="6" t="s">
        <v>1284</v>
      </c>
      <c r="D272" s="6" t="s">
        <v>1284</v>
      </c>
      <c r="E272" s="6" t="s">
        <v>1284</v>
      </c>
      <c r="F272" s="6">
        <v>43098.666666666701</v>
      </c>
      <c r="G272" s="6" t="s">
        <v>1284</v>
      </c>
      <c r="H272" s="6" t="s">
        <v>1284</v>
      </c>
      <c r="I272" s="6" t="s">
        <v>1284</v>
      </c>
      <c r="J272" s="6" t="s">
        <v>1284</v>
      </c>
      <c r="K272" s="6" t="s">
        <v>1284</v>
      </c>
      <c r="L272" s="6" t="s">
        <v>1284</v>
      </c>
      <c r="M272" s="6" t="s">
        <v>1284</v>
      </c>
      <c r="N272" s="6" t="s">
        <v>1284</v>
      </c>
      <c r="O272" s="6" t="s">
        <v>1284</v>
      </c>
      <c r="P272" s="6" t="s">
        <v>1284</v>
      </c>
      <c r="Q272" s="6" t="s">
        <v>1284</v>
      </c>
      <c r="R272" s="6" t="s">
        <v>1284</v>
      </c>
      <c r="S272" t="str">
        <f>VLOOKUP(A272,Clusters!A:C,3,0)</f>
        <v>C4</v>
      </c>
    </row>
    <row r="273" spans="1:19">
      <c r="A273" t="s">
        <v>1294</v>
      </c>
      <c r="B273" s="6" t="s">
        <v>1284</v>
      </c>
      <c r="C273" s="6" t="s">
        <v>1284</v>
      </c>
      <c r="D273" s="6" t="s">
        <v>1284</v>
      </c>
      <c r="E273" s="6" t="s">
        <v>1284</v>
      </c>
      <c r="F273" s="6" t="s">
        <v>1284</v>
      </c>
      <c r="G273" s="6" t="s">
        <v>1284</v>
      </c>
      <c r="H273" s="6" t="s">
        <v>1284</v>
      </c>
      <c r="I273" s="6" t="s">
        <v>1284</v>
      </c>
      <c r="J273" s="6" t="s">
        <v>1284</v>
      </c>
      <c r="K273" s="6">
        <v>42887</v>
      </c>
      <c r="L273" s="6" t="s">
        <v>1284</v>
      </c>
      <c r="M273" s="6" t="s">
        <v>1284</v>
      </c>
      <c r="N273" s="6" t="s">
        <v>1284</v>
      </c>
      <c r="O273" s="6" t="s">
        <v>1284</v>
      </c>
      <c r="P273" s="6" t="s">
        <v>1284</v>
      </c>
      <c r="Q273" s="6" t="s">
        <v>1284</v>
      </c>
      <c r="R273" s="6" t="s">
        <v>1284</v>
      </c>
      <c r="S273" t="str">
        <f>VLOOKUP(A273,Clusters!A:C,3,0)</f>
        <v>C4</v>
      </c>
    </row>
    <row r="274" spans="1:19">
      <c r="A274" t="s">
        <v>352</v>
      </c>
      <c r="B274" s="6" t="s">
        <v>1284</v>
      </c>
      <c r="C274" s="6" t="s">
        <v>1284</v>
      </c>
      <c r="D274" s="6" t="s">
        <v>1284</v>
      </c>
      <c r="E274" s="6" t="s">
        <v>1284</v>
      </c>
      <c r="F274" s="6" t="s">
        <v>1284</v>
      </c>
      <c r="G274" s="6" t="s">
        <v>1284</v>
      </c>
      <c r="H274" s="6">
        <v>42895</v>
      </c>
      <c r="I274" s="6" t="s">
        <v>1284</v>
      </c>
      <c r="J274" s="6" t="s">
        <v>1284</v>
      </c>
      <c r="K274" s="6" t="s">
        <v>1284</v>
      </c>
      <c r="L274" s="6" t="s">
        <v>1284</v>
      </c>
      <c r="M274" s="6" t="s">
        <v>1284</v>
      </c>
      <c r="N274" s="6" t="s">
        <v>1284</v>
      </c>
      <c r="O274" s="6" t="s">
        <v>1284</v>
      </c>
      <c r="P274" s="6" t="s">
        <v>1284</v>
      </c>
      <c r="Q274" s="6" t="s">
        <v>1284</v>
      </c>
      <c r="R274" s="6" t="s">
        <v>1284</v>
      </c>
      <c r="S274" t="str">
        <f>VLOOKUP(A274,Clusters!A:C,3,0)</f>
        <v>C2</v>
      </c>
    </row>
    <row r="275" spans="1:19">
      <c r="A275" t="s">
        <v>191</v>
      </c>
      <c r="B275" s="6" t="s">
        <v>1284</v>
      </c>
      <c r="C275" s="6" t="s">
        <v>1284</v>
      </c>
      <c r="D275" s="6" t="s">
        <v>1284</v>
      </c>
      <c r="E275" s="6" t="s">
        <v>1284</v>
      </c>
      <c r="F275" s="6">
        <v>42861.708333333299</v>
      </c>
      <c r="G275" s="6" t="s">
        <v>1284</v>
      </c>
      <c r="H275" s="6">
        <v>42862</v>
      </c>
      <c r="I275" s="6" t="s">
        <v>1284</v>
      </c>
      <c r="J275" s="6" t="s">
        <v>1284</v>
      </c>
      <c r="K275" s="6" t="s">
        <v>1284</v>
      </c>
      <c r="L275" s="6" t="s">
        <v>1284</v>
      </c>
      <c r="M275" s="6" t="s">
        <v>1284</v>
      </c>
      <c r="N275" s="6" t="s">
        <v>1284</v>
      </c>
      <c r="O275" s="6" t="s">
        <v>1284</v>
      </c>
      <c r="P275" s="6" t="s">
        <v>1284</v>
      </c>
      <c r="Q275" s="6" t="s">
        <v>1284</v>
      </c>
      <c r="R275" s="6" t="s">
        <v>1284</v>
      </c>
      <c r="S275" t="str">
        <f>VLOOKUP(A275,Clusters!A:C,3,0)</f>
        <v>C1</v>
      </c>
    </row>
    <row r="276" spans="1:19">
      <c r="A276" t="s">
        <v>298</v>
      </c>
      <c r="B276" s="6" t="s">
        <v>1284</v>
      </c>
      <c r="C276" s="6" t="s">
        <v>1284</v>
      </c>
      <c r="D276" s="6" t="s">
        <v>1284</v>
      </c>
      <c r="E276" s="6" t="s">
        <v>1284</v>
      </c>
      <c r="F276" s="6" t="s">
        <v>1284</v>
      </c>
      <c r="G276" s="6" t="s">
        <v>1284</v>
      </c>
      <c r="H276" s="6">
        <v>42831</v>
      </c>
      <c r="I276" s="6" t="s">
        <v>1284</v>
      </c>
      <c r="J276" s="6" t="s">
        <v>1284</v>
      </c>
      <c r="K276" s="6" t="s">
        <v>1284</v>
      </c>
      <c r="L276" s="6" t="s">
        <v>1284</v>
      </c>
      <c r="M276" s="6" t="s">
        <v>1284</v>
      </c>
      <c r="N276" s="6" t="s">
        <v>1284</v>
      </c>
      <c r="O276" s="6" t="s">
        <v>1284</v>
      </c>
      <c r="P276" s="6" t="s">
        <v>1284</v>
      </c>
      <c r="Q276" s="6" t="s">
        <v>1284</v>
      </c>
      <c r="R276" s="6" t="s">
        <v>1284</v>
      </c>
      <c r="S276" t="str">
        <f>VLOOKUP(A276,Clusters!A:C,3,0)</f>
        <v>C2</v>
      </c>
    </row>
    <row r="277" spans="1:19">
      <c r="A277" t="s">
        <v>192</v>
      </c>
      <c r="B277" s="6" t="s">
        <v>1284</v>
      </c>
      <c r="C277" s="6" t="s">
        <v>1284</v>
      </c>
      <c r="D277" s="6" t="s">
        <v>1284</v>
      </c>
      <c r="E277" s="6" t="s">
        <v>1284</v>
      </c>
      <c r="F277" s="6">
        <v>42894.708333333299</v>
      </c>
      <c r="G277" s="6" t="s">
        <v>1284</v>
      </c>
      <c r="H277" s="6">
        <v>42895</v>
      </c>
      <c r="I277" s="6" t="s">
        <v>1284</v>
      </c>
      <c r="J277" s="6" t="s">
        <v>1284</v>
      </c>
      <c r="K277" s="6" t="s">
        <v>1284</v>
      </c>
      <c r="L277" s="6" t="s">
        <v>1284</v>
      </c>
      <c r="M277" s="6" t="s">
        <v>1284</v>
      </c>
      <c r="N277" s="6" t="s">
        <v>1284</v>
      </c>
      <c r="O277" s="6" t="s">
        <v>1284</v>
      </c>
      <c r="P277" s="6" t="s">
        <v>1284</v>
      </c>
      <c r="Q277" s="6" t="s">
        <v>1284</v>
      </c>
      <c r="R277" s="6" t="s">
        <v>1284</v>
      </c>
      <c r="S277" t="str">
        <f>VLOOKUP(A277,Clusters!A:C,3,0)</f>
        <v>C1</v>
      </c>
    </row>
    <row r="278" spans="1:19">
      <c r="A278" t="s">
        <v>193</v>
      </c>
      <c r="B278" s="6" t="s">
        <v>1284</v>
      </c>
      <c r="C278" s="6" t="s">
        <v>1284</v>
      </c>
      <c r="D278" s="6" t="s">
        <v>1284</v>
      </c>
      <c r="E278" s="6" t="s">
        <v>1284</v>
      </c>
      <c r="F278" s="6" t="s">
        <v>1284</v>
      </c>
      <c r="G278" s="6" t="s">
        <v>1284</v>
      </c>
      <c r="H278" s="6">
        <v>42901</v>
      </c>
      <c r="I278" s="6" t="s">
        <v>1284</v>
      </c>
      <c r="J278" s="6" t="s">
        <v>1284</v>
      </c>
      <c r="K278" s="6" t="s">
        <v>1284</v>
      </c>
      <c r="L278" s="6" t="s">
        <v>1284</v>
      </c>
      <c r="M278" s="6" t="s">
        <v>1284</v>
      </c>
      <c r="N278" s="6" t="s">
        <v>1284</v>
      </c>
      <c r="O278" s="6" t="s">
        <v>1284</v>
      </c>
      <c r="P278" s="6" t="s">
        <v>1284</v>
      </c>
      <c r="Q278" s="6" t="s">
        <v>1284</v>
      </c>
      <c r="R278" s="6" t="s">
        <v>1284</v>
      </c>
      <c r="S278" t="str">
        <f>VLOOKUP(A278,Clusters!A:C,3,0)</f>
        <v>C1</v>
      </c>
    </row>
    <row r="279" spans="1:19">
      <c r="A279" t="s">
        <v>1295</v>
      </c>
      <c r="B279" s="6">
        <v>43009</v>
      </c>
      <c r="C279" s="6" t="s">
        <v>1284</v>
      </c>
      <c r="D279" s="6" t="s">
        <v>1284</v>
      </c>
      <c r="E279" s="6" t="s">
        <v>1284</v>
      </c>
      <c r="F279" s="6" t="s">
        <v>1284</v>
      </c>
      <c r="G279" s="6" t="s">
        <v>1284</v>
      </c>
      <c r="H279" s="6" t="s">
        <v>1284</v>
      </c>
      <c r="I279" s="6" t="s">
        <v>1284</v>
      </c>
      <c r="J279" s="6" t="s">
        <v>1284</v>
      </c>
      <c r="K279" s="6" t="s">
        <v>1284</v>
      </c>
      <c r="L279" s="6" t="s">
        <v>1284</v>
      </c>
      <c r="M279" s="6" t="s">
        <v>1284</v>
      </c>
      <c r="N279" s="6" t="s">
        <v>1284</v>
      </c>
      <c r="O279" s="6" t="s">
        <v>1284</v>
      </c>
      <c r="P279" s="6" t="s">
        <v>1284</v>
      </c>
      <c r="Q279" s="6" t="s">
        <v>1284</v>
      </c>
      <c r="R279" s="6" t="s">
        <v>1284</v>
      </c>
      <c r="S279" t="str">
        <f>VLOOKUP(A279,Clusters!A:C,3,0)</f>
        <v>C2</v>
      </c>
    </row>
    <row r="280" spans="1:19">
      <c r="A280" t="s">
        <v>1296</v>
      </c>
      <c r="B280" s="6">
        <v>43266</v>
      </c>
      <c r="C280" s="6" t="s">
        <v>1284</v>
      </c>
      <c r="D280" s="6" t="s">
        <v>1284</v>
      </c>
      <c r="E280" s="6" t="s">
        <v>1284</v>
      </c>
      <c r="F280" s="6" t="s">
        <v>1284</v>
      </c>
      <c r="G280" s="6" t="s">
        <v>1284</v>
      </c>
      <c r="H280" s="6" t="s">
        <v>1284</v>
      </c>
      <c r="I280" s="6" t="s">
        <v>1284</v>
      </c>
      <c r="J280" s="6" t="s">
        <v>1284</v>
      </c>
      <c r="K280" s="6" t="s">
        <v>1284</v>
      </c>
      <c r="L280" s="6" t="s">
        <v>1284</v>
      </c>
      <c r="M280" s="6" t="s">
        <v>1284</v>
      </c>
      <c r="N280" s="6" t="s">
        <v>1284</v>
      </c>
      <c r="O280" s="6" t="s">
        <v>1284</v>
      </c>
      <c r="P280" s="6" t="s">
        <v>1284</v>
      </c>
      <c r="Q280" s="6" t="s">
        <v>1284</v>
      </c>
      <c r="R280" s="6" t="s">
        <v>1284</v>
      </c>
      <c r="S280" t="str">
        <f>VLOOKUP(A280,Clusters!A:C,3,0)</f>
        <v>C1</v>
      </c>
    </row>
    <row r="281" spans="1:19">
      <c r="A281" t="s">
        <v>803</v>
      </c>
      <c r="B281" s="6" t="s">
        <v>1284</v>
      </c>
      <c r="C281" s="6" t="s">
        <v>1284</v>
      </c>
      <c r="D281" s="6" t="s">
        <v>1284</v>
      </c>
      <c r="E281" s="6" t="s">
        <v>1284</v>
      </c>
      <c r="F281" s="6">
        <v>42893.708333333299</v>
      </c>
      <c r="G281" s="6" t="s">
        <v>1284</v>
      </c>
      <c r="H281" s="6">
        <v>42894</v>
      </c>
      <c r="I281" s="6" t="s">
        <v>1284</v>
      </c>
      <c r="J281" s="6" t="s">
        <v>1284</v>
      </c>
      <c r="K281" s="6" t="s">
        <v>1284</v>
      </c>
      <c r="L281" s="6" t="s">
        <v>1284</v>
      </c>
      <c r="M281" s="6" t="s">
        <v>1284</v>
      </c>
      <c r="N281" s="6" t="s">
        <v>1284</v>
      </c>
      <c r="O281" s="6" t="s">
        <v>1284</v>
      </c>
      <c r="P281" s="6" t="s">
        <v>1284</v>
      </c>
      <c r="Q281" s="6" t="s">
        <v>1284</v>
      </c>
      <c r="R281" s="6" t="s">
        <v>1284</v>
      </c>
      <c r="S281" t="str">
        <f>VLOOKUP(A281,Clusters!A:C,3,0)</f>
        <v>C5</v>
      </c>
    </row>
    <row r="282" spans="1:19">
      <c r="A282" t="s">
        <v>805</v>
      </c>
      <c r="B282" s="6" t="s">
        <v>1284</v>
      </c>
      <c r="C282" s="6" t="s">
        <v>1284</v>
      </c>
      <c r="D282" s="6" t="s">
        <v>1284</v>
      </c>
      <c r="E282" s="6" t="s">
        <v>1284</v>
      </c>
      <c r="F282" s="6" t="s">
        <v>1284</v>
      </c>
      <c r="G282" s="6" t="s">
        <v>1284</v>
      </c>
      <c r="H282" s="6">
        <v>42774</v>
      </c>
      <c r="I282" s="6" t="s">
        <v>1284</v>
      </c>
      <c r="J282" s="6" t="s">
        <v>1284</v>
      </c>
      <c r="K282" s="6" t="s">
        <v>1284</v>
      </c>
      <c r="L282" s="6" t="s">
        <v>1284</v>
      </c>
      <c r="M282" s="6" t="s">
        <v>1284</v>
      </c>
      <c r="N282" s="6" t="s">
        <v>1284</v>
      </c>
      <c r="O282" s="6" t="s">
        <v>1284</v>
      </c>
      <c r="P282" s="6" t="s">
        <v>1284</v>
      </c>
      <c r="Q282" s="6" t="s">
        <v>1284</v>
      </c>
      <c r="R282" s="6" t="s">
        <v>1284</v>
      </c>
      <c r="S282" t="str">
        <f>VLOOKUP(A282,Clusters!A:C,3,0)</f>
        <v>C5</v>
      </c>
    </row>
    <row r="283" spans="1:19">
      <c r="A283" t="s">
        <v>806</v>
      </c>
      <c r="B283" s="6" t="s">
        <v>1284</v>
      </c>
      <c r="C283" s="6" t="s">
        <v>1284</v>
      </c>
      <c r="D283" s="6" t="s">
        <v>1284</v>
      </c>
      <c r="E283" s="6" t="s">
        <v>1284</v>
      </c>
      <c r="F283" s="6" t="s">
        <v>1284</v>
      </c>
      <c r="G283" s="6" t="s">
        <v>1284</v>
      </c>
      <c r="H283" s="6">
        <v>42828</v>
      </c>
      <c r="I283" s="6" t="s">
        <v>1284</v>
      </c>
      <c r="J283" s="6" t="s">
        <v>1284</v>
      </c>
      <c r="K283" s="6" t="s">
        <v>1284</v>
      </c>
      <c r="L283" s="6" t="s">
        <v>1284</v>
      </c>
      <c r="M283" s="6" t="s">
        <v>1284</v>
      </c>
      <c r="N283" s="6" t="s">
        <v>1284</v>
      </c>
      <c r="O283" s="6" t="s">
        <v>1284</v>
      </c>
      <c r="P283" s="6" t="s">
        <v>1284</v>
      </c>
      <c r="Q283" s="6" t="s">
        <v>1284</v>
      </c>
      <c r="R283" s="6" t="s">
        <v>1284</v>
      </c>
      <c r="S283" t="str">
        <f>VLOOKUP(A283,Clusters!A:C,3,0)</f>
        <v>C5</v>
      </c>
    </row>
    <row r="284" spans="1:19">
      <c r="A284" t="s">
        <v>1297</v>
      </c>
      <c r="B284" s="6">
        <v>43160</v>
      </c>
      <c r="C284" s="6" t="s">
        <v>1284</v>
      </c>
      <c r="D284" s="6" t="s">
        <v>1284</v>
      </c>
      <c r="E284" s="6" t="s">
        <v>1284</v>
      </c>
      <c r="F284" s="6" t="s">
        <v>1284</v>
      </c>
      <c r="G284" s="6" t="s">
        <v>1284</v>
      </c>
      <c r="H284" s="6" t="s">
        <v>1284</v>
      </c>
      <c r="I284" s="6" t="s">
        <v>1284</v>
      </c>
      <c r="J284" s="6" t="s">
        <v>1284</v>
      </c>
      <c r="K284" s="6" t="s">
        <v>1284</v>
      </c>
      <c r="L284" s="6" t="s">
        <v>1284</v>
      </c>
      <c r="M284" s="6" t="s">
        <v>1284</v>
      </c>
      <c r="N284" s="6" t="s">
        <v>1284</v>
      </c>
      <c r="O284" s="6" t="s">
        <v>1284</v>
      </c>
      <c r="P284" s="6" t="s">
        <v>1284</v>
      </c>
      <c r="Q284" s="6" t="s">
        <v>1284</v>
      </c>
      <c r="R284" s="6" t="s">
        <v>1284</v>
      </c>
      <c r="S284" t="str">
        <f>VLOOKUP(A284,Clusters!A:C,3,0)</f>
        <v>C5</v>
      </c>
    </row>
    <row r="285" spans="1:19">
      <c r="A285" t="s">
        <v>905</v>
      </c>
      <c r="B285" s="6" t="s">
        <v>1284</v>
      </c>
      <c r="C285" s="6" t="s">
        <v>1284</v>
      </c>
      <c r="D285" s="6" t="s">
        <v>1284</v>
      </c>
      <c r="E285" s="6" t="s">
        <v>1284</v>
      </c>
      <c r="F285" s="6" t="s">
        <v>1284</v>
      </c>
      <c r="G285" s="6" t="s">
        <v>1284</v>
      </c>
      <c r="H285" s="6">
        <v>42744</v>
      </c>
      <c r="I285" s="6" t="s">
        <v>1284</v>
      </c>
      <c r="J285" s="6" t="s">
        <v>1284</v>
      </c>
      <c r="K285" s="6" t="s">
        <v>1284</v>
      </c>
      <c r="L285" s="6" t="s">
        <v>1284</v>
      </c>
      <c r="M285" s="6" t="s">
        <v>1284</v>
      </c>
      <c r="N285" s="6" t="s">
        <v>1284</v>
      </c>
      <c r="O285" s="6" t="s">
        <v>1284</v>
      </c>
      <c r="P285" s="6" t="s">
        <v>1284</v>
      </c>
      <c r="Q285" s="6" t="s">
        <v>1284</v>
      </c>
      <c r="R285" s="6" t="s">
        <v>1284</v>
      </c>
      <c r="S285" t="str">
        <f>VLOOKUP(A285,Clusters!A:C,3,0)</f>
        <v>C6</v>
      </c>
    </row>
    <row r="286" spans="1:19">
      <c r="A286" t="s">
        <v>611</v>
      </c>
      <c r="B286" s="6" t="s">
        <v>1284</v>
      </c>
      <c r="C286" s="6" t="s">
        <v>1284</v>
      </c>
      <c r="D286" s="6" t="s">
        <v>1284</v>
      </c>
      <c r="E286" s="6" t="s">
        <v>1284</v>
      </c>
      <c r="F286" s="6">
        <v>42788.666666666701</v>
      </c>
      <c r="G286" s="6" t="s">
        <v>1284</v>
      </c>
      <c r="H286" s="6" t="s">
        <v>1284</v>
      </c>
      <c r="I286" s="6" t="s">
        <v>1284</v>
      </c>
      <c r="J286" s="6" t="s">
        <v>1284</v>
      </c>
      <c r="K286" s="6" t="s">
        <v>1284</v>
      </c>
      <c r="L286" s="6" t="s">
        <v>1284</v>
      </c>
      <c r="M286" s="6" t="s">
        <v>1284</v>
      </c>
      <c r="N286" s="6" t="s">
        <v>1284</v>
      </c>
      <c r="O286" s="6" t="s">
        <v>1284</v>
      </c>
      <c r="P286" s="6" t="s">
        <v>1284</v>
      </c>
      <c r="Q286" s="6" t="s">
        <v>1284</v>
      </c>
      <c r="R286" s="6" t="s">
        <v>1284</v>
      </c>
      <c r="S286" t="str">
        <f>VLOOKUP(A286,Clusters!A:C,3,0)</f>
        <v>C4</v>
      </c>
    </row>
    <row r="287" spans="1:19">
      <c r="A287" t="s">
        <v>1249</v>
      </c>
      <c r="B287" s="6" t="s">
        <v>1284</v>
      </c>
      <c r="C287" s="6" t="s">
        <v>1284</v>
      </c>
      <c r="D287" s="6" t="s">
        <v>1284</v>
      </c>
      <c r="E287" s="6" t="s">
        <v>1284</v>
      </c>
      <c r="F287" s="6" t="s">
        <v>1284</v>
      </c>
      <c r="G287" s="6" t="s">
        <v>1284</v>
      </c>
      <c r="H287" s="6">
        <v>43070</v>
      </c>
      <c r="I287" s="6" t="s">
        <v>1284</v>
      </c>
      <c r="J287" s="6" t="s">
        <v>1284</v>
      </c>
      <c r="K287" s="6" t="s">
        <v>1284</v>
      </c>
      <c r="L287" s="6" t="s">
        <v>1284</v>
      </c>
      <c r="M287" s="6" t="s">
        <v>1284</v>
      </c>
      <c r="N287" s="6" t="s">
        <v>1284</v>
      </c>
      <c r="O287" s="6" t="s">
        <v>1284</v>
      </c>
      <c r="P287" s="6" t="s">
        <v>1284</v>
      </c>
      <c r="Q287" s="6" t="s">
        <v>1284</v>
      </c>
      <c r="R287" s="6" t="s">
        <v>1284</v>
      </c>
      <c r="S287" t="str">
        <f>VLOOKUP(A287,Clusters!A:C,3,0)</f>
        <v>C5</v>
      </c>
    </row>
    <row r="288" spans="1:19">
      <c r="A288" t="s">
        <v>369</v>
      </c>
      <c r="B288" s="6" t="s">
        <v>1284</v>
      </c>
      <c r="C288" s="6" t="s">
        <v>1284</v>
      </c>
      <c r="D288" s="6" t="s">
        <v>1284</v>
      </c>
      <c r="E288" s="6" t="s">
        <v>1284</v>
      </c>
      <c r="F288" s="6" t="s">
        <v>1284</v>
      </c>
      <c r="G288" s="6" t="s">
        <v>1284</v>
      </c>
      <c r="H288" s="6">
        <v>43099</v>
      </c>
      <c r="I288" s="6" t="s">
        <v>1284</v>
      </c>
      <c r="J288" s="6" t="s">
        <v>1284</v>
      </c>
      <c r="K288" s="6" t="s">
        <v>1284</v>
      </c>
      <c r="L288" s="6" t="s">
        <v>1284</v>
      </c>
      <c r="M288" s="6" t="s">
        <v>1284</v>
      </c>
      <c r="N288" s="6" t="s">
        <v>1284</v>
      </c>
      <c r="O288" s="6" t="s">
        <v>1284</v>
      </c>
      <c r="P288" s="6" t="s">
        <v>1284</v>
      </c>
      <c r="Q288" s="6" t="s">
        <v>1284</v>
      </c>
      <c r="R288" s="6" t="s">
        <v>1284</v>
      </c>
      <c r="S288" t="str">
        <f>VLOOKUP(A288,Clusters!A:C,3,0)</f>
        <v>C2</v>
      </c>
    </row>
    <row r="289" spans="1:19">
      <c r="A289" t="s">
        <v>370</v>
      </c>
      <c r="B289" s="6" t="s">
        <v>1284</v>
      </c>
      <c r="C289" s="6" t="s">
        <v>1284</v>
      </c>
      <c r="D289" s="6" t="s">
        <v>1284</v>
      </c>
      <c r="E289" s="6" t="s">
        <v>1284</v>
      </c>
      <c r="F289" s="6">
        <v>42887.708333333299</v>
      </c>
      <c r="G289" s="6" t="s">
        <v>1284</v>
      </c>
      <c r="H289" s="6">
        <v>42888</v>
      </c>
      <c r="I289" s="6" t="s">
        <v>1284</v>
      </c>
      <c r="J289" s="6" t="s">
        <v>1284</v>
      </c>
      <c r="K289" s="6" t="s">
        <v>1284</v>
      </c>
      <c r="L289" s="6" t="s">
        <v>1284</v>
      </c>
      <c r="M289" s="6" t="s">
        <v>1284</v>
      </c>
      <c r="N289" s="6" t="s">
        <v>1284</v>
      </c>
      <c r="O289" s="6" t="s">
        <v>1284</v>
      </c>
      <c r="P289" s="6" t="s">
        <v>1284</v>
      </c>
      <c r="Q289" s="6" t="s">
        <v>1284</v>
      </c>
      <c r="R289" s="6" t="s">
        <v>1284</v>
      </c>
      <c r="S289" t="str">
        <f>VLOOKUP(A289,Clusters!A:C,3,0)</f>
        <v>C2</v>
      </c>
    </row>
    <row r="290" spans="1:19">
      <c r="A290" t="s">
        <v>372</v>
      </c>
      <c r="B290" s="6" t="s">
        <v>1284</v>
      </c>
      <c r="C290" s="6" t="s">
        <v>1284</v>
      </c>
      <c r="D290" s="6" t="s">
        <v>1284</v>
      </c>
      <c r="E290" s="6" t="s">
        <v>1284</v>
      </c>
      <c r="F290" s="6">
        <v>42863.708333333299</v>
      </c>
      <c r="G290" s="6" t="s">
        <v>1284</v>
      </c>
      <c r="H290" s="6">
        <v>42864</v>
      </c>
      <c r="I290" s="6" t="s">
        <v>1284</v>
      </c>
      <c r="J290" s="6" t="s">
        <v>1284</v>
      </c>
      <c r="K290" s="6" t="s">
        <v>1284</v>
      </c>
      <c r="L290" s="6" t="s">
        <v>1284</v>
      </c>
      <c r="M290" s="6" t="s">
        <v>1284</v>
      </c>
      <c r="N290" s="6" t="s">
        <v>1284</v>
      </c>
      <c r="O290" s="6" t="s">
        <v>1284</v>
      </c>
      <c r="P290" s="6" t="s">
        <v>1284</v>
      </c>
      <c r="Q290" s="6" t="s">
        <v>1284</v>
      </c>
      <c r="R290" s="6" t="s">
        <v>1284</v>
      </c>
      <c r="S290" t="str">
        <f>VLOOKUP(A290,Clusters!A:C,3,0)</f>
        <v>C2</v>
      </c>
    </row>
    <row r="291" spans="1:19">
      <c r="A291" t="s">
        <v>373</v>
      </c>
      <c r="B291" s="6" t="s">
        <v>1284</v>
      </c>
      <c r="C291" s="6" t="s">
        <v>1284</v>
      </c>
      <c r="D291" s="6" t="s">
        <v>1284</v>
      </c>
      <c r="E291" s="6" t="s">
        <v>1284</v>
      </c>
      <c r="F291" s="6">
        <v>42788.666666666701</v>
      </c>
      <c r="G291" s="6" t="s">
        <v>1284</v>
      </c>
      <c r="H291" s="6">
        <v>42748</v>
      </c>
      <c r="I291" s="6" t="s">
        <v>1284</v>
      </c>
      <c r="J291" s="6" t="s">
        <v>1284</v>
      </c>
      <c r="K291" s="6" t="s">
        <v>1284</v>
      </c>
      <c r="L291" s="6" t="s">
        <v>1284</v>
      </c>
      <c r="M291" s="6" t="s">
        <v>1284</v>
      </c>
      <c r="N291" s="6" t="s">
        <v>1284</v>
      </c>
      <c r="O291" s="6" t="s">
        <v>1284</v>
      </c>
      <c r="P291" s="6" t="s">
        <v>1284</v>
      </c>
      <c r="Q291" s="6" t="s">
        <v>1284</v>
      </c>
      <c r="R291" s="6" t="s">
        <v>1284</v>
      </c>
      <c r="S291" t="str">
        <f>VLOOKUP(A291,Clusters!A:C,3,0)</f>
        <v>C2</v>
      </c>
    </row>
    <row r="292" spans="1:19">
      <c r="A292" t="s">
        <v>374</v>
      </c>
      <c r="B292" s="6" t="s">
        <v>1284</v>
      </c>
      <c r="C292" s="6" t="s">
        <v>1284</v>
      </c>
      <c r="D292" s="6" t="s">
        <v>1284</v>
      </c>
      <c r="E292" s="6" t="s">
        <v>1284</v>
      </c>
      <c r="F292" s="6" t="s">
        <v>1284</v>
      </c>
      <c r="G292" s="6" t="s">
        <v>1284</v>
      </c>
      <c r="H292" s="6">
        <v>42776</v>
      </c>
      <c r="I292" s="6" t="s">
        <v>1284</v>
      </c>
      <c r="J292" s="6" t="s">
        <v>1284</v>
      </c>
      <c r="K292" s="6" t="s">
        <v>1284</v>
      </c>
      <c r="L292" s="6" t="s">
        <v>1284</v>
      </c>
      <c r="M292" s="6" t="s">
        <v>1284</v>
      </c>
      <c r="N292" s="6" t="s">
        <v>1284</v>
      </c>
      <c r="O292" s="6" t="s">
        <v>1284</v>
      </c>
      <c r="P292" s="6" t="s">
        <v>1284</v>
      </c>
      <c r="Q292" s="6" t="s">
        <v>1284</v>
      </c>
      <c r="R292" s="6" t="s">
        <v>1284</v>
      </c>
      <c r="S292" t="str">
        <f>VLOOKUP(A292,Clusters!A:C,3,0)</f>
        <v>C2</v>
      </c>
    </row>
    <row r="293" spans="1:19">
      <c r="A293" t="s">
        <v>355</v>
      </c>
      <c r="B293" s="6" t="s">
        <v>1284</v>
      </c>
      <c r="C293" s="6" t="s">
        <v>1284</v>
      </c>
      <c r="D293" s="6" t="s">
        <v>1284</v>
      </c>
      <c r="E293" s="6" t="s">
        <v>1284</v>
      </c>
      <c r="F293" s="6" t="s">
        <v>1284</v>
      </c>
      <c r="G293" s="6" t="s">
        <v>1284</v>
      </c>
      <c r="H293" s="6">
        <v>42757</v>
      </c>
      <c r="I293" s="6" t="s">
        <v>1284</v>
      </c>
      <c r="J293" s="6" t="s">
        <v>1284</v>
      </c>
      <c r="K293" s="6" t="s">
        <v>1284</v>
      </c>
      <c r="L293" s="6" t="s">
        <v>1284</v>
      </c>
      <c r="M293" s="6" t="s">
        <v>1284</v>
      </c>
      <c r="N293" s="6" t="s">
        <v>1284</v>
      </c>
      <c r="O293" s="6" t="s">
        <v>1284</v>
      </c>
      <c r="P293" s="6" t="s">
        <v>1284</v>
      </c>
      <c r="Q293" s="6" t="s">
        <v>1284</v>
      </c>
      <c r="R293" s="6" t="s">
        <v>1284</v>
      </c>
      <c r="S293" t="str">
        <f>VLOOKUP(A293,Clusters!A:C,3,0)</f>
        <v>C2</v>
      </c>
    </row>
    <row r="294" spans="1:19">
      <c r="A294" t="s">
        <v>195</v>
      </c>
      <c r="B294" s="6" t="s">
        <v>1284</v>
      </c>
      <c r="C294" s="6" t="s">
        <v>1284</v>
      </c>
      <c r="D294" s="6" t="s">
        <v>1284</v>
      </c>
      <c r="E294" s="6" t="s">
        <v>1284</v>
      </c>
      <c r="F294" s="6" t="s">
        <v>1284</v>
      </c>
      <c r="G294" s="6" t="s">
        <v>1284</v>
      </c>
      <c r="H294" s="6">
        <v>42877</v>
      </c>
      <c r="I294" s="6" t="s">
        <v>1284</v>
      </c>
      <c r="J294" s="6" t="s">
        <v>1284</v>
      </c>
      <c r="K294" s="6" t="s">
        <v>1284</v>
      </c>
      <c r="L294" s="6" t="s">
        <v>1284</v>
      </c>
      <c r="M294" s="6" t="s">
        <v>1284</v>
      </c>
      <c r="N294" s="6" t="s">
        <v>1284</v>
      </c>
      <c r="O294" s="6" t="s">
        <v>1284</v>
      </c>
      <c r="P294" s="6" t="s">
        <v>1284</v>
      </c>
      <c r="Q294" s="6" t="s">
        <v>1284</v>
      </c>
      <c r="R294" s="6" t="s">
        <v>1284</v>
      </c>
      <c r="S294" t="str">
        <f>VLOOKUP(A294,Clusters!A:C,3,0)</f>
        <v>C1</v>
      </c>
    </row>
    <row r="295" spans="1:19">
      <c r="A295" t="s">
        <v>375</v>
      </c>
      <c r="B295" s="6" t="s">
        <v>1284</v>
      </c>
      <c r="C295" s="6" t="s">
        <v>1284</v>
      </c>
      <c r="D295" s="6" t="s">
        <v>1284</v>
      </c>
      <c r="E295" s="6" t="s">
        <v>1284</v>
      </c>
      <c r="F295" s="6" t="s">
        <v>1284</v>
      </c>
      <c r="G295" s="6" t="s">
        <v>1284</v>
      </c>
      <c r="H295" s="6">
        <v>42782</v>
      </c>
      <c r="I295" s="6" t="s">
        <v>1284</v>
      </c>
      <c r="J295" s="6" t="s">
        <v>1284</v>
      </c>
      <c r="K295" s="6" t="s">
        <v>1284</v>
      </c>
      <c r="L295" s="6" t="s">
        <v>1284</v>
      </c>
      <c r="M295" s="6" t="s">
        <v>1284</v>
      </c>
      <c r="N295" s="6" t="s">
        <v>1284</v>
      </c>
      <c r="O295" s="6" t="s">
        <v>1284</v>
      </c>
      <c r="P295" s="6" t="s">
        <v>1284</v>
      </c>
      <c r="Q295" s="6" t="s">
        <v>1284</v>
      </c>
      <c r="R295" s="6" t="s">
        <v>1284</v>
      </c>
      <c r="S295" t="str">
        <f>VLOOKUP(A295,Clusters!A:C,3,0)</f>
        <v>C2</v>
      </c>
    </row>
    <row r="296" spans="1:19">
      <c r="A296" t="s">
        <v>376</v>
      </c>
      <c r="B296" s="6" t="s">
        <v>1284</v>
      </c>
      <c r="C296" s="6" t="s">
        <v>1284</v>
      </c>
      <c r="D296" s="6" t="s">
        <v>1284</v>
      </c>
      <c r="E296" s="6" t="s">
        <v>1284</v>
      </c>
      <c r="F296" s="6">
        <v>42827.708333333299</v>
      </c>
      <c r="G296" s="6" t="s">
        <v>1284</v>
      </c>
      <c r="H296" s="6">
        <v>42828</v>
      </c>
      <c r="I296" s="6" t="s">
        <v>1284</v>
      </c>
      <c r="J296" s="6" t="s">
        <v>1284</v>
      </c>
      <c r="K296" s="6" t="s">
        <v>1284</v>
      </c>
      <c r="L296" s="6" t="s">
        <v>1284</v>
      </c>
      <c r="M296" s="6" t="s">
        <v>1284</v>
      </c>
      <c r="N296" s="6" t="s">
        <v>1284</v>
      </c>
      <c r="O296" s="6" t="s">
        <v>1284</v>
      </c>
      <c r="P296" s="6" t="s">
        <v>1284</v>
      </c>
      <c r="Q296" s="6" t="s">
        <v>1284</v>
      </c>
      <c r="R296" s="6" t="s">
        <v>1284</v>
      </c>
      <c r="S296" t="str">
        <f>VLOOKUP(A296,Clusters!A:C,3,0)</f>
        <v>C2</v>
      </c>
    </row>
    <row r="297" spans="1:19">
      <c r="A297" t="s">
        <v>1298</v>
      </c>
      <c r="B297" s="6">
        <v>43126</v>
      </c>
      <c r="C297" s="6" t="s">
        <v>1284</v>
      </c>
      <c r="D297" s="6" t="s">
        <v>1284</v>
      </c>
      <c r="E297" s="6" t="s">
        <v>1284</v>
      </c>
      <c r="F297" s="6" t="s">
        <v>1284</v>
      </c>
      <c r="G297" s="6" t="s">
        <v>1284</v>
      </c>
      <c r="H297" s="6" t="s">
        <v>1284</v>
      </c>
      <c r="I297" s="6" t="s">
        <v>1284</v>
      </c>
      <c r="J297" s="6" t="s">
        <v>1284</v>
      </c>
      <c r="K297" s="6" t="s">
        <v>1284</v>
      </c>
      <c r="L297" s="6" t="s">
        <v>1284</v>
      </c>
      <c r="M297" s="6" t="s">
        <v>1284</v>
      </c>
      <c r="N297" s="6" t="s">
        <v>1284</v>
      </c>
      <c r="O297" s="6" t="s">
        <v>1284</v>
      </c>
      <c r="P297" s="6" t="s">
        <v>1284</v>
      </c>
      <c r="Q297" s="6" t="s">
        <v>1284</v>
      </c>
      <c r="R297" s="6" t="s">
        <v>1284</v>
      </c>
      <c r="S297" t="str">
        <f>VLOOKUP(A297,Clusters!A:C,3,0)</f>
        <v>C2</v>
      </c>
    </row>
    <row r="298" spans="1:19">
      <c r="A298" t="s">
        <v>379</v>
      </c>
      <c r="B298" s="6" t="s">
        <v>1284</v>
      </c>
      <c r="C298" s="6" t="s">
        <v>1284</v>
      </c>
      <c r="D298" s="6" t="s">
        <v>1284</v>
      </c>
      <c r="E298" s="6" t="s">
        <v>1284</v>
      </c>
      <c r="F298" s="6">
        <v>42788.666666666701</v>
      </c>
      <c r="G298" s="6" t="s">
        <v>1284</v>
      </c>
      <c r="H298" s="6" t="s">
        <v>1284</v>
      </c>
      <c r="I298" s="6" t="s">
        <v>1284</v>
      </c>
      <c r="J298" s="6" t="s">
        <v>1284</v>
      </c>
      <c r="K298" s="6" t="s">
        <v>1284</v>
      </c>
      <c r="L298" s="6" t="s">
        <v>1284</v>
      </c>
      <c r="M298" s="6" t="s">
        <v>1284</v>
      </c>
      <c r="N298" s="6" t="s">
        <v>1284</v>
      </c>
      <c r="O298" s="6" t="s">
        <v>1284</v>
      </c>
      <c r="P298" s="6" t="s">
        <v>1284</v>
      </c>
      <c r="Q298" s="6" t="s">
        <v>1284</v>
      </c>
      <c r="R298" s="6" t="s">
        <v>1284</v>
      </c>
      <c r="S298" t="str">
        <f>VLOOKUP(A298,Clusters!A:C,3,0)</f>
        <v>C2</v>
      </c>
    </row>
    <row r="299" spans="1:19">
      <c r="A299" t="s">
        <v>1299</v>
      </c>
      <c r="B299" s="6" t="s">
        <v>1284</v>
      </c>
      <c r="C299" s="6" t="s">
        <v>1284</v>
      </c>
      <c r="D299" s="6" t="s">
        <v>1284</v>
      </c>
      <c r="E299" s="6" t="s">
        <v>1284</v>
      </c>
      <c r="F299" s="6" t="s">
        <v>1284</v>
      </c>
      <c r="G299" s="6" t="s">
        <v>1284</v>
      </c>
      <c r="H299" s="6" t="s">
        <v>1284</v>
      </c>
      <c r="I299" s="6" t="s">
        <v>1284</v>
      </c>
      <c r="J299" s="6" t="s">
        <v>1284</v>
      </c>
      <c r="K299" s="6">
        <v>43266</v>
      </c>
      <c r="L299" s="6" t="s">
        <v>1284</v>
      </c>
      <c r="M299" s="6" t="s">
        <v>1284</v>
      </c>
      <c r="N299" s="6" t="s">
        <v>1284</v>
      </c>
      <c r="O299" s="6" t="s">
        <v>1284</v>
      </c>
      <c r="P299" s="6" t="s">
        <v>1284</v>
      </c>
      <c r="Q299" s="6" t="s">
        <v>1284</v>
      </c>
      <c r="R299" s="6" t="s">
        <v>1284</v>
      </c>
      <c r="S299" t="str">
        <f>VLOOKUP(A299,Clusters!A:C,3,0)</f>
        <v>C6</v>
      </c>
    </row>
    <row r="300" spans="1:19">
      <c r="A300" t="s">
        <v>906</v>
      </c>
      <c r="B300" s="6" t="s">
        <v>1284</v>
      </c>
      <c r="C300" s="6" t="s">
        <v>1284</v>
      </c>
      <c r="D300" s="6" t="s">
        <v>1284</v>
      </c>
      <c r="E300" s="6" t="s">
        <v>1284</v>
      </c>
      <c r="F300" s="6">
        <v>42766.666666666701</v>
      </c>
      <c r="G300" s="6" t="s">
        <v>1284</v>
      </c>
      <c r="H300" s="6" t="s">
        <v>1284</v>
      </c>
      <c r="I300" s="6" t="s">
        <v>1284</v>
      </c>
      <c r="J300" s="6" t="s">
        <v>1284</v>
      </c>
      <c r="K300" s="6" t="s">
        <v>1284</v>
      </c>
      <c r="L300" s="6" t="s">
        <v>1284</v>
      </c>
      <c r="M300" s="6" t="s">
        <v>1284</v>
      </c>
      <c r="N300" s="6" t="s">
        <v>1284</v>
      </c>
      <c r="O300" s="6" t="s">
        <v>1284</v>
      </c>
      <c r="P300" s="6" t="s">
        <v>1284</v>
      </c>
      <c r="Q300" s="6" t="s">
        <v>1284</v>
      </c>
      <c r="R300" s="6" t="s">
        <v>1284</v>
      </c>
      <c r="S300" t="str">
        <f>VLOOKUP(A300,Clusters!A:C,3,0)</f>
        <v>C6</v>
      </c>
    </row>
    <row r="301" spans="1:19">
      <c r="A301" t="s">
        <v>380</v>
      </c>
      <c r="B301" s="6" t="s">
        <v>1284</v>
      </c>
      <c r="C301" s="6" t="s">
        <v>1284</v>
      </c>
      <c r="D301" s="6" t="s">
        <v>1284</v>
      </c>
      <c r="E301" s="6" t="s">
        <v>1284</v>
      </c>
      <c r="F301" s="6" t="s">
        <v>1284</v>
      </c>
      <c r="G301" s="6" t="s">
        <v>1284</v>
      </c>
      <c r="H301" s="6">
        <v>42828</v>
      </c>
      <c r="I301" s="6" t="s">
        <v>1284</v>
      </c>
      <c r="J301" s="6" t="s">
        <v>1284</v>
      </c>
      <c r="K301" s="6" t="s">
        <v>1284</v>
      </c>
      <c r="L301" s="6" t="s">
        <v>1284</v>
      </c>
      <c r="M301" s="6" t="s">
        <v>1284</v>
      </c>
      <c r="N301" s="6" t="s">
        <v>1284</v>
      </c>
      <c r="O301" s="6" t="s">
        <v>1284</v>
      </c>
      <c r="P301" s="6" t="s">
        <v>1284</v>
      </c>
      <c r="Q301" s="6" t="s">
        <v>1284</v>
      </c>
      <c r="R301" s="6" t="s">
        <v>1284</v>
      </c>
      <c r="S301" t="str">
        <f>VLOOKUP(A301,Clusters!A:C,3,0)</f>
        <v>C2</v>
      </c>
    </row>
    <row r="302" spans="1:19">
      <c r="A302" t="s">
        <v>382</v>
      </c>
      <c r="B302" s="6" t="s">
        <v>1284</v>
      </c>
      <c r="C302" s="6" t="s">
        <v>1284</v>
      </c>
      <c r="D302" s="6" t="s">
        <v>1284</v>
      </c>
      <c r="E302" s="6" t="s">
        <v>1284</v>
      </c>
      <c r="F302" s="6">
        <v>42837.708333333299</v>
      </c>
      <c r="G302" s="6" t="s">
        <v>1284</v>
      </c>
      <c r="H302" s="6">
        <v>42838</v>
      </c>
      <c r="I302" s="6" t="s">
        <v>1284</v>
      </c>
      <c r="J302" s="6" t="s">
        <v>1284</v>
      </c>
      <c r="K302" s="6" t="s">
        <v>1284</v>
      </c>
      <c r="L302" s="6" t="s">
        <v>1284</v>
      </c>
      <c r="M302" s="6" t="s">
        <v>1284</v>
      </c>
      <c r="N302" s="6" t="s">
        <v>1284</v>
      </c>
      <c r="O302" s="6" t="s">
        <v>1284</v>
      </c>
      <c r="P302" s="6" t="s">
        <v>1284</v>
      </c>
      <c r="Q302" s="6" t="s">
        <v>1284</v>
      </c>
      <c r="R302" s="6" t="s">
        <v>1284</v>
      </c>
      <c r="S302" t="str">
        <f>VLOOKUP(A302,Clusters!A:C,3,0)</f>
        <v>C2</v>
      </c>
    </row>
    <row r="303" spans="1:19">
      <c r="A303" t="s">
        <v>507</v>
      </c>
      <c r="B303" s="6" t="s">
        <v>1284</v>
      </c>
      <c r="C303" s="6" t="s">
        <v>1284</v>
      </c>
      <c r="D303" s="6" t="s">
        <v>1284</v>
      </c>
      <c r="E303" s="6" t="s">
        <v>1284</v>
      </c>
      <c r="F303" s="6" t="s">
        <v>1284</v>
      </c>
      <c r="G303" s="6" t="s">
        <v>1284</v>
      </c>
      <c r="H303" s="6">
        <v>42828</v>
      </c>
      <c r="I303" s="6" t="s">
        <v>1284</v>
      </c>
      <c r="J303" s="6" t="s">
        <v>1284</v>
      </c>
      <c r="K303" s="6" t="s">
        <v>1284</v>
      </c>
      <c r="L303" s="6" t="s">
        <v>1284</v>
      </c>
      <c r="M303" s="6" t="s">
        <v>1284</v>
      </c>
      <c r="N303" s="6" t="s">
        <v>1284</v>
      </c>
      <c r="O303" s="6" t="s">
        <v>1284</v>
      </c>
      <c r="P303" s="6" t="s">
        <v>1284</v>
      </c>
      <c r="Q303" s="6" t="s">
        <v>1284</v>
      </c>
      <c r="R303" s="6" t="s">
        <v>1284</v>
      </c>
      <c r="S303" t="str">
        <f>VLOOKUP(A303,Clusters!A:C,3,0)</f>
        <v>C3</v>
      </c>
    </row>
    <row r="304" spans="1:19">
      <c r="A304" t="s">
        <v>508</v>
      </c>
      <c r="B304" s="6" t="s">
        <v>1284</v>
      </c>
      <c r="C304" s="6" t="s">
        <v>1284</v>
      </c>
      <c r="D304" s="6" t="s">
        <v>1284</v>
      </c>
      <c r="E304" s="6" t="s">
        <v>1284</v>
      </c>
      <c r="F304" s="6" t="s">
        <v>1284</v>
      </c>
      <c r="G304" s="6" t="s">
        <v>1284</v>
      </c>
      <c r="H304" s="6">
        <v>42782</v>
      </c>
      <c r="I304" s="6" t="s">
        <v>1284</v>
      </c>
      <c r="J304" s="6" t="s">
        <v>1284</v>
      </c>
      <c r="K304" s="6" t="s">
        <v>1284</v>
      </c>
      <c r="L304" s="6" t="s">
        <v>1284</v>
      </c>
      <c r="M304" s="6" t="s">
        <v>1284</v>
      </c>
      <c r="N304" s="6" t="s">
        <v>1284</v>
      </c>
      <c r="O304" s="6" t="s">
        <v>1284</v>
      </c>
      <c r="P304" s="6" t="s">
        <v>1284</v>
      </c>
      <c r="Q304" s="6" t="s">
        <v>1284</v>
      </c>
      <c r="R304" s="6" t="s">
        <v>1284</v>
      </c>
      <c r="S304" t="str">
        <f>VLOOKUP(A304,Clusters!A:C,3,0)</f>
        <v>C3</v>
      </c>
    </row>
    <row r="305" spans="1:19">
      <c r="A305" t="s">
        <v>761</v>
      </c>
      <c r="B305" s="6" t="s">
        <v>1284</v>
      </c>
      <c r="C305" s="6" t="s">
        <v>1284</v>
      </c>
      <c r="D305" s="6" t="s">
        <v>1284</v>
      </c>
      <c r="E305" s="6" t="s">
        <v>1284</v>
      </c>
      <c r="F305" s="6" t="s">
        <v>1284</v>
      </c>
      <c r="G305" s="6" t="s">
        <v>1284</v>
      </c>
      <c r="H305" s="6">
        <v>42846</v>
      </c>
      <c r="I305" s="6" t="s">
        <v>1284</v>
      </c>
      <c r="J305" s="6" t="s">
        <v>1284</v>
      </c>
      <c r="K305" s="6" t="s">
        <v>1284</v>
      </c>
      <c r="L305" s="6" t="s">
        <v>1284</v>
      </c>
      <c r="M305" s="6" t="s">
        <v>1284</v>
      </c>
      <c r="N305" s="6" t="s">
        <v>1284</v>
      </c>
      <c r="O305" s="6" t="s">
        <v>1284</v>
      </c>
      <c r="P305" s="6" t="s">
        <v>1284</v>
      </c>
      <c r="Q305" s="6" t="s">
        <v>1284</v>
      </c>
      <c r="R305" s="6" t="s">
        <v>1284</v>
      </c>
      <c r="S305" t="str">
        <f>VLOOKUP(A305,Clusters!A:C,3,0)</f>
        <v>C5</v>
      </c>
    </row>
    <row r="306" spans="1:19">
      <c r="A306" t="s">
        <v>762</v>
      </c>
      <c r="B306" s="6" t="s">
        <v>1284</v>
      </c>
      <c r="C306" s="6" t="s">
        <v>1284</v>
      </c>
      <c r="D306" s="6" t="s">
        <v>1284</v>
      </c>
      <c r="E306" s="6" t="s">
        <v>1284</v>
      </c>
      <c r="F306" s="6">
        <v>42918.708333333299</v>
      </c>
      <c r="G306" s="6" t="s">
        <v>1284</v>
      </c>
      <c r="H306" s="6">
        <v>42919</v>
      </c>
      <c r="I306" s="6" t="s">
        <v>1284</v>
      </c>
      <c r="J306" s="6" t="s">
        <v>1284</v>
      </c>
      <c r="K306" s="6" t="s">
        <v>1284</v>
      </c>
      <c r="L306" s="6" t="s">
        <v>1284</v>
      </c>
      <c r="M306" s="6" t="s">
        <v>1284</v>
      </c>
      <c r="N306" s="6" t="s">
        <v>1284</v>
      </c>
      <c r="O306" s="6">
        <v>42953</v>
      </c>
      <c r="P306" s="6" t="s">
        <v>1284</v>
      </c>
      <c r="Q306" s="6" t="s">
        <v>1284</v>
      </c>
      <c r="R306" s="6" t="s">
        <v>1284</v>
      </c>
      <c r="S306" t="str">
        <f>VLOOKUP(A306,Clusters!A:C,3,0)</f>
        <v>C5</v>
      </c>
    </row>
    <row r="307" spans="1:19">
      <c r="A307" t="s">
        <v>807</v>
      </c>
      <c r="B307" s="6" t="s">
        <v>1284</v>
      </c>
      <c r="C307" s="6" t="s">
        <v>1284</v>
      </c>
      <c r="D307" s="6" t="s">
        <v>1284</v>
      </c>
      <c r="E307" s="6" t="s">
        <v>1284</v>
      </c>
      <c r="F307" s="6" t="s">
        <v>1284</v>
      </c>
      <c r="G307" s="6" t="s">
        <v>1284</v>
      </c>
      <c r="H307" s="6">
        <v>42877</v>
      </c>
      <c r="I307" s="6" t="s">
        <v>1284</v>
      </c>
      <c r="J307" s="6" t="s">
        <v>1284</v>
      </c>
      <c r="K307" s="6" t="s">
        <v>1284</v>
      </c>
      <c r="L307" s="6" t="s">
        <v>1284</v>
      </c>
      <c r="M307" s="6" t="s">
        <v>1284</v>
      </c>
      <c r="N307" s="6" t="s">
        <v>1284</v>
      </c>
      <c r="O307" s="6" t="s">
        <v>1284</v>
      </c>
      <c r="P307" s="6" t="s">
        <v>1284</v>
      </c>
      <c r="Q307" s="6" t="s">
        <v>1284</v>
      </c>
      <c r="R307" s="6" t="s">
        <v>1284</v>
      </c>
      <c r="S307" t="str">
        <f>VLOOKUP(A307,Clusters!A:C,3,0)</f>
        <v>C5</v>
      </c>
    </row>
    <row r="308" spans="1:19">
      <c r="A308" t="s">
        <v>763</v>
      </c>
      <c r="B308" s="6" t="s">
        <v>1284</v>
      </c>
      <c r="C308" s="6" t="s">
        <v>1284</v>
      </c>
      <c r="D308" s="6" t="s">
        <v>1284</v>
      </c>
      <c r="E308" s="6" t="s">
        <v>1284</v>
      </c>
      <c r="F308" s="6" t="s">
        <v>1284</v>
      </c>
      <c r="G308" s="6" t="s">
        <v>1284</v>
      </c>
      <c r="H308" s="6">
        <v>43099</v>
      </c>
      <c r="I308" s="6" t="s">
        <v>1284</v>
      </c>
      <c r="J308" s="6" t="s">
        <v>1284</v>
      </c>
      <c r="K308" s="6" t="s">
        <v>1284</v>
      </c>
      <c r="L308" s="6" t="s">
        <v>1284</v>
      </c>
      <c r="M308" s="6" t="s">
        <v>1284</v>
      </c>
      <c r="N308" s="6" t="s">
        <v>1284</v>
      </c>
      <c r="O308" s="6" t="s">
        <v>1284</v>
      </c>
      <c r="P308" s="6" t="s">
        <v>1284</v>
      </c>
      <c r="Q308" s="6" t="s">
        <v>1284</v>
      </c>
      <c r="R308" s="6" t="s">
        <v>1284</v>
      </c>
      <c r="S308" t="str">
        <f>VLOOKUP(A308,Clusters!A:C,3,0)</f>
        <v>C5</v>
      </c>
    </row>
    <row r="309" spans="1:19">
      <c r="A309" t="s">
        <v>383</v>
      </c>
      <c r="B309" s="6" t="s">
        <v>1284</v>
      </c>
      <c r="C309" s="6" t="s">
        <v>1284</v>
      </c>
      <c r="D309" s="6" t="s">
        <v>1284</v>
      </c>
      <c r="E309" s="6" t="s">
        <v>1284</v>
      </c>
      <c r="F309" s="6">
        <v>42871.708333333299</v>
      </c>
      <c r="G309" s="6" t="s">
        <v>1284</v>
      </c>
      <c r="H309" s="6" t="s">
        <v>1284</v>
      </c>
      <c r="I309" s="6" t="s">
        <v>1284</v>
      </c>
      <c r="J309" s="6" t="s">
        <v>1284</v>
      </c>
      <c r="K309" s="6" t="s">
        <v>1284</v>
      </c>
      <c r="L309" s="6" t="s">
        <v>1284</v>
      </c>
      <c r="M309" s="6" t="s">
        <v>1284</v>
      </c>
      <c r="N309" s="6" t="s">
        <v>1284</v>
      </c>
      <c r="O309" s="6" t="s">
        <v>1284</v>
      </c>
      <c r="P309" s="6" t="s">
        <v>1284</v>
      </c>
      <c r="Q309" s="6" t="s">
        <v>1284</v>
      </c>
      <c r="R309" s="6" t="s">
        <v>1284</v>
      </c>
      <c r="S309" t="str">
        <f>VLOOKUP(A309,Clusters!A:C,3,0)</f>
        <v>C2</v>
      </c>
    </row>
    <row r="310" spans="1:19">
      <c r="A310" t="s">
        <v>356</v>
      </c>
      <c r="B310" s="6" t="s">
        <v>1284</v>
      </c>
      <c r="C310" s="6" t="s">
        <v>1284</v>
      </c>
      <c r="D310" s="6" t="s">
        <v>1284</v>
      </c>
      <c r="E310" s="6" t="s">
        <v>1284</v>
      </c>
      <c r="F310" s="6">
        <v>42806.708333333299</v>
      </c>
      <c r="G310" s="6" t="s">
        <v>1284</v>
      </c>
      <c r="H310" s="6" t="s">
        <v>1284</v>
      </c>
      <c r="I310" s="6" t="s">
        <v>1284</v>
      </c>
      <c r="J310" s="6" t="s">
        <v>1284</v>
      </c>
      <c r="K310" s="6" t="s">
        <v>1284</v>
      </c>
      <c r="L310" s="6" t="s">
        <v>1284</v>
      </c>
      <c r="M310" s="6" t="s">
        <v>1284</v>
      </c>
      <c r="N310" s="6" t="s">
        <v>1284</v>
      </c>
      <c r="O310" s="6" t="s">
        <v>1284</v>
      </c>
      <c r="P310" s="6" t="s">
        <v>1284</v>
      </c>
      <c r="Q310" s="6" t="s">
        <v>1284</v>
      </c>
      <c r="R310" s="6" t="s">
        <v>1284</v>
      </c>
      <c r="S310" t="str">
        <f>VLOOKUP(A310,Clusters!A:C,3,0)</f>
        <v>C2</v>
      </c>
    </row>
    <row r="311" spans="1:19">
      <c r="A311" t="s">
        <v>1300</v>
      </c>
      <c r="B311" s="6" t="s">
        <v>1284</v>
      </c>
      <c r="C311" s="6" t="s">
        <v>1284</v>
      </c>
      <c r="D311" s="6" t="s">
        <v>1284</v>
      </c>
      <c r="E311" s="6" t="s">
        <v>1284</v>
      </c>
      <c r="F311" s="6" t="s">
        <v>1284</v>
      </c>
      <c r="G311" s="6" t="s">
        <v>1284</v>
      </c>
      <c r="H311" s="6" t="s">
        <v>1284</v>
      </c>
      <c r="I311" s="6" t="s">
        <v>1284</v>
      </c>
      <c r="J311" s="6" t="s">
        <v>1284</v>
      </c>
      <c r="K311" s="6" t="s">
        <v>1284</v>
      </c>
      <c r="L311" s="6" t="s">
        <v>1284</v>
      </c>
      <c r="M311" s="6" t="s">
        <v>1284</v>
      </c>
      <c r="N311" s="6" t="s">
        <v>1284</v>
      </c>
      <c r="O311" s="6" t="s">
        <v>1284</v>
      </c>
      <c r="P311" s="6">
        <v>42901</v>
      </c>
      <c r="Q311" s="6" t="s">
        <v>1284</v>
      </c>
      <c r="R311" s="6" t="s">
        <v>1284</v>
      </c>
      <c r="S311" t="str">
        <f>VLOOKUP(A311,Clusters!A:C,3,0)</f>
        <v>C1</v>
      </c>
    </row>
    <row r="312" spans="1:19">
      <c r="A312" t="s">
        <v>808</v>
      </c>
      <c r="B312" s="6" t="s">
        <v>1284</v>
      </c>
      <c r="C312" s="6" t="s">
        <v>1284</v>
      </c>
      <c r="D312" s="6" t="s">
        <v>1284</v>
      </c>
      <c r="E312" s="6" t="s">
        <v>1284</v>
      </c>
      <c r="F312" s="6" t="s">
        <v>1284</v>
      </c>
      <c r="G312" s="6" t="s">
        <v>1284</v>
      </c>
      <c r="H312" s="6">
        <v>42828</v>
      </c>
      <c r="I312" s="6" t="s">
        <v>1284</v>
      </c>
      <c r="J312" s="6" t="s">
        <v>1284</v>
      </c>
      <c r="K312" s="6" t="s">
        <v>1284</v>
      </c>
      <c r="L312" s="6" t="s">
        <v>1284</v>
      </c>
      <c r="M312" s="6" t="s">
        <v>1284</v>
      </c>
      <c r="N312" s="6" t="s">
        <v>1284</v>
      </c>
      <c r="O312" s="6" t="s">
        <v>1284</v>
      </c>
      <c r="P312" s="6" t="s">
        <v>1284</v>
      </c>
      <c r="Q312" s="6" t="s">
        <v>1284</v>
      </c>
      <c r="R312" s="6" t="s">
        <v>1284</v>
      </c>
      <c r="S312" t="str">
        <f>VLOOKUP(A312,Clusters!A:C,3,0)</f>
        <v>C5</v>
      </c>
    </row>
    <row r="313" spans="1:19">
      <c r="A313" t="s">
        <v>1301</v>
      </c>
      <c r="B313" s="6">
        <v>42993</v>
      </c>
      <c r="C313" s="6" t="s">
        <v>1284</v>
      </c>
      <c r="D313" s="6" t="s">
        <v>1284</v>
      </c>
      <c r="E313" s="6" t="s">
        <v>1284</v>
      </c>
      <c r="F313" s="6" t="s">
        <v>1284</v>
      </c>
      <c r="G313" s="6" t="s">
        <v>1284</v>
      </c>
      <c r="H313" s="6" t="s">
        <v>1284</v>
      </c>
      <c r="I313" s="6" t="s">
        <v>1284</v>
      </c>
      <c r="J313" s="6" t="s">
        <v>1284</v>
      </c>
      <c r="K313" s="6" t="s">
        <v>1284</v>
      </c>
      <c r="L313" s="6" t="s">
        <v>1284</v>
      </c>
      <c r="M313" s="6" t="s">
        <v>1284</v>
      </c>
      <c r="N313" s="6" t="s">
        <v>1284</v>
      </c>
      <c r="O313" s="6" t="s">
        <v>1284</v>
      </c>
      <c r="P313" s="6" t="s">
        <v>1284</v>
      </c>
      <c r="Q313" s="6" t="s">
        <v>1284</v>
      </c>
      <c r="R313" s="6" t="s">
        <v>1284</v>
      </c>
      <c r="S313" t="str">
        <f>VLOOKUP(A313,Clusters!A:C,3,0)</f>
        <v>C6</v>
      </c>
    </row>
    <row r="314" spans="1:19">
      <c r="A314" t="s">
        <v>1302</v>
      </c>
      <c r="B314" s="6" t="s">
        <v>1284</v>
      </c>
      <c r="C314" s="6" t="s">
        <v>1284</v>
      </c>
      <c r="D314" s="6" t="s">
        <v>1284</v>
      </c>
      <c r="E314" s="6" t="s">
        <v>1284</v>
      </c>
      <c r="F314" s="6" t="s">
        <v>1284</v>
      </c>
      <c r="G314" s="6" t="s">
        <v>1284</v>
      </c>
      <c r="H314" s="6" t="s">
        <v>1284</v>
      </c>
      <c r="I314" s="6" t="s">
        <v>1284</v>
      </c>
      <c r="J314" s="6" t="s">
        <v>1284</v>
      </c>
      <c r="K314" s="6" t="s">
        <v>1284</v>
      </c>
      <c r="L314" s="6" t="s">
        <v>1284</v>
      </c>
      <c r="M314" s="6" t="s">
        <v>1284</v>
      </c>
      <c r="N314" s="6" t="s">
        <v>1284</v>
      </c>
      <c r="O314" s="6" t="s">
        <v>1284</v>
      </c>
      <c r="P314" s="6">
        <v>42846</v>
      </c>
      <c r="Q314" s="6" t="s">
        <v>1284</v>
      </c>
      <c r="R314" s="6" t="s">
        <v>1284</v>
      </c>
      <c r="S314" t="str">
        <f>VLOOKUP(A314,Clusters!A:C,3,0)</f>
        <v>C1</v>
      </c>
    </row>
    <row r="315" spans="1:19">
      <c r="A315" t="s">
        <v>1303</v>
      </c>
      <c r="B315" s="6" t="s">
        <v>1284</v>
      </c>
      <c r="C315" s="6" t="s">
        <v>1284</v>
      </c>
      <c r="D315" s="6" t="s">
        <v>1284</v>
      </c>
      <c r="E315" s="6" t="s">
        <v>1284</v>
      </c>
      <c r="F315" s="6" t="s">
        <v>1284</v>
      </c>
      <c r="G315" s="6" t="s">
        <v>1284</v>
      </c>
      <c r="H315" s="6" t="s">
        <v>1284</v>
      </c>
      <c r="I315" s="6" t="s">
        <v>1284</v>
      </c>
      <c r="J315" s="6" t="s">
        <v>1284</v>
      </c>
      <c r="K315" s="6" t="s">
        <v>1284</v>
      </c>
      <c r="L315" s="6" t="s">
        <v>1284</v>
      </c>
      <c r="M315" s="6" t="s">
        <v>1284</v>
      </c>
      <c r="N315" s="6" t="s">
        <v>1284</v>
      </c>
      <c r="O315" s="6" t="s">
        <v>1284</v>
      </c>
      <c r="P315" s="6">
        <v>42901</v>
      </c>
      <c r="Q315" s="6" t="s">
        <v>1284</v>
      </c>
      <c r="R315" s="6" t="s">
        <v>1284</v>
      </c>
      <c r="S315" t="str">
        <f>VLOOKUP(A315,Clusters!A:C,3,0)</f>
        <v>C5</v>
      </c>
    </row>
    <row r="316" spans="1:19">
      <c r="A316" t="s">
        <v>1304</v>
      </c>
      <c r="B316" s="6" t="s">
        <v>1284</v>
      </c>
      <c r="C316" s="6" t="s">
        <v>1284</v>
      </c>
      <c r="D316" s="6" t="s">
        <v>1284</v>
      </c>
      <c r="E316" s="6" t="s">
        <v>1284</v>
      </c>
      <c r="F316" s="6" t="s">
        <v>1284</v>
      </c>
      <c r="G316" s="6" t="s">
        <v>1284</v>
      </c>
      <c r="H316" s="6" t="s">
        <v>1284</v>
      </c>
      <c r="I316" s="6" t="s">
        <v>1284</v>
      </c>
      <c r="J316" s="6" t="s">
        <v>1284</v>
      </c>
      <c r="K316" s="6" t="s">
        <v>1284</v>
      </c>
      <c r="L316" s="6" t="s">
        <v>1284</v>
      </c>
      <c r="M316" s="6" t="s">
        <v>1284</v>
      </c>
      <c r="N316" s="6" t="s">
        <v>1284</v>
      </c>
      <c r="O316" s="6" t="s">
        <v>1284</v>
      </c>
      <c r="P316" s="6">
        <v>42901</v>
      </c>
      <c r="Q316" s="6" t="s">
        <v>1284</v>
      </c>
      <c r="R316" s="6" t="s">
        <v>1284</v>
      </c>
      <c r="S316" t="str">
        <f>VLOOKUP(A316,Clusters!A:C,3,0)</f>
        <v>C4</v>
      </c>
    </row>
    <row r="317" spans="1:19">
      <c r="A317" t="s">
        <v>1305</v>
      </c>
      <c r="B317" s="6" t="s">
        <v>1284</v>
      </c>
      <c r="C317" s="6" t="s">
        <v>1284</v>
      </c>
      <c r="D317" s="6" t="s">
        <v>1284</v>
      </c>
      <c r="E317" s="6" t="s">
        <v>1284</v>
      </c>
      <c r="F317" s="6" t="s">
        <v>1284</v>
      </c>
      <c r="G317" s="6" t="s">
        <v>1284</v>
      </c>
      <c r="H317" s="6" t="s">
        <v>1284</v>
      </c>
      <c r="I317" s="6" t="s">
        <v>1284</v>
      </c>
      <c r="J317" s="6" t="s">
        <v>1284</v>
      </c>
      <c r="K317" s="6" t="s">
        <v>1284</v>
      </c>
      <c r="L317" s="6" t="s">
        <v>1284</v>
      </c>
      <c r="M317" s="6" t="s">
        <v>1284</v>
      </c>
      <c r="N317" s="6" t="s">
        <v>1284</v>
      </c>
      <c r="O317" s="6" t="s">
        <v>1284</v>
      </c>
      <c r="P317" s="6">
        <v>42901</v>
      </c>
      <c r="Q317" s="6" t="s">
        <v>1284</v>
      </c>
      <c r="R317" s="6" t="s">
        <v>1284</v>
      </c>
      <c r="S317" t="str">
        <f>VLOOKUP(A317,Clusters!A:C,3,0)</f>
        <v>C4</v>
      </c>
    </row>
    <row r="318" spans="1:19">
      <c r="A318" t="s">
        <v>1306</v>
      </c>
      <c r="B318" s="6" t="s">
        <v>1284</v>
      </c>
      <c r="C318" s="6" t="s">
        <v>1284</v>
      </c>
      <c r="D318" s="6" t="s">
        <v>1284</v>
      </c>
      <c r="E318" s="6" t="s">
        <v>1284</v>
      </c>
      <c r="F318" s="6" t="s">
        <v>1284</v>
      </c>
      <c r="G318" s="6" t="s">
        <v>1284</v>
      </c>
      <c r="H318" s="6" t="s">
        <v>1284</v>
      </c>
      <c r="I318" s="6" t="s">
        <v>1284</v>
      </c>
      <c r="J318" s="6" t="s">
        <v>1284</v>
      </c>
      <c r="K318" s="6" t="s">
        <v>1284</v>
      </c>
      <c r="L318" s="6" t="s">
        <v>1284</v>
      </c>
      <c r="M318" s="6" t="s">
        <v>1284</v>
      </c>
      <c r="N318" s="6" t="s">
        <v>1284</v>
      </c>
      <c r="O318" s="6" t="s">
        <v>1284</v>
      </c>
      <c r="P318" s="6">
        <v>42901</v>
      </c>
      <c r="Q318" s="6" t="s">
        <v>1284</v>
      </c>
      <c r="R318" s="6" t="s">
        <v>1284</v>
      </c>
      <c r="S318" t="str">
        <f>VLOOKUP(A318,Clusters!A:C,3,0)</f>
        <v>C4</v>
      </c>
    </row>
    <row r="319" spans="1:19">
      <c r="A319" t="s">
        <v>1307</v>
      </c>
      <c r="B319" s="6" t="s">
        <v>1284</v>
      </c>
      <c r="C319" s="6" t="s">
        <v>1284</v>
      </c>
      <c r="D319" s="6" t="s">
        <v>1284</v>
      </c>
      <c r="E319" s="6" t="s">
        <v>1284</v>
      </c>
      <c r="F319" s="6" t="s">
        <v>1284</v>
      </c>
      <c r="G319" s="6" t="s">
        <v>1284</v>
      </c>
      <c r="H319" s="6" t="s">
        <v>1284</v>
      </c>
      <c r="I319" s="6" t="s">
        <v>1284</v>
      </c>
      <c r="J319" s="6" t="s">
        <v>1284</v>
      </c>
      <c r="K319" s="6" t="s">
        <v>1284</v>
      </c>
      <c r="L319" s="6" t="s">
        <v>1284</v>
      </c>
      <c r="M319" s="6" t="s">
        <v>1284</v>
      </c>
      <c r="N319" s="6" t="s">
        <v>1284</v>
      </c>
      <c r="O319" s="6" t="s">
        <v>1284</v>
      </c>
      <c r="P319" s="6">
        <v>42901</v>
      </c>
      <c r="Q319" s="6" t="s">
        <v>1284</v>
      </c>
      <c r="R319" s="6" t="s">
        <v>1284</v>
      </c>
      <c r="S319" t="str">
        <f>VLOOKUP(A319,Clusters!A:C,3,0)</f>
        <v>C4</v>
      </c>
    </row>
    <row r="320" spans="1:19">
      <c r="A320" t="s">
        <v>1308</v>
      </c>
      <c r="B320" s="6" t="s">
        <v>1284</v>
      </c>
      <c r="C320" s="6" t="s">
        <v>1284</v>
      </c>
      <c r="D320" s="6" t="s">
        <v>1284</v>
      </c>
      <c r="E320" s="6" t="s">
        <v>1284</v>
      </c>
      <c r="F320" s="6" t="s">
        <v>1284</v>
      </c>
      <c r="G320" s="6" t="s">
        <v>1284</v>
      </c>
      <c r="H320" s="6" t="s">
        <v>1284</v>
      </c>
      <c r="I320" s="6" t="s">
        <v>1284</v>
      </c>
      <c r="J320" s="6" t="s">
        <v>1284</v>
      </c>
      <c r="K320" s="6" t="s">
        <v>1284</v>
      </c>
      <c r="L320" s="6" t="s">
        <v>1284</v>
      </c>
      <c r="M320" s="6" t="s">
        <v>1284</v>
      </c>
      <c r="N320" s="6" t="s">
        <v>1284</v>
      </c>
      <c r="O320" s="6" t="s">
        <v>1284</v>
      </c>
      <c r="P320" s="6">
        <v>42901</v>
      </c>
      <c r="Q320" s="6" t="s">
        <v>1284</v>
      </c>
      <c r="R320" s="6" t="s">
        <v>1284</v>
      </c>
      <c r="S320" t="str">
        <f>VLOOKUP(A320,Clusters!A:C,3,0)</f>
        <v>C1</v>
      </c>
    </row>
    <row r="321" spans="1:19">
      <c r="A321" t="s">
        <v>1309</v>
      </c>
      <c r="B321" s="6" t="s">
        <v>1284</v>
      </c>
      <c r="C321" s="6" t="s">
        <v>1284</v>
      </c>
      <c r="D321" s="6" t="s">
        <v>1284</v>
      </c>
      <c r="E321" s="6" t="s">
        <v>1284</v>
      </c>
      <c r="F321" s="6" t="s">
        <v>1284</v>
      </c>
      <c r="G321" s="6" t="s">
        <v>1284</v>
      </c>
      <c r="H321" s="6" t="s">
        <v>1284</v>
      </c>
      <c r="I321" s="6" t="s">
        <v>1284</v>
      </c>
      <c r="J321" s="6" t="s">
        <v>1284</v>
      </c>
      <c r="K321" s="6" t="s">
        <v>1284</v>
      </c>
      <c r="L321" s="6" t="s">
        <v>1284</v>
      </c>
      <c r="M321" s="6" t="s">
        <v>1284</v>
      </c>
      <c r="N321" s="6" t="s">
        <v>1284</v>
      </c>
      <c r="O321" s="6" t="s">
        <v>1284</v>
      </c>
      <c r="P321" s="6">
        <v>42901</v>
      </c>
      <c r="Q321" s="6" t="s">
        <v>1284</v>
      </c>
      <c r="R321" s="6" t="s">
        <v>1284</v>
      </c>
      <c r="S321" t="str">
        <f>VLOOKUP(A321,Clusters!A:C,3,0)</f>
        <v>C4</v>
      </c>
    </row>
    <row r="322" spans="1:19">
      <c r="A322" t="s">
        <v>1310</v>
      </c>
      <c r="B322" s="6" t="s">
        <v>1284</v>
      </c>
      <c r="C322" s="6" t="s">
        <v>1284</v>
      </c>
      <c r="D322" s="6" t="s">
        <v>1284</v>
      </c>
      <c r="E322" s="6" t="s">
        <v>1284</v>
      </c>
      <c r="F322" s="6" t="s">
        <v>1284</v>
      </c>
      <c r="G322" s="6" t="s">
        <v>1284</v>
      </c>
      <c r="H322" s="6" t="s">
        <v>1284</v>
      </c>
      <c r="I322" s="6" t="s">
        <v>1284</v>
      </c>
      <c r="J322" s="6" t="s">
        <v>1284</v>
      </c>
      <c r="K322" s="6" t="s">
        <v>1284</v>
      </c>
      <c r="L322" s="6" t="s">
        <v>1284</v>
      </c>
      <c r="M322" s="6" t="s">
        <v>1284</v>
      </c>
      <c r="N322" s="6" t="s">
        <v>1284</v>
      </c>
      <c r="O322" s="6" t="s">
        <v>1284</v>
      </c>
      <c r="P322" s="6">
        <v>42901</v>
      </c>
      <c r="Q322" s="6" t="s">
        <v>1284</v>
      </c>
      <c r="R322" s="6" t="s">
        <v>1284</v>
      </c>
      <c r="S322" t="str">
        <f>VLOOKUP(A322,Clusters!A:C,3,0)</f>
        <v>C4</v>
      </c>
    </row>
    <row r="323" spans="1:19">
      <c r="A323" t="s">
        <v>1311</v>
      </c>
      <c r="B323" s="6" t="s">
        <v>1284</v>
      </c>
      <c r="C323" s="6" t="s">
        <v>1284</v>
      </c>
      <c r="D323" s="6" t="s">
        <v>1284</v>
      </c>
      <c r="E323" s="6" t="s">
        <v>1284</v>
      </c>
      <c r="F323" s="6" t="s">
        <v>1284</v>
      </c>
      <c r="G323" s="6" t="s">
        <v>1284</v>
      </c>
      <c r="H323" s="6" t="s">
        <v>1284</v>
      </c>
      <c r="I323" s="6" t="s">
        <v>1284</v>
      </c>
      <c r="J323" s="6" t="s">
        <v>1284</v>
      </c>
      <c r="K323" s="6" t="s">
        <v>1284</v>
      </c>
      <c r="L323" s="6" t="s">
        <v>1284</v>
      </c>
      <c r="M323" s="6" t="s">
        <v>1284</v>
      </c>
      <c r="N323" s="6" t="s">
        <v>1284</v>
      </c>
      <c r="O323" s="6" t="s">
        <v>1284</v>
      </c>
      <c r="P323" s="6">
        <v>42901</v>
      </c>
      <c r="Q323" s="6" t="s">
        <v>1284</v>
      </c>
      <c r="R323" s="6" t="s">
        <v>1284</v>
      </c>
      <c r="S323" t="str">
        <f>VLOOKUP(A323,Clusters!A:C,3,0)</f>
        <v>C4</v>
      </c>
    </row>
    <row r="324" spans="1:19">
      <c r="A324" t="s">
        <v>1312</v>
      </c>
      <c r="B324" s="6" t="s">
        <v>1284</v>
      </c>
      <c r="C324" s="6" t="s">
        <v>1284</v>
      </c>
      <c r="D324" s="6" t="s">
        <v>1284</v>
      </c>
      <c r="E324" s="6" t="s">
        <v>1284</v>
      </c>
      <c r="F324" s="6" t="s">
        <v>1284</v>
      </c>
      <c r="G324" s="6" t="s">
        <v>1284</v>
      </c>
      <c r="H324" s="6" t="s">
        <v>1284</v>
      </c>
      <c r="I324" s="6" t="s">
        <v>1284</v>
      </c>
      <c r="J324" s="6" t="s">
        <v>1284</v>
      </c>
      <c r="K324" s="6" t="s">
        <v>1284</v>
      </c>
      <c r="L324" s="6" t="s">
        <v>1284</v>
      </c>
      <c r="M324" s="6" t="s">
        <v>1284</v>
      </c>
      <c r="N324" s="6" t="s">
        <v>1284</v>
      </c>
      <c r="O324" s="6" t="s">
        <v>1284</v>
      </c>
      <c r="P324" s="6">
        <v>42901</v>
      </c>
      <c r="Q324" s="6" t="s">
        <v>1284</v>
      </c>
      <c r="R324" s="6" t="s">
        <v>1284</v>
      </c>
      <c r="S324" t="str">
        <f>VLOOKUP(A324,Clusters!A:C,3,0)</f>
        <v>C4</v>
      </c>
    </row>
    <row r="325" spans="1:19">
      <c r="A325" t="s">
        <v>1313</v>
      </c>
      <c r="B325" s="6" t="s">
        <v>1284</v>
      </c>
      <c r="C325" s="6" t="s">
        <v>1284</v>
      </c>
      <c r="D325" s="6" t="s">
        <v>1284</v>
      </c>
      <c r="E325" s="6" t="s">
        <v>1284</v>
      </c>
      <c r="F325" s="6" t="s">
        <v>1284</v>
      </c>
      <c r="G325" s="6" t="s">
        <v>1284</v>
      </c>
      <c r="H325" s="6" t="s">
        <v>1284</v>
      </c>
      <c r="I325" s="6" t="s">
        <v>1284</v>
      </c>
      <c r="J325" s="6" t="s">
        <v>1284</v>
      </c>
      <c r="K325" s="6" t="s">
        <v>1284</v>
      </c>
      <c r="L325" s="6" t="s">
        <v>1284</v>
      </c>
      <c r="M325" s="6" t="s">
        <v>1284</v>
      </c>
      <c r="N325" s="6" t="s">
        <v>1284</v>
      </c>
      <c r="O325" s="6" t="s">
        <v>1284</v>
      </c>
      <c r="P325" s="6">
        <v>42901</v>
      </c>
      <c r="Q325" s="6" t="s">
        <v>1284</v>
      </c>
      <c r="R325" s="6" t="s">
        <v>1284</v>
      </c>
      <c r="S325" t="str">
        <f>VLOOKUP(A325,Clusters!A:C,3,0)</f>
        <v>C4</v>
      </c>
    </row>
    <row r="326" spans="1:19">
      <c r="A326" t="s">
        <v>1314</v>
      </c>
      <c r="B326" s="6" t="s">
        <v>1284</v>
      </c>
      <c r="C326" s="6" t="s">
        <v>1284</v>
      </c>
      <c r="D326" s="6" t="s">
        <v>1284</v>
      </c>
      <c r="E326" s="6" t="s">
        <v>1284</v>
      </c>
      <c r="F326" s="6" t="s">
        <v>1284</v>
      </c>
      <c r="G326" s="6" t="s">
        <v>1284</v>
      </c>
      <c r="H326" s="6" t="s">
        <v>1284</v>
      </c>
      <c r="I326" s="6" t="s">
        <v>1284</v>
      </c>
      <c r="J326" s="6" t="s">
        <v>1284</v>
      </c>
      <c r="K326" s="6" t="s">
        <v>1284</v>
      </c>
      <c r="L326" s="6" t="s">
        <v>1284</v>
      </c>
      <c r="M326" s="6" t="s">
        <v>1284</v>
      </c>
      <c r="N326" s="6" t="s">
        <v>1284</v>
      </c>
      <c r="O326" s="6" t="s">
        <v>1284</v>
      </c>
      <c r="P326" s="6">
        <v>42843</v>
      </c>
      <c r="Q326" s="6" t="s">
        <v>1284</v>
      </c>
      <c r="R326" s="6" t="s">
        <v>1284</v>
      </c>
      <c r="S326" t="str">
        <f>VLOOKUP(A326,Clusters!A:C,3,0)</f>
        <v>C4</v>
      </c>
    </row>
    <row r="327" spans="1:19">
      <c r="A327" t="s">
        <v>1315</v>
      </c>
      <c r="B327" s="6" t="s">
        <v>1284</v>
      </c>
      <c r="C327" s="6" t="s">
        <v>1284</v>
      </c>
      <c r="D327" s="6" t="s">
        <v>1284</v>
      </c>
      <c r="E327" s="6" t="s">
        <v>1284</v>
      </c>
      <c r="F327" s="6" t="s">
        <v>1284</v>
      </c>
      <c r="G327" s="6" t="s">
        <v>1284</v>
      </c>
      <c r="H327" s="6" t="s">
        <v>1284</v>
      </c>
      <c r="I327" s="6" t="s">
        <v>1284</v>
      </c>
      <c r="J327" s="6" t="s">
        <v>1284</v>
      </c>
      <c r="K327" s="6" t="s">
        <v>1284</v>
      </c>
      <c r="L327" s="6" t="s">
        <v>1284</v>
      </c>
      <c r="M327" s="6" t="s">
        <v>1284</v>
      </c>
      <c r="N327" s="6" t="s">
        <v>1284</v>
      </c>
      <c r="O327" s="6" t="s">
        <v>1284</v>
      </c>
      <c r="P327" s="6">
        <v>42901</v>
      </c>
      <c r="Q327" s="6" t="s">
        <v>1284</v>
      </c>
      <c r="R327" s="6" t="s">
        <v>1284</v>
      </c>
      <c r="S327" t="str">
        <f>VLOOKUP(A327,Clusters!A:C,3,0)</f>
        <v>C4</v>
      </c>
    </row>
    <row r="328" spans="1:19">
      <c r="A328" t="s">
        <v>1316</v>
      </c>
      <c r="B328" s="6" t="s">
        <v>1284</v>
      </c>
      <c r="C328" s="6" t="s">
        <v>1284</v>
      </c>
      <c r="D328" s="6" t="s">
        <v>1284</v>
      </c>
      <c r="E328" s="6" t="s">
        <v>1284</v>
      </c>
      <c r="F328" s="6" t="s">
        <v>1284</v>
      </c>
      <c r="G328" s="6" t="s">
        <v>1284</v>
      </c>
      <c r="H328" s="6" t="s">
        <v>1284</v>
      </c>
      <c r="I328" s="6" t="s">
        <v>1284</v>
      </c>
      <c r="J328" s="6" t="s">
        <v>1284</v>
      </c>
      <c r="K328" s="6" t="s">
        <v>1284</v>
      </c>
      <c r="L328" s="6" t="s">
        <v>1284</v>
      </c>
      <c r="M328" s="6" t="s">
        <v>1284</v>
      </c>
      <c r="N328" s="6" t="s">
        <v>1284</v>
      </c>
      <c r="O328" s="6" t="s">
        <v>1284</v>
      </c>
      <c r="P328" s="6">
        <v>42846</v>
      </c>
      <c r="Q328" s="6" t="s">
        <v>1284</v>
      </c>
      <c r="R328" s="6" t="s">
        <v>1284</v>
      </c>
      <c r="S328" t="str">
        <f>VLOOKUP(A328,Clusters!A:C,3,0)</f>
        <v>C4</v>
      </c>
    </row>
    <row r="329" spans="1:19">
      <c r="A329" t="s">
        <v>1317</v>
      </c>
      <c r="B329" s="6" t="s">
        <v>1284</v>
      </c>
      <c r="C329" s="6" t="s">
        <v>1284</v>
      </c>
      <c r="D329" s="6" t="s">
        <v>1284</v>
      </c>
      <c r="E329" s="6" t="s">
        <v>1284</v>
      </c>
      <c r="F329" s="6" t="s">
        <v>1284</v>
      </c>
      <c r="G329" s="6" t="s">
        <v>1284</v>
      </c>
      <c r="H329" s="6" t="s">
        <v>1284</v>
      </c>
      <c r="I329" s="6" t="s">
        <v>1284</v>
      </c>
      <c r="J329" s="6" t="s">
        <v>1284</v>
      </c>
      <c r="K329" s="6" t="s">
        <v>1284</v>
      </c>
      <c r="L329" s="6" t="s">
        <v>1284</v>
      </c>
      <c r="M329" s="6" t="s">
        <v>1284</v>
      </c>
      <c r="N329" s="6" t="s">
        <v>1284</v>
      </c>
      <c r="O329" s="6" t="s">
        <v>1284</v>
      </c>
      <c r="P329" s="6">
        <v>42846</v>
      </c>
      <c r="Q329" s="6" t="s">
        <v>1284</v>
      </c>
      <c r="R329" s="6" t="s">
        <v>1284</v>
      </c>
      <c r="S329" t="str">
        <f>VLOOKUP(A329,Clusters!A:C,3,0)</f>
        <v>C4</v>
      </c>
    </row>
    <row r="330" spans="1:19">
      <c r="A330" t="s">
        <v>1318</v>
      </c>
      <c r="B330" s="6" t="s">
        <v>1284</v>
      </c>
      <c r="C330" s="6" t="s">
        <v>1284</v>
      </c>
      <c r="D330" s="6" t="s">
        <v>1284</v>
      </c>
      <c r="E330" s="6" t="s">
        <v>1284</v>
      </c>
      <c r="F330" s="6" t="s">
        <v>1284</v>
      </c>
      <c r="G330" s="6" t="s">
        <v>1284</v>
      </c>
      <c r="H330" s="6" t="s">
        <v>1284</v>
      </c>
      <c r="I330" s="6" t="s">
        <v>1284</v>
      </c>
      <c r="J330" s="6" t="s">
        <v>1284</v>
      </c>
      <c r="K330" s="6" t="s">
        <v>1284</v>
      </c>
      <c r="L330" s="6" t="s">
        <v>1284</v>
      </c>
      <c r="M330" s="6" t="s">
        <v>1284</v>
      </c>
      <c r="N330" s="6" t="s">
        <v>1284</v>
      </c>
      <c r="O330" s="6" t="s">
        <v>1284</v>
      </c>
      <c r="P330" s="6">
        <v>42786</v>
      </c>
      <c r="Q330" s="6" t="s">
        <v>1284</v>
      </c>
      <c r="R330" s="6" t="s">
        <v>1284</v>
      </c>
      <c r="S330" t="str">
        <f>VLOOKUP(A330,Clusters!A:C,3,0)</f>
        <v>C4</v>
      </c>
    </row>
    <row r="331" spans="1:19">
      <c r="A331" t="s">
        <v>1319</v>
      </c>
      <c r="B331" s="6" t="s">
        <v>1284</v>
      </c>
      <c r="C331" s="6" t="s">
        <v>1284</v>
      </c>
      <c r="D331" s="6" t="s">
        <v>1284</v>
      </c>
      <c r="E331" s="6" t="s">
        <v>1284</v>
      </c>
      <c r="F331" s="6" t="s">
        <v>1284</v>
      </c>
      <c r="G331" s="6" t="s">
        <v>1284</v>
      </c>
      <c r="H331" s="6" t="s">
        <v>1284</v>
      </c>
      <c r="I331" s="6" t="s">
        <v>1284</v>
      </c>
      <c r="J331" s="6" t="s">
        <v>1284</v>
      </c>
      <c r="K331" s="6" t="s">
        <v>1284</v>
      </c>
      <c r="L331" s="6" t="s">
        <v>1284</v>
      </c>
      <c r="M331" s="6" t="s">
        <v>1284</v>
      </c>
      <c r="N331" s="6" t="s">
        <v>1284</v>
      </c>
      <c r="O331" s="6" t="s">
        <v>1284</v>
      </c>
      <c r="P331" s="6">
        <v>42850</v>
      </c>
      <c r="Q331" s="6" t="s">
        <v>1284</v>
      </c>
      <c r="R331" s="6" t="s">
        <v>1284</v>
      </c>
      <c r="S331" t="str">
        <f>VLOOKUP(A331,Clusters!A:C,3,0)</f>
        <v>C4</v>
      </c>
    </row>
    <row r="332" spans="1:19">
      <c r="A332" t="s">
        <v>1320</v>
      </c>
      <c r="B332" s="6" t="s">
        <v>1284</v>
      </c>
      <c r="C332" s="6" t="s">
        <v>1284</v>
      </c>
      <c r="D332" s="6" t="s">
        <v>1284</v>
      </c>
      <c r="E332" s="6" t="s">
        <v>1284</v>
      </c>
      <c r="F332" s="6" t="s">
        <v>1284</v>
      </c>
      <c r="G332" s="6" t="s">
        <v>1284</v>
      </c>
      <c r="H332" s="6" t="s">
        <v>1284</v>
      </c>
      <c r="I332" s="6" t="s">
        <v>1284</v>
      </c>
      <c r="J332" s="6" t="s">
        <v>1284</v>
      </c>
      <c r="K332" s="6" t="s">
        <v>1284</v>
      </c>
      <c r="L332" s="6" t="s">
        <v>1284</v>
      </c>
      <c r="M332" s="6" t="s">
        <v>1284</v>
      </c>
      <c r="N332" s="6" t="s">
        <v>1284</v>
      </c>
      <c r="O332" s="6" t="s">
        <v>1284</v>
      </c>
      <c r="P332" s="6">
        <v>42786</v>
      </c>
      <c r="Q332" s="6" t="s">
        <v>1284</v>
      </c>
      <c r="R332" s="6" t="s">
        <v>1284</v>
      </c>
      <c r="S332" t="str">
        <f>VLOOKUP(A332,Clusters!A:C,3,0)</f>
        <v>C4</v>
      </c>
    </row>
    <row r="333" spans="1:19">
      <c r="A333" t="s">
        <v>1321</v>
      </c>
      <c r="B333" s="6" t="s">
        <v>1284</v>
      </c>
      <c r="C333" s="6" t="s">
        <v>1284</v>
      </c>
      <c r="D333" s="6" t="s">
        <v>1284</v>
      </c>
      <c r="E333" s="6" t="s">
        <v>1284</v>
      </c>
      <c r="F333" s="6" t="s">
        <v>1284</v>
      </c>
      <c r="G333" s="6" t="s">
        <v>1284</v>
      </c>
      <c r="H333" s="6" t="s">
        <v>1284</v>
      </c>
      <c r="I333" s="6" t="s">
        <v>1284</v>
      </c>
      <c r="J333" s="6" t="s">
        <v>1284</v>
      </c>
      <c r="K333" s="6" t="s">
        <v>1284</v>
      </c>
      <c r="L333" s="6" t="s">
        <v>1284</v>
      </c>
      <c r="M333" s="6" t="s">
        <v>1284</v>
      </c>
      <c r="N333" s="6" t="s">
        <v>1284</v>
      </c>
      <c r="O333" s="6" t="s">
        <v>1284</v>
      </c>
      <c r="P333" s="6">
        <v>42850</v>
      </c>
      <c r="Q333" s="6" t="s">
        <v>1284</v>
      </c>
      <c r="R333" s="6" t="s">
        <v>1284</v>
      </c>
      <c r="S333" t="str">
        <f>VLOOKUP(A333,Clusters!A:C,3,0)</f>
        <v>C4</v>
      </c>
    </row>
    <row r="334" spans="1:19">
      <c r="A334" t="s">
        <v>1322</v>
      </c>
      <c r="B334" s="6" t="s">
        <v>1284</v>
      </c>
      <c r="C334" s="6" t="s">
        <v>1284</v>
      </c>
      <c r="D334" s="6" t="s">
        <v>1284</v>
      </c>
      <c r="E334" s="6" t="s">
        <v>1284</v>
      </c>
      <c r="F334" s="6" t="s">
        <v>1284</v>
      </c>
      <c r="G334" s="6" t="s">
        <v>1284</v>
      </c>
      <c r="H334" s="6" t="s">
        <v>1284</v>
      </c>
      <c r="I334" s="6" t="s">
        <v>1284</v>
      </c>
      <c r="J334" s="6" t="s">
        <v>1284</v>
      </c>
      <c r="K334" s="6" t="s">
        <v>1284</v>
      </c>
      <c r="L334" s="6" t="s">
        <v>1284</v>
      </c>
      <c r="M334" s="6" t="s">
        <v>1284</v>
      </c>
      <c r="N334" s="6" t="s">
        <v>1284</v>
      </c>
      <c r="O334" s="6" t="s">
        <v>1284</v>
      </c>
      <c r="P334" s="6">
        <v>42786</v>
      </c>
      <c r="Q334" s="6" t="s">
        <v>1284</v>
      </c>
      <c r="R334" s="6" t="s">
        <v>1284</v>
      </c>
      <c r="S334" t="str">
        <f>VLOOKUP(A334,Clusters!A:C,3,0)</f>
        <v>C4</v>
      </c>
    </row>
    <row r="335" spans="1:19">
      <c r="A335" t="s">
        <v>1323</v>
      </c>
      <c r="B335" s="6" t="s">
        <v>1284</v>
      </c>
      <c r="C335" s="6" t="s">
        <v>1284</v>
      </c>
      <c r="D335" s="6" t="s">
        <v>1284</v>
      </c>
      <c r="E335" s="6" t="s">
        <v>1284</v>
      </c>
      <c r="F335" s="6" t="s">
        <v>1284</v>
      </c>
      <c r="G335" s="6" t="s">
        <v>1284</v>
      </c>
      <c r="H335" s="6" t="s">
        <v>1284</v>
      </c>
      <c r="I335" s="6" t="s">
        <v>1284</v>
      </c>
      <c r="J335" s="6" t="s">
        <v>1284</v>
      </c>
      <c r="K335" s="6" t="s">
        <v>1284</v>
      </c>
      <c r="L335" s="6" t="s">
        <v>1284</v>
      </c>
      <c r="M335" s="6" t="s">
        <v>1284</v>
      </c>
      <c r="N335" s="6" t="s">
        <v>1284</v>
      </c>
      <c r="O335" s="6" t="s">
        <v>1284</v>
      </c>
      <c r="P335" s="6">
        <v>42787</v>
      </c>
      <c r="Q335" s="6" t="s">
        <v>1284</v>
      </c>
      <c r="R335" s="6" t="s">
        <v>1284</v>
      </c>
      <c r="S335" t="str">
        <f>VLOOKUP(A335,Clusters!A:C,3,0)</f>
        <v>C4</v>
      </c>
    </row>
    <row r="336" spans="1:19">
      <c r="A336" t="s">
        <v>1324</v>
      </c>
      <c r="B336" s="6" t="s">
        <v>1284</v>
      </c>
      <c r="C336" s="6" t="s">
        <v>1284</v>
      </c>
      <c r="D336" s="6" t="s">
        <v>1284</v>
      </c>
      <c r="E336" s="6" t="s">
        <v>1284</v>
      </c>
      <c r="F336" s="6" t="s">
        <v>1284</v>
      </c>
      <c r="G336" s="6" t="s">
        <v>1284</v>
      </c>
      <c r="H336" s="6" t="s">
        <v>1284</v>
      </c>
      <c r="I336" s="6" t="s">
        <v>1284</v>
      </c>
      <c r="J336" s="6" t="s">
        <v>1284</v>
      </c>
      <c r="K336" s="6" t="s">
        <v>1284</v>
      </c>
      <c r="L336" s="6" t="s">
        <v>1284</v>
      </c>
      <c r="M336" s="6" t="s">
        <v>1284</v>
      </c>
      <c r="N336" s="6" t="s">
        <v>1284</v>
      </c>
      <c r="O336" s="6" t="s">
        <v>1284</v>
      </c>
      <c r="P336" s="6">
        <v>42787</v>
      </c>
      <c r="Q336" s="6" t="s">
        <v>1284</v>
      </c>
      <c r="R336" s="6" t="s">
        <v>1284</v>
      </c>
      <c r="S336" t="str">
        <f>VLOOKUP(A336,Clusters!A:C,3,0)</f>
        <v>C4</v>
      </c>
    </row>
    <row r="337" spans="1:19">
      <c r="A337" t="s">
        <v>1325</v>
      </c>
      <c r="B337" s="6" t="s">
        <v>1284</v>
      </c>
      <c r="C337" s="6" t="s">
        <v>1284</v>
      </c>
      <c r="D337" s="6" t="s">
        <v>1284</v>
      </c>
      <c r="E337" s="6" t="s">
        <v>1284</v>
      </c>
      <c r="F337" s="6" t="s">
        <v>1284</v>
      </c>
      <c r="G337" s="6" t="s">
        <v>1284</v>
      </c>
      <c r="H337" s="6" t="s">
        <v>1284</v>
      </c>
      <c r="I337" s="6" t="s">
        <v>1284</v>
      </c>
      <c r="J337" s="6" t="s">
        <v>1284</v>
      </c>
      <c r="K337" s="6" t="s">
        <v>1284</v>
      </c>
      <c r="L337" s="6" t="s">
        <v>1284</v>
      </c>
      <c r="M337" s="6" t="s">
        <v>1284</v>
      </c>
      <c r="N337" s="6" t="s">
        <v>1284</v>
      </c>
      <c r="O337" s="6" t="s">
        <v>1284</v>
      </c>
      <c r="P337" s="6">
        <v>42789</v>
      </c>
      <c r="Q337" s="6" t="s">
        <v>1284</v>
      </c>
      <c r="R337" s="6" t="s">
        <v>1284</v>
      </c>
      <c r="S337" t="str">
        <f>VLOOKUP(A337,Clusters!A:C,3,0)</f>
        <v>C4</v>
      </c>
    </row>
    <row r="338" spans="1:19">
      <c r="A338" t="s">
        <v>1326</v>
      </c>
      <c r="B338" s="6" t="s">
        <v>1284</v>
      </c>
      <c r="C338" s="6" t="s">
        <v>1284</v>
      </c>
      <c r="D338" s="6" t="s">
        <v>1284</v>
      </c>
      <c r="E338" s="6" t="s">
        <v>1284</v>
      </c>
      <c r="F338" s="6" t="s">
        <v>1284</v>
      </c>
      <c r="G338" s="6" t="s">
        <v>1284</v>
      </c>
      <c r="H338" s="6" t="s">
        <v>1284</v>
      </c>
      <c r="I338" s="6" t="s">
        <v>1284</v>
      </c>
      <c r="J338" s="6" t="s">
        <v>1284</v>
      </c>
      <c r="K338" s="6" t="s">
        <v>1284</v>
      </c>
      <c r="L338" s="6" t="s">
        <v>1284</v>
      </c>
      <c r="M338" s="6" t="s">
        <v>1284</v>
      </c>
      <c r="N338" s="6" t="s">
        <v>1284</v>
      </c>
      <c r="O338" s="6" t="s">
        <v>1284</v>
      </c>
      <c r="P338" s="6">
        <v>42842</v>
      </c>
      <c r="Q338" s="6" t="s">
        <v>1284</v>
      </c>
      <c r="R338" s="6" t="s">
        <v>1284</v>
      </c>
      <c r="S338" t="str">
        <f>VLOOKUP(A338,Clusters!A:C,3,0)</f>
        <v>C4</v>
      </c>
    </row>
    <row r="339" spans="1:19">
      <c r="A339" t="s">
        <v>1327</v>
      </c>
      <c r="B339" s="6" t="s">
        <v>1284</v>
      </c>
      <c r="C339" s="6" t="s">
        <v>1284</v>
      </c>
      <c r="D339" s="6" t="s">
        <v>1284</v>
      </c>
      <c r="E339" s="6" t="s">
        <v>1284</v>
      </c>
      <c r="F339" s="6" t="s">
        <v>1284</v>
      </c>
      <c r="G339" s="6" t="s">
        <v>1284</v>
      </c>
      <c r="H339" s="6" t="s">
        <v>1284</v>
      </c>
      <c r="I339" s="6" t="s">
        <v>1284</v>
      </c>
      <c r="J339" s="6" t="s">
        <v>1284</v>
      </c>
      <c r="K339" s="6" t="s">
        <v>1284</v>
      </c>
      <c r="L339" s="6" t="s">
        <v>1284</v>
      </c>
      <c r="M339" s="6" t="s">
        <v>1284</v>
      </c>
      <c r="N339" s="6" t="s">
        <v>1284</v>
      </c>
      <c r="O339" s="6" t="s">
        <v>1284</v>
      </c>
      <c r="P339" s="6">
        <v>42787</v>
      </c>
      <c r="Q339" s="6" t="s">
        <v>1284</v>
      </c>
      <c r="R339" s="6" t="s">
        <v>1284</v>
      </c>
      <c r="S339" t="str">
        <f>VLOOKUP(A339,Clusters!A:C,3,0)</f>
        <v>C4</v>
      </c>
    </row>
    <row r="340" spans="1:19">
      <c r="A340" t="s">
        <v>1328</v>
      </c>
      <c r="B340" s="6" t="s">
        <v>1284</v>
      </c>
      <c r="C340" s="6" t="s">
        <v>1284</v>
      </c>
      <c r="D340" s="6" t="s">
        <v>1284</v>
      </c>
      <c r="E340" s="6" t="s">
        <v>1284</v>
      </c>
      <c r="F340" s="6" t="s">
        <v>1284</v>
      </c>
      <c r="G340" s="6" t="s">
        <v>1284</v>
      </c>
      <c r="H340" s="6" t="s">
        <v>1284</v>
      </c>
      <c r="I340" s="6" t="s">
        <v>1284</v>
      </c>
      <c r="J340" s="6" t="s">
        <v>1284</v>
      </c>
      <c r="K340" s="6" t="s">
        <v>1284</v>
      </c>
      <c r="L340" s="6" t="s">
        <v>1284</v>
      </c>
      <c r="M340" s="6" t="s">
        <v>1284</v>
      </c>
      <c r="N340" s="6" t="s">
        <v>1284</v>
      </c>
      <c r="O340" s="6" t="s">
        <v>1284</v>
      </c>
      <c r="P340" s="6">
        <v>42787</v>
      </c>
      <c r="Q340" s="6" t="s">
        <v>1284</v>
      </c>
      <c r="R340" s="6" t="s">
        <v>1284</v>
      </c>
      <c r="S340" t="str">
        <f>VLOOKUP(A340,Clusters!A:C,3,0)</f>
        <v>C4</v>
      </c>
    </row>
    <row r="341" spans="1:19">
      <c r="A341" t="s">
        <v>1329</v>
      </c>
      <c r="B341" s="6" t="s">
        <v>1284</v>
      </c>
      <c r="C341" s="6" t="s">
        <v>1284</v>
      </c>
      <c r="D341" s="6" t="s">
        <v>1284</v>
      </c>
      <c r="E341" s="6" t="s">
        <v>1284</v>
      </c>
      <c r="F341" s="6" t="s">
        <v>1284</v>
      </c>
      <c r="G341" s="6" t="s">
        <v>1284</v>
      </c>
      <c r="H341" s="6" t="s">
        <v>1284</v>
      </c>
      <c r="I341" s="6" t="s">
        <v>1284</v>
      </c>
      <c r="J341" s="6" t="s">
        <v>1284</v>
      </c>
      <c r="K341" s="6" t="s">
        <v>1284</v>
      </c>
      <c r="L341" s="6" t="s">
        <v>1284</v>
      </c>
      <c r="M341" s="6" t="s">
        <v>1284</v>
      </c>
      <c r="N341" s="6" t="s">
        <v>1284</v>
      </c>
      <c r="O341" s="6" t="s">
        <v>1284</v>
      </c>
      <c r="P341" s="6">
        <v>42850</v>
      </c>
      <c r="Q341" s="6" t="s">
        <v>1284</v>
      </c>
      <c r="R341" s="6" t="s">
        <v>1284</v>
      </c>
      <c r="S341" t="str">
        <f>VLOOKUP(A341,Clusters!A:C,3,0)</f>
        <v>C4</v>
      </c>
    </row>
    <row r="342" spans="1:19">
      <c r="A342" t="s">
        <v>1330</v>
      </c>
      <c r="B342" s="6" t="s">
        <v>1284</v>
      </c>
      <c r="C342" s="6" t="s">
        <v>1284</v>
      </c>
      <c r="D342" s="6" t="s">
        <v>1284</v>
      </c>
      <c r="E342" s="6" t="s">
        <v>1284</v>
      </c>
      <c r="F342" s="6" t="s">
        <v>1284</v>
      </c>
      <c r="G342" s="6" t="s">
        <v>1284</v>
      </c>
      <c r="H342" s="6" t="s">
        <v>1284</v>
      </c>
      <c r="I342" s="6" t="s">
        <v>1284</v>
      </c>
      <c r="J342" s="6" t="s">
        <v>1284</v>
      </c>
      <c r="K342" s="6" t="s">
        <v>1284</v>
      </c>
      <c r="L342" s="6" t="s">
        <v>1284</v>
      </c>
      <c r="M342" s="6" t="s">
        <v>1284</v>
      </c>
      <c r="N342" s="6" t="s">
        <v>1284</v>
      </c>
      <c r="O342" s="6" t="s">
        <v>1284</v>
      </c>
      <c r="P342" s="6">
        <v>42850</v>
      </c>
      <c r="Q342" s="6" t="s">
        <v>1284</v>
      </c>
      <c r="R342" s="6" t="s">
        <v>1284</v>
      </c>
      <c r="S342" t="str">
        <f>VLOOKUP(A342,Clusters!A:C,3,0)</f>
        <v>C4</v>
      </c>
    </row>
    <row r="343" spans="1:19">
      <c r="A343" t="s">
        <v>1331</v>
      </c>
      <c r="B343" s="6" t="s">
        <v>1284</v>
      </c>
      <c r="C343" s="6" t="s">
        <v>1284</v>
      </c>
      <c r="D343" s="6" t="s">
        <v>1284</v>
      </c>
      <c r="E343" s="6" t="s">
        <v>1284</v>
      </c>
      <c r="F343" s="6" t="s">
        <v>1284</v>
      </c>
      <c r="G343" s="6" t="s">
        <v>1284</v>
      </c>
      <c r="H343" s="6" t="s">
        <v>1284</v>
      </c>
      <c r="I343" s="6" t="s">
        <v>1284</v>
      </c>
      <c r="J343" s="6" t="s">
        <v>1284</v>
      </c>
      <c r="K343" s="6" t="s">
        <v>1284</v>
      </c>
      <c r="L343" s="6" t="s">
        <v>1284</v>
      </c>
      <c r="M343" s="6" t="s">
        <v>1284</v>
      </c>
      <c r="N343" s="6" t="s">
        <v>1284</v>
      </c>
      <c r="O343" s="6" t="s">
        <v>1284</v>
      </c>
      <c r="P343" s="6">
        <v>42787</v>
      </c>
      <c r="Q343" s="6" t="s">
        <v>1284</v>
      </c>
      <c r="R343" s="6" t="s">
        <v>1284</v>
      </c>
      <c r="S343" t="str">
        <f>VLOOKUP(A343,Clusters!A:C,3,0)</f>
        <v>C4</v>
      </c>
    </row>
    <row r="344" spans="1:19">
      <c r="A344" t="s">
        <v>1332</v>
      </c>
      <c r="B344" s="6" t="s">
        <v>1284</v>
      </c>
      <c r="C344" s="6" t="s">
        <v>1284</v>
      </c>
      <c r="D344" s="6" t="s">
        <v>1284</v>
      </c>
      <c r="E344" s="6" t="s">
        <v>1284</v>
      </c>
      <c r="F344" s="6" t="s">
        <v>1284</v>
      </c>
      <c r="G344" s="6" t="s">
        <v>1284</v>
      </c>
      <c r="H344" s="6" t="s">
        <v>1284</v>
      </c>
      <c r="I344" s="6" t="s">
        <v>1284</v>
      </c>
      <c r="J344" s="6" t="s">
        <v>1284</v>
      </c>
      <c r="K344" s="6" t="s">
        <v>1284</v>
      </c>
      <c r="L344" s="6" t="s">
        <v>1284</v>
      </c>
      <c r="M344" s="6" t="s">
        <v>1284</v>
      </c>
      <c r="N344" s="6" t="s">
        <v>1284</v>
      </c>
      <c r="O344" s="6" t="s">
        <v>1284</v>
      </c>
      <c r="P344" s="6">
        <v>42787</v>
      </c>
      <c r="Q344" s="6" t="s">
        <v>1284</v>
      </c>
      <c r="R344" s="6" t="s">
        <v>1284</v>
      </c>
      <c r="S344" t="str">
        <f>VLOOKUP(A344,Clusters!A:C,3,0)</f>
        <v>C4</v>
      </c>
    </row>
    <row r="345" spans="1:19">
      <c r="A345" t="s">
        <v>431</v>
      </c>
      <c r="B345" s="6" t="s">
        <v>1284</v>
      </c>
      <c r="C345" s="6" t="s">
        <v>1284</v>
      </c>
      <c r="D345" s="6" t="s">
        <v>1284</v>
      </c>
      <c r="E345" s="6" t="s">
        <v>1284</v>
      </c>
      <c r="F345" s="6" t="s">
        <v>1284</v>
      </c>
      <c r="G345" s="6" t="s">
        <v>1284</v>
      </c>
      <c r="H345" s="6" t="s">
        <v>1284</v>
      </c>
      <c r="I345" s="6" t="s">
        <v>1284</v>
      </c>
      <c r="J345" s="6" t="s">
        <v>1284</v>
      </c>
      <c r="K345" s="6" t="s">
        <v>1284</v>
      </c>
      <c r="L345" s="6" t="s">
        <v>1284</v>
      </c>
      <c r="M345" s="6" t="s">
        <v>1284</v>
      </c>
      <c r="N345" s="6" t="s">
        <v>1284</v>
      </c>
      <c r="O345" s="6">
        <v>43119</v>
      </c>
      <c r="P345" s="6" t="s">
        <v>1284</v>
      </c>
      <c r="Q345" s="6" t="s">
        <v>1284</v>
      </c>
      <c r="R345" s="6" t="s">
        <v>1284</v>
      </c>
      <c r="S345" t="str">
        <f>VLOOKUP(A345,Clusters!A:C,3,0)</f>
        <v>C3</v>
      </c>
    </row>
    <row r="346" spans="1:19">
      <c r="A346" t="s">
        <v>1333</v>
      </c>
      <c r="B346" s="6" t="s">
        <v>1284</v>
      </c>
      <c r="C346" s="6" t="s">
        <v>1284</v>
      </c>
      <c r="D346" s="6" t="s">
        <v>1284</v>
      </c>
      <c r="E346" s="6" t="s">
        <v>1284</v>
      </c>
      <c r="F346" s="6" t="s">
        <v>1284</v>
      </c>
      <c r="G346" s="6" t="s">
        <v>1284</v>
      </c>
      <c r="H346" s="6" t="s">
        <v>1284</v>
      </c>
      <c r="I346" s="6" t="s">
        <v>1284</v>
      </c>
      <c r="J346" s="6" t="s">
        <v>1284</v>
      </c>
      <c r="K346" s="6" t="s">
        <v>1284</v>
      </c>
      <c r="L346" s="6" t="s">
        <v>1284</v>
      </c>
      <c r="M346" s="6" t="s">
        <v>1284</v>
      </c>
      <c r="N346" s="6" t="s">
        <v>1284</v>
      </c>
      <c r="O346" s="6" t="s">
        <v>1284</v>
      </c>
      <c r="P346" s="6">
        <v>42901</v>
      </c>
      <c r="Q346" s="6" t="s">
        <v>1284</v>
      </c>
      <c r="R346" s="6" t="s">
        <v>1284</v>
      </c>
      <c r="S346" t="str">
        <f>VLOOKUP(A346,Clusters!A:C,3,0)</f>
        <v>C4</v>
      </c>
    </row>
    <row r="347" spans="1:19">
      <c r="A347" t="s">
        <v>1334</v>
      </c>
      <c r="B347" s="6" t="s">
        <v>1284</v>
      </c>
      <c r="C347" s="6" t="s">
        <v>1284</v>
      </c>
      <c r="D347" s="6" t="s">
        <v>1284</v>
      </c>
      <c r="E347" s="6" t="s">
        <v>1284</v>
      </c>
      <c r="F347" s="6" t="s">
        <v>1284</v>
      </c>
      <c r="G347" s="6" t="s">
        <v>1284</v>
      </c>
      <c r="H347" s="6" t="s">
        <v>1284</v>
      </c>
      <c r="I347" s="6" t="s">
        <v>1284</v>
      </c>
      <c r="J347" s="6" t="s">
        <v>1284</v>
      </c>
      <c r="K347" s="6" t="s">
        <v>1284</v>
      </c>
      <c r="L347" s="6" t="s">
        <v>1284</v>
      </c>
      <c r="M347" s="6" t="s">
        <v>1284</v>
      </c>
      <c r="N347" s="6" t="s">
        <v>1284</v>
      </c>
      <c r="O347" s="6" t="s">
        <v>1284</v>
      </c>
      <c r="P347" s="6">
        <v>42842</v>
      </c>
      <c r="Q347" s="6" t="s">
        <v>1284</v>
      </c>
      <c r="R347" s="6" t="s">
        <v>1284</v>
      </c>
      <c r="S347" t="str">
        <f>VLOOKUP(A347,Clusters!A:C,3,0)</f>
        <v>C4</v>
      </c>
    </row>
    <row r="348" spans="1:19">
      <c r="A348" t="s">
        <v>1335</v>
      </c>
      <c r="B348" s="6" t="s">
        <v>1284</v>
      </c>
      <c r="C348" s="6" t="s">
        <v>1284</v>
      </c>
      <c r="D348" s="6" t="s">
        <v>1284</v>
      </c>
      <c r="E348" s="6" t="s">
        <v>1284</v>
      </c>
      <c r="F348" s="6" t="s">
        <v>1284</v>
      </c>
      <c r="G348" s="6" t="s">
        <v>1284</v>
      </c>
      <c r="H348" s="6" t="s">
        <v>1284</v>
      </c>
      <c r="I348" s="6" t="s">
        <v>1284</v>
      </c>
      <c r="J348" s="6" t="s">
        <v>1284</v>
      </c>
      <c r="K348" s="6" t="s">
        <v>1284</v>
      </c>
      <c r="L348" s="6" t="s">
        <v>1284</v>
      </c>
      <c r="M348" s="6" t="s">
        <v>1284</v>
      </c>
      <c r="N348" s="6" t="s">
        <v>1284</v>
      </c>
      <c r="O348" s="6" t="s">
        <v>1284</v>
      </c>
      <c r="P348" s="6">
        <v>42835</v>
      </c>
      <c r="Q348" s="6" t="s">
        <v>1284</v>
      </c>
      <c r="R348" s="6" t="s">
        <v>1284</v>
      </c>
      <c r="S348" t="str">
        <f>VLOOKUP(A348,Clusters!A:C,3,0)</f>
        <v>C4</v>
      </c>
    </row>
    <row r="349" spans="1:19">
      <c r="A349" t="s">
        <v>1336</v>
      </c>
      <c r="B349" s="6" t="s">
        <v>1284</v>
      </c>
      <c r="C349" s="6" t="s">
        <v>1284</v>
      </c>
      <c r="D349" s="6" t="s">
        <v>1284</v>
      </c>
      <c r="E349" s="6" t="s">
        <v>1284</v>
      </c>
      <c r="F349" s="6" t="s">
        <v>1284</v>
      </c>
      <c r="G349" s="6" t="s">
        <v>1284</v>
      </c>
      <c r="H349" s="6" t="s">
        <v>1284</v>
      </c>
      <c r="I349" s="6" t="s">
        <v>1284</v>
      </c>
      <c r="J349" s="6" t="s">
        <v>1284</v>
      </c>
      <c r="K349" s="6" t="s">
        <v>1284</v>
      </c>
      <c r="L349" s="6" t="s">
        <v>1284</v>
      </c>
      <c r="M349" s="6" t="s">
        <v>1284</v>
      </c>
      <c r="N349" s="6" t="s">
        <v>1284</v>
      </c>
      <c r="O349" s="6" t="s">
        <v>1284</v>
      </c>
      <c r="P349" s="6">
        <v>42843</v>
      </c>
      <c r="Q349" s="6" t="s">
        <v>1284</v>
      </c>
      <c r="R349" s="6" t="s">
        <v>1284</v>
      </c>
      <c r="S349" t="str">
        <f>VLOOKUP(A349,Clusters!A:C,3,0)</f>
        <v>C4</v>
      </c>
    </row>
    <row r="350" spans="1:19">
      <c r="A350" t="s">
        <v>1337</v>
      </c>
      <c r="B350" s="6" t="s">
        <v>1284</v>
      </c>
      <c r="C350" s="6" t="s">
        <v>1284</v>
      </c>
      <c r="D350" s="6" t="s">
        <v>1284</v>
      </c>
      <c r="E350" s="6" t="s">
        <v>1284</v>
      </c>
      <c r="F350" s="6" t="s">
        <v>1284</v>
      </c>
      <c r="G350" s="6" t="s">
        <v>1284</v>
      </c>
      <c r="H350" s="6" t="s">
        <v>1284</v>
      </c>
      <c r="I350" s="6" t="s">
        <v>1284</v>
      </c>
      <c r="J350" s="6" t="s">
        <v>1284</v>
      </c>
      <c r="K350" s="6" t="s">
        <v>1284</v>
      </c>
      <c r="L350" s="6" t="s">
        <v>1284</v>
      </c>
      <c r="M350" s="6" t="s">
        <v>1284</v>
      </c>
      <c r="N350" s="6" t="s">
        <v>1284</v>
      </c>
      <c r="O350" s="6" t="s">
        <v>1284</v>
      </c>
      <c r="P350" s="6">
        <v>42901</v>
      </c>
      <c r="Q350" s="6" t="s">
        <v>1284</v>
      </c>
      <c r="R350" s="6" t="s">
        <v>1284</v>
      </c>
      <c r="S350" t="str">
        <f>VLOOKUP(A350,Clusters!A:C,3,0)</f>
        <v>C4</v>
      </c>
    </row>
    <row r="351" spans="1:19">
      <c r="A351" t="s">
        <v>1338</v>
      </c>
      <c r="B351" s="6" t="s">
        <v>1284</v>
      </c>
      <c r="C351" s="6" t="s">
        <v>1284</v>
      </c>
      <c r="D351" s="6" t="s">
        <v>1284</v>
      </c>
      <c r="E351" s="6" t="s">
        <v>1284</v>
      </c>
      <c r="F351" s="6" t="s">
        <v>1284</v>
      </c>
      <c r="G351" s="6" t="s">
        <v>1284</v>
      </c>
      <c r="H351" s="6" t="s">
        <v>1284</v>
      </c>
      <c r="I351" s="6" t="s">
        <v>1284</v>
      </c>
      <c r="J351" s="6" t="s">
        <v>1284</v>
      </c>
      <c r="K351" s="6" t="s">
        <v>1284</v>
      </c>
      <c r="L351" s="6" t="s">
        <v>1284</v>
      </c>
      <c r="M351" s="6" t="s">
        <v>1284</v>
      </c>
      <c r="N351" s="6" t="s">
        <v>1284</v>
      </c>
      <c r="O351" s="6" t="s">
        <v>1284</v>
      </c>
      <c r="P351" s="6">
        <v>42842</v>
      </c>
      <c r="Q351" s="6" t="s">
        <v>1284</v>
      </c>
      <c r="R351" s="6" t="s">
        <v>1284</v>
      </c>
      <c r="S351" t="str">
        <f>VLOOKUP(A351,Clusters!A:C,3,0)</f>
        <v>C4</v>
      </c>
    </row>
    <row r="352" spans="1:19">
      <c r="A352" t="s">
        <v>1339</v>
      </c>
      <c r="B352" s="6" t="s">
        <v>1284</v>
      </c>
      <c r="C352" s="6" t="s">
        <v>1284</v>
      </c>
      <c r="D352" s="6" t="s">
        <v>1284</v>
      </c>
      <c r="E352" s="6" t="s">
        <v>1284</v>
      </c>
      <c r="F352" s="6" t="s">
        <v>1284</v>
      </c>
      <c r="G352" s="6" t="s">
        <v>1284</v>
      </c>
      <c r="H352" s="6" t="s">
        <v>1284</v>
      </c>
      <c r="I352" s="6" t="s">
        <v>1284</v>
      </c>
      <c r="J352" s="6" t="s">
        <v>1284</v>
      </c>
      <c r="K352" s="6" t="s">
        <v>1284</v>
      </c>
      <c r="L352" s="6" t="s">
        <v>1284</v>
      </c>
      <c r="M352" s="6" t="s">
        <v>1284</v>
      </c>
      <c r="N352" s="6" t="s">
        <v>1284</v>
      </c>
      <c r="O352" s="6" t="s">
        <v>1284</v>
      </c>
      <c r="P352" s="6">
        <v>42843</v>
      </c>
      <c r="Q352" s="6" t="s">
        <v>1284</v>
      </c>
      <c r="R352" s="6" t="s">
        <v>1284</v>
      </c>
      <c r="S352" t="str">
        <f>VLOOKUP(A352,Clusters!A:C,3,0)</f>
        <v>C4</v>
      </c>
    </row>
    <row r="353" spans="1:19">
      <c r="A353" t="s">
        <v>1340</v>
      </c>
      <c r="B353" s="6" t="s">
        <v>1284</v>
      </c>
      <c r="C353" s="6" t="s">
        <v>1284</v>
      </c>
      <c r="D353" s="6" t="s">
        <v>1284</v>
      </c>
      <c r="E353" s="6" t="s">
        <v>1284</v>
      </c>
      <c r="F353" s="6" t="s">
        <v>1284</v>
      </c>
      <c r="G353" s="6" t="s">
        <v>1284</v>
      </c>
      <c r="H353" s="6" t="s">
        <v>1284</v>
      </c>
      <c r="I353" s="6" t="s">
        <v>1284</v>
      </c>
      <c r="J353" s="6" t="s">
        <v>1284</v>
      </c>
      <c r="K353" s="6" t="s">
        <v>1284</v>
      </c>
      <c r="L353" s="6" t="s">
        <v>1284</v>
      </c>
      <c r="M353" s="6" t="s">
        <v>1284</v>
      </c>
      <c r="N353" s="6" t="s">
        <v>1284</v>
      </c>
      <c r="O353" s="6" t="s">
        <v>1284</v>
      </c>
      <c r="P353" s="6">
        <v>42842</v>
      </c>
      <c r="Q353" s="6" t="s">
        <v>1284</v>
      </c>
      <c r="R353" s="6" t="s">
        <v>1284</v>
      </c>
      <c r="S353" t="str">
        <f>VLOOKUP(A353,Clusters!A:C,3,0)</f>
        <v>C4</v>
      </c>
    </row>
    <row r="354" spans="1:19">
      <c r="A354" t="s">
        <v>1341</v>
      </c>
      <c r="B354" s="6" t="s">
        <v>1284</v>
      </c>
      <c r="C354" s="6" t="s">
        <v>1284</v>
      </c>
      <c r="D354" s="6" t="s">
        <v>1284</v>
      </c>
      <c r="E354" s="6" t="s">
        <v>1284</v>
      </c>
      <c r="F354" s="6" t="s">
        <v>1284</v>
      </c>
      <c r="G354" s="6" t="s">
        <v>1284</v>
      </c>
      <c r="H354" s="6" t="s">
        <v>1284</v>
      </c>
      <c r="I354" s="6" t="s">
        <v>1284</v>
      </c>
      <c r="J354" s="6" t="s">
        <v>1284</v>
      </c>
      <c r="K354" s="6" t="s">
        <v>1284</v>
      </c>
      <c r="L354" s="6" t="s">
        <v>1284</v>
      </c>
      <c r="M354" s="6" t="s">
        <v>1284</v>
      </c>
      <c r="N354" s="6" t="s">
        <v>1284</v>
      </c>
      <c r="O354" s="6" t="s">
        <v>1284</v>
      </c>
      <c r="P354" s="6">
        <v>42842</v>
      </c>
      <c r="Q354" s="6" t="s">
        <v>1284</v>
      </c>
      <c r="R354" s="6" t="s">
        <v>1284</v>
      </c>
      <c r="S354" t="str">
        <f>VLOOKUP(A354,Clusters!A:C,3,0)</f>
        <v>C4</v>
      </c>
    </row>
    <row r="355" spans="1:19">
      <c r="A355" t="s">
        <v>1342</v>
      </c>
      <c r="B355" s="6" t="s">
        <v>1284</v>
      </c>
      <c r="C355" s="6" t="s">
        <v>1284</v>
      </c>
      <c r="D355" s="6" t="s">
        <v>1284</v>
      </c>
      <c r="E355" s="6" t="s">
        <v>1284</v>
      </c>
      <c r="F355" s="6" t="s">
        <v>1284</v>
      </c>
      <c r="G355" s="6" t="s">
        <v>1284</v>
      </c>
      <c r="H355" s="6" t="s">
        <v>1284</v>
      </c>
      <c r="I355" s="6" t="s">
        <v>1284</v>
      </c>
      <c r="J355" s="6" t="s">
        <v>1284</v>
      </c>
      <c r="K355" s="6" t="s">
        <v>1284</v>
      </c>
      <c r="L355" s="6" t="s">
        <v>1284</v>
      </c>
      <c r="M355" s="6" t="s">
        <v>1284</v>
      </c>
      <c r="N355" s="6" t="s">
        <v>1284</v>
      </c>
      <c r="O355" s="6" t="s">
        <v>1284</v>
      </c>
      <c r="P355" s="6">
        <v>42901</v>
      </c>
      <c r="Q355" s="6" t="s">
        <v>1284</v>
      </c>
      <c r="R355" s="6" t="s">
        <v>1284</v>
      </c>
      <c r="S355" t="str">
        <f>VLOOKUP(A355,Clusters!A:C,3,0)</f>
        <v>C4</v>
      </c>
    </row>
    <row r="356" spans="1:19">
      <c r="A356" t="s">
        <v>1343</v>
      </c>
      <c r="B356" s="6" t="s">
        <v>1284</v>
      </c>
      <c r="C356" s="6" t="s">
        <v>1284</v>
      </c>
      <c r="D356" s="6" t="s">
        <v>1284</v>
      </c>
      <c r="E356" s="6" t="s">
        <v>1284</v>
      </c>
      <c r="F356" s="6" t="s">
        <v>1284</v>
      </c>
      <c r="G356" s="6" t="s">
        <v>1284</v>
      </c>
      <c r="H356" s="6" t="s">
        <v>1284</v>
      </c>
      <c r="I356" s="6" t="s">
        <v>1284</v>
      </c>
      <c r="J356" s="6" t="s">
        <v>1284</v>
      </c>
      <c r="K356" s="6" t="s">
        <v>1284</v>
      </c>
      <c r="L356" s="6" t="s">
        <v>1284</v>
      </c>
      <c r="M356" s="6" t="s">
        <v>1284</v>
      </c>
      <c r="N356" s="6" t="s">
        <v>1284</v>
      </c>
      <c r="O356" s="6" t="s">
        <v>1284</v>
      </c>
      <c r="P356" s="6">
        <v>42901</v>
      </c>
      <c r="Q356" s="6" t="s">
        <v>1284</v>
      </c>
      <c r="R356" s="6" t="s">
        <v>1284</v>
      </c>
      <c r="S356" t="str">
        <f>VLOOKUP(A356,Clusters!A:C,3,0)</f>
        <v>C4</v>
      </c>
    </row>
    <row r="357" spans="1:19">
      <c r="A357" t="s">
        <v>1344</v>
      </c>
      <c r="B357" s="6" t="s">
        <v>1284</v>
      </c>
      <c r="C357" s="6" t="s">
        <v>1284</v>
      </c>
      <c r="D357" s="6" t="s">
        <v>1284</v>
      </c>
      <c r="E357" s="6" t="s">
        <v>1284</v>
      </c>
      <c r="F357" s="6" t="s">
        <v>1284</v>
      </c>
      <c r="G357" s="6" t="s">
        <v>1284</v>
      </c>
      <c r="H357" s="6" t="s">
        <v>1284</v>
      </c>
      <c r="I357" s="6" t="s">
        <v>1284</v>
      </c>
      <c r="J357" s="6" t="s">
        <v>1284</v>
      </c>
      <c r="K357" s="6" t="s">
        <v>1284</v>
      </c>
      <c r="L357" s="6" t="s">
        <v>1284</v>
      </c>
      <c r="M357" s="6" t="s">
        <v>1284</v>
      </c>
      <c r="N357" s="6" t="s">
        <v>1284</v>
      </c>
      <c r="O357" s="6" t="s">
        <v>1284</v>
      </c>
      <c r="P357" s="6">
        <v>42835</v>
      </c>
      <c r="Q357" s="6" t="s">
        <v>1284</v>
      </c>
      <c r="R357" s="6" t="s">
        <v>1284</v>
      </c>
      <c r="S357" t="str">
        <f>VLOOKUP(A357,Clusters!A:C,3,0)</f>
        <v>C4</v>
      </c>
    </row>
    <row r="358" spans="1:19">
      <c r="A358" t="s">
        <v>1345</v>
      </c>
      <c r="B358" s="6" t="s">
        <v>1284</v>
      </c>
      <c r="C358" s="6" t="s">
        <v>1284</v>
      </c>
      <c r="D358" s="6" t="s">
        <v>1284</v>
      </c>
      <c r="E358" s="6" t="s">
        <v>1284</v>
      </c>
      <c r="F358" s="6" t="s">
        <v>1284</v>
      </c>
      <c r="G358" s="6" t="s">
        <v>1284</v>
      </c>
      <c r="H358" s="6" t="s">
        <v>1284</v>
      </c>
      <c r="I358" s="6" t="s">
        <v>1284</v>
      </c>
      <c r="J358" s="6" t="s">
        <v>1284</v>
      </c>
      <c r="K358" s="6" t="s">
        <v>1284</v>
      </c>
      <c r="L358" s="6" t="s">
        <v>1284</v>
      </c>
      <c r="M358" s="6" t="s">
        <v>1284</v>
      </c>
      <c r="N358" s="6" t="s">
        <v>1284</v>
      </c>
      <c r="O358" s="6" t="s">
        <v>1284</v>
      </c>
      <c r="P358" s="6">
        <v>42838</v>
      </c>
      <c r="Q358" s="6" t="s">
        <v>1284</v>
      </c>
      <c r="R358" s="6" t="s">
        <v>1284</v>
      </c>
      <c r="S358" t="str">
        <f>VLOOKUP(A358,Clusters!A:C,3,0)</f>
        <v>C4</v>
      </c>
    </row>
    <row r="359" spans="1:19">
      <c r="A359" t="s">
        <v>1346</v>
      </c>
      <c r="B359" s="6" t="s">
        <v>1284</v>
      </c>
      <c r="C359" s="6" t="s">
        <v>1284</v>
      </c>
      <c r="D359" s="6" t="s">
        <v>1284</v>
      </c>
      <c r="E359" s="6" t="s">
        <v>1284</v>
      </c>
      <c r="F359" s="6" t="s">
        <v>1284</v>
      </c>
      <c r="G359" s="6" t="s">
        <v>1284</v>
      </c>
      <c r="H359" s="6" t="s">
        <v>1284</v>
      </c>
      <c r="I359" s="6" t="s">
        <v>1284</v>
      </c>
      <c r="J359" s="6" t="s">
        <v>1284</v>
      </c>
      <c r="K359" s="6" t="s">
        <v>1284</v>
      </c>
      <c r="L359" s="6" t="s">
        <v>1284</v>
      </c>
      <c r="M359" s="6" t="s">
        <v>1284</v>
      </c>
      <c r="N359" s="6" t="s">
        <v>1284</v>
      </c>
      <c r="O359" s="6" t="s">
        <v>1284</v>
      </c>
      <c r="P359" s="6">
        <v>42838</v>
      </c>
      <c r="Q359" s="6" t="s">
        <v>1284</v>
      </c>
      <c r="R359" s="6" t="s">
        <v>1284</v>
      </c>
      <c r="S359" t="str">
        <f>VLOOKUP(A359,Clusters!A:C,3,0)</f>
        <v>C4</v>
      </c>
    </row>
    <row r="360" spans="1:19">
      <c r="A360" t="s">
        <v>1347</v>
      </c>
      <c r="B360" s="6" t="s">
        <v>1284</v>
      </c>
      <c r="C360" s="6" t="s">
        <v>1284</v>
      </c>
      <c r="D360" s="6" t="s">
        <v>1284</v>
      </c>
      <c r="E360" s="6" t="s">
        <v>1284</v>
      </c>
      <c r="F360" s="6" t="s">
        <v>1284</v>
      </c>
      <c r="G360" s="6" t="s">
        <v>1284</v>
      </c>
      <c r="H360" s="6" t="s">
        <v>1284</v>
      </c>
      <c r="I360" s="6" t="s">
        <v>1284</v>
      </c>
      <c r="J360" s="6" t="s">
        <v>1284</v>
      </c>
      <c r="K360" s="6" t="s">
        <v>1284</v>
      </c>
      <c r="L360" s="6" t="s">
        <v>1284</v>
      </c>
      <c r="M360" s="6" t="s">
        <v>1284</v>
      </c>
      <c r="N360" s="6" t="s">
        <v>1284</v>
      </c>
      <c r="O360" s="6" t="s">
        <v>1284</v>
      </c>
      <c r="P360" s="6">
        <v>42838</v>
      </c>
      <c r="Q360" s="6" t="s">
        <v>1284</v>
      </c>
      <c r="R360" s="6" t="s">
        <v>1284</v>
      </c>
      <c r="S360" t="str">
        <f>VLOOKUP(A360,Clusters!A:C,3,0)</f>
        <v>C4</v>
      </c>
    </row>
    <row r="361" spans="1:19">
      <c r="A361" t="s">
        <v>1348</v>
      </c>
      <c r="B361" s="6" t="s">
        <v>1284</v>
      </c>
      <c r="C361" s="6" t="s">
        <v>1284</v>
      </c>
      <c r="D361" s="6" t="s">
        <v>1284</v>
      </c>
      <c r="E361" s="6" t="s">
        <v>1284</v>
      </c>
      <c r="F361" s="6" t="s">
        <v>1284</v>
      </c>
      <c r="G361" s="6" t="s">
        <v>1284</v>
      </c>
      <c r="H361" s="6" t="s">
        <v>1284</v>
      </c>
      <c r="I361" s="6" t="s">
        <v>1284</v>
      </c>
      <c r="J361" s="6" t="s">
        <v>1284</v>
      </c>
      <c r="K361" s="6" t="s">
        <v>1284</v>
      </c>
      <c r="L361" s="6" t="s">
        <v>1284</v>
      </c>
      <c r="M361" s="6" t="s">
        <v>1284</v>
      </c>
      <c r="N361" s="6" t="s">
        <v>1284</v>
      </c>
      <c r="O361" s="6" t="s">
        <v>1284</v>
      </c>
      <c r="P361" s="6">
        <v>42789</v>
      </c>
      <c r="Q361" s="6" t="s">
        <v>1284</v>
      </c>
      <c r="R361" s="6" t="s">
        <v>1284</v>
      </c>
      <c r="S361" t="str">
        <f>VLOOKUP(A361,Clusters!A:C,3,0)</f>
        <v>C4</v>
      </c>
    </row>
    <row r="362" spans="1:19">
      <c r="A362" t="s">
        <v>1349</v>
      </c>
      <c r="B362" s="6" t="s">
        <v>1284</v>
      </c>
      <c r="C362" s="6" t="s">
        <v>1284</v>
      </c>
      <c r="D362" s="6" t="s">
        <v>1284</v>
      </c>
      <c r="E362" s="6" t="s">
        <v>1284</v>
      </c>
      <c r="F362" s="6" t="s">
        <v>1284</v>
      </c>
      <c r="G362" s="6" t="s">
        <v>1284</v>
      </c>
      <c r="H362" s="6" t="s">
        <v>1284</v>
      </c>
      <c r="I362" s="6" t="s">
        <v>1284</v>
      </c>
      <c r="J362" s="6" t="s">
        <v>1284</v>
      </c>
      <c r="K362" s="6" t="s">
        <v>1284</v>
      </c>
      <c r="L362" s="6" t="s">
        <v>1284</v>
      </c>
      <c r="M362" s="6" t="s">
        <v>1284</v>
      </c>
      <c r="N362" s="6" t="s">
        <v>1284</v>
      </c>
      <c r="O362" s="6" t="s">
        <v>1284</v>
      </c>
      <c r="P362" s="6">
        <v>42789</v>
      </c>
      <c r="Q362" s="6" t="s">
        <v>1284</v>
      </c>
      <c r="R362" s="6" t="s">
        <v>1284</v>
      </c>
      <c r="S362" t="str">
        <f>VLOOKUP(A362,Clusters!A:C,3,0)</f>
        <v>C4</v>
      </c>
    </row>
    <row r="363" spans="1:19">
      <c r="A363" t="s">
        <v>1350</v>
      </c>
      <c r="B363" s="6" t="s">
        <v>1284</v>
      </c>
      <c r="C363" s="6" t="s">
        <v>1284</v>
      </c>
      <c r="D363" s="6" t="s">
        <v>1284</v>
      </c>
      <c r="E363" s="6" t="s">
        <v>1284</v>
      </c>
      <c r="F363" s="6" t="s">
        <v>1284</v>
      </c>
      <c r="G363" s="6" t="s">
        <v>1284</v>
      </c>
      <c r="H363" s="6" t="s">
        <v>1284</v>
      </c>
      <c r="I363" s="6" t="s">
        <v>1284</v>
      </c>
      <c r="J363" s="6" t="s">
        <v>1284</v>
      </c>
      <c r="K363" s="6" t="s">
        <v>1284</v>
      </c>
      <c r="L363" s="6" t="s">
        <v>1284</v>
      </c>
      <c r="M363" s="6" t="s">
        <v>1284</v>
      </c>
      <c r="N363" s="6" t="s">
        <v>1284</v>
      </c>
      <c r="O363" s="6" t="s">
        <v>1284</v>
      </c>
      <c r="P363" s="6">
        <v>42901</v>
      </c>
      <c r="Q363" s="6" t="s">
        <v>1284</v>
      </c>
      <c r="R363" s="6" t="s">
        <v>1284</v>
      </c>
      <c r="S363" t="str">
        <f>VLOOKUP(A363,Clusters!A:C,3,0)</f>
        <v>C4</v>
      </c>
    </row>
    <row r="364" spans="1:19">
      <c r="A364" t="s">
        <v>1351</v>
      </c>
      <c r="B364" s="6" t="s">
        <v>1284</v>
      </c>
      <c r="C364" s="6" t="s">
        <v>1284</v>
      </c>
      <c r="D364" s="6" t="s">
        <v>1284</v>
      </c>
      <c r="E364" s="6" t="s">
        <v>1284</v>
      </c>
      <c r="F364" s="6" t="s">
        <v>1284</v>
      </c>
      <c r="G364" s="6" t="s">
        <v>1284</v>
      </c>
      <c r="H364" s="6" t="s">
        <v>1284</v>
      </c>
      <c r="I364" s="6" t="s">
        <v>1284</v>
      </c>
      <c r="J364" s="6" t="s">
        <v>1284</v>
      </c>
      <c r="K364" s="6" t="s">
        <v>1284</v>
      </c>
      <c r="L364" s="6" t="s">
        <v>1284</v>
      </c>
      <c r="M364" s="6" t="s">
        <v>1284</v>
      </c>
      <c r="N364" s="6" t="s">
        <v>1284</v>
      </c>
      <c r="O364" s="6" t="s">
        <v>1284</v>
      </c>
      <c r="P364" s="6">
        <v>42901</v>
      </c>
      <c r="Q364" s="6" t="s">
        <v>1284</v>
      </c>
      <c r="R364" s="6" t="s">
        <v>1284</v>
      </c>
      <c r="S364" t="str">
        <f>VLOOKUP(A364,Clusters!A:C,3,0)</f>
        <v>C4</v>
      </c>
    </row>
    <row r="365" spans="1:19">
      <c r="A365" t="s">
        <v>1352</v>
      </c>
      <c r="B365" s="6" t="s">
        <v>1284</v>
      </c>
      <c r="C365" s="6" t="s">
        <v>1284</v>
      </c>
      <c r="D365" s="6" t="s">
        <v>1284</v>
      </c>
      <c r="E365" s="6" t="s">
        <v>1284</v>
      </c>
      <c r="F365" s="6" t="s">
        <v>1284</v>
      </c>
      <c r="G365" s="6" t="s">
        <v>1284</v>
      </c>
      <c r="H365" s="6" t="s">
        <v>1284</v>
      </c>
      <c r="I365" s="6" t="s">
        <v>1284</v>
      </c>
      <c r="J365" s="6" t="s">
        <v>1284</v>
      </c>
      <c r="K365" s="6" t="s">
        <v>1284</v>
      </c>
      <c r="L365" s="6" t="s">
        <v>1284</v>
      </c>
      <c r="M365" s="6" t="s">
        <v>1284</v>
      </c>
      <c r="N365" s="6" t="s">
        <v>1284</v>
      </c>
      <c r="O365" s="6" t="s">
        <v>1284</v>
      </c>
      <c r="P365" s="6">
        <v>42901</v>
      </c>
      <c r="Q365" s="6" t="s">
        <v>1284</v>
      </c>
      <c r="R365" s="6" t="s">
        <v>1284</v>
      </c>
      <c r="S365" t="str">
        <f>VLOOKUP(A365,Clusters!A:C,3,0)</f>
        <v>C4</v>
      </c>
    </row>
    <row r="366" spans="1:19">
      <c r="A366" t="s">
        <v>1353</v>
      </c>
      <c r="B366" s="6" t="s">
        <v>1284</v>
      </c>
      <c r="C366" s="6" t="s">
        <v>1284</v>
      </c>
      <c r="D366" s="6" t="s">
        <v>1284</v>
      </c>
      <c r="E366" s="6" t="s">
        <v>1284</v>
      </c>
      <c r="F366" s="6" t="s">
        <v>1284</v>
      </c>
      <c r="G366" s="6" t="s">
        <v>1284</v>
      </c>
      <c r="H366" s="6" t="s">
        <v>1284</v>
      </c>
      <c r="I366" s="6" t="s">
        <v>1284</v>
      </c>
      <c r="J366" s="6" t="s">
        <v>1284</v>
      </c>
      <c r="K366" s="6" t="s">
        <v>1284</v>
      </c>
      <c r="L366" s="6" t="s">
        <v>1284</v>
      </c>
      <c r="M366" s="6" t="s">
        <v>1284</v>
      </c>
      <c r="N366" s="6" t="s">
        <v>1284</v>
      </c>
      <c r="O366" s="6" t="s">
        <v>1284</v>
      </c>
      <c r="P366" s="6">
        <v>42835</v>
      </c>
      <c r="Q366" s="6" t="s">
        <v>1284</v>
      </c>
      <c r="R366" s="6" t="s">
        <v>1284</v>
      </c>
      <c r="S366" t="str">
        <f>VLOOKUP(A366,Clusters!A:C,3,0)</f>
        <v>C4</v>
      </c>
    </row>
    <row r="367" spans="1:19">
      <c r="A367" t="s">
        <v>1354</v>
      </c>
      <c r="B367" s="6" t="s">
        <v>1284</v>
      </c>
      <c r="C367" s="6" t="s">
        <v>1284</v>
      </c>
      <c r="D367" s="6" t="s">
        <v>1284</v>
      </c>
      <c r="E367" s="6" t="s">
        <v>1284</v>
      </c>
      <c r="F367" s="6" t="s">
        <v>1284</v>
      </c>
      <c r="G367" s="6" t="s">
        <v>1284</v>
      </c>
      <c r="H367" s="6" t="s">
        <v>1284</v>
      </c>
      <c r="I367" s="6" t="s">
        <v>1284</v>
      </c>
      <c r="J367" s="6" t="s">
        <v>1284</v>
      </c>
      <c r="K367" s="6" t="s">
        <v>1284</v>
      </c>
      <c r="L367" s="6" t="s">
        <v>1284</v>
      </c>
      <c r="M367" s="6" t="s">
        <v>1284</v>
      </c>
      <c r="N367" s="6" t="s">
        <v>1284</v>
      </c>
      <c r="O367" s="6" t="s">
        <v>1284</v>
      </c>
      <c r="P367" s="6">
        <v>42842</v>
      </c>
      <c r="Q367" s="6" t="s">
        <v>1284</v>
      </c>
      <c r="R367" s="6" t="s">
        <v>1284</v>
      </c>
      <c r="S367" t="str">
        <f>VLOOKUP(A367,Clusters!A:C,3,0)</f>
        <v>C4</v>
      </c>
    </row>
    <row r="368" spans="1:19">
      <c r="A368" t="s">
        <v>1355</v>
      </c>
      <c r="B368" s="6" t="s">
        <v>1284</v>
      </c>
      <c r="C368" s="6" t="s">
        <v>1284</v>
      </c>
      <c r="D368" s="6" t="s">
        <v>1284</v>
      </c>
      <c r="E368" s="6" t="s">
        <v>1284</v>
      </c>
      <c r="F368" s="6" t="s">
        <v>1284</v>
      </c>
      <c r="G368" s="6" t="s">
        <v>1284</v>
      </c>
      <c r="H368" s="6" t="s">
        <v>1284</v>
      </c>
      <c r="I368" s="6" t="s">
        <v>1284</v>
      </c>
      <c r="J368" s="6" t="s">
        <v>1284</v>
      </c>
      <c r="K368" s="6" t="s">
        <v>1284</v>
      </c>
      <c r="L368" s="6" t="s">
        <v>1284</v>
      </c>
      <c r="M368" s="6" t="s">
        <v>1284</v>
      </c>
      <c r="N368" s="6" t="s">
        <v>1284</v>
      </c>
      <c r="O368" s="6" t="s">
        <v>1284</v>
      </c>
      <c r="P368" s="6">
        <v>42891</v>
      </c>
      <c r="Q368" s="6" t="s">
        <v>1284</v>
      </c>
      <c r="R368" s="6" t="s">
        <v>1284</v>
      </c>
      <c r="S368" t="str">
        <f>VLOOKUP(A368,Clusters!A:C,3,0)</f>
        <v>C2</v>
      </c>
    </row>
    <row r="369" spans="1:19">
      <c r="A369" t="s">
        <v>95</v>
      </c>
      <c r="B369" s="6" t="s">
        <v>1284</v>
      </c>
      <c r="C369" s="6" t="s">
        <v>1284</v>
      </c>
      <c r="D369" s="6" t="s">
        <v>1284</v>
      </c>
      <c r="E369" s="6" t="s">
        <v>1284</v>
      </c>
      <c r="F369" s="6">
        <v>42766.666666666701</v>
      </c>
      <c r="G369" s="6" t="s">
        <v>1284</v>
      </c>
      <c r="H369" s="6" t="s">
        <v>1284</v>
      </c>
      <c r="I369" s="6" t="s">
        <v>1284</v>
      </c>
      <c r="J369" s="6" t="s">
        <v>1284</v>
      </c>
      <c r="K369" s="6" t="s">
        <v>1284</v>
      </c>
      <c r="L369" s="6" t="s">
        <v>1284</v>
      </c>
      <c r="M369" s="6" t="s">
        <v>1284</v>
      </c>
      <c r="N369" s="6" t="s">
        <v>1284</v>
      </c>
      <c r="O369" s="6" t="s">
        <v>1284</v>
      </c>
      <c r="P369" s="6" t="s">
        <v>1284</v>
      </c>
      <c r="Q369" s="6" t="s">
        <v>1284</v>
      </c>
      <c r="R369" s="6" t="s">
        <v>1284</v>
      </c>
      <c r="S369" t="str">
        <f>VLOOKUP(A369,Clusters!A:C,3,0)</f>
        <v>C1</v>
      </c>
    </row>
    <row r="370" spans="1:19">
      <c r="A370" t="s">
        <v>96</v>
      </c>
      <c r="B370" s="6" t="s">
        <v>1284</v>
      </c>
      <c r="C370" s="6" t="s">
        <v>1284</v>
      </c>
      <c r="D370" s="6" t="s">
        <v>1284</v>
      </c>
      <c r="E370" s="6" t="s">
        <v>1284</v>
      </c>
      <c r="F370" s="6">
        <v>42766.666666666701</v>
      </c>
      <c r="G370" s="6" t="s">
        <v>1284</v>
      </c>
      <c r="H370" s="6" t="s">
        <v>1284</v>
      </c>
      <c r="I370" s="6" t="s">
        <v>1284</v>
      </c>
      <c r="J370" s="6" t="s">
        <v>1284</v>
      </c>
      <c r="K370" s="6" t="s">
        <v>1284</v>
      </c>
      <c r="L370" s="6" t="s">
        <v>1284</v>
      </c>
      <c r="M370" s="6" t="s">
        <v>1284</v>
      </c>
      <c r="N370" s="6" t="s">
        <v>1284</v>
      </c>
      <c r="O370" s="6" t="s">
        <v>1284</v>
      </c>
      <c r="P370" s="6" t="s">
        <v>1284</v>
      </c>
      <c r="Q370" s="6" t="s">
        <v>1284</v>
      </c>
      <c r="R370" s="6" t="s">
        <v>1284</v>
      </c>
      <c r="S370" t="str">
        <f>VLOOKUP(A370,Clusters!A:C,3,0)</f>
        <v>C1</v>
      </c>
    </row>
    <row r="371" spans="1:19">
      <c r="A371" t="s">
        <v>165</v>
      </c>
      <c r="B371" s="6" t="s">
        <v>1284</v>
      </c>
      <c r="C371" s="6" t="s">
        <v>1284</v>
      </c>
      <c r="D371" s="6" t="s">
        <v>1284</v>
      </c>
      <c r="E371" s="6" t="s">
        <v>1284</v>
      </c>
      <c r="F371" s="6">
        <v>42842.708333333299</v>
      </c>
      <c r="G371" s="6" t="s">
        <v>1284</v>
      </c>
      <c r="H371" s="6">
        <v>42844</v>
      </c>
      <c r="I371" s="6" t="s">
        <v>1284</v>
      </c>
      <c r="J371" s="6" t="s">
        <v>1284</v>
      </c>
      <c r="K371" s="6" t="s">
        <v>1284</v>
      </c>
      <c r="L371" s="6" t="s">
        <v>1284</v>
      </c>
      <c r="M371" s="6" t="s">
        <v>1284</v>
      </c>
      <c r="N371" s="6" t="s">
        <v>1284</v>
      </c>
      <c r="O371" s="6" t="s">
        <v>1284</v>
      </c>
      <c r="P371" s="6" t="s">
        <v>1284</v>
      </c>
      <c r="Q371" s="6" t="s">
        <v>1284</v>
      </c>
      <c r="R371" s="6" t="s">
        <v>1284</v>
      </c>
      <c r="S371" t="str">
        <f>VLOOKUP(A371,Clusters!A:C,3,0)</f>
        <v>C1</v>
      </c>
    </row>
    <row r="372" spans="1:19">
      <c r="A372" t="s">
        <v>133</v>
      </c>
      <c r="B372" s="6" t="s">
        <v>1284</v>
      </c>
      <c r="C372" s="6" t="s">
        <v>1284</v>
      </c>
      <c r="D372" s="6" t="s">
        <v>1284</v>
      </c>
      <c r="E372" s="6" t="s">
        <v>1284</v>
      </c>
      <c r="F372" s="6">
        <v>42849.708333333299</v>
      </c>
      <c r="G372" s="6" t="s">
        <v>1284</v>
      </c>
      <c r="H372" s="6">
        <v>42851</v>
      </c>
      <c r="I372" s="6" t="s">
        <v>1284</v>
      </c>
      <c r="J372" s="6" t="s">
        <v>1284</v>
      </c>
      <c r="K372" s="6" t="s">
        <v>1284</v>
      </c>
      <c r="L372" s="6" t="s">
        <v>1284</v>
      </c>
      <c r="M372" s="6" t="s">
        <v>1284</v>
      </c>
      <c r="N372" s="6" t="s">
        <v>1284</v>
      </c>
      <c r="O372" s="6" t="s">
        <v>1284</v>
      </c>
      <c r="P372" s="6" t="s">
        <v>1284</v>
      </c>
      <c r="Q372" s="6" t="s">
        <v>1284</v>
      </c>
      <c r="R372" s="6" t="s">
        <v>1284</v>
      </c>
      <c r="S372" t="str">
        <f>VLOOKUP(A372,Clusters!A:C,3,0)</f>
        <v>C1</v>
      </c>
    </row>
    <row r="373" spans="1:19">
      <c r="A373" t="s">
        <v>1356</v>
      </c>
      <c r="B373" s="6">
        <v>43070</v>
      </c>
      <c r="C373" s="6" t="s">
        <v>1284</v>
      </c>
      <c r="D373" s="6" t="s">
        <v>1284</v>
      </c>
      <c r="E373" s="6" t="s">
        <v>1284</v>
      </c>
      <c r="F373" s="6" t="s">
        <v>1284</v>
      </c>
      <c r="G373" s="6" t="s">
        <v>1284</v>
      </c>
      <c r="H373" s="6" t="s">
        <v>1284</v>
      </c>
      <c r="I373" s="6" t="s">
        <v>1284</v>
      </c>
      <c r="J373" s="6" t="s">
        <v>1284</v>
      </c>
      <c r="K373" s="6" t="s">
        <v>1284</v>
      </c>
      <c r="L373" s="6" t="s">
        <v>1284</v>
      </c>
      <c r="M373" s="6" t="s">
        <v>1284</v>
      </c>
      <c r="N373" s="6" t="s">
        <v>1284</v>
      </c>
      <c r="O373" s="6" t="s">
        <v>1284</v>
      </c>
      <c r="P373" s="6" t="s">
        <v>1284</v>
      </c>
      <c r="Q373" s="6" t="s">
        <v>1284</v>
      </c>
      <c r="R373" s="6" t="s">
        <v>1284</v>
      </c>
      <c r="S373" t="str">
        <f>VLOOKUP(A373,Clusters!A:C,3,0)</f>
        <v>C1</v>
      </c>
    </row>
    <row r="374" spans="1:19">
      <c r="A374" t="s">
        <v>464</v>
      </c>
      <c r="B374" s="6" t="s">
        <v>1284</v>
      </c>
      <c r="C374" s="6" t="s">
        <v>1284</v>
      </c>
      <c r="D374" s="6" t="s">
        <v>1284</v>
      </c>
      <c r="E374" s="6" t="s">
        <v>1284</v>
      </c>
      <c r="F374" s="6">
        <v>42827.708333333299</v>
      </c>
      <c r="G374" s="6" t="s">
        <v>1284</v>
      </c>
      <c r="H374" s="6" t="s">
        <v>1284</v>
      </c>
      <c r="I374" s="6" t="s">
        <v>1284</v>
      </c>
      <c r="J374" s="6" t="s">
        <v>1284</v>
      </c>
      <c r="K374" s="6" t="s">
        <v>1284</v>
      </c>
      <c r="L374" s="6" t="s">
        <v>1284</v>
      </c>
      <c r="M374" s="6" t="s">
        <v>1284</v>
      </c>
      <c r="N374" s="6" t="s">
        <v>1284</v>
      </c>
      <c r="O374" s="6" t="s">
        <v>1284</v>
      </c>
      <c r="P374" s="6" t="s">
        <v>1284</v>
      </c>
      <c r="Q374" s="6" t="s">
        <v>1284</v>
      </c>
      <c r="R374" s="6" t="s">
        <v>1284</v>
      </c>
      <c r="S374" t="str">
        <f>VLOOKUP(A374,Clusters!A:C,3,0)</f>
        <v>C3</v>
      </c>
    </row>
    <row r="375" spans="1:19">
      <c r="A375" t="s">
        <v>434</v>
      </c>
      <c r="B375" s="6" t="s">
        <v>1284</v>
      </c>
      <c r="C375" s="6" t="s">
        <v>1284</v>
      </c>
      <c r="D375" s="6" t="s">
        <v>1284</v>
      </c>
      <c r="E375" s="6" t="s">
        <v>1284</v>
      </c>
      <c r="F375" s="6" t="s">
        <v>1284</v>
      </c>
      <c r="G375" s="6" t="s">
        <v>1284</v>
      </c>
      <c r="H375" s="6">
        <v>42862</v>
      </c>
      <c r="I375" s="6" t="s">
        <v>1284</v>
      </c>
      <c r="J375" s="6" t="s">
        <v>1284</v>
      </c>
      <c r="K375" s="6" t="s">
        <v>1284</v>
      </c>
      <c r="L375" s="6" t="s">
        <v>1284</v>
      </c>
      <c r="M375" s="6" t="s">
        <v>1284</v>
      </c>
      <c r="N375" s="6" t="s">
        <v>1284</v>
      </c>
      <c r="O375" s="6" t="s">
        <v>1284</v>
      </c>
      <c r="P375" s="6" t="s">
        <v>1284</v>
      </c>
      <c r="Q375" s="6" t="s">
        <v>1284</v>
      </c>
      <c r="R375" s="6" t="s">
        <v>1284</v>
      </c>
      <c r="S375" t="str">
        <f>VLOOKUP(A375,Clusters!A:C,3,0)</f>
        <v>C3</v>
      </c>
    </row>
    <row r="376" spans="1:19">
      <c r="A376" t="s">
        <v>200</v>
      </c>
      <c r="B376" s="6" t="s">
        <v>1284</v>
      </c>
      <c r="C376" s="6" t="s">
        <v>1284</v>
      </c>
      <c r="D376" s="6" t="s">
        <v>1284</v>
      </c>
      <c r="E376" s="6" t="s">
        <v>1284</v>
      </c>
      <c r="F376" s="6" t="s">
        <v>1284</v>
      </c>
      <c r="G376" s="6" t="s">
        <v>1284</v>
      </c>
      <c r="H376" s="6">
        <v>42828</v>
      </c>
      <c r="I376" s="6" t="s">
        <v>1284</v>
      </c>
      <c r="J376" s="6" t="s">
        <v>1284</v>
      </c>
      <c r="K376" s="6" t="s">
        <v>1284</v>
      </c>
      <c r="L376" s="6" t="s">
        <v>1284</v>
      </c>
      <c r="M376" s="6" t="s">
        <v>1284</v>
      </c>
      <c r="N376" s="6" t="s">
        <v>1284</v>
      </c>
      <c r="O376" s="6" t="s">
        <v>1284</v>
      </c>
      <c r="P376" s="6" t="s">
        <v>1284</v>
      </c>
      <c r="Q376" s="6" t="s">
        <v>1284</v>
      </c>
      <c r="R376" s="6" t="s">
        <v>1284</v>
      </c>
      <c r="S376" t="str">
        <f>VLOOKUP(A376,Clusters!A:C,3,0)</f>
        <v>C1</v>
      </c>
    </row>
    <row r="377" spans="1:19">
      <c r="A377" t="s">
        <v>97</v>
      </c>
      <c r="B377" s="6" t="s">
        <v>1284</v>
      </c>
      <c r="C377" s="6" t="s">
        <v>1284</v>
      </c>
      <c r="D377" s="6" t="s">
        <v>1284</v>
      </c>
      <c r="E377" s="6" t="s">
        <v>1284</v>
      </c>
      <c r="F377" s="6">
        <v>42766.666666666701</v>
      </c>
      <c r="G377" s="6" t="s">
        <v>1284</v>
      </c>
      <c r="H377" s="6" t="s">
        <v>1284</v>
      </c>
      <c r="I377" s="6" t="s">
        <v>1284</v>
      </c>
      <c r="J377" s="6" t="s">
        <v>1284</v>
      </c>
      <c r="K377" s="6" t="s">
        <v>1284</v>
      </c>
      <c r="L377" s="6" t="s">
        <v>1284</v>
      </c>
      <c r="M377" s="6" t="s">
        <v>1284</v>
      </c>
      <c r="N377" s="6" t="s">
        <v>1284</v>
      </c>
      <c r="O377" s="6" t="s">
        <v>1284</v>
      </c>
      <c r="P377" s="6" t="s">
        <v>1284</v>
      </c>
      <c r="Q377" s="6" t="s">
        <v>1284</v>
      </c>
      <c r="R377" s="6" t="s">
        <v>1284</v>
      </c>
      <c r="S377" t="str">
        <f>VLOOKUP(A377,Clusters!A:C,3,0)</f>
        <v>C1</v>
      </c>
    </row>
    <row r="378" spans="1:19">
      <c r="A378" t="s">
        <v>1357</v>
      </c>
      <c r="B378" s="6">
        <v>42993</v>
      </c>
      <c r="C378" s="6" t="s">
        <v>1284</v>
      </c>
      <c r="D378" s="6" t="s">
        <v>1284</v>
      </c>
      <c r="E378" s="6" t="s">
        <v>1284</v>
      </c>
      <c r="F378" s="6" t="s">
        <v>1284</v>
      </c>
      <c r="G378" s="6" t="s">
        <v>1284</v>
      </c>
      <c r="H378" s="6" t="s">
        <v>1284</v>
      </c>
      <c r="I378" s="6" t="s">
        <v>1284</v>
      </c>
      <c r="J378" s="6" t="s">
        <v>1284</v>
      </c>
      <c r="K378" s="6" t="s">
        <v>1284</v>
      </c>
      <c r="L378" s="6" t="s">
        <v>1284</v>
      </c>
      <c r="M378" s="6" t="s">
        <v>1284</v>
      </c>
      <c r="N378" s="6" t="s">
        <v>1284</v>
      </c>
      <c r="O378" s="6" t="s">
        <v>1284</v>
      </c>
      <c r="P378" s="6" t="s">
        <v>1284</v>
      </c>
      <c r="Q378" s="6" t="s">
        <v>1284</v>
      </c>
      <c r="R378" s="6" t="s">
        <v>1284</v>
      </c>
      <c r="S378" t="str">
        <f>VLOOKUP(A378,Clusters!A:C,3,0)</f>
        <v>C1</v>
      </c>
    </row>
    <row r="379" spans="1:19">
      <c r="A379" t="s">
        <v>167</v>
      </c>
      <c r="B379" s="6" t="s">
        <v>1284</v>
      </c>
      <c r="C379" s="6" t="s">
        <v>1284</v>
      </c>
      <c r="D379" s="6" t="s">
        <v>1284</v>
      </c>
      <c r="E379" s="6" t="s">
        <v>1284</v>
      </c>
      <c r="F379" s="6">
        <v>42788.666666666701</v>
      </c>
      <c r="G379" s="6" t="s">
        <v>1284</v>
      </c>
      <c r="H379" s="6">
        <v>42789</v>
      </c>
      <c r="I379" s="6" t="s">
        <v>1284</v>
      </c>
      <c r="J379" s="6" t="s">
        <v>1284</v>
      </c>
      <c r="K379" s="6" t="s">
        <v>1284</v>
      </c>
      <c r="L379" s="6" t="s">
        <v>1284</v>
      </c>
      <c r="M379" s="6" t="s">
        <v>1284</v>
      </c>
      <c r="N379" s="6" t="s">
        <v>1284</v>
      </c>
      <c r="O379" s="6" t="s">
        <v>1284</v>
      </c>
      <c r="P379" s="6" t="s">
        <v>1284</v>
      </c>
      <c r="Q379" s="6" t="s">
        <v>1284</v>
      </c>
      <c r="R379" s="6" t="s">
        <v>1284</v>
      </c>
      <c r="S379" t="str">
        <f>VLOOKUP(A379,Clusters!A:C,3,0)</f>
        <v>C1</v>
      </c>
    </row>
    <row r="380" spans="1:19">
      <c r="A380" t="s">
        <v>169</v>
      </c>
      <c r="B380" s="6" t="s">
        <v>1284</v>
      </c>
      <c r="C380" s="6" t="s">
        <v>1284</v>
      </c>
      <c r="D380" s="6" t="s">
        <v>1284</v>
      </c>
      <c r="E380" s="6" t="s">
        <v>1284</v>
      </c>
      <c r="F380" s="6">
        <v>42848.708333333299</v>
      </c>
      <c r="G380" s="6" t="s">
        <v>1284</v>
      </c>
      <c r="H380" s="6" t="s">
        <v>1284</v>
      </c>
      <c r="I380" s="6" t="s">
        <v>1284</v>
      </c>
      <c r="J380" s="6" t="s">
        <v>1284</v>
      </c>
      <c r="K380" s="6" t="s">
        <v>1284</v>
      </c>
      <c r="L380" s="6" t="s">
        <v>1284</v>
      </c>
      <c r="M380" s="6" t="s">
        <v>1284</v>
      </c>
      <c r="N380" s="6" t="s">
        <v>1284</v>
      </c>
      <c r="O380" s="6" t="s">
        <v>1284</v>
      </c>
      <c r="P380" s="6" t="s">
        <v>1284</v>
      </c>
      <c r="Q380" s="6" t="s">
        <v>1284</v>
      </c>
      <c r="R380" s="6" t="s">
        <v>1284</v>
      </c>
      <c r="S380" t="str">
        <f>VLOOKUP(A380,Clusters!A:C,3,0)</f>
        <v>C1</v>
      </c>
    </row>
    <row r="381" spans="1:19">
      <c r="A381" t="s">
        <v>134</v>
      </c>
      <c r="B381" s="6" t="s">
        <v>1284</v>
      </c>
      <c r="C381" s="6" t="s">
        <v>1284</v>
      </c>
      <c r="D381" s="6" t="s">
        <v>1284</v>
      </c>
      <c r="E381" s="6" t="s">
        <v>1284</v>
      </c>
      <c r="F381" s="6">
        <v>42848.708333333299</v>
      </c>
      <c r="G381" s="6" t="s">
        <v>1284</v>
      </c>
      <c r="H381" s="6" t="s">
        <v>1284</v>
      </c>
      <c r="I381" s="6" t="s">
        <v>1284</v>
      </c>
      <c r="J381" s="6" t="s">
        <v>1284</v>
      </c>
      <c r="K381" s="6" t="s">
        <v>1284</v>
      </c>
      <c r="L381" s="6" t="s">
        <v>1284</v>
      </c>
      <c r="M381" s="6" t="s">
        <v>1284</v>
      </c>
      <c r="N381" s="6" t="s">
        <v>1284</v>
      </c>
      <c r="O381" s="6" t="s">
        <v>1284</v>
      </c>
      <c r="P381" s="6" t="s">
        <v>1284</v>
      </c>
      <c r="Q381" s="6" t="s">
        <v>1284</v>
      </c>
      <c r="R381" s="6" t="s">
        <v>1284</v>
      </c>
      <c r="S381" t="str">
        <f>VLOOKUP(A381,Clusters!A:C,3,0)</f>
        <v>C1</v>
      </c>
    </row>
    <row r="382" spans="1:19">
      <c r="A382" t="s">
        <v>1358</v>
      </c>
      <c r="B382" s="6">
        <v>43084</v>
      </c>
      <c r="C382" s="6" t="s">
        <v>1284</v>
      </c>
      <c r="D382" s="6" t="s">
        <v>1284</v>
      </c>
      <c r="E382" s="6" t="s">
        <v>1284</v>
      </c>
      <c r="F382" s="6" t="s">
        <v>1284</v>
      </c>
      <c r="G382" s="6" t="s">
        <v>1284</v>
      </c>
      <c r="H382" s="6" t="s">
        <v>1284</v>
      </c>
      <c r="I382" s="6" t="s">
        <v>1284</v>
      </c>
      <c r="J382" s="6" t="s">
        <v>1284</v>
      </c>
      <c r="K382" s="6" t="s">
        <v>1284</v>
      </c>
      <c r="L382" s="6" t="s">
        <v>1284</v>
      </c>
      <c r="M382" s="6" t="s">
        <v>1284</v>
      </c>
      <c r="N382" s="6" t="s">
        <v>1284</v>
      </c>
      <c r="O382" s="6" t="s">
        <v>1284</v>
      </c>
      <c r="P382" s="6" t="s">
        <v>1284</v>
      </c>
      <c r="Q382" s="6" t="s">
        <v>1284</v>
      </c>
      <c r="R382" s="6" t="s">
        <v>1284</v>
      </c>
      <c r="S382" t="str">
        <f>VLOOKUP(A382,Clusters!A:C,3,0)</f>
        <v>C1</v>
      </c>
    </row>
    <row r="383" spans="1:19">
      <c r="A383" t="s">
        <v>1359</v>
      </c>
      <c r="B383" s="6">
        <v>43266</v>
      </c>
      <c r="C383" s="6" t="s">
        <v>1284</v>
      </c>
      <c r="D383" s="6" t="s">
        <v>1284</v>
      </c>
      <c r="E383" s="6" t="s">
        <v>1284</v>
      </c>
      <c r="F383" s="6" t="s">
        <v>1284</v>
      </c>
      <c r="G383" s="6" t="s">
        <v>1284</v>
      </c>
      <c r="H383" s="6" t="s">
        <v>1284</v>
      </c>
      <c r="I383" s="6" t="s">
        <v>1284</v>
      </c>
      <c r="J383" s="6" t="s">
        <v>1284</v>
      </c>
      <c r="K383" s="6" t="s">
        <v>1284</v>
      </c>
      <c r="L383" s="6" t="s">
        <v>1284</v>
      </c>
      <c r="M383" s="6" t="s">
        <v>1284</v>
      </c>
      <c r="N383" s="6" t="s">
        <v>1284</v>
      </c>
      <c r="O383" s="6" t="s">
        <v>1284</v>
      </c>
      <c r="P383" s="6" t="s">
        <v>1284</v>
      </c>
      <c r="Q383" s="6" t="s">
        <v>1284</v>
      </c>
      <c r="R383" s="6" t="s">
        <v>1284</v>
      </c>
      <c r="S383" t="str">
        <f>VLOOKUP(A383,Clusters!A:C,3,0)</f>
        <v>C1</v>
      </c>
    </row>
    <row r="384" spans="1:19">
      <c r="A384" t="s">
        <v>98</v>
      </c>
      <c r="B384" s="6" t="s">
        <v>1284</v>
      </c>
      <c r="C384" s="6" t="s">
        <v>1284</v>
      </c>
      <c r="D384" s="6" t="s">
        <v>1284</v>
      </c>
      <c r="E384" s="6" t="s">
        <v>1284</v>
      </c>
      <c r="F384" s="6">
        <v>42870.708333333299</v>
      </c>
      <c r="G384" s="6" t="s">
        <v>1284</v>
      </c>
      <c r="H384" s="6">
        <v>42872</v>
      </c>
      <c r="I384" s="6" t="s">
        <v>1284</v>
      </c>
      <c r="J384" s="6" t="s">
        <v>1284</v>
      </c>
      <c r="K384" s="6" t="s">
        <v>1284</v>
      </c>
      <c r="L384" s="6" t="s">
        <v>1284</v>
      </c>
      <c r="M384" s="6" t="s">
        <v>1284</v>
      </c>
      <c r="N384" s="6" t="s">
        <v>1284</v>
      </c>
      <c r="O384" s="6" t="s">
        <v>1284</v>
      </c>
      <c r="P384" s="6" t="s">
        <v>1284</v>
      </c>
      <c r="Q384" s="6" t="s">
        <v>1284</v>
      </c>
      <c r="R384" s="6" t="s">
        <v>1284</v>
      </c>
      <c r="S384" t="str">
        <f>VLOOKUP(A384,Clusters!A:C,3,0)</f>
        <v>C1</v>
      </c>
    </row>
    <row r="385" spans="1:19">
      <c r="A385" t="s">
        <v>388</v>
      </c>
      <c r="B385" s="6" t="s">
        <v>1284</v>
      </c>
      <c r="C385" s="6" t="s">
        <v>1284</v>
      </c>
      <c r="D385" s="6" t="s">
        <v>1284</v>
      </c>
      <c r="E385" s="6" t="s">
        <v>1284</v>
      </c>
      <c r="F385" s="6" t="s">
        <v>1284</v>
      </c>
      <c r="G385" s="6" t="s">
        <v>1284</v>
      </c>
      <c r="H385" s="6">
        <v>42828</v>
      </c>
      <c r="I385" s="6" t="s">
        <v>1284</v>
      </c>
      <c r="J385" s="6" t="s">
        <v>1284</v>
      </c>
      <c r="K385" s="6" t="s">
        <v>1284</v>
      </c>
      <c r="L385" s="6" t="s">
        <v>1284</v>
      </c>
      <c r="M385" s="6" t="s">
        <v>1284</v>
      </c>
      <c r="N385" s="6" t="s">
        <v>1284</v>
      </c>
      <c r="O385" s="6" t="s">
        <v>1284</v>
      </c>
      <c r="P385" s="6" t="s">
        <v>1284</v>
      </c>
      <c r="Q385" s="6" t="s">
        <v>1284</v>
      </c>
      <c r="R385" s="6" t="s">
        <v>1284</v>
      </c>
      <c r="S385" t="str">
        <f>VLOOKUP(A385,Clusters!A:C,3,0)</f>
        <v>C2</v>
      </c>
    </row>
    <row r="386" spans="1:19">
      <c r="A386" t="s">
        <v>99</v>
      </c>
      <c r="B386" s="6" t="s">
        <v>1284</v>
      </c>
      <c r="C386" s="6" t="s">
        <v>1284</v>
      </c>
      <c r="D386" s="6" t="s">
        <v>1284</v>
      </c>
      <c r="E386" s="6" t="s">
        <v>1284</v>
      </c>
      <c r="F386" s="6">
        <v>42863.708333333299</v>
      </c>
      <c r="G386" s="6" t="s">
        <v>1284</v>
      </c>
      <c r="H386" s="6" t="s">
        <v>1284</v>
      </c>
      <c r="I386" s="6" t="s">
        <v>1284</v>
      </c>
      <c r="J386" s="6" t="s">
        <v>1284</v>
      </c>
      <c r="K386" s="6" t="s">
        <v>1284</v>
      </c>
      <c r="L386" s="6" t="s">
        <v>1284</v>
      </c>
      <c r="M386" s="6" t="s">
        <v>1284</v>
      </c>
      <c r="N386" s="6" t="s">
        <v>1284</v>
      </c>
      <c r="O386" s="6" t="s">
        <v>1284</v>
      </c>
      <c r="P386" s="6" t="s">
        <v>1284</v>
      </c>
      <c r="Q386" s="6" t="s">
        <v>1284</v>
      </c>
      <c r="R386" s="6" t="s">
        <v>1284</v>
      </c>
      <c r="S386" t="str">
        <f>VLOOKUP(A386,Clusters!A:C,3,0)</f>
        <v>C1</v>
      </c>
    </row>
    <row r="387" spans="1:19">
      <c r="A387" t="s">
        <v>435</v>
      </c>
      <c r="B387" s="6" t="s">
        <v>1284</v>
      </c>
      <c r="C387" s="6" t="s">
        <v>1284</v>
      </c>
      <c r="D387" s="6" t="s">
        <v>1284</v>
      </c>
      <c r="E387" s="6" t="s">
        <v>1284</v>
      </c>
      <c r="F387" s="6" t="s">
        <v>1284</v>
      </c>
      <c r="G387" s="6" t="s">
        <v>1284</v>
      </c>
      <c r="H387" s="6">
        <v>42752</v>
      </c>
      <c r="I387" s="6" t="s">
        <v>1284</v>
      </c>
      <c r="J387" s="6" t="s">
        <v>1284</v>
      </c>
      <c r="K387" s="6" t="s">
        <v>1284</v>
      </c>
      <c r="L387" s="6" t="s">
        <v>1284</v>
      </c>
      <c r="M387" s="6" t="s">
        <v>1284</v>
      </c>
      <c r="N387" s="6" t="s">
        <v>1284</v>
      </c>
      <c r="O387" s="6" t="s">
        <v>1284</v>
      </c>
      <c r="P387" s="6" t="s">
        <v>1284</v>
      </c>
      <c r="Q387" s="6" t="s">
        <v>1284</v>
      </c>
      <c r="R387" s="6" t="s">
        <v>1284</v>
      </c>
      <c r="S387" t="str">
        <f>VLOOKUP(A387,Clusters!A:C,3,0)</f>
        <v>C3</v>
      </c>
    </row>
    <row r="388" spans="1:19">
      <c r="A388" t="s">
        <v>1360</v>
      </c>
      <c r="B388" s="6">
        <v>43266</v>
      </c>
      <c r="C388" s="6" t="s">
        <v>1284</v>
      </c>
      <c r="D388" s="6" t="s">
        <v>1284</v>
      </c>
      <c r="E388" s="6" t="s">
        <v>1284</v>
      </c>
      <c r="F388" s="6" t="s">
        <v>1284</v>
      </c>
      <c r="G388" s="6" t="s">
        <v>1284</v>
      </c>
      <c r="H388" s="6" t="s">
        <v>1284</v>
      </c>
      <c r="I388" s="6" t="s">
        <v>1284</v>
      </c>
      <c r="J388" s="6" t="s">
        <v>1284</v>
      </c>
      <c r="K388" s="6" t="s">
        <v>1284</v>
      </c>
      <c r="L388" s="6" t="s">
        <v>1284</v>
      </c>
      <c r="M388" s="6" t="s">
        <v>1284</v>
      </c>
      <c r="N388" s="6" t="s">
        <v>1284</v>
      </c>
      <c r="O388" s="6" t="s">
        <v>1284</v>
      </c>
      <c r="P388" s="6" t="s">
        <v>1284</v>
      </c>
      <c r="Q388" s="6" t="s">
        <v>1284</v>
      </c>
      <c r="R388" s="6" t="s">
        <v>1284</v>
      </c>
      <c r="S388" t="str">
        <f>VLOOKUP(A388,Clusters!A:C,3,0)</f>
        <v>C3</v>
      </c>
    </row>
    <row r="389" spans="1:19">
      <c r="A389" t="s">
        <v>170</v>
      </c>
      <c r="B389" s="6" t="s">
        <v>1284</v>
      </c>
      <c r="C389" s="6" t="s">
        <v>1284</v>
      </c>
      <c r="D389" s="6" t="s">
        <v>1284</v>
      </c>
      <c r="E389" s="6" t="s">
        <v>1284</v>
      </c>
      <c r="F389" s="6">
        <v>42865.708333333299</v>
      </c>
      <c r="G389" s="6" t="s">
        <v>1284</v>
      </c>
      <c r="H389" s="6">
        <v>42867</v>
      </c>
      <c r="I389" s="6" t="s">
        <v>1284</v>
      </c>
      <c r="J389" s="6" t="s">
        <v>1284</v>
      </c>
      <c r="K389" s="6" t="s">
        <v>1284</v>
      </c>
      <c r="L389" s="6" t="s">
        <v>1284</v>
      </c>
      <c r="M389" s="6" t="s">
        <v>1284</v>
      </c>
      <c r="N389" s="6" t="s">
        <v>1284</v>
      </c>
      <c r="O389" s="6" t="s">
        <v>1284</v>
      </c>
      <c r="P389" s="6" t="s">
        <v>1284</v>
      </c>
      <c r="Q389" s="6" t="s">
        <v>1284</v>
      </c>
      <c r="R389" s="6" t="s">
        <v>1284</v>
      </c>
      <c r="S389" t="str">
        <f>VLOOKUP(A389,Clusters!A:C,3,0)</f>
        <v>C1</v>
      </c>
    </row>
    <row r="390" spans="1:19">
      <c r="A390" t="s">
        <v>335</v>
      </c>
      <c r="B390" s="6" t="s">
        <v>1284</v>
      </c>
      <c r="C390" s="6" t="s">
        <v>1284</v>
      </c>
      <c r="D390" s="6" t="s">
        <v>1284</v>
      </c>
      <c r="E390" s="6" t="s">
        <v>1284</v>
      </c>
      <c r="F390" s="6">
        <v>42894.708333333299</v>
      </c>
      <c r="G390" s="6" t="s">
        <v>1284</v>
      </c>
      <c r="H390" s="6" t="s">
        <v>1284</v>
      </c>
      <c r="I390" s="6" t="s">
        <v>1284</v>
      </c>
      <c r="J390" s="6" t="s">
        <v>1284</v>
      </c>
      <c r="K390" s="6" t="s">
        <v>1284</v>
      </c>
      <c r="L390" s="6" t="s">
        <v>1284</v>
      </c>
      <c r="M390" s="6" t="s">
        <v>1284</v>
      </c>
      <c r="N390" s="6" t="s">
        <v>1284</v>
      </c>
      <c r="O390" s="6" t="s">
        <v>1284</v>
      </c>
      <c r="P390" s="6" t="s">
        <v>1284</v>
      </c>
      <c r="Q390" s="6" t="s">
        <v>1284</v>
      </c>
      <c r="R390" s="6" t="s">
        <v>1284</v>
      </c>
      <c r="S390" t="str">
        <f>VLOOKUP(A390,Clusters!A:C,3,0)</f>
        <v>C2</v>
      </c>
    </row>
    <row r="391" spans="1:19">
      <c r="A391" t="s">
        <v>1361</v>
      </c>
      <c r="B391" s="6">
        <v>43084</v>
      </c>
      <c r="C391" s="6" t="s">
        <v>1284</v>
      </c>
      <c r="D391" s="6" t="s">
        <v>1284</v>
      </c>
      <c r="E391" s="6" t="s">
        <v>1284</v>
      </c>
      <c r="F391" s="6" t="s">
        <v>1284</v>
      </c>
      <c r="G391" s="6" t="s">
        <v>1284</v>
      </c>
      <c r="H391" s="6" t="s">
        <v>1284</v>
      </c>
      <c r="I391" s="6" t="s">
        <v>1284</v>
      </c>
      <c r="J391" s="6" t="s">
        <v>1284</v>
      </c>
      <c r="K391" s="6" t="s">
        <v>1284</v>
      </c>
      <c r="L391" s="6" t="s">
        <v>1284</v>
      </c>
      <c r="M391" s="6" t="s">
        <v>1284</v>
      </c>
      <c r="N391" s="6" t="s">
        <v>1284</v>
      </c>
      <c r="O391" s="6" t="s">
        <v>1284</v>
      </c>
      <c r="P391" s="6" t="s">
        <v>1284</v>
      </c>
      <c r="Q391" s="6" t="s">
        <v>1284</v>
      </c>
      <c r="R391" s="6" t="s">
        <v>1284</v>
      </c>
      <c r="S391" t="str">
        <f>VLOOKUP(A391,Clusters!A:C,3,0)</f>
        <v>C1</v>
      </c>
    </row>
    <row r="392" spans="1:19">
      <c r="A392" t="s">
        <v>357</v>
      </c>
      <c r="B392" s="6" t="s">
        <v>1284</v>
      </c>
      <c r="C392" s="6" t="s">
        <v>1284</v>
      </c>
      <c r="D392" s="6" t="s">
        <v>1284</v>
      </c>
      <c r="E392" s="6" t="s">
        <v>1284</v>
      </c>
      <c r="F392" s="6" t="s">
        <v>1284</v>
      </c>
      <c r="G392" s="6" t="s">
        <v>1284</v>
      </c>
      <c r="H392" s="6">
        <v>42915</v>
      </c>
      <c r="I392" s="6" t="s">
        <v>1284</v>
      </c>
      <c r="J392" s="6" t="s">
        <v>1284</v>
      </c>
      <c r="K392" s="6" t="s">
        <v>1284</v>
      </c>
      <c r="L392" s="6" t="s">
        <v>1284</v>
      </c>
      <c r="M392" s="6" t="s">
        <v>1284</v>
      </c>
      <c r="N392" s="6" t="s">
        <v>1284</v>
      </c>
      <c r="O392" s="6" t="s">
        <v>1284</v>
      </c>
      <c r="P392" s="6" t="s">
        <v>1284</v>
      </c>
      <c r="Q392" s="6" t="s">
        <v>1284</v>
      </c>
      <c r="R392" s="6" t="s">
        <v>1284</v>
      </c>
      <c r="S392" t="str">
        <f>VLOOKUP(A392,Clusters!A:C,3,0)</f>
        <v>C2</v>
      </c>
    </row>
    <row r="393" spans="1:19">
      <c r="A393" t="s">
        <v>60</v>
      </c>
      <c r="B393" s="6" t="s">
        <v>1284</v>
      </c>
      <c r="C393" s="6" t="s">
        <v>1284</v>
      </c>
      <c r="D393" s="6" t="s">
        <v>1284</v>
      </c>
      <c r="E393" s="6" t="s">
        <v>1284</v>
      </c>
      <c r="F393" s="6" t="s">
        <v>1284</v>
      </c>
      <c r="G393" s="6" t="s">
        <v>1284</v>
      </c>
      <c r="H393" s="6" t="s">
        <v>1284</v>
      </c>
      <c r="I393" s="6" t="s">
        <v>1284</v>
      </c>
      <c r="J393" s="6" t="s">
        <v>1284</v>
      </c>
      <c r="K393" s="6" t="s">
        <v>1284</v>
      </c>
      <c r="L393" s="6" t="s">
        <v>1284</v>
      </c>
      <c r="M393" s="6" t="s">
        <v>1284</v>
      </c>
      <c r="N393" s="6" t="s">
        <v>1284</v>
      </c>
      <c r="O393" s="6" t="s">
        <v>1284</v>
      </c>
      <c r="P393" s="6" t="s">
        <v>1284</v>
      </c>
      <c r="Q393" s="6">
        <v>42760</v>
      </c>
      <c r="R393" s="6" t="s">
        <v>1284</v>
      </c>
      <c r="S393" t="str">
        <f>VLOOKUP(A393,Clusters!A:C,3,0)</f>
        <v>C1</v>
      </c>
    </row>
    <row r="394" spans="1:19">
      <c r="A394" t="s">
        <v>201</v>
      </c>
      <c r="B394" s="6" t="s">
        <v>1284</v>
      </c>
      <c r="C394" s="6" t="s">
        <v>1284</v>
      </c>
      <c r="D394" s="6" t="s">
        <v>1284</v>
      </c>
      <c r="E394" s="6" t="s">
        <v>1284</v>
      </c>
      <c r="F394" s="6">
        <v>42767.666666666701</v>
      </c>
      <c r="G394" s="6" t="s">
        <v>1284</v>
      </c>
      <c r="H394" s="6">
        <v>42768</v>
      </c>
      <c r="I394" s="6" t="s">
        <v>1284</v>
      </c>
      <c r="J394" s="6" t="s">
        <v>1284</v>
      </c>
      <c r="K394" s="6" t="s">
        <v>1284</v>
      </c>
      <c r="L394" s="6" t="s">
        <v>1284</v>
      </c>
      <c r="M394" s="6" t="s">
        <v>1284</v>
      </c>
      <c r="N394" s="6" t="s">
        <v>1284</v>
      </c>
      <c r="O394" s="6" t="s">
        <v>1284</v>
      </c>
      <c r="P394" s="6" t="s">
        <v>1284</v>
      </c>
      <c r="Q394" s="6" t="s">
        <v>1284</v>
      </c>
      <c r="R394" s="6" t="s">
        <v>1284</v>
      </c>
      <c r="S394" t="str">
        <f>VLOOKUP(A394,Clusters!A:C,3,0)</f>
        <v>C1</v>
      </c>
    </row>
    <row r="395" spans="1:19">
      <c r="A395" t="s">
        <v>171</v>
      </c>
      <c r="B395" s="6" t="s">
        <v>1284</v>
      </c>
      <c r="C395" s="6" t="s">
        <v>1284</v>
      </c>
      <c r="D395" s="6" t="s">
        <v>1284</v>
      </c>
      <c r="E395" s="6" t="s">
        <v>1284</v>
      </c>
      <c r="F395" s="6">
        <v>42854.708333333299</v>
      </c>
      <c r="G395" s="6" t="s">
        <v>1284</v>
      </c>
      <c r="H395" s="6">
        <v>42855</v>
      </c>
      <c r="I395" s="6" t="s">
        <v>1284</v>
      </c>
      <c r="J395" s="6" t="s">
        <v>1284</v>
      </c>
      <c r="K395" s="6" t="s">
        <v>1284</v>
      </c>
      <c r="L395" s="6" t="s">
        <v>1284</v>
      </c>
      <c r="M395" s="6" t="s">
        <v>1284</v>
      </c>
      <c r="N395" s="6" t="s">
        <v>1284</v>
      </c>
      <c r="O395" s="6" t="s">
        <v>1284</v>
      </c>
      <c r="P395" s="6" t="s">
        <v>1284</v>
      </c>
      <c r="Q395" s="6" t="s">
        <v>1284</v>
      </c>
      <c r="R395" s="6" t="s">
        <v>1284</v>
      </c>
      <c r="S395" t="str">
        <f>VLOOKUP(A395,Clusters!A:C,3,0)</f>
        <v>C1</v>
      </c>
    </row>
    <row r="396" spans="1:19">
      <c r="A396" t="s">
        <v>253</v>
      </c>
      <c r="B396" s="6" t="s">
        <v>1284</v>
      </c>
      <c r="C396" s="6" t="s">
        <v>1284</v>
      </c>
      <c r="D396" s="6" t="s">
        <v>1284</v>
      </c>
      <c r="E396" s="6" t="s">
        <v>1284</v>
      </c>
      <c r="F396" s="6" t="s">
        <v>1284</v>
      </c>
      <c r="G396" s="6" t="s">
        <v>1284</v>
      </c>
      <c r="H396" s="6">
        <v>42746</v>
      </c>
      <c r="I396" s="6" t="s">
        <v>1284</v>
      </c>
      <c r="J396" s="6" t="s">
        <v>1284</v>
      </c>
      <c r="K396" s="6" t="s">
        <v>1284</v>
      </c>
      <c r="L396" s="6" t="s">
        <v>1284</v>
      </c>
      <c r="M396" s="6" t="s">
        <v>1284</v>
      </c>
      <c r="N396" s="6" t="s">
        <v>1284</v>
      </c>
      <c r="O396" s="6" t="s">
        <v>1284</v>
      </c>
      <c r="P396" s="6" t="s">
        <v>1284</v>
      </c>
      <c r="Q396" s="6" t="s">
        <v>1284</v>
      </c>
      <c r="R396" s="6" t="s">
        <v>1284</v>
      </c>
      <c r="S396" t="str">
        <f>VLOOKUP(A396,Clusters!A:C,3,0)</f>
        <v>C2</v>
      </c>
    </row>
    <row r="397" spans="1:19">
      <c r="A397" t="s">
        <v>1362</v>
      </c>
      <c r="B397" s="6">
        <v>43266</v>
      </c>
      <c r="C397" s="6" t="s">
        <v>1284</v>
      </c>
      <c r="D397" s="6" t="s">
        <v>1284</v>
      </c>
      <c r="E397" s="6" t="s">
        <v>1284</v>
      </c>
      <c r="F397" s="6" t="s">
        <v>1284</v>
      </c>
      <c r="G397" s="6" t="s">
        <v>1284</v>
      </c>
      <c r="H397" s="6" t="s">
        <v>1284</v>
      </c>
      <c r="I397" s="6" t="s">
        <v>1284</v>
      </c>
      <c r="J397" s="6" t="s">
        <v>1284</v>
      </c>
      <c r="K397" s="6" t="s">
        <v>1284</v>
      </c>
      <c r="L397" s="6" t="s">
        <v>1284</v>
      </c>
      <c r="M397" s="6" t="s">
        <v>1284</v>
      </c>
      <c r="N397" s="6" t="s">
        <v>1284</v>
      </c>
      <c r="O397" s="6" t="s">
        <v>1284</v>
      </c>
      <c r="P397" s="6" t="s">
        <v>1284</v>
      </c>
      <c r="Q397" s="6" t="s">
        <v>1284</v>
      </c>
      <c r="R397" s="6" t="s">
        <v>1284</v>
      </c>
      <c r="S397" t="str">
        <f>VLOOKUP(A397,Clusters!A:C,3,0)</f>
        <v>C1</v>
      </c>
    </row>
    <row r="398" spans="1:19">
      <c r="A398" t="s">
        <v>101</v>
      </c>
      <c r="B398" s="6" t="s">
        <v>1284</v>
      </c>
      <c r="C398" s="6" t="s">
        <v>1284</v>
      </c>
      <c r="D398" s="6" t="s">
        <v>1284</v>
      </c>
      <c r="E398" s="6" t="s">
        <v>1284</v>
      </c>
      <c r="F398" s="6">
        <v>42863.708333333299</v>
      </c>
      <c r="G398" s="6" t="s">
        <v>1284</v>
      </c>
      <c r="H398" s="6" t="s">
        <v>1284</v>
      </c>
      <c r="I398" s="6" t="s">
        <v>1284</v>
      </c>
      <c r="J398" s="6" t="s">
        <v>1284</v>
      </c>
      <c r="K398" s="6" t="s">
        <v>1284</v>
      </c>
      <c r="L398" s="6" t="s">
        <v>1284</v>
      </c>
      <c r="M398" s="6" t="s">
        <v>1284</v>
      </c>
      <c r="N398" s="6" t="s">
        <v>1284</v>
      </c>
      <c r="O398" s="6" t="s">
        <v>1284</v>
      </c>
      <c r="P398" s="6" t="s">
        <v>1284</v>
      </c>
      <c r="Q398" s="6" t="s">
        <v>1284</v>
      </c>
      <c r="R398" s="6" t="s">
        <v>1284</v>
      </c>
      <c r="S398" t="str">
        <f>VLOOKUP(A398,Clusters!A:C,3,0)</f>
        <v>C1</v>
      </c>
    </row>
    <row r="399" spans="1:19">
      <c r="A399" t="s">
        <v>699</v>
      </c>
      <c r="B399" s="6" t="s">
        <v>1284</v>
      </c>
      <c r="C399" s="6" t="s">
        <v>1284</v>
      </c>
      <c r="D399" s="6" t="s">
        <v>1284</v>
      </c>
      <c r="E399" s="6" t="s">
        <v>1284</v>
      </c>
      <c r="F399" s="6">
        <v>42766.666666666701</v>
      </c>
      <c r="G399" s="6" t="s">
        <v>1284</v>
      </c>
      <c r="H399" s="6" t="s">
        <v>1284</v>
      </c>
      <c r="I399" s="6" t="s">
        <v>1284</v>
      </c>
      <c r="J399" s="6" t="s">
        <v>1284</v>
      </c>
      <c r="K399" s="6" t="s">
        <v>1284</v>
      </c>
      <c r="L399" s="6" t="s">
        <v>1284</v>
      </c>
      <c r="M399" s="6" t="s">
        <v>1284</v>
      </c>
      <c r="N399" s="6" t="s">
        <v>1284</v>
      </c>
      <c r="O399" s="6" t="s">
        <v>1284</v>
      </c>
      <c r="P399" s="6" t="s">
        <v>1284</v>
      </c>
      <c r="Q399" s="6" t="s">
        <v>1284</v>
      </c>
      <c r="R399" s="6" t="s">
        <v>1284</v>
      </c>
      <c r="S399" t="str">
        <f>VLOOKUP(A399,Clusters!A:C,3,0)</f>
        <v>C5</v>
      </c>
    </row>
    <row r="400" spans="1:19">
      <c r="A400" t="s">
        <v>700</v>
      </c>
      <c r="B400" s="6" t="s">
        <v>1284</v>
      </c>
      <c r="C400" s="6" t="s">
        <v>1284</v>
      </c>
      <c r="D400" s="6" t="s">
        <v>1284</v>
      </c>
      <c r="E400" s="6" t="s">
        <v>1284</v>
      </c>
      <c r="F400" s="6" t="s">
        <v>1284</v>
      </c>
      <c r="G400" s="6" t="s">
        <v>1284</v>
      </c>
      <c r="H400" s="6">
        <v>42745</v>
      </c>
      <c r="I400" s="6" t="s">
        <v>1284</v>
      </c>
      <c r="J400" s="6" t="s">
        <v>1284</v>
      </c>
      <c r="K400" s="6" t="s">
        <v>1284</v>
      </c>
      <c r="L400" s="6" t="s">
        <v>1284</v>
      </c>
      <c r="M400" s="6" t="s">
        <v>1284</v>
      </c>
      <c r="N400" s="6" t="s">
        <v>1284</v>
      </c>
      <c r="O400" s="6" t="s">
        <v>1284</v>
      </c>
      <c r="P400" s="6" t="s">
        <v>1284</v>
      </c>
      <c r="Q400" s="6" t="s">
        <v>1284</v>
      </c>
      <c r="R400" s="6" t="s">
        <v>1284</v>
      </c>
      <c r="S400" t="str">
        <f>VLOOKUP(A400,Clusters!A:C,3,0)</f>
        <v>C5</v>
      </c>
    </row>
    <row r="401" spans="1:19">
      <c r="A401" t="s">
        <v>337</v>
      </c>
      <c r="B401" s="6" t="s">
        <v>1284</v>
      </c>
      <c r="C401" s="6" t="s">
        <v>1284</v>
      </c>
      <c r="D401" s="6" t="s">
        <v>1284</v>
      </c>
      <c r="E401" s="6" t="s">
        <v>1284</v>
      </c>
      <c r="F401" s="6">
        <v>42834.708333333299</v>
      </c>
      <c r="G401" s="6" t="s">
        <v>1284</v>
      </c>
      <c r="H401" s="6" t="s">
        <v>1284</v>
      </c>
      <c r="I401" s="6" t="s">
        <v>1284</v>
      </c>
      <c r="J401" s="6" t="s">
        <v>1284</v>
      </c>
      <c r="K401" s="6" t="s">
        <v>1284</v>
      </c>
      <c r="L401" s="6" t="s">
        <v>1284</v>
      </c>
      <c r="M401" s="6" t="s">
        <v>1284</v>
      </c>
      <c r="N401" s="6" t="s">
        <v>1284</v>
      </c>
      <c r="O401" s="6" t="s">
        <v>1284</v>
      </c>
      <c r="P401" s="6" t="s">
        <v>1284</v>
      </c>
      <c r="Q401" s="6" t="s">
        <v>1284</v>
      </c>
      <c r="R401" s="6" t="s">
        <v>1284</v>
      </c>
      <c r="S401" t="str">
        <f>VLOOKUP(A401,Clusters!A:C,3,0)</f>
        <v>C2</v>
      </c>
    </row>
    <row r="402" spans="1:19">
      <c r="A402" t="s">
        <v>172</v>
      </c>
      <c r="B402" s="6" t="s">
        <v>1284</v>
      </c>
      <c r="C402" s="6" t="s">
        <v>1284</v>
      </c>
      <c r="D402" s="6" t="s">
        <v>1284</v>
      </c>
      <c r="E402" s="6" t="s">
        <v>1284</v>
      </c>
      <c r="F402" s="6">
        <v>42827.708333333299</v>
      </c>
      <c r="G402" s="6" t="s">
        <v>1284</v>
      </c>
      <c r="H402" s="6">
        <v>42828</v>
      </c>
      <c r="I402" s="6" t="s">
        <v>1284</v>
      </c>
      <c r="J402" s="6" t="s">
        <v>1284</v>
      </c>
      <c r="K402" s="6" t="s">
        <v>1284</v>
      </c>
      <c r="L402" s="6" t="s">
        <v>1284</v>
      </c>
      <c r="M402" s="6" t="s">
        <v>1284</v>
      </c>
      <c r="N402" s="6" t="s">
        <v>1284</v>
      </c>
      <c r="O402" s="6" t="s">
        <v>1284</v>
      </c>
      <c r="P402" s="6" t="s">
        <v>1284</v>
      </c>
      <c r="Q402" s="6" t="s">
        <v>1284</v>
      </c>
      <c r="R402" s="6" t="s">
        <v>1284</v>
      </c>
      <c r="S402" t="str">
        <f>VLOOKUP(A402,Clusters!A:C,3,0)</f>
        <v>C1</v>
      </c>
    </row>
    <row r="403" spans="1:19">
      <c r="A403" t="s">
        <v>173</v>
      </c>
      <c r="B403" s="6" t="s">
        <v>1284</v>
      </c>
      <c r="C403" s="6" t="s">
        <v>1284</v>
      </c>
      <c r="D403" s="6" t="s">
        <v>1284</v>
      </c>
      <c r="E403" s="6" t="s">
        <v>1284</v>
      </c>
      <c r="F403" s="6">
        <v>42766.666666666701</v>
      </c>
      <c r="G403" s="6" t="s">
        <v>1284</v>
      </c>
      <c r="H403" s="6" t="s">
        <v>1284</v>
      </c>
      <c r="I403" s="6" t="s">
        <v>1284</v>
      </c>
      <c r="J403" s="6" t="s">
        <v>1284</v>
      </c>
      <c r="K403" s="6" t="s">
        <v>1284</v>
      </c>
      <c r="L403" s="6" t="s">
        <v>1284</v>
      </c>
      <c r="M403" s="6" t="s">
        <v>1284</v>
      </c>
      <c r="N403" s="6" t="s">
        <v>1284</v>
      </c>
      <c r="O403" s="6" t="s">
        <v>1284</v>
      </c>
      <c r="P403" s="6" t="s">
        <v>1284</v>
      </c>
      <c r="Q403" s="6" t="s">
        <v>1284</v>
      </c>
      <c r="R403" s="6" t="s">
        <v>1284</v>
      </c>
      <c r="S403" t="str">
        <f>VLOOKUP(A403,Clusters!A:C,3,0)</f>
        <v>C1</v>
      </c>
    </row>
    <row r="404" spans="1:19">
      <c r="A404" t="s">
        <v>731</v>
      </c>
      <c r="B404" s="6" t="s">
        <v>1284</v>
      </c>
      <c r="C404" s="6" t="s">
        <v>1284</v>
      </c>
      <c r="D404" s="6" t="s">
        <v>1284</v>
      </c>
      <c r="E404" s="6" t="s">
        <v>1284</v>
      </c>
      <c r="F404" s="6">
        <v>42830.708333333299</v>
      </c>
      <c r="G404" s="6" t="s">
        <v>1284</v>
      </c>
      <c r="H404" s="6">
        <v>42835</v>
      </c>
      <c r="I404" s="6" t="s">
        <v>1284</v>
      </c>
      <c r="J404" s="6" t="s">
        <v>1284</v>
      </c>
      <c r="K404" s="6" t="s">
        <v>1284</v>
      </c>
      <c r="L404" s="6" t="s">
        <v>1284</v>
      </c>
      <c r="M404" s="6" t="s">
        <v>1284</v>
      </c>
      <c r="N404" s="6" t="s">
        <v>1284</v>
      </c>
      <c r="O404" s="6" t="s">
        <v>1284</v>
      </c>
      <c r="P404" s="6" t="s">
        <v>1284</v>
      </c>
      <c r="Q404" s="6" t="s">
        <v>1284</v>
      </c>
      <c r="R404" s="6" t="s">
        <v>1284</v>
      </c>
      <c r="S404" t="str">
        <f>VLOOKUP(A404,Clusters!A:C,3,0)</f>
        <v>C5</v>
      </c>
    </row>
    <row r="405" spans="1:19">
      <c r="A405" t="s">
        <v>732</v>
      </c>
      <c r="B405" s="6" t="s">
        <v>1284</v>
      </c>
      <c r="C405" s="6" t="s">
        <v>1284</v>
      </c>
      <c r="D405" s="6" t="s">
        <v>1284</v>
      </c>
      <c r="E405" s="6" t="s">
        <v>1284</v>
      </c>
      <c r="F405" s="6">
        <v>42788.666666666701</v>
      </c>
      <c r="G405" s="6" t="s">
        <v>1284</v>
      </c>
      <c r="H405" s="6" t="s">
        <v>1284</v>
      </c>
      <c r="I405" s="6" t="s">
        <v>1284</v>
      </c>
      <c r="J405" s="6" t="s">
        <v>1284</v>
      </c>
      <c r="K405" s="6" t="s">
        <v>1284</v>
      </c>
      <c r="L405" s="6" t="s">
        <v>1284</v>
      </c>
      <c r="M405" s="6" t="s">
        <v>1284</v>
      </c>
      <c r="N405" s="6" t="s">
        <v>1284</v>
      </c>
      <c r="O405" s="6" t="s">
        <v>1284</v>
      </c>
      <c r="P405" s="6" t="s">
        <v>1284</v>
      </c>
      <c r="Q405" s="6" t="s">
        <v>1284</v>
      </c>
      <c r="R405" s="6" t="s">
        <v>1284</v>
      </c>
      <c r="S405" t="str">
        <f>VLOOKUP(A405,Clusters!A:C,3,0)</f>
        <v>C5</v>
      </c>
    </row>
    <row r="406" spans="1:19">
      <c r="A406" t="s">
        <v>1363</v>
      </c>
      <c r="B406" s="6" t="s">
        <v>1284</v>
      </c>
      <c r="C406" s="6" t="s">
        <v>1284</v>
      </c>
      <c r="D406" s="6" t="s">
        <v>1284</v>
      </c>
      <c r="E406" s="6" t="s">
        <v>1284</v>
      </c>
      <c r="F406" s="6" t="s">
        <v>1284</v>
      </c>
      <c r="G406" s="6" t="s">
        <v>1284</v>
      </c>
      <c r="H406" s="6" t="s">
        <v>1284</v>
      </c>
      <c r="I406" s="6" t="s">
        <v>1284</v>
      </c>
      <c r="J406" s="6" t="s">
        <v>1284</v>
      </c>
      <c r="K406" s="6">
        <v>42856</v>
      </c>
      <c r="L406" s="6" t="s">
        <v>1284</v>
      </c>
      <c r="M406" s="6" t="s">
        <v>1284</v>
      </c>
      <c r="N406" s="6" t="s">
        <v>1284</v>
      </c>
      <c r="O406" s="6" t="s">
        <v>1284</v>
      </c>
      <c r="P406" s="6" t="s">
        <v>1284</v>
      </c>
      <c r="Q406" s="6" t="s">
        <v>1284</v>
      </c>
      <c r="R406" s="6" t="s">
        <v>1284</v>
      </c>
      <c r="S406" t="str">
        <f>VLOOKUP(A406,Clusters!A:C,3,0)</f>
        <v>C6</v>
      </c>
    </row>
    <row r="407" spans="1:19">
      <c r="A407" t="s">
        <v>1364</v>
      </c>
      <c r="B407" s="6">
        <v>43013</v>
      </c>
      <c r="C407" s="6" t="s">
        <v>1284</v>
      </c>
      <c r="D407" s="6" t="s">
        <v>1284</v>
      </c>
      <c r="E407" s="6" t="s">
        <v>1284</v>
      </c>
      <c r="F407" s="6" t="s">
        <v>1284</v>
      </c>
      <c r="G407" s="6" t="s">
        <v>1284</v>
      </c>
      <c r="H407" s="6" t="s">
        <v>1284</v>
      </c>
      <c r="I407" s="6" t="s">
        <v>1284</v>
      </c>
      <c r="J407" s="6" t="s">
        <v>1284</v>
      </c>
      <c r="K407" s="6" t="s">
        <v>1284</v>
      </c>
      <c r="L407" s="6" t="s">
        <v>1284</v>
      </c>
      <c r="M407" s="6" t="s">
        <v>1284</v>
      </c>
      <c r="N407" s="6" t="s">
        <v>1284</v>
      </c>
      <c r="O407" s="6" t="s">
        <v>1284</v>
      </c>
      <c r="P407" s="6" t="s">
        <v>1284</v>
      </c>
      <c r="Q407" s="6" t="s">
        <v>1284</v>
      </c>
      <c r="R407" s="6" t="s">
        <v>1284</v>
      </c>
      <c r="S407" t="str">
        <f>VLOOKUP(A407,Clusters!A:C,3,0)</f>
        <v>C6</v>
      </c>
    </row>
    <row r="408" spans="1:19">
      <c r="A408" t="s">
        <v>968</v>
      </c>
      <c r="B408" s="6" t="s">
        <v>1284</v>
      </c>
      <c r="C408" s="6" t="s">
        <v>1284</v>
      </c>
      <c r="D408" s="6" t="s">
        <v>1284</v>
      </c>
      <c r="E408" s="6" t="s">
        <v>1284</v>
      </c>
      <c r="F408" s="6" t="s">
        <v>1284</v>
      </c>
      <c r="G408" s="6" t="s">
        <v>1284</v>
      </c>
      <c r="H408" s="6">
        <v>43099</v>
      </c>
      <c r="I408" s="6" t="s">
        <v>1284</v>
      </c>
      <c r="J408" s="6" t="s">
        <v>1284</v>
      </c>
      <c r="K408" s="6" t="s">
        <v>1284</v>
      </c>
      <c r="L408" s="6" t="s">
        <v>1284</v>
      </c>
      <c r="M408" s="6" t="s">
        <v>1284</v>
      </c>
      <c r="N408" s="6" t="s">
        <v>1284</v>
      </c>
      <c r="O408" s="6" t="s">
        <v>1284</v>
      </c>
      <c r="P408" s="6" t="s">
        <v>1284</v>
      </c>
      <c r="Q408" s="6" t="s">
        <v>1284</v>
      </c>
      <c r="R408" s="6" t="s">
        <v>1284</v>
      </c>
      <c r="S408" t="str">
        <f>VLOOKUP(A408,Clusters!A:C,3,0)</f>
        <v>C6</v>
      </c>
    </row>
    <row r="409" spans="1:19">
      <c r="A409" t="s">
        <v>629</v>
      </c>
      <c r="B409" s="6" t="s">
        <v>1284</v>
      </c>
      <c r="C409" s="6" t="s">
        <v>1284</v>
      </c>
      <c r="D409" s="6" t="s">
        <v>1284</v>
      </c>
      <c r="E409" s="6" t="s">
        <v>1284</v>
      </c>
      <c r="F409" s="6" t="s">
        <v>1284</v>
      </c>
      <c r="G409" s="6" t="s">
        <v>1284</v>
      </c>
      <c r="H409" s="6">
        <v>42740</v>
      </c>
      <c r="I409" s="6" t="s">
        <v>1284</v>
      </c>
      <c r="J409" s="6" t="s">
        <v>1284</v>
      </c>
      <c r="K409" s="6" t="s">
        <v>1284</v>
      </c>
      <c r="L409" s="6" t="s">
        <v>1284</v>
      </c>
      <c r="M409" s="6" t="s">
        <v>1284</v>
      </c>
      <c r="N409" s="6" t="s">
        <v>1284</v>
      </c>
      <c r="O409" s="6" t="s">
        <v>1284</v>
      </c>
      <c r="P409" s="6" t="s">
        <v>1284</v>
      </c>
      <c r="Q409" s="6" t="s">
        <v>1284</v>
      </c>
      <c r="R409" s="6" t="s">
        <v>1284</v>
      </c>
      <c r="S409" t="str">
        <f>VLOOKUP(A409,Clusters!A:C,3,0)</f>
        <v>C4</v>
      </c>
    </row>
    <row r="410" spans="1:19">
      <c r="A410" t="s">
        <v>1365</v>
      </c>
      <c r="B410" s="6" t="s">
        <v>1284</v>
      </c>
      <c r="C410" s="6" t="s">
        <v>1284</v>
      </c>
      <c r="D410" s="6" t="s">
        <v>1284</v>
      </c>
      <c r="E410" s="6" t="s">
        <v>1284</v>
      </c>
      <c r="F410" s="6" t="s">
        <v>1284</v>
      </c>
      <c r="G410" s="6" t="s">
        <v>1284</v>
      </c>
      <c r="H410" s="6" t="s">
        <v>1284</v>
      </c>
      <c r="I410" s="6">
        <v>43070</v>
      </c>
      <c r="J410" s="6" t="s">
        <v>1284</v>
      </c>
      <c r="K410" s="6" t="s">
        <v>1284</v>
      </c>
      <c r="L410" s="6" t="s">
        <v>1284</v>
      </c>
      <c r="M410" s="6" t="s">
        <v>1284</v>
      </c>
      <c r="N410" s="6" t="s">
        <v>1284</v>
      </c>
      <c r="O410" s="6" t="s">
        <v>1284</v>
      </c>
      <c r="P410" s="6" t="s">
        <v>1284</v>
      </c>
      <c r="Q410" s="6" t="s">
        <v>1284</v>
      </c>
      <c r="R410" s="6" t="s">
        <v>1284</v>
      </c>
      <c r="S410" t="str">
        <f>VLOOKUP(A410,Clusters!A:C,3,0)</f>
        <v>C4</v>
      </c>
    </row>
    <row r="411" spans="1:19">
      <c r="A411" t="s">
        <v>358</v>
      </c>
      <c r="B411" s="6" t="s">
        <v>1284</v>
      </c>
      <c r="C411" s="6" t="s">
        <v>1284</v>
      </c>
      <c r="D411" s="6" t="s">
        <v>1284</v>
      </c>
      <c r="E411" s="6" t="s">
        <v>1284</v>
      </c>
      <c r="F411" s="6" t="s">
        <v>1284</v>
      </c>
      <c r="G411" s="6" t="s">
        <v>1284</v>
      </c>
      <c r="H411" s="6">
        <v>42831</v>
      </c>
      <c r="I411" s="6" t="s">
        <v>1284</v>
      </c>
      <c r="J411" s="6" t="s">
        <v>1284</v>
      </c>
      <c r="K411" s="6" t="s">
        <v>1284</v>
      </c>
      <c r="L411" s="6" t="s">
        <v>1284</v>
      </c>
      <c r="M411" s="6" t="s">
        <v>1284</v>
      </c>
      <c r="N411" s="6" t="s">
        <v>1284</v>
      </c>
      <c r="O411" s="6" t="s">
        <v>1284</v>
      </c>
      <c r="P411" s="6" t="s">
        <v>1284</v>
      </c>
      <c r="Q411" s="6" t="s">
        <v>1284</v>
      </c>
      <c r="R411" s="6" t="s">
        <v>1284</v>
      </c>
      <c r="S411" t="str">
        <f>VLOOKUP(A411,Clusters!A:C,3,0)</f>
        <v>C2</v>
      </c>
    </row>
    <row r="412" spans="1:19">
      <c r="A412" t="s">
        <v>766</v>
      </c>
      <c r="B412" s="6" t="s">
        <v>1284</v>
      </c>
      <c r="C412" s="6" t="s">
        <v>1284</v>
      </c>
      <c r="D412" s="6" t="s">
        <v>1284</v>
      </c>
      <c r="E412" s="6" t="s">
        <v>1284</v>
      </c>
      <c r="F412" s="6" t="s">
        <v>1284</v>
      </c>
      <c r="G412" s="6" t="s">
        <v>1284</v>
      </c>
      <c r="H412" s="6">
        <v>42768</v>
      </c>
      <c r="I412" s="6" t="s">
        <v>1284</v>
      </c>
      <c r="J412" s="6" t="s">
        <v>1284</v>
      </c>
      <c r="K412" s="6" t="s">
        <v>1284</v>
      </c>
      <c r="L412" s="6" t="s">
        <v>1284</v>
      </c>
      <c r="M412" s="6" t="s">
        <v>1284</v>
      </c>
      <c r="N412" s="6" t="s">
        <v>1284</v>
      </c>
      <c r="O412" s="6" t="s">
        <v>1284</v>
      </c>
      <c r="P412" s="6" t="s">
        <v>1284</v>
      </c>
      <c r="Q412" s="6" t="s">
        <v>1284</v>
      </c>
      <c r="R412" s="6" t="s">
        <v>1284</v>
      </c>
      <c r="S412" t="str">
        <f>VLOOKUP(A412,Clusters!A:C,3,0)</f>
        <v>C5</v>
      </c>
    </row>
    <row r="413" spans="1:19">
      <c r="A413" t="s">
        <v>767</v>
      </c>
      <c r="B413" s="6" t="s">
        <v>1284</v>
      </c>
      <c r="C413" s="6" t="s">
        <v>1284</v>
      </c>
      <c r="D413" s="6" t="s">
        <v>1284</v>
      </c>
      <c r="E413" s="6" t="s">
        <v>1284</v>
      </c>
      <c r="F413" s="6" t="s">
        <v>1284</v>
      </c>
      <c r="G413" s="6" t="s">
        <v>1284</v>
      </c>
      <c r="H413" s="6">
        <v>42926</v>
      </c>
      <c r="I413" s="6" t="s">
        <v>1284</v>
      </c>
      <c r="J413" s="6" t="s">
        <v>1284</v>
      </c>
      <c r="K413" s="6" t="s">
        <v>1284</v>
      </c>
      <c r="L413" s="6" t="s">
        <v>1284</v>
      </c>
      <c r="M413" s="6" t="s">
        <v>1284</v>
      </c>
      <c r="N413" s="6" t="s">
        <v>1284</v>
      </c>
      <c r="O413" s="6" t="s">
        <v>1284</v>
      </c>
      <c r="P413" s="6" t="s">
        <v>1284</v>
      </c>
      <c r="Q413" s="6" t="s">
        <v>1284</v>
      </c>
      <c r="R413" s="6" t="s">
        <v>1284</v>
      </c>
      <c r="S413" t="str">
        <f>VLOOKUP(A413,Clusters!A:C,3,0)</f>
        <v>C5</v>
      </c>
    </row>
    <row r="414" spans="1:19">
      <c r="A414" t="s">
        <v>655</v>
      </c>
      <c r="B414" s="6" t="s">
        <v>1284</v>
      </c>
      <c r="C414" s="6" t="s">
        <v>1284</v>
      </c>
      <c r="D414" s="6" t="s">
        <v>1284</v>
      </c>
      <c r="E414" s="6" t="s">
        <v>1284</v>
      </c>
      <c r="F414" s="6" t="s">
        <v>1284</v>
      </c>
      <c r="G414" s="6" t="s">
        <v>1284</v>
      </c>
      <c r="H414" s="6">
        <v>42828</v>
      </c>
      <c r="I414" s="6" t="s">
        <v>1284</v>
      </c>
      <c r="J414" s="6" t="s">
        <v>1284</v>
      </c>
      <c r="K414" s="6" t="s">
        <v>1284</v>
      </c>
      <c r="L414" s="6" t="s">
        <v>1284</v>
      </c>
      <c r="M414" s="6" t="s">
        <v>1284</v>
      </c>
      <c r="N414" s="6" t="s">
        <v>1284</v>
      </c>
      <c r="O414" s="6" t="s">
        <v>1284</v>
      </c>
      <c r="P414" s="6" t="s">
        <v>1284</v>
      </c>
      <c r="Q414" s="6" t="s">
        <v>1284</v>
      </c>
      <c r="R414" s="6" t="s">
        <v>1284</v>
      </c>
      <c r="S414" t="str">
        <f>VLOOKUP(A414,Clusters!A:C,3,0)</f>
        <v>C4</v>
      </c>
    </row>
    <row r="415" spans="1:19">
      <c r="A415" t="s">
        <v>1366</v>
      </c>
      <c r="B415" s="6" t="s">
        <v>1284</v>
      </c>
      <c r="C415" s="6" t="s">
        <v>1284</v>
      </c>
      <c r="D415" s="6" t="s">
        <v>1284</v>
      </c>
      <c r="E415" s="6" t="s">
        <v>1284</v>
      </c>
      <c r="F415" s="6" t="s">
        <v>1284</v>
      </c>
      <c r="G415" s="6" t="s">
        <v>1284</v>
      </c>
      <c r="H415" s="6" t="s">
        <v>1284</v>
      </c>
      <c r="I415" s="6" t="s">
        <v>1284</v>
      </c>
      <c r="J415" s="6" t="s">
        <v>1284</v>
      </c>
      <c r="K415" s="6" t="s">
        <v>1284</v>
      </c>
      <c r="L415" s="6" t="s">
        <v>1284</v>
      </c>
      <c r="M415" s="6" t="s">
        <v>1284</v>
      </c>
      <c r="N415" s="6" t="s">
        <v>1284</v>
      </c>
      <c r="O415" s="6" t="s">
        <v>1284</v>
      </c>
      <c r="P415" s="6">
        <v>43096</v>
      </c>
      <c r="Q415" s="6" t="s">
        <v>1284</v>
      </c>
      <c r="R415" s="6" t="s">
        <v>1284</v>
      </c>
      <c r="S415" t="str">
        <f>VLOOKUP(A415,Clusters!A:C,3,0)</f>
        <v>C5</v>
      </c>
    </row>
    <row r="416" spans="1:19">
      <c r="A416" t="s">
        <v>1367</v>
      </c>
      <c r="B416" s="6" t="s">
        <v>1284</v>
      </c>
      <c r="C416" s="6" t="s">
        <v>1284</v>
      </c>
      <c r="D416" s="6" t="s">
        <v>1284</v>
      </c>
      <c r="E416" s="6" t="s">
        <v>1284</v>
      </c>
      <c r="F416" s="6" t="s">
        <v>1284</v>
      </c>
      <c r="G416" s="6" t="s">
        <v>1284</v>
      </c>
      <c r="H416" s="6" t="s">
        <v>1284</v>
      </c>
      <c r="I416" s="6" t="s">
        <v>1284</v>
      </c>
      <c r="J416" s="6" t="s">
        <v>1284</v>
      </c>
      <c r="K416" s="6" t="s">
        <v>1284</v>
      </c>
      <c r="L416" s="6" t="s">
        <v>1284</v>
      </c>
      <c r="M416" s="6" t="s">
        <v>1284</v>
      </c>
      <c r="N416" s="6" t="s">
        <v>1284</v>
      </c>
      <c r="O416" s="6" t="s">
        <v>1284</v>
      </c>
      <c r="P416" s="6">
        <v>43096</v>
      </c>
      <c r="Q416" s="6" t="s">
        <v>1284</v>
      </c>
      <c r="R416" s="6" t="s">
        <v>1284</v>
      </c>
      <c r="S416" t="str">
        <f>VLOOKUP(A416,Clusters!A:C,3,0)</f>
        <v>C5</v>
      </c>
    </row>
    <row r="417" spans="1:19">
      <c r="A417" t="s">
        <v>1368</v>
      </c>
      <c r="B417" s="6" t="s">
        <v>1284</v>
      </c>
      <c r="C417" s="6" t="s">
        <v>1284</v>
      </c>
      <c r="D417" s="6" t="s">
        <v>1284</v>
      </c>
      <c r="E417" s="6" t="s">
        <v>1284</v>
      </c>
      <c r="F417" s="6" t="s">
        <v>1284</v>
      </c>
      <c r="G417" s="6" t="s">
        <v>1284</v>
      </c>
      <c r="H417" s="6" t="s">
        <v>1284</v>
      </c>
      <c r="I417" s="6" t="s">
        <v>1284</v>
      </c>
      <c r="J417" s="6" t="s">
        <v>1284</v>
      </c>
      <c r="K417" s="6" t="s">
        <v>1284</v>
      </c>
      <c r="L417" s="6" t="s">
        <v>1284</v>
      </c>
      <c r="M417" s="6" t="s">
        <v>1284</v>
      </c>
      <c r="N417" s="6" t="s">
        <v>1284</v>
      </c>
      <c r="O417" s="6" t="s">
        <v>1284</v>
      </c>
      <c r="P417" s="6">
        <v>43096</v>
      </c>
      <c r="Q417" s="6" t="s">
        <v>1284</v>
      </c>
      <c r="R417" s="6" t="s">
        <v>1284</v>
      </c>
      <c r="S417" t="str">
        <f>VLOOKUP(A417,Clusters!A:C,3,0)</f>
        <v>C5</v>
      </c>
    </row>
    <row r="418" spans="1:19">
      <c r="A418" t="s">
        <v>1369</v>
      </c>
      <c r="B418" s="6" t="s">
        <v>1284</v>
      </c>
      <c r="C418" s="6" t="s">
        <v>1284</v>
      </c>
      <c r="D418" s="6" t="s">
        <v>1284</v>
      </c>
      <c r="E418" s="6" t="s">
        <v>1284</v>
      </c>
      <c r="F418" s="6" t="s">
        <v>1284</v>
      </c>
      <c r="G418" s="6" t="s">
        <v>1284</v>
      </c>
      <c r="H418" s="6" t="s">
        <v>1284</v>
      </c>
      <c r="I418" s="6" t="s">
        <v>1284</v>
      </c>
      <c r="J418" s="6" t="s">
        <v>1284</v>
      </c>
      <c r="K418" s="6" t="s">
        <v>1284</v>
      </c>
      <c r="L418" s="6" t="s">
        <v>1284</v>
      </c>
      <c r="M418" s="6" t="s">
        <v>1284</v>
      </c>
      <c r="N418" s="6" t="s">
        <v>1284</v>
      </c>
      <c r="O418" s="6" t="s">
        <v>1284</v>
      </c>
      <c r="P418" s="6">
        <v>43096</v>
      </c>
      <c r="Q418" s="6" t="s">
        <v>1284</v>
      </c>
      <c r="R418" s="6" t="s">
        <v>1284</v>
      </c>
      <c r="S418" t="str">
        <f>VLOOKUP(A418,Clusters!A:C,3,0)</f>
        <v>C5</v>
      </c>
    </row>
    <row r="419" spans="1:19">
      <c r="A419" t="s">
        <v>1370</v>
      </c>
      <c r="B419" s="6" t="s">
        <v>1284</v>
      </c>
      <c r="C419" s="6" t="s">
        <v>1284</v>
      </c>
      <c r="D419" s="6" t="s">
        <v>1284</v>
      </c>
      <c r="E419" s="6" t="s">
        <v>1284</v>
      </c>
      <c r="F419" s="6" t="s">
        <v>1284</v>
      </c>
      <c r="G419" s="6" t="s">
        <v>1284</v>
      </c>
      <c r="H419" s="6" t="s">
        <v>1284</v>
      </c>
      <c r="I419" s="6" t="s">
        <v>1284</v>
      </c>
      <c r="J419" s="6" t="s">
        <v>1284</v>
      </c>
      <c r="K419" s="6" t="s">
        <v>1284</v>
      </c>
      <c r="L419" s="6" t="s">
        <v>1284</v>
      </c>
      <c r="M419" s="6" t="s">
        <v>1284</v>
      </c>
      <c r="N419" s="6" t="s">
        <v>1284</v>
      </c>
      <c r="O419" s="6" t="s">
        <v>1284</v>
      </c>
      <c r="P419" s="6">
        <v>43096</v>
      </c>
      <c r="Q419" s="6" t="s">
        <v>1284</v>
      </c>
      <c r="R419" s="6" t="s">
        <v>1284</v>
      </c>
      <c r="S419" t="str">
        <f>VLOOKUP(A419,Clusters!A:C,3,0)</f>
        <v>C5</v>
      </c>
    </row>
    <row r="420" spans="1:19">
      <c r="A420" t="s">
        <v>1371</v>
      </c>
      <c r="B420" s="6" t="s">
        <v>1284</v>
      </c>
      <c r="C420" s="6" t="s">
        <v>1284</v>
      </c>
      <c r="D420" s="6" t="s">
        <v>1284</v>
      </c>
      <c r="E420" s="6" t="s">
        <v>1284</v>
      </c>
      <c r="F420" s="6" t="s">
        <v>1284</v>
      </c>
      <c r="G420" s="6" t="s">
        <v>1284</v>
      </c>
      <c r="H420" s="6" t="s">
        <v>1284</v>
      </c>
      <c r="I420" s="6" t="s">
        <v>1284</v>
      </c>
      <c r="J420" s="6" t="s">
        <v>1284</v>
      </c>
      <c r="K420" s="6" t="s">
        <v>1284</v>
      </c>
      <c r="L420" s="6" t="s">
        <v>1284</v>
      </c>
      <c r="M420" s="6" t="s">
        <v>1284</v>
      </c>
      <c r="N420" s="6" t="s">
        <v>1284</v>
      </c>
      <c r="O420" s="6" t="s">
        <v>1284</v>
      </c>
      <c r="P420" s="6">
        <v>43096</v>
      </c>
      <c r="Q420" s="6" t="s">
        <v>1284</v>
      </c>
      <c r="R420" s="6" t="s">
        <v>1284</v>
      </c>
      <c r="S420" t="str">
        <f>VLOOKUP(A420,Clusters!A:C,3,0)</f>
        <v>C5</v>
      </c>
    </row>
    <row r="421" spans="1:19">
      <c r="A421" t="s">
        <v>1372</v>
      </c>
      <c r="B421" s="6" t="s">
        <v>1284</v>
      </c>
      <c r="C421" s="6" t="s">
        <v>1284</v>
      </c>
      <c r="D421" s="6" t="s">
        <v>1284</v>
      </c>
      <c r="E421" s="6" t="s">
        <v>1284</v>
      </c>
      <c r="F421" s="6" t="s">
        <v>1284</v>
      </c>
      <c r="G421" s="6" t="s">
        <v>1284</v>
      </c>
      <c r="H421" s="6" t="s">
        <v>1284</v>
      </c>
      <c r="I421" s="6" t="s">
        <v>1284</v>
      </c>
      <c r="J421" s="6" t="s">
        <v>1284</v>
      </c>
      <c r="K421" s="6" t="s">
        <v>1284</v>
      </c>
      <c r="L421" s="6" t="s">
        <v>1284</v>
      </c>
      <c r="M421" s="6" t="s">
        <v>1284</v>
      </c>
      <c r="N421" s="6" t="s">
        <v>1284</v>
      </c>
      <c r="O421" s="6" t="s">
        <v>1284</v>
      </c>
      <c r="P421" s="6">
        <v>43096</v>
      </c>
      <c r="Q421" s="6" t="s">
        <v>1284</v>
      </c>
      <c r="R421" s="6" t="s">
        <v>1284</v>
      </c>
      <c r="S421" t="str">
        <f>VLOOKUP(A421,Clusters!A:C,3,0)</f>
        <v>C5</v>
      </c>
    </row>
    <row r="422" spans="1:19">
      <c r="A422" t="s">
        <v>1373</v>
      </c>
      <c r="B422" s="6" t="s">
        <v>1284</v>
      </c>
      <c r="C422" s="6" t="s">
        <v>1284</v>
      </c>
      <c r="D422" s="6" t="s">
        <v>1284</v>
      </c>
      <c r="E422" s="6" t="s">
        <v>1284</v>
      </c>
      <c r="F422" s="6" t="s">
        <v>1284</v>
      </c>
      <c r="G422" s="6" t="s">
        <v>1284</v>
      </c>
      <c r="H422" s="6" t="s">
        <v>1284</v>
      </c>
      <c r="I422" s="6" t="s">
        <v>1284</v>
      </c>
      <c r="J422" s="6" t="s">
        <v>1284</v>
      </c>
      <c r="K422" s="6" t="s">
        <v>1284</v>
      </c>
      <c r="L422" s="6" t="s">
        <v>1284</v>
      </c>
      <c r="M422" s="6" t="s">
        <v>1284</v>
      </c>
      <c r="N422" s="6" t="s">
        <v>1284</v>
      </c>
      <c r="O422" s="6" t="s">
        <v>1284</v>
      </c>
      <c r="P422" s="6">
        <v>42846</v>
      </c>
      <c r="Q422" s="6" t="s">
        <v>1284</v>
      </c>
      <c r="R422" s="6" t="s">
        <v>1284</v>
      </c>
      <c r="S422" t="str">
        <f>VLOOKUP(A422,Clusters!A:C,3,0)</f>
        <v>C5</v>
      </c>
    </row>
    <row r="423" spans="1:19">
      <c r="A423" t="s">
        <v>1374</v>
      </c>
      <c r="B423" s="6" t="s">
        <v>1284</v>
      </c>
      <c r="C423" s="6" t="s">
        <v>1284</v>
      </c>
      <c r="D423" s="6" t="s">
        <v>1284</v>
      </c>
      <c r="E423" s="6" t="s">
        <v>1284</v>
      </c>
      <c r="F423" s="6" t="s">
        <v>1284</v>
      </c>
      <c r="G423" s="6" t="s">
        <v>1284</v>
      </c>
      <c r="H423" s="6" t="s">
        <v>1284</v>
      </c>
      <c r="I423" s="6" t="s">
        <v>1284</v>
      </c>
      <c r="J423" s="6" t="s">
        <v>1284</v>
      </c>
      <c r="K423" s="6" t="s">
        <v>1284</v>
      </c>
      <c r="L423" s="6" t="s">
        <v>1284</v>
      </c>
      <c r="M423" s="6" t="s">
        <v>1284</v>
      </c>
      <c r="N423" s="6" t="s">
        <v>1284</v>
      </c>
      <c r="O423" s="6" t="s">
        <v>1284</v>
      </c>
      <c r="P423" s="6">
        <v>43096</v>
      </c>
      <c r="Q423" s="6" t="s">
        <v>1284</v>
      </c>
      <c r="R423" s="6" t="s">
        <v>1284</v>
      </c>
      <c r="S423" t="str">
        <f>VLOOKUP(A423,Clusters!A:C,3,0)</f>
        <v>C6</v>
      </c>
    </row>
    <row r="424" spans="1:19">
      <c r="A424" t="s">
        <v>1375</v>
      </c>
      <c r="B424" s="6" t="s">
        <v>1284</v>
      </c>
      <c r="C424" s="6" t="s">
        <v>1284</v>
      </c>
      <c r="D424" s="6" t="s">
        <v>1284</v>
      </c>
      <c r="E424" s="6" t="s">
        <v>1284</v>
      </c>
      <c r="F424" s="6" t="s">
        <v>1284</v>
      </c>
      <c r="G424" s="6" t="s">
        <v>1284</v>
      </c>
      <c r="H424" s="6" t="s">
        <v>1284</v>
      </c>
      <c r="I424" s="6" t="s">
        <v>1284</v>
      </c>
      <c r="J424" s="6" t="s">
        <v>1284</v>
      </c>
      <c r="K424" s="6" t="s">
        <v>1284</v>
      </c>
      <c r="L424" s="6" t="s">
        <v>1284</v>
      </c>
      <c r="M424" s="6" t="s">
        <v>1284</v>
      </c>
      <c r="N424" s="6" t="s">
        <v>1284</v>
      </c>
      <c r="O424" s="6" t="s">
        <v>1284</v>
      </c>
      <c r="P424" s="6">
        <v>43096</v>
      </c>
      <c r="Q424" s="6" t="s">
        <v>1284</v>
      </c>
      <c r="R424" s="6" t="s">
        <v>1284</v>
      </c>
      <c r="S424" t="str">
        <f>VLOOKUP(A424,Clusters!A:C,3,0)</f>
        <v>C6</v>
      </c>
    </row>
    <row r="425" spans="1:19">
      <c r="A425" t="s">
        <v>1376</v>
      </c>
      <c r="B425" s="6" t="s">
        <v>1284</v>
      </c>
      <c r="C425" s="6" t="s">
        <v>1284</v>
      </c>
      <c r="D425" s="6" t="s">
        <v>1284</v>
      </c>
      <c r="E425" s="6" t="s">
        <v>1284</v>
      </c>
      <c r="F425" s="6" t="s">
        <v>1284</v>
      </c>
      <c r="G425" s="6" t="s">
        <v>1284</v>
      </c>
      <c r="H425" s="6" t="s">
        <v>1284</v>
      </c>
      <c r="I425" s="6" t="s">
        <v>1284</v>
      </c>
      <c r="J425" s="6" t="s">
        <v>1284</v>
      </c>
      <c r="K425" s="6" t="s">
        <v>1284</v>
      </c>
      <c r="L425" s="6" t="s">
        <v>1284</v>
      </c>
      <c r="M425" s="6" t="s">
        <v>1284</v>
      </c>
      <c r="N425" s="6" t="s">
        <v>1284</v>
      </c>
      <c r="O425" s="6" t="s">
        <v>1284</v>
      </c>
      <c r="P425" s="6">
        <v>43096</v>
      </c>
      <c r="Q425" s="6" t="s">
        <v>1284</v>
      </c>
      <c r="R425" s="6" t="s">
        <v>1284</v>
      </c>
      <c r="S425" t="str">
        <f>VLOOKUP(A425,Clusters!A:C,3,0)</f>
        <v>C6</v>
      </c>
    </row>
    <row r="426" spans="1:19">
      <c r="A426" t="s">
        <v>1377</v>
      </c>
      <c r="B426" s="6" t="s">
        <v>1284</v>
      </c>
      <c r="C426" s="6" t="s">
        <v>1284</v>
      </c>
      <c r="D426" s="6" t="s">
        <v>1284</v>
      </c>
      <c r="E426" s="6" t="s">
        <v>1284</v>
      </c>
      <c r="F426" s="6" t="s">
        <v>1284</v>
      </c>
      <c r="G426" s="6" t="s">
        <v>1284</v>
      </c>
      <c r="H426" s="6" t="s">
        <v>1284</v>
      </c>
      <c r="I426" s="6" t="s">
        <v>1284</v>
      </c>
      <c r="J426" s="6" t="s">
        <v>1284</v>
      </c>
      <c r="K426" s="6" t="s">
        <v>1284</v>
      </c>
      <c r="L426" s="6" t="s">
        <v>1284</v>
      </c>
      <c r="M426" s="6" t="s">
        <v>1284</v>
      </c>
      <c r="N426" s="6" t="s">
        <v>1284</v>
      </c>
      <c r="O426" s="6" t="s">
        <v>1284</v>
      </c>
      <c r="P426" s="6">
        <v>43096</v>
      </c>
      <c r="Q426" s="6" t="s">
        <v>1284</v>
      </c>
      <c r="R426" s="6" t="s">
        <v>1284</v>
      </c>
      <c r="S426" t="str">
        <f>VLOOKUP(A426,Clusters!A:C,3,0)</f>
        <v>C6</v>
      </c>
    </row>
    <row r="427" spans="1:19">
      <c r="A427" t="s">
        <v>1378</v>
      </c>
      <c r="B427" s="6" t="s">
        <v>1284</v>
      </c>
      <c r="C427" s="6" t="s">
        <v>1284</v>
      </c>
      <c r="D427" s="6" t="s">
        <v>1284</v>
      </c>
      <c r="E427" s="6" t="s">
        <v>1284</v>
      </c>
      <c r="F427" s="6" t="s">
        <v>1284</v>
      </c>
      <c r="G427" s="6" t="s">
        <v>1284</v>
      </c>
      <c r="H427" s="6" t="s">
        <v>1284</v>
      </c>
      <c r="I427" s="6" t="s">
        <v>1284</v>
      </c>
      <c r="J427" s="6" t="s">
        <v>1284</v>
      </c>
      <c r="K427" s="6" t="s">
        <v>1284</v>
      </c>
      <c r="L427" s="6" t="s">
        <v>1284</v>
      </c>
      <c r="M427" s="6" t="s">
        <v>1284</v>
      </c>
      <c r="N427" s="6" t="s">
        <v>1284</v>
      </c>
      <c r="O427" s="6" t="s">
        <v>1284</v>
      </c>
      <c r="P427" s="6">
        <v>43096</v>
      </c>
      <c r="Q427" s="6" t="s">
        <v>1284</v>
      </c>
      <c r="R427" s="6" t="s">
        <v>1284</v>
      </c>
      <c r="S427" t="str">
        <f>VLOOKUP(A427,Clusters!A:C,3,0)</f>
        <v>C6</v>
      </c>
    </row>
    <row r="428" spans="1:19">
      <c r="A428" t="s">
        <v>1379</v>
      </c>
      <c r="B428" s="6" t="s">
        <v>1284</v>
      </c>
      <c r="C428" s="6" t="s">
        <v>1284</v>
      </c>
      <c r="D428" s="6" t="s">
        <v>1284</v>
      </c>
      <c r="E428" s="6" t="s">
        <v>1284</v>
      </c>
      <c r="F428" s="6" t="s">
        <v>1284</v>
      </c>
      <c r="G428" s="6" t="s">
        <v>1284</v>
      </c>
      <c r="H428" s="6" t="s">
        <v>1284</v>
      </c>
      <c r="I428" s="6" t="s">
        <v>1284</v>
      </c>
      <c r="J428" s="6" t="s">
        <v>1284</v>
      </c>
      <c r="K428" s="6" t="s">
        <v>1284</v>
      </c>
      <c r="L428" s="6" t="s">
        <v>1284</v>
      </c>
      <c r="M428" s="6" t="s">
        <v>1284</v>
      </c>
      <c r="N428" s="6" t="s">
        <v>1284</v>
      </c>
      <c r="O428" s="6" t="s">
        <v>1284</v>
      </c>
      <c r="P428" s="6">
        <v>43096</v>
      </c>
      <c r="Q428" s="6" t="s">
        <v>1284</v>
      </c>
      <c r="R428" s="6" t="s">
        <v>1284</v>
      </c>
      <c r="S428" t="str">
        <f>VLOOKUP(A428,Clusters!A:C,3,0)</f>
        <v>C6</v>
      </c>
    </row>
    <row r="429" spans="1:19">
      <c r="A429" t="s">
        <v>1380</v>
      </c>
      <c r="B429" s="6" t="s">
        <v>1284</v>
      </c>
      <c r="C429" s="6" t="s">
        <v>1284</v>
      </c>
      <c r="D429" s="6" t="s">
        <v>1284</v>
      </c>
      <c r="E429" s="6" t="s">
        <v>1284</v>
      </c>
      <c r="F429" s="6" t="s">
        <v>1284</v>
      </c>
      <c r="G429" s="6" t="s">
        <v>1284</v>
      </c>
      <c r="H429" s="6" t="s">
        <v>1284</v>
      </c>
      <c r="I429" s="6" t="s">
        <v>1284</v>
      </c>
      <c r="J429" s="6" t="s">
        <v>1284</v>
      </c>
      <c r="K429" s="6" t="s">
        <v>1284</v>
      </c>
      <c r="L429" s="6" t="s">
        <v>1284</v>
      </c>
      <c r="M429" s="6" t="s">
        <v>1284</v>
      </c>
      <c r="N429" s="6" t="s">
        <v>1284</v>
      </c>
      <c r="O429" s="6" t="s">
        <v>1284</v>
      </c>
      <c r="P429" s="6">
        <v>43096</v>
      </c>
      <c r="Q429" s="6" t="s">
        <v>1284</v>
      </c>
      <c r="R429" s="6" t="s">
        <v>1284</v>
      </c>
      <c r="S429" t="str">
        <f>VLOOKUP(A429,Clusters!A:C,3,0)</f>
        <v>C6</v>
      </c>
    </row>
    <row r="430" spans="1:19">
      <c r="A430" t="s">
        <v>1381</v>
      </c>
      <c r="B430" s="6" t="s">
        <v>1284</v>
      </c>
      <c r="C430" s="6" t="s">
        <v>1284</v>
      </c>
      <c r="D430" s="6" t="s">
        <v>1284</v>
      </c>
      <c r="E430" s="6" t="s">
        <v>1284</v>
      </c>
      <c r="F430" s="6" t="s">
        <v>1284</v>
      </c>
      <c r="G430" s="6" t="s">
        <v>1284</v>
      </c>
      <c r="H430" s="6" t="s">
        <v>1284</v>
      </c>
      <c r="I430" s="6" t="s">
        <v>1284</v>
      </c>
      <c r="J430" s="6" t="s">
        <v>1284</v>
      </c>
      <c r="K430" s="6" t="s">
        <v>1284</v>
      </c>
      <c r="L430" s="6" t="s">
        <v>1284</v>
      </c>
      <c r="M430" s="6" t="s">
        <v>1284</v>
      </c>
      <c r="N430" s="6" t="s">
        <v>1284</v>
      </c>
      <c r="O430" s="6" t="s">
        <v>1284</v>
      </c>
      <c r="P430" s="6">
        <v>43096</v>
      </c>
      <c r="Q430" s="6" t="s">
        <v>1284</v>
      </c>
      <c r="R430" s="6" t="s">
        <v>1284</v>
      </c>
      <c r="S430" t="str">
        <f>VLOOKUP(A430,Clusters!A:C,3,0)</f>
        <v>C6</v>
      </c>
    </row>
    <row r="431" spans="1:19">
      <c r="A431" t="s">
        <v>1382</v>
      </c>
      <c r="B431" s="6" t="s">
        <v>1284</v>
      </c>
      <c r="C431" s="6" t="s">
        <v>1284</v>
      </c>
      <c r="D431" s="6" t="s">
        <v>1284</v>
      </c>
      <c r="E431" s="6" t="s">
        <v>1284</v>
      </c>
      <c r="F431" s="6" t="s">
        <v>1284</v>
      </c>
      <c r="G431" s="6" t="s">
        <v>1284</v>
      </c>
      <c r="H431" s="6" t="s">
        <v>1284</v>
      </c>
      <c r="I431" s="6" t="s">
        <v>1284</v>
      </c>
      <c r="J431" s="6" t="s">
        <v>1284</v>
      </c>
      <c r="K431" s="6" t="s">
        <v>1284</v>
      </c>
      <c r="L431" s="6" t="s">
        <v>1284</v>
      </c>
      <c r="M431" s="6" t="s">
        <v>1284</v>
      </c>
      <c r="N431" s="6" t="s">
        <v>1284</v>
      </c>
      <c r="O431" s="6" t="s">
        <v>1284</v>
      </c>
      <c r="P431" s="6">
        <v>43096</v>
      </c>
      <c r="Q431" s="6" t="s">
        <v>1284</v>
      </c>
      <c r="R431" s="6" t="s">
        <v>1284</v>
      </c>
      <c r="S431" t="str">
        <f>VLOOKUP(A431,Clusters!A:C,3,0)</f>
        <v>C6</v>
      </c>
    </row>
    <row r="432" spans="1:19">
      <c r="A432" t="s">
        <v>1383</v>
      </c>
      <c r="B432" s="6" t="s">
        <v>1284</v>
      </c>
      <c r="C432" s="6" t="s">
        <v>1284</v>
      </c>
      <c r="D432" s="6" t="s">
        <v>1284</v>
      </c>
      <c r="E432" s="6" t="s">
        <v>1284</v>
      </c>
      <c r="F432" s="6" t="s">
        <v>1284</v>
      </c>
      <c r="G432" s="6" t="s">
        <v>1284</v>
      </c>
      <c r="H432" s="6" t="s">
        <v>1284</v>
      </c>
      <c r="I432" s="6" t="s">
        <v>1284</v>
      </c>
      <c r="J432" s="6" t="s">
        <v>1284</v>
      </c>
      <c r="K432" s="6" t="s">
        <v>1284</v>
      </c>
      <c r="L432" s="6" t="s">
        <v>1284</v>
      </c>
      <c r="M432" s="6" t="s">
        <v>1284</v>
      </c>
      <c r="N432" s="6" t="s">
        <v>1284</v>
      </c>
      <c r="O432" s="6" t="s">
        <v>1284</v>
      </c>
      <c r="P432" s="6">
        <v>43096</v>
      </c>
      <c r="Q432" s="6" t="s">
        <v>1284</v>
      </c>
      <c r="R432" s="6" t="s">
        <v>1284</v>
      </c>
      <c r="S432" t="str">
        <f>VLOOKUP(A432,Clusters!A:C,3,0)</f>
        <v>C6</v>
      </c>
    </row>
    <row r="433" spans="1:19">
      <c r="A433" t="s">
        <v>1384</v>
      </c>
      <c r="B433" s="6" t="s">
        <v>1284</v>
      </c>
      <c r="C433" s="6" t="s">
        <v>1284</v>
      </c>
      <c r="D433" s="6" t="s">
        <v>1284</v>
      </c>
      <c r="E433" s="6" t="s">
        <v>1284</v>
      </c>
      <c r="F433" s="6" t="s">
        <v>1284</v>
      </c>
      <c r="G433" s="6" t="s">
        <v>1284</v>
      </c>
      <c r="H433" s="6" t="s">
        <v>1284</v>
      </c>
      <c r="I433" s="6" t="s">
        <v>1284</v>
      </c>
      <c r="J433" s="6" t="s">
        <v>1284</v>
      </c>
      <c r="K433" s="6" t="s">
        <v>1284</v>
      </c>
      <c r="L433" s="6" t="s">
        <v>1284</v>
      </c>
      <c r="M433" s="6" t="s">
        <v>1284</v>
      </c>
      <c r="N433" s="6" t="s">
        <v>1284</v>
      </c>
      <c r="O433" s="6" t="s">
        <v>1284</v>
      </c>
      <c r="P433" s="6">
        <v>43096</v>
      </c>
      <c r="Q433" s="6" t="s">
        <v>1284</v>
      </c>
      <c r="R433" s="6" t="s">
        <v>1284</v>
      </c>
      <c r="S433" t="str">
        <f>VLOOKUP(A433,Clusters!A:C,3,0)</f>
        <v>C6</v>
      </c>
    </row>
    <row r="434" spans="1:19">
      <c r="A434" t="s">
        <v>1385</v>
      </c>
      <c r="B434" s="6" t="s">
        <v>1284</v>
      </c>
      <c r="C434" s="6" t="s">
        <v>1284</v>
      </c>
      <c r="D434" s="6" t="s">
        <v>1284</v>
      </c>
      <c r="E434" s="6" t="s">
        <v>1284</v>
      </c>
      <c r="F434" s="6" t="s">
        <v>1284</v>
      </c>
      <c r="G434" s="6" t="s">
        <v>1284</v>
      </c>
      <c r="H434" s="6" t="s">
        <v>1284</v>
      </c>
      <c r="I434" s="6" t="s">
        <v>1284</v>
      </c>
      <c r="J434" s="6" t="s">
        <v>1284</v>
      </c>
      <c r="K434" s="6" t="s">
        <v>1284</v>
      </c>
      <c r="L434" s="6" t="s">
        <v>1284</v>
      </c>
      <c r="M434" s="6" t="s">
        <v>1284</v>
      </c>
      <c r="N434" s="6" t="s">
        <v>1284</v>
      </c>
      <c r="O434" s="6" t="s">
        <v>1284</v>
      </c>
      <c r="P434" s="6">
        <v>43096</v>
      </c>
      <c r="Q434" s="6" t="s">
        <v>1284</v>
      </c>
      <c r="R434" s="6" t="s">
        <v>1284</v>
      </c>
      <c r="S434" t="str">
        <f>VLOOKUP(A434,Clusters!A:C,3,0)</f>
        <v>C6</v>
      </c>
    </row>
    <row r="435" spans="1:19">
      <c r="A435" t="s">
        <v>1386</v>
      </c>
      <c r="B435" s="6" t="s">
        <v>1284</v>
      </c>
      <c r="C435" s="6" t="s">
        <v>1284</v>
      </c>
      <c r="D435" s="6" t="s">
        <v>1284</v>
      </c>
      <c r="E435" s="6" t="s">
        <v>1284</v>
      </c>
      <c r="F435" s="6" t="s">
        <v>1284</v>
      </c>
      <c r="G435" s="6" t="s">
        <v>1284</v>
      </c>
      <c r="H435" s="6" t="s">
        <v>1284</v>
      </c>
      <c r="I435" s="6" t="s">
        <v>1284</v>
      </c>
      <c r="J435" s="6" t="s">
        <v>1284</v>
      </c>
      <c r="K435" s="6" t="s">
        <v>1284</v>
      </c>
      <c r="L435" s="6" t="s">
        <v>1284</v>
      </c>
      <c r="M435" s="6" t="s">
        <v>1284</v>
      </c>
      <c r="N435" s="6" t="s">
        <v>1284</v>
      </c>
      <c r="O435" s="6" t="s">
        <v>1284</v>
      </c>
      <c r="P435" s="6">
        <v>43096</v>
      </c>
      <c r="Q435" s="6" t="s">
        <v>1284</v>
      </c>
      <c r="R435" s="6" t="s">
        <v>1284</v>
      </c>
      <c r="S435" t="str">
        <f>VLOOKUP(A435,Clusters!A:C,3,0)</f>
        <v>C6</v>
      </c>
    </row>
    <row r="436" spans="1:19">
      <c r="A436" t="s">
        <v>1387</v>
      </c>
      <c r="B436" s="6" t="s">
        <v>1284</v>
      </c>
      <c r="C436" s="6" t="s">
        <v>1284</v>
      </c>
      <c r="D436" s="6" t="s">
        <v>1284</v>
      </c>
      <c r="E436" s="6" t="s">
        <v>1284</v>
      </c>
      <c r="F436" s="6" t="s">
        <v>1284</v>
      </c>
      <c r="G436" s="6" t="s">
        <v>1284</v>
      </c>
      <c r="H436" s="6" t="s">
        <v>1284</v>
      </c>
      <c r="I436" s="6" t="s">
        <v>1284</v>
      </c>
      <c r="J436" s="6" t="s">
        <v>1284</v>
      </c>
      <c r="K436" s="6" t="s">
        <v>1284</v>
      </c>
      <c r="L436" s="6" t="s">
        <v>1284</v>
      </c>
      <c r="M436" s="6" t="s">
        <v>1284</v>
      </c>
      <c r="N436" s="6" t="s">
        <v>1284</v>
      </c>
      <c r="O436" s="6" t="s">
        <v>1284</v>
      </c>
      <c r="P436" s="6">
        <v>43096</v>
      </c>
      <c r="Q436" s="6" t="s">
        <v>1284</v>
      </c>
      <c r="R436" s="6" t="s">
        <v>1284</v>
      </c>
      <c r="S436" t="str">
        <f>VLOOKUP(A436,Clusters!A:C,3,0)</f>
        <v>C6</v>
      </c>
    </row>
    <row r="437" spans="1:19">
      <c r="A437" t="s">
        <v>1388</v>
      </c>
      <c r="B437" s="6" t="s">
        <v>1284</v>
      </c>
      <c r="C437" s="6" t="s">
        <v>1284</v>
      </c>
      <c r="D437" s="6" t="s">
        <v>1284</v>
      </c>
      <c r="E437" s="6" t="s">
        <v>1284</v>
      </c>
      <c r="F437" s="6" t="s">
        <v>1284</v>
      </c>
      <c r="G437" s="6" t="s">
        <v>1284</v>
      </c>
      <c r="H437" s="6" t="s">
        <v>1284</v>
      </c>
      <c r="I437" s="6" t="s">
        <v>1284</v>
      </c>
      <c r="J437" s="6" t="s">
        <v>1284</v>
      </c>
      <c r="K437" s="6" t="s">
        <v>1284</v>
      </c>
      <c r="L437" s="6" t="s">
        <v>1284</v>
      </c>
      <c r="M437" s="6" t="s">
        <v>1284</v>
      </c>
      <c r="N437" s="6" t="s">
        <v>1284</v>
      </c>
      <c r="O437" s="6" t="s">
        <v>1284</v>
      </c>
      <c r="P437" s="6">
        <v>43096</v>
      </c>
      <c r="Q437" s="6" t="s">
        <v>1284</v>
      </c>
      <c r="R437" s="6" t="s">
        <v>1284</v>
      </c>
      <c r="S437" t="str">
        <f>VLOOKUP(A437,Clusters!A:C,3,0)</f>
        <v>C6</v>
      </c>
    </row>
    <row r="438" spans="1:19">
      <c r="A438" t="s">
        <v>1389</v>
      </c>
      <c r="B438" s="6" t="s">
        <v>1284</v>
      </c>
      <c r="C438" s="6" t="s">
        <v>1284</v>
      </c>
      <c r="D438" s="6" t="s">
        <v>1284</v>
      </c>
      <c r="E438" s="6" t="s">
        <v>1284</v>
      </c>
      <c r="F438" s="6" t="s">
        <v>1284</v>
      </c>
      <c r="G438" s="6" t="s">
        <v>1284</v>
      </c>
      <c r="H438" s="6" t="s">
        <v>1284</v>
      </c>
      <c r="I438" s="6" t="s">
        <v>1284</v>
      </c>
      <c r="J438" s="6" t="s">
        <v>1284</v>
      </c>
      <c r="K438" s="6" t="s">
        <v>1284</v>
      </c>
      <c r="L438" s="6" t="s">
        <v>1284</v>
      </c>
      <c r="M438" s="6" t="s">
        <v>1284</v>
      </c>
      <c r="N438" s="6" t="s">
        <v>1284</v>
      </c>
      <c r="O438" s="6" t="s">
        <v>1284</v>
      </c>
      <c r="P438" s="6">
        <v>43096</v>
      </c>
      <c r="Q438" s="6" t="s">
        <v>1284</v>
      </c>
      <c r="R438" s="6" t="s">
        <v>1284</v>
      </c>
      <c r="S438" t="str">
        <f>VLOOKUP(A438,Clusters!A:C,3,0)</f>
        <v>C6</v>
      </c>
    </row>
    <row r="439" spans="1:19">
      <c r="A439" t="s">
        <v>1390</v>
      </c>
      <c r="B439" s="6" t="s">
        <v>1284</v>
      </c>
      <c r="C439" s="6" t="s">
        <v>1284</v>
      </c>
      <c r="D439" s="6" t="s">
        <v>1284</v>
      </c>
      <c r="E439" s="6" t="s">
        <v>1284</v>
      </c>
      <c r="F439" s="6" t="s">
        <v>1284</v>
      </c>
      <c r="G439" s="6" t="s">
        <v>1284</v>
      </c>
      <c r="H439" s="6" t="s">
        <v>1284</v>
      </c>
      <c r="I439" s="6" t="s">
        <v>1284</v>
      </c>
      <c r="J439" s="6" t="s">
        <v>1284</v>
      </c>
      <c r="K439" s="6" t="s">
        <v>1284</v>
      </c>
      <c r="L439" s="6" t="s">
        <v>1284</v>
      </c>
      <c r="M439" s="6" t="s">
        <v>1284</v>
      </c>
      <c r="N439" s="6" t="s">
        <v>1284</v>
      </c>
      <c r="O439" s="6" t="s">
        <v>1284</v>
      </c>
      <c r="P439" s="6">
        <v>43096</v>
      </c>
      <c r="Q439" s="6" t="s">
        <v>1284</v>
      </c>
      <c r="R439" s="6" t="s">
        <v>1284</v>
      </c>
      <c r="S439" t="str">
        <f>VLOOKUP(A439,Clusters!A:C,3,0)</f>
        <v>C6</v>
      </c>
    </row>
    <row r="440" spans="1:19">
      <c r="A440" t="s">
        <v>1391</v>
      </c>
      <c r="B440" s="6" t="s">
        <v>1284</v>
      </c>
      <c r="C440" s="6" t="s">
        <v>1284</v>
      </c>
      <c r="D440" s="6" t="s">
        <v>1284</v>
      </c>
      <c r="E440" s="6" t="s">
        <v>1284</v>
      </c>
      <c r="F440" s="6" t="s">
        <v>1284</v>
      </c>
      <c r="G440" s="6" t="s">
        <v>1284</v>
      </c>
      <c r="H440" s="6" t="s">
        <v>1284</v>
      </c>
      <c r="I440" s="6" t="s">
        <v>1284</v>
      </c>
      <c r="J440" s="6" t="s">
        <v>1284</v>
      </c>
      <c r="K440" s="6" t="s">
        <v>1284</v>
      </c>
      <c r="L440" s="6" t="s">
        <v>1284</v>
      </c>
      <c r="M440" s="6" t="s">
        <v>1284</v>
      </c>
      <c r="N440" s="6" t="s">
        <v>1284</v>
      </c>
      <c r="O440" s="6" t="s">
        <v>1284</v>
      </c>
      <c r="P440" s="6">
        <v>43096</v>
      </c>
      <c r="Q440" s="6" t="s">
        <v>1284</v>
      </c>
      <c r="R440" s="6" t="s">
        <v>1284</v>
      </c>
      <c r="S440" t="str">
        <f>VLOOKUP(A440,Clusters!A:C,3,0)</f>
        <v>C6</v>
      </c>
    </row>
    <row r="441" spans="1:19">
      <c r="A441" t="s">
        <v>1392</v>
      </c>
      <c r="B441" s="6" t="s">
        <v>1284</v>
      </c>
      <c r="C441" s="6" t="s">
        <v>1284</v>
      </c>
      <c r="D441" s="6" t="s">
        <v>1284</v>
      </c>
      <c r="E441" s="6" t="s">
        <v>1284</v>
      </c>
      <c r="F441" s="6" t="s">
        <v>1284</v>
      </c>
      <c r="G441" s="6" t="s">
        <v>1284</v>
      </c>
      <c r="H441" s="6" t="s">
        <v>1284</v>
      </c>
      <c r="I441" s="6" t="s">
        <v>1284</v>
      </c>
      <c r="J441" s="6" t="s">
        <v>1284</v>
      </c>
      <c r="K441" s="6" t="s">
        <v>1284</v>
      </c>
      <c r="L441" s="6" t="s">
        <v>1284</v>
      </c>
      <c r="M441" s="6" t="s">
        <v>1284</v>
      </c>
      <c r="N441" s="6" t="s">
        <v>1284</v>
      </c>
      <c r="O441" s="6" t="s">
        <v>1284</v>
      </c>
      <c r="P441" s="6">
        <v>43096</v>
      </c>
      <c r="Q441" s="6" t="s">
        <v>1284</v>
      </c>
      <c r="R441" s="6" t="s">
        <v>1284</v>
      </c>
      <c r="S441" t="str">
        <f>VLOOKUP(A441,Clusters!A:C,3,0)</f>
        <v>C6</v>
      </c>
    </row>
    <row r="442" spans="1:19">
      <c r="A442" t="s">
        <v>1393</v>
      </c>
      <c r="B442" s="6" t="s">
        <v>1284</v>
      </c>
      <c r="C442" s="6" t="s">
        <v>1284</v>
      </c>
      <c r="D442" s="6" t="s">
        <v>1284</v>
      </c>
      <c r="E442" s="6" t="s">
        <v>1284</v>
      </c>
      <c r="F442" s="6" t="s">
        <v>1284</v>
      </c>
      <c r="G442" s="6" t="s">
        <v>1284</v>
      </c>
      <c r="H442" s="6" t="s">
        <v>1284</v>
      </c>
      <c r="I442" s="6" t="s">
        <v>1284</v>
      </c>
      <c r="J442" s="6" t="s">
        <v>1284</v>
      </c>
      <c r="K442" s="6" t="s">
        <v>1284</v>
      </c>
      <c r="L442" s="6" t="s">
        <v>1284</v>
      </c>
      <c r="M442" s="6" t="s">
        <v>1284</v>
      </c>
      <c r="N442" s="6" t="s">
        <v>1284</v>
      </c>
      <c r="O442" s="6" t="s">
        <v>1284</v>
      </c>
      <c r="P442" s="6">
        <v>43096</v>
      </c>
      <c r="Q442" s="6" t="s">
        <v>1284</v>
      </c>
      <c r="R442" s="6" t="s">
        <v>1284</v>
      </c>
      <c r="S442" t="str">
        <f>VLOOKUP(A442,Clusters!A:C,3,0)</f>
        <v>C6</v>
      </c>
    </row>
    <row r="443" spans="1:19">
      <c r="A443" t="s">
        <v>1394</v>
      </c>
      <c r="B443" s="6" t="s">
        <v>1284</v>
      </c>
      <c r="C443" s="6" t="s">
        <v>1284</v>
      </c>
      <c r="D443" s="6" t="s">
        <v>1284</v>
      </c>
      <c r="E443" s="6" t="s">
        <v>1284</v>
      </c>
      <c r="F443" s="6" t="s">
        <v>1284</v>
      </c>
      <c r="G443" s="6" t="s">
        <v>1284</v>
      </c>
      <c r="H443" s="6" t="s">
        <v>1284</v>
      </c>
      <c r="I443" s="6" t="s">
        <v>1284</v>
      </c>
      <c r="J443" s="6" t="s">
        <v>1284</v>
      </c>
      <c r="K443" s="6" t="s">
        <v>1284</v>
      </c>
      <c r="L443" s="6" t="s">
        <v>1284</v>
      </c>
      <c r="M443" s="6" t="s">
        <v>1284</v>
      </c>
      <c r="N443" s="6" t="s">
        <v>1284</v>
      </c>
      <c r="O443" s="6" t="s">
        <v>1284</v>
      </c>
      <c r="P443" s="6">
        <v>43096</v>
      </c>
      <c r="Q443" s="6" t="s">
        <v>1284</v>
      </c>
      <c r="R443" s="6" t="s">
        <v>1284</v>
      </c>
      <c r="S443" t="str">
        <f>VLOOKUP(A443,Clusters!A:C,3,0)</f>
        <v>C6</v>
      </c>
    </row>
    <row r="444" spans="1:19">
      <c r="A444" t="s">
        <v>1395</v>
      </c>
      <c r="B444" s="6" t="s">
        <v>1284</v>
      </c>
      <c r="C444" s="6" t="s">
        <v>1284</v>
      </c>
      <c r="D444" s="6" t="s">
        <v>1284</v>
      </c>
      <c r="E444" s="6" t="s">
        <v>1284</v>
      </c>
      <c r="F444" s="6" t="s">
        <v>1284</v>
      </c>
      <c r="G444" s="6" t="s">
        <v>1284</v>
      </c>
      <c r="H444" s="6" t="s">
        <v>1284</v>
      </c>
      <c r="I444" s="6" t="s">
        <v>1284</v>
      </c>
      <c r="J444" s="6" t="s">
        <v>1284</v>
      </c>
      <c r="K444" s="6" t="s">
        <v>1284</v>
      </c>
      <c r="L444" s="6" t="s">
        <v>1284</v>
      </c>
      <c r="M444" s="6" t="s">
        <v>1284</v>
      </c>
      <c r="N444" s="6" t="s">
        <v>1284</v>
      </c>
      <c r="O444" s="6" t="s">
        <v>1284</v>
      </c>
      <c r="P444" s="6">
        <v>43096</v>
      </c>
      <c r="Q444" s="6" t="s">
        <v>1284</v>
      </c>
      <c r="R444" s="6" t="s">
        <v>1284</v>
      </c>
      <c r="S444" t="str">
        <f>VLOOKUP(A444,Clusters!A:C,3,0)</f>
        <v>C6</v>
      </c>
    </row>
    <row r="445" spans="1:19">
      <c r="A445" t="s">
        <v>1396</v>
      </c>
      <c r="B445" s="6" t="s">
        <v>1284</v>
      </c>
      <c r="C445" s="6" t="s">
        <v>1284</v>
      </c>
      <c r="D445" s="6" t="s">
        <v>1284</v>
      </c>
      <c r="E445" s="6" t="s">
        <v>1284</v>
      </c>
      <c r="F445" s="6" t="s">
        <v>1284</v>
      </c>
      <c r="G445" s="6" t="s">
        <v>1284</v>
      </c>
      <c r="H445" s="6" t="s">
        <v>1284</v>
      </c>
      <c r="I445" s="6" t="s">
        <v>1284</v>
      </c>
      <c r="J445" s="6" t="s">
        <v>1284</v>
      </c>
      <c r="K445" s="6" t="s">
        <v>1284</v>
      </c>
      <c r="L445" s="6" t="s">
        <v>1284</v>
      </c>
      <c r="M445" s="6" t="s">
        <v>1284</v>
      </c>
      <c r="N445" s="6" t="s">
        <v>1284</v>
      </c>
      <c r="O445" s="6" t="s">
        <v>1284</v>
      </c>
      <c r="P445" s="6">
        <v>43096</v>
      </c>
      <c r="Q445" s="6" t="s">
        <v>1284</v>
      </c>
      <c r="R445" s="6" t="s">
        <v>1284</v>
      </c>
      <c r="S445" t="str">
        <f>VLOOKUP(A445,Clusters!A:C,3,0)</f>
        <v>C6</v>
      </c>
    </row>
    <row r="446" spans="1:19">
      <c r="A446" t="s">
        <v>1397</v>
      </c>
      <c r="B446" s="6" t="s">
        <v>1284</v>
      </c>
      <c r="C446" s="6" t="s">
        <v>1284</v>
      </c>
      <c r="D446" s="6" t="s">
        <v>1284</v>
      </c>
      <c r="E446" s="6" t="s">
        <v>1284</v>
      </c>
      <c r="F446" s="6" t="s">
        <v>1284</v>
      </c>
      <c r="G446" s="6" t="s">
        <v>1284</v>
      </c>
      <c r="H446" s="6" t="s">
        <v>1284</v>
      </c>
      <c r="I446" s="6" t="s">
        <v>1284</v>
      </c>
      <c r="J446" s="6" t="s">
        <v>1284</v>
      </c>
      <c r="K446" s="6" t="s">
        <v>1284</v>
      </c>
      <c r="L446" s="6" t="s">
        <v>1284</v>
      </c>
      <c r="M446" s="6" t="s">
        <v>1284</v>
      </c>
      <c r="N446" s="6" t="s">
        <v>1284</v>
      </c>
      <c r="O446" s="6" t="s">
        <v>1284</v>
      </c>
      <c r="P446" s="6">
        <v>43096</v>
      </c>
      <c r="Q446" s="6" t="s">
        <v>1284</v>
      </c>
      <c r="R446" s="6" t="s">
        <v>1284</v>
      </c>
      <c r="S446" t="str">
        <f>VLOOKUP(A446,Clusters!A:C,3,0)</f>
        <v>C6</v>
      </c>
    </row>
    <row r="447" spans="1:19">
      <c r="A447" t="s">
        <v>1398</v>
      </c>
      <c r="B447" s="6" t="s">
        <v>1284</v>
      </c>
      <c r="C447" s="6" t="s">
        <v>1284</v>
      </c>
      <c r="D447" s="6" t="s">
        <v>1284</v>
      </c>
      <c r="E447" s="6" t="s">
        <v>1284</v>
      </c>
      <c r="F447" s="6" t="s">
        <v>1284</v>
      </c>
      <c r="G447" s="6" t="s">
        <v>1284</v>
      </c>
      <c r="H447" s="6" t="s">
        <v>1284</v>
      </c>
      <c r="I447" s="6" t="s">
        <v>1284</v>
      </c>
      <c r="J447" s="6" t="s">
        <v>1284</v>
      </c>
      <c r="K447" s="6" t="s">
        <v>1284</v>
      </c>
      <c r="L447" s="6" t="s">
        <v>1284</v>
      </c>
      <c r="M447" s="6" t="s">
        <v>1284</v>
      </c>
      <c r="N447" s="6" t="s">
        <v>1284</v>
      </c>
      <c r="O447" s="6" t="s">
        <v>1284</v>
      </c>
      <c r="P447" s="6">
        <v>43096</v>
      </c>
      <c r="Q447" s="6" t="s">
        <v>1284</v>
      </c>
      <c r="R447" s="6" t="s">
        <v>1284</v>
      </c>
      <c r="S447" t="str">
        <f>VLOOKUP(A447,Clusters!A:C,3,0)</f>
        <v>C6</v>
      </c>
    </row>
    <row r="448" spans="1:19">
      <c r="A448" t="s">
        <v>969</v>
      </c>
      <c r="B448" s="6" t="s">
        <v>1284</v>
      </c>
      <c r="C448" s="6" t="s">
        <v>1284</v>
      </c>
      <c r="D448" s="6" t="s">
        <v>1284</v>
      </c>
      <c r="E448" s="6" t="s">
        <v>1284</v>
      </c>
      <c r="F448" s="6">
        <v>42781.666666666701</v>
      </c>
      <c r="G448" s="6" t="s">
        <v>1284</v>
      </c>
      <c r="H448" s="6">
        <v>42782</v>
      </c>
      <c r="I448" s="6" t="s">
        <v>1284</v>
      </c>
      <c r="J448" s="6" t="s">
        <v>1284</v>
      </c>
      <c r="K448" s="6" t="s">
        <v>1284</v>
      </c>
      <c r="L448" s="6" t="s">
        <v>1284</v>
      </c>
      <c r="M448" s="6" t="s">
        <v>1284</v>
      </c>
      <c r="N448" s="6" t="s">
        <v>1284</v>
      </c>
      <c r="O448" s="6" t="s">
        <v>1284</v>
      </c>
      <c r="P448" s="6" t="s">
        <v>1284</v>
      </c>
      <c r="Q448" s="6" t="s">
        <v>1284</v>
      </c>
      <c r="R448" s="6" t="s">
        <v>1284</v>
      </c>
      <c r="S448" t="str">
        <f>VLOOKUP(A448,Clusters!A:C,3,0)</f>
        <v>C6</v>
      </c>
    </row>
    <row r="449" spans="1:19">
      <c r="A449" t="s">
        <v>970</v>
      </c>
      <c r="B449" s="6" t="s">
        <v>1284</v>
      </c>
      <c r="C449" s="6" t="s">
        <v>1284</v>
      </c>
      <c r="D449" s="6" t="s">
        <v>1284</v>
      </c>
      <c r="E449" s="6" t="s">
        <v>1284</v>
      </c>
      <c r="F449" s="6">
        <v>42827.708333333299</v>
      </c>
      <c r="G449" s="6" t="s">
        <v>1284</v>
      </c>
      <c r="H449" s="6">
        <v>42828</v>
      </c>
      <c r="I449" s="6" t="s">
        <v>1284</v>
      </c>
      <c r="J449" s="6" t="s">
        <v>1284</v>
      </c>
      <c r="K449" s="6" t="s">
        <v>1284</v>
      </c>
      <c r="L449" s="6" t="s">
        <v>1284</v>
      </c>
      <c r="M449" s="6" t="s">
        <v>1284</v>
      </c>
      <c r="N449" s="6" t="s">
        <v>1284</v>
      </c>
      <c r="O449" s="6" t="s">
        <v>1284</v>
      </c>
      <c r="P449" s="6" t="s">
        <v>1284</v>
      </c>
      <c r="Q449" s="6" t="s">
        <v>1284</v>
      </c>
      <c r="R449" s="6" t="s">
        <v>1284</v>
      </c>
      <c r="S449" t="str">
        <f>VLOOKUP(A449,Clusters!A:C,3,0)</f>
        <v>C6</v>
      </c>
    </row>
    <row r="450" spans="1:19">
      <c r="A450" t="s">
        <v>202</v>
      </c>
      <c r="B450" s="6" t="s">
        <v>1284</v>
      </c>
      <c r="C450" s="6" t="s">
        <v>1284</v>
      </c>
      <c r="D450" s="6" t="s">
        <v>1284</v>
      </c>
      <c r="E450" s="6" t="s">
        <v>1284</v>
      </c>
      <c r="F450" s="6" t="s">
        <v>1284</v>
      </c>
      <c r="G450" s="6" t="s">
        <v>1284</v>
      </c>
      <c r="H450" s="6">
        <v>42828</v>
      </c>
      <c r="I450" s="6" t="s">
        <v>1284</v>
      </c>
      <c r="J450" s="6" t="s">
        <v>1284</v>
      </c>
      <c r="K450" s="6" t="s">
        <v>1284</v>
      </c>
      <c r="L450" s="6" t="s">
        <v>1284</v>
      </c>
      <c r="M450" s="6" t="s">
        <v>1284</v>
      </c>
      <c r="N450" s="6" t="s">
        <v>1284</v>
      </c>
      <c r="O450" s="6" t="s">
        <v>1284</v>
      </c>
      <c r="P450" s="6" t="s">
        <v>1284</v>
      </c>
      <c r="Q450" s="6" t="s">
        <v>1284</v>
      </c>
      <c r="R450" s="6" t="s">
        <v>1284</v>
      </c>
      <c r="S450" t="str">
        <f>VLOOKUP(A450,Clusters!A:C,3,0)</f>
        <v>C1</v>
      </c>
    </row>
    <row r="451" spans="1:19">
      <c r="A451" t="s">
        <v>1122</v>
      </c>
      <c r="B451" s="6" t="s">
        <v>1284</v>
      </c>
      <c r="C451" s="6" t="s">
        <v>1284</v>
      </c>
      <c r="D451" s="6" t="s">
        <v>1284</v>
      </c>
      <c r="E451" s="6" t="s">
        <v>1284</v>
      </c>
      <c r="F451" s="6" t="s">
        <v>1284</v>
      </c>
      <c r="G451" s="6" t="s">
        <v>1284</v>
      </c>
      <c r="H451" s="6">
        <v>42968</v>
      </c>
      <c r="I451" s="6" t="s">
        <v>1284</v>
      </c>
      <c r="J451" s="6" t="s">
        <v>1284</v>
      </c>
      <c r="K451" s="6" t="s">
        <v>1284</v>
      </c>
      <c r="L451" s="6" t="s">
        <v>1284</v>
      </c>
      <c r="M451" s="6" t="s">
        <v>1284</v>
      </c>
      <c r="N451" s="6">
        <v>42957</v>
      </c>
      <c r="O451" s="6" t="s">
        <v>1284</v>
      </c>
      <c r="P451" s="6" t="s">
        <v>1284</v>
      </c>
      <c r="Q451" s="6" t="s">
        <v>1284</v>
      </c>
      <c r="R451" s="6" t="s">
        <v>1284</v>
      </c>
      <c r="S451" t="str">
        <f>VLOOKUP(A451,Clusters!A:C,3,0)</f>
        <v>C1</v>
      </c>
    </row>
    <row r="452" spans="1:19">
      <c r="A452" t="s">
        <v>1123</v>
      </c>
      <c r="B452" s="6" t="s">
        <v>1284</v>
      </c>
      <c r="C452" s="6" t="s">
        <v>1284</v>
      </c>
      <c r="D452" s="6" t="s">
        <v>1284</v>
      </c>
      <c r="E452" s="6" t="s">
        <v>1284</v>
      </c>
      <c r="F452" s="6" t="s">
        <v>1284</v>
      </c>
      <c r="G452" s="6" t="s">
        <v>1284</v>
      </c>
      <c r="H452" s="6">
        <v>42968</v>
      </c>
      <c r="I452" s="6" t="s">
        <v>1284</v>
      </c>
      <c r="J452" s="6" t="s">
        <v>1284</v>
      </c>
      <c r="K452" s="6" t="s">
        <v>1284</v>
      </c>
      <c r="L452" s="6" t="s">
        <v>1284</v>
      </c>
      <c r="M452" s="6" t="s">
        <v>1284</v>
      </c>
      <c r="N452" s="6" t="s">
        <v>1284</v>
      </c>
      <c r="O452" s="6" t="s">
        <v>1284</v>
      </c>
      <c r="P452" s="6" t="s">
        <v>1284</v>
      </c>
      <c r="Q452" s="6" t="s">
        <v>1284</v>
      </c>
      <c r="R452" s="6" t="s">
        <v>1284</v>
      </c>
      <c r="S452" t="str">
        <f>VLOOKUP(A452,Clusters!A:C,3,0)</f>
        <v>C1</v>
      </c>
    </row>
    <row r="453" spans="1:19">
      <c r="A453" t="s">
        <v>1124</v>
      </c>
      <c r="B453" s="6" t="s">
        <v>1284</v>
      </c>
      <c r="C453" s="6" t="s">
        <v>1284</v>
      </c>
      <c r="D453" s="6" t="s">
        <v>1284</v>
      </c>
      <c r="E453" s="6" t="s">
        <v>1284</v>
      </c>
      <c r="F453" s="6" t="s">
        <v>1284</v>
      </c>
      <c r="G453" s="6" t="s">
        <v>1284</v>
      </c>
      <c r="H453" s="6">
        <v>42968</v>
      </c>
      <c r="I453" s="6" t="s">
        <v>1284</v>
      </c>
      <c r="J453" s="6" t="s">
        <v>1284</v>
      </c>
      <c r="K453" s="6" t="s">
        <v>1284</v>
      </c>
      <c r="L453" s="6" t="s">
        <v>1284</v>
      </c>
      <c r="M453" s="6" t="s">
        <v>1284</v>
      </c>
      <c r="N453" s="6" t="s">
        <v>1284</v>
      </c>
      <c r="O453" s="6" t="s">
        <v>1284</v>
      </c>
      <c r="P453" s="6" t="s">
        <v>1284</v>
      </c>
      <c r="Q453" s="6" t="s">
        <v>1284</v>
      </c>
      <c r="R453" s="6" t="s">
        <v>1284</v>
      </c>
      <c r="S453" t="str">
        <f>VLOOKUP(A453,Clusters!A:C,3,0)</f>
        <v>C1</v>
      </c>
    </row>
    <row r="454" spans="1:19">
      <c r="A454" t="s">
        <v>1125</v>
      </c>
      <c r="B454" s="6" t="s">
        <v>1284</v>
      </c>
      <c r="C454" s="6" t="s">
        <v>1284</v>
      </c>
      <c r="D454" s="6" t="s">
        <v>1284</v>
      </c>
      <c r="E454" s="6" t="s">
        <v>1284</v>
      </c>
      <c r="F454" s="6" t="s">
        <v>1284</v>
      </c>
      <c r="G454" s="6" t="s">
        <v>1284</v>
      </c>
      <c r="H454" s="6">
        <v>42769</v>
      </c>
      <c r="I454" s="6" t="s">
        <v>1284</v>
      </c>
      <c r="J454" s="6" t="s">
        <v>1284</v>
      </c>
      <c r="K454" s="6" t="s">
        <v>1284</v>
      </c>
      <c r="L454" s="6" t="s">
        <v>1284</v>
      </c>
      <c r="M454" s="6" t="s">
        <v>1284</v>
      </c>
      <c r="N454" s="6">
        <v>42957</v>
      </c>
      <c r="O454" s="6" t="s">
        <v>1284</v>
      </c>
      <c r="P454" s="6" t="s">
        <v>1284</v>
      </c>
      <c r="Q454" s="6" t="s">
        <v>1284</v>
      </c>
      <c r="R454" s="6" t="s">
        <v>1284</v>
      </c>
      <c r="S454" t="str">
        <f>VLOOKUP(A454,Clusters!A:C,3,0)</f>
        <v>C1</v>
      </c>
    </row>
    <row r="455" spans="1:19">
      <c r="A455" t="s">
        <v>1194</v>
      </c>
      <c r="B455" s="6" t="s">
        <v>1284</v>
      </c>
      <c r="C455" s="6" t="s">
        <v>1284</v>
      </c>
      <c r="D455" s="6" t="s">
        <v>1284</v>
      </c>
      <c r="E455" s="6" t="s">
        <v>1284</v>
      </c>
      <c r="F455" s="6" t="s">
        <v>1284</v>
      </c>
      <c r="G455" s="6" t="s">
        <v>1284</v>
      </c>
      <c r="H455" s="6" t="s">
        <v>1284</v>
      </c>
      <c r="I455" s="6" t="s">
        <v>1284</v>
      </c>
      <c r="J455" s="6">
        <v>43296</v>
      </c>
      <c r="K455" s="6" t="s">
        <v>1284</v>
      </c>
      <c r="L455" s="6" t="s">
        <v>1284</v>
      </c>
      <c r="M455" s="6" t="s">
        <v>1284</v>
      </c>
      <c r="N455" s="6" t="s">
        <v>1284</v>
      </c>
      <c r="O455" s="6" t="s">
        <v>1284</v>
      </c>
      <c r="P455" s="6" t="s">
        <v>1284</v>
      </c>
      <c r="Q455" s="6" t="s">
        <v>1284</v>
      </c>
      <c r="R455" s="6" t="s">
        <v>1284</v>
      </c>
      <c r="S455" t="str">
        <f>VLOOKUP(A455,Clusters!A:C,3,0)</f>
        <v>C3</v>
      </c>
    </row>
    <row r="456" spans="1:19">
      <c r="A456" t="s">
        <v>1195</v>
      </c>
      <c r="B456" s="6" t="s">
        <v>1284</v>
      </c>
      <c r="C456" s="6" t="s">
        <v>1284</v>
      </c>
      <c r="D456" s="6" t="s">
        <v>1284</v>
      </c>
      <c r="E456" s="6" t="s">
        <v>1284</v>
      </c>
      <c r="F456" s="6" t="s">
        <v>1284</v>
      </c>
      <c r="G456" s="6" t="s">
        <v>1284</v>
      </c>
      <c r="H456" s="6" t="s">
        <v>1284</v>
      </c>
      <c r="I456" s="6" t="s">
        <v>1284</v>
      </c>
      <c r="J456" s="6" t="s">
        <v>1284</v>
      </c>
      <c r="K456" s="6" t="s">
        <v>1284</v>
      </c>
      <c r="L456" s="6" t="s">
        <v>1284</v>
      </c>
      <c r="M456" s="6" t="s">
        <v>1284</v>
      </c>
      <c r="N456" s="6">
        <v>42957</v>
      </c>
      <c r="O456" s="6" t="s">
        <v>1284</v>
      </c>
      <c r="P456" s="6" t="s">
        <v>1284</v>
      </c>
      <c r="Q456" s="6" t="s">
        <v>1284</v>
      </c>
      <c r="R456" s="6" t="s">
        <v>1284</v>
      </c>
      <c r="S456" t="str">
        <f>VLOOKUP(A456,Clusters!A:C,3,0)</f>
        <v>C3</v>
      </c>
    </row>
    <row r="457" spans="1:19">
      <c r="A457" t="s">
        <v>1196</v>
      </c>
      <c r="B457" s="6" t="s">
        <v>1284</v>
      </c>
      <c r="C457" s="6" t="s">
        <v>1284</v>
      </c>
      <c r="D457" s="6" t="s">
        <v>1284</v>
      </c>
      <c r="E457" s="6" t="s">
        <v>1284</v>
      </c>
      <c r="F457" s="6" t="s">
        <v>1284</v>
      </c>
      <c r="G457" s="6" t="s">
        <v>1284</v>
      </c>
      <c r="H457" s="6" t="s">
        <v>1284</v>
      </c>
      <c r="I457" s="6" t="s">
        <v>1284</v>
      </c>
      <c r="J457" s="6" t="s">
        <v>1284</v>
      </c>
      <c r="K457" s="6" t="s">
        <v>1284</v>
      </c>
      <c r="L457" s="6" t="s">
        <v>1284</v>
      </c>
      <c r="M457" s="6" t="s">
        <v>1284</v>
      </c>
      <c r="N457" s="6">
        <v>42897</v>
      </c>
      <c r="O457" s="6" t="s">
        <v>1284</v>
      </c>
      <c r="P457" s="6" t="s">
        <v>1284</v>
      </c>
      <c r="Q457" s="6" t="s">
        <v>1284</v>
      </c>
      <c r="R457" s="6" t="s">
        <v>1284</v>
      </c>
      <c r="S457" t="str">
        <f>VLOOKUP(A457,Clusters!A:C,3,0)</f>
        <v>C3</v>
      </c>
    </row>
    <row r="458" spans="1:19">
      <c r="A458" t="s">
        <v>1197</v>
      </c>
      <c r="B458" s="6" t="s">
        <v>1284</v>
      </c>
      <c r="C458" s="6" t="s">
        <v>1284</v>
      </c>
      <c r="D458" s="6" t="s">
        <v>1284</v>
      </c>
      <c r="E458" s="6" t="s">
        <v>1284</v>
      </c>
      <c r="F458" s="6" t="s">
        <v>1284</v>
      </c>
      <c r="G458" s="6" t="s">
        <v>1284</v>
      </c>
      <c r="H458" s="6" t="s">
        <v>1284</v>
      </c>
      <c r="I458" s="6" t="s">
        <v>1284</v>
      </c>
      <c r="J458" s="6" t="s">
        <v>1284</v>
      </c>
      <c r="K458" s="6" t="s">
        <v>1284</v>
      </c>
      <c r="L458" s="6" t="s">
        <v>1284</v>
      </c>
      <c r="M458" s="6" t="s">
        <v>1284</v>
      </c>
      <c r="N458" s="6">
        <v>42957</v>
      </c>
      <c r="O458" s="6" t="s">
        <v>1284</v>
      </c>
      <c r="P458" s="6" t="s">
        <v>1284</v>
      </c>
      <c r="Q458" s="6" t="s">
        <v>1284</v>
      </c>
      <c r="R458" s="6" t="s">
        <v>1284</v>
      </c>
      <c r="S458" t="str">
        <f>VLOOKUP(A458,Clusters!A:C,3,0)</f>
        <v>C3</v>
      </c>
    </row>
    <row r="459" spans="1:19">
      <c r="A459" t="s">
        <v>1198</v>
      </c>
      <c r="B459" s="6" t="s">
        <v>1284</v>
      </c>
      <c r="C459" s="6" t="s">
        <v>1284</v>
      </c>
      <c r="D459" s="6" t="s">
        <v>1284</v>
      </c>
      <c r="E459" s="6" t="s">
        <v>1284</v>
      </c>
      <c r="F459" s="6" t="s">
        <v>1284</v>
      </c>
      <c r="G459" s="6" t="s">
        <v>1284</v>
      </c>
      <c r="H459" s="6" t="s">
        <v>1284</v>
      </c>
      <c r="I459" s="6" t="s">
        <v>1284</v>
      </c>
      <c r="J459" s="6" t="s">
        <v>1284</v>
      </c>
      <c r="K459" s="6" t="s">
        <v>1284</v>
      </c>
      <c r="L459" s="6" t="s">
        <v>1284</v>
      </c>
      <c r="M459" s="6" t="s">
        <v>1284</v>
      </c>
      <c r="N459" s="6">
        <v>42957</v>
      </c>
      <c r="O459" s="6" t="s">
        <v>1284</v>
      </c>
      <c r="P459" s="6" t="s">
        <v>1284</v>
      </c>
      <c r="Q459" s="6" t="s">
        <v>1284</v>
      </c>
      <c r="R459" s="6" t="s">
        <v>1284</v>
      </c>
      <c r="S459" t="str">
        <f>VLOOKUP(A459,Clusters!A:C,3,0)</f>
        <v>C3</v>
      </c>
    </row>
    <row r="460" spans="1:19">
      <c r="A460" t="s">
        <v>524</v>
      </c>
      <c r="B460" s="6" t="s">
        <v>1284</v>
      </c>
      <c r="C460" s="6" t="s">
        <v>1284</v>
      </c>
      <c r="D460" s="6" t="s">
        <v>1284</v>
      </c>
      <c r="E460" s="6" t="s">
        <v>1284</v>
      </c>
      <c r="F460" s="6">
        <v>43098.666666666701</v>
      </c>
      <c r="G460" s="6" t="s">
        <v>1284</v>
      </c>
      <c r="H460" s="6" t="s">
        <v>1284</v>
      </c>
      <c r="I460" s="6" t="s">
        <v>1284</v>
      </c>
      <c r="J460" s="6" t="s">
        <v>1284</v>
      </c>
      <c r="K460" s="6" t="s">
        <v>1284</v>
      </c>
      <c r="L460" s="6" t="s">
        <v>1284</v>
      </c>
      <c r="M460" s="6" t="s">
        <v>1284</v>
      </c>
      <c r="N460" s="6" t="s">
        <v>1284</v>
      </c>
      <c r="O460" s="6" t="s">
        <v>1284</v>
      </c>
      <c r="P460" s="6" t="s">
        <v>1284</v>
      </c>
      <c r="Q460" s="6" t="s">
        <v>1284</v>
      </c>
      <c r="R460" s="6" t="s">
        <v>1284</v>
      </c>
      <c r="S460" t="str">
        <f>VLOOKUP(A460,Clusters!A:C,3,0)</f>
        <v>C3</v>
      </c>
    </row>
    <row r="461" spans="1:19">
      <c r="A461" t="s">
        <v>525</v>
      </c>
      <c r="B461" s="6" t="s">
        <v>1284</v>
      </c>
      <c r="C461" s="6" t="s">
        <v>1284</v>
      </c>
      <c r="D461" s="6" t="s">
        <v>1284</v>
      </c>
      <c r="E461" s="6" t="s">
        <v>1284</v>
      </c>
      <c r="F461" s="6" t="s">
        <v>1284</v>
      </c>
      <c r="G461" s="6" t="s">
        <v>1284</v>
      </c>
      <c r="H461" s="6">
        <v>42872</v>
      </c>
      <c r="I461" s="6" t="s">
        <v>1284</v>
      </c>
      <c r="J461" s="6" t="s">
        <v>1284</v>
      </c>
      <c r="K461" s="6" t="s">
        <v>1284</v>
      </c>
      <c r="L461" s="6" t="s">
        <v>1284</v>
      </c>
      <c r="M461" s="6" t="s">
        <v>1284</v>
      </c>
      <c r="N461" s="6" t="s">
        <v>1284</v>
      </c>
      <c r="O461" s="6" t="s">
        <v>1284</v>
      </c>
      <c r="P461" s="6" t="s">
        <v>1284</v>
      </c>
      <c r="Q461" s="6" t="s">
        <v>1284</v>
      </c>
      <c r="R461" s="6" t="s">
        <v>1284</v>
      </c>
      <c r="S461" t="str">
        <f>VLOOKUP(A461,Clusters!A:C,3,0)</f>
        <v>C3</v>
      </c>
    </row>
    <row r="462" spans="1:19">
      <c r="A462" t="s">
        <v>526</v>
      </c>
      <c r="B462" s="6" t="s">
        <v>1284</v>
      </c>
      <c r="C462" s="6" t="s">
        <v>1284</v>
      </c>
      <c r="D462" s="6" t="s">
        <v>1284</v>
      </c>
      <c r="E462" s="6" t="s">
        <v>1284</v>
      </c>
      <c r="F462" s="6" t="s">
        <v>1284</v>
      </c>
      <c r="G462" s="6">
        <v>43023</v>
      </c>
      <c r="H462" s="6" t="s">
        <v>1284</v>
      </c>
      <c r="I462" s="6" t="s">
        <v>1284</v>
      </c>
      <c r="J462" s="6" t="s">
        <v>1284</v>
      </c>
      <c r="K462" s="6" t="s">
        <v>1284</v>
      </c>
      <c r="L462" s="6" t="s">
        <v>1284</v>
      </c>
      <c r="M462" s="6" t="s">
        <v>1284</v>
      </c>
      <c r="N462" s="6" t="s">
        <v>1284</v>
      </c>
      <c r="O462" s="6" t="s">
        <v>1284</v>
      </c>
      <c r="P462" s="6" t="s">
        <v>1284</v>
      </c>
      <c r="Q462" s="6" t="s">
        <v>1284</v>
      </c>
      <c r="R462" s="6" t="s">
        <v>1284</v>
      </c>
      <c r="S462" t="str">
        <f>VLOOKUP(A462,Clusters!A:C,3,0)</f>
        <v>C3</v>
      </c>
    </row>
    <row r="463" spans="1:19">
      <c r="A463" t="s">
        <v>527</v>
      </c>
      <c r="B463" s="6" t="s">
        <v>1284</v>
      </c>
      <c r="C463" s="6" t="s">
        <v>1284</v>
      </c>
      <c r="D463" s="6" t="s">
        <v>1284</v>
      </c>
      <c r="E463" s="6" t="s">
        <v>1284</v>
      </c>
      <c r="F463" s="6">
        <v>42998.708333333299</v>
      </c>
      <c r="G463" s="6" t="s">
        <v>1284</v>
      </c>
      <c r="H463" s="6" t="s">
        <v>1284</v>
      </c>
      <c r="I463" s="6" t="s">
        <v>1284</v>
      </c>
      <c r="J463" s="6" t="s">
        <v>1284</v>
      </c>
      <c r="K463" s="6" t="s">
        <v>1284</v>
      </c>
      <c r="L463" s="6" t="s">
        <v>1284</v>
      </c>
      <c r="M463" s="6" t="s">
        <v>1284</v>
      </c>
      <c r="N463" s="6" t="s">
        <v>1284</v>
      </c>
      <c r="O463" s="6" t="s">
        <v>1284</v>
      </c>
      <c r="P463" s="6" t="s">
        <v>1284</v>
      </c>
      <c r="Q463" s="6" t="s">
        <v>1284</v>
      </c>
      <c r="R463" s="6" t="s">
        <v>1284</v>
      </c>
      <c r="S463" t="str">
        <f>VLOOKUP(A463,Clusters!A:C,3,0)</f>
        <v>C3</v>
      </c>
    </row>
    <row r="464" spans="1:19">
      <c r="A464" t="s">
        <v>1199</v>
      </c>
      <c r="B464" s="6" t="s">
        <v>1284</v>
      </c>
      <c r="C464" s="6" t="s">
        <v>1284</v>
      </c>
      <c r="D464" s="6" t="s">
        <v>1284</v>
      </c>
      <c r="E464" s="6" t="s">
        <v>1284</v>
      </c>
      <c r="F464" s="6" t="s">
        <v>1284</v>
      </c>
      <c r="G464" s="6" t="s">
        <v>1284</v>
      </c>
      <c r="H464" s="6" t="s">
        <v>1284</v>
      </c>
      <c r="I464" s="6" t="s">
        <v>1284</v>
      </c>
      <c r="J464" s="6" t="s">
        <v>1284</v>
      </c>
      <c r="K464" s="6" t="s">
        <v>1284</v>
      </c>
      <c r="L464" s="6" t="s">
        <v>1284</v>
      </c>
      <c r="M464" s="6" t="s">
        <v>1284</v>
      </c>
      <c r="N464" s="6">
        <v>42957</v>
      </c>
      <c r="O464" s="6" t="s">
        <v>1284</v>
      </c>
      <c r="P464" s="6" t="s">
        <v>1284</v>
      </c>
      <c r="Q464" s="6" t="s">
        <v>1284</v>
      </c>
      <c r="R464" s="6" t="s">
        <v>1284</v>
      </c>
      <c r="S464" t="str">
        <f>VLOOKUP(A464,Clusters!A:C,3,0)</f>
        <v>C3</v>
      </c>
    </row>
    <row r="465" spans="1:19">
      <c r="A465" t="s">
        <v>529</v>
      </c>
      <c r="B465" s="6" t="s">
        <v>1284</v>
      </c>
      <c r="C465" s="6" t="s">
        <v>1284</v>
      </c>
      <c r="D465" s="6" t="s">
        <v>1284</v>
      </c>
      <c r="E465" s="6" t="s">
        <v>1284</v>
      </c>
      <c r="F465" s="6" t="s">
        <v>1284</v>
      </c>
      <c r="G465" s="6">
        <v>43023</v>
      </c>
      <c r="H465" s="6" t="s">
        <v>1284</v>
      </c>
      <c r="I465" s="6" t="s">
        <v>1284</v>
      </c>
      <c r="J465" s="6" t="s">
        <v>1284</v>
      </c>
      <c r="K465" s="6" t="s">
        <v>1284</v>
      </c>
      <c r="L465" s="6" t="s">
        <v>1284</v>
      </c>
      <c r="M465" s="6" t="s">
        <v>1284</v>
      </c>
      <c r="N465" s="6" t="s">
        <v>1284</v>
      </c>
      <c r="O465" s="6" t="s">
        <v>1284</v>
      </c>
      <c r="P465" s="6" t="s">
        <v>1284</v>
      </c>
      <c r="Q465" s="6" t="s">
        <v>1284</v>
      </c>
      <c r="R465" s="6" t="s">
        <v>1284</v>
      </c>
      <c r="S465" t="str">
        <f>VLOOKUP(A465,Clusters!A:C,3,0)</f>
        <v>C3</v>
      </c>
    </row>
    <row r="466" spans="1:19">
      <c r="A466" t="s">
        <v>530</v>
      </c>
      <c r="B466" s="6" t="s">
        <v>1284</v>
      </c>
      <c r="C466" s="6" t="s">
        <v>1284</v>
      </c>
      <c r="D466" s="6" t="s">
        <v>1284</v>
      </c>
      <c r="E466" s="6" t="s">
        <v>1284</v>
      </c>
      <c r="F466" s="6">
        <v>42863.708333333299</v>
      </c>
      <c r="G466" s="6" t="s">
        <v>1284</v>
      </c>
      <c r="H466" s="6" t="s">
        <v>1284</v>
      </c>
      <c r="I466" s="6" t="s">
        <v>1284</v>
      </c>
      <c r="J466" s="6" t="s">
        <v>1284</v>
      </c>
      <c r="K466" s="6" t="s">
        <v>1284</v>
      </c>
      <c r="L466" s="6" t="s">
        <v>1284</v>
      </c>
      <c r="M466" s="6" t="s">
        <v>1284</v>
      </c>
      <c r="N466" s="6" t="s">
        <v>1284</v>
      </c>
      <c r="O466" s="6" t="s">
        <v>1284</v>
      </c>
      <c r="P466" s="6" t="s">
        <v>1284</v>
      </c>
      <c r="Q466" s="6" t="s">
        <v>1284</v>
      </c>
      <c r="R466" s="6" t="s">
        <v>1284</v>
      </c>
      <c r="S466" t="str">
        <f>VLOOKUP(A466,Clusters!A:C,3,0)</f>
        <v>C3</v>
      </c>
    </row>
    <row r="467" spans="1:19">
      <c r="A467" t="s">
        <v>1399</v>
      </c>
      <c r="B467" s="6">
        <v>42985</v>
      </c>
      <c r="C467" s="6" t="s">
        <v>1284</v>
      </c>
      <c r="D467" s="6" t="s">
        <v>1284</v>
      </c>
      <c r="E467" s="6" t="s">
        <v>1284</v>
      </c>
      <c r="F467" s="6" t="s">
        <v>1284</v>
      </c>
      <c r="G467" s="6" t="s">
        <v>1284</v>
      </c>
      <c r="H467" s="6" t="s">
        <v>1284</v>
      </c>
      <c r="I467" s="6" t="s">
        <v>1284</v>
      </c>
      <c r="J467" s="6" t="s">
        <v>1284</v>
      </c>
      <c r="K467" s="6" t="s">
        <v>1284</v>
      </c>
      <c r="L467" s="6" t="s">
        <v>1284</v>
      </c>
      <c r="M467" s="6" t="s">
        <v>1284</v>
      </c>
      <c r="N467" s="6" t="s">
        <v>1284</v>
      </c>
      <c r="O467" s="6" t="s">
        <v>1284</v>
      </c>
      <c r="P467" s="6" t="s">
        <v>1284</v>
      </c>
      <c r="Q467" s="6" t="s">
        <v>1284</v>
      </c>
      <c r="R467" s="6" t="s">
        <v>1284</v>
      </c>
      <c r="S467" t="str">
        <f>VLOOKUP(A467,Clusters!A:C,3,0)</f>
        <v>C3</v>
      </c>
    </row>
    <row r="468" spans="1:19">
      <c r="A468" t="s">
        <v>1400</v>
      </c>
      <c r="B468" s="6">
        <v>43266</v>
      </c>
      <c r="C468" s="6" t="s">
        <v>1284</v>
      </c>
      <c r="D468" s="6" t="s">
        <v>1284</v>
      </c>
      <c r="E468" s="6" t="s">
        <v>1284</v>
      </c>
      <c r="F468" s="6" t="s">
        <v>1284</v>
      </c>
      <c r="G468" s="6" t="s">
        <v>1284</v>
      </c>
      <c r="H468" s="6" t="s">
        <v>1284</v>
      </c>
      <c r="I468" s="6" t="s">
        <v>1284</v>
      </c>
      <c r="J468" s="6" t="s">
        <v>1284</v>
      </c>
      <c r="K468" s="6" t="s">
        <v>1284</v>
      </c>
      <c r="L468" s="6" t="s">
        <v>1284</v>
      </c>
      <c r="M468" s="6" t="s">
        <v>1284</v>
      </c>
      <c r="N468" s="6" t="s">
        <v>1284</v>
      </c>
      <c r="O468" s="6" t="s">
        <v>1284</v>
      </c>
      <c r="P468" s="6" t="s">
        <v>1284</v>
      </c>
      <c r="Q468" s="6" t="s">
        <v>1284</v>
      </c>
      <c r="R468" s="6" t="s">
        <v>1284</v>
      </c>
      <c r="S468" t="str">
        <f>VLOOKUP(A468,Clusters!A:C,3,0)</f>
        <v>C3</v>
      </c>
    </row>
    <row r="469" spans="1:19">
      <c r="A469" t="s">
        <v>535</v>
      </c>
      <c r="B469" s="6" t="s">
        <v>1284</v>
      </c>
      <c r="C469" s="6" t="s">
        <v>1284</v>
      </c>
      <c r="D469" s="6" t="s">
        <v>1284</v>
      </c>
      <c r="E469" s="6" t="s">
        <v>1284</v>
      </c>
      <c r="F469" s="6" t="s">
        <v>1284</v>
      </c>
      <c r="G469" s="6">
        <v>43023</v>
      </c>
      <c r="H469" s="6" t="s">
        <v>1284</v>
      </c>
      <c r="I469" s="6" t="s">
        <v>1284</v>
      </c>
      <c r="J469" s="6" t="s">
        <v>1284</v>
      </c>
      <c r="K469" s="6" t="s">
        <v>1284</v>
      </c>
      <c r="L469" s="6" t="s">
        <v>1284</v>
      </c>
      <c r="M469" s="6" t="s">
        <v>1284</v>
      </c>
      <c r="N469" s="6" t="s">
        <v>1284</v>
      </c>
      <c r="O469" s="6" t="s">
        <v>1284</v>
      </c>
      <c r="P469" s="6" t="s">
        <v>1284</v>
      </c>
      <c r="Q469" s="6" t="s">
        <v>1284</v>
      </c>
      <c r="R469" s="6" t="s">
        <v>1284</v>
      </c>
      <c r="S469" t="str">
        <f>VLOOKUP(A469,Clusters!A:C,3,0)</f>
        <v>C3</v>
      </c>
    </row>
    <row r="470" spans="1:19">
      <c r="A470" t="s">
        <v>536</v>
      </c>
      <c r="B470" s="6" t="s">
        <v>1284</v>
      </c>
      <c r="C470" s="6" t="s">
        <v>1284</v>
      </c>
      <c r="D470" s="6" t="s">
        <v>1284</v>
      </c>
      <c r="E470" s="6" t="s">
        <v>1284</v>
      </c>
      <c r="F470" s="6" t="s">
        <v>1284</v>
      </c>
      <c r="G470" s="6">
        <v>43023</v>
      </c>
      <c r="H470" s="6" t="s">
        <v>1284</v>
      </c>
      <c r="I470" s="6" t="s">
        <v>1284</v>
      </c>
      <c r="J470" s="6" t="s">
        <v>1284</v>
      </c>
      <c r="K470" s="6" t="s">
        <v>1284</v>
      </c>
      <c r="L470" s="6" t="s">
        <v>1284</v>
      </c>
      <c r="M470" s="6" t="s">
        <v>1284</v>
      </c>
      <c r="N470" s="6" t="s">
        <v>1284</v>
      </c>
      <c r="O470" s="6" t="s">
        <v>1284</v>
      </c>
      <c r="P470" s="6" t="s">
        <v>1284</v>
      </c>
      <c r="Q470" s="6" t="s">
        <v>1284</v>
      </c>
      <c r="R470" s="6" t="s">
        <v>1284</v>
      </c>
      <c r="S470" t="str">
        <f>VLOOKUP(A470,Clusters!A:C,3,0)</f>
        <v>C3</v>
      </c>
    </row>
    <row r="471" spans="1:19">
      <c r="A471" t="s">
        <v>203</v>
      </c>
      <c r="B471" s="6" t="s">
        <v>1284</v>
      </c>
      <c r="C471" s="6" t="s">
        <v>1284</v>
      </c>
      <c r="D471" s="6" t="s">
        <v>1284</v>
      </c>
      <c r="E471" s="6" t="s">
        <v>1284</v>
      </c>
      <c r="F471" s="6">
        <v>43098.666666666701</v>
      </c>
      <c r="G471" s="6" t="s">
        <v>1284</v>
      </c>
      <c r="H471" s="6" t="s">
        <v>1284</v>
      </c>
      <c r="I471" s="6" t="s">
        <v>1284</v>
      </c>
      <c r="J471" s="6" t="s">
        <v>1284</v>
      </c>
      <c r="K471" s="6" t="s">
        <v>1284</v>
      </c>
      <c r="L471" s="6" t="s">
        <v>1284</v>
      </c>
      <c r="M471" s="6" t="s">
        <v>1284</v>
      </c>
      <c r="N471" s="6" t="s">
        <v>1284</v>
      </c>
      <c r="O471" s="6" t="s">
        <v>1284</v>
      </c>
      <c r="P471" s="6" t="s">
        <v>1284</v>
      </c>
      <c r="Q471" s="6" t="s">
        <v>1284</v>
      </c>
      <c r="R471" s="6" t="s">
        <v>1284</v>
      </c>
      <c r="S471" t="str">
        <f>VLOOKUP(A471,Clusters!A:C,3,0)</f>
        <v>C1</v>
      </c>
    </row>
    <row r="472" spans="1:19">
      <c r="A472" t="s">
        <v>1401</v>
      </c>
      <c r="B472" s="6" t="s">
        <v>1284</v>
      </c>
      <c r="C472" s="6">
        <v>42962</v>
      </c>
      <c r="D472" s="6" t="s">
        <v>1284</v>
      </c>
      <c r="E472" s="6" t="s">
        <v>1284</v>
      </c>
      <c r="F472" s="6" t="s">
        <v>1284</v>
      </c>
      <c r="G472" s="6" t="s">
        <v>1284</v>
      </c>
      <c r="H472" s="6" t="s">
        <v>1284</v>
      </c>
      <c r="I472" s="6" t="s">
        <v>1284</v>
      </c>
      <c r="J472" s="6" t="s">
        <v>1284</v>
      </c>
      <c r="K472" s="6" t="s">
        <v>1284</v>
      </c>
      <c r="L472" s="6" t="s">
        <v>1284</v>
      </c>
      <c r="M472" s="6" t="s">
        <v>1284</v>
      </c>
      <c r="N472" s="6" t="s">
        <v>1284</v>
      </c>
      <c r="O472" s="6" t="s">
        <v>1284</v>
      </c>
      <c r="P472" s="6" t="s">
        <v>1284</v>
      </c>
      <c r="Q472" s="6" t="s">
        <v>1284</v>
      </c>
      <c r="R472" s="6" t="s">
        <v>1284</v>
      </c>
      <c r="S472" t="str">
        <f>VLOOKUP(A472,Clusters!A:C,3,0)</f>
        <v>C3</v>
      </c>
    </row>
    <row r="473" spans="1:19">
      <c r="A473" t="s">
        <v>1131</v>
      </c>
      <c r="B473" s="6" t="s">
        <v>1284</v>
      </c>
      <c r="C473" s="6" t="s">
        <v>1284</v>
      </c>
      <c r="D473" s="6" t="s">
        <v>1284</v>
      </c>
      <c r="E473" s="6" t="s">
        <v>1284</v>
      </c>
      <c r="F473" s="6" t="s">
        <v>1284</v>
      </c>
      <c r="G473" s="6" t="s">
        <v>1284</v>
      </c>
      <c r="H473" s="6">
        <v>42923</v>
      </c>
      <c r="I473" s="6" t="s">
        <v>1284</v>
      </c>
      <c r="J473" s="6" t="s">
        <v>1284</v>
      </c>
      <c r="K473" s="6" t="s">
        <v>1284</v>
      </c>
      <c r="L473" s="6" t="s">
        <v>1284</v>
      </c>
      <c r="M473" s="6" t="s">
        <v>1284</v>
      </c>
      <c r="N473" s="6" t="s">
        <v>1284</v>
      </c>
      <c r="O473" s="6" t="s">
        <v>1284</v>
      </c>
      <c r="P473" s="6" t="s">
        <v>1284</v>
      </c>
      <c r="Q473" s="6" t="s">
        <v>1284</v>
      </c>
      <c r="R473" s="6" t="s">
        <v>1284</v>
      </c>
      <c r="S473" t="str">
        <f>VLOOKUP(A473,Clusters!A:C,3,0)</f>
        <v>C2</v>
      </c>
    </row>
    <row r="474" spans="1:19">
      <c r="A474" t="s">
        <v>467</v>
      </c>
      <c r="B474" s="6" t="s">
        <v>1284</v>
      </c>
      <c r="C474" s="6" t="s">
        <v>1284</v>
      </c>
      <c r="D474" s="6" t="s">
        <v>1284</v>
      </c>
      <c r="E474" s="6" t="s">
        <v>1284</v>
      </c>
      <c r="F474" s="6">
        <v>42788.666666666701</v>
      </c>
      <c r="G474" s="6" t="s">
        <v>1284</v>
      </c>
      <c r="H474" s="6" t="s">
        <v>1284</v>
      </c>
      <c r="I474" s="6" t="s">
        <v>1284</v>
      </c>
      <c r="J474" s="6" t="s">
        <v>1284</v>
      </c>
      <c r="K474" s="6" t="s">
        <v>1284</v>
      </c>
      <c r="L474" s="6" t="s">
        <v>1284</v>
      </c>
      <c r="M474" s="6" t="s">
        <v>1284</v>
      </c>
      <c r="N474" s="6" t="s">
        <v>1284</v>
      </c>
      <c r="O474" s="6" t="s">
        <v>1284</v>
      </c>
      <c r="P474" s="6" t="s">
        <v>1284</v>
      </c>
      <c r="Q474" s="6" t="s">
        <v>1284</v>
      </c>
      <c r="R474" s="6" t="s">
        <v>1284</v>
      </c>
      <c r="S474" t="str">
        <f>VLOOKUP(A474,Clusters!A:C,3,0)</f>
        <v>C3</v>
      </c>
    </row>
    <row r="475" spans="1:19">
      <c r="A475" t="s">
        <v>256</v>
      </c>
      <c r="B475" s="6" t="s">
        <v>1284</v>
      </c>
      <c r="C475" s="6" t="s">
        <v>1284</v>
      </c>
      <c r="D475" s="6" t="s">
        <v>1284</v>
      </c>
      <c r="E475" s="6" t="s">
        <v>1284</v>
      </c>
      <c r="F475" s="6">
        <v>42766.666666666701</v>
      </c>
      <c r="G475" s="6" t="s">
        <v>1284</v>
      </c>
      <c r="H475" s="6">
        <v>42740</v>
      </c>
      <c r="I475" s="6" t="s">
        <v>1284</v>
      </c>
      <c r="J475" s="6" t="s">
        <v>1284</v>
      </c>
      <c r="K475" s="6" t="s">
        <v>1284</v>
      </c>
      <c r="L475" s="6" t="s">
        <v>1284</v>
      </c>
      <c r="M475" s="6" t="s">
        <v>1284</v>
      </c>
      <c r="N475" s="6" t="s">
        <v>1284</v>
      </c>
      <c r="O475" s="6" t="s">
        <v>1284</v>
      </c>
      <c r="P475" s="6" t="s">
        <v>1284</v>
      </c>
      <c r="Q475" s="6" t="s">
        <v>1284</v>
      </c>
      <c r="R475" s="6" t="s">
        <v>1284</v>
      </c>
      <c r="S475" t="str">
        <f>VLOOKUP(A475,Clusters!A:C,3,0)</f>
        <v>C2</v>
      </c>
    </row>
    <row r="476" spans="1:19">
      <c r="A476" t="s">
        <v>107</v>
      </c>
      <c r="B476" s="6" t="s">
        <v>1284</v>
      </c>
      <c r="C476" s="6" t="s">
        <v>1284</v>
      </c>
      <c r="D476" s="6" t="s">
        <v>1284</v>
      </c>
      <c r="E476" s="6" t="s">
        <v>1284</v>
      </c>
      <c r="F476" s="6">
        <v>42766.666666666701</v>
      </c>
      <c r="G476" s="6" t="s">
        <v>1284</v>
      </c>
      <c r="H476" s="6">
        <v>42761</v>
      </c>
      <c r="I476" s="6" t="s">
        <v>1284</v>
      </c>
      <c r="J476" s="6" t="s">
        <v>1284</v>
      </c>
      <c r="K476" s="6" t="s">
        <v>1284</v>
      </c>
      <c r="L476" s="6" t="s">
        <v>1284</v>
      </c>
      <c r="M476" s="6" t="s">
        <v>1284</v>
      </c>
      <c r="N476" s="6" t="s">
        <v>1284</v>
      </c>
      <c r="O476" s="6" t="s">
        <v>1284</v>
      </c>
      <c r="P476" s="6" t="s">
        <v>1284</v>
      </c>
      <c r="Q476" s="6" t="s">
        <v>1284</v>
      </c>
      <c r="R476" s="6" t="s">
        <v>1284</v>
      </c>
      <c r="S476" t="str">
        <f>VLOOKUP(A476,Clusters!A:C,3,0)</f>
        <v>C1</v>
      </c>
    </row>
    <row r="477" spans="1:19">
      <c r="A477" t="s">
        <v>108</v>
      </c>
      <c r="B477" s="6" t="s">
        <v>1284</v>
      </c>
      <c r="C477" s="6" t="s">
        <v>1284</v>
      </c>
      <c r="D477" s="6" t="s">
        <v>1284</v>
      </c>
      <c r="E477" s="6" t="s">
        <v>1284</v>
      </c>
      <c r="F477" s="6">
        <v>42788.666666666701</v>
      </c>
      <c r="G477" s="6" t="s">
        <v>1284</v>
      </c>
      <c r="H477" s="6">
        <v>42768</v>
      </c>
      <c r="I477" s="6" t="s">
        <v>1284</v>
      </c>
      <c r="J477" s="6" t="s">
        <v>1284</v>
      </c>
      <c r="K477" s="6" t="s">
        <v>1284</v>
      </c>
      <c r="L477" s="6" t="s">
        <v>1284</v>
      </c>
      <c r="M477" s="6" t="s">
        <v>1284</v>
      </c>
      <c r="N477" s="6" t="s">
        <v>1284</v>
      </c>
      <c r="O477" s="6" t="s">
        <v>1284</v>
      </c>
      <c r="P477" s="6" t="s">
        <v>1284</v>
      </c>
      <c r="Q477" s="6" t="s">
        <v>1284</v>
      </c>
      <c r="R477" s="6" t="s">
        <v>1284</v>
      </c>
      <c r="S477" t="str">
        <f>VLOOKUP(A477,Clusters!A:C,3,0)</f>
        <v>C1</v>
      </c>
    </row>
    <row r="478" spans="1:19">
      <c r="A478" t="s">
        <v>138</v>
      </c>
      <c r="B478" s="6" t="s">
        <v>1284</v>
      </c>
      <c r="C478" s="6" t="s">
        <v>1284</v>
      </c>
      <c r="D478" s="6" t="s">
        <v>1284</v>
      </c>
      <c r="E478" s="6" t="s">
        <v>1284</v>
      </c>
      <c r="F478" s="6">
        <v>42766.666666666701</v>
      </c>
      <c r="G478" s="6" t="s">
        <v>1284</v>
      </c>
      <c r="H478" s="6" t="s">
        <v>1284</v>
      </c>
      <c r="I478" s="6" t="s">
        <v>1284</v>
      </c>
      <c r="J478" s="6" t="s">
        <v>1284</v>
      </c>
      <c r="K478" s="6" t="s">
        <v>1284</v>
      </c>
      <c r="L478" s="6" t="s">
        <v>1284</v>
      </c>
      <c r="M478" s="6" t="s">
        <v>1284</v>
      </c>
      <c r="N478" s="6" t="s">
        <v>1284</v>
      </c>
      <c r="O478" s="6" t="s">
        <v>1284</v>
      </c>
      <c r="P478" s="6" t="s">
        <v>1284</v>
      </c>
      <c r="Q478" s="6" t="s">
        <v>1284</v>
      </c>
      <c r="R478" s="6" t="s">
        <v>1284</v>
      </c>
      <c r="S478" t="str">
        <f>VLOOKUP(A478,Clusters!A:C,3,0)</f>
        <v>C1</v>
      </c>
    </row>
    <row r="479" spans="1:19">
      <c r="A479" t="s">
        <v>257</v>
      </c>
      <c r="B479" s="6" t="s">
        <v>1284</v>
      </c>
      <c r="C479" s="6" t="s">
        <v>1284</v>
      </c>
      <c r="D479" s="6" t="s">
        <v>1284</v>
      </c>
      <c r="E479" s="6" t="s">
        <v>1284</v>
      </c>
      <c r="F479" s="6">
        <v>42837.708333333299</v>
      </c>
      <c r="G479" s="6" t="s">
        <v>1284</v>
      </c>
      <c r="H479" s="6" t="s">
        <v>1284</v>
      </c>
      <c r="I479" s="6" t="s">
        <v>1284</v>
      </c>
      <c r="J479" s="6" t="s">
        <v>1284</v>
      </c>
      <c r="K479" s="6" t="s">
        <v>1284</v>
      </c>
      <c r="L479" s="6" t="s">
        <v>1284</v>
      </c>
      <c r="M479" s="6" t="s">
        <v>1284</v>
      </c>
      <c r="N479" s="6" t="s">
        <v>1284</v>
      </c>
      <c r="O479" s="6">
        <v>42837.708333333299</v>
      </c>
      <c r="P479" s="6" t="s">
        <v>1284</v>
      </c>
      <c r="Q479" s="6" t="s">
        <v>1284</v>
      </c>
      <c r="R479" s="6" t="s">
        <v>1284</v>
      </c>
      <c r="S479" t="str">
        <f>VLOOKUP(A479,Clusters!A:C,3,0)</f>
        <v>C2</v>
      </c>
    </row>
    <row r="480" spans="1:19">
      <c r="A480" t="s">
        <v>1402</v>
      </c>
      <c r="B480" s="6">
        <v>43084</v>
      </c>
      <c r="C480" s="6" t="s">
        <v>1284</v>
      </c>
      <c r="D480" s="6" t="s">
        <v>1284</v>
      </c>
      <c r="E480" s="6" t="s">
        <v>1284</v>
      </c>
      <c r="F480" s="6" t="s">
        <v>1284</v>
      </c>
      <c r="G480" s="6" t="s">
        <v>1284</v>
      </c>
      <c r="H480" s="6" t="s">
        <v>1284</v>
      </c>
      <c r="I480" s="6" t="s">
        <v>1284</v>
      </c>
      <c r="J480" s="6" t="s">
        <v>1284</v>
      </c>
      <c r="K480" s="6" t="s">
        <v>1284</v>
      </c>
      <c r="L480" s="6" t="s">
        <v>1284</v>
      </c>
      <c r="M480" s="6" t="s">
        <v>1284</v>
      </c>
      <c r="N480" s="6" t="s">
        <v>1284</v>
      </c>
      <c r="O480" s="6" t="s">
        <v>1284</v>
      </c>
      <c r="P480" s="6" t="s">
        <v>1284</v>
      </c>
      <c r="Q480" s="6" t="s">
        <v>1284</v>
      </c>
      <c r="R480" s="6" t="s">
        <v>1284</v>
      </c>
      <c r="S480" t="str">
        <f>VLOOKUP(A480,Clusters!A:C,3,0)</f>
        <v>C1</v>
      </c>
    </row>
    <row r="481" spans="1:19">
      <c r="A481" t="s">
        <v>140</v>
      </c>
      <c r="B481" s="6" t="s">
        <v>1284</v>
      </c>
      <c r="C481" s="6" t="s">
        <v>1284</v>
      </c>
      <c r="D481" s="6" t="s">
        <v>1284</v>
      </c>
      <c r="E481" s="6" t="s">
        <v>1284</v>
      </c>
      <c r="F481" s="6">
        <v>42766.666666666701</v>
      </c>
      <c r="G481" s="6" t="s">
        <v>1284</v>
      </c>
      <c r="H481" s="6">
        <v>42768</v>
      </c>
      <c r="I481" s="6" t="s">
        <v>1284</v>
      </c>
      <c r="J481" s="6" t="s">
        <v>1284</v>
      </c>
      <c r="K481" s="6" t="s">
        <v>1284</v>
      </c>
      <c r="L481" s="6" t="s">
        <v>1284</v>
      </c>
      <c r="M481" s="6" t="s">
        <v>1284</v>
      </c>
      <c r="N481" s="6" t="s">
        <v>1284</v>
      </c>
      <c r="O481" s="6" t="s">
        <v>1284</v>
      </c>
      <c r="P481" s="6" t="s">
        <v>1284</v>
      </c>
      <c r="Q481" s="6" t="s">
        <v>1284</v>
      </c>
      <c r="R481" s="6" t="s">
        <v>1284</v>
      </c>
      <c r="S481" t="str">
        <f>VLOOKUP(A481,Clusters!A:C,3,0)</f>
        <v>C1</v>
      </c>
    </row>
    <row r="482" spans="1:19">
      <c r="A482" t="s">
        <v>440</v>
      </c>
      <c r="B482" s="6" t="s">
        <v>1284</v>
      </c>
      <c r="C482" s="6" t="s">
        <v>1284</v>
      </c>
      <c r="D482" s="6" t="s">
        <v>1284</v>
      </c>
      <c r="E482" s="6" t="s">
        <v>1284</v>
      </c>
      <c r="F482" s="6" t="s">
        <v>1284</v>
      </c>
      <c r="G482" s="6" t="s">
        <v>1284</v>
      </c>
      <c r="H482" s="6">
        <v>43465</v>
      </c>
      <c r="I482" s="6" t="s">
        <v>1284</v>
      </c>
      <c r="J482" s="6" t="s">
        <v>1284</v>
      </c>
      <c r="K482" s="6" t="s">
        <v>1284</v>
      </c>
      <c r="L482" s="6" t="s">
        <v>1284</v>
      </c>
      <c r="M482" s="6" t="s">
        <v>1284</v>
      </c>
      <c r="N482" s="6" t="s">
        <v>1284</v>
      </c>
      <c r="O482" s="6" t="s">
        <v>1284</v>
      </c>
      <c r="P482" s="6" t="s">
        <v>1284</v>
      </c>
      <c r="Q482" s="6" t="s">
        <v>1284</v>
      </c>
      <c r="R482" s="6" t="s">
        <v>1284</v>
      </c>
      <c r="S482" t="str">
        <f>VLOOKUP(A482,Clusters!A:C,3,0)</f>
        <v>C3</v>
      </c>
    </row>
    <row r="483" spans="1:19">
      <c r="A483" t="s">
        <v>110</v>
      </c>
      <c r="B483" s="6" t="s">
        <v>1284</v>
      </c>
      <c r="C483" s="6" t="s">
        <v>1284</v>
      </c>
      <c r="D483" s="6" t="s">
        <v>1284</v>
      </c>
      <c r="E483" s="6" t="s">
        <v>1284</v>
      </c>
      <c r="F483" s="6">
        <v>43098.666666666701</v>
      </c>
      <c r="G483" s="6" t="s">
        <v>1284</v>
      </c>
      <c r="H483" s="6" t="s">
        <v>1284</v>
      </c>
      <c r="I483" s="6" t="s">
        <v>1284</v>
      </c>
      <c r="J483" s="6" t="s">
        <v>1284</v>
      </c>
      <c r="K483" s="6" t="s">
        <v>1284</v>
      </c>
      <c r="L483" s="6" t="s">
        <v>1284</v>
      </c>
      <c r="M483" s="6" t="s">
        <v>1284</v>
      </c>
      <c r="N483" s="6" t="s">
        <v>1284</v>
      </c>
      <c r="O483" s="6" t="s">
        <v>1284</v>
      </c>
      <c r="P483" s="6" t="s">
        <v>1284</v>
      </c>
      <c r="Q483" s="6" t="s">
        <v>1284</v>
      </c>
      <c r="R483" s="6" t="s">
        <v>1284</v>
      </c>
      <c r="S483" t="str">
        <f>VLOOKUP(A483,Clusters!A:C,3,0)</f>
        <v>C1</v>
      </c>
    </row>
    <row r="484" spans="1:19">
      <c r="A484" t="s">
        <v>260</v>
      </c>
      <c r="B484" s="6" t="s">
        <v>1284</v>
      </c>
      <c r="C484" s="6" t="s">
        <v>1284</v>
      </c>
      <c r="D484" s="6" t="s">
        <v>1284</v>
      </c>
      <c r="E484" s="6" t="s">
        <v>1284</v>
      </c>
      <c r="F484" s="6">
        <v>42988.708333333299</v>
      </c>
      <c r="G484" s="6" t="s">
        <v>1284</v>
      </c>
      <c r="H484" s="6">
        <v>42989</v>
      </c>
      <c r="I484" s="6" t="s">
        <v>1284</v>
      </c>
      <c r="J484" s="6" t="s">
        <v>1284</v>
      </c>
      <c r="K484" s="6" t="s">
        <v>1284</v>
      </c>
      <c r="L484" s="6" t="s">
        <v>1284</v>
      </c>
      <c r="M484" s="6" t="s">
        <v>1284</v>
      </c>
      <c r="N484" s="6" t="s">
        <v>1284</v>
      </c>
      <c r="O484" s="6">
        <v>43023</v>
      </c>
      <c r="P484" s="6" t="s">
        <v>1284</v>
      </c>
      <c r="Q484" s="6" t="s">
        <v>1284</v>
      </c>
      <c r="R484" s="6" t="s">
        <v>1284</v>
      </c>
      <c r="S484" t="str">
        <f>VLOOKUP(A484,Clusters!A:C,3,0)</f>
        <v>C2</v>
      </c>
    </row>
    <row r="485" spans="1:19">
      <c r="A485" t="s">
        <v>469</v>
      </c>
      <c r="B485" s="6" t="s">
        <v>1284</v>
      </c>
      <c r="C485" s="6" t="s">
        <v>1284</v>
      </c>
      <c r="D485" s="6" t="s">
        <v>1284</v>
      </c>
      <c r="E485" s="6" t="s">
        <v>1284</v>
      </c>
      <c r="F485" s="6">
        <v>42766.666666666701</v>
      </c>
      <c r="G485" s="6" t="s">
        <v>1284</v>
      </c>
      <c r="H485" s="6" t="s">
        <v>1284</v>
      </c>
      <c r="I485" s="6" t="s">
        <v>1284</v>
      </c>
      <c r="J485" s="6" t="s">
        <v>1284</v>
      </c>
      <c r="K485" s="6" t="s">
        <v>1284</v>
      </c>
      <c r="L485" s="6" t="s">
        <v>1284</v>
      </c>
      <c r="M485" s="6" t="s">
        <v>1284</v>
      </c>
      <c r="N485" s="6" t="s">
        <v>1284</v>
      </c>
      <c r="O485" s="6" t="s">
        <v>1284</v>
      </c>
      <c r="P485" s="6" t="s">
        <v>1284</v>
      </c>
      <c r="Q485" s="6" t="s">
        <v>1284</v>
      </c>
      <c r="R485" s="6" t="s">
        <v>1284</v>
      </c>
      <c r="S485" t="str">
        <f>VLOOKUP(A485,Clusters!A:C,3,0)</f>
        <v>C3</v>
      </c>
    </row>
    <row r="486" spans="1:19">
      <c r="A486" t="s">
        <v>113</v>
      </c>
      <c r="B486" s="6" t="s">
        <v>1284</v>
      </c>
      <c r="C486" s="6" t="s">
        <v>1284</v>
      </c>
      <c r="D486" s="6" t="s">
        <v>1284</v>
      </c>
      <c r="E486" s="6" t="s">
        <v>1284</v>
      </c>
      <c r="F486" s="6">
        <v>42766.666666666701</v>
      </c>
      <c r="G486" s="6" t="s">
        <v>1284</v>
      </c>
      <c r="H486" s="6" t="s">
        <v>1284</v>
      </c>
      <c r="I486" s="6" t="s">
        <v>1284</v>
      </c>
      <c r="J486" s="6" t="s">
        <v>1284</v>
      </c>
      <c r="K486" s="6" t="s">
        <v>1284</v>
      </c>
      <c r="L486" s="6" t="s">
        <v>1284</v>
      </c>
      <c r="M486" s="6" t="s">
        <v>1284</v>
      </c>
      <c r="N486" s="6" t="s">
        <v>1284</v>
      </c>
      <c r="O486" s="6" t="s">
        <v>1284</v>
      </c>
      <c r="P486" s="6" t="s">
        <v>1284</v>
      </c>
      <c r="Q486" s="6" t="s">
        <v>1284</v>
      </c>
      <c r="R486" s="6" t="s">
        <v>1284</v>
      </c>
      <c r="S486" t="str">
        <f>VLOOKUP(A486,Clusters!A:C,3,0)</f>
        <v>C1</v>
      </c>
    </row>
    <row r="487" spans="1:19">
      <c r="A487" t="s">
        <v>471</v>
      </c>
      <c r="B487" s="6" t="s">
        <v>1284</v>
      </c>
      <c r="C487" s="6" t="s">
        <v>1284</v>
      </c>
      <c r="D487" s="6" t="s">
        <v>1284</v>
      </c>
      <c r="E487" s="6" t="s">
        <v>1284</v>
      </c>
      <c r="F487" s="6">
        <v>42788.666666666701</v>
      </c>
      <c r="G487" s="6" t="s">
        <v>1284</v>
      </c>
      <c r="H487" s="6" t="s">
        <v>1284</v>
      </c>
      <c r="I487" s="6" t="s">
        <v>1284</v>
      </c>
      <c r="J487" s="6" t="s">
        <v>1284</v>
      </c>
      <c r="K487" s="6" t="s">
        <v>1284</v>
      </c>
      <c r="L487" s="6" t="s">
        <v>1284</v>
      </c>
      <c r="M487" s="6" t="s">
        <v>1284</v>
      </c>
      <c r="N487" s="6" t="s">
        <v>1284</v>
      </c>
      <c r="O487" s="6" t="s">
        <v>1284</v>
      </c>
      <c r="P487" s="6" t="s">
        <v>1284</v>
      </c>
      <c r="Q487" s="6" t="s">
        <v>1284</v>
      </c>
      <c r="R487" s="6" t="s">
        <v>1284</v>
      </c>
      <c r="S487" t="str">
        <f>VLOOKUP(A487,Clusters!A:C,3,0)</f>
        <v>C3</v>
      </c>
    </row>
    <row r="488" spans="1:19">
      <c r="A488" t="s">
        <v>441</v>
      </c>
      <c r="B488" s="6" t="s">
        <v>1284</v>
      </c>
      <c r="C488" s="6" t="s">
        <v>1284</v>
      </c>
      <c r="D488" s="6" t="s">
        <v>1284</v>
      </c>
      <c r="E488" s="6" t="s">
        <v>1284</v>
      </c>
      <c r="F488" s="6" t="s">
        <v>1284</v>
      </c>
      <c r="G488" s="6" t="s">
        <v>1284</v>
      </c>
      <c r="H488" s="6">
        <v>42850</v>
      </c>
      <c r="I488" s="6" t="s">
        <v>1284</v>
      </c>
      <c r="J488" s="6" t="s">
        <v>1284</v>
      </c>
      <c r="K488" s="6" t="s">
        <v>1284</v>
      </c>
      <c r="L488" s="6" t="s">
        <v>1284</v>
      </c>
      <c r="M488" s="6" t="s">
        <v>1284</v>
      </c>
      <c r="N488" s="6" t="s">
        <v>1284</v>
      </c>
      <c r="O488" s="6" t="s">
        <v>1284</v>
      </c>
      <c r="P488" s="6" t="s">
        <v>1284</v>
      </c>
      <c r="Q488" s="6" t="s">
        <v>1284</v>
      </c>
      <c r="R488" s="6" t="s">
        <v>1284</v>
      </c>
      <c r="S488" t="str">
        <f>VLOOKUP(A488,Clusters!A:C,3,0)</f>
        <v>C3</v>
      </c>
    </row>
    <row r="489" spans="1:19">
      <c r="A489" t="s">
        <v>141</v>
      </c>
      <c r="B489" s="6" t="s">
        <v>1284</v>
      </c>
      <c r="C489" s="6" t="s">
        <v>1284</v>
      </c>
      <c r="D489" s="6" t="s">
        <v>1284</v>
      </c>
      <c r="E489" s="6" t="s">
        <v>1284</v>
      </c>
      <c r="F489" s="6">
        <v>42766.666666666701</v>
      </c>
      <c r="G489" s="6" t="s">
        <v>1284</v>
      </c>
      <c r="H489" s="6" t="s">
        <v>1284</v>
      </c>
      <c r="I489" s="6" t="s">
        <v>1284</v>
      </c>
      <c r="J489" s="6" t="s">
        <v>1284</v>
      </c>
      <c r="K489" s="6" t="s">
        <v>1284</v>
      </c>
      <c r="L489" s="6" t="s">
        <v>1284</v>
      </c>
      <c r="M489" s="6" t="s">
        <v>1284</v>
      </c>
      <c r="N489" s="6" t="s">
        <v>1284</v>
      </c>
      <c r="O489" s="6">
        <v>43266</v>
      </c>
      <c r="P489" s="6" t="s">
        <v>1284</v>
      </c>
      <c r="Q489" s="6" t="s">
        <v>1284</v>
      </c>
      <c r="R489" s="6" t="s">
        <v>1284</v>
      </c>
      <c r="S489" t="str">
        <f>VLOOKUP(A489,Clusters!A:C,3,0)</f>
        <v>C1</v>
      </c>
    </row>
    <row r="490" spans="1:19">
      <c r="A490" t="s">
        <v>142</v>
      </c>
      <c r="B490" s="6" t="s">
        <v>1284</v>
      </c>
      <c r="C490" s="6" t="s">
        <v>1284</v>
      </c>
      <c r="D490" s="6" t="s">
        <v>1284</v>
      </c>
      <c r="E490" s="6" t="s">
        <v>1284</v>
      </c>
      <c r="F490" s="6">
        <v>42827.708333333299</v>
      </c>
      <c r="G490" s="6" t="s">
        <v>1284</v>
      </c>
      <c r="H490" s="6">
        <v>42806</v>
      </c>
      <c r="I490" s="6" t="s">
        <v>1284</v>
      </c>
      <c r="J490" s="6" t="s">
        <v>1284</v>
      </c>
      <c r="K490" s="6" t="s">
        <v>1284</v>
      </c>
      <c r="L490" s="6" t="s">
        <v>1284</v>
      </c>
      <c r="M490" s="6" t="s">
        <v>1284</v>
      </c>
      <c r="N490" s="6" t="s">
        <v>1284</v>
      </c>
      <c r="O490" s="6" t="s">
        <v>1284</v>
      </c>
      <c r="P490" s="6" t="s">
        <v>1284</v>
      </c>
      <c r="Q490" s="6" t="s">
        <v>1284</v>
      </c>
      <c r="R490" s="6" t="s">
        <v>1284</v>
      </c>
      <c r="S490" t="str">
        <f>VLOOKUP(A490,Clusters!A:C,3,0)</f>
        <v>C1</v>
      </c>
    </row>
    <row r="491" spans="1:19">
      <c r="A491" t="s">
        <v>704</v>
      </c>
      <c r="B491" s="6" t="s">
        <v>1284</v>
      </c>
      <c r="C491" s="6" t="s">
        <v>1284</v>
      </c>
      <c r="D491" s="6" t="s">
        <v>1284</v>
      </c>
      <c r="E491" s="6" t="s">
        <v>1284</v>
      </c>
      <c r="F491" s="6">
        <v>42766.666666666701</v>
      </c>
      <c r="G491" s="6" t="s">
        <v>1284</v>
      </c>
      <c r="H491" s="6" t="s">
        <v>1284</v>
      </c>
      <c r="I491" s="6" t="s">
        <v>1284</v>
      </c>
      <c r="J491" s="6" t="s">
        <v>1284</v>
      </c>
      <c r="K491" s="6" t="s">
        <v>1284</v>
      </c>
      <c r="L491" s="6" t="s">
        <v>1284</v>
      </c>
      <c r="M491" s="6" t="s">
        <v>1284</v>
      </c>
      <c r="N491" s="6" t="s">
        <v>1284</v>
      </c>
      <c r="O491" s="6" t="s">
        <v>1284</v>
      </c>
      <c r="P491" s="6" t="s">
        <v>1284</v>
      </c>
      <c r="Q491" s="6" t="s">
        <v>1284</v>
      </c>
      <c r="R491" s="6" t="s">
        <v>1284</v>
      </c>
      <c r="S491" t="str">
        <f>VLOOKUP(A491,Clusters!A:C,3,0)</f>
        <v>C5</v>
      </c>
    </row>
    <row r="492" spans="1:19">
      <c r="A492" t="s">
        <v>178</v>
      </c>
      <c r="B492" s="6" t="s">
        <v>1284</v>
      </c>
      <c r="C492" s="6" t="s">
        <v>1284</v>
      </c>
      <c r="D492" s="6" t="s">
        <v>1284</v>
      </c>
      <c r="E492" s="6" t="s">
        <v>1284</v>
      </c>
      <c r="F492" s="6">
        <v>42766.666666666701</v>
      </c>
      <c r="G492" s="6" t="s">
        <v>1284</v>
      </c>
      <c r="H492" s="6" t="s">
        <v>1284</v>
      </c>
      <c r="I492" s="6" t="s">
        <v>1284</v>
      </c>
      <c r="J492" s="6" t="s">
        <v>1284</v>
      </c>
      <c r="K492" s="6" t="s">
        <v>1284</v>
      </c>
      <c r="L492" s="6" t="s">
        <v>1284</v>
      </c>
      <c r="M492" s="6" t="s">
        <v>1284</v>
      </c>
      <c r="N492" s="6" t="s">
        <v>1284</v>
      </c>
      <c r="O492" s="6" t="s">
        <v>1284</v>
      </c>
      <c r="P492" s="6" t="s">
        <v>1284</v>
      </c>
      <c r="Q492" s="6" t="s">
        <v>1284</v>
      </c>
      <c r="R492" s="6" t="s">
        <v>1284</v>
      </c>
      <c r="S492" t="str">
        <f>VLOOKUP(A492,Clusters!A:C,3,0)</f>
        <v>C1</v>
      </c>
    </row>
    <row r="493" spans="1:19">
      <c r="A493" t="s">
        <v>443</v>
      </c>
      <c r="B493" s="6" t="s">
        <v>1284</v>
      </c>
      <c r="C493" s="6" t="s">
        <v>1284</v>
      </c>
      <c r="D493" s="6" t="s">
        <v>1284</v>
      </c>
      <c r="E493" s="6" t="s">
        <v>1284</v>
      </c>
      <c r="F493" s="6" t="s">
        <v>1284</v>
      </c>
      <c r="G493" s="6" t="s">
        <v>1284</v>
      </c>
      <c r="H493" s="6">
        <v>42783</v>
      </c>
      <c r="I493" s="6" t="s">
        <v>1284</v>
      </c>
      <c r="J493" s="6" t="s">
        <v>1284</v>
      </c>
      <c r="K493" s="6" t="s">
        <v>1284</v>
      </c>
      <c r="L493" s="6" t="s">
        <v>1284</v>
      </c>
      <c r="M493" s="6" t="s">
        <v>1284</v>
      </c>
      <c r="N493" s="6" t="s">
        <v>1284</v>
      </c>
      <c r="O493" s="6" t="s">
        <v>1284</v>
      </c>
      <c r="P493" s="6" t="s">
        <v>1284</v>
      </c>
      <c r="Q493" s="6" t="s">
        <v>1284</v>
      </c>
      <c r="R493" s="6" t="s">
        <v>1284</v>
      </c>
      <c r="S493" t="str">
        <f>VLOOKUP(A493,Clusters!A:C,3,0)</f>
        <v>C3</v>
      </c>
    </row>
    <row r="494" spans="1:19">
      <c r="A494" t="s">
        <v>444</v>
      </c>
      <c r="B494" s="6" t="s">
        <v>1284</v>
      </c>
      <c r="C494" s="6" t="s">
        <v>1284</v>
      </c>
      <c r="D494" s="6" t="s">
        <v>1284</v>
      </c>
      <c r="E494" s="6" t="s">
        <v>1284</v>
      </c>
      <c r="F494" s="6">
        <v>42837.708333333299</v>
      </c>
      <c r="G494" s="6" t="s">
        <v>1284</v>
      </c>
      <c r="H494" s="6" t="s">
        <v>1284</v>
      </c>
      <c r="I494" s="6" t="s">
        <v>1284</v>
      </c>
      <c r="J494" s="6" t="s">
        <v>1284</v>
      </c>
      <c r="K494" s="6" t="s">
        <v>1284</v>
      </c>
      <c r="L494" s="6" t="s">
        <v>1284</v>
      </c>
      <c r="M494" s="6" t="s">
        <v>1284</v>
      </c>
      <c r="N494" s="6" t="s">
        <v>1284</v>
      </c>
      <c r="O494" s="6" t="s">
        <v>1284</v>
      </c>
      <c r="P494" s="6" t="s">
        <v>1284</v>
      </c>
      <c r="Q494" s="6" t="s">
        <v>1284</v>
      </c>
      <c r="R494" s="6" t="s">
        <v>1284</v>
      </c>
      <c r="S494" t="str">
        <f>VLOOKUP(A494,Clusters!A:C,3,0)</f>
        <v>C3</v>
      </c>
    </row>
    <row r="495" spans="1:19">
      <c r="A495" t="s">
        <v>264</v>
      </c>
      <c r="B495" s="6" t="s">
        <v>1284</v>
      </c>
      <c r="C495" s="6" t="s">
        <v>1284</v>
      </c>
      <c r="D495" s="6" t="s">
        <v>1284</v>
      </c>
      <c r="E495" s="6" t="s">
        <v>1284</v>
      </c>
      <c r="F495" s="6">
        <v>42788.666666666701</v>
      </c>
      <c r="G495" s="6" t="s">
        <v>1284</v>
      </c>
      <c r="H495" s="6">
        <v>42789</v>
      </c>
      <c r="I495" s="6" t="s">
        <v>1284</v>
      </c>
      <c r="J495" s="6" t="s">
        <v>1284</v>
      </c>
      <c r="K495" s="6" t="s">
        <v>1284</v>
      </c>
      <c r="L495" s="6" t="s">
        <v>1284</v>
      </c>
      <c r="M495" s="6" t="s">
        <v>1284</v>
      </c>
      <c r="N495" s="6" t="s">
        <v>1284</v>
      </c>
      <c r="O495" s="6" t="s">
        <v>1284</v>
      </c>
      <c r="P495" s="6" t="s">
        <v>1284</v>
      </c>
      <c r="Q495" s="6" t="s">
        <v>1284</v>
      </c>
      <c r="R495" s="6" t="s">
        <v>1284</v>
      </c>
      <c r="S495" t="str">
        <f>VLOOKUP(A495,Clusters!A:C,3,0)</f>
        <v>C2</v>
      </c>
    </row>
    <row r="496" spans="1:19">
      <c r="A496" t="s">
        <v>518</v>
      </c>
      <c r="B496" s="6" t="s">
        <v>1284</v>
      </c>
      <c r="C496" s="6" t="s">
        <v>1284</v>
      </c>
      <c r="D496" s="6" t="s">
        <v>1284</v>
      </c>
      <c r="E496" s="6" t="s">
        <v>1284</v>
      </c>
      <c r="F496" s="6">
        <v>42865.708333333299</v>
      </c>
      <c r="G496" s="6" t="s">
        <v>1284</v>
      </c>
      <c r="H496" s="6">
        <v>42866</v>
      </c>
      <c r="I496" s="6" t="s">
        <v>1284</v>
      </c>
      <c r="J496" s="6" t="s">
        <v>1284</v>
      </c>
      <c r="K496" s="6" t="s">
        <v>1284</v>
      </c>
      <c r="L496" s="6" t="s">
        <v>1284</v>
      </c>
      <c r="M496" s="6" t="s">
        <v>1284</v>
      </c>
      <c r="N496" s="6" t="s">
        <v>1284</v>
      </c>
      <c r="O496" s="6" t="s">
        <v>1284</v>
      </c>
      <c r="P496" s="6" t="s">
        <v>1284</v>
      </c>
      <c r="Q496" s="6" t="s">
        <v>1284</v>
      </c>
      <c r="R496" s="6" t="s">
        <v>1284</v>
      </c>
      <c r="S496" t="str">
        <f>VLOOKUP(A496,Clusters!A:C,3,0)</f>
        <v>C3</v>
      </c>
    </row>
    <row r="497" spans="1:19">
      <c r="A497" t="s">
        <v>143</v>
      </c>
      <c r="B497" s="6" t="s">
        <v>1284</v>
      </c>
      <c r="C497" s="6" t="s">
        <v>1284</v>
      </c>
      <c r="D497" s="6" t="s">
        <v>1284</v>
      </c>
      <c r="E497" s="6" t="s">
        <v>1284</v>
      </c>
      <c r="F497" s="6">
        <v>42956.708333333299</v>
      </c>
      <c r="G497" s="6" t="s">
        <v>1284</v>
      </c>
      <c r="H497" s="6">
        <v>42957</v>
      </c>
      <c r="I497" s="6" t="s">
        <v>1284</v>
      </c>
      <c r="J497" s="6" t="s">
        <v>1284</v>
      </c>
      <c r="K497" s="6" t="s">
        <v>1284</v>
      </c>
      <c r="L497" s="6" t="s">
        <v>1284</v>
      </c>
      <c r="M497" s="6" t="s">
        <v>1284</v>
      </c>
      <c r="N497" s="6" t="s">
        <v>1284</v>
      </c>
      <c r="O497" s="6">
        <v>42787</v>
      </c>
      <c r="P497" s="6" t="s">
        <v>1284</v>
      </c>
      <c r="Q497" s="6" t="s">
        <v>1284</v>
      </c>
      <c r="R497" s="6" t="s">
        <v>1284</v>
      </c>
      <c r="S497" t="str">
        <f>VLOOKUP(A497,Clusters!A:C,3,0)</f>
        <v>C1</v>
      </c>
    </row>
    <row r="498" spans="1:19">
      <c r="A498" t="s">
        <v>266</v>
      </c>
      <c r="B498" s="6" t="s">
        <v>1284</v>
      </c>
      <c r="C498" s="6" t="s">
        <v>1284</v>
      </c>
      <c r="D498" s="6" t="s">
        <v>1284</v>
      </c>
      <c r="E498" s="6" t="s">
        <v>1284</v>
      </c>
      <c r="F498" s="6">
        <v>42827.708333333299</v>
      </c>
      <c r="G498" s="6" t="s">
        <v>1284</v>
      </c>
      <c r="H498" s="6">
        <v>42828</v>
      </c>
      <c r="I498" s="6" t="s">
        <v>1284</v>
      </c>
      <c r="J498" s="6" t="s">
        <v>1284</v>
      </c>
      <c r="K498" s="6" t="s">
        <v>1284</v>
      </c>
      <c r="L498" s="6" t="s">
        <v>1284</v>
      </c>
      <c r="M498" s="6" t="s">
        <v>1284</v>
      </c>
      <c r="N498" s="6" t="s">
        <v>1284</v>
      </c>
      <c r="O498" s="6" t="s">
        <v>1284</v>
      </c>
      <c r="P498" s="6" t="s">
        <v>1284</v>
      </c>
      <c r="Q498" s="6" t="s">
        <v>1284</v>
      </c>
      <c r="R498" s="6" t="s">
        <v>1284</v>
      </c>
      <c r="S498" t="str">
        <f>VLOOKUP(A498,Clusters!A:C,3,0)</f>
        <v>C2</v>
      </c>
    </row>
    <row r="499" spans="1:19">
      <c r="A499" t="s">
        <v>705</v>
      </c>
      <c r="B499" s="6" t="s">
        <v>1284</v>
      </c>
      <c r="C499" s="6" t="s">
        <v>1284</v>
      </c>
      <c r="D499" s="6" t="s">
        <v>1284</v>
      </c>
      <c r="E499" s="6" t="s">
        <v>1284</v>
      </c>
      <c r="F499" s="6">
        <v>42863.708333333299</v>
      </c>
      <c r="G499" s="6" t="s">
        <v>1284</v>
      </c>
      <c r="H499" s="6" t="s">
        <v>1284</v>
      </c>
      <c r="I499" s="6" t="s">
        <v>1284</v>
      </c>
      <c r="J499" s="6" t="s">
        <v>1284</v>
      </c>
      <c r="K499" s="6" t="s">
        <v>1284</v>
      </c>
      <c r="L499" s="6" t="s">
        <v>1284</v>
      </c>
      <c r="M499" s="6" t="s">
        <v>1284</v>
      </c>
      <c r="N499" s="6" t="s">
        <v>1284</v>
      </c>
      <c r="O499" s="6" t="s">
        <v>1284</v>
      </c>
      <c r="P499" s="6" t="s">
        <v>1284</v>
      </c>
      <c r="Q499" s="6" t="s">
        <v>1284</v>
      </c>
      <c r="R499" s="6" t="s">
        <v>1284</v>
      </c>
      <c r="S499" t="str">
        <f>VLOOKUP(A499,Clusters!A:C,3,0)</f>
        <v>C5</v>
      </c>
    </row>
    <row r="500" spans="1:19">
      <c r="A500" t="s">
        <v>305</v>
      </c>
      <c r="B500" s="6" t="s">
        <v>1284</v>
      </c>
      <c r="C500" s="6" t="s">
        <v>1284</v>
      </c>
      <c r="D500" s="6" t="s">
        <v>1284</v>
      </c>
      <c r="E500" s="6" t="s">
        <v>1284</v>
      </c>
      <c r="F500" s="6">
        <v>42852.708333333299</v>
      </c>
      <c r="G500" s="6" t="s">
        <v>1284</v>
      </c>
      <c r="H500" s="6">
        <v>42853</v>
      </c>
      <c r="I500" s="6" t="s">
        <v>1284</v>
      </c>
      <c r="J500" s="6" t="s">
        <v>1284</v>
      </c>
      <c r="K500" s="6" t="s">
        <v>1284</v>
      </c>
      <c r="L500" s="6" t="s">
        <v>1284</v>
      </c>
      <c r="M500" s="6" t="s">
        <v>1284</v>
      </c>
      <c r="N500" s="6" t="s">
        <v>1284</v>
      </c>
      <c r="O500" s="6" t="s">
        <v>1284</v>
      </c>
      <c r="P500" s="6" t="s">
        <v>1284</v>
      </c>
      <c r="Q500" s="6" t="s">
        <v>1284</v>
      </c>
      <c r="R500" s="6" t="s">
        <v>1284</v>
      </c>
      <c r="S500" t="str">
        <f>VLOOKUP(A500,Clusters!A:C,3,0)</f>
        <v>C2</v>
      </c>
    </row>
    <row r="501" spans="1:19">
      <c r="A501" t="s">
        <v>117</v>
      </c>
      <c r="B501" s="6" t="s">
        <v>1284</v>
      </c>
      <c r="C501" s="6" t="s">
        <v>1284</v>
      </c>
      <c r="D501" s="6" t="s">
        <v>1284</v>
      </c>
      <c r="E501" s="6" t="s">
        <v>1284</v>
      </c>
      <c r="F501" s="6">
        <v>42867.708333333299</v>
      </c>
      <c r="G501" s="6" t="s">
        <v>1284</v>
      </c>
      <c r="H501" s="6" t="s">
        <v>1284</v>
      </c>
      <c r="I501" s="6" t="s">
        <v>1284</v>
      </c>
      <c r="J501" s="6" t="s">
        <v>1284</v>
      </c>
      <c r="K501" s="6" t="s">
        <v>1284</v>
      </c>
      <c r="L501" s="6" t="s">
        <v>1284</v>
      </c>
      <c r="M501" s="6" t="s">
        <v>1284</v>
      </c>
      <c r="N501" s="6" t="s">
        <v>1284</v>
      </c>
      <c r="O501" s="6" t="s">
        <v>1284</v>
      </c>
      <c r="P501" s="6" t="s">
        <v>1284</v>
      </c>
      <c r="Q501" s="6" t="s">
        <v>1284</v>
      </c>
      <c r="R501" s="6" t="s">
        <v>1284</v>
      </c>
      <c r="S501" t="str">
        <f>VLOOKUP(A501,Clusters!A:C,3,0)</f>
        <v>C1</v>
      </c>
    </row>
    <row r="502" spans="1:19">
      <c r="A502" t="s">
        <v>553</v>
      </c>
      <c r="B502" s="6" t="s">
        <v>1284</v>
      </c>
      <c r="C502" s="6" t="s">
        <v>1284</v>
      </c>
      <c r="D502" s="6" t="s">
        <v>1284</v>
      </c>
      <c r="E502" s="6" t="s">
        <v>1284</v>
      </c>
      <c r="F502" s="6">
        <v>42803.666666666701</v>
      </c>
      <c r="G502" s="6" t="s">
        <v>1284</v>
      </c>
      <c r="H502" s="6" t="s">
        <v>1284</v>
      </c>
      <c r="I502" s="6" t="s">
        <v>1284</v>
      </c>
      <c r="J502" s="6" t="s">
        <v>1284</v>
      </c>
      <c r="K502" s="6" t="s">
        <v>1284</v>
      </c>
      <c r="L502" s="6" t="s">
        <v>1284</v>
      </c>
      <c r="M502" s="6" t="s">
        <v>1284</v>
      </c>
      <c r="N502" s="6" t="s">
        <v>1284</v>
      </c>
      <c r="O502" s="6" t="s">
        <v>1284</v>
      </c>
      <c r="P502" s="6" t="s">
        <v>1284</v>
      </c>
      <c r="Q502" s="6" t="s">
        <v>1284</v>
      </c>
      <c r="R502" s="6" t="s">
        <v>1284</v>
      </c>
      <c r="S502" t="str">
        <f>VLOOKUP(A502,Clusters!A:C,3,0)</f>
        <v>C4</v>
      </c>
    </row>
    <row r="503" spans="1:19">
      <c r="A503" t="s">
        <v>145</v>
      </c>
      <c r="B503" s="6" t="s">
        <v>1284</v>
      </c>
      <c r="C503" s="6" t="s">
        <v>1284</v>
      </c>
      <c r="D503" s="6" t="s">
        <v>1284</v>
      </c>
      <c r="E503" s="6" t="s">
        <v>1284</v>
      </c>
      <c r="F503" s="6">
        <v>42766.666666666701</v>
      </c>
      <c r="G503" s="6" t="s">
        <v>1284</v>
      </c>
      <c r="H503" s="6" t="s">
        <v>1284</v>
      </c>
      <c r="I503" s="6" t="s">
        <v>1284</v>
      </c>
      <c r="J503" s="6" t="s">
        <v>1284</v>
      </c>
      <c r="K503" s="6" t="s">
        <v>1284</v>
      </c>
      <c r="L503" s="6" t="s">
        <v>1284</v>
      </c>
      <c r="M503" s="6" t="s">
        <v>1284</v>
      </c>
      <c r="N503" s="6" t="s">
        <v>1284</v>
      </c>
      <c r="O503" s="6" t="s">
        <v>1284</v>
      </c>
      <c r="P503" s="6" t="s">
        <v>1284</v>
      </c>
      <c r="Q503" s="6" t="s">
        <v>1284</v>
      </c>
      <c r="R503" s="6" t="s">
        <v>1284</v>
      </c>
      <c r="S503" t="str">
        <f>VLOOKUP(A503,Clusters!A:C,3,0)</f>
        <v>C1</v>
      </c>
    </row>
    <row r="504" spans="1:19">
      <c r="A504" t="s">
        <v>147</v>
      </c>
      <c r="B504" s="6" t="s">
        <v>1284</v>
      </c>
      <c r="C504" s="6" t="s">
        <v>1284</v>
      </c>
      <c r="D504" s="6" t="s">
        <v>1284</v>
      </c>
      <c r="E504" s="6" t="s">
        <v>1284</v>
      </c>
      <c r="F504" s="6" t="s">
        <v>1284</v>
      </c>
      <c r="G504" s="6" t="s">
        <v>1284</v>
      </c>
      <c r="H504" s="6">
        <v>42776</v>
      </c>
      <c r="I504" s="6" t="s">
        <v>1284</v>
      </c>
      <c r="J504" s="6" t="s">
        <v>1284</v>
      </c>
      <c r="K504" s="6" t="s">
        <v>1284</v>
      </c>
      <c r="L504" s="6" t="s">
        <v>1284</v>
      </c>
      <c r="M504" s="6" t="s">
        <v>1284</v>
      </c>
      <c r="N504" s="6" t="s">
        <v>1284</v>
      </c>
      <c r="O504" s="6" t="s">
        <v>1284</v>
      </c>
      <c r="P504" s="6" t="s">
        <v>1284</v>
      </c>
      <c r="Q504" s="6" t="s">
        <v>1284</v>
      </c>
      <c r="R504" s="6" t="s">
        <v>1284</v>
      </c>
      <c r="S504" t="str">
        <f>VLOOKUP(A504,Clusters!A:C,3,0)</f>
        <v>C1</v>
      </c>
    </row>
    <row r="505" spans="1:19">
      <c r="A505" t="s">
        <v>707</v>
      </c>
      <c r="B505" s="6" t="s">
        <v>1284</v>
      </c>
      <c r="C505" s="6" t="s">
        <v>1284</v>
      </c>
      <c r="D505" s="6" t="s">
        <v>1284</v>
      </c>
      <c r="E505" s="6" t="s">
        <v>1284</v>
      </c>
      <c r="F505" s="6">
        <v>42766.666666666701</v>
      </c>
      <c r="G505" s="6" t="s">
        <v>1284</v>
      </c>
      <c r="H505" s="6">
        <v>42768</v>
      </c>
      <c r="I505" s="6" t="s">
        <v>1284</v>
      </c>
      <c r="J505" s="6" t="s">
        <v>1284</v>
      </c>
      <c r="K505" s="6" t="s">
        <v>1284</v>
      </c>
      <c r="L505" s="6" t="s">
        <v>1284</v>
      </c>
      <c r="M505" s="6" t="s">
        <v>1284</v>
      </c>
      <c r="N505" s="6" t="s">
        <v>1284</v>
      </c>
      <c r="O505" s="6" t="s">
        <v>1284</v>
      </c>
      <c r="P505" s="6" t="s">
        <v>1284</v>
      </c>
      <c r="Q505" s="6" t="s">
        <v>1284</v>
      </c>
      <c r="R505" s="6" t="s">
        <v>1284</v>
      </c>
      <c r="S505" t="str">
        <f>VLOOKUP(A505,Clusters!A:C,3,0)</f>
        <v>C5</v>
      </c>
    </row>
    <row r="506" spans="1:19">
      <c r="A506" t="s">
        <v>554</v>
      </c>
      <c r="B506" s="6" t="s">
        <v>1284</v>
      </c>
      <c r="C506" s="6" t="s">
        <v>1284</v>
      </c>
      <c r="D506" s="6" t="s">
        <v>1284</v>
      </c>
      <c r="E506" s="6" t="s">
        <v>1284</v>
      </c>
      <c r="F506" s="6">
        <v>42883.708333333299</v>
      </c>
      <c r="G506" s="6" t="s">
        <v>1284</v>
      </c>
      <c r="H506" s="6">
        <v>42884</v>
      </c>
      <c r="I506" s="6" t="s">
        <v>1284</v>
      </c>
      <c r="J506" s="6" t="s">
        <v>1284</v>
      </c>
      <c r="K506" s="6" t="s">
        <v>1284</v>
      </c>
      <c r="L506" s="6" t="s">
        <v>1284</v>
      </c>
      <c r="M506" s="6" t="s">
        <v>1284</v>
      </c>
      <c r="N506" s="6" t="s">
        <v>1284</v>
      </c>
      <c r="O506" s="6">
        <v>42918</v>
      </c>
      <c r="P506" s="6" t="s">
        <v>1284</v>
      </c>
      <c r="Q506" s="6" t="s">
        <v>1284</v>
      </c>
      <c r="R506" s="6" t="s">
        <v>1284</v>
      </c>
      <c r="S506" t="str">
        <f>VLOOKUP(A506,Clusters!A:C,3,0)</f>
        <v>C4</v>
      </c>
    </row>
    <row r="507" spans="1:19">
      <c r="A507" t="s">
        <v>555</v>
      </c>
      <c r="B507" s="6" t="s">
        <v>1284</v>
      </c>
      <c r="C507" s="6" t="s">
        <v>1284</v>
      </c>
      <c r="D507" s="6" t="s">
        <v>1284</v>
      </c>
      <c r="E507" s="6" t="s">
        <v>1284</v>
      </c>
      <c r="F507" s="6">
        <v>43434.666666666701</v>
      </c>
      <c r="G507" s="6" t="s">
        <v>1284</v>
      </c>
      <c r="H507" s="6" t="s">
        <v>1284</v>
      </c>
      <c r="I507" s="6" t="s">
        <v>1284</v>
      </c>
      <c r="J507" s="6" t="s">
        <v>1284</v>
      </c>
      <c r="K507" s="6" t="s">
        <v>1284</v>
      </c>
      <c r="L507" s="6" t="s">
        <v>1284</v>
      </c>
      <c r="M507" s="6" t="s">
        <v>1284</v>
      </c>
      <c r="N507" s="6" t="s">
        <v>1284</v>
      </c>
      <c r="O507" s="6" t="s">
        <v>1284</v>
      </c>
      <c r="P507" s="6" t="s">
        <v>1284</v>
      </c>
      <c r="Q507" s="6" t="s">
        <v>1284</v>
      </c>
      <c r="R507" s="6" t="s">
        <v>1284</v>
      </c>
      <c r="S507" t="str">
        <f>VLOOKUP(A507,Clusters!A:C,3,0)</f>
        <v>C4</v>
      </c>
    </row>
    <row r="508" spans="1:19">
      <c r="A508" t="s">
        <v>148</v>
      </c>
      <c r="B508" s="6" t="s">
        <v>1284</v>
      </c>
      <c r="C508" s="6" t="s">
        <v>1284</v>
      </c>
      <c r="D508" s="6" t="s">
        <v>1284</v>
      </c>
      <c r="E508" s="6" t="s">
        <v>1284</v>
      </c>
      <c r="F508" s="6">
        <v>43098.666666666701</v>
      </c>
      <c r="G508" s="6" t="s">
        <v>1284</v>
      </c>
      <c r="H508" s="6" t="s">
        <v>1284</v>
      </c>
      <c r="I508" s="6" t="s">
        <v>1284</v>
      </c>
      <c r="J508" s="6" t="s">
        <v>1284</v>
      </c>
      <c r="K508" s="6" t="s">
        <v>1284</v>
      </c>
      <c r="L508" s="6" t="s">
        <v>1284</v>
      </c>
      <c r="M508" s="6" t="s">
        <v>1284</v>
      </c>
      <c r="N508" s="6" t="s">
        <v>1284</v>
      </c>
      <c r="O508" s="6" t="s">
        <v>1284</v>
      </c>
      <c r="P508" s="6" t="s">
        <v>1284</v>
      </c>
      <c r="Q508" s="6" t="s">
        <v>1284</v>
      </c>
      <c r="R508" s="6" t="s">
        <v>1284</v>
      </c>
      <c r="S508" t="str">
        <f>VLOOKUP(A508,Clusters!A:C,3,0)</f>
        <v>C1</v>
      </c>
    </row>
    <row r="509" spans="1:19">
      <c r="A509" t="s">
        <v>557</v>
      </c>
      <c r="B509" s="6" t="s">
        <v>1284</v>
      </c>
      <c r="C509" s="6" t="s">
        <v>1284</v>
      </c>
      <c r="D509" s="6" t="s">
        <v>1284</v>
      </c>
      <c r="E509" s="6" t="s">
        <v>1284</v>
      </c>
      <c r="F509" s="6">
        <v>42788.666666666701</v>
      </c>
      <c r="G509" s="6" t="s">
        <v>1284</v>
      </c>
      <c r="H509" s="6" t="s">
        <v>1284</v>
      </c>
      <c r="I509" s="6" t="s">
        <v>1284</v>
      </c>
      <c r="J509" s="6" t="s">
        <v>1284</v>
      </c>
      <c r="K509" s="6" t="s">
        <v>1284</v>
      </c>
      <c r="L509" s="6" t="s">
        <v>1284</v>
      </c>
      <c r="M509" s="6" t="s">
        <v>1284</v>
      </c>
      <c r="N509" s="6" t="s">
        <v>1284</v>
      </c>
      <c r="O509" s="6" t="s">
        <v>1284</v>
      </c>
      <c r="P509" s="6" t="s">
        <v>1284</v>
      </c>
      <c r="Q509" s="6" t="s">
        <v>1284</v>
      </c>
      <c r="R509" s="6" t="s">
        <v>1284</v>
      </c>
      <c r="S509" t="str">
        <f>VLOOKUP(A509,Clusters!A:C,3,0)</f>
        <v>C4</v>
      </c>
    </row>
    <row r="510" spans="1:19">
      <c r="A510" t="s">
        <v>711</v>
      </c>
      <c r="B510" s="6" t="s">
        <v>1284</v>
      </c>
      <c r="C510" s="6" t="s">
        <v>1284</v>
      </c>
      <c r="D510" s="6" t="s">
        <v>1284</v>
      </c>
      <c r="E510" s="6" t="s">
        <v>1284</v>
      </c>
      <c r="F510" s="6">
        <v>42839.708333333299</v>
      </c>
      <c r="G510" s="6" t="s">
        <v>1284</v>
      </c>
      <c r="H510" s="6">
        <v>42831</v>
      </c>
      <c r="I510" s="6" t="s">
        <v>1284</v>
      </c>
      <c r="J510" s="6" t="s">
        <v>1284</v>
      </c>
      <c r="K510" s="6" t="s">
        <v>1284</v>
      </c>
      <c r="L510" s="6" t="s">
        <v>1284</v>
      </c>
      <c r="M510" s="6" t="s">
        <v>1284</v>
      </c>
      <c r="N510" s="6" t="s">
        <v>1284</v>
      </c>
      <c r="O510" s="6" t="s">
        <v>1284</v>
      </c>
      <c r="P510" s="6" t="s">
        <v>1284</v>
      </c>
      <c r="Q510" s="6" t="s">
        <v>1284</v>
      </c>
      <c r="R510" s="6" t="s">
        <v>1284</v>
      </c>
      <c r="S510" t="str">
        <f>VLOOKUP(A510,Clusters!A:C,3,0)</f>
        <v>C5</v>
      </c>
    </row>
    <row r="511" spans="1:19">
      <c r="A511" t="s">
        <v>559</v>
      </c>
      <c r="B511" s="6" t="s">
        <v>1284</v>
      </c>
      <c r="C511" s="6" t="s">
        <v>1284</v>
      </c>
      <c r="D511" s="6" t="s">
        <v>1284</v>
      </c>
      <c r="E511" s="6" t="s">
        <v>1284</v>
      </c>
      <c r="F511" s="6">
        <v>43098.666666666701</v>
      </c>
      <c r="G511" s="6" t="s">
        <v>1284</v>
      </c>
      <c r="H511" s="6" t="s">
        <v>1284</v>
      </c>
      <c r="I511" s="6" t="s">
        <v>1284</v>
      </c>
      <c r="J511" s="6" t="s">
        <v>1284</v>
      </c>
      <c r="K511" s="6" t="s">
        <v>1284</v>
      </c>
      <c r="L511" s="6" t="s">
        <v>1284</v>
      </c>
      <c r="M511" s="6" t="s">
        <v>1284</v>
      </c>
      <c r="N511" s="6" t="s">
        <v>1284</v>
      </c>
      <c r="O511" s="6" t="s">
        <v>1284</v>
      </c>
      <c r="P511" s="6" t="s">
        <v>1284</v>
      </c>
      <c r="Q511" s="6" t="s">
        <v>1284</v>
      </c>
      <c r="R511" s="6" t="s">
        <v>1284</v>
      </c>
      <c r="S511" t="str">
        <f>VLOOKUP(A511,Clusters!A:C,3,0)</f>
        <v>C4</v>
      </c>
    </row>
    <row r="512" spans="1:19">
      <c r="A512" t="s">
        <v>712</v>
      </c>
      <c r="B512" s="6" t="s">
        <v>1284</v>
      </c>
      <c r="C512" s="6" t="s">
        <v>1284</v>
      </c>
      <c r="D512" s="6" t="s">
        <v>1284</v>
      </c>
      <c r="E512" s="6" t="s">
        <v>1284</v>
      </c>
      <c r="F512" s="6" t="s">
        <v>1284</v>
      </c>
      <c r="G512" s="6" t="s">
        <v>1284</v>
      </c>
      <c r="H512" s="6">
        <v>42747</v>
      </c>
      <c r="I512" s="6" t="s">
        <v>1284</v>
      </c>
      <c r="J512" s="6" t="s">
        <v>1284</v>
      </c>
      <c r="K512" s="6" t="s">
        <v>1284</v>
      </c>
      <c r="L512" s="6" t="s">
        <v>1284</v>
      </c>
      <c r="M512" s="6" t="s">
        <v>1284</v>
      </c>
      <c r="N512" s="6" t="s">
        <v>1284</v>
      </c>
      <c r="O512" s="6" t="s">
        <v>1284</v>
      </c>
      <c r="P512" s="6" t="s">
        <v>1284</v>
      </c>
      <c r="Q512" s="6" t="s">
        <v>1284</v>
      </c>
      <c r="R512" s="6" t="s">
        <v>1284</v>
      </c>
      <c r="S512" t="str">
        <f>VLOOKUP(A512,Clusters!A:C,3,0)</f>
        <v>C5</v>
      </c>
    </row>
    <row r="513" spans="1:19">
      <c r="A513" t="s">
        <v>70</v>
      </c>
      <c r="B513" s="6" t="s">
        <v>1284</v>
      </c>
      <c r="C513" s="6" t="s">
        <v>1284</v>
      </c>
      <c r="D513" s="6" t="s">
        <v>1284</v>
      </c>
      <c r="E513" s="6" t="s">
        <v>1284</v>
      </c>
      <c r="F513" s="6" t="s">
        <v>1284</v>
      </c>
      <c r="G513" s="6" t="s">
        <v>1284</v>
      </c>
      <c r="H513" s="6" t="s">
        <v>1284</v>
      </c>
      <c r="I513" s="6" t="s">
        <v>1284</v>
      </c>
      <c r="J513" s="6" t="s">
        <v>1284</v>
      </c>
      <c r="K513" s="6" t="s">
        <v>1284</v>
      </c>
      <c r="L513" s="6" t="s">
        <v>1284</v>
      </c>
      <c r="M513" s="6" t="s">
        <v>1284</v>
      </c>
      <c r="N513" s="6" t="s">
        <v>1284</v>
      </c>
      <c r="O513" s="6" t="s">
        <v>1284</v>
      </c>
      <c r="P513" s="6" t="s">
        <v>1284</v>
      </c>
      <c r="Q513" s="6">
        <v>42760</v>
      </c>
      <c r="R513" s="6" t="s">
        <v>1284</v>
      </c>
      <c r="S513" t="str">
        <f>VLOOKUP(A513,Clusters!A:C,3,0)</f>
        <v>C4</v>
      </c>
    </row>
    <row r="514" spans="1:19">
      <c r="A514" t="s">
        <v>71</v>
      </c>
      <c r="B514" s="6" t="s">
        <v>1284</v>
      </c>
      <c r="C514" s="6" t="s">
        <v>1284</v>
      </c>
      <c r="D514" s="6" t="s">
        <v>1284</v>
      </c>
      <c r="E514" s="6" t="s">
        <v>1284</v>
      </c>
      <c r="F514" s="6" t="s">
        <v>1284</v>
      </c>
      <c r="G514" s="6" t="s">
        <v>1284</v>
      </c>
      <c r="H514" s="6" t="s">
        <v>1284</v>
      </c>
      <c r="I514" s="6" t="s">
        <v>1284</v>
      </c>
      <c r="J514" s="6" t="s">
        <v>1284</v>
      </c>
      <c r="K514" s="6" t="s">
        <v>1284</v>
      </c>
      <c r="L514" s="6" t="s">
        <v>1284</v>
      </c>
      <c r="M514" s="6" t="s">
        <v>1284</v>
      </c>
      <c r="N514" s="6" t="s">
        <v>1284</v>
      </c>
      <c r="O514" s="6" t="s">
        <v>1284</v>
      </c>
      <c r="P514" s="6" t="s">
        <v>1284</v>
      </c>
      <c r="Q514" s="6">
        <v>42760</v>
      </c>
      <c r="R514" s="6" t="s">
        <v>1284</v>
      </c>
      <c r="S514" t="str">
        <f>VLOOKUP(A514,Clusters!A:C,3,0)</f>
        <v>C5</v>
      </c>
    </row>
    <row r="515" spans="1:19">
      <c r="A515" t="s">
        <v>1403</v>
      </c>
      <c r="B515" s="6" t="s">
        <v>1284</v>
      </c>
      <c r="C515" s="6" t="s">
        <v>1284</v>
      </c>
      <c r="D515" s="6" t="s">
        <v>1284</v>
      </c>
      <c r="E515" s="6" t="s">
        <v>1284</v>
      </c>
      <c r="F515" s="6" t="s">
        <v>1284</v>
      </c>
      <c r="G515" s="6" t="s">
        <v>1284</v>
      </c>
      <c r="H515" s="6" t="s">
        <v>1284</v>
      </c>
      <c r="I515" s="6" t="s">
        <v>1284</v>
      </c>
      <c r="J515" s="6" t="s">
        <v>1284</v>
      </c>
      <c r="K515" s="6">
        <v>42872</v>
      </c>
      <c r="L515" s="6" t="s">
        <v>1284</v>
      </c>
      <c r="M515" s="6" t="s">
        <v>1284</v>
      </c>
      <c r="N515" s="6" t="s">
        <v>1284</v>
      </c>
      <c r="O515" s="6" t="s">
        <v>1284</v>
      </c>
      <c r="P515" s="6" t="s">
        <v>1284</v>
      </c>
      <c r="Q515" s="6" t="s">
        <v>1284</v>
      </c>
      <c r="R515" s="6" t="s">
        <v>1284</v>
      </c>
      <c r="S515" t="str">
        <f>VLOOKUP(A515,Clusters!A:C,3,0)</f>
        <v>C5</v>
      </c>
    </row>
    <row r="516" spans="1:19">
      <c r="A516" t="s">
        <v>1404</v>
      </c>
      <c r="B516" s="6">
        <v>43126</v>
      </c>
      <c r="C516" s="6" t="s">
        <v>1284</v>
      </c>
      <c r="D516" s="6" t="s">
        <v>1284</v>
      </c>
      <c r="E516" s="6" t="s">
        <v>1284</v>
      </c>
      <c r="F516" s="6" t="s">
        <v>1284</v>
      </c>
      <c r="G516" s="6" t="s">
        <v>1284</v>
      </c>
      <c r="H516" s="6" t="s">
        <v>1284</v>
      </c>
      <c r="I516" s="6" t="s">
        <v>1284</v>
      </c>
      <c r="J516" s="6" t="s">
        <v>1284</v>
      </c>
      <c r="K516" s="6" t="s">
        <v>1284</v>
      </c>
      <c r="L516" s="6" t="s">
        <v>1284</v>
      </c>
      <c r="M516" s="6" t="s">
        <v>1284</v>
      </c>
      <c r="N516" s="6" t="s">
        <v>1284</v>
      </c>
      <c r="O516" s="6" t="s">
        <v>1284</v>
      </c>
      <c r="P516" s="6" t="s">
        <v>1284</v>
      </c>
      <c r="Q516" s="6" t="s">
        <v>1284</v>
      </c>
      <c r="R516" s="6" t="s">
        <v>1284</v>
      </c>
      <c r="S516" t="str">
        <f>VLOOKUP(A516,Clusters!A:C,3,0)</f>
        <v>C5</v>
      </c>
    </row>
    <row r="517" spans="1:19">
      <c r="A517" t="s">
        <v>561</v>
      </c>
      <c r="B517" s="6" t="s">
        <v>1284</v>
      </c>
      <c r="C517" s="6" t="s">
        <v>1284</v>
      </c>
      <c r="D517" s="6" t="s">
        <v>1284</v>
      </c>
      <c r="E517" s="6" t="s">
        <v>1284</v>
      </c>
      <c r="F517" s="6">
        <v>42863.708333333299</v>
      </c>
      <c r="G517" s="6" t="s">
        <v>1284</v>
      </c>
      <c r="H517" s="6" t="s">
        <v>1284</v>
      </c>
      <c r="I517" s="6" t="s">
        <v>1284</v>
      </c>
      <c r="J517" s="6" t="s">
        <v>1284</v>
      </c>
      <c r="K517" s="6" t="s">
        <v>1284</v>
      </c>
      <c r="L517" s="6" t="s">
        <v>1284</v>
      </c>
      <c r="M517" s="6" t="s">
        <v>1284</v>
      </c>
      <c r="N517" s="6" t="s">
        <v>1284</v>
      </c>
      <c r="O517" s="6" t="s">
        <v>1284</v>
      </c>
      <c r="P517" s="6" t="s">
        <v>1284</v>
      </c>
      <c r="Q517" s="6" t="s">
        <v>1284</v>
      </c>
      <c r="R517" s="6" t="s">
        <v>1284</v>
      </c>
      <c r="S517" t="str">
        <f>VLOOKUP(A517,Clusters!A:C,3,0)</f>
        <v>C4</v>
      </c>
    </row>
    <row r="518" spans="1:19">
      <c r="A518" t="s">
        <v>584</v>
      </c>
      <c r="B518" s="6" t="s">
        <v>1284</v>
      </c>
      <c r="C518" s="6" t="s">
        <v>1284</v>
      </c>
      <c r="D518" s="6" t="s">
        <v>1284</v>
      </c>
      <c r="E518" s="6" t="s">
        <v>1284</v>
      </c>
      <c r="F518" s="6" t="s">
        <v>1284</v>
      </c>
      <c r="G518" s="6" t="s">
        <v>1284</v>
      </c>
      <c r="H518" s="6">
        <v>42861</v>
      </c>
      <c r="I518" s="6" t="s">
        <v>1284</v>
      </c>
      <c r="J518" s="6" t="s">
        <v>1284</v>
      </c>
      <c r="K518" s="6" t="s">
        <v>1284</v>
      </c>
      <c r="L518" s="6" t="s">
        <v>1284</v>
      </c>
      <c r="M518" s="6" t="s">
        <v>1284</v>
      </c>
      <c r="N518" s="6" t="s">
        <v>1284</v>
      </c>
      <c r="O518" s="6" t="s">
        <v>1284</v>
      </c>
      <c r="P518" s="6" t="s">
        <v>1284</v>
      </c>
      <c r="Q518" s="6" t="s">
        <v>1284</v>
      </c>
      <c r="R518" s="6" t="s">
        <v>1284</v>
      </c>
      <c r="S518" t="str">
        <f>VLOOKUP(A518,Clusters!A:C,3,0)</f>
        <v>C4</v>
      </c>
    </row>
    <row r="519" spans="1:19">
      <c r="A519" t="s">
        <v>768</v>
      </c>
      <c r="B519" s="6" t="s">
        <v>1284</v>
      </c>
      <c r="C519" s="6" t="s">
        <v>1284</v>
      </c>
      <c r="D519" s="6" t="s">
        <v>1284</v>
      </c>
      <c r="E519" s="6" t="s">
        <v>1284</v>
      </c>
      <c r="F519" s="6">
        <v>42766.666666666701</v>
      </c>
      <c r="G519" s="6" t="s">
        <v>1284</v>
      </c>
      <c r="H519" s="6">
        <v>42759</v>
      </c>
      <c r="I519" s="6" t="s">
        <v>1284</v>
      </c>
      <c r="J519" s="6" t="s">
        <v>1284</v>
      </c>
      <c r="K519" s="6" t="s">
        <v>1284</v>
      </c>
      <c r="L519" s="6" t="s">
        <v>1284</v>
      </c>
      <c r="M519" s="6" t="s">
        <v>1284</v>
      </c>
      <c r="N519" s="6" t="s">
        <v>1284</v>
      </c>
      <c r="O519" s="6" t="s">
        <v>1284</v>
      </c>
      <c r="P519" s="6" t="s">
        <v>1284</v>
      </c>
      <c r="Q519" s="6" t="s">
        <v>1284</v>
      </c>
      <c r="R519" s="6" t="s">
        <v>1284</v>
      </c>
      <c r="S519" t="str">
        <f>VLOOKUP(A519,Clusters!A:C,3,0)</f>
        <v>C5</v>
      </c>
    </row>
    <row r="520" spans="1:19">
      <c r="A520" t="s">
        <v>769</v>
      </c>
      <c r="B520" s="6" t="s">
        <v>1284</v>
      </c>
      <c r="C520" s="6" t="s">
        <v>1284</v>
      </c>
      <c r="D520" s="6" t="s">
        <v>1284</v>
      </c>
      <c r="E520" s="6" t="s">
        <v>1284</v>
      </c>
      <c r="F520" s="6">
        <v>42861.708333333299</v>
      </c>
      <c r="G520" s="6" t="s">
        <v>1284</v>
      </c>
      <c r="H520" s="6">
        <v>42862</v>
      </c>
      <c r="I520" s="6" t="s">
        <v>1284</v>
      </c>
      <c r="J520" s="6" t="s">
        <v>1284</v>
      </c>
      <c r="K520" s="6" t="s">
        <v>1284</v>
      </c>
      <c r="L520" s="6" t="s">
        <v>1284</v>
      </c>
      <c r="M520" s="6" t="s">
        <v>1284</v>
      </c>
      <c r="N520" s="6" t="s">
        <v>1284</v>
      </c>
      <c r="O520" s="6" t="s">
        <v>1284</v>
      </c>
      <c r="P520" s="6" t="s">
        <v>1284</v>
      </c>
      <c r="Q520" s="6" t="s">
        <v>1284</v>
      </c>
      <c r="R520" s="6" t="s">
        <v>1284</v>
      </c>
      <c r="S520" t="str">
        <f>VLOOKUP(A520,Clusters!A:C,3,0)</f>
        <v>C5</v>
      </c>
    </row>
    <row r="521" spans="1:19">
      <c r="A521" t="s">
        <v>612</v>
      </c>
      <c r="B521" s="6" t="s">
        <v>1284</v>
      </c>
      <c r="C521" s="6" t="s">
        <v>1284</v>
      </c>
      <c r="D521" s="6" t="s">
        <v>1284</v>
      </c>
      <c r="E521" s="6" t="s">
        <v>1284</v>
      </c>
      <c r="F521" s="6">
        <v>42895.708333333299</v>
      </c>
      <c r="G521" s="6" t="s">
        <v>1284</v>
      </c>
      <c r="H521" s="6" t="s">
        <v>1284</v>
      </c>
      <c r="I521" s="6" t="s">
        <v>1284</v>
      </c>
      <c r="J521" s="6" t="s">
        <v>1284</v>
      </c>
      <c r="K521" s="6" t="s">
        <v>1284</v>
      </c>
      <c r="L521" s="6" t="s">
        <v>1284</v>
      </c>
      <c r="M521" s="6" t="s">
        <v>1284</v>
      </c>
      <c r="N521" s="6" t="s">
        <v>1284</v>
      </c>
      <c r="O521" s="6" t="s">
        <v>1284</v>
      </c>
      <c r="P521" s="6" t="s">
        <v>1284</v>
      </c>
      <c r="Q521" s="6" t="s">
        <v>1284</v>
      </c>
      <c r="R521" s="6" t="s">
        <v>1284</v>
      </c>
      <c r="S521" t="str">
        <f>VLOOKUP(A521,Clusters!A:C,3,0)</f>
        <v>C4</v>
      </c>
    </row>
    <row r="522" spans="1:19">
      <c r="A522" t="s">
        <v>586</v>
      </c>
      <c r="B522" s="6" t="s">
        <v>1284</v>
      </c>
      <c r="C522" s="6" t="s">
        <v>1284</v>
      </c>
      <c r="D522" s="6" t="s">
        <v>1284</v>
      </c>
      <c r="E522" s="6" t="s">
        <v>1284</v>
      </c>
      <c r="F522" s="6">
        <v>43098.666666666701</v>
      </c>
      <c r="G522" s="6" t="s">
        <v>1284</v>
      </c>
      <c r="H522" s="6" t="s">
        <v>1284</v>
      </c>
      <c r="I522" s="6" t="s">
        <v>1284</v>
      </c>
      <c r="J522" s="6" t="s">
        <v>1284</v>
      </c>
      <c r="K522" s="6" t="s">
        <v>1284</v>
      </c>
      <c r="L522" s="6" t="s">
        <v>1284</v>
      </c>
      <c r="M522" s="6" t="s">
        <v>1284</v>
      </c>
      <c r="N522" s="6" t="s">
        <v>1284</v>
      </c>
      <c r="O522" s="6" t="s">
        <v>1284</v>
      </c>
      <c r="P522" s="6" t="s">
        <v>1284</v>
      </c>
      <c r="Q522" s="6" t="s">
        <v>1284</v>
      </c>
      <c r="R522" s="6" t="s">
        <v>1284</v>
      </c>
      <c r="S522" t="str">
        <f>VLOOKUP(A522,Clusters!A:C,3,0)</f>
        <v>C4</v>
      </c>
    </row>
    <row r="523" spans="1:19">
      <c r="A523" t="s">
        <v>589</v>
      </c>
      <c r="B523" s="6" t="s">
        <v>1284</v>
      </c>
      <c r="C523" s="6" t="s">
        <v>1284</v>
      </c>
      <c r="D523" s="6" t="s">
        <v>1284</v>
      </c>
      <c r="E523" s="6" t="s">
        <v>1284</v>
      </c>
      <c r="F523" s="6">
        <v>42868.708333333299</v>
      </c>
      <c r="G523" s="6" t="s">
        <v>1284</v>
      </c>
      <c r="H523" s="6">
        <v>42870</v>
      </c>
      <c r="I523" s="6" t="s">
        <v>1284</v>
      </c>
      <c r="J523" s="6" t="s">
        <v>1284</v>
      </c>
      <c r="K523" s="6" t="s">
        <v>1284</v>
      </c>
      <c r="L523" s="6" t="s">
        <v>1284</v>
      </c>
      <c r="M523" s="6" t="s">
        <v>1284</v>
      </c>
      <c r="N523" s="6" t="s">
        <v>1284</v>
      </c>
      <c r="O523" s="6" t="s">
        <v>1284</v>
      </c>
      <c r="P523" s="6" t="s">
        <v>1284</v>
      </c>
      <c r="Q523" s="6" t="s">
        <v>1284</v>
      </c>
      <c r="R523" s="6" t="s">
        <v>1284</v>
      </c>
      <c r="S523" t="str">
        <f>VLOOKUP(A523,Clusters!A:C,3,0)</f>
        <v>C4</v>
      </c>
    </row>
    <row r="524" spans="1:19">
      <c r="A524" t="s">
        <v>734</v>
      </c>
      <c r="B524" s="6" t="s">
        <v>1284</v>
      </c>
      <c r="C524" s="6" t="s">
        <v>1284</v>
      </c>
      <c r="D524" s="6" t="s">
        <v>1284</v>
      </c>
      <c r="E524" s="6" t="s">
        <v>1284</v>
      </c>
      <c r="F524" s="6">
        <v>43098.666666666701</v>
      </c>
      <c r="G524" s="6" t="s">
        <v>1284</v>
      </c>
      <c r="H524" s="6" t="s">
        <v>1284</v>
      </c>
      <c r="I524" s="6" t="s">
        <v>1284</v>
      </c>
      <c r="J524" s="6" t="s">
        <v>1284</v>
      </c>
      <c r="K524" s="6" t="s">
        <v>1284</v>
      </c>
      <c r="L524" s="6" t="s">
        <v>1284</v>
      </c>
      <c r="M524" s="6" t="s">
        <v>1284</v>
      </c>
      <c r="N524" s="6" t="s">
        <v>1284</v>
      </c>
      <c r="O524" s="6" t="s">
        <v>1284</v>
      </c>
      <c r="P524" s="6" t="s">
        <v>1284</v>
      </c>
      <c r="Q524" s="6" t="s">
        <v>1284</v>
      </c>
      <c r="R524" s="6" t="s">
        <v>1284</v>
      </c>
      <c r="S524" t="str">
        <f>VLOOKUP(A524,Clusters!A:C,3,0)</f>
        <v>C5</v>
      </c>
    </row>
    <row r="525" spans="1:19">
      <c r="A525" t="s">
        <v>562</v>
      </c>
      <c r="B525" s="6" t="s">
        <v>1284</v>
      </c>
      <c r="C525" s="6" t="s">
        <v>1284</v>
      </c>
      <c r="D525" s="6" t="s">
        <v>1284</v>
      </c>
      <c r="E525" s="6" t="s">
        <v>1284</v>
      </c>
      <c r="F525" s="6">
        <v>42837.708333333299</v>
      </c>
      <c r="G525" s="6" t="s">
        <v>1284</v>
      </c>
      <c r="H525" s="6" t="s">
        <v>1284</v>
      </c>
      <c r="I525" s="6" t="s">
        <v>1284</v>
      </c>
      <c r="J525" s="6" t="s">
        <v>1284</v>
      </c>
      <c r="K525" s="6" t="s">
        <v>1284</v>
      </c>
      <c r="L525" s="6" t="s">
        <v>1284</v>
      </c>
      <c r="M525" s="6" t="s">
        <v>1284</v>
      </c>
      <c r="N525" s="6" t="s">
        <v>1284</v>
      </c>
      <c r="O525" s="6" t="s">
        <v>1284</v>
      </c>
      <c r="P525" s="6" t="s">
        <v>1284</v>
      </c>
      <c r="Q525" s="6" t="s">
        <v>1284</v>
      </c>
      <c r="R525" s="6" t="s">
        <v>1284</v>
      </c>
      <c r="S525" t="str">
        <f>VLOOKUP(A525,Clusters!A:C,3,0)</f>
        <v>C4</v>
      </c>
    </row>
    <row r="526" spans="1:19">
      <c r="A526" t="s">
        <v>770</v>
      </c>
      <c r="B526" s="6" t="s">
        <v>1284</v>
      </c>
      <c r="C526" s="6" t="s">
        <v>1284</v>
      </c>
      <c r="D526" s="6" t="s">
        <v>1284</v>
      </c>
      <c r="E526" s="6" t="s">
        <v>1284</v>
      </c>
      <c r="F526" s="6" t="s">
        <v>1284</v>
      </c>
      <c r="G526" s="6" t="s">
        <v>1284</v>
      </c>
      <c r="H526" s="6">
        <v>42761</v>
      </c>
      <c r="I526" s="6" t="s">
        <v>1284</v>
      </c>
      <c r="J526" s="6" t="s">
        <v>1284</v>
      </c>
      <c r="K526" s="6" t="s">
        <v>1284</v>
      </c>
      <c r="L526" s="6" t="s">
        <v>1284</v>
      </c>
      <c r="M526" s="6" t="s">
        <v>1284</v>
      </c>
      <c r="N526" s="6" t="s">
        <v>1284</v>
      </c>
      <c r="O526" s="6" t="s">
        <v>1284</v>
      </c>
      <c r="P526" s="6" t="s">
        <v>1284</v>
      </c>
      <c r="Q526" s="6" t="s">
        <v>1284</v>
      </c>
      <c r="R526" s="6" t="s">
        <v>1284</v>
      </c>
      <c r="S526" t="str">
        <f>VLOOKUP(A526,Clusters!A:C,3,0)</f>
        <v>C5</v>
      </c>
    </row>
    <row r="527" spans="1:19">
      <c r="A527" t="s">
        <v>592</v>
      </c>
      <c r="B527" s="6" t="s">
        <v>1284</v>
      </c>
      <c r="C527" s="6" t="s">
        <v>1284</v>
      </c>
      <c r="D527" s="6" t="s">
        <v>1284</v>
      </c>
      <c r="E527" s="6" t="s">
        <v>1284</v>
      </c>
      <c r="F527" s="6">
        <v>43098.666666666701</v>
      </c>
      <c r="G527" s="6" t="s">
        <v>1284</v>
      </c>
      <c r="H527" s="6" t="s">
        <v>1284</v>
      </c>
      <c r="I527" s="6" t="s">
        <v>1284</v>
      </c>
      <c r="J527" s="6" t="s">
        <v>1284</v>
      </c>
      <c r="K527" s="6" t="s">
        <v>1284</v>
      </c>
      <c r="L527" s="6" t="s">
        <v>1284</v>
      </c>
      <c r="M527" s="6" t="s">
        <v>1284</v>
      </c>
      <c r="N527" s="6" t="s">
        <v>1284</v>
      </c>
      <c r="O527" s="6" t="s">
        <v>1284</v>
      </c>
      <c r="P527" s="6" t="s">
        <v>1284</v>
      </c>
      <c r="Q527" s="6" t="s">
        <v>1284</v>
      </c>
      <c r="R527" s="6" t="s">
        <v>1284</v>
      </c>
      <c r="S527" t="str">
        <f>VLOOKUP(A527,Clusters!A:C,3,0)</f>
        <v>C4</v>
      </c>
    </row>
    <row r="528" spans="1:19">
      <c r="A528" t="s">
        <v>614</v>
      </c>
      <c r="B528" s="6" t="s">
        <v>1284</v>
      </c>
      <c r="C528" s="6" t="s">
        <v>1284</v>
      </c>
      <c r="D528" s="6" t="s">
        <v>1284</v>
      </c>
      <c r="E528" s="6" t="s">
        <v>1284</v>
      </c>
      <c r="F528" s="6" t="s">
        <v>1284</v>
      </c>
      <c r="G528" s="6" t="s">
        <v>1284</v>
      </c>
      <c r="H528" s="6">
        <v>42761</v>
      </c>
      <c r="I528" s="6" t="s">
        <v>1284</v>
      </c>
      <c r="J528" s="6" t="s">
        <v>1284</v>
      </c>
      <c r="K528" s="6" t="s">
        <v>1284</v>
      </c>
      <c r="L528" s="6" t="s">
        <v>1284</v>
      </c>
      <c r="M528" s="6" t="s">
        <v>1284</v>
      </c>
      <c r="N528" s="6" t="s">
        <v>1284</v>
      </c>
      <c r="O528" s="6" t="s">
        <v>1284</v>
      </c>
      <c r="P528" s="6" t="s">
        <v>1284</v>
      </c>
      <c r="Q528" s="6" t="s">
        <v>1284</v>
      </c>
      <c r="R528" s="6" t="s">
        <v>1284</v>
      </c>
      <c r="S528" t="str">
        <f>VLOOKUP(A528,Clusters!A:C,3,0)</f>
        <v>C4</v>
      </c>
    </row>
    <row r="529" spans="1:19">
      <c r="A529" t="s">
        <v>615</v>
      </c>
      <c r="B529" s="6" t="s">
        <v>1284</v>
      </c>
      <c r="C529" s="6" t="s">
        <v>1284</v>
      </c>
      <c r="D529" s="6" t="s">
        <v>1284</v>
      </c>
      <c r="E529" s="6" t="s">
        <v>1284</v>
      </c>
      <c r="F529" s="6" t="s">
        <v>1284</v>
      </c>
      <c r="G529" s="6" t="s">
        <v>1284</v>
      </c>
      <c r="H529" s="6">
        <v>42762</v>
      </c>
      <c r="I529" s="6" t="s">
        <v>1284</v>
      </c>
      <c r="J529" s="6" t="s">
        <v>1284</v>
      </c>
      <c r="K529" s="6" t="s">
        <v>1284</v>
      </c>
      <c r="L529" s="6" t="s">
        <v>1284</v>
      </c>
      <c r="M529" s="6" t="s">
        <v>1284</v>
      </c>
      <c r="N529" s="6" t="s">
        <v>1284</v>
      </c>
      <c r="O529" s="6" t="s">
        <v>1284</v>
      </c>
      <c r="P529" s="6" t="s">
        <v>1284</v>
      </c>
      <c r="Q529" s="6" t="s">
        <v>1284</v>
      </c>
      <c r="R529" s="6" t="s">
        <v>1284</v>
      </c>
      <c r="S529" t="str">
        <f>VLOOKUP(A529,Clusters!A:C,3,0)</f>
        <v>C4</v>
      </c>
    </row>
    <row r="530" spans="1:19">
      <c r="A530" t="s">
        <v>1405</v>
      </c>
      <c r="B530" s="6">
        <v>43266</v>
      </c>
      <c r="C530" s="6" t="s">
        <v>1284</v>
      </c>
      <c r="D530" s="6" t="s">
        <v>1284</v>
      </c>
      <c r="E530" s="6" t="s">
        <v>1284</v>
      </c>
      <c r="F530" s="6" t="s">
        <v>1284</v>
      </c>
      <c r="G530" s="6" t="s">
        <v>1284</v>
      </c>
      <c r="H530" s="6" t="s">
        <v>1284</v>
      </c>
      <c r="I530" s="6" t="s">
        <v>1284</v>
      </c>
      <c r="J530" s="6" t="s">
        <v>1284</v>
      </c>
      <c r="K530" s="6" t="s">
        <v>1284</v>
      </c>
      <c r="L530" s="6" t="s">
        <v>1284</v>
      </c>
      <c r="M530" s="6" t="s">
        <v>1284</v>
      </c>
      <c r="N530" s="6" t="s">
        <v>1284</v>
      </c>
      <c r="O530" s="6" t="s">
        <v>1284</v>
      </c>
      <c r="P530" s="6" t="s">
        <v>1284</v>
      </c>
      <c r="Q530" s="6" t="s">
        <v>1284</v>
      </c>
      <c r="R530" s="6" t="s">
        <v>1284</v>
      </c>
      <c r="S530" t="str">
        <f>VLOOKUP(A530,Clusters!A:C,3,0)</f>
        <v>C4</v>
      </c>
    </row>
    <row r="531" spans="1:19">
      <c r="A531" t="s">
        <v>1406</v>
      </c>
      <c r="B531" s="6">
        <v>43084</v>
      </c>
      <c r="C531" s="6" t="s">
        <v>1284</v>
      </c>
      <c r="D531" s="6" t="s">
        <v>1284</v>
      </c>
      <c r="E531" s="6" t="s">
        <v>1284</v>
      </c>
      <c r="F531" s="6" t="s">
        <v>1284</v>
      </c>
      <c r="G531" s="6" t="s">
        <v>1284</v>
      </c>
      <c r="H531" s="6" t="s">
        <v>1284</v>
      </c>
      <c r="I531" s="6" t="s">
        <v>1284</v>
      </c>
      <c r="J531" s="6" t="s">
        <v>1284</v>
      </c>
      <c r="K531" s="6" t="s">
        <v>1284</v>
      </c>
      <c r="L531" s="6" t="s">
        <v>1284</v>
      </c>
      <c r="M531" s="6" t="s">
        <v>1284</v>
      </c>
      <c r="N531" s="6" t="s">
        <v>1284</v>
      </c>
      <c r="O531" s="6" t="s">
        <v>1284</v>
      </c>
      <c r="P531" s="6" t="s">
        <v>1284</v>
      </c>
      <c r="Q531" s="6" t="s">
        <v>1284</v>
      </c>
      <c r="R531" s="6" t="s">
        <v>1284</v>
      </c>
      <c r="S531" t="str">
        <f>VLOOKUP(A531,Clusters!A:C,3,0)</f>
        <v>C4</v>
      </c>
    </row>
    <row r="532" spans="1:19">
      <c r="A532" t="s">
        <v>772</v>
      </c>
      <c r="B532" s="6" t="s">
        <v>1284</v>
      </c>
      <c r="C532" s="6" t="s">
        <v>1284</v>
      </c>
      <c r="D532" s="6" t="s">
        <v>1284</v>
      </c>
      <c r="E532" s="6" t="s">
        <v>1284</v>
      </c>
      <c r="F532" s="6">
        <v>42827.708333333299</v>
      </c>
      <c r="G532" s="6" t="s">
        <v>1284</v>
      </c>
      <c r="H532" s="6">
        <v>42828</v>
      </c>
      <c r="I532" s="6" t="s">
        <v>1284</v>
      </c>
      <c r="J532" s="6" t="s">
        <v>1284</v>
      </c>
      <c r="K532" s="6" t="s">
        <v>1284</v>
      </c>
      <c r="L532" s="6" t="s">
        <v>1284</v>
      </c>
      <c r="M532" s="6" t="s">
        <v>1284</v>
      </c>
      <c r="N532" s="6" t="s">
        <v>1284</v>
      </c>
      <c r="O532" s="6" t="s">
        <v>1284</v>
      </c>
      <c r="P532" s="6" t="s">
        <v>1284</v>
      </c>
      <c r="Q532" s="6" t="s">
        <v>1284</v>
      </c>
      <c r="R532" s="6" t="s">
        <v>1284</v>
      </c>
      <c r="S532" t="str">
        <f>VLOOKUP(A532,Clusters!A:C,3,0)</f>
        <v>C5</v>
      </c>
    </row>
    <row r="533" spans="1:19">
      <c r="A533" t="s">
        <v>1407</v>
      </c>
      <c r="B533" s="6" t="s">
        <v>1284</v>
      </c>
      <c r="C533" s="6" t="s">
        <v>1284</v>
      </c>
      <c r="D533" s="6" t="s">
        <v>1284</v>
      </c>
      <c r="E533" s="6" t="s">
        <v>1284</v>
      </c>
      <c r="F533" s="6" t="s">
        <v>1284</v>
      </c>
      <c r="G533" s="6" t="s">
        <v>1284</v>
      </c>
      <c r="H533" s="6" t="s">
        <v>1284</v>
      </c>
      <c r="I533" s="6" t="s">
        <v>1284</v>
      </c>
      <c r="J533" s="6" t="s">
        <v>1284</v>
      </c>
      <c r="K533" s="6" t="s">
        <v>1284</v>
      </c>
      <c r="L533" s="6" t="s">
        <v>1284</v>
      </c>
      <c r="M533" s="6" t="s">
        <v>1284</v>
      </c>
      <c r="N533" s="6" t="s">
        <v>1284</v>
      </c>
      <c r="O533" s="6" t="s">
        <v>1284</v>
      </c>
      <c r="P533" s="6" t="s">
        <v>1284</v>
      </c>
      <c r="Q533" s="6">
        <v>42760</v>
      </c>
      <c r="R533" s="6" t="s">
        <v>1284</v>
      </c>
      <c r="S533" t="str">
        <f>VLOOKUP(A533,Clusters!A:C,3,0)</f>
        <v>C5</v>
      </c>
    </row>
    <row r="534" spans="1:19">
      <c r="A534" t="s">
        <v>735</v>
      </c>
      <c r="B534" s="6" t="s">
        <v>1284</v>
      </c>
      <c r="C534" s="6" t="s">
        <v>1284</v>
      </c>
      <c r="D534" s="6" t="s">
        <v>1284</v>
      </c>
      <c r="E534" s="6" t="s">
        <v>1284</v>
      </c>
      <c r="F534" s="6">
        <v>42852.708333333299</v>
      </c>
      <c r="G534" s="6" t="s">
        <v>1284</v>
      </c>
      <c r="H534" s="6">
        <v>42853</v>
      </c>
      <c r="I534" s="6" t="s">
        <v>1284</v>
      </c>
      <c r="J534" s="6" t="s">
        <v>1284</v>
      </c>
      <c r="K534" s="6" t="s">
        <v>1284</v>
      </c>
      <c r="L534" s="6" t="s">
        <v>1284</v>
      </c>
      <c r="M534" s="6" t="s">
        <v>1284</v>
      </c>
      <c r="N534" s="6" t="s">
        <v>1284</v>
      </c>
      <c r="O534" s="6" t="s">
        <v>1284</v>
      </c>
      <c r="P534" s="6" t="s">
        <v>1284</v>
      </c>
      <c r="Q534" s="6" t="s">
        <v>1284</v>
      </c>
      <c r="R534" s="6" t="s">
        <v>1284</v>
      </c>
      <c r="S534" t="str">
        <f>VLOOKUP(A534,Clusters!A:C,3,0)</f>
        <v>C5</v>
      </c>
    </row>
    <row r="535" spans="1:19">
      <c r="A535" t="s">
        <v>736</v>
      </c>
      <c r="B535" s="6" t="s">
        <v>1284</v>
      </c>
      <c r="C535" s="6" t="s">
        <v>1284</v>
      </c>
      <c r="D535" s="6" t="s">
        <v>1284</v>
      </c>
      <c r="E535" s="6" t="s">
        <v>1284</v>
      </c>
      <c r="F535" s="6">
        <v>42837.708333333299</v>
      </c>
      <c r="G535" s="6" t="s">
        <v>1284</v>
      </c>
      <c r="H535" s="6" t="s">
        <v>1284</v>
      </c>
      <c r="I535" s="6" t="s">
        <v>1284</v>
      </c>
      <c r="J535" s="6" t="s">
        <v>1284</v>
      </c>
      <c r="K535" s="6" t="s">
        <v>1284</v>
      </c>
      <c r="L535" s="6" t="s">
        <v>1284</v>
      </c>
      <c r="M535" s="6" t="s">
        <v>1284</v>
      </c>
      <c r="N535" s="6" t="s">
        <v>1284</v>
      </c>
      <c r="O535" s="6" t="s">
        <v>1284</v>
      </c>
      <c r="P535" s="6" t="s">
        <v>1284</v>
      </c>
      <c r="Q535" s="6" t="s">
        <v>1284</v>
      </c>
      <c r="R535" s="6" t="s">
        <v>1284</v>
      </c>
      <c r="S535" t="str">
        <f>VLOOKUP(A535,Clusters!A:C,3,0)</f>
        <v>C5</v>
      </c>
    </row>
    <row r="536" spans="1:19">
      <c r="A536" t="s">
        <v>773</v>
      </c>
      <c r="B536" s="6" t="s">
        <v>1284</v>
      </c>
      <c r="C536" s="6" t="s">
        <v>1284</v>
      </c>
      <c r="D536" s="6" t="s">
        <v>1284</v>
      </c>
      <c r="E536" s="6" t="s">
        <v>1284</v>
      </c>
      <c r="F536" s="6">
        <v>43098.666666666701</v>
      </c>
      <c r="G536" s="6" t="s">
        <v>1284</v>
      </c>
      <c r="H536" s="6" t="s">
        <v>1284</v>
      </c>
      <c r="I536" s="6" t="s">
        <v>1284</v>
      </c>
      <c r="J536" s="6" t="s">
        <v>1284</v>
      </c>
      <c r="K536" s="6" t="s">
        <v>1284</v>
      </c>
      <c r="L536" s="6" t="s">
        <v>1284</v>
      </c>
      <c r="M536" s="6" t="s">
        <v>1284</v>
      </c>
      <c r="N536" s="6" t="s">
        <v>1284</v>
      </c>
      <c r="O536" s="6" t="s">
        <v>1284</v>
      </c>
      <c r="P536" s="6" t="s">
        <v>1284</v>
      </c>
      <c r="Q536" s="6" t="s">
        <v>1284</v>
      </c>
      <c r="R536" s="6" t="s">
        <v>1284</v>
      </c>
      <c r="S536" t="str">
        <f>VLOOKUP(A536,Clusters!A:C,3,0)</f>
        <v>C5</v>
      </c>
    </row>
    <row r="537" spans="1:19">
      <c r="A537" t="s">
        <v>737</v>
      </c>
      <c r="B537" s="6" t="s">
        <v>1284</v>
      </c>
      <c r="C537" s="6" t="s">
        <v>1284</v>
      </c>
      <c r="D537" s="6" t="s">
        <v>1284</v>
      </c>
      <c r="E537" s="6" t="s">
        <v>1284</v>
      </c>
      <c r="F537" s="6" t="s">
        <v>1284</v>
      </c>
      <c r="G537" s="6" t="s">
        <v>1284</v>
      </c>
      <c r="H537" s="6">
        <v>42831</v>
      </c>
      <c r="I537" s="6" t="s">
        <v>1284</v>
      </c>
      <c r="J537" s="6" t="s">
        <v>1284</v>
      </c>
      <c r="K537" s="6" t="s">
        <v>1284</v>
      </c>
      <c r="L537" s="6" t="s">
        <v>1284</v>
      </c>
      <c r="M537" s="6" t="s">
        <v>1284</v>
      </c>
      <c r="N537" s="6" t="s">
        <v>1284</v>
      </c>
      <c r="O537" s="6" t="s">
        <v>1284</v>
      </c>
      <c r="P537" s="6" t="s">
        <v>1284</v>
      </c>
      <c r="Q537" s="6" t="s">
        <v>1284</v>
      </c>
      <c r="R537" s="6" t="s">
        <v>1284</v>
      </c>
      <c r="S537" t="str">
        <f>VLOOKUP(A537,Clusters!A:C,3,0)</f>
        <v>C5</v>
      </c>
    </row>
    <row r="538" spans="1:19">
      <c r="A538" t="s">
        <v>809</v>
      </c>
      <c r="B538" s="6" t="s">
        <v>1284</v>
      </c>
      <c r="C538" s="6" t="s">
        <v>1284</v>
      </c>
      <c r="D538" s="6" t="s">
        <v>1284</v>
      </c>
      <c r="E538" s="6" t="s">
        <v>1284</v>
      </c>
      <c r="F538" s="6">
        <v>42990.708333333299</v>
      </c>
      <c r="G538" s="6" t="s">
        <v>1284</v>
      </c>
      <c r="H538" s="6" t="s">
        <v>1284</v>
      </c>
      <c r="I538" s="6" t="s">
        <v>1284</v>
      </c>
      <c r="J538" s="6" t="s">
        <v>1284</v>
      </c>
      <c r="K538" s="6" t="s">
        <v>1284</v>
      </c>
      <c r="L538" s="6" t="s">
        <v>1284</v>
      </c>
      <c r="M538" s="6" t="s">
        <v>1284</v>
      </c>
      <c r="N538" s="6" t="s">
        <v>1284</v>
      </c>
      <c r="O538" s="6" t="s">
        <v>1284</v>
      </c>
      <c r="P538" s="6" t="s">
        <v>1284</v>
      </c>
      <c r="Q538" s="6" t="s">
        <v>1284</v>
      </c>
      <c r="R538" s="6" t="s">
        <v>1284</v>
      </c>
      <c r="S538" t="str">
        <f>VLOOKUP(A538,Clusters!A:C,3,0)</f>
        <v>C5</v>
      </c>
    </row>
    <row r="539" spans="1:19">
      <c r="A539" t="s">
        <v>739</v>
      </c>
      <c r="B539" s="6" t="s">
        <v>1284</v>
      </c>
      <c r="C539" s="6" t="s">
        <v>1284</v>
      </c>
      <c r="D539" s="6" t="s">
        <v>1284</v>
      </c>
      <c r="E539" s="6" t="s">
        <v>1284</v>
      </c>
      <c r="F539" s="6" t="s">
        <v>1284</v>
      </c>
      <c r="G539" s="6" t="s">
        <v>1284</v>
      </c>
      <c r="H539" s="6">
        <v>42838</v>
      </c>
      <c r="I539" s="6" t="s">
        <v>1284</v>
      </c>
      <c r="J539" s="6" t="s">
        <v>1284</v>
      </c>
      <c r="K539" s="6" t="s">
        <v>1284</v>
      </c>
      <c r="L539" s="6" t="s">
        <v>1284</v>
      </c>
      <c r="M539" s="6" t="s">
        <v>1284</v>
      </c>
      <c r="N539" s="6" t="s">
        <v>1284</v>
      </c>
      <c r="O539" s="6" t="s">
        <v>1284</v>
      </c>
      <c r="P539" s="6" t="s">
        <v>1284</v>
      </c>
      <c r="Q539" s="6" t="s">
        <v>1284</v>
      </c>
      <c r="R539" s="6" t="s">
        <v>1284</v>
      </c>
      <c r="S539" t="str">
        <f>VLOOKUP(A539,Clusters!A:C,3,0)</f>
        <v>C5</v>
      </c>
    </row>
    <row r="540" spans="1:19">
      <c r="A540" t="s">
        <v>810</v>
      </c>
      <c r="B540" s="6" t="s">
        <v>1284</v>
      </c>
      <c r="C540" s="6" t="s">
        <v>1284</v>
      </c>
      <c r="D540" s="6" t="s">
        <v>1284</v>
      </c>
      <c r="E540" s="6" t="s">
        <v>1284</v>
      </c>
      <c r="F540" s="6" t="s">
        <v>1284</v>
      </c>
      <c r="G540" s="6" t="s">
        <v>1284</v>
      </c>
      <c r="H540" s="6">
        <v>42839</v>
      </c>
      <c r="I540" s="6" t="s">
        <v>1284</v>
      </c>
      <c r="J540" s="6" t="s">
        <v>1284</v>
      </c>
      <c r="K540" s="6" t="s">
        <v>1284</v>
      </c>
      <c r="L540" s="6" t="s">
        <v>1284</v>
      </c>
      <c r="M540" s="6" t="s">
        <v>1284</v>
      </c>
      <c r="N540" s="6" t="s">
        <v>1284</v>
      </c>
      <c r="O540" s="6" t="s">
        <v>1284</v>
      </c>
      <c r="P540" s="6" t="s">
        <v>1284</v>
      </c>
      <c r="Q540" s="6" t="s">
        <v>1284</v>
      </c>
      <c r="R540" s="6" t="s">
        <v>1284</v>
      </c>
      <c r="S540" t="str">
        <f>VLOOKUP(A540,Clusters!A:C,3,0)</f>
        <v>C5</v>
      </c>
    </row>
    <row r="541" spans="1:19">
      <c r="A541" t="s">
        <v>780</v>
      </c>
      <c r="B541" s="6" t="s">
        <v>1284</v>
      </c>
      <c r="C541" s="6" t="s">
        <v>1284</v>
      </c>
      <c r="D541" s="6" t="s">
        <v>1284</v>
      </c>
      <c r="E541" s="6" t="s">
        <v>1284</v>
      </c>
      <c r="F541" s="6" t="s">
        <v>1284</v>
      </c>
      <c r="G541" s="6" t="s">
        <v>1284</v>
      </c>
      <c r="H541" s="6">
        <v>43099</v>
      </c>
      <c r="I541" s="6" t="s">
        <v>1284</v>
      </c>
      <c r="J541" s="6" t="s">
        <v>1284</v>
      </c>
      <c r="K541" s="6" t="s">
        <v>1284</v>
      </c>
      <c r="L541" s="6" t="s">
        <v>1284</v>
      </c>
      <c r="M541" s="6" t="s">
        <v>1284</v>
      </c>
      <c r="N541" s="6" t="s">
        <v>1284</v>
      </c>
      <c r="O541" s="6" t="s">
        <v>1284</v>
      </c>
      <c r="P541" s="6" t="s">
        <v>1284</v>
      </c>
      <c r="Q541" s="6" t="s">
        <v>1284</v>
      </c>
      <c r="R541" s="6" t="s">
        <v>1284</v>
      </c>
      <c r="S541" t="str">
        <f>VLOOKUP(A541,Clusters!A:C,3,0)</f>
        <v>C5</v>
      </c>
    </row>
    <row r="542" spans="1:19">
      <c r="A542" t="s">
        <v>740</v>
      </c>
      <c r="B542" s="6" t="s">
        <v>1284</v>
      </c>
      <c r="C542" s="6" t="s">
        <v>1284</v>
      </c>
      <c r="D542" s="6" t="s">
        <v>1284</v>
      </c>
      <c r="E542" s="6" t="s">
        <v>1284</v>
      </c>
      <c r="F542" s="6">
        <v>42874.708333333299</v>
      </c>
      <c r="G542" s="6" t="s">
        <v>1284</v>
      </c>
      <c r="H542" s="6" t="s">
        <v>1284</v>
      </c>
      <c r="I542" s="6" t="s">
        <v>1284</v>
      </c>
      <c r="J542" s="6" t="s">
        <v>1284</v>
      </c>
      <c r="K542" s="6" t="s">
        <v>1284</v>
      </c>
      <c r="L542" s="6" t="s">
        <v>1284</v>
      </c>
      <c r="M542" s="6" t="s">
        <v>1284</v>
      </c>
      <c r="N542" s="6" t="s">
        <v>1284</v>
      </c>
      <c r="O542" s="6" t="s">
        <v>1284</v>
      </c>
      <c r="P542" s="6" t="s">
        <v>1284</v>
      </c>
      <c r="Q542" s="6" t="s">
        <v>1284</v>
      </c>
      <c r="R542" s="6" t="s">
        <v>1284</v>
      </c>
      <c r="S542" t="str">
        <f>VLOOKUP(A542,Clusters!A:C,3,0)</f>
        <v>C5</v>
      </c>
    </row>
    <row r="543" spans="1:19">
      <c r="A543" t="s">
        <v>1408</v>
      </c>
      <c r="B543" s="6">
        <v>43266</v>
      </c>
      <c r="C543" s="6" t="s">
        <v>1284</v>
      </c>
      <c r="D543" s="6" t="s">
        <v>1284</v>
      </c>
      <c r="E543" s="6" t="s">
        <v>1284</v>
      </c>
      <c r="F543" s="6" t="s">
        <v>1284</v>
      </c>
      <c r="G543" s="6" t="s">
        <v>1284</v>
      </c>
      <c r="H543" s="6" t="s">
        <v>1284</v>
      </c>
      <c r="I543" s="6" t="s">
        <v>1284</v>
      </c>
      <c r="J543" s="6" t="s">
        <v>1284</v>
      </c>
      <c r="K543" s="6" t="s">
        <v>1284</v>
      </c>
      <c r="L543" s="6" t="s">
        <v>1284</v>
      </c>
      <c r="M543" s="6" t="s">
        <v>1284</v>
      </c>
      <c r="N543" s="6" t="s">
        <v>1284</v>
      </c>
      <c r="O543" s="6" t="s">
        <v>1284</v>
      </c>
      <c r="P543" s="6" t="s">
        <v>1284</v>
      </c>
      <c r="Q543" s="6" t="s">
        <v>1284</v>
      </c>
      <c r="R543" s="6" t="s">
        <v>1284</v>
      </c>
      <c r="S543" t="str">
        <f>VLOOKUP(A543,Clusters!A:C,3,0)</f>
        <v>C5</v>
      </c>
    </row>
    <row r="544" spans="1:19">
      <c r="A544" t="s">
        <v>812</v>
      </c>
      <c r="B544" s="6" t="s">
        <v>1284</v>
      </c>
      <c r="C544" s="6" t="s">
        <v>1284</v>
      </c>
      <c r="D544" s="6" t="s">
        <v>1284</v>
      </c>
      <c r="E544" s="6" t="s">
        <v>1284</v>
      </c>
      <c r="F544" s="6">
        <v>43098.666666666701</v>
      </c>
      <c r="G544" s="6" t="s">
        <v>1284</v>
      </c>
      <c r="H544" s="6" t="s">
        <v>1284</v>
      </c>
      <c r="I544" s="6" t="s">
        <v>1284</v>
      </c>
      <c r="J544" s="6" t="s">
        <v>1284</v>
      </c>
      <c r="K544" s="6" t="s">
        <v>1284</v>
      </c>
      <c r="L544" s="6" t="s">
        <v>1284</v>
      </c>
      <c r="M544" s="6" t="s">
        <v>1284</v>
      </c>
      <c r="N544" s="6" t="s">
        <v>1284</v>
      </c>
      <c r="O544" s="6" t="s">
        <v>1284</v>
      </c>
      <c r="P544" s="6" t="s">
        <v>1284</v>
      </c>
      <c r="Q544" s="6" t="s">
        <v>1284</v>
      </c>
      <c r="R544" s="6" t="s">
        <v>1284</v>
      </c>
      <c r="S544" t="str">
        <f>VLOOKUP(A544,Clusters!A:C,3,0)</f>
        <v>C5</v>
      </c>
    </row>
    <row r="545" spans="1:19">
      <c r="A545" t="s">
        <v>813</v>
      </c>
      <c r="B545" s="6" t="s">
        <v>1284</v>
      </c>
      <c r="C545" s="6" t="s">
        <v>1284</v>
      </c>
      <c r="D545" s="6" t="s">
        <v>1284</v>
      </c>
      <c r="E545" s="6" t="s">
        <v>1284</v>
      </c>
      <c r="F545" s="6">
        <v>42795.666666666701</v>
      </c>
      <c r="G545" s="6" t="s">
        <v>1284</v>
      </c>
      <c r="H545" s="6" t="s">
        <v>1284</v>
      </c>
      <c r="I545" s="6" t="s">
        <v>1284</v>
      </c>
      <c r="J545" s="6" t="s">
        <v>1284</v>
      </c>
      <c r="K545" s="6" t="s">
        <v>1284</v>
      </c>
      <c r="L545" s="6" t="s">
        <v>1284</v>
      </c>
      <c r="M545" s="6" t="s">
        <v>1284</v>
      </c>
      <c r="N545" s="6" t="s">
        <v>1284</v>
      </c>
      <c r="O545" s="6" t="s">
        <v>1284</v>
      </c>
      <c r="P545" s="6" t="s">
        <v>1284</v>
      </c>
      <c r="Q545" s="6" t="s">
        <v>1284</v>
      </c>
      <c r="R545" s="6" t="s">
        <v>1284</v>
      </c>
      <c r="S545" t="str">
        <f>VLOOKUP(A545,Clusters!A:C,3,0)</f>
        <v>C5</v>
      </c>
    </row>
    <row r="546" spans="1:19">
      <c r="A546" t="s">
        <v>814</v>
      </c>
      <c r="B546" s="6" t="s">
        <v>1284</v>
      </c>
      <c r="C546" s="6" t="s">
        <v>1284</v>
      </c>
      <c r="D546" s="6" t="s">
        <v>1284</v>
      </c>
      <c r="E546" s="6" t="s">
        <v>1284</v>
      </c>
      <c r="F546" s="6">
        <v>42837.708333333299</v>
      </c>
      <c r="G546" s="6" t="s">
        <v>1284</v>
      </c>
      <c r="H546" s="6">
        <v>42838</v>
      </c>
      <c r="I546" s="6" t="s">
        <v>1284</v>
      </c>
      <c r="J546" s="6" t="s">
        <v>1284</v>
      </c>
      <c r="K546" s="6" t="s">
        <v>1284</v>
      </c>
      <c r="L546" s="6" t="s">
        <v>1284</v>
      </c>
      <c r="M546" s="6" t="s">
        <v>1284</v>
      </c>
      <c r="N546" s="6" t="s">
        <v>1284</v>
      </c>
      <c r="O546" s="6" t="s">
        <v>1284</v>
      </c>
      <c r="P546" s="6" t="s">
        <v>1284</v>
      </c>
      <c r="Q546" s="6" t="s">
        <v>1284</v>
      </c>
      <c r="R546" s="6" t="s">
        <v>1284</v>
      </c>
      <c r="S546" t="str">
        <f>VLOOKUP(A546,Clusters!A:C,3,0)</f>
        <v>C5</v>
      </c>
    </row>
    <row r="547" spans="1:19">
      <c r="A547" t="s">
        <v>714</v>
      </c>
      <c r="B547" s="6" t="s">
        <v>1284</v>
      </c>
      <c r="C547" s="6" t="s">
        <v>1284</v>
      </c>
      <c r="D547" s="6" t="s">
        <v>1284</v>
      </c>
      <c r="E547" s="6" t="s">
        <v>1284</v>
      </c>
      <c r="F547" s="6">
        <v>42788.666666666701</v>
      </c>
      <c r="G547" s="6" t="s">
        <v>1284</v>
      </c>
      <c r="H547" s="6">
        <v>42789</v>
      </c>
      <c r="I547" s="6" t="s">
        <v>1284</v>
      </c>
      <c r="J547" s="6" t="s">
        <v>1284</v>
      </c>
      <c r="K547" s="6" t="s">
        <v>1284</v>
      </c>
      <c r="L547" s="6" t="s">
        <v>1284</v>
      </c>
      <c r="M547" s="6" t="s">
        <v>1284</v>
      </c>
      <c r="N547" s="6" t="s">
        <v>1284</v>
      </c>
      <c r="O547" s="6" t="s">
        <v>1284</v>
      </c>
      <c r="P547" s="6" t="s">
        <v>1284</v>
      </c>
      <c r="Q547" s="6" t="s">
        <v>1284</v>
      </c>
      <c r="R547" s="6" t="s">
        <v>1284</v>
      </c>
      <c r="S547" t="str">
        <f>VLOOKUP(A547,Clusters!A:C,3,0)</f>
        <v>C5</v>
      </c>
    </row>
    <row r="548" spans="1:19">
      <c r="A548" t="s">
        <v>741</v>
      </c>
      <c r="B548" s="6" t="s">
        <v>1284</v>
      </c>
      <c r="C548" s="6" t="s">
        <v>1284</v>
      </c>
      <c r="D548" s="6" t="s">
        <v>1284</v>
      </c>
      <c r="E548" s="6" t="s">
        <v>1284</v>
      </c>
      <c r="F548" s="6">
        <v>42843.708333333299</v>
      </c>
      <c r="G548" s="6" t="s">
        <v>1284</v>
      </c>
      <c r="H548" s="6">
        <v>42844</v>
      </c>
      <c r="I548" s="6" t="s">
        <v>1284</v>
      </c>
      <c r="J548" s="6" t="s">
        <v>1284</v>
      </c>
      <c r="K548" s="6" t="s">
        <v>1284</v>
      </c>
      <c r="L548" s="6" t="s">
        <v>1284</v>
      </c>
      <c r="M548" s="6" t="s">
        <v>1284</v>
      </c>
      <c r="N548" s="6" t="s">
        <v>1284</v>
      </c>
      <c r="O548" s="6" t="s">
        <v>1284</v>
      </c>
      <c r="P548" s="6" t="s">
        <v>1284</v>
      </c>
      <c r="Q548" s="6" t="s">
        <v>1284</v>
      </c>
      <c r="R548" s="6" t="s">
        <v>1284</v>
      </c>
      <c r="S548" t="str">
        <f>VLOOKUP(A548,Clusters!A:C,3,0)</f>
        <v>C5</v>
      </c>
    </row>
    <row r="549" spans="1:19">
      <c r="A549" t="s">
        <v>816</v>
      </c>
      <c r="B549" s="6" t="s">
        <v>1284</v>
      </c>
      <c r="C549" s="6" t="s">
        <v>1284</v>
      </c>
      <c r="D549" s="6" t="s">
        <v>1284</v>
      </c>
      <c r="E549" s="6" t="s">
        <v>1284</v>
      </c>
      <c r="F549" s="6">
        <v>42837.708333333299</v>
      </c>
      <c r="G549" s="6" t="s">
        <v>1284</v>
      </c>
      <c r="H549" s="6" t="s">
        <v>1284</v>
      </c>
      <c r="I549" s="6" t="s">
        <v>1284</v>
      </c>
      <c r="J549" s="6" t="s">
        <v>1284</v>
      </c>
      <c r="K549" s="6" t="s">
        <v>1284</v>
      </c>
      <c r="L549" s="6" t="s">
        <v>1284</v>
      </c>
      <c r="M549" s="6" t="s">
        <v>1284</v>
      </c>
      <c r="N549" s="6" t="s">
        <v>1284</v>
      </c>
      <c r="O549" s="6" t="s">
        <v>1284</v>
      </c>
      <c r="P549" s="6" t="s">
        <v>1284</v>
      </c>
      <c r="Q549" s="6" t="s">
        <v>1284</v>
      </c>
      <c r="R549" s="6" t="s">
        <v>1284</v>
      </c>
      <c r="S549" t="str">
        <f>VLOOKUP(A549,Clusters!A:C,3,0)</f>
        <v>C5</v>
      </c>
    </row>
    <row r="550" spans="1:19">
      <c r="A550" t="s">
        <v>745</v>
      </c>
      <c r="B550" s="6" t="s">
        <v>1284</v>
      </c>
      <c r="C550" s="6" t="s">
        <v>1284</v>
      </c>
      <c r="D550" s="6" t="s">
        <v>1284</v>
      </c>
      <c r="E550" s="6" t="s">
        <v>1284</v>
      </c>
      <c r="F550" s="6" t="s">
        <v>1284</v>
      </c>
      <c r="G550" s="6" t="s">
        <v>1284</v>
      </c>
      <c r="H550" s="6">
        <v>43465</v>
      </c>
      <c r="I550" s="6" t="s">
        <v>1284</v>
      </c>
      <c r="J550" s="6" t="s">
        <v>1284</v>
      </c>
      <c r="K550" s="6" t="s">
        <v>1284</v>
      </c>
      <c r="L550" s="6" t="s">
        <v>1284</v>
      </c>
      <c r="M550" s="6" t="s">
        <v>1284</v>
      </c>
      <c r="N550" s="6" t="s">
        <v>1284</v>
      </c>
      <c r="O550" s="6" t="s">
        <v>1284</v>
      </c>
      <c r="P550" s="6" t="s">
        <v>1284</v>
      </c>
      <c r="Q550" s="6" t="s">
        <v>1284</v>
      </c>
      <c r="R550" s="6" t="s">
        <v>1284</v>
      </c>
      <c r="S550" t="str">
        <f>VLOOKUP(A550,Clusters!A:C,3,0)</f>
        <v>C5</v>
      </c>
    </row>
    <row r="551" spans="1:19">
      <c r="A551" t="s">
        <v>817</v>
      </c>
      <c r="B551" s="6" t="s">
        <v>1284</v>
      </c>
      <c r="C551" s="6" t="s">
        <v>1284</v>
      </c>
      <c r="D551" s="6" t="s">
        <v>1284</v>
      </c>
      <c r="E551" s="6" t="s">
        <v>1284</v>
      </c>
      <c r="F551" s="6">
        <v>42837.708333333299</v>
      </c>
      <c r="G551" s="6" t="s">
        <v>1284</v>
      </c>
      <c r="H551" s="6">
        <v>42838</v>
      </c>
      <c r="I551" s="6" t="s">
        <v>1284</v>
      </c>
      <c r="J551" s="6" t="s">
        <v>1284</v>
      </c>
      <c r="K551" s="6" t="s">
        <v>1284</v>
      </c>
      <c r="L551" s="6" t="s">
        <v>1284</v>
      </c>
      <c r="M551" s="6" t="s">
        <v>1284</v>
      </c>
      <c r="N551" s="6" t="s">
        <v>1284</v>
      </c>
      <c r="O551" s="6">
        <v>42838</v>
      </c>
      <c r="P551" s="6" t="s">
        <v>1284</v>
      </c>
      <c r="Q551" s="6" t="s">
        <v>1284</v>
      </c>
      <c r="R551" s="6" t="s">
        <v>1284</v>
      </c>
      <c r="S551" t="str">
        <f>VLOOKUP(A551,Clusters!A:C,3,0)</f>
        <v>C5</v>
      </c>
    </row>
    <row r="552" spans="1:19">
      <c r="A552" t="s">
        <v>818</v>
      </c>
      <c r="B552" s="6" t="s">
        <v>1284</v>
      </c>
      <c r="C552" s="6" t="s">
        <v>1284</v>
      </c>
      <c r="D552" s="6" t="s">
        <v>1284</v>
      </c>
      <c r="E552" s="6" t="s">
        <v>1284</v>
      </c>
      <c r="F552" s="6">
        <v>43098.666666666701</v>
      </c>
      <c r="G552" s="6" t="s">
        <v>1284</v>
      </c>
      <c r="H552" s="6" t="s">
        <v>1284</v>
      </c>
      <c r="I552" s="6" t="s">
        <v>1284</v>
      </c>
      <c r="J552" s="6" t="s">
        <v>1284</v>
      </c>
      <c r="K552" s="6" t="s">
        <v>1284</v>
      </c>
      <c r="L552" s="6" t="s">
        <v>1284</v>
      </c>
      <c r="M552" s="6" t="s">
        <v>1284</v>
      </c>
      <c r="N552" s="6" t="s">
        <v>1284</v>
      </c>
      <c r="O552" s="6" t="s">
        <v>1284</v>
      </c>
      <c r="P552" s="6" t="s">
        <v>1284</v>
      </c>
      <c r="Q552" s="6" t="s">
        <v>1284</v>
      </c>
      <c r="R552" s="6" t="s">
        <v>1284</v>
      </c>
      <c r="S552" t="str">
        <f>VLOOKUP(A552,Clusters!A:C,3,0)</f>
        <v>C5</v>
      </c>
    </row>
    <row r="553" spans="1:19">
      <c r="A553" t="s">
        <v>819</v>
      </c>
      <c r="B553" s="6" t="s">
        <v>1284</v>
      </c>
      <c r="C553" s="6" t="s">
        <v>1284</v>
      </c>
      <c r="D553" s="6" t="s">
        <v>1284</v>
      </c>
      <c r="E553" s="6" t="s">
        <v>1284</v>
      </c>
      <c r="F553" s="6">
        <v>43098.666666666701</v>
      </c>
      <c r="G553" s="6" t="s">
        <v>1284</v>
      </c>
      <c r="H553" s="6" t="s">
        <v>1284</v>
      </c>
      <c r="I553" s="6" t="s">
        <v>1284</v>
      </c>
      <c r="J553" s="6" t="s">
        <v>1284</v>
      </c>
      <c r="K553" s="6" t="s">
        <v>1284</v>
      </c>
      <c r="L553" s="6" t="s">
        <v>1284</v>
      </c>
      <c r="M553" s="6" t="s">
        <v>1284</v>
      </c>
      <c r="N553" s="6" t="s">
        <v>1284</v>
      </c>
      <c r="O553" s="6" t="s">
        <v>1284</v>
      </c>
      <c r="P553" s="6" t="s">
        <v>1284</v>
      </c>
      <c r="Q553" s="6" t="s">
        <v>1284</v>
      </c>
      <c r="R553" s="6" t="s">
        <v>1284</v>
      </c>
      <c r="S553" t="str">
        <f>VLOOKUP(A553,Clusters!A:C,3,0)</f>
        <v>C5</v>
      </c>
    </row>
    <row r="554" spans="1:19">
      <c r="A554" t="s">
        <v>820</v>
      </c>
      <c r="B554" s="6" t="s">
        <v>1284</v>
      </c>
      <c r="C554" s="6" t="s">
        <v>1284</v>
      </c>
      <c r="D554" s="6" t="s">
        <v>1284</v>
      </c>
      <c r="E554" s="6" t="s">
        <v>1284</v>
      </c>
      <c r="F554" s="6">
        <v>42841.708333333299</v>
      </c>
      <c r="G554" s="6" t="s">
        <v>1284</v>
      </c>
      <c r="H554" s="6" t="s">
        <v>1284</v>
      </c>
      <c r="I554" s="6" t="s">
        <v>1284</v>
      </c>
      <c r="J554" s="6" t="s">
        <v>1284</v>
      </c>
      <c r="K554" s="6" t="s">
        <v>1284</v>
      </c>
      <c r="L554" s="6" t="s">
        <v>1284</v>
      </c>
      <c r="M554" s="6" t="s">
        <v>1284</v>
      </c>
      <c r="N554" s="6" t="s">
        <v>1284</v>
      </c>
      <c r="O554" s="6" t="s">
        <v>1284</v>
      </c>
      <c r="P554" s="6" t="s">
        <v>1284</v>
      </c>
      <c r="Q554" s="6" t="s">
        <v>1284</v>
      </c>
      <c r="R554" s="6" t="s">
        <v>1284</v>
      </c>
      <c r="S554" t="str">
        <f>VLOOKUP(A554,Clusters!A:C,3,0)</f>
        <v>C5</v>
      </c>
    </row>
    <row r="555" spans="1:19">
      <c r="A555" t="s">
        <v>746</v>
      </c>
      <c r="B555" s="6" t="s">
        <v>1284</v>
      </c>
      <c r="C555" s="6" t="s">
        <v>1284</v>
      </c>
      <c r="D555" s="6" t="s">
        <v>1284</v>
      </c>
      <c r="E555" s="6" t="s">
        <v>1284</v>
      </c>
      <c r="F555" s="6">
        <v>42863.708333333299</v>
      </c>
      <c r="G555" s="6" t="s">
        <v>1284</v>
      </c>
      <c r="H555" s="6" t="s">
        <v>1284</v>
      </c>
      <c r="I555" s="6" t="s">
        <v>1284</v>
      </c>
      <c r="J555" s="6" t="s">
        <v>1284</v>
      </c>
      <c r="K555" s="6" t="s">
        <v>1284</v>
      </c>
      <c r="L555" s="6" t="s">
        <v>1284</v>
      </c>
      <c r="M555" s="6" t="s">
        <v>1284</v>
      </c>
      <c r="N555" s="6" t="s">
        <v>1284</v>
      </c>
      <c r="O555" s="6" t="s">
        <v>1284</v>
      </c>
      <c r="P555" s="6" t="s">
        <v>1284</v>
      </c>
      <c r="Q555" s="6" t="s">
        <v>1284</v>
      </c>
      <c r="R555" s="6" t="s">
        <v>1284</v>
      </c>
      <c r="S555" t="str">
        <f>VLOOKUP(A555,Clusters!A:C,3,0)</f>
        <v>C5</v>
      </c>
    </row>
    <row r="556" spans="1:19">
      <c r="A556" t="s">
        <v>821</v>
      </c>
      <c r="B556" s="6" t="s">
        <v>1284</v>
      </c>
      <c r="C556" s="6" t="s">
        <v>1284</v>
      </c>
      <c r="D556" s="6" t="s">
        <v>1284</v>
      </c>
      <c r="E556" s="6" t="s">
        <v>1284</v>
      </c>
      <c r="F556" s="6" t="s">
        <v>1284</v>
      </c>
      <c r="G556" s="6" t="s">
        <v>1284</v>
      </c>
      <c r="H556" s="6">
        <v>42877</v>
      </c>
      <c r="I556" s="6" t="s">
        <v>1284</v>
      </c>
      <c r="J556" s="6" t="s">
        <v>1284</v>
      </c>
      <c r="K556" s="6" t="s">
        <v>1284</v>
      </c>
      <c r="L556" s="6" t="s">
        <v>1284</v>
      </c>
      <c r="M556" s="6" t="s">
        <v>1284</v>
      </c>
      <c r="N556" s="6" t="s">
        <v>1284</v>
      </c>
      <c r="O556" s="6" t="s">
        <v>1284</v>
      </c>
      <c r="P556" s="6" t="s">
        <v>1284</v>
      </c>
      <c r="Q556" s="6" t="s">
        <v>1284</v>
      </c>
      <c r="R556" s="6" t="s">
        <v>1284</v>
      </c>
      <c r="S556" t="str">
        <f>VLOOKUP(A556,Clusters!A:C,3,0)</f>
        <v>C5</v>
      </c>
    </row>
    <row r="557" spans="1:19">
      <c r="A557" t="s">
        <v>1409</v>
      </c>
      <c r="B557" s="6" t="s">
        <v>1284</v>
      </c>
      <c r="C557" s="6" t="s">
        <v>1284</v>
      </c>
      <c r="D557" s="6" t="s">
        <v>1284</v>
      </c>
      <c r="E557" s="6" t="s">
        <v>1284</v>
      </c>
      <c r="F557" s="6" t="s">
        <v>1284</v>
      </c>
      <c r="G557" s="6" t="s">
        <v>1284</v>
      </c>
      <c r="H557" s="6" t="s">
        <v>1284</v>
      </c>
      <c r="I557" s="6" t="s">
        <v>1284</v>
      </c>
      <c r="J557" s="6" t="s">
        <v>1284</v>
      </c>
      <c r="K557" s="6">
        <v>43004</v>
      </c>
      <c r="L557" s="6" t="s">
        <v>1284</v>
      </c>
      <c r="M557" s="6" t="s">
        <v>1284</v>
      </c>
      <c r="N557" s="6" t="s">
        <v>1284</v>
      </c>
      <c r="O557" s="6" t="s">
        <v>1284</v>
      </c>
      <c r="P557" s="6" t="s">
        <v>1284</v>
      </c>
      <c r="Q557" s="6" t="s">
        <v>1284</v>
      </c>
      <c r="R557" s="6" t="s">
        <v>1284</v>
      </c>
      <c r="S557" t="str">
        <f>VLOOKUP(A557,Clusters!A:C,3,0)</f>
        <v>C5</v>
      </c>
    </row>
    <row r="558" spans="1:19">
      <c r="A558" t="s">
        <v>1410</v>
      </c>
      <c r="B558" s="6">
        <v>43084</v>
      </c>
      <c r="C558" s="6" t="s">
        <v>1284</v>
      </c>
      <c r="D558" s="6" t="s">
        <v>1284</v>
      </c>
      <c r="E558" s="6" t="s">
        <v>1284</v>
      </c>
      <c r="F558" s="6" t="s">
        <v>1284</v>
      </c>
      <c r="G558" s="6" t="s">
        <v>1284</v>
      </c>
      <c r="H558" s="6" t="s">
        <v>1284</v>
      </c>
      <c r="I558" s="6" t="s">
        <v>1284</v>
      </c>
      <c r="J558" s="6" t="s">
        <v>1284</v>
      </c>
      <c r="K558" s="6" t="s">
        <v>1284</v>
      </c>
      <c r="L558" s="6" t="s">
        <v>1284</v>
      </c>
      <c r="M558" s="6" t="s">
        <v>1284</v>
      </c>
      <c r="N558" s="6" t="s">
        <v>1284</v>
      </c>
      <c r="O558" s="6" t="s">
        <v>1284</v>
      </c>
      <c r="P558" s="6" t="s">
        <v>1284</v>
      </c>
      <c r="Q558" s="6" t="s">
        <v>1284</v>
      </c>
      <c r="R558" s="6" t="s">
        <v>1284</v>
      </c>
      <c r="S558" t="str">
        <f>VLOOKUP(A558,Clusters!A:C,3,0)</f>
        <v>C5</v>
      </c>
    </row>
    <row r="559" spans="1:19">
      <c r="A559" t="s">
        <v>184</v>
      </c>
      <c r="B559" s="6" t="s">
        <v>1284</v>
      </c>
      <c r="C559" s="6" t="s">
        <v>1284</v>
      </c>
      <c r="D559" s="6" t="s">
        <v>1284</v>
      </c>
      <c r="E559" s="6" t="s">
        <v>1284</v>
      </c>
      <c r="F559" s="6">
        <v>42910.708333333299</v>
      </c>
      <c r="G559" s="6" t="s">
        <v>1284</v>
      </c>
      <c r="H559" s="6" t="s">
        <v>1284</v>
      </c>
      <c r="I559" s="6" t="s">
        <v>1284</v>
      </c>
      <c r="J559" s="6" t="s">
        <v>1284</v>
      </c>
      <c r="K559" s="6" t="s">
        <v>1284</v>
      </c>
      <c r="L559" s="6" t="s">
        <v>1284</v>
      </c>
      <c r="M559" s="6" t="s">
        <v>1284</v>
      </c>
      <c r="N559" s="6" t="s">
        <v>1284</v>
      </c>
      <c r="O559" s="6" t="s">
        <v>1284</v>
      </c>
      <c r="P559" s="6" t="s">
        <v>1284</v>
      </c>
      <c r="Q559" s="6" t="s">
        <v>1284</v>
      </c>
      <c r="R559" s="6" t="s">
        <v>1284</v>
      </c>
      <c r="S559" t="str">
        <f>VLOOKUP(A559,Clusters!A:C,3,0)</f>
        <v>C1</v>
      </c>
    </row>
    <row r="560" spans="1:19">
      <c r="A560" t="s">
        <v>822</v>
      </c>
      <c r="B560" s="6" t="s">
        <v>1284</v>
      </c>
      <c r="C560" s="6" t="s">
        <v>1284</v>
      </c>
      <c r="D560" s="6" t="s">
        <v>1284</v>
      </c>
      <c r="E560" s="6" t="s">
        <v>1284</v>
      </c>
      <c r="F560" s="6">
        <v>42788.666666666701</v>
      </c>
      <c r="G560" s="6" t="s">
        <v>1284</v>
      </c>
      <c r="H560" s="6" t="s">
        <v>1284</v>
      </c>
      <c r="I560" s="6" t="s">
        <v>1284</v>
      </c>
      <c r="J560" s="6" t="s">
        <v>1284</v>
      </c>
      <c r="K560" s="6" t="s">
        <v>1284</v>
      </c>
      <c r="L560" s="6" t="s">
        <v>1284</v>
      </c>
      <c r="M560" s="6" t="s">
        <v>1284</v>
      </c>
      <c r="N560" s="6" t="s">
        <v>1284</v>
      </c>
      <c r="O560" s="6" t="s">
        <v>1284</v>
      </c>
      <c r="P560" s="6" t="s">
        <v>1284</v>
      </c>
      <c r="Q560" s="6" t="s">
        <v>1284</v>
      </c>
      <c r="R560" s="6" t="s">
        <v>1284</v>
      </c>
      <c r="S560" t="str">
        <f>VLOOKUP(A560,Clusters!A:C,3,0)</f>
        <v>C5</v>
      </c>
    </row>
    <row r="561" spans="1:19">
      <c r="A561" t="s">
        <v>340</v>
      </c>
      <c r="B561" s="6" t="s">
        <v>1284</v>
      </c>
      <c r="C561" s="6" t="s">
        <v>1284</v>
      </c>
      <c r="D561" s="6" t="s">
        <v>1284</v>
      </c>
      <c r="E561" s="6" t="s">
        <v>1284</v>
      </c>
      <c r="F561" s="6" t="s">
        <v>1284</v>
      </c>
      <c r="G561" s="6" t="s">
        <v>1284</v>
      </c>
      <c r="H561" s="6">
        <v>42838</v>
      </c>
      <c r="I561" s="6" t="s">
        <v>1284</v>
      </c>
      <c r="J561" s="6" t="s">
        <v>1284</v>
      </c>
      <c r="K561" s="6" t="s">
        <v>1284</v>
      </c>
      <c r="L561" s="6" t="s">
        <v>1284</v>
      </c>
      <c r="M561" s="6" t="s">
        <v>1284</v>
      </c>
      <c r="N561" s="6" t="s">
        <v>1284</v>
      </c>
      <c r="O561" s="6" t="s">
        <v>1284</v>
      </c>
      <c r="P561" s="6" t="s">
        <v>1284</v>
      </c>
      <c r="Q561" s="6" t="s">
        <v>1284</v>
      </c>
      <c r="R561" s="6" t="s">
        <v>1284</v>
      </c>
      <c r="S561" t="str">
        <f>VLOOKUP(A561,Clusters!A:C,3,0)</f>
        <v>C2</v>
      </c>
    </row>
    <row r="562" spans="1:19">
      <c r="A562" t="s">
        <v>341</v>
      </c>
      <c r="B562" s="6" t="s">
        <v>1284</v>
      </c>
      <c r="C562" s="6" t="s">
        <v>1284</v>
      </c>
      <c r="D562" s="6" t="s">
        <v>1284</v>
      </c>
      <c r="E562" s="6" t="s">
        <v>1284</v>
      </c>
      <c r="F562" s="6">
        <v>42892.708333333299</v>
      </c>
      <c r="G562" s="6" t="s">
        <v>1284</v>
      </c>
      <c r="H562" s="6" t="s">
        <v>1284</v>
      </c>
      <c r="I562" s="6" t="s">
        <v>1284</v>
      </c>
      <c r="J562" s="6" t="s">
        <v>1284</v>
      </c>
      <c r="K562" s="6" t="s">
        <v>1284</v>
      </c>
      <c r="L562" s="6" t="s">
        <v>1284</v>
      </c>
      <c r="M562" s="6" t="s">
        <v>1284</v>
      </c>
      <c r="N562" s="6" t="s">
        <v>1284</v>
      </c>
      <c r="O562" s="6" t="s">
        <v>1284</v>
      </c>
      <c r="P562" s="6" t="s">
        <v>1284</v>
      </c>
      <c r="Q562" s="6" t="s">
        <v>1284</v>
      </c>
      <c r="R562" s="6" t="s">
        <v>1284</v>
      </c>
      <c r="S562" t="str">
        <f>VLOOKUP(A562,Clusters!A:C,3,0)</f>
        <v>C2</v>
      </c>
    </row>
    <row r="563" spans="1:19">
      <c r="A563" t="s">
        <v>342</v>
      </c>
      <c r="B563" s="6" t="s">
        <v>1284</v>
      </c>
      <c r="C563" s="6" t="s">
        <v>1284</v>
      </c>
      <c r="D563" s="6" t="s">
        <v>1284</v>
      </c>
      <c r="E563" s="6" t="s">
        <v>1284</v>
      </c>
      <c r="F563" s="6">
        <v>43098.666666666701</v>
      </c>
      <c r="G563" s="6" t="s">
        <v>1284</v>
      </c>
      <c r="H563" s="6" t="s">
        <v>1284</v>
      </c>
      <c r="I563" s="6" t="s">
        <v>1284</v>
      </c>
      <c r="J563" s="6" t="s">
        <v>1284</v>
      </c>
      <c r="K563" s="6" t="s">
        <v>1284</v>
      </c>
      <c r="L563" s="6" t="s">
        <v>1284</v>
      </c>
      <c r="M563" s="6" t="s">
        <v>1284</v>
      </c>
      <c r="N563" s="6" t="s">
        <v>1284</v>
      </c>
      <c r="O563" s="6" t="s">
        <v>1284</v>
      </c>
      <c r="P563" s="6" t="s">
        <v>1284</v>
      </c>
      <c r="Q563" s="6" t="s">
        <v>1284</v>
      </c>
      <c r="R563" s="6" t="s">
        <v>1284</v>
      </c>
      <c r="S563" t="str">
        <f>VLOOKUP(A563,Clusters!A:C,3,0)</f>
        <v>C2</v>
      </c>
    </row>
    <row r="564" spans="1:19">
      <c r="A564" t="s">
        <v>343</v>
      </c>
      <c r="B564" s="6" t="s">
        <v>1284</v>
      </c>
      <c r="C564" s="6" t="s">
        <v>1284</v>
      </c>
      <c r="D564" s="6" t="s">
        <v>1284</v>
      </c>
      <c r="E564" s="6" t="s">
        <v>1284</v>
      </c>
      <c r="F564" s="6">
        <v>42766.666666666701</v>
      </c>
      <c r="G564" s="6" t="s">
        <v>1284</v>
      </c>
      <c r="H564" s="6">
        <v>42755</v>
      </c>
      <c r="I564" s="6" t="s">
        <v>1284</v>
      </c>
      <c r="J564" s="6" t="s">
        <v>1284</v>
      </c>
      <c r="K564" s="6" t="s">
        <v>1284</v>
      </c>
      <c r="L564" s="6" t="s">
        <v>1284</v>
      </c>
      <c r="M564" s="6" t="s">
        <v>1284</v>
      </c>
      <c r="N564" s="6" t="s">
        <v>1284</v>
      </c>
      <c r="O564" s="6" t="s">
        <v>1284</v>
      </c>
      <c r="P564" s="6" t="s">
        <v>1284</v>
      </c>
      <c r="Q564" s="6" t="s">
        <v>1284</v>
      </c>
      <c r="R564" s="6" t="s">
        <v>1284</v>
      </c>
      <c r="S564" t="str">
        <f>VLOOKUP(A564,Clusters!A:C,3,0)</f>
        <v>C2</v>
      </c>
    </row>
    <row r="565" spans="1:19">
      <c r="A565" t="s">
        <v>344</v>
      </c>
      <c r="B565" s="6" t="s">
        <v>1284</v>
      </c>
      <c r="C565" s="6" t="s">
        <v>1284</v>
      </c>
      <c r="D565" s="6" t="s">
        <v>1284</v>
      </c>
      <c r="E565" s="6" t="s">
        <v>1284</v>
      </c>
      <c r="F565" s="6" t="s">
        <v>1284</v>
      </c>
      <c r="G565" s="6" t="s">
        <v>1284</v>
      </c>
      <c r="H565" s="6">
        <v>42866</v>
      </c>
      <c r="I565" s="6" t="s">
        <v>1284</v>
      </c>
      <c r="J565" s="6" t="s">
        <v>1284</v>
      </c>
      <c r="K565" s="6" t="s">
        <v>1284</v>
      </c>
      <c r="L565" s="6" t="s">
        <v>1284</v>
      </c>
      <c r="M565" s="6" t="s">
        <v>1284</v>
      </c>
      <c r="N565" s="6" t="s">
        <v>1284</v>
      </c>
      <c r="O565" s="6" t="s">
        <v>1284</v>
      </c>
      <c r="P565" s="6" t="s">
        <v>1284</v>
      </c>
      <c r="Q565" s="6" t="s">
        <v>1284</v>
      </c>
      <c r="R565" s="6" t="s">
        <v>1284</v>
      </c>
      <c r="S565" t="str">
        <f>VLOOKUP(A565,Clusters!A:C,3,0)</f>
        <v>C2</v>
      </c>
    </row>
    <row r="566" spans="1:19">
      <c r="A566" t="s">
        <v>311</v>
      </c>
      <c r="B566" s="6" t="s">
        <v>1284</v>
      </c>
      <c r="C566" s="6" t="s">
        <v>1284</v>
      </c>
      <c r="D566" s="6" t="s">
        <v>1284</v>
      </c>
      <c r="E566" s="6" t="s">
        <v>1284</v>
      </c>
      <c r="F566" s="6">
        <v>42781.666666666701</v>
      </c>
      <c r="G566" s="6" t="s">
        <v>1284</v>
      </c>
      <c r="H566" s="6">
        <v>42782</v>
      </c>
      <c r="I566" s="6" t="s">
        <v>1284</v>
      </c>
      <c r="J566" s="6" t="s">
        <v>1284</v>
      </c>
      <c r="K566" s="6" t="s">
        <v>1284</v>
      </c>
      <c r="L566" s="6" t="s">
        <v>1284</v>
      </c>
      <c r="M566" s="6" t="s">
        <v>1284</v>
      </c>
      <c r="N566" s="6" t="s">
        <v>1284</v>
      </c>
      <c r="O566" s="6" t="s">
        <v>1284</v>
      </c>
      <c r="P566" s="6" t="s">
        <v>1284</v>
      </c>
      <c r="Q566" s="6" t="s">
        <v>1284</v>
      </c>
      <c r="R566" s="6" t="s">
        <v>1284</v>
      </c>
      <c r="S566" t="str">
        <f>VLOOKUP(A566,Clusters!A:C,3,0)</f>
        <v>C2</v>
      </c>
    </row>
    <row r="567" spans="1:19">
      <c r="A567" t="s">
        <v>205</v>
      </c>
      <c r="B567" s="6" t="s">
        <v>1284</v>
      </c>
      <c r="C567" s="6" t="s">
        <v>1284</v>
      </c>
      <c r="D567" s="6" t="s">
        <v>1284</v>
      </c>
      <c r="E567" s="6" t="s">
        <v>1284</v>
      </c>
      <c r="F567" s="6">
        <v>42886.708333333299</v>
      </c>
      <c r="G567" s="6" t="s">
        <v>1284</v>
      </c>
      <c r="H567" s="6">
        <v>42887</v>
      </c>
      <c r="I567" s="6" t="s">
        <v>1284</v>
      </c>
      <c r="J567" s="6" t="s">
        <v>1284</v>
      </c>
      <c r="K567" s="6" t="s">
        <v>1284</v>
      </c>
      <c r="L567" s="6" t="s">
        <v>1284</v>
      </c>
      <c r="M567" s="6" t="s">
        <v>1284</v>
      </c>
      <c r="N567" s="6" t="s">
        <v>1284</v>
      </c>
      <c r="O567" s="6" t="s">
        <v>1284</v>
      </c>
      <c r="P567" s="6" t="s">
        <v>1284</v>
      </c>
      <c r="Q567" s="6" t="s">
        <v>1284</v>
      </c>
      <c r="R567" s="6" t="s">
        <v>1284</v>
      </c>
      <c r="S567" t="str">
        <f>VLOOKUP(A567,Clusters!A:C,3,0)</f>
        <v>C1</v>
      </c>
    </row>
    <row r="568" spans="1:19">
      <c r="A568" t="s">
        <v>118</v>
      </c>
      <c r="B568" s="6" t="s">
        <v>1284</v>
      </c>
      <c r="C568" s="6" t="s">
        <v>1284</v>
      </c>
      <c r="D568" s="6" t="s">
        <v>1284</v>
      </c>
      <c r="E568" s="6" t="s">
        <v>1284</v>
      </c>
      <c r="F568" s="6">
        <v>42990.708333333299</v>
      </c>
      <c r="G568" s="6" t="s">
        <v>1284</v>
      </c>
      <c r="H568" s="6" t="s">
        <v>1284</v>
      </c>
      <c r="I568" s="6" t="s">
        <v>1284</v>
      </c>
      <c r="J568" s="6" t="s">
        <v>1284</v>
      </c>
      <c r="K568" s="6" t="s">
        <v>1284</v>
      </c>
      <c r="L568" s="6" t="s">
        <v>1284</v>
      </c>
      <c r="M568" s="6" t="s">
        <v>1284</v>
      </c>
      <c r="N568" s="6" t="s">
        <v>1284</v>
      </c>
      <c r="O568" s="6" t="s">
        <v>1284</v>
      </c>
      <c r="P568" s="6" t="s">
        <v>1284</v>
      </c>
      <c r="Q568" s="6" t="s">
        <v>1284</v>
      </c>
      <c r="R568" s="6" t="s">
        <v>1284</v>
      </c>
      <c r="S568" t="str">
        <f>VLOOKUP(A568,Clusters!A:C,3,0)</f>
        <v>C1</v>
      </c>
    </row>
    <row r="569" spans="1:19">
      <c r="A569" t="s">
        <v>185</v>
      </c>
      <c r="B569" s="6" t="s">
        <v>1284</v>
      </c>
      <c r="C569" s="6" t="s">
        <v>1284</v>
      </c>
      <c r="D569" s="6" t="s">
        <v>1284</v>
      </c>
      <c r="E569" s="6" t="s">
        <v>1284</v>
      </c>
      <c r="F569" s="6">
        <v>42781.666666666701</v>
      </c>
      <c r="G569" s="6" t="s">
        <v>1284</v>
      </c>
      <c r="H569" s="6">
        <v>42782</v>
      </c>
      <c r="I569" s="6" t="s">
        <v>1284</v>
      </c>
      <c r="J569" s="6" t="s">
        <v>1284</v>
      </c>
      <c r="K569" s="6" t="s">
        <v>1284</v>
      </c>
      <c r="L569" s="6" t="s">
        <v>1284</v>
      </c>
      <c r="M569" s="6" t="s">
        <v>1284</v>
      </c>
      <c r="N569" s="6" t="s">
        <v>1284</v>
      </c>
      <c r="O569" s="6" t="s">
        <v>1284</v>
      </c>
      <c r="P569" s="6" t="s">
        <v>1284</v>
      </c>
      <c r="Q569" s="6" t="s">
        <v>1284</v>
      </c>
      <c r="R569" s="6" t="s">
        <v>1284</v>
      </c>
      <c r="S569" t="str">
        <f>VLOOKUP(A569,Clusters!A:C,3,0)</f>
        <v>C1</v>
      </c>
    </row>
    <row r="570" spans="1:19">
      <c r="A570" t="s">
        <v>1411</v>
      </c>
      <c r="B570" s="6">
        <v>42979</v>
      </c>
      <c r="C570" s="6" t="s">
        <v>1284</v>
      </c>
      <c r="D570" s="6" t="s">
        <v>1284</v>
      </c>
      <c r="E570" s="6" t="s">
        <v>1284</v>
      </c>
      <c r="F570" s="6" t="s">
        <v>1284</v>
      </c>
      <c r="G570" s="6" t="s">
        <v>1284</v>
      </c>
      <c r="H570" s="6" t="s">
        <v>1284</v>
      </c>
      <c r="I570" s="6" t="s">
        <v>1284</v>
      </c>
      <c r="J570" s="6" t="s">
        <v>1284</v>
      </c>
      <c r="K570" s="6" t="s">
        <v>1284</v>
      </c>
      <c r="L570" s="6" t="s">
        <v>1284</v>
      </c>
      <c r="M570" s="6" t="s">
        <v>1284</v>
      </c>
      <c r="N570" s="6" t="s">
        <v>1284</v>
      </c>
      <c r="O570" s="6" t="s">
        <v>1284</v>
      </c>
      <c r="P570" s="6" t="s">
        <v>1284</v>
      </c>
      <c r="Q570" s="6" t="s">
        <v>1284</v>
      </c>
      <c r="R570" s="6" t="s">
        <v>1284</v>
      </c>
      <c r="S570" t="str">
        <f>VLOOKUP(A570,Clusters!A:C,3,0)</f>
        <v>C2</v>
      </c>
    </row>
    <row r="571" spans="1:19">
      <c r="A571" t="s">
        <v>1412</v>
      </c>
      <c r="B571" s="6">
        <v>43126</v>
      </c>
      <c r="C571" s="6" t="s">
        <v>1284</v>
      </c>
      <c r="D571" s="6" t="s">
        <v>1284</v>
      </c>
      <c r="E571" s="6" t="s">
        <v>1284</v>
      </c>
      <c r="F571" s="6" t="s">
        <v>1284</v>
      </c>
      <c r="G571" s="6" t="s">
        <v>1284</v>
      </c>
      <c r="H571" s="6" t="s">
        <v>1284</v>
      </c>
      <c r="I571" s="6" t="s">
        <v>1284</v>
      </c>
      <c r="J571" s="6" t="s">
        <v>1284</v>
      </c>
      <c r="K571" s="6" t="s">
        <v>1284</v>
      </c>
      <c r="L571" s="6" t="s">
        <v>1284</v>
      </c>
      <c r="M571" s="6" t="s">
        <v>1284</v>
      </c>
      <c r="N571" s="6" t="s">
        <v>1284</v>
      </c>
      <c r="O571" s="6" t="s">
        <v>1284</v>
      </c>
      <c r="P571" s="6" t="s">
        <v>1284</v>
      </c>
      <c r="Q571" s="6" t="s">
        <v>1284</v>
      </c>
      <c r="R571" s="6" t="s">
        <v>1284</v>
      </c>
      <c r="S571" t="str">
        <f>VLOOKUP(A571,Clusters!A:C,3,0)</f>
        <v>C2</v>
      </c>
    </row>
    <row r="572" spans="1:19">
      <c r="A572" t="s">
        <v>1413</v>
      </c>
      <c r="B572" s="6">
        <v>43266</v>
      </c>
      <c r="C572" s="6" t="s">
        <v>1284</v>
      </c>
      <c r="D572" s="6" t="s">
        <v>1284</v>
      </c>
      <c r="E572" s="6" t="s">
        <v>1284</v>
      </c>
      <c r="F572" s="6" t="s">
        <v>1284</v>
      </c>
      <c r="G572" s="6" t="s">
        <v>1284</v>
      </c>
      <c r="H572" s="6" t="s">
        <v>1284</v>
      </c>
      <c r="I572" s="6" t="s">
        <v>1284</v>
      </c>
      <c r="J572" s="6" t="s">
        <v>1284</v>
      </c>
      <c r="K572" s="6" t="s">
        <v>1284</v>
      </c>
      <c r="L572" s="6" t="s">
        <v>1284</v>
      </c>
      <c r="M572" s="6" t="s">
        <v>1284</v>
      </c>
      <c r="N572" s="6" t="s">
        <v>1284</v>
      </c>
      <c r="O572" s="6" t="s">
        <v>1284</v>
      </c>
      <c r="P572" s="6" t="s">
        <v>1284</v>
      </c>
      <c r="Q572" s="6" t="s">
        <v>1284</v>
      </c>
      <c r="R572" s="6" t="s">
        <v>1284</v>
      </c>
      <c r="S572" t="str">
        <f>VLOOKUP(A572,Clusters!A:C,3,0)</f>
        <v>C2</v>
      </c>
    </row>
    <row r="573" spans="1:19">
      <c r="A573" t="s">
        <v>1414</v>
      </c>
      <c r="B573" s="6">
        <v>43266</v>
      </c>
      <c r="C573" s="6" t="s">
        <v>1284</v>
      </c>
      <c r="D573" s="6" t="s">
        <v>1284</v>
      </c>
      <c r="E573" s="6" t="s">
        <v>1284</v>
      </c>
      <c r="F573" s="6" t="s">
        <v>1284</v>
      </c>
      <c r="G573" s="6" t="s">
        <v>1284</v>
      </c>
      <c r="H573" s="6" t="s">
        <v>1284</v>
      </c>
      <c r="I573" s="6" t="s">
        <v>1284</v>
      </c>
      <c r="J573" s="6" t="s">
        <v>1284</v>
      </c>
      <c r="K573" s="6" t="s">
        <v>1284</v>
      </c>
      <c r="L573" s="6" t="s">
        <v>1284</v>
      </c>
      <c r="M573" s="6" t="s">
        <v>1284</v>
      </c>
      <c r="N573" s="6" t="s">
        <v>1284</v>
      </c>
      <c r="O573" s="6" t="s">
        <v>1284</v>
      </c>
      <c r="P573" s="6" t="s">
        <v>1284</v>
      </c>
      <c r="Q573" s="6" t="s">
        <v>1284</v>
      </c>
      <c r="R573" s="6" t="s">
        <v>1284</v>
      </c>
      <c r="S573" t="str">
        <f>VLOOKUP(A573,Clusters!A:C,3,0)</f>
        <v>C2</v>
      </c>
    </row>
    <row r="574" spans="1:19">
      <c r="A574" t="s">
        <v>1415</v>
      </c>
      <c r="B574" s="6">
        <v>43266</v>
      </c>
      <c r="C574" s="6" t="s">
        <v>1284</v>
      </c>
      <c r="D574" s="6" t="s">
        <v>1284</v>
      </c>
      <c r="E574" s="6" t="s">
        <v>1284</v>
      </c>
      <c r="F574" s="6" t="s">
        <v>1284</v>
      </c>
      <c r="G574" s="6" t="s">
        <v>1284</v>
      </c>
      <c r="H574" s="6" t="s">
        <v>1284</v>
      </c>
      <c r="I574" s="6" t="s">
        <v>1284</v>
      </c>
      <c r="J574" s="6" t="s">
        <v>1284</v>
      </c>
      <c r="K574" s="6" t="s">
        <v>1284</v>
      </c>
      <c r="L574" s="6" t="s">
        <v>1284</v>
      </c>
      <c r="M574" s="6" t="s">
        <v>1284</v>
      </c>
      <c r="N574" s="6" t="s">
        <v>1284</v>
      </c>
      <c r="O574" s="6" t="s">
        <v>1284</v>
      </c>
      <c r="P574" s="6" t="s">
        <v>1284</v>
      </c>
      <c r="Q574" s="6" t="s">
        <v>1284</v>
      </c>
      <c r="R574" s="6" t="s">
        <v>1284</v>
      </c>
      <c r="S574" t="str">
        <f>VLOOKUP(A574,Clusters!A:C,3,0)</f>
        <v>C2</v>
      </c>
    </row>
    <row r="575" spans="1:19">
      <c r="A575" t="s">
        <v>493</v>
      </c>
      <c r="B575" s="6" t="s">
        <v>1284</v>
      </c>
      <c r="C575" s="6" t="s">
        <v>1284</v>
      </c>
      <c r="D575" s="6" t="s">
        <v>1284</v>
      </c>
      <c r="E575" s="6" t="s">
        <v>1284</v>
      </c>
      <c r="F575" s="6">
        <v>42788.666666666701</v>
      </c>
      <c r="G575" s="6" t="s">
        <v>1284</v>
      </c>
      <c r="H575" s="6">
        <v>42789</v>
      </c>
      <c r="I575" s="6" t="s">
        <v>1284</v>
      </c>
      <c r="J575" s="6" t="s">
        <v>1284</v>
      </c>
      <c r="K575" s="6" t="s">
        <v>1284</v>
      </c>
      <c r="L575" s="6" t="s">
        <v>1284</v>
      </c>
      <c r="M575" s="6" t="s">
        <v>1284</v>
      </c>
      <c r="N575" s="6" t="s">
        <v>1284</v>
      </c>
      <c r="O575" s="6" t="s">
        <v>1284</v>
      </c>
      <c r="P575" s="6" t="s">
        <v>1284</v>
      </c>
      <c r="Q575" s="6" t="s">
        <v>1284</v>
      </c>
      <c r="R575" s="6" t="s">
        <v>1284</v>
      </c>
      <c r="S575" t="str">
        <f>VLOOKUP(A575,Clusters!A:C,3,0)</f>
        <v>C3</v>
      </c>
    </row>
    <row r="576" spans="1:19">
      <c r="A576" t="s">
        <v>519</v>
      </c>
      <c r="B576" s="6" t="s">
        <v>1284</v>
      </c>
      <c r="C576" s="6" t="s">
        <v>1284</v>
      </c>
      <c r="D576" s="6" t="s">
        <v>1284</v>
      </c>
      <c r="E576" s="6" t="s">
        <v>1284</v>
      </c>
      <c r="F576" s="6" t="s">
        <v>1284</v>
      </c>
      <c r="G576" s="6" t="s">
        <v>1284</v>
      </c>
      <c r="H576" s="6">
        <v>42828</v>
      </c>
      <c r="I576" s="6" t="s">
        <v>1284</v>
      </c>
      <c r="J576" s="6" t="s">
        <v>1284</v>
      </c>
      <c r="K576" s="6" t="s">
        <v>1284</v>
      </c>
      <c r="L576" s="6" t="s">
        <v>1284</v>
      </c>
      <c r="M576" s="6" t="s">
        <v>1284</v>
      </c>
      <c r="N576" s="6" t="s">
        <v>1284</v>
      </c>
      <c r="O576" s="6" t="s">
        <v>1284</v>
      </c>
      <c r="P576" s="6" t="s">
        <v>1284</v>
      </c>
      <c r="Q576" s="6" t="s">
        <v>1284</v>
      </c>
      <c r="R576" s="6" t="s">
        <v>1284</v>
      </c>
      <c r="S576" t="str">
        <f>VLOOKUP(A576,Clusters!A:C,3,0)</f>
        <v>C3</v>
      </c>
    </row>
    <row r="577" spans="1:19">
      <c r="A577" t="s">
        <v>910</v>
      </c>
      <c r="B577" s="6" t="s">
        <v>1284</v>
      </c>
      <c r="C577" s="6" t="s">
        <v>1284</v>
      </c>
      <c r="D577" s="6" t="s">
        <v>1284</v>
      </c>
      <c r="E577" s="6" t="s">
        <v>1284</v>
      </c>
      <c r="F577" s="6">
        <v>43434.666666666701</v>
      </c>
      <c r="G577" s="6" t="s">
        <v>1284</v>
      </c>
      <c r="H577" s="6" t="s">
        <v>1284</v>
      </c>
      <c r="I577" s="6" t="s">
        <v>1284</v>
      </c>
      <c r="J577" s="6" t="s">
        <v>1284</v>
      </c>
      <c r="K577" s="6" t="s">
        <v>1284</v>
      </c>
      <c r="L577" s="6" t="s">
        <v>1284</v>
      </c>
      <c r="M577" s="6" t="s">
        <v>1284</v>
      </c>
      <c r="N577" s="6" t="s">
        <v>1284</v>
      </c>
      <c r="O577" s="6">
        <v>43434.666666666701</v>
      </c>
      <c r="P577" s="6" t="s">
        <v>1284</v>
      </c>
      <c r="Q577" s="6" t="s">
        <v>1284</v>
      </c>
      <c r="R577" s="6" t="s">
        <v>1284</v>
      </c>
      <c r="S577" t="str">
        <f>VLOOKUP(A577,Clusters!A:C,3,0)</f>
        <v>C6</v>
      </c>
    </row>
    <row r="578" spans="1:19">
      <c r="A578" t="s">
        <v>948</v>
      </c>
      <c r="B578" s="6" t="s">
        <v>1284</v>
      </c>
      <c r="C578" s="6" t="s">
        <v>1284</v>
      </c>
      <c r="D578" s="6" t="s">
        <v>1284</v>
      </c>
      <c r="E578" s="6" t="s">
        <v>1284</v>
      </c>
      <c r="F578" s="6">
        <v>42766.666666666701</v>
      </c>
      <c r="G578" s="6" t="s">
        <v>1284</v>
      </c>
      <c r="H578" s="6" t="s">
        <v>1284</v>
      </c>
      <c r="I578" s="6" t="s">
        <v>1284</v>
      </c>
      <c r="J578" s="6" t="s">
        <v>1284</v>
      </c>
      <c r="K578" s="6" t="s">
        <v>1284</v>
      </c>
      <c r="L578" s="6" t="s">
        <v>1284</v>
      </c>
      <c r="M578" s="6" t="s">
        <v>1284</v>
      </c>
      <c r="N578" s="6" t="s">
        <v>1284</v>
      </c>
      <c r="O578" s="6" t="s">
        <v>1284</v>
      </c>
      <c r="P578" s="6" t="s">
        <v>1284</v>
      </c>
      <c r="Q578" s="6" t="s">
        <v>1284</v>
      </c>
      <c r="R578" s="6" t="s">
        <v>1284</v>
      </c>
      <c r="S578" t="str">
        <f>VLOOKUP(A578,Clusters!A:C,3,0)</f>
        <v>C6</v>
      </c>
    </row>
    <row r="579" spans="1:19">
      <c r="A579" t="s">
        <v>848</v>
      </c>
      <c r="B579" s="6" t="s">
        <v>1284</v>
      </c>
      <c r="C579" s="6" t="s">
        <v>1284</v>
      </c>
      <c r="D579" s="6" t="s">
        <v>1284</v>
      </c>
      <c r="E579" s="6" t="s">
        <v>1284</v>
      </c>
      <c r="F579" s="6">
        <v>42859.708333333299</v>
      </c>
      <c r="G579" s="6" t="s">
        <v>1284</v>
      </c>
      <c r="H579" s="6" t="s">
        <v>1284</v>
      </c>
      <c r="I579" s="6" t="s">
        <v>1284</v>
      </c>
      <c r="J579" s="6" t="s">
        <v>1284</v>
      </c>
      <c r="K579" s="6" t="s">
        <v>1284</v>
      </c>
      <c r="L579" s="6" t="s">
        <v>1284</v>
      </c>
      <c r="M579" s="6" t="s">
        <v>1284</v>
      </c>
      <c r="N579" s="6" t="s">
        <v>1284</v>
      </c>
      <c r="O579" s="6" t="s">
        <v>1284</v>
      </c>
      <c r="P579" s="6" t="s">
        <v>1284</v>
      </c>
      <c r="Q579" s="6" t="s">
        <v>1284</v>
      </c>
      <c r="R579" s="6" t="s">
        <v>1284</v>
      </c>
      <c r="S579" t="str">
        <f>VLOOKUP(A579,Clusters!A:C,3,0)</f>
        <v>C6</v>
      </c>
    </row>
    <row r="580" spans="1:19">
      <c r="A580" t="s">
        <v>849</v>
      </c>
      <c r="B580" s="6" t="s">
        <v>1284</v>
      </c>
      <c r="C580" s="6" t="s">
        <v>1284</v>
      </c>
      <c r="D580" s="6" t="s">
        <v>1284</v>
      </c>
      <c r="E580" s="6" t="s">
        <v>1284</v>
      </c>
      <c r="F580" s="6">
        <v>43098.666666666701</v>
      </c>
      <c r="G580" s="6" t="s">
        <v>1284</v>
      </c>
      <c r="H580" s="6" t="s">
        <v>1284</v>
      </c>
      <c r="I580" s="6" t="s">
        <v>1284</v>
      </c>
      <c r="J580" s="6" t="s">
        <v>1284</v>
      </c>
      <c r="K580" s="6" t="s">
        <v>1284</v>
      </c>
      <c r="L580" s="6" t="s">
        <v>1284</v>
      </c>
      <c r="M580" s="6" t="s">
        <v>1284</v>
      </c>
      <c r="N580" s="6" t="s">
        <v>1284</v>
      </c>
      <c r="O580" s="6" t="s">
        <v>1284</v>
      </c>
      <c r="P580" s="6" t="s">
        <v>1284</v>
      </c>
      <c r="Q580" s="6" t="s">
        <v>1284</v>
      </c>
      <c r="R580" s="6" t="s">
        <v>1284</v>
      </c>
      <c r="S580" t="str">
        <f>VLOOKUP(A580,Clusters!A:C,3,0)</f>
        <v>C6</v>
      </c>
    </row>
    <row r="581" spans="1:19">
      <c r="A581" t="s">
        <v>949</v>
      </c>
      <c r="B581" s="6" t="s">
        <v>1284</v>
      </c>
      <c r="C581" s="6" t="s">
        <v>1284</v>
      </c>
      <c r="D581" s="6" t="s">
        <v>1284</v>
      </c>
      <c r="E581" s="6" t="s">
        <v>1284</v>
      </c>
      <c r="F581" s="6">
        <v>42766.666666666701</v>
      </c>
      <c r="G581" s="6" t="s">
        <v>1284</v>
      </c>
      <c r="H581" s="6" t="s">
        <v>1284</v>
      </c>
      <c r="I581" s="6" t="s">
        <v>1284</v>
      </c>
      <c r="J581" s="6" t="s">
        <v>1284</v>
      </c>
      <c r="K581" s="6" t="s">
        <v>1284</v>
      </c>
      <c r="L581" s="6" t="s">
        <v>1284</v>
      </c>
      <c r="M581" s="6" t="s">
        <v>1284</v>
      </c>
      <c r="N581" s="6" t="s">
        <v>1284</v>
      </c>
      <c r="O581" s="6" t="s">
        <v>1284</v>
      </c>
      <c r="P581" s="6" t="s">
        <v>1284</v>
      </c>
      <c r="Q581" s="6" t="s">
        <v>1284</v>
      </c>
      <c r="R581" s="6" t="s">
        <v>1284</v>
      </c>
      <c r="S581" t="str">
        <f>VLOOKUP(A581,Clusters!A:C,3,0)</f>
        <v>C6</v>
      </c>
    </row>
    <row r="582" spans="1:19">
      <c r="A582" t="s">
        <v>912</v>
      </c>
      <c r="B582" s="6" t="s">
        <v>1284</v>
      </c>
      <c r="C582" s="6" t="s">
        <v>1284</v>
      </c>
      <c r="D582" s="6" t="s">
        <v>1284</v>
      </c>
      <c r="E582" s="6" t="s">
        <v>1284</v>
      </c>
      <c r="F582" s="6">
        <v>42766.666666666701</v>
      </c>
      <c r="G582" s="6" t="s">
        <v>1284</v>
      </c>
      <c r="H582" s="6" t="s">
        <v>1284</v>
      </c>
      <c r="I582" s="6" t="s">
        <v>1284</v>
      </c>
      <c r="J582" s="6" t="s">
        <v>1284</v>
      </c>
      <c r="K582" s="6" t="s">
        <v>1284</v>
      </c>
      <c r="L582" s="6" t="s">
        <v>1284</v>
      </c>
      <c r="M582" s="6" t="s">
        <v>1284</v>
      </c>
      <c r="N582" s="6" t="s">
        <v>1284</v>
      </c>
      <c r="O582" s="6" t="s">
        <v>1284</v>
      </c>
      <c r="P582" s="6" t="s">
        <v>1284</v>
      </c>
      <c r="Q582" s="6" t="s">
        <v>1284</v>
      </c>
      <c r="R582" s="6" t="s">
        <v>1284</v>
      </c>
      <c r="S582" t="str">
        <f>VLOOKUP(A582,Clusters!A:C,3,0)</f>
        <v>C6</v>
      </c>
    </row>
    <row r="583" spans="1:19">
      <c r="A583" t="s">
        <v>913</v>
      </c>
      <c r="B583" s="6" t="s">
        <v>1284</v>
      </c>
      <c r="C583" s="6" t="s">
        <v>1284</v>
      </c>
      <c r="D583" s="6" t="s">
        <v>1284</v>
      </c>
      <c r="E583" s="6" t="s">
        <v>1284</v>
      </c>
      <c r="F583" s="6">
        <v>42863.708333333299</v>
      </c>
      <c r="G583" s="6" t="s">
        <v>1284</v>
      </c>
      <c r="H583" s="6">
        <v>42864</v>
      </c>
      <c r="I583" s="6" t="s">
        <v>1284</v>
      </c>
      <c r="J583" s="6" t="s">
        <v>1284</v>
      </c>
      <c r="K583" s="6" t="s">
        <v>1284</v>
      </c>
      <c r="L583" s="6" t="s">
        <v>1284</v>
      </c>
      <c r="M583" s="6" t="s">
        <v>1284</v>
      </c>
      <c r="N583" s="6" t="s">
        <v>1284</v>
      </c>
      <c r="O583" s="6" t="s">
        <v>1284</v>
      </c>
      <c r="P583" s="6" t="s">
        <v>1284</v>
      </c>
      <c r="Q583" s="6" t="s">
        <v>1284</v>
      </c>
      <c r="R583" s="6" t="s">
        <v>1284</v>
      </c>
      <c r="S583" t="str">
        <f>VLOOKUP(A583,Clusters!A:C,3,0)</f>
        <v>C6</v>
      </c>
    </row>
    <row r="584" spans="1:19">
      <c r="A584" t="s">
        <v>882</v>
      </c>
      <c r="B584" s="6" t="s">
        <v>1284</v>
      </c>
      <c r="C584" s="6" t="s">
        <v>1284</v>
      </c>
      <c r="D584" s="6" t="s">
        <v>1284</v>
      </c>
      <c r="E584" s="6" t="s">
        <v>1284</v>
      </c>
      <c r="F584" s="6">
        <v>42781.666666666701</v>
      </c>
      <c r="G584" s="6" t="s">
        <v>1284</v>
      </c>
      <c r="H584" s="6">
        <v>42782</v>
      </c>
      <c r="I584" s="6" t="s">
        <v>1284</v>
      </c>
      <c r="J584" s="6" t="s">
        <v>1284</v>
      </c>
      <c r="K584" s="6" t="s">
        <v>1284</v>
      </c>
      <c r="L584" s="6" t="s">
        <v>1284</v>
      </c>
      <c r="M584" s="6" t="s">
        <v>1284</v>
      </c>
      <c r="N584" s="6" t="s">
        <v>1284</v>
      </c>
      <c r="O584" s="6">
        <v>42816</v>
      </c>
      <c r="P584" s="6" t="s">
        <v>1284</v>
      </c>
      <c r="Q584" s="6" t="s">
        <v>1284</v>
      </c>
      <c r="R584" s="6" t="s">
        <v>1284</v>
      </c>
      <c r="S584" t="str">
        <f>VLOOKUP(A584,Clusters!A:C,3,0)</f>
        <v>C6</v>
      </c>
    </row>
    <row r="585" spans="1:19">
      <c r="A585" t="s">
        <v>853</v>
      </c>
      <c r="B585" s="6" t="s">
        <v>1284</v>
      </c>
      <c r="C585" s="6" t="s">
        <v>1284</v>
      </c>
      <c r="D585" s="6" t="s">
        <v>1284</v>
      </c>
      <c r="E585" s="6" t="s">
        <v>1284</v>
      </c>
      <c r="F585" s="6">
        <v>42837.708333333299</v>
      </c>
      <c r="G585" s="6" t="s">
        <v>1284</v>
      </c>
      <c r="H585" s="6">
        <v>42838</v>
      </c>
      <c r="I585" s="6" t="s">
        <v>1284</v>
      </c>
      <c r="J585" s="6" t="s">
        <v>1284</v>
      </c>
      <c r="K585" s="6" t="s">
        <v>1284</v>
      </c>
      <c r="L585" s="6" t="s">
        <v>1284</v>
      </c>
      <c r="M585" s="6" t="s">
        <v>1284</v>
      </c>
      <c r="N585" s="6" t="s">
        <v>1284</v>
      </c>
      <c r="O585" s="6" t="s">
        <v>1284</v>
      </c>
      <c r="P585" s="6" t="s">
        <v>1284</v>
      </c>
      <c r="Q585" s="6" t="s">
        <v>1284</v>
      </c>
      <c r="R585" s="6" t="s">
        <v>1284</v>
      </c>
      <c r="S585" t="str">
        <f>VLOOKUP(A585,Clusters!A:C,3,0)</f>
        <v>C6</v>
      </c>
    </row>
    <row r="586" spans="1:19">
      <c r="A586" t="s">
        <v>884</v>
      </c>
      <c r="B586" s="6" t="s">
        <v>1284</v>
      </c>
      <c r="C586" s="6" t="s">
        <v>1284</v>
      </c>
      <c r="D586" s="6" t="s">
        <v>1284</v>
      </c>
      <c r="E586" s="6" t="s">
        <v>1284</v>
      </c>
      <c r="F586" s="6">
        <v>42788.666666666701</v>
      </c>
      <c r="G586" s="6" t="s">
        <v>1284</v>
      </c>
      <c r="H586" s="6" t="s">
        <v>1284</v>
      </c>
      <c r="I586" s="6" t="s">
        <v>1284</v>
      </c>
      <c r="J586" s="6" t="s">
        <v>1284</v>
      </c>
      <c r="K586" s="6" t="s">
        <v>1284</v>
      </c>
      <c r="L586" s="6" t="s">
        <v>1284</v>
      </c>
      <c r="M586" s="6" t="s">
        <v>1284</v>
      </c>
      <c r="N586" s="6" t="s">
        <v>1284</v>
      </c>
      <c r="O586" s="6" t="s">
        <v>1284</v>
      </c>
      <c r="P586" s="6" t="s">
        <v>1284</v>
      </c>
      <c r="Q586" s="6" t="s">
        <v>1284</v>
      </c>
      <c r="R586" s="6" t="s">
        <v>1284</v>
      </c>
      <c r="S586" t="str">
        <f>VLOOKUP(A586,Clusters!A:C,3,0)</f>
        <v>C6</v>
      </c>
    </row>
    <row r="587" spans="1:19">
      <c r="A587" t="s">
        <v>950</v>
      </c>
      <c r="B587" s="6" t="s">
        <v>1284</v>
      </c>
      <c r="C587" s="6" t="s">
        <v>1284</v>
      </c>
      <c r="D587" s="6" t="s">
        <v>1284</v>
      </c>
      <c r="E587" s="6" t="s">
        <v>1284</v>
      </c>
      <c r="F587" s="6">
        <v>42863.708333333299</v>
      </c>
      <c r="G587" s="6" t="s">
        <v>1284</v>
      </c>
      <c r="H587" s="6">
        <v>42864</v>
      </c>
      <c r="I587" s="6" t="s">
        <v>1284</v>
      </c>
      <c r="J587" s="6" t="s">
        <v>1284</v>
      </c>
      <c r="K587" s="6" t="s">
        <v>1284</v>
      </c>
      <c r="L587" s="6" t="s">
        <v>1284</v>
      </c>
      <c r="M587" s="6" t="s">
        <v>1284</v>
      </c>
      <c r="N587" s="6" t="s">
        <v>1284</v>
      </c>
      <c r="O587" s="6" t="s">
        <v>1284</v>
      </c>
      <c r="P587" s="6" t="s">
        <v>1284</v>
      </c>
      <c r="Q587" s="6" t="s">
        <v>1284</v>
      </c>
      <c r="R587" s="6" t="s">
        <v>1284</v>
      </c>
      <c r="S587" t="str">
        <f>VLOOKUP(A587,Clusters!A:C,3,0)</f>
        <v>C6</v>
      </c>
    </row>
    <row r="588" spans="1:19">
      <c r="A588" t="s">
        <v>915</v>
      </c>
      <c r="B588" s="6" t="s">
        <v>1284</v>
      </c>
      <c r="C588" s="6" t="s">
        <v>1284</v>
      </c>
      <c r="D588" s="6" t="s">
        <v>1284</v>
      </c>
      <c r="E588" s="6" t="s">
        <v>1284</v>
      </c>
      <c r="F588" s="6">
        <v>42869.708333333299</v>
      </c>
      <c r="G588" s="6" t="s">
        <v>1284</v>
      </c>
      <c r="H588" s="6">
        <v>42872</v>
      </c>
      <c r="I588" s="6" t="s">
        <v>1284</v>
      </c>
      <c r="J588" s="6" t="s">
        <v>1284</v>
      </c>
      <c r="K588" s="6" t="s">
        <v>1284</v>
      </c>
      <c r="L588" s="6" t="s">
        <v>1284</v>
      </c>
      <c r="M588" s="6" t="s">
        <v>1284</v>
      </c>
      <c r="N588" s="6" t="s">
        <v>1284</v>
      </c>
      <c r="O588" s="6">
        <v>42887</v>
      </c>
      <c r="P588" s="6" t="s">
        <v>1284</v>
      </c>
      <c r="Q588" s="6" t="s">
        <v>1284</v>
      </c>
      <c r="R588" s="6" t="s">
        <v>1284</v>
      </c>
      <c r="S588" t="str">
        <f>VLOOKUP(A588,Clusters!A:C,3,0)</f>
        <v>C6</v>
      </c>
    </row>
    <row r="589" spans="1:19">
      <c r="A589" t="s">
        <v>916</v>
      </c>
      <c r="B589" s="6" t="s">
        <v>1284</v>
      </c>
      <c r="C589" s="6" t="s">
        <v>1284</v>
      </c>
      <c r="D589" s="6" t="s">
        <v>1284</v>
      </c>
      <c r="E589" s="6" t="s">
        <v>1284</v>
      </c>
      <c r="F589" s="6" t="s">
        <v>1284</v>
      </c>
      <c r="G589" s="6" t="s">
        <v>1284</v>
      </c>
      <c r="H589" s="6">
        <v>42789</v>
      </c>
      <c r="I589" s="6" t="s">
        <v>1284</v>
      </c>
      <c r="J589" s="6" t="s">
        <v>1284</v>
      </c>
      <c r="K589" s="6" t="s">
        <v>1284</v>
      </c>
      <c r="L589" s="6" t="s">
        <v>1284</v>
      </c>
      <c r="M589" s="6" t="s">
        <v>1284</v>
      </c>
      <c r="N589" s="6" t="s">
        <v>1284</v>
      </c>
      <c r="O589" s="6" t="s">
        <v>1284</v>
      </c>
      <c r="P589" s="6" t="s">
        <v>1284</v>
      </c>
      <c r="Q589" s="6" t="s">
        <v>1284</v>
      </c>
      <c r="R589" s="6" t="s">
        <v>1284</v>
      </c>
      <c r="S589" t="str">
        <f>VLOOKUP(A589,Clusters!A:C,3,0)</f>
        <v>C6</v>
      </c>
    </row>
    <row r="590" spans="1:19">
      <c r="A590" t="s">
        <v>917</v>
      </c>
      <c r="B590" s="6" t="s">
        <v>1284</v>
      </c>
      <c r="C590" s="6" t="s">
        <v>1284</v>
      </c>
      <c r="D590" s="6" t="s">
        <v>1284</v>
      </c>
      <c r="E590" s="6" t="s">
        <v>1284</v>
      </c>
      <c r="F590" s="6" t="s">
        <v>1284</v>
      </c>
      <c r="G590" s="6" t="s">
        <v>1284</v>
      </c>
      <c r="H590" s="6">
        <v>42842</v>
      </c>
      <c r="I590" s="6" t="s">
        <v>1284</v>
      </c>
      <c r="J590" s="6" t="s">
        <v>1284</v>
      </c>
      <c r="K590" s="6" t="s">
        <v>1284</v>
      </c>
      <c r="L590" s="6" t="s">
        <v>1284</v>
      </c>
      <c r="M590" s="6" t="s">
        <v>1284</v>
      </c>
      <c r="N590" s="6" t="s">
        <v>1284</v>
      </c>
      <c r="O590" s="6" t="s">
        <v>1284</v>
      </c>
      <c r="P590" s="6" t="s">
        <v>1284</v>
      </c>
      <c r="Q590" s="6" t="s">
        <v>1284</v>
      </c>
      <c r="R590" s="6" t="s">
        <v>1284</v>
      </c>
      <c r="S590" t="str">
        <f>VLOOKUP(A590,Clusters!A:C,3,0)</f>
        <v>C6</v>
      </c>
    </row>
    <row r="591" spans="1:19">
      <c r="A591" t="s">
        <v>971</v>
      </c>
      <c r="B591" s="6" t="s">
        <v>1284</v>
      </c>
      <c r="C591" s="6" t="s">
        <v>1284</v>
      </c>
      <c r="D591" s="6" t="s">
        <v>1284</v>
      </c>
      <c r="E591" s="6" t="s">
        <v>1284</v>
      </c>
      <c r="F591" s="6">
        <v>42788.666666666701</v>
      </c>
      <c r="G591" s="6" t="s">
        <v>1284</v>
      </c>
      <c r="H591" s="6" t="s">
        <v>1284</v>
      </c>
      <c r="I591" s="6" t="s">
        <v>1284</v>
      </c>
      <c r="J591" s="6" t="s">
        <v>1284</v>
      </c>
      <c r="K591" s="6" t="s">
        <v>1284</v>
      </c>
      <c r="L591" s="6" t="s">
        <v>1284</v>
      </c>
      <c r="M591" s="6" t="s">
        <v>1284</v>
      </c>
      <c r="N591" s="6" t="s">
        <v>1284</v>
      </c>
      <c r="O591" s="6" t="s">
        <v>1284</v>
      </c>
      <c r="P591" s="6" t="s">
        <v>1284</v>
      </c>
      <c r="Q591" s="6" t="s">
        <v>1284</v>
      </c>
      <c r="R591" s="6" t="s">
        <v>1284</v>
      </c>
      <c r="S591" t="str">
        <f>VLOOKUP(A591,Clusters!A:C,3,0)</f>
        <v>C6</v>
      </c>
    </row>
    <row r="592" spans="1:19">
      <c r="A592" t="s">
        <v>919</v>
      </c>
      <c r="B592" s="6" t="s">
        <v>1284</v>
      </c>
      <c r="C592" s="6" t="s">
        <v>1284</v>
      </c>
      <c r="D592" s="6" t="s">
        <v>1284</v>
      </c>
      <c r="E592" s="6" t="s">
        <v>1284</v>
      </c>
      <c r="F592" s="6">
        <v>42990.708333333299</v>
      </c>
      <c r="G592" s="6" t="s">
        <v>1284</v>
      </c>
      <c r="H592" s="6" t="s">
        <v>1284</v>
      </c>
      <c r="I592" s="6" t="s">
        <v>1284</v>
      </c>
      <c r="J592" s="6" t="s">
        <v>1284</v>
      </c>
      <c r="K592" s="6" t="s">
        <v>1284</v>
      </c>
      <c r="L592" s="6" t="s">
        <v>1284</v>
      </c>
      <c r="M592" s="6" t="s">
        <v>1284</v>
      </c>
      <c r="N592" s="6" t="s">
        <v>1284</v>
      </c>
      <c r="O592" s="6" t="s">
        <v>1284</v>
      </c>
      <c r="P592" s="6" t="s">
        <v>1284</v>
      </c>
      <c r="Q592" s="6" t="s">
        <v>1284</v>
      </c>
      <c r="R592" s="6" t="s">
        <v>1284</v>
      </c>
      <c r="S592" t="str">
        <f>VLOOKUP(A592,Clusters!A:C,3,0)</f>
        <v>C6</v>
      </c>
    </row>
    <row r="593" spans="1:19">
      <c r="A593" t="s">
        <v>823</v>
      </c>
      <c r="B593" s="6" t="s">
        <v>1284</v>
      </c>
      <c r="C593" s="6" t="s">
        <v>1284</v>
      </c>
      <c r="D593" s="6" t="s">
        <v>1284</v>
      </c>
      <c r="E593" s="6" t="s">
        <v>1284</v>
      </c>
      <c r="F593" s="6" t="s">
        <v>1284</v>
      </c>
      <c r="G593" s="6" t="s">
        <v>1284</v>
      </c>
      <c r="H593" s="6">
        <v>42775</v>
      </c>
      <c r="I593" s="6" t="s">
        <v>1284</v>
      </c>
      <c r="J593" s="6" t="s">
        <v>1284</v>
      </c>
      <c r="K593" s="6" t="s">
        <v>1284</v>
      </c>
      <c r="L593" s="6" t="s">
        <v>1284</v>
      </c>
      <c r="M593" s="6" t="s">
        <v>1284</v>
      </c>
      <c r="N593" s="6" t="s">
        <v>1284</v>
      </c>
      <c r="O593" s="6" t="s">
        <v>1284</v>
      </c>
      <c r="P593" s="6" t="s">
        <v>1284</v>
      </c>
      <c r="Q593" s="6" t="s">
        <v>1284</v>
      </c>
      <c r="R593" s="6" t="s">
        <v>1284</v>
      </c>
      <c r="S593" t="str">
        <f>VLOOKUP(A593,Clusters!A:C,3,0)</f>
        <v>C5</v>
      </c>
    </row>
    <row r="594" spans="1:19">
      <c r="A594" t="s">
        <v>993</v>
      </c>
      <c r="B594" s="6" t="s">
        <v>1284</v>
      </c>
      <c r="C594" s="6" t="s">
        <v>1284</v>
      </c>
      <c r="D594" s="6">
        <v>42797</v>
      </c>
      <c r="E594" s="6" t="s">
        <v>1284</v>
      </c>
      <c r="F594" s="6" t="s">
        <v>1284</v>
      </c>
      <c r="G594" s="6" t="s">
        <v>1284</v>
      </c>
      <c r="H594" s="6" t="s">
        <v>1284</v>
      </c>
      <c r="I594" s="6" t="s">
        <v>1284</v>
      </c>
      <c r="J594" s="6" t="s">
        <v>1284</v>
      </c>
      <c r="K594" s="6" t="s">
        <v>1284</v>
      </c>
      <c r="L594" s="6" t="s">
        <v>1284</v>
      </c>
      <c r="M594" s="6" t="s">
        <v>1284</v>
      </c>
      <c r="N594" s="6" t="s">
        <v>1284</v>
      </c>
      <c r="O594" s="6" t="s">
        <v>1284</v>
      </c>
      <c r="P594" s="6" t="s">
        <v>1284</v>
      </c>
      <c r="Q594" s="6" t="s">
        <v>1284</v>
      </c>
      <c r="R594" s="6" t="s">
        <v>1284</v>
      </c>
      <c r="S594" t="str">
        <f>VLOOKUP(A594,Clusters!A:C,3,0)</f>
        <v>C6</v>
      </c>
    </row>
    <row r="595" spans="1:19">
      <c r="A595" t="s">
        <v>954</v>
      </c>
      <c r="B595" s="6" t="s">
        <v>1284</v>
      </c>
      <c r="C595" s="6" t="s">
        <v>1284</v>
      </c>
      <c r="D595" s="6" t="s">
        <v>1284</v>
      </c>
      <c r="E595" s="6" t="s">
        <v>1284</v>
      </c>
      <c r="F595" s="6" t="s">
        <v>1284</v>
      </c>
      <c r="G595" s="6" t="s">
        <v>1284</v>
      </c>
      <c r="H595" s="6">
        <v>42839</v>
      </c>
      <c r="I595" s="6" t="s">
        <v>1284</v>
      </c>
      <c r="J595" s="6" t="s">
        <v>1284</v>
      </c>
      <c r="K595" s="6" t="s">
        <v>1284</v>
      </c>
      <c r="L595" s="6" t="s">
        <v>1284</v>
      </c>
      <c r="M595" s="6" t="s">
        <v>1284</v>
      </c>
      <c r="N595" s="6" t="s">
        <v>1284</v>
      </c>
      <c r="O595" s="6" t="s">
        <v>1284</v>
      </c>
      <c r="P595" s="6" t="s">
        <v>1284</v>
      </c>
      <c r="Q595" s="6" t="s">
        <v>1284</v>
      </c>
      <c r="R595" s="6" t="s">
        <v>1284</v>
      </c>
      <c r="S595" t="str">
        <f>VLOOKUP(A595,Clusters!A:C,3,0)</f>
        <v>C6</v>
      </c>
    </row>
    <row r="596" spans="1:19">
      <c r="A596" t="s">
        <v>1416</v>
      </c>
      <c r="B596" s="6">
        <v>43070</v>
      </c>
      <c r="C596" s="6" t="s">
        <v>1284</v>
      </c>
      <c r="D596" s="6" t="s">
        <v>1284</v>
      </c>
      <c r="E596" s="6" t="s">
        <v>1284</v>
      </c>
      <c r="F596" s="6" t="s">
        <v>1284</v>
      </c>
      <c r="G596" s="6" t="s">
        <v>1284</v>
      </c>
      <c r="H596" s="6" t="s">
        <v>1284</v>
      </c>
      <c r="I596" s="6" t="s">
        <v>1284</v>
      </c>
      <c r="J596" s="6" t="s">
        <v>1284</v>
      </c>
      <c r="K596" s="6" t="s">
        <v>1284</v>
      </c>
      <c r="L596" s="6" t="s">
        <v>1284</v>
      </c>
      <c r="M596" s="6" t="s">
        <v>1284</v>
      </c>
      <c r="N596" s="6" t="s">
        <v>1284</v>
      </c>
      <c r="O596" s="6" t="s">
        <v>1284</v>
      </c>
      <c r="P596" s="6" t="s">
        <v>1284</v>
      </c>
      <c r="Q596" s="6" t="s">
        <v>1284</v>
      </c>
      <c r="R596" s="6" t="s">
        <v>1284</v>
      </c>
      <c r="S596" t="str">
        <f>VLOOKUP(A596,Clusters!A:C,3,0)</f>
        <v>C4</v>
      </c>
    </row>
    <row r="597" spans="1:19">
      <c r="A597" t="s">
        <v>1417</v>
      </c>
      <c r="B597" s="6" t="s">
        <v>1284</v>
      </c>
      <c r="C597" s="6" t="s">
        <v>1284</v>
      </c>
      <c r="D597" s="6" t="s">
        <v>1284</v>
      </c>
      <c r="E597" s="6" t="s">
        <v>1284</v>
      </c>
      <c r="F597" s="6" t="s">
        <v>1284</v>
      </c>
      <c r="G597" s="6" t="s">
        <v>1284</v>
      </c>
      <c r="H597" s="6" t="s">
        <v>1284</v>
      </c>
      <c r="I597" s="6" t="s">
        <v>1284</v>
      </c>
      <c r="J597" s="6" t="s">
        <v>1284</v>
      </c>
      <c r="K597" s="6">
        <v>43266</v>
      </c>
      <c r="L597" s="6" t="s">
        <v>1284</v>
      </c>
      <c r="M597" s="6" t="s">
        <v>1284</v>
      </c>
      <c r="N597" s="6" t="s">
        <v>1284</v>
      </c>
      <c r="O597" s="6" t="s">
        <v>1284</v>
      </c>
      <c r="P597" s="6" t="s">
        <v>1284</v>
      </c>
      <c r="Q597" s="6" t="s">
        <v>1284</v>
      </c>
      <c r="R597" s="6" t="s">
        <v>1284</v>
      </c>
      <c r="S597" t="str">
        <f>VLOOKUP(A597,Clusters!A:C,3,0)</f>
        <v>C4</v>
      </c>
    </row>
    <row r="598" spans="1:19">
      <c r="A598" t="s">
        <v>1418</v>
      </c>
      <c r="B598" s="6" t="s">
        <v>1284</v>
      </c>
      <c r="C598" s="6" t="s">
        <v>1284</v>
      </c>
      <c r="D598" s="6" t="s">
        <v>1284</v>
      </c>
      <c r="E598" s="6" t="s">
        <v>1284</v>
      </c>
      <c r="F598" s="6" t="s">
        <v>1284</v>
      </c>
      <c r="G598" s="6" t="s">
        <v>1284</v>
      </c>
      <c r="H598" s="6" t="s">
        <v>1284</v>
      </c>
      <c r="I598" s="6">
        <v>43266</v>
      </c>
      <c r="J598" s="6" t="s">
        <v>1284</v>
      </c>
      <c r="K598" s="6" t="s">
        <v>1284</v>
      </c>
      <c r="L598" s="6" t="s">
        <v>1284</v>
      </c>
      <c r="M598" s="6" t="s">
        <v>1284</v>
      </c>
      <c r="N598" s="6" t="s">
        <v>1284</v>
      </c>
      <c r="O598" s="6" t="s">
        <v>1284</v>
      </c>
      <c r="P598" s="6" t="s">
        <v>1284</v>
      </c>
      <c r="Q598" s="6" t="s">
        <v>1284</v>
      </c>
      <c r="R598" s="6" t="s">
        <v>1284</v>
      </c>
      <c r="S598" t="str">
        <f>VLOOKUP(A598,Clusters!A:C,3,0)</f>
        <v>C4</v>
      </c>
    </row>
    <row r="599" spans="1:19">
      <c r="A599" t="s">
        <v>445</v>
      </c>
      <c r="B599" s="6" t="s">
        <v>1284</v>
      </c>
      <c r="C599" s="6" t="s">
        <v>1284</v>
      </c>
      <c r="D599" s="6" t="s">
        <v>1284</v>
      </c>
      <c r="E599" s="6" t="s">
        <v>1284</v>
      </c>
      <c r="F599" s="6" t="s">
        <v>1284</v>
      </c>
      <c r="G599" s="6" t="s">
        <v>1284</v>
      </c>
      <c r="H599" s="6">
        <v>42769</v>
      </c>
      <c r="I599" s="6" t="s">
        <v>1284</v>
      </c>
      <c r="J599" s="6" t="s">
        <v>1284</v>
      </c>
      <c r="K599" s="6" t="s">
        <v>1284</v>
      </c>
      <c r="L599" s="6" t="s">
        <v>1284</v>
      </c>
      <c r="M599" s="6" t="s">
        <v>1284</v>
      </c>
      <c r="N599" s="6" t="s">
        <v>1284</v>
      </c>
      <c r="O599" s="6" t="s">
        <v>1284</v>
      </c>
      <c r="P599" s="6" t="s">
        <v>1284</v>
      </c>
      <c r="Q599" s="6" t="s">
        <v>1284</v>
      </c>
      <c r="R599" s="6" t="s">
        <v>1284</v>
      </c>
      <c r="S599" t="str">
        <f>VLOOKUP(A599,Clusters!A:C,3,0)</f>
        <v>C3</v>
      </c>
    </row>
    <row r="600" spans="1:19">
      <c r="A600" t="s">
        <v>632</v>
      </c>
      <c r="B600" s="6" t="s">
        <v>1284</v>
      </c>
      <c r="C600" s="6" t="s">
        <v>1284</v>
      </c>
      <c r="D600" s="6" t="s">
        <v>1284</v>
      </c>
      <c r="E600" s="6" t="s">
        <v>1284</v>
      </c>
      <c r="F600" s="6">
        <v>42827.708333333299</v>
      </c>
      <c r="G600" s="6" t="s">
        <v>1284</v>
      </c>
      <c r="H600" s="6" t="s">
        <v>1284</v>
      </c>
      <c r="I600" s="6" t="s">
        <v>1284</v>
      </c>
      <c r="J600" s="6" t="s">
        <v>1284</v>
      </c>
      <c r="K600" s="6" t="s">
        <v>1284</v>
      </c>
      <c r="L600" s="6" t="s">
        <v>1284</v>
      </c>
      <c r="M600" s="6" t="s">
        <v>1284</v>
      </c>
      <c r="N600" s="6" t="s">
        <v>1284</v>
      </c>
      <c r="O600" s="6" t="s">
        <v>1284</v>
      </c>
      <c r="P600" s="6" t="s">
        <v>1284</v>
      </c>
      <c r="Q600" s="6" t="s">
        <v>1284</v>
      </c>
      <c r="R600" s="6" t="s">
        <v>1284</v>
      </c>
      <c r="S600" t="str">
        <f>VLOOKUP(A600,Clusters!A:C,3,0)</f>
        <v>C4</v>
      </c>
    </row>
    <row r="601" spans="1:19">
      <c r="A601" t="s">
        <v>447</v>
      </c>
      <c r="B601" s="6" t="s">
        <v>1284</v>
      </c>
      <c r="C601" s="6" t="s">
        <v>1284</v>
      </c>
      <c r="D601" s="6" t="s">
        <v>1284</v>
      </c>
      <c r="E601" s="6" t="s">
        <v>1284</v>
      </c>
      <c r="F601" s="6" t="s">
        <v>1284</v>
      </c>
      <c r="G601" s="6" t="s">
        <v>1284</v>
      </c>
      <c r="H601" s="6">
        <v>42837</v>
      </c>
      <c r="I601" s="6" t="s">
        <v>1284</v>
      </c>
      <c r="J601" s="6" t="s">
        <v>1284</v>
      </c>
      <c r="K601" s="6" t="s">
        <v>1284</v>
      </c>
      <c r="L601" s="6" t="s">
        <v>1284</v>
      </c>
      <c r="M601" s="6" t="s">
        <v>1284</v>
      </c>
      <c r="N601" s="6" t="s">
        <v>1284</v>
      </c>
      <c r="O601" s="6" t="s">
        <v>1284</v>
      </c>
      <c r="P601" s="6" t="s">
        <v>1284</v>
      </c>
      <c r="Q601" s="6" t="s">
        <v>1284</v>
      </c>
      <c r="R601" s="6" t="s">
        <v>1284</v>
      </c>
      <c r="S601" t="str">
        <f>VLOOKUP(A601,Clusters!A:C,3,0)</f>
        <v>C3</v>
      </c>
    </row>
    <row r="602" spans="1:19">
      <c r="A602" t="s">
        <v>449</v>
      </c>
      <c r="B602" s="6" t="s">
        <v>1284</v>
      </c>
      <c r="C602" s="6" t="s">
        <v>1284</v>
      </c>
      <c r="D602" s="6" t="s">
        <v>1284</v>
      </c>
      <c r="E602" s="6" t="s">
        <v>1284</v>
      </c>
      <c r="F602" s="6" t="s">
        <v>1284</v>
      </c>
      <c r="G602" s="6" t="s">
        <v>1284</v>
      </c>
      <c r="H602" s="6">
        <v>42880</v>
      </c>
      <c r="I602" s="6" t="s">
        <v>1284</v>
      </c>
      <c r="J602" s="6" t="s">
        <v>1284</v>
      </c>
      <c r="K602" s="6" t="s">
        <v>1284</v>
      </c>
      <c r="L602" s="6" t="s">
        <v>1284</v>
      </c>
      <c r="M602" s="6" t="s">
        <v>1284</v>
      </c>
      <c r="N602" s="6" t="s">
        <v>1284</v>
      </c>
      <c r="O602" s="6" t="s">
        <v>1284</v>
      </c>
      <c r="P602" s="6" t="s">
        <v>1284</v>
      </c>
      <c r="Q602" s="6" t="s">
        <v>1284</v>
      </c>
      <c r="R602" s="6" t="s">
        <v>1284</v>
      </c>
      <c r="S602" t="str">
        <f>VLOOKUP(A602,Clusters!A:C,3,0)</f>
        <v>C3</v>
      </c>
    </row>
    <row r="603" spans="1:19">
      <c r="A603" t="s">
        <v>1419</v>
      </c>
      <c r="B603" s="6" t="s">
        <v>1284</v>
      </c>
      <c r="C603" s="6" t="s">
        <v>1284</v>
      </c>
      <c r="D603" s="6" t="s">
        <v>1284</v>
      </c>
      <c r="E603" s="6" t="s">
        <v>1284</v>
      </c>
      <c r="F603" s="6" t="s">
        <v>1284</v>
      </c>
      <c r="G603" s="6" t="s">
        <v>1284</v>
      </c>
      <c r="H603" s="6" t="s">
        <v>1284</v>
      </c>
      <c r="I603" s="6">
        <v>43070</v>
      </c>
      <c r="J603" s="6" t="s">
        <v>1284</v>
      </c>
      <c r="K603" s="6" t="s">
        <v>1284</v>
      </c>
      <c r="L603" s="6" t="s">
        <v>1284</v>
      </c>
      <c r="M603" s="6" t="s">
        <v>1284</v>
      </c>
      <c r="N603" s="6" t="s">
        <v>1284</v>
      </c>
      <c r="O603" s="6" t="s">
        <v>1284</v>
      </c>
      <c r="P603" s="6" t="s">
        <v>1284</v>
      </c>
      <c r="Q603" s="6" t="s">
        <v>1284</v>
      </c>
      <c r="R603" s="6" t="s">
        <v>1284</v>
      </c>
      <c r="S603" t="str">
        <f>VLOOKUP(A603,Clusters!A:C,3,0)</f>
        <v>C4</v>
      </c>
    </row>
    <row r="604" spans="1:19">
      <c r="A604" t="s">
        <v>359</v>
      </c>
      <c r="B604" s="6" t="s">
        <v>1284</v>
      </c>
      <c r="C604" s="6" t="s">
        <v>1284</v>
      </c>
      <c r="D604" s="6" t="s">
        <v>1284</v>
      </c>
      <c r="E604" s="6" t="s">
        <v>1284</v>
      </c>
      <c r="F604" s="6" t="s">
        <v>1284</v>
      </c>
      <c r="G604" s="6" t="s">
        <v>1284</v>
      </c>
      <c r="H604" s="6">
        <v>42828</v>
      </c>
      <c r="I604" s="6" t="s">
        <v>1284</v>
      </c>
      <c r="J604" s="6" t="s">
        <v>1284</v>
      </c>
      <c r="K604" s="6" t="s">
        <v>1284</v>
      </c>
      <c r="L604" s="6" t="s">
        <v>1284</v>
      </c>
      <c r="M604" s="6" t="s">
        <v>1284</v>
      </c>
      <c r="N604" s="6" t="s">
        <v>1284</v>
      </c>
      <c r="O604" s="6" t="s">
        <v>1284</v>
      </c>
      <c r="P604" s="6" t="s">
        <v>1284</v>
      </c>
      <c r="Q604" s="6" t="s">
        <v>1284</v>
      </c>
      <c r="R604" s="6" t="s">
        <v>1284</v>
      </c>
      <c r="S604" t="str">
        <f>VLOOKUP(A604,Clusters!A:C,3,0)</f>
        <v>C2</v>
      </c>
    </row>
    <row r="605" spans="1:19">
      <c r="A605" t="s">
        <v>360</v>
      </c>
      <c r="B605" s="6" t="s">
        <v>1284</v>
      </c>
      <c r="C605" s="6" t="s">
        <v>1284</v>
      </c>
      <c r="D605" s="6" t="s">
        <v>1284</v>
      </c>
      <c r="E605" s="6" t="s">
        <v>1284</v>
      </c>
      <c r="F605" s="6">
        <v>43464.666666666701</v>
      </c>
      <c r="G605" s="6" t="s">
        <v>1284</v>
      </c>
      <c r="H605" s="6" t="s">
        <v>1284</v>
      </c>
      <c r="I605" s="6" t="s">
        <v>1284</v>
      </c>
      <c r="J605" s="6" t="s">
        <v>1284</v>
      </c>
      <c r="K605" s="6" t="s">
        <v>1284</v>
      </c>
      <c r="L605" s="6" t="s">
        <v>1284</v>
      </c>
      <c r="M605" s="6" t="s">
        <v>1284</v>
      </c>
      <c r="N605" s="6" t="s">
        <v>1284</v>
      </c>
      <c r="O605" s="6" t="s">
        <v>1284</v>
      </c>
      <c r="P605" s="6" t="s">
        <v>1284</v>
      </c>
      <c r="Q605" s="6" t="s">
        <v>1284</v>
      </c>
      <c r="R605" s="6" t="s">
        <v>1284</v>
      </c>
      <c r="S605" t="str">
        <f>VLOOKUP(A605,Clusters!A:C,3,0)</f>
        <v>C2</v>
      </c>
    </row>
    <row r="606" spans="1:19">
      <c r="A606" t="s">
        <v>317</v>
      </c>
      <c r="B606" s="6" t="s">
        <v>1284</v>
      </c>
      <c r="C606" s="6" t="s">
        <v>1284</v>
      </c>
      <c r="D606" s="6" t="s">
        <v>1284</v>
      </c>
      <c r="E606" s="6" t="s">
        <v>1284</v>
      </c>
      <c r="F606" s="6">
        <v>42766.666666666701</v>
      </c>
      <c r="G606" s="6" t="s">
        <v>1284</v>
      </c>
      <c r="H606" s="6">
        <v>42767</v>
      </c>
      <c r="I606" s="6" t="s">
        <v>1284</v>
      </c>
      <c r="J606" s="6" t="s">
        <v>1284</v>
      </c>
      <c r="K606" s="6" t="s">
        <v>1284</v>
      </c>
      <c r="L606" s="6" t="s">
        <v>1284</v>
      </c>
      <c r="M606" s="6" t="s">
        <v>1284</v>
      </c>
      <c r="N606" s="6" t="s">
        <v>1284</v>
      </c>
      <c r="O606" s="6" t="s">
        <v>1284</v>
      </c>
      <c r="P606" s="6" t="s">
        <v>1284</v>
      </c>
      <c r="Q606" s="6" t="s">
        <v>1284</v>
      </c>
      <c r="R606" s="6" t="s">
        <v>1284</v>
      </c>
      <c r="S606" t="str">
        <f>VLOOKUP(A606,Clusters!A:C,3,0)</f>
        <v>C2</v>
      </c>
    </row>
    <row r="607" spans="1:19">
      <c r="A607" t="s">
        <v>361</v>
      </c>
      <c r="B607" s="6" t="s">
        <v>1284</v>
      </c>
      <c r="C607" s="6" t="s">
        <v>1284</v>
      </c>
      <c r="D607" s="6" t="s">
        <v>1284</v>
      </c>
      <c r="E607" s="6" t="s">
        <v>1284</v>
      </c>
      <c r="F607" s="6">
        <v>42863.708333333299</v>
      </c>
      <c r="G607" s="6" t="s">
        <v>1284</v>
      </c>
      <c r="H607" s="6" t="s">
        <v>1284</v>
      </c>
      <c r="I607" s="6" t="s">
        <v>1284</v>
      </c>
      <c r="J607" s="6" t="s">
        <v>1284</v>
      </c>
      <c r="K607" s="6" t="s">
        <v>1284</v>
      </c>
      <c r="L607" s="6" t="s">
        <v>1284</v>
      </c>
      <c r="M607" s="6" t="s">
        <v>1284</v>
      </c>
      <c r="N607" s="6" t="s">
        <v>1284</v>
      </c>
      <c r="O607" s="6" t="s">
        <v>1284</v>
      </c>
      <c r="P607" s="6" t="s">
        <v>1284</v>
      </c>
      <c r="Q607" s="6" t="s">
        <v>1284</v>
      </c>
      <c r="R607" s="6" t="s">
        <v>1284</v>
      </c>
      <c r="S607" t="str">
        <f>VLOOKUP(A607,Clusters!A:C,3,0)</f>
        <v>C2</v>
      </c>
    </row>
    <row r="608" spans="1:19">
      <c r="A608" t="s">
        <v>319</v>
      </c>
      <c r="B608" s="6" t="s">
        <v>1284</v>
      </c>
      <c r="C608" s="6" t="s">
        <v>1284</v>
      </c>
      <c r="D608" s="6" t="s">
        <v>1284</v>
      </c>
      <c r="E608" s="6" t="s">
        <v>1284</v>
      </c>
      <c r="F608" s="6">
        <v>42766.666666666701</v>
      </c>
      <c r="G608" s="6" t="s">
        <v>1284</v>
      </c>
      <c r="H608" s="6" t="s">
        <v>1284</v>
      </c>
      <c r="I608" s="6" t="s">
        <v>1284</v>
      </c>
      <c r="J608" s="6" t="s">
        <v>1284</v>
      </c>
      <c r="K608" s="6" t="s">
        <v>1284</v>
      </c>
      <c r="L608" s="6" t="s">
        <v>1284</v>
      </c>
      <c r="M608" s="6" t="s">
        <v>1284</v>
      </c>
      <c r="N608" s="6" t="s">
        <v>1284</v>
      </c>
      <c r="O608" s="6" t="s">
        <v>1284</v>
      </c>
      <c r="P608" s="6" t="s">
        <v>1284</v>
      </c>
      <c r="Q608" s="6" t="s">
        <v>1284</v>
      </c>
      <c r="R608" s="6" t="s">
        <v>1284</v>
      </c>
      <c r="S608" t="str">
        <f>VLOOKUP(A608,Clusters!A:C,3,0)</f>
        <v>C2</v>
      </c>
    </row>
    <row r="609" spans="1:19">
      <c r="A609" t="s">
        <v>362</v>
      </c>
      <c r="B609" s="6" t="s">
        <v>1284</v>
      </c>
      <c r="C609" s="6" t="s">
        <v>1284</v>
      </c>
      <c r="D609" s="6" t="s">
        <v>1284</v>
      </c>
      <c r="E609" s="6" t="s">
        <v>1284</v>
      </c>
      <c r="F609" s="6" t="s">
        <v>1284</v>
      </c>
      <c r="G609" s="6" t="s">
        <v>1284</v>
      </c>
      <c r="H609" s="6">
        <v>42838</v>
      </c>
      <c r="I609" s="6" t="s">
        <v>1284</v>
      </c>
      <c r="J609" s="6" t="s">
        <v>1284</v>
      </c>
      <c r="K609" s="6" t="s">
        <v>1284</v>
      </c>
      <c r="L609" s="6" t="s">
        <v>1284</v>
      </c>
      <c r="M609" s="6" t="s">
        <v>1284</v>
      </c>
      <c r="N609" s="6" t="s">
        <v>1284</v>
      </c>
      <c r="O609" s="6" t="s">
        <v>1284</v>
      </c>
      <c r="P609" s="6" t="s">
        <v>1284</v>
      </c>
      <c r="Q609" s="6" t="s">
        <v>1284</v>
      </c>
      <c r="R609" s="6" t="s">
        <v>1284</v>
      </c>
      <c r="S609" t="str">
        <f>VLOOKUP(A609,Clusters!A:C,3,0)</f>
        <v>C2</v>
      </c>
    </row>
    <row r="610" spans="1:19">
      <c r="A610" t="s">
        <v>1420</v>
      </c>
      <c r="B610" s="6" t="s">
        <v>1284</v>
      </c>
      <c r="C610" s="6" t="s">
        <v>1284</v>
      </c>
      <c r="D610" s="6" t="s">
        <v>1284</v>
      </c>
      <c r="E610" s="6" t="s">
        <v>1284</v>
      </c>
      <c r="F610" s="6" t="s">
        <v>1284</v>
      </c>
      <c r="G610" s="6" t="s">
        <v>1284</v>
      </c>
      <c r="H610" s="6" t="s">
        <v>1284</v>
      </c>
      <c r="I610" s="6" t="s">
        <v>1284</v>
      </c>
      <c r="J610" s="6" t="s">
        <v>1284</v>
      </c>
      <c r="K610" s="6">
        <v>43235</v>
      </c>
      <c r="L610" s="6" t="s">
        <v>1284</v>
      </c>
      <c r="M610" s="6" t="s">
        <v>1284</v>
      </c>
      <c r="N610" s="6" t="s">
        <v>1284</v>
      </c>
      <c r="O610" s="6" t="s">
        <v>1284</v>
      </c>
      <c r="P610" s="6" t="s">
        <v>1284</v>
      </c>
      <c r="Q610" s="6" t="s">
        <v>1284</v>
      </c>
      <c r="R610" s="6" t="s">
        <v>1284</v>
      </c>
      <c r="S610" t="str">
        <f>VLOOKUP(A610,Clusters!A:C,3,0)</f>
        <v>C2</v>
      </c>
    </row>
    <row r="611" spans="1:19">
      <c r="A611" t="s">
        <v>363</v>
      </c>
      <c r="B611" s="6" t="s">
        <v>1284</v>
      </c>
      <c r="C611" s="6" t="s">
        <v>1284</v>
      </c>
      <c r="D611" s="6" t="s">
        <v>1284</v>
      </c>
      <c r="E611" s="6" t="s">
        <v>1284</v>
      </c>
      <c r="F611" s="6" t="s">
        <v>1284</v>
      </c>
      <c r="G611" s="6" t="s">
        <v>1284</v>
      </c>
      <c r="H611" s="6">
        <v>42767</v>
      </c>
      <c r="I611" s="6" t="s">
        <v>1284</v>
      </c>
      <c r="J611" s="6" t="s">
        <v>1284</v>
      </c>
      <c r="K611" s="6" t="s">
        <v>1284</v>
      </c>
      <c r="L611" s="6" t="s">
        <v>1284</v>
      </c>
      <c r="M611" s="6" t="s">
        <v>1284</v>
      </c>
      <c r="N611" s="6" t="s">
        <v>1284</v>
      </c>
      <c r="O611" s="6" t="s">
        <v>1284</v>
      </c>
      <c r="P611" s="6" t="s">
        <v>1284</v>
      </c>
      <c r="Q611" s="6" t="s">
        <v>1284</v>
      </c>
      <c r="R611" s="6" t="s">
        <v>1284</v>
      </c>
      <c r="S611" t="str">
        <f>VLOOKUP(A611,Clusters!A:C,3,0)</f>
        <v>C2</v>
      </c>
    </row>
    <row r="612" spans="1:19">
      <c r="A612" t="s">
        <v>1421</v>
      </c>
      <c r="B612" s="6">
        <v>43266</v>
      </c>
      <c r="C612" s="6" t="s">
        <v>1284</v>
      </c>
      <c r="D612" s="6" t="s">
        <v>1284</v>
      </c>
      <c r="E612" s="6" t="s">
        <v>1284</v>
      </c>
      <c r="F612" s="6" t="s">
        <v>1284</v>
      </c>
      <c r="G612" s="6" t="s">
        <v>1284</v>
      </c>
      <c r="H612" s="6" t="s">
        <v>1284</v>
      </c>
      <c r="I612" s="6" t="s">
        <v>1284</v>
      </c>
      <c r="J612" s="6" t="s">
        <v>1284</v>
      </c>
      <c r="K612" s="6" t="s">
        <v>1284</v>
      </c>
      <c r="L612" s="6" t="s">
        <v>1284</v>
      </c>
      <c r="M612" s="6" t="s">
        <v>1284</v>
      </c>
      <c r="N612" s="6" t="s">
        <v>1284</v>
      </c>
      <c r="O612" s="6" t="s">
        <v>1284</v>
      </c>
      <c r="P612" s="6" t="s">
        <v>1284</v>
      </c>
      <c r="Q612" s="6" t="s">
        <v>1284</v>
      </c>
      <c r="R612" s="6" t="s">
        <v>1284</v>
      </c>
      <c r="S612" t="str">
        <f>VLOOKUP(A612,Clusters!A:C,3,0)</f>
        <v>C5</v>
      </c>
    </row>
    <row r="613" spans="1:19">
      <c r="A613" t="s">
        <v>924</v>
      </c>
      <c r="B613" s="6" t="s">
        <v>1284</v>
      </c>
      <c r="C613" s="6" t="s">
        <v>1284</v>
      </c>
      <c r="D613" s="6" t="s">
        <v>1284</v>
      </c>
      <c r="E613" s="6" t="s">
        <v>1284</v>
      </c>
      <c r="F613" s="6" t="s">
        <v>1284</v>
      </c>
      <c r="G613" s="6" t="s">
        <v>1284</v>
      </c>
      <c r="H613" s="6">
        <v>42781</v>
      </c>
      <c r="I613" s="6" t="s">
        <v>1284</v>
      </c>
      <c r="J613" s="6" t="s">
        <v>1284</v>
      </c>
      <c r="K613" s="6" t="s">
        <v>1284</v>
      </c>
      <c r="L613" s="6" t="s">
        <v>1284</v>
      </c>
      <c r="M613" s="6" t="s">
        <v>1284</v>
      </c>
      <c r="N613" s="6" t="s">
        <v>1284</v>
      </c>
      <c r="O613" s="6" t="s">
        <v>1284</v>
      </c>
      <c r="P613" s="6" t="s">
        <v>1284</v>
      </c>
      <c r="Q613" s="6" t="s">
        <v>1284</v>
      </c>
      <c r="R613" s="6" t="s">
        <v>1284</v>
      </c>
      <c r="S613" t="str">
        <f>VLOOKUP(A613,Clusters!A:C,3,0)</f>
        <v>C6</v>
      </c>
    </row>
    <row r="614" spans="1:19">
      <c r="A614" t="s">
        <v>1422</v>
      </c>
      <c r="B614" s="6" t="s">
        <v>1284</v>
      </c>
      <c r="C614" s="6" t="s">
        <v>1284</v>
      </c>
      <c r="D614" s="6" t="s">
        <v>1284</v>
      </c>
      <c r="E614" s="6" t="s">
        <v>1284</v>
      </c>
      <c r="F614" s="6" t="s">
        <v>1284</v>
      </c>
      <c r="G614" s="6" t="s">
        <v>1284</v>
      </c>
      <c r="H614" s="6" t="s">
        <v>1284</v>
      </c>
      <c r="I614" s="6" t="s">
        <v>1284</v>
      </c>
      <c r="J614" s="6" t="s">
        <v>1284</v>
      </c>
      <c r="K614" s="6" t="s">
        <v>1284</v>
      </c>
      <c r="L614" s="6" t="s">
        <v>1284</v>
      </c>
      <c r="M614" s="6">
        <v>42887</v>
      </c>
      <c r="N614" s="6" t="s">
        <v>1284</v>
      </c>
      <c r="O614" s="6" t="s">
        <v>1284</v>
      </c>
      <c r="P614" s="6" t="s">
        <v>1284</v>
      </c>
      <c r="Q614" s="6" t="s">
        <v>1284</v>
      </c>
      <c r="R614" s="6" t="s">
        <v>1284</v>
      </c>
      <c r="S614" t="str">
        <f>VLOOKUP(A614,Clusters!A:C,3,0)</f>
        <v>C6</v>
      </c>
    </row>
    <row r="615" spans="1:19">
      <c r="A615" t="s">
        <v>955</v>
      </c>
      <c r="B615" s="6" t="s">
        <v>1284</v>
      </c>
      <c r="C615" s="6" t="s">
        <v>1284</v>
      </c>
      <c r="D615" s="6" t="s">
        <v>1284</v>
      </c>
      <c r="E615" s="6" t="s">
        <v>1284</v>
      </c>
      <c r="F615" s="6">
        <v>43098.666666666701</v>
      </c>
      <c r="G615" s="6" t="s">
        <v>1284</v>
      </c>
      <c r="H615" s="6" t="s">
        <v>1284</v>
      </c>
      <c r="I615" s="6" t="s">
        <v>1284</v>
      </c>
      <c r="J615" s="6" t="s">
        <v>1284</v>
      </c>
      <c r="K615" s="6" t="s">
        <v>1284</v>
      </c>
      <c r="L615" s="6" t="s">
        <v>1284</v>
      </c>
      <c r="M615" s="6" t="s">
        <v>1284</v>
      </c>
      <c r="N615" s="6" t="s">
        <v>1284</v>
      </c>
      <c r="O615" s="6" t="s">
        <v>1284</v>
      </c>
      <c r="P615" s="6" t="s">
        <v>1284</v>
      </c>
      <c r="Q615" s="6" t="s">
        <v>1284</v>
      </c>
      <c r="R615" s="6" t="s">
        <v>1284</v>
      </c>
      <c r="S615" t="str">
        <f>VLOOKUP(A615,Clusters!A:C,3,0)</f>
        <v>C6</v>
      </c>
    </row>
    <row r="616" spans="1:19">
      <c r="A616" t="s">
        <v>617</v>
      </c>
      <c r="B616" s="6" t="s">
        <v>1284</v>
      </c>
      <c r="C616" s="6" t="s">
        <v>1284</v>
      </c>
      <c r="D616" s="6" t="s">
        <v>1284</v>
      </c>
      <c r="E616" s="6" t="s">
        <v>1284</v>
      </c>
      <c r="F616" s="6" t="s">
        <v>1284</v>
      </c>
      <c r="G616" s="6" t="s">
        <v>1284</v>
      </c>
      <c r="H616" s="6">
        <v>42831</v>
      </c>
      <c r="I616" s="6" t="s">
        <v>1284</v>
      </c>
      <c r="J616" s="6" t="s">
        <v>1284</v>
      </c>
      <c r="K616" s="6" t="s">
        <v>1284</v>
      </c>
      <c r="L616" s="6" t="s">
        <v>1284</v>
      </c>
      <c r="M616" s="6" t="s">
        <v>1284</v>
      </c>
      <c r="N616" s="6" t="s">
        <v>1284</v>
      </c>
      <c r="O616" s="6" t="s">
        <v>1284</v>
      </c>
      <c r="P616" s="6" t="s">
        <v>1284</v>
      </c>
      <c r="Q616" s="6" t="s">
        <v>1284</v>
      </c>
      <c r="R616" s="6" t="s">
        <v>1284</v>
      </c>
      <c r="S616" t="str">
        <f>VLOOKUP(A616,Clusters!A:C,3,0)</f>
        <v>C4</v>
      </c>
    </row>
    <row r="617" spans="1:19">
      <c r="A617" t="s">
        <v>1423</v>
      </c>
      <c r="B617" s="6" t="s">
        <v>1284</v>
      </c>
      <c r="C617" s="6" t="s">
        <v>1284</v>
      </c>
      <c r="D617" s="6" t="s">
        <v>1284</v>
      </c>
      <c r="E617" s="6" t="s">
        <v>1284</v>
      </c>
      <c r="F617" s="6" t="s">
        <v>1284</v>
      </c>
      <c r="G617" s="6" t="s">
        <v>1284</v>
      </c>
      <c r="H617" s="6">
        <v>43111</v>
      </c>
      <c r="I617" s="6" t="s">
        <v>1284</v>
      </c>
      <c r="J617" s="6" t="s">
        <v>1284</v>
      </c>
      <c r="K617" s="6" t="s">
        <v>1284</v>
      </c>
      <c r="L617" s="6" t="s">
        <v>1284</v>
      </c>
      <c r="M617" s="6" t="s">
        <v>1284</v>
      </c>
      <c r="N617" s="6" t="s">
        <v>1284</v>
      </c>
      <c r="O617" s="6" t="s">
        <v>1284</v>
      </c>
      <c r="P617" s="6" t="s">
        <v>1284</v>
      </c>
      <c r="Q617" s="6" t="s">
        <v>1284</v>
      </c>
      <c r="R617" s="6" t="s">
        <v>1284</v>
      </c>
      <c r="S617" t="str">
        <f>VLOOKUP(A617,Clusters!A:C,3,0)</f>
        <v>C4</v>
      </c>
    </row>
    <row r="618" spans="1:19">
      <c r="A618" t="s">
        <v>1424</v>
      </c>
      <c r="B618" s="6" t="s">
        <v>1284</v>
      </c>
      <c r="C618" s="6" t="s">
        <v>1284</v>
      </c>
      <c r="D618" s="6" t="s">
        <v>1284</v>
      </c>
      <c r="E618" s="6" t="s">
        <v>1284</v>
      </c>
      <c r="F618" s="6" t="s">
        <v>1284</v>
      </c>
      <c r="G618" s="6" t="s">
        <v>1284</v>
      </c>
      <c r="H618" s="6">
        <v>42941</v>
      </c>
      <c r="I618" s="6" t="s">
        <v>1284</v>
      </c>
      <c r="J618" s="6" t="s">
        <v>1284</v>
      </c>
      <c r="K618" s="6" t="s">
        <v>1284</v>
      </c>
      <c r="L618" s="6" t="s">
        <v>1284</v>
      </c>
      <c r="M618" s="6" t="s">
        <v>1284</v>
      </c>
      <c r="N618" s="6" t="s">
        <v>1284</v>
      </c>
      <c r="O618" s="6" t="s">
        <v>1284</v>
      </c>
      <c r="P618" s="6" t="s">
        <v>1284</v>
      </c>
      <c r="Q618" s="6" t="s">
        <v>1284</v>
      </c>
      <c r="R618" s="6" t="s">
        <v>1284</v>
      </c>
      <c r="S618" t="str">
        <f>VLOOKUP(A618,Clusters!A:C,3,0)</f>
        <v>C3</v>
      </c>
    </row>
    <row r="619" spans="1:19">
      <c r="A619" t="s">
        <v>658</v>
      </c>
      <c r="B619" s="6" t="s">
        <v>1284</v>
      </c>
      <c r="C619" s="6" t="s">
        <v>1284</v>
      </c>
      <c r="D619" s="6" t="s">
        <v>1284</v>
      </c>
      <c r="E619" s="6" t="s">
        <v>1284</v>
      </c>
      <c r="F619" s="6" t="s">
        <v>1284</v>
      </c>
      <c r="G619" s="6" t="s">
        <v>1284</v>
      </c>
      <c r="H619" s="6">
        <v>42851</v>
      </c>
      <c r="I619" s="6" t="s">
        <v>1284</v>
      </c>
      <c r="J619" s="6" t="s">
        <v>1284</v>
      </c>
      <c r="K619" s="6" t="s">
        <v>1284</v>
      </c>
      <c r="L619" s="6" t="s">
        <v>1284</v>
      </c>
      <c r="M619" s="6" t="s">
        <v>1284</v>
      </c>
      <c r="N619" s="6" t="s">
        <v>1284</v>
      </c>
      <c r="O619" s="6" t="s">
        <v>1284</v>
      </c>
      <c r="P619" s="6" t="s">
        <v>1284</v>
      </c>
      <c r="Q619" s="6" t="s">
        <v>1284</v>
      </c>
      <c r="R619" s="6" t="s">
        <v>1284</v>
      </c>
      <c r="S619" t="str">
        <f>VLOOKUP(A619,Clusters!A:C,3,0)</f>
        <v>C4</v>
      </c>
    </row>
    <row r="620" spans="1:19">
      <c r="A620" t="s">
        <v>1118</v>
      </c>
      <c r="B620" s="6" t="s">
        <v>1284</v>
      </c>
      <c r="C620" s="6" t="s">
        <v>1284</v>
      </c>
      <c r="D620" s="6" t="s">
        <v>1284</v>
      </c>
      <c r="E620" s="6" t="s">
        <v>1284</v>
      </c>
      <c r="F620" s="6" t="s">
        <v>1284</v>
      </c>
      <c r="G620" s="6" t="s">
        <v>1284</v>
      </c>
      <c r="H620" s="6" t="s">
        <v>1284</v>
      </c>
      <c r="I620" s="6" t="s">
        <v>1284</v>
      </c>
      <c r="J620" s="6" t="s">
        <v>1284</v>
      </c>
      <c r="K620" s="6">
        <v>42740</v>
      </c>
      <c r="L620" s="6" t="s">
        <v>1284</v>
      </c>
      <c r="M620" s="6" t="s">
        <v>1284</v>
      </c>
      <c r="N620" s="6" t="s">
        <v>1284</v>
      </c>
      <c r="O620" s="6" t="s">
        <v>1284</v>
      </c>
      <c r="P620" s="6" t="s">
        <v>1284</v>
      </c>
      <c r="Q620" s="6" t="s">
        <v>1284</v>
      </c>
      <c r="R620" s="6" t="s">
        <v>1284</v>
      </c>
      <c r="S620" t="str">
        <f>VLOOKUP(A620,Clusters!A:C,3,0)</f>
        <v>C1</v>
      </c>
    </row>
    <row r="621" spans="1:19">
      <c r="A621" t="s">
        <v>206</v>
      </c>
      <c r="B621" s="6" t="s">
        <v>1284</v>
      </c>
      <c r="C621" s="6" t="s">
        <v>1284</v>
      </c>
      <c r="D621" s="6" t="s">
        <v>1284</v>
      </c>
      <c r="E621" s="6" t="s">
        <v>1284</v>
      </c>
      <c r="F621" s="6">
        <v>42766.666666666701</v>
      </c>
      <c r="G621" s="6" t="s">
        <v>1284</v>
      </c>
      <c r="H621" s="6" t="s">
        <v>1284</v>
      </c>
      <c r="I621" s="6" t="s">
        <v>1284</v>
      </c>
      <c r="J621" s="6" t="s">
        <v>1284</v>
      </c>
      <c r="K621" s="6" t="s">
        <v>1284</v>
      </c>
      <c r="L621" s="6" t="s">
        <v>1284</v>
      </c>
      <c r="M621" s="6" t="s">
        <v>1284</v>
      </c>
      <c r="N621" s="6" t="s">
        <v>1284</v>
      </c>
      <c r="O621" s="6" t="s">
        <v>1284</v>
      </c>
      <c r="P621" s="6" t="s">
        <v>1284</v>
      </c>
      <c r="Q621" s="6" t="s">
        <v>1284</v>
      </c>
      <c r="R621" s="6" t="s">
        <v>1284</v>
      </c>
      <c r="S621" t="str">
        <f>VLOOKUP(A621,Clusters!A:C,3,0)</f>
        <v>C1</v>
      </c>
    </row>
    <row r="622" spans="1:19">
      <c r="A622" t="s">
        <v>209</v>
      </c>
      <c r="B622" s="6" t="s">
        <v>1284</v>
      </c>
      <c r="C622" s="6" t="s">
        <v>1284</v>
      </c>
      <c r="D622" s="6" t="s">
        <v>1284</v>
      </c>
      <c r="E622" s="6" t="s">
        <v>1284</v>
      </c>
      <c r="F622" s="6">
        <v>42766.666666666701</v>
      </c>
      <c r="G622" s="6" t="s">
        <v>1284</v>
      </c>
      <c r="H622" s="6">
        <v>42747</v>
      </c>
      <c r="I622" s="6" t="s">
        <v>1284</v>
      </c>
      <c r="J622" s="6" t="s">
        <v>1284</v>
      </c>
      <c r="K622" s="6" t="s">
        <v>1284</v>
      </c>
      <c r="L622" s="6" t="s">
        <v>1284</v>
      </c>
      <c r="M622" s="6" t="s">
        <v>1284</v>
      </c>
      <c r="N622" s="6" t="s">
        <v>1284</v>
      </c>
      <c r="O622" s="6" t="s">
        <v>1284</v>
      </c>
      <c r="P622" s="6" t="s">
        <v>1284</v>
      </c>
      <c r="Q622" s="6" t="s">
        <v>1284</v>
      </c>
      <c r="R622" s="6" t="s">
        <v>1284</v>
      </c>
      <c r="S622" t="str">
        <f>VLOOKUP(A622,Clusters!A:C,3,0)</f>
        <v>C1</v>
      </c>
    </row>
    <row r="623" spans="1:19">
      <c r="A623" t="s">
        <v>210</v>
      </c>
      <c r="B623" s="6" t="s">
        <v>1284</v>
      </c>
      <c r="C623" s="6" t="s">
        <v>1284</v>
      </c>
      <c r="D623" s="6" t="s">
        <v>1284</v>
      </c>
      <c r="E623" s="6" t="s">
        <v>1284</v>
      </c>
      <c r="F623" s="6" t="s">
        <v>1284</v>
      </c>
      <c r="G623" s="6" t="s">
        <v>1284</v>
      </c>
      <c r="H623" s="6">
        <v>42838</v>
      </c>
      <c r="I623" s="6" t="s">
        <v>1284</v>
      </c>
      <c r="J623" s="6" t="s">
        <v>1284</v>
      </c>
      <c r="K623" s="6" t="s">
        <v>1284</v>
      </c>
      <c r="L623" s="6" t="s">
        <v>1284</v>
      </c>
      <c r="M623" s="6" t="s">
        <v>1284</v>
      </c>
      <c r="N623" s="6" t="s">
        <v>1284</v>
      </c>
      <c r="O623" s="6" t="s">
        <v>1284</v>
      </c>
      <c r="P623" s="6" t="s">
        <v>1284</v>
      </c>
      <c r="Q623" s="6" t="s">
        <v>1284</v>
      </c>
      <c r="R623" s="6" t="s">
        <v>1284</v>
      </c>
      <c r="S623" t="str">
        <f>VLOOKUP(A623,Clusters!A:C,3,0)</f>
        <v>C1</v>
      </c>
    </row>
    <row r="624" spans="1:19">
      <c r="A624" t="s">
        <v>211</v>
      </c>
      <c r="B624" s="6" t="s">
        <v>1284</v>
      </c>
      <c r="C624" s="6" t="s">
        <v>1284</v>
      </c>
      <c r="D624" s="6" t="s">
        <v>1284</v>
      </c>
      <c r="E624" s="6" t="s">
        <v>1284</v>
      </c>
      <c r="F624" s="6">
        <v>42795.666666666701</v>
      </c>
      <c r="G624" s="6" t="s">
        <v>1284</v>
      </c>
      <c r="H624" s="6">
        <v>42828</v>
      </c>
      <c r="I624" s="6" t="s">
        <v>1284</v>
      </c>
      <c r="J624" s="6" t="s">
        <v>1284</v>
      </c>
      <c r="K624" s="6" t="s">
        <v>1284</v>
      </c>
      <c r="L624" s="6" t="s">
        <v>1284</v>
      </c>
      <c r="M624" s="6" t="s">
        <v>1284</v>
      </c>
      <c r="N624" s="6" t="s">
        <v>1284</v>
      </c>
      <c r="O624" s="6" t="s">
        <v>1284</v>
      </c>
      <c r="P624" s="6" t="s">
        <v>1284</v>
      </c>
      <c r="Q624" s="6" t="s">
        <v>1284</v>
      </c>
      <c r="R624" s="6" t="s">
        <v>1284</v>
      </c>
      <c r="S624" t="str">
        <f>VLOOKUP(A624,Clusters!A:C,3,0)</f>
        <v>C1</v>
      </c>
    </row>
    <row r="625" spans="1:19">
      <c r="A625" t="s">
        <v>1425</v>
      </c>
      <c r="B625" s="6" t="s">
        <v>1284</v>
      </c>
      <c r="C625" s="6" t="s">
        <v>1284</v>
      </c>
      <c r="D625" s="6" t="s">
        <v>1284</v>
      </c>
      <c r="E625" s="6" t="s">
        <v>1284</v>
      </c>
      <c r="F625" s="6" t="s">
        <v>1284</v>
      </c>
      <c r="G625" s="6" t="s">
        <v>1284</v>
      </c>
      <c r="H625" s="6" t="s">
        <v>1284</v>
      </c>
      <c r="I625" s="6" t="s">
        <v>1284</v>
      </c>
      <c r="J625" s="6" t="s">
        <v>1284</v>
      </c>
      <c r="K625" s="6" t="s">
        <v>1284</v>
      </c>
      <c r="L625" s="6" t="s">
        <v>1284</v>
      </c>
      <c r="M625" s="6" t="s">
        <v>1284</v>
      </c>
      <c r="N625" s="6" t="s">
        <v>1284</v>
      </c>
      <c r="O625" s="6" t="s">
        <v>1284</v>
      </c>
      <c r="P625" s="6" t="s">
        <v>1284</v>
      </c>
      <c r="Q625" s="6">
        <v>42760</v>
      </c>
      <c r="R625" s="6" t="s">
        <v>1284</v>
      </c>
      <c r="S625" t="str">
        <f>VLOOKUP(A625,Clusters!A:C,3,0)</f>
        <v>C1</v>
      </c>
    </row>
    <row r="626" spans="1:19">
      <c r="A626" t="s">
        <v>1426</v>
      </c>
      <c r="B626" s="6">
        <v>43266</v>
      </c>
      <c r="C626" s="6" t="s">
        <v>1284</v>
      </c>
      <c r="D626" s="6" t="s">
        <v>1284</v>
      </c>
      <c r="E626" s="6" t="s">
        <v>1284</v>
      </c>
      <c r="F626" s="6" t="s">
        <v>1284</v>
      </c>
      <c r="G626" s="6" t="s">
        <v>1284</v>
      </c>
      <c r="H626" s="6" t="s">
        <v>1284</v>
      </c>
      <c r="I626" s="6" t="s">
        <v>1284</v>
      </c>
      <c r="J626" s="6" t="s">
        <v>1284</v>
      </c>
      <c r="K626" s="6" t="s">
        <v>1284</v>
      </c>
      <c r="L626" s="6" t="s">
        <v>1284</v>
      </c>
      <c r="M626" s="6" t="s">
        <v>1284</v>
      </c>
      <c r="N626" s="6" t="s">
        <v>1284</v>
      </c>
      <c r="O626" s="6" t="s">
        <v>1284</v>
      </c>
      <c r="P626" s="6" t="s">
        <v>1284</v>
      </c>
      <c r="Q626" s="6" t="s">
        <v>1284</v>
      </c>
      <c r="R626" s="6" t="s">
        <v>1284</v>
      </c>
      <c r="S626" t="str">
        <f>VLOOKUP(A626,Clusters!A:C,3,0)</f>
        <v>C1</v>
      </c>
    </row>
    <row r="627" spans="1:19">
      <c r="A627" t="s">
        <v>384</v>
      </c>
      <c r="B627" s="6" t="s">
        <v>1284</v>
      </c>
      <c r="C627" s="6" t="s">
        <v>1284</v>
      </c>
      <c r="D627" s="6" t="s">
        <v>1284</v>
      </c>
      <c r="E627" s="6" t="s">
        <v>1284</v>
      </c>
      <c r="F627" s="6" t="s">
        <v>1284</v>
      </c>
      <c r="G627" s="6" t="s">
        <v>1284</v>
      </c>
      <c r="H627" s="6">
        <v>42908</v>
      </c>
      <c r="I627" s="6" t="s">
        <v>1284</v>
      </c>
      <c r="J627" s="6" t="s">
        <v>1284</v>
      </c>
      <c r="K627" s="6" t="s">
        <v>1284</v>
      </c>
      <c r="L627" s="6" t="s">
        <v>1284</v>
      </c>
      <c r="M627" s="6" t="s">
        <v>1284</v>
      </c>
      <c r="N627" s="6" t="s">
        <v>1284</v>
      </c>
      <c r="O627" s="6" t="s">
        <v>1284</v>
      </c>
      <c r="P627" s="6" t="s">
        <v>1284</v>
      </c>
      <c r="Q627" s="6" t="s">
        <v>1284</v>
      </c>
      <c r="R627" s="6" t="s">
        <v>1284</v>
      </c>
      <c r="S627" t="str">
        <f>VLOOKUP(A627,Clusters!A:C,3,0)</f>
        <v>C2</v>
      </c>
    </row>
    <row r="628" spans="1:19">
      <c r="A628" t="s">
        <v>212</v>
      </c>
      <c r="B628" s="6" t="s">
        <v>1284</v>
      </c>
      <c r="C628" s="6" t="s">
        <v>1284</v>
      </c>
      <c r="D628" s="6" t="s">
        <v>1284</v>
      </c>
      <c r="E628" s="6" t="s">
        <v>1284</v>
      </c>
      <c r="F628" s="6">
        <v>42872.708333333299</v>
      </c>
      <c r="G628" s="6" t="s">
        <v>1284</v>
      </c>
      <c r="H628" s="6">
        <v>42873</v>
      </c>
      <c r="I628" s="6" t="s">
        <v>1284</v>
      </c>
      <c r="J628" s="6" t="s">
        <v>1284</v>
      </c>
      <c r="K628" s="6" t="s">
        <v>1284</v>
      </c>
      <c r="L628" s="6" t="s">
        <v>1284</v>
      </c>
      <c r="M628" s="6" t="s">
        <v>1284</v>
      </c>
      <c r="N628" s="6" t="s">
        <v>1284</v>
      </c>
      <c r="O628" s="6" t="s">
        <v>1284</v>
      </c>
      <c r="P628" s="6" t="s">
        <v>1284</v>
      </c>
      <c r="Q628" s="6" t="s">
        <v>1284</v>
      </c>
      <c r="R628" s="6" t="s">
        <v>1284</v>
      </c>
      <c r="S628" t="str">
        <f>VLOOKUP(A628,Clusters!A:C,3,0)</f>
        <v>C1</v>
      </c>
    </row>
    <row r="629" spans="1:19">
      <c r="A629" t="s">
        <v>213</v>
      </c>
      <c r="B629" s="6" t="s">
        <v>1284</v>
      </c>
      <c r="C629" s="6" t="s">
        <v>1284</v>
      </c>
      <c r="D629" s="6" t="s">
        <v>1284</v>
      </c>
      <c r="E629" s="6" t="s">
        <v>1284</v>
      </c>
      <c r="F629" s="6">
        <v>43270.708333333299</v>
      </c>
      <c r="G629" s="6" t="s">
        <v>1284</v>
      </c>
      <c r="H629" s="6">
        <v>43276</v>
      </c>
      <c r="I629" s="6" t="s">
        <v>1284</v>
      </c>
      <c r="J629" s="6" t="s">
        <v>1284</v>
      </c>
      <c r="K629" s="6" t="s">
        <v>1284</v>
      </c>
      <c r="L629" s="6" t="s">
        <v>1284</v>
      </c>
      <c r="M629" s="6" t="s">
        <v>1284</v>
      </c>
      <c r="N629" s="6" t="s">
        <v>1284</v>
      </c>
      <c r="O629" s="6">
        <v>42887</v>
      </c>
      <c r="P629" s="6" t="s">
        <v>1284</v>
      </c>
      <c r="Q629" s="6" t="s">
        <v>1284</v>
      </c>
      <c r="R629" s="6" t="s">
        <v>1284</v>
      </c>
      <c r="S629" t="str">
        <f>VLOOKUP(A629,Clusters!A:C,3,0)</f>
        <v>C1</v>
      </c>
    </row>
    <row r="630" spans="1:19">
      <c r="A630" t="s">
        <v>216</v>
      </c>
      <c r="B630" s="6" t="s">
        <v>1284</v>
      </c>
      <c r="C630" s="6" t="s">
        <v>1284</v>
      </c>
      <c r="D630" s="6" t="s">
        <v>1284</v>
      </c>
      <c r="E630" s="6" t="s">
        <v>1284</v>
      </c>
      <c r="F630" s="6" t="s">
        <v>1284</v>
      </c>
      <c r="G630" s="6" t="s">
        <v>1284</v>
      </c>
      <c r="H630" s="6">
        <v>42860</v>
      </c>
      <c r="I630" s="6" t="s">
        <v>1284</v>
      </c>
      <c r="J630" s="6" t="s">
        <v>1284</v>
      </c>
      <c r="K630" s="6" t="s">
        <v>1284</v>
      </c>
      <c r="L630" s="6" t="s">
        <v>1284</v>
      </c>
      <c r="M630" s="6" t="s">
        <v>1284</v>
      </c>
      <c r="N630" s="6" t="s">
        <v>1284</v>
      </c>
      <c r="O630" s="6" t="s">
        <v>1284</v>
      </c>
      <c r="P630" s="6" t="s">
        <v>1284</v>
      </c>
      <c r="Q630" s="6" t="s">
        <v>1284</v>
      </c>
      <c r="R630" s="6" t="s">
        <v>1284</v>
      </c>
      <c r="S630" t="str">
        <f>VLOOKUP(A630,Clusters!A:C,3,0)</f>
        <v>C1</v>
      </c>
    </row>
    <row r="631" spans="1:19">
      <c r="A631" t="s">
        <v>1427</v>
      </c>
      <c r="B631" s="6">
        <v>43266</v>
      </c>
      <c r="C631" s="6" t="s">
        <v>1284</v>
      </c>
      <c r="D631" s="6" t="s">
        <v>1284</v>
      </c>
      <c r="E631" s="6" t="s">
        <v>1284</v>
      </c>
      <c r="F631" s="6" t="s">
        <v>1284</v>
      </c>
      <c r="G631" s="6" t="s">
        <v>1284</v>
      </c>
      <c r="H631" s="6" t="s">
        <v>1284</v>
      </c>
      <c r="I631" s="6" t="s">
        <v>1284</v>
      </c>
      <c r="J631" s="6" t="s">
        <v>1284</v>
      </c>
      <c r="K631" s="6" t="s">
        <v>1284</v>
      </c>
      <c r="L631" s="6" t="s">
        <v>1284</v>
      </c>
      <c r="M631" s="6" t="s">
        <v>1284</v>
      </c>
      <c r="N631" s="6" t="s">
        <v>1284</v>
      </c>
      <c r="O631" s="6" t="s">
        <v>1284</v>
      </c>
      <c r="P631" s="6" t="s">
        <v>1284</v>
      </c>
      <c r="Q631" s="6" t="s">
        <v>1284</v>
      </c>
      <c r="R631" s="6" t="s">
        <v>1284</v>
      </c>
      <c r="S631" t="str">
        <f>VLOOKUP(A631,Clusters!A:C,3,0)</f>
        <v>C1</v>
      </c>
    </row>
    <row r="632" spans="1:19">
      <c r="A632" t="s">
        <v>1428</v>
      </c>
      <c r="B632" s="6">
        <v>43266</v>
      </c>
      <c r="C632" s="6" t="s">
        <v>1284</v>
      </c>
      <c r="D632" s="6" t="s">
        <v>1284</v>
      </c>
      <c r="E632" s="6" t="s">
        <v>1284</v>
      </c>
      <c r="F632" s="6" t="s">
        <v>1284</v>
      </c>
      <c r="G632" s="6" t="s">
        <v>1284</v>
      </c>
      <c r="H632" s="6" t="s">
        <v>1284</v>
      </c>
      <c r="I632" s="6" t="s">
        <v>1284</v>
      </c>
      <c r="J632" s="6" t="s">
        <v>1284</v>
      </c>
      <c r="K632" s="6" t="s">
        <v>1284</v>
      </c>
      <c r="L632" s="6" t="s">
        <v>1284</v>
      </c>
      <c r="M632" s="6" t="s">
        <v>1284</v>
      </c>
      <c r="N632" s="6" t="s">
        <v>1284</v>
      </c>
      <c r="O632" s="6" t="s">
        <v>1284</v>
      </c>
      <c r="P632" s="6" t="s">
        <v>1284</v>
      </c>
      <c r="Q632" s="6" t="s">
        <v>1284</v>
      </c>
      <c r="R632" s="6" t="s">
        <v>1284</v>
      </c>
      <c r="S632" t="str">
        <f>VLOOKUP(A632,Clusters!A:C,3,0)</f>
        <v>C1</v>
      </c>
    </row>
    <row r="633" spans="1:19">
      <c r="A633" t="s">
        <v>218</v>
      </c>
      <c r="B633" s="6" t="s">
        <v>1284</v>
      </c>
      <c r="C633" s="6" t="s">
        <v>1284</v>
      </c>
      <c r="D633" s="6" t="s">
        <v>1284</v>
      </c>
      <c r="E633" s="6" t="s">
        <v>1284</v>
      </c>
      <c r="F633" s="6">
        <v>42865.708333333299</v>
      </c>
      <c r="G633" s="6" t="s">
        <v>1284</v>
      </c>
      <c r="H633" s="6" t="s">
        <v>1284</v>
      </c>
      <c r="I633" s="6" t="s">
        <v>1284</v>
      </c>
      <c r="J633" s="6" t="s">
        <v>1284</v>
      </c>
      <c r="K633" s="6" t="s">
        <v>1284</v>
      </c>
      <c r="L633" s="6" t="s">
        <v>1284</v>
      </c>
      <c r="M633" s="6" t="s">
        <v>1284</v>
      </c>
      <c r="N633" s="6" t="s">
        <v>1284</v>
      </c>
      <c r="O633" s="6" t="s">
        <v>1284</v>
      </c>
      <c r="P633" s="6" t="s">
        <v>1284</v>
      </c>
      <c r="Q633" s="6" t="s">
        <v>1284</v>
      </c>
      <c r="R633" s="6" t="s">
        <v>1284</v>
      </c>
      <c r="S633" t="str">
        <f>VLOOKUP(A633,Clusters!A:C,3,0)</f>
        <v>C1</v>
      </c>
    </row>
    <row r="634" spans="1:19">
      <c r="A634" t="s">
        <v>219</v>
      </c>
      <c r="B634" s="6" t="s">
        <v>1284</v>
      </c>
      <c r="C634" s="6" t="s">
        <v>1284</v>
      </c>
      <c r="D634" s="6" t="s">
        <v>1284</v>
      </c>
      <c r="E634" s="6" t="s">
        <v>1284</v>
      </c>
      <c r="F634" s="6">
        <v>42766.666666666701</v>
      </c>
      <c r="G634" s="6" t="s">
        <v>1284</v>
      </c>
      <c r="H634" s="6">
        <v>42745</v>
      </c>
      <c r="I634" s="6" t="s">
        <v>1284</v>
      </c>
      <c r="J634" s="6" t="s">
        <v>1284</v>
      </c>
      <c r="K634" s="6" t="s">
        <v>1284</v>
      </c>
      <c r="L634" s="6" t="s">
        <v>1284</v>
      </c>
      <c r="M634" s="6" t="s">
        <v>1284</v>
      </c>
      <c r="N634" s="6" t="s">
        <v>1284</v>
      </c>
      <c r="O634" s="6" t="s">
        <v>1284</v>
      </c>
      <c r="P634" s="6" t="s">
        <v>1284</v>
      </c>
      <c r="Q634" s="6" t="s">
        <v>1284</v>
      </c>
      <c r="R634" s="6" t="s">
        <v>1284</v>
      </c>
      <c r="S634" t="str">
        <f>VLOOKUP(A634,Clusters!A:C,3,0)</f>
        <v>C1</v>
      </c>
    </row>
    <row r="635" spans="1:19">
      <c r="A635" t="s">
        <v>1429</v>
      </c>
      <c r="B635" s="6" t="s">
        <v>1284</v>
      </c>
      <c r="C635" s="6" t="s">
        <v>1284</v>
      </c>
      <c r="D635" s="6" t="s">
        <v>1284</v>
      </c>
      <c r="E635" s="6" t="s">
        <v>1284</v>
      </c>
      <c r="F635" s="6" t="s">
        <v>1284</v>
      </c>
      <c r="G635" s="6" t="s">
        <v>1284</v>
      </c>
      <c r="H635" s="6">
        <v>42999</v>
      </c>
      <c r="I635" s="6" t="s">
        <v>1284</v>
      </c>
      <c r="J635" s="6" t="s">
        <v>1284</v>
      </c>
      <c r="K635" s="6" t="s">
        <v>1284</v>
      </c>
      <c r="L635" s="6" t="s">
        <v>1284</v>
      </c>
      <c r="M635" s="6" t="s">
        <v>1284</v>
      </c>
      <c r="N635" s="6" t="s">
        <v>1284</v>
      </c>
      <c r="O635" s="6" t="s">
        <v>1284</v>
      </c>
      <c r="P635" s="6" t="s">
        <v>1284</v>
      </c>
      <c r="Q635" s="6" t="s">
        <v>1284</v>
      </c>
      <c r="R635" s="6" t="s">
        <v>1284</v>
      </c>
      <c r="S635" t="str">
        <f>VLOOKUP(A635,Clusters!A:C,3,0)</f>
        <v>C6</v>
      </c>
    </row>
    <row r="636" spans="1:19">
      <c r="A636" t="s">
        <v>1430</v>
      </c>
      <c r="B636" s="6" t="s">
        <v>1284</v>
      </c>
      <c r="C636" s="6" t="s">
        <v>1284</v>
      </c>
      <c r="D636" s="6" t="s">
        <v>1284</v>
      </c>
      <c r="E636" s="6" t="s">
        <v>1284</v>
      </c>
      <c r="F636" s="6" t="s">
        <v>1284</v>
      </c>
      <c r="G636" s="6" t="s">
        <v>1284</v>
      </c>
      <c r="H636" s="6">
        <v>42958</v>
      </c>
      <c r="I636" s="6" t="s">
        <v>1284</v>
      </c>
      <c r="J636" s="6" t="s">
        <v>1284</v>
      </c>
      <c r="K636" s="6" t="s">
        <v>1284</v>
      </c>
      <c r="L636" s="6" t="s">
        <v>1284</v>
      </c>
      <c r="M636" s="6" t="s">
        <v>1284</v>
      </c>
      <c r="N636" s="6" t="s">
        <v>1284</v>
      </c>
      <c r="O636" s="6" t="s">
        <v>1284</v>
      </c>
      <c r="P636" s="6" t="s">
        <v>1284</v>
      </c>
      <c r="Q636" s="6" t="s">
        <v>1284</v>
      </c>
      <c r="R636" s="6" t="s">
        <v>1284</v>
      </c>
      <c r="S636" t="str">
        <f>VLOOKUP(A636,Clusters!A:C,3,0)</f>
        <v>C6</v>
      </c>
    </row>
    <row r="637" spans="1:19">
      <c r="A637" t="s">
        <v>636</v>
      </c>
      <c r="B637" s="6" t="s">
        <v>1284</v>
      </c>
      <c r="C637" s="6" t="s">
        <v>1284</v>
      </c>
      <c r="D637" s="6" t="s">
        <v>1284</v>
      </c>
      <c r="E637" s="6" t="s">
        <v>1284</v>
      </c>
      <c r="F637" s="6" t="s">
        <v>1284</v>
      </c>
      <c r="G637" s="6" t="s">
        <v>1284</v>
      </c>
      <c r="H637" s="6">
        <v>43465</v>
      </c>
      <c r="I637" s="6" t="s">
        <v>1284</v>
      </c>
      <c r="J637" s="6" t="s">
        <v>1284</v>
      </c>
      <c r="K637" s="6" t="s">
        <v>1284</v>
      </c>
      <c r="L637" s="6" t="s">
        <v>1284</v>
      </c>
      <c r="M637" s="6" t="s">
        <v>1284</v>
      </c>
      <c r="N637" s="6" t="s">
        <v>1284</v>
      </c>
      <c r="O637" s="6" t="s">
        <v>1284</v>
      </c>
      <c r="P637" s="6" t="s">
        <v>1284</v>
      </c>
      <c r="Q637" s="6" t="s">
        <v>1284</v>
      </c>
      <c r="R637" s="6" t="s">
        <v>1284</v>
      </c>
      <c r="S637" t="str">
        <f>VLOOKUP(A637,Clusters!A:C,3,0)</f>
        <v>C4</v>
      </c>
    </row>
    <row r="638" spans="1:19">
      <c r="A638" t="s">
        <v>594</v>
      </c>
      <c r="B638" s="6" t="s">
        <v>1284</v>
      </c>
      <c r="C638" s="6" t="s">
        <v>1284</v>
      </c>
      <c r="D638" s="6" t="s">
        <v>1284</v>
      </c>
      <c r="E638" s="6" t="s">
        <v>1284</v>
      </c>
      <c r="F638" s="6" t="s">
        <v>1284</v>
      </c>
      <c r="G638" s="6" t="s">
        <v>1284</v>
      </c>
      <c r="H638" s="6">
        <v>43465</v>
      </c>
      <c r="I638" s="6" t="s">
        <v>1284</v>
      </c>
      <c r="J638" s="6" t="s">
        <v>1284</v>
      </c>
      <c r="K638" s="6" t="s">
        <v>1284</v>
      </c>
      <c r="L638" s="6" t="s">
        <v>1284</v>
      </c>
      <c r="M638" s="6" t="s">
        <v>1284</v>
      </c>
      <c r="N638" s="6" t="s">
        <v>1284</v>
      </c>
      <c r="O638" s="6" t="s">
        <v>1284</v>
      </c>
      <c r="P638" s="6" t="s">
        <v>1284</v>
      </c>
      <c r="Q638" s="6" t="s">
        <v>1284</v>
      </c>
      <c r="R638" s="6" t="s">
        <v>1284</v>
      </c>
      <c r="S638" t="str">
        <f>VLOOKUP(A638,Clusters!A:C,3,0)</f>
        <v>C4</v>
      </c>
    </row>
    <row r="639" spans="1:19">
      <c r="A639" t="s">
        <v>638</v>
      </c>
      <c r="B639" s="6" t="s">
        <v>1284</v>
      </c>
      <c r="C639" s="6" t="s">
        <v>1284</v>
      </c>
      <c r="D639" s="6" t="s">
        <v>1284</v>
      </c>
      <c r="E639" s="6" t="s">
        <v>1284</v>
      </c>
      <c r="F639" s="6" t="s">
        <v>1284</v>
      </c>
      <c r="G639" s="6" t="s">
        <v>1284</v>
      </c>
      <c r="H639" s="6">
        <v>42838</v>
      </c>
      <c r="I639" s="6" t="s">
        <v>1284</v>
      </c>
      <c r="J639" s="6" t="s">
        <v>1284</v>
      </c>
      <c r="K639" s="6" t="s">
        <v>1284</v>
      </c>
      <c r="L639" s="6" t="s">
        <v>1284</v>
      </c>
      <c r="M639" s="6" t="s">
        <v>1284</v>
      </c>
      <c r="N639" s="6" t="s">
        <v>1284</v>
      </c>
      <c r="O639" s="6" t="s">
        <v>1284</v>
      </c>
      <c r="P639" s="6" t="s">
        <v>1284</v>
      </c>
      <c r="Q639" s="6" t="s">
        <v>1284</v>
      </c>
      <c r="R639" s="6" t="s">
        <v>1284</v>
      </c>
      <c r="S639" t="str">
        <f>VLOOKUP(A639,Clusters!A:C,3,0)</f>
        <v>C4</v>
      </c>
    </row>
    <row r="640" spans="1:19">
      <c r="A640" t="s">
        <v>1431</v>
      </c>
      <c r="B640" s="6" t="s">
        <v>1284</v>
      </c>
      <c r="C640" s="6" t="s">
        <v>1284</v>
      </c>
      <c r="D640" s="6" t="s">
        <v>1284</v>
      </c>
      <c r="E640" s="6" t="s">
        <v>1284</v>
      </c>
      <c r="F640" s="6" t="s">
        <v>1284</v>
      </c>
      <c r="G640" s="6" t="s">
        <v>1284</v>
      </c>
      <c r="H640" s="6" t="s">
        <v>1284</v>
      </c>
      <c r="I640" s="6" t="s">
        <v>1284</v>
      </c>
      <c r="J640" s="6" t="s">
        <v>1284</v>
      </c>
      <c r="K640" s="6" t="s">
        <v>1284</v>
      </c>
      <c r="L640" s="6">
        <v>43009</v>
      </c>
      <c r="M640" s="6" t="s">
        <v>1284</v>
      </c>
      <c r="N640" s="6" t="s">
        <v>1284</v>
      </c>
      <c r="O640" s="6" t="s">
        <v>1284</v>
      </c>
      <c r="P640" s="6" t="s">
        <v>1284</v>
      </c>
      <c r="Q640" s="6" t="s">
        <v>1284</v>
      </c>
      <c r="R640" s="6" t="s">
        <v>1284</v>
      </c>
      <c r="S640" t="str">
        <f>VLOOKUP(A640,Clusters!A:C,3,0)</f>
        <v>C4</v>
      </c>
    </row>
    <row r="641" spans="1:19">
      <c r="A641" t="s">
        <v>1432</v>
      </c>
      <c r="B641" s="6" t="s">
        <v>1284</v>
      </c>
      <c r="C641" s="6" t="s">
        <v>1284</v>
      </c>
      <c r="D641" s="6" t="s">
        <v>1284</v>
      </c>
      <c r="E641" s="6" t="s">
        <v>1284</v>
      </c>
      <c r="F641" s="6" t="s">
        <v>1284</v>
      </c>
      <c r="G641" s="6" t="s">
        <v>1284</v>
      </c>
      <c r="H641" s="6" t="s">
        <v>1284</v>
      </c>
      <c r="I641" s="6" t="s">
        <v>1284</v>
      </c>
      <c r="J641" s="6" t="s">
        <v>1284</v>
      </c>
      <c r="K641" s="6" t="s">
        <v>1284</v>
      </c>
      <c r="L641" s="6">
        <v>43441</v>
      </c>
      <c r="M641" s="6" t="s">
        <v>1284</v>
      </c>
      <c r="N641" s="6" t="s">
        <v>1284</v>
      </c>
      <c r="O641" s="6" t="s">
        <v>1284</v>
      </c>
      <c r="P641" s="6" t="s">
        <v>1284</v>
      </c>
      <c r="Q641" s="6" t="s">
        <v>1284</v>
      </c>
      <c r="R641" s="6" t="s">
        <v>1284</v>
      </c>
      <c r="S641" t="str">
        <f>VLOOKUP(A641,Clusters!A:C,3,0)</f>
        <v>C4</v>
      </c>
    </row>
    <row r="642" spans="1:19">
      <c r="A642" t="s">
        <v>973</v>
      </c>
      <c r="B642" s="6" t="s">
        <v>1284</v>
      </c>
      <c r="C642" s="6" t="s">
        <v>1284</v>
      </c>
      <c r="D642" s="6" t="s">
        <v>1284</v>
      </c>
      <c r="E642" s="6" t="s">
        <v>1284</v>
      </c>
      <c r="F642" s="6">
        <v>42865.708333333299</v>
      </c>
      <c r="G642" s="6" t="s">
        <v>1284</v>
      </c>
      <c r="H642" s="6" t="s">
        <v>1284</v>
      </c>
      <c r="I642" s="6" t="s">
        <v>1284</v>
      </c>
      <c r="J642" s="6" t="s">
        <v>1284</v>
      </c>
      <c r="K642" s="6" t="s">
        <v>1284</v>
      </c>
      <c r="L642" s="6" t="s">
        <v>1284</v>
      </c>
      <c r="M642" s="6" t="s">
        <v>1284</v>
      </c>
      <c r="N642" s="6" t="s">
        <v>1284</v>
      </c>
      <c r="O642" s="6" t="s">
        <v>1284</v>
      </c>
      <c r="P642" s="6" t="s">
        <v>1284</v>
      </c>
      <c r="Q642" s="6" t="s">
        <v>1284</v>
      </c>
      <c r="R642" s="6" t="s">
        <v>1284</v>
      </c>
      <c r="S642" t="str">
        <f>VLOOKUP(A642,Clusters!A:C,3,0)</f>
        <v>C6</v>
      </c>
    </row>
    <row r="643" spans="1:19">
      <c r="A643" t="s">
        <v>1433</v>
      </c>
      <c r="B643" s="6">
        <v>42933</v>
      </c>
      <c r="C643" s="6" t="s">
        <v>1284</v>
      </c>
      <c r="D643" s="6" t="s">
        <v>1284</v>
      </c>
      <c r="E643" s="6" t="s">
        <v>1284</v>
      </c>
      <c r="F643" s="6" t="s">
        <v>1284</v>
      </c>
      <c r="G643" s="6" t="s">
        <v>1284</v>
      </c>
      <c r="H643" s="6" t="s">
        <v>1284</v>
      </c>
      <c r="I643" s="6" t="s">
        <v>1284</v>
      </c>
      <c r="J643" s="6" t="s">
        <v>1284</v>
      </c>
      <c r="K643" s="6" t="s">
        <v>1284</v>
      </c>
      <c r="L643" s="6" t="s">
        <v>1284</v>
      </c>
      <c r="M643" s="6" t="s">
        <v>1284</v>
      </c>
      <c r="N643" s="6" t="s">
        <v>1284</v>
      </c>
      <c r="O643" s="6" t="s">
        <v>1284</v>
      </c>
      <c r="P643" s="6" t="s">
        <v>1284</v>
      </c>
      <c r="Q643" s="6" t="s">
        <v>1284</v>
      </c>
      <c r="R643" s="6" t="s">
        <v>1284</v>
      </c>
      <c r="S643" t="str">
        <f>VLOOKUP(A643,Clusters!A:C,3,0)</f>
        <v>C6</v>
      </c>
    </row>
    <row r="644" spans="1:19">
      <c r="A644" t="s">
        <v>1434</v>
      </c>
      <c r="B644" s="6">
        <v>43266</v>
      </c>
      <c r="C644" s="6" t="s">
        <v>1284</v>
      </c>
      <c r="D644" s="6" t="s">
        <v>1284</v>
      </c>
      <c r="E644" s="6" t="s">
        <v>1284</v>
      </c>
      <c r="F644" s="6" t="s">
        <v>1284</v>
      </c>
      <c r="G644" s="6" t="s">
        <v>1284</v>
      </c>
      <c r="H644" s="6" t="s">
        <v>1284</v>
      </c>
      <c r="I644" s="6" t="s">
        <v>1284</v>
      </c>
      <c r="J644" s="6" t="s">
        <v>1284</v>
      </c>
      <c r="K644" s="6" t="s">
        <v>1284</v>
      </c>
      <c r="L644" s="6" t="s">
        <v>1284</v>
      </c>
      <c r="M644" s="6" t="s">
        <v>1284</v>
      </c>
      <c r="N644" s="6" t="s">
        <v>1284</v>
      </c>
      <c r="O644" s="6" t="s">
        <v>1284</v>
      </c>
      <c r="P644" s="6" t="s">
        <v>1284</v>
      </c>
      <c r="Q644" s="6" t="s">
        <v>1284</v>
      </c>
      <c r="R644" s="6" t="s">
        <v>1284</v>
      </c>
      <c r="S644" t="str">
        <f>VLOOKUP(A644,Clusters!A:C,3,0)</f>
        <v>C6</v>
      </c>
    </row>
    <row r="645" spans="1:19">
      <c r="A645" t="s">
        <v>662</v>
      </c>
      <c r="B645" s="6" t="s">
        <v>1284</v>
      </c>
      <c r="C645" s="6" t="s">
        <v>1284</v>
      </c>
      <c r="D645" s="6" t="s">
        <v>1284</v>
      </c>
      <c r="E645" s="6" t="s">
        <v>1284</v>
      </c>
      <c r="F645" s="6" t="s">
        <v>1284</v>
      </c>
      <c r="G645" s="6" t="s">
        <v>1284</v>
      </c>
      <c r="H645" s="6">
        <v>42838</v>
      </c>
      <c r="I645" s="6" t="s">
        <v>1284</v>
      </c>
      <c r="J645" s="6" t="s">
        <v>1284</v>
      </c>
      <c r="K645" s="6" t="s">
        <v>1284</v>
      </c>
      <c r="L645" s="6" t="s">
        <v>1284</v>
      </c>
      <c r="M645" s="6" t="s">
        <v>1284</v>
      </c>
      <c r="N645" s="6" t="s">
        <v>1284</v>
      </c>
      <c r="O645" s="6" t="s">
        <v>1284</v>
      </c>
      <c r="P645" s="6" t="s">
        <v>1284</v>
      </c>
      <c r="Q645" s="6" t="s">
        <v>1284</v>
      </c>
      <c r="R645" s="6" t="s">
        <v>1284</v>
      </c>
      <c r="S645" t="str">
        <f>VLOOKUP(A645,Clusters!A:C,3,0)</f>
        <v>C4</v>
      </c>
    </row>
    <row r="646" spans="1:19">
      <c r="A646" t="s">
        <v>1251</v>
      </c>
      <c r="B646" s="6" t="s">
        <v>1284</v>
      </c>
      <c r="C646" s="6" t="s">
        <v>1284</v>
      </c>
      <c r="D646" s="6" t="s">
        <v>1284</v>
      </c>
      <c r="E646" s="6" t="s">
        <v>1284</v>
      </c>
      <c r="F646" s="6" t="s">
        <v>1284</v>
      </c>
      <c r="G646" s="6" t="s">
        <v>1284</v>
      </c>
      <c r="H646" s="6" t="s">
        <v>1284</v>
      </c>
      <c r="I646" s="6" t="s">
        <v>1284</v>
      </c>
      <c r="J646" s="6" t="s">
        <v>1284</v>
      </c>
      <c r="K646" s="6" t="s">
        <v>1284</v>
      </c>
      <c r="L646" s="6" t="s">
        <v>1284</v>
      </c>
      <c r="M646" s="6" t="s">
        <v>1284</v>
      </c>
      <c r="N646" s="6">
        <v>42916</v>
      </c>
      <c r="O646" s="6" t="s">
        <v>1284</v>
      </c>
      <c r="P646" s="6" t="s">
        <v>1284</v>
      </c>
      <c r="Q646" s="6" t="s">
        <v>1284</v>
      </c>
      <c r="R646" s="6" t="s">
        <v>1284</v>
      </c>
      <c r="S646" t="str">
        <f>VLOOKUP(A646,Clusters!A:C,3,0)</f>
        <v>C5</v>
      </c>
    </row>
    <row r="647" spans="1:19">
      <c r="A647" t="s">
        <v>223</v>
      </c>
      <c r="B647" s="6" t="s">
        <v>1284</v>
      </c>
      <c r="C647" s="6" t="s">
        <v>1284</v>
      </c>
      <c r="D647" s="6" t="s">
        <v>1284</v>
      </c>
      <c r="E647" s="6" t="s">
        <v>1284</v>
      </c>
      <c r="F647" s="6" t="s">
        <v>1284</v>
      </c>
      <c r="G647" s="6">
        <v>43023</v>
      </c>
      <c r="H647" s="6" t="s">
        <v>1284</v>
      </c>
      <c r="I647" s="6" t="s">
        <v>1284</v>
      </c>
      <c r="J647" s="6" t="s">
        <v>1284</v>
      </c>
      <c r="K647" s="6" t="s">
        <v>1284</v>
      </c>
      <c r="L647" s="6" t="s">
        <v>1284</v>
      </c>
      <c r="M647" s="6" t="s">
        <v>1284</v>
      </c>
      <c r="N647" s="6" t="s">
        <v>1284</v>
      </c>
      <c r="O647" s="6" t="s">
        <v>1284</v>
      </c>
      <c r="P647" s="6" t="s">
        <v>1284</v>
      </c>
      <c r="Q647" s="6" t="s">
        <v>1284</v>
      </c>
      <c r="R647" s="6" t="s">
        <v>1284</v>
      </c>
      <c r="S647" t="str">
        <f>VLOOKUP(A647,Clusters!A:C,3,0)</f>
        <v>C1</v>
      </c>
    </row>
    <row r="648" spans="1:19">
      <c r="A648" t="s">
        <v>1127</v>
      </c>
      <c r="B648" s="6" t="s">
        <v>1284</v>
      </c>
      <c r="C648" s="6" t="s">
        <v>1284</v>
      </c>
      <c r="D648" s="6" t="s">
        <v>1284</v>
      </c>
      <c r="E648" s="6" t="s">
        <v>1284</v>
      </c>
      <c r="F648" s="6" t="s">
        <v>1284</v>
      </c>
      <c r="G648" s="6" t="s">
        <v>1284</v>
      </c>
      <c r="H648" s="6">
        <v>42988</v>
      </c>
      <c r="I648" s="6" t="s">
        <v>1284</v>
      </c>
      <c r="J648" s="6" t="s">
        <v>1284</v>
      </c>
      <c r="K648" s="6" t="s">
        <v>1284</v>
      </c>
      <c r="L648" s="6" t="s">
        <v>1284</v>
      </c>
      <c r="M648" s="6" t="s">
        <v>1284</v>
      </c>
      <c r="N648" s="6">
        <v>42957</v>
      </c>
      <c r="O648" s="6" t="s">
        <v>1284</v>
      </c>
      <c r="P648" s="6" t="s">
        <v>1284</v>
      </c>
      <c r="Q648" s="6" t="s">
        <v>1284</v>
      </c>
      <c r="R648" s="6" t="s">
        <v>1284</v>
      </c>
      <c r="S648" t="str">
        <f>VLOOKUP(A648,Clusters!A:C,3,0)</f>
        <v>C1</v>
      </c>
    </row>
    <row r="649" spans="1:19">
      <c r="A649" t="s">
        <v>1128</v>
      </c>
      <c r="B649" s="6" t="s">
        <v>1284</v>
      </c>
      <c r="C649" s="6" t="s">
        <v>1284</v>
      </c>
      <c r="D649" s="6" t="s">
        <v>1284</v>
      </c>
      <c r="E649" s="6" t="s">
        <v>1284</v>
      </c>
      <c r="F649" s="6" t="s">
        <v>1284</v>
      </c>
      <c r="G649" s="6" t="s">
        <v>1284</v>
      </c>
      <c r="H649" s="6">
        <v>42981</v>
      </c>
      <c r="I649" s="6" t="s">
        <v>1284</v>
      </c>
      <c r="J649" s="6" t="s">
        <v>1284</v>
      </c>
      <c r="K649" s="6" t="s">
        <v>1284</v>
      </c>
      <c r="L649" s="6" t="s">
        <v>1284</v>
      </c>
      <c r="M649" s="6" t="s">
        <v>1284</v>
      </c>
      <c r="N649" s="6">
        <v>42957</v>
      </c>
      <c r="O649" s="6" t="s">
        <v>1284</v>
      </c>
      <c r="P649" s="6" t="s">
        <v>1284</v>
      </c>
      <c r="Q649" s="6" t="s">
        <v>1284</v>
      </c>
      <c r="R649" s="6" t="s">
        <v>1284</v>
      </c>
      <c r="S649" t="str">
        <f>VLOOKUP(A649,Clusters!A:C,3,0)</f>
        <v>C1</v>
      </c>
    </row>
    <row r="650" spans="1:19">
      <c r="A650" t="s">
        <v>227</v>
      </c>
      <c r="B650" s="6" t="s">
        <v>1284</v>
      </c>
      <c r="C650" s="6" t="s">
        <v>1284</v>
      </c>
      <c r="D650" s="6" t="s">
        <v>1284</v>
      </c>
      <c r="E650" s="6" t="s">
        <v>1284</v>
      </c>
      <c r="F650" s="6" t="s">
        <v>1284</v>
      </c>
      <c r="G650" s="6" t="s">
        <v>1284</v>
      </c>
      <c r="H650" s="6">
        <v>42828</v>
      </c>
      <c r="I650" s="6" t="s">
        <v>1284</v>
      </c>
      <c r="J650" s="6" t="s">
        <v>1284</v>
      </c>
      <c r="K650" s="6" t="s">
        <v>1284</v>
      </c>
      <c r="L650" s="6" t="s">
        <v>1284</v>
      </c>
      <c r="M650" s="6" t="s">
        <v>1284</v>
      </c>
      <c r="N650" s="6" t="s">
        <v>1284</v>
      </c>
      <c r="O650" s="6" t="s">
        <v>1284</v>
      </c>
      <c r="P650" s="6" t="s">
        <v>1284</v>
      </c>
      <c r="Q650" s="6" t="s">
        <v>1284</v>
      </c>
      <c r="R650" s="6" t="s">
        <v>1284</v>
      </c>
      <c r="S650" t="str">
        <f>VLOOKUP(A650,Clusters!A:C,3,0)</f>
        <v>C1</v>
      </c>
    </row>
    <row r="651" spans="1:19">
      <c r="A651" t="s">
        <v>231</v>
      </c>
      <c r="B651" s="6" t="s">
        <v>1284</v>
      </c>
      <c r="C651" s="6" t="s">
        <v>1284</v>
      </c>
      <c r="D651" s="6" t="s">
        <v>1284</v>
      </c>
      <c r="E651" s="6" t="s">
        <v>1284</v>
      </c>
      <c r="F651" s="6" t="s">
        <v>1284</v>
      </c>
      <c r="G651" s="6">
        <v>43023</v>
      </c>
      <c r="H651" s="6" t="s">
        <v>1284</v>
      </c>
      <c r="I651" s="6" t="s">
        <v>1284</v>
      </c>
      <c r="J651" s="6" t="s">
        <v>1284</v>
      </c>
      <c r="K651" s="6" t="s">
        <v>1284</v>
      </c>
      <c r="L651" s="6" t="s">
        <v>1284</v>
      </c>
      <c r="M651" s="6" t="s">
        <v>1284</v>
      </c>
      <c r="N651" s="6" t="s">
        <v>1284</v>
      </c>
      <c r="O651" s="6" t="s">
        <v>1284</v>
      </c>
      <c r="P651" s="6" t="s">
        <v>1284</v>
      </c>
      <c r="Q651" s="6" t="s">
        <v>1284</v>
      </c>
      <c r="R651" s="6" t="s">
        <v>1284</v>
      </c>
      <c r="S651" t="str">
        <f>VLOOKUP(A651,Clusters!A:C,3,0)</f>
        <v>C1</v>
      </c>
    </row>
    <row r="652" spans="1:19">
      <c r="A652" t="s">
        <v>1435</v>
      </c>
      <c r="B652" s="6" t="s">
        <v>1284</v>
      </c>
      <c r="C652" s="6" t="s">
        <v>1284</v>
      </c>
      <c r="D652" s="6" t="s">
        <v>1284</v>
      </c>
      <c r="E652" s="6" t="s">
        <v>1284</v>
      </c>
      <c r="F652" s="6" t="s">
        <v>1284</v>
      </c>
      <c r="G652" s="6" t="s">
        <v>1284</v>
      </c>
      <c r="H652" s="6" t="s">
        <v>1284</v>
      </c>
      <c r="I652" s="6" t="s">
        <v>1284</v>
      </c>
      <c r="J652" s="6" t="s">
        <v>1284</v>
      </c>
      <c r="K652" s="6" t="s">
        <v>1284</v>
      </c>
      <c r="L652" s="6" t="s">
        <v>1284</v>
      </c>
      <c r="M652" s="6">
        <v>43007</v>
      </c>
      <c r="N652" s="6" t="s">
        <v>1284</v>
      </c>
      <c r="O652" s="6" t="s">
        <v>1284</v>
      </c>
      <c r="P652" s="6" t="s">
        <v>1284</v>
      </c>
      <c r="Q652" s="6" t="s">
        <v>1284</v>
      </c>
      <c r="R652" s="6" t="s">
        <v>1284</v>
      </c>
      <c r="S652" t="str">
        <f>VLOOKUP(A652,Clusters!A:C,3,0)</f>
        <v>C1</v>
      </c>
    </row>
    <row r="653" spans="1:19">
      <c r="A653" t="s">
        <v>520</v>
      </c>
      <c r="B653" s="6" t="s">
        <v>1284</v>
      </c>
      <c r="C653" s="6" t="s">
        <v>1284</v>
      </c>
      <c r="D653" s="6" t="s">
        <v>1284</v>
      </c>
      <c r="E653" s="6" t="s">
        <v>1284</v>
      </c>
      <c r="F653" s="6" t="s">
        <v>1284</v>
      </c>
      <c r="G653" s="6" t="s">
        <v>1284</v>
      </c>
      <c r="H653" s="6">
        <v>42828</v>
      </c>
      <c r="I653" s="6" t="s">
        <v>1284</v>
      </c>
      <c r="J653" s="6" t="s">
        <v>1284</v>
      </c>
      <c r="K653" s="6" t="s">
        <v>1284</v>
      </c>
      <c r="L653" s="6" t="s">
        <v>1284</v>
      </c>
      <c r="M653" s="6" t="s">
        <v>1284</v>
      </c>
      <c r="N653" s="6" t="s">
        <v>1284</v>
      </c>
      <c r="O653" s="6" t="s">
        <v>1284</v>
      </c>
      <c r="P653" s="6" t="s">
        <v>1284</v>
      </c>
      <c r="Q653" s="6" t="s">
        <v>1284</v>
      </c>
      <c r="R653" s="6" t="s">
        <v>1284</v>
      </c>
      <c r="S653" t="str">
        <f>VLOOKUP(A653,Clusters!A:C,3,0)</f>
        <v>C3</v>
      </c>
    </row>
    <row r="654" spans="1:19">
      <c r="A654" t="s">
        <v>1200</v>
      </c>
      <c r="B654" s="6" t="s">
        <v>1284</v>
      </c>
      <c r="C654" s="6" t="s">
        <v>1284</v>
      </c>
      <c r="D654" s="6" t="s">
        <v>1284</v>
      </c>
      <c r="E654" s="6" t="s">
        <v>1284</v>
      </c>
      <c r="F654" s="6" t="s">
        <v>1284</v>
      </c>
      <c r="G654" s="6" t="s">
        <v>1284</v>
      </c>
      <c r="H654" s="6" t="s">
        <v>1284</v>
      </c>
      <c r="I654" s="6" t="s">
        <v>1284</v>
      </c>
      <c r="J654" s="6" t="s">
        <v>1284</v>
      </c>
      <c r="K654" s="6" t="s">
        <v>1284</v>
      </c>
      <c r="L654" s="6" t="s">
        <v>1284</v>
      </c>
      <c r="M654" s="6" t="s">
        <v>1284</v>
      </c>
      <c r="N654" s="6">
        <v>42897</v>
      </c>
      <c r="O654" s="6" t="s">
        <v>1284</v>
      </c>
      <c r="P654" s="6" t="s">
        <v>1284</v>
      </c>
      <c r="Q654" s="6" t="s">
        <v>1284</v>
      </c>
      <c r="R654" s="6" t="s">
        <v>1284</v>
      </c>
      <c r="S654" t="str">
        <f>VLOOKUP(A654,Clusters!A:C,3,0)</f>
        <v>C3</v>
      </c>
    </row>
    <row r="655" spans="1:19">
      <c r="A655" t="s">
        <v>1201</v>
      </c>
      <c r="B655" s="6" t="s">
        <v>1284</v>
      </c>
      <c r="C655" s="6" t="s">
        <v>1284</v>
      </c>
      <c r="D655" s="6" t="s">
        <v>1284</v>
      </c>
      <c r="E655" s="6" t="s">
        <v>1284</v>
      </c>
      <c r="F655" s="6" t="s">
        <v>1284</v>
      </c>
      <c r="G655" s="6" t="s">
        <v>1284</v>
      </c>
      <c r="H655" s="6" t="s">
        <v>1284</v>
      </c>
      <c r="I655" s="6" t="s">
        <v>1284</v>
      </c>
      <c r="J655" s="6">
        <v>43296</v>
      </c>
      <c r="K655" s="6" t="s">
        <v>1284</v>
      </c>
      <c r="L655" s="6" t="s">
        <v>1284</v>
      </c>
      <c r="M655" s="6" t="s">
        <v>1284</v>
      </c>
      <c r="N655" s="6" t="s">
        <v>1284</v>
      </c>
      <c r="O655" s="6" t="s">
        <v>1284</v>
      </c>
      <c r="P655" s="6" t="s">
        <v>1284</v>
      </c>
      <c r="Q655" s="6" t="s">
        <v>1284</v>
      </c>
      <c r="R655" s="6" t="s">
        <v>1284</v>
      </c>
      <c r="S655" t="str">
        <f>VLOOKUP(A655,Clusters!A:C,3,0)</f>
        <v>C3</v>
      </c>
    </row>
    <row r="656" spans="1:19">
      <c r="A656" t="s">
        <v>537</v>
      </c>
      <c r="B656" s="6" t="s">
        <v>1284</v>
      </c>
      <c r="C656" s="6" t="s">
        <v>1284</v>
      </c>
      <c r="D656" s="6" t="s">
        <v>1284</v>
      </c>
      <c r="E656" s="6" t="s">
        <v>1284</v>
      </c>
      <c r="F656" s="6">
        <v>42990.708333333299</v>
      </c>
      <c r="G656" s="6" t="s">
        <v>1284</v>
      </c>
      <c r="H656" s="6" t="s">
        <v>1284</v>
      </c>
      <c r="I656" s="6" t="s">
        <v>1284</v>
      </c>
      <c r="J656" s="6" t="s">
        <v>1284</v>
      </c>
      <c r="K656" s="6" t="s">
        <v>1284</v>
      </c>
      <c r="L656" s="6" t="s">
        <v>1284</v>
      </c>
      <c r="M656" s="6" t="s">
        <v>1284</v>
      </c>
      <c r="N656" s="6" t="s">
        <v>1284</v>
      </c>
      <c r="O656" s="6" t="s">
        <v>1284</v>
      </c>
      <c r="P656" s="6" t="s">
        <v>1284</v>
      </c>
      <c r="Q656" s="6" t="s">
        <v>1284</v>
      </c>
      <c r="R656" s="6" t="s">
        <v>1284</v>
      </c>
      <c r="S656" t="str">
        <f>VLOOKUP(A656,Clusters!A:C,3,0)</f>
        <v>C3</v>
      </c>
    </row>
    <row r="657" spans="1:19">
      <c r="A657" t="s">
        <v>1243</v>
      </c>
      <c r="B657" s="6" t="s">
        <v>1284</v>
      </c>
      <c r="C657" s="6" t="s">
        <v>1284</v>
      </c>
      <c r="D657" s="6" t="s">
        <v>1284</v>
      </c>
      <c r="E657" s="6" t="s">
        <v>1284</v>
      </c>
      <c r="F657" s="6" t="s">
        <v>1284</v>
      </c>
      <c r="G657" s="6" t="s">
        <v>1284</v>
      </c>
      <c r="H657" s="6">
        <v>42761</v>
      </c>
      <c r="I657" s="6" t="s">
        <v>1284</v>
      </c>
      <c r="J657" s="6" t="s">
        <v>1284</v>
      </c>
      <c r="K657" s="6" t="s">
        <v>1284</v>
      </c>
      <c r="L657" s="6" t="s">
        <v>1284</v>
      </c>
      <c r="M657" s="6" t="s">
        <v>1284</v>
      </c>
      <c r="N657" s="6" t="s">
        <v>1284</v>
      </c>
      <c r="O657" s="6" t="s">
        <v>1284</v>
      </c>
      <c r="P657" s="6" t="s">
        <v>1284</v>
      </c>
      <c r="Q657" s="6" t="s">
        <v>1284</v>
      </c>
      <c r="R657" s="6" t="s">
        <v>1284</v>
      </c>
      <c r="S657" t="str">
        <f>VLOOKUP(A657,Clusters!A:C,3,0)</f>
        <v>C4</v>
      </c>
    </row>
    <row r="658" spans="1:19">
      <c r="A658" t="s">
        <v>886</v>
      </c>
      <c r="B658" s="6" t="s">
        <v>1284</v>
      </c>
      <c r="C658" s="6" t="s">
        <v>1284</v>
      </c>
      <c r="D658" s="6" t="s">
        <v>1284</v>
      </c>
      <c r="E658" s="6" t="s">
        <v>1284</v>
      </c>
      <c r="F658" s="6">
        <v>42886.708333333299</v>
      </c>
      <c r="G658" s="6" t="s">
        <v>1284</v>
      </c>
      <c r="H658" s="6">
        <v>42888</v>
      </c>
      <c r="I658" s="6" t="s">
        <v>1284</v>
      </c>
      <c r="J658" s="6" t="s">
        <v>1284</v>
      </c>
      <c r="K658" s="6" t="s">
        <v>1284</v>
      </c>
      <c r="L658" s="6" t="s">
        <v>1284</v>
      </c>
      <c r="M658" s="6" t="s">
        <v>1284</v>
      </c>
      <c r="N658" s="6" t="s">
        <v>1284</v>
      </c>
      <c r="O658" s="6" t="s">
        <v>1284</v>
      </c>
      <c r="P658" s="6" t="s">
        <v>1284</v>
      </c>
      <c r="Q658" s="6" t="s">
        <v>1284</v>
      </c>
      <c r="R658" s="6" t="s">
        <v>1284</v>
      </c>
      <c r="S658" t="str">
        <f>VLOOKUP(A658,Clusters!A:C,3,0)</f>
        <v>C6</v>
      </c>
    </row>
    <row r="659" spans="1:19">
      <c r="A659" t="s">
        <v>956</v>
      </c>
      <c r="B659" s="6" t="s">
        <v>1284</v>
      </c>
      <c r="C659" s="6" t="s">
        <v>1284</v>
      </c>
      <c r="D659" s="6" t="s">
        <v>1284</v>
      </c>
      <c r="E659" s="6" t="s">
        <v>1284</v>
      </c>
      <c r="F659" s="6">
        <v>42863.708333333299</v>
      </c>
      <c r="G659" s="6" t="s">
        <v>1284</v>
      </c>
      <c r="H659" s="6">
        <v>42864</v>
      </c>
      <c r="I659" s="6" t="s">
        <v>1284</v>
      </c>
      <c r="J659" s="6" t="s">
        <v>1284</v>
      </c>
      <c r="K659" s="6" t="s">
        <v>1284</v>
      </c>
      <c r="L659" s="6" t="s">
        <v>1284</v>
      </c>
      <c r="M659" s="6" t="s">
        <v>1284</v>
      </c>
      <c r="N659" s="6" t="s">
        <v>1284</v>
      </c>
      <c r="O659" s="6">
        <v>42898</v>
      </c>
      <c r="P659" s="6" t="s">
        <v>1284</v>
      </c>
      <c r="Q659" s="6" t="s">
        <v>1284</v>
      </c>
      <c r="R659" s="6" t="s">
        <v>1284</v>
      </c>
      <c r="S659" t="str">
        <f>VLOOKUP(A659,Clusters!A:C,3,0)</f>
        <v>C6</v>
      </c>
    </row>
    <row r="660" spans="1:19">
      <c r="A660" t="s">
        <v>862</v>
      </c>
      <c r="B660" s="6" t="s">
        <v>1284</v>
      </c>
      <c r="C660" s="6" t="s">
        <v>1284</v>
      </c>
      <c r="D660" s="6" t="s">
        <v>1284</v>
      </c>
      <c r="E660" s="6" t="s">
        <v>1284</v>
      </c>
      <c r="F660" s="6">
        <v>42914.708333333299</v>
      </c>
      <c r="G660" s="6" t="s">
        <v>1284</v>
      </c>
      <c r="H660" s="6">
        <v>42917</v>
      </c>
      <c r="I660" s="6" t="s">
        <v>1284</v>
      </c>
      <c r="J660" s="6" t="s">
        <v>1284</v>
      </c>
      <c r="K660" s="6" t="s">
        <v>1284</v>
      </c>
      <c r="L660" s="6" t="s">
        <v>1284</v>
      </c>
      <c r="M660" s="6" t="s">
        <v>1284</v>
      </c>
      <c r="N660" s="6" t="s">
        <v>1284</v>
      </c>
      <c r="O660" s="6" t="s">
        <v>1284</v>
      </c>
      <c r="P660" s="6" t="s">
        <v>1284</v>
      </c>
      <c r="Q660" s="6" t="s">
        <v>1284</v>
      </c>
      <c r="R660" s="6" t="s">
        <v>1284</v>
      </c>
      <c r="S660" t="str">
        <f>VLOOKUP(A660,Clusters!A:C,3,0)</f>
        <v>C6</v>
      </c>
    </row>
    <row r="661" spans="1:19">
      <c r="A661" t="s">
        <v>863</v>
      </c>
      <c r="B661" s="6" t="s">
        <v>1284</v>
      </c>
      <c r="C661" s="6" t="s">
        <v>1284</v>
      </c>
      <c r="D661" s="6" t="s">
        <v>1284</v>
      </c>
      <c r="E661" s="6" t="s">
        <v>1284</v>
      </c>
      <c r="F661" s="6">
        <v>42766.666666666701</v>
      </c>
      <c r="G661" s="6" t="s">
        <v>1284</v>
      </c>
      <c r="H661" s="6" t="s">
        <v>1284</v>
      </c>
      <c r="I661" s="6" t="s">
        <v>1284</v>
      </c>
      <c r="J661" s="6" t="s">
        <v>1284</v>
      </c>
      <c r="K661" s="6" t="s">
        <v>1284</v>
      </c>
      <c r="L661" s="6" t="s">
        <v>1284</v>
      </c>
      <c r="M661" s="6" t="s">
        <v>1284</v>
      </c>
      <c r="N661" s="6" t="s">
        <v>1284</v>
      </c>
      <c r="O661" s="6" t="s">
        <v>1284</v>
      </c>
      <c r="P661" s="6" t="s">
        <v>1284</v>
      </c>
      <c r="Q661" s="6" t="s">
        <v>1284</v>
      </c>
      <c r="R661" s="6" t="s">
        <v>1284</v>
      </c>
      <c r="S661" t="str">
        <f>VLOOKUP(A661,Clusters!A:C,3,0)</f>
        <v>C6</v>
      </c>
    </row>
    <row r="662" spans="1:19">
      <c r="A662" t="s">
        <v>959</v>
      </c>
      <c r="B662" s="6" t="s">
        <v>1284</v>
      </c>
      <c r="C662" s="6" t="s">
        <v>1284</v>
      </c>
      <c r="D662" s="6" t="s">
        <v>1284</v>
      </c>
      <c r="E662" s="6" t="s">
        <v>1284</v>
      </c>
      <c r="F662" s="6">
        <v>42766.666666666701</v>
      </c>
      <c r="G662" s="6" t="s">
        <v>1284</v>
      </c>
      <c r="H662" s="6">
        <v>42752</v>
      </c>
      <c r="I662" s="6" t="s">
        <v>1284</v>
      </c>
      <c r="J662" s="6" t="s">
        <v>1284</v>
      </c>
      <c r="K662" s="6" t="s">
        <v>1284</v>
      </c>
      <c r="L662" s="6" t="s">
        <v>1284</v>
      </c>
      <c r="M662" s="6" t="s">
        <v>1284</v>
      </c>
      <c r="N662" s="6" t="s">
        <v>1284</v>
      </c>
      <c r="O662" s="6" t="s">
        <v>1284</v>
      </c>
      <c r="P662" s="6" t="s">
        <v>1284</v>
      </c>
      <c r="Q662" s="6" t="s">
        <v>1284</v>
      </c>
      <c r="R662" s="6" t="s">
        <v>1284</v>
      </c>
      <c r="S662" t="str">
        <f>VLOOKUP(A662,Clusters!A:C,3,0)</f>
        <v>C6</v>
      </c>
    </row>
    <row r="663" spans="1:19">
      <c r="A663" t="s">
        <v>57</v>
      </c>
      <c r="B663" s="6" t="s">
        <v>1284</v>
      </c>
      <c r="C663" s="6" t="s">
        <v>1284</v>
      </c>
      <c r="D663" s="6" t="s">
        <v>1284</v>
      </c>
      <c r="E663" s="6" t="s">
        <v>1284</v>
      </c>
      <c r="F663" s="6" t="s">
        <v>1284</v>
      </c>
      <c r="G663" s="6" t="s">
        <v>1284</v>
      </c>
      <c r="H663" s="6" t="s">
        <v>1284</v>
      </c>
      <c r="I663" s="6" t="s">
        <v>1284</v>
      </c>
      <c r="J663" s="6" t="s">
        <v>1284</v>
      </c>
      <c r="K663" s="6" t="s">
        <v>1284</v>
      </c>
      <c r="L663" s="6" t="s">
        <v>1284</v>
      </c>
      <c r="M663" s="6" t="s">
        <v>1284</v>
      </c>
      <c r="N663" s="6" t="s">
        <v>1284</v>
      </c>
      <c r="O663" s="6" t="s">
        <v>1284</v>
      </c>
      <c r="P663" s="6" t="s">
        <v>1284</v>
      </c>
      <c r="Q663" s="6">
        <v>42760</v>
      </c>
      <c r="R663" s="6" t="s">
        <v>1284</v>
      </c>
      <c r="S663" t="str">
        <f>VLOOKUP(A663,Clusters!A:C,3,0)</f>
        <v>C6</v>
      </c>
    </row>
    <row r="664" spans="1:19">
      <c r="A664" t="s">
        <v>925</v>
      </c>
      <c r="B664" s="6" t="s">
        <v>1284</v>
      </c>
      <c r="C664" s="6" t="s">
        <v>1284</v>
      </c>
      <c r="D664" s="6" t="s">
        <v>1284</v>
      </c>
      <c r="E664" s="6" t="s">
        <v>1284</v>
      </c>
      <c r="F664" s="6" t="s">
        <v>1284</v>
      </c>
      <c r="G664" s="6" t="s">
        <v>1284</v>
      </c>
      <c r="H664" s="6">
        <v>42828</v>
      </c>
      <c r="I664" s="6" t="s">
        <v>1284</v>
      </c>
      <c r="J664" s="6" t="s">
        <v>1284</v>
      </c>
      <c r="K664" s="6" t="s">
        <v>1284</v>
      </c>
      <c r="L664" s="6" t="s">
        <v>1284</v>
      </c>
      <c r="M664" s="6" t="s">
        <v>1284</v>
      </c>
      <c r="N664" s="6" t="s">
        <v>1284</v>
      </c>
      <c r="O664" s="6" t="s">
        <v>1284</v>
      </c>
      <c r="P664" s="6" t="s">
        <v>1284</v>
      </c>
      <c r="Q664" s="6" t="s">
        <v>1284</v>
      </c>
      <c r="R664" s="6" t="s">
        <v>1284</v>
      </c>
      <c r="S664" t="str">
        <f>VLOOKUP(A664,Clusters!A:C,3,0)</f>
        <v>C6</v>
      </c>
    </row>
    <row r="665" spans="1:19">
      <c r="A665" t="s">
        <v>1436</v>
      </c>
      <c r="B665" s="6">
        <v>43266</v>
      </c>
      <c r="C665" s="6" t="s">
        <v>1284</v>
      </c>
      <c r="D665" s="6" t="s">
        <v>1284</v>
      </c>
      <c r="E665" s="6" t="s">
        <v>1284</v>
      </c>
      <c r="F665" s="6" t="s">
        <v>1284</v>
      </c>
      <c r="G665" s="6" t="s">
        <v>1284</v>
      </c>
      <c r="H665" s="6" t="s">
        <v>1284</v>
      </c>
      <c r="I665" s="6" t="s">
        <v>1284</v>
      </c>
      <c r="J665" s="6" t="s">
        <v>1284</v>
      </c>
      <c r="K665" s="6" t="s">
        <v>1284</v>
      </c>
      <c r="L665" s="6" t="s">
        <v>1284</v>
      </c>
      <c r="M665" s="6" t="s">
        <v>1284</v>
      </c>
      <c r="N665" s="6" t="s">
        <v>1284</v>
      </c>
      <c r="O665" s="6" t="s">
        <v>1284</v>
      </c>
      <c r="P665" s="6" t="s">
        <v>1284</v>
      </c>
      <c r="Q665" s="6" t="s">
        <v>1284</v>
      </c>
      <c r="R665" s="6" t="s">
        <v>1284</v>
      </c>
      <c r="S665" t="str">
        <f>VLOOKUP(A665,Clusters!A:C,3,0)</f>
        <v>C6</v>
      </c>
    </row>
    <row r="666" spans="1:19">
      <c r="A666" t="s">
        <v>1437</v>
      </c>
      <c r="B666" s="6">
        <v>43266</v>
      </c>
      <c r="C666" s="6" t="s">
        <v>1284</v>
      </c>
      <c r="D666" s="6" t="s">
        <v>1284</v>
      </c>
      <c r="E666" s="6" t="s">
        <v>1284</v>
      </c>
      <c r="F666" s="6" t="s">
        <v>1284</v>
      </c>
      <c r="G666" s="6" t="s">
        <v>1284</v>
      </c>
      <c r="H666" s="6" t="s">
        <v>1284</v>
      </c>
      <c r="I666" s="6" t="s">
        <v>1284</v>
      </c>
      <c r="J666" s="6" t="s">
        <v>1284</v>
      </c>
      <c r="K666" s="6" t="s">
        <v>1284</v>
      </c>
      <c r="L666" s="6" t="s">
        <v>1284</v>
      </c>
      <c r="M666" s="6" t="s">
        <v>1284</v>
      </c>
      <c r="N666" s="6" t="s">
        <v>1284</v>
      </c>
      <c r="O666" s="6" t="s">
        <v>1284</v>
      </c>
      <c r="P666" s="6" t="s">
        <v>1284</v>
      </c>
      <c r="Q666" s="6" t="s">
        <v>1284</v>
      </c>
      <c r="R666" s="6" t="s">
        <v>1284</v>
      </c>
      <c r="S666" t="str">
        <f>VLOOKUP(A666,Clusters!A:C,3,0)</f>
        <v>C6</v>
      </c>
    </row>
    <row r="667" spans="1:19">
      <c r="A667" t="s">
        <v>1438</v>
      </c>
      <c r="B667" s="6">
        <v>42887</v>
      </c>
      <c r="C667" s="6" t="s">
        <v>1284</v>
      </c>
      <c r="D667" s="6" t="s">
        <v>1284</v>
      </c>
      <c r="E667" s="6" t="s">
        <v>1284</v>
      </c>
      <c r="F667" s="6" t="s">
        <v>1284</v>
      </c>
      <c r="G667" s="6" t="s">
        <v>1284</v>
      </c>
      <c r="H667" s="6" t="s">
        <v>1284</v>
      </c>
      <c r="I667" s="6" t="s">
        <v>1284</v>
      </c>
      <c r="J667" s="6" t="s">
        <v>1284</v>
      </c>
      <c r="K667" s="6" t="s">
        <v>1284</v>
      </c>
      <c r="L667" s="6" t="s">
        <v>1284</v>
      </c>
      <c r="M667" s="6" t="s">
        <v>1284</v>
      </c>
      <c r="N667" s="6" t="s">
        <v>1284</v>
      </c>
      <c r="O667" s="6" t="s">
        <v>1284</v>
      </c>
      <c r="P667" s="6" t="s">
        <v>1284</v>
      </c>
      <c r="Q667" s="6" t="s">
        <v>1284</v>
      </c>
      <c r="R667" s="6" t="s">
        <v>1284</v>
      </c>
      <c r="S667" t="str">
        <f>VLOOKUP(A667,Clusters!A:C,3,0)</f>
        <v>C6</v>
      </c>
    </row>
    <row r="668" spans="1:19">
      <c r="A668" t="s">
        <v>893</v>
      </c>
      <c r="B668" s="6" t="s">
        <v>1284</v>
      </c>
      <c r="C668" s="6" t="s">
        <v>1284</v>
      </c>
      <c r="D668" s="6" t="s">
        <v>1284</v>
      </c>
      <c r="E668" s="6" t="s">
        <v>1284</v>
      </c>
      <c r="F668" s="6" t="s">
        <v>1284</v>
      </c>
      <c r="G668" s="6" t="s">
        <v>1284</v>
      </c>
      <c r="H668" s="6">
        <v>43070</v>
      </c>
      <c r="I668" s="6" t="s">
        <v>1284</v>
      </c>
      <c r="J668" s="6" t="s">
        <v>1284</v>
      </c>
      <c r="K668" s="6" t="s">
        <v>1284</v>
      </c>
      <c r="L668" s="6" t="s">
        <v>1284</v>
      </c>
      <c r="M668" s="6" t="s">
        <v>1284</v>
      </c>
      <c r="N668" s="6" t="s">
        <v>1284</v>
      </c>
      <c r="O668" s="6" t="s">
        <v>1284</v>
      </c>
      <c r="P668" s="6" t="s">
        <v>1284</v>
      </c>
      <c r="Q668" s="6" t="s">
        <v>1284</v>
      </c>
      <c r="R668" s="6" t="s">
        <v>1284</v>
      </c>
      <c r="S668" t="str">
        <f>VLOOKUP(A668,Clusters!A:C,3,0)</f>
        <v>C6</v>
      </c>
    </row>
    <row r="669" spans="1:19">
      <c r="A669" t="s">
        <v>1439</v>
      </c>
      <c r="B669" s="6" t="s">
        <v>1284</v>
      </c>
      <c r="C669" s="6" t="s">
        <v>1284</v>
      </c>
      <c r="D669" s="6" t="s">
        <v>1284</v>
      </c>
      <c r="E669" s="6" t="s">
        <v>1284</v>
      </c>
      <c r="F669" s="6" t="s">
        <v>1284</v>
      </c>
      <c r="G669" s="6" t="s">
        <v>1284</v>
      </c>
      <c r="H669" s="6" t="s">
        <v>1284</v>
      </c>
      <c r="I669" s="6" t="s">
        <v>1284</v>
      </c>
      <c r="J669" s="6" t="s">
        <v>1284</v>
      </c>
      <c r="K669" s="6" t="s">
        <v>1284</v>
      </c>
      <c r="L669" s="6">
        <v>43050</v>
      </c>
      <c r="M669" s="6" t="s">
        <v>1284</v>
      </c>
      <c r="N669" s="6" t="s">
        <v>1284</v>
      </c>
      <c r="O669" s="6" t="s">
        <v>1284</v>
      </c>
      <c r="P669" s="6" t="s">
        <v>1284</v>
      </c>
      <c r="Q669" s="6" t="s">
        <v>1284</v>
      </c>
      <c r="R669" s="6" t="s">
        <v>1284</v>
      </c>
      <c r="S669" t="str">
        <f>VLOOKUP(A669,Clusters!A:C,3,0)</f>
        <v>C6</v>
      </c>
    </row>
    <row r="670" spans="1:19">
      <c r="A670" t="s">
        <v>1440</v>
      </c>
      <c r="B670" s="6" t="s">
        <v>1284</v>
      </c>
      <c r="C670" s="6" t="s">
        <v>1284</v>
      </c>
      <c r="D670" s="6" t="s">
        <v>1284</v>
      </c>
      <c r="E670" s="6" t="s">
        <v>1284</v>
      </c>
      <c r="F670" s="6" t="s">
        <v>1284</v>
      </c>
      <c r="G670" s="6" t="s">
        <v>1284</v>
      </c>
      <c r="H670" s="6">
        <v>43070</v>
      </c>
      <c r="I670" s="6" t="s">
        <v>1284</v>
      </c>
      <c r="J670" s="6" t="s">
        <v>1284</v>
      </c>
      <c r="K670" s="6" t="s">
        <v>1284</v>
      </c>
      <c r="L670" s="6" t="s">
        <v>1284</v>
      </c>
      <c r="M670" s="6" t="s">
        <v>1284</v>
      </c>
      <c r="N670" s="6" t="s">
        <v>1284</v>
      </c>
      <c r="O670" s="6" t="s">
        <v>1284</v>
      </c>
      <c r="P670" s="6" t="s">
        <v>1284</v>
      </c>
      <c r="Q670" s="6" t="s">
        <v>1284</v>
      </c>
      <c r="R670" s="6" t="s">
        <v>1284</v>
      </c>
      <c r="S670" t="str">
        <f>VLOOKUP(A670,Clusters!A:C,3,0)</f>
        <v>C6</v>
      </c>
    </row>
    <row r="671" spans="1:19">
      <c r="A671" t="s">
        <v>1441</v>
      </c>
      <c r="B671" s="6" t="s">
        <v>1284</v>
      </c>
      <c r="C671" s="6" t="s">
        <v>1284</v>
      </c>
      <c r="D671" s="6" t="s">
        <v>1284</v>
      </c>
      <c r="E671" s="6" t="s">
        <v>1284</v>
      </c>
      <c r="F671" s="6" t="s">
        <v>1284</v>
      </c>
      <c r="G671" s="6" t="s">
        <v>1284</v>
      </c>
      <c r="H671" s="6">
        <v>43202</v>
      </c>
      <c r="I671" s="6" t="s">
        <v>1284</v>
      </c>
      <c r="J671" s="6" t="s">
        <v>1284</v>
      </c>
      <c r="K671" s="6" t="s">
        <v>1284</v>
      </c>
      <c r="L671" s="6" t="s">
        <v>1284</v>
      </c>
      <c r="M671" s="6" t="s">
        <v>1284</v>
      </c>
      <c r="N671" s="6" t="s">
        <v>1284</v>
      </c>
      <c r="O671" s="6" t="s">
        <v>1284</v>
      </c>
      <c r="P671" s="6" t="s">
        <v>1284</v>
      </c>
      <c r="Q671" s="6" t="s">
        <v>1284</v>
      </c>
      <c r="R671" s="6" t="s">
        <v>1284</v>
      </c>
      <c r="S671" t="str">
        <f>VLOOKUP(A671,Clusters!A:C,3,0)</f>
        <v>C6</v>
      </c>
    </row>
    <row r="672" spans="1:19">
      <c r="A672" t="s">
        <v>1442</v>
      </c>
      <c r="B672" s="6" t="s">
        <v>1284</v>
      </c>
      <c r="C672" s="6" t="s">
        <v>1284</v>
      </c>
      <c r="D672" s="6" t="s">
        <v>1284</v>
      </c>
      <c r="E672" s="6" t="s">
        <v>1284</v>
      </c>
      <c r="F672" s="6" t="s">
        <v>1284</v>
      </c>
      <c r="G672" s="6" t="s">
        <v>1284</v>
      </c>
      <c r="H672" s="6">
        <v>43202</v>
      </c>
      <c r="I672" s="6" t="s">
        <v>1284</v>
      </c>
      <c r="J672" s="6" t="s">
        <v>1284</v>
      </c>
      <c r="K672" s="6" t="s">
        <v>1284</v>
      </c>
      <c r="L672" s="6" t="s">
        <v>1284</v>
      </c>
      <c r="M672" s="6" t="s">
        <v>1284</v>
      </c>
      <c r="N672" s="6" t="s">
        <v>1284</v>
      </c>
      <c r="O672" s="6" t="s">
        <v>1284</v>
      </c>
      <c r="P672" s="6" t="s">
        <v>1284</v>
      </c>
      <c r="Q672" s="6" t="s">
        <v>1284</v>
      </c>
      <c r="R672" s="6" t="s">
        <v>1284</v>
      </c>
      <c r="S672" t="str">
        <f>VLOOKUP(A672,Clusters!A:C,3,0)</f>
        <v>C5</v>
      </c>
    </row>
    <row r="673" spans="1:19">
      <c r="A673" t="s">
        <v>1443</v>
      </c>
      <c r="B673" s="6">
        <v>43084</v>
      </c>
      <c r="C673" s="6" t="s">
        <v>1284</v>
      </c>
      <c r="D673" s="6" t="s">
        <v>1284</v>
      </c>
      <c r="E673" s="6" t="s">
        <v>1284</v>
      </c>
      <c r="F673" s="6" t="s">
        <v>1284</v>
      </c>
      <c r="G673" s="6" t="s">
        <v>1284</v>
      </c>
      <c r="H673" s="6" t="s">
        <v>1284</v>
      </c>
      <c r="I673" s="6" t="s">
        <v>1284</v>
      </c>
      <c r="J673" s="6" t="s">
        <v>1284</v>
      </c>
      <c r="K673" s="6" t="s">
        <v>1284</v>
      </c>
      <c r="L673" s="6" t="s">
        <v>1284</v>
      </c>
      <c r="M673" s="6" t="s">
        <v>1284</v>
      </c>
      <c r="N673" s="6" t="s">
        <v>1284</v>
      </c>
      <c r="O673" s="6" t="s">
        <v>1284</v>
      </c>
      <c r="P673" s="6" t="s">
        <v>1284</v>
      </c>
      <c r="Q673" s="6" t="s">
        <v>1284</v>
      </c>
      <c r="R673" s="6" t="s">
        <v>1284</v>
      </c>
      <c r="S673" t="str">
        <f>VLOOKUP(A673,Clusters!A:C,3,0)</f>
        <v>C6</v>
      </c>
    </row>
    <row r="674" spans="1:19">
      <c r="A674" t="s">
        <v>1188</v>
      </c>
      <c r="B674" s="6" t="s">
        <v>1284</v>
      </c>
      <c r="C674" s="6" t="s">
        <v>1284</v>
      </c>
      <c r="D674" s="6" t="s">
        <v>1284</v>
      </c>
      <c r="E674" s="6" t="s">
        <v>1284</v>
      </c>
      <c r="F674" s="6" t="s">
        <v>1284</v>
      </c>
      <c r="G674" s="6" t="s">
        <v>1284</v>
      </c>
      <c r="H674" s="6" t="s">
        <v>1284</v>
      </c>
      <c r="I674" s="6" t="s">
        <v>1284</v>
      </c>
      <c r="J674" s="6" t="s">
        <v>1284</v>
      </c>
      <c r="K674" s="6" t="s">
        <v>1284</v>
      </c>
      <c r="L674" s="6" t="s">
        <v>1284</v>
      </c>
      <c r="M674" s="6" t="s">
        <v>1284</v>
      </c>
      <c r="N674" s="6">
        <v>42957</v>
      </c>
      <c r="O674" s="6" t="s">
        <v>1284</v>
      </c>
      <c r="P674" s="6" t="s">
        <v>1284</v>
      </c>
      <c r="Q674" s="6" t="s">
        <v>1284</v>
      </c>
      <c r="R674" s="6" t="s">
        <v>1284</v>
      </c>
      <c r="S674" t="str">
        <f>VLOOKUP(A674,Clusters!A:C,3,0)</f>
        <v>C3</v>
      </c>
    </row>
    <row r="675" spans="1:19">
      <c r="A675" t="s">
        <v>1202</v>
      </c>
      <c r="B675" s="6" t="s">
        <v>1284</v>
      </c>
      <c r="C675" s="6" t="s">
        <v>1284</v>
      </c>
      <c r="D675" s="6" t="s">
        <v>1284</v>
      </c>
      <c r="E675" s="6" t="s">
        <v>1284</v>
      </c>
      <c r="F675" s="6" t="s">
        <v>1284</v>
      </c>
      <c r="G675" s="6" t="s">
        <v>1284</v>
      </c>
      <c r="H675" s="6" t="s">
        <v>1284</v>
      </c>
      <c r="I675" s="6" t="s">
        <v>1284</v>
      </c>
      <c r="J675" s="6" t="s">
        <v>1284</v>
      </c>
      <c r="K675" s="6" t="s">
        <v>1284</v>
      </c>
      <c r="L675" s="6" t="s">
        <v>1284</v>
      </c>
      <c r="M675" s="6" t="s">
        <v>1284</v>
      </c>
      <c r="N675" s="6">
        <v>42957</v>
      </c>
      <c r="O675" s="6" t="s">
        <v>1284</v>
      </c>
      <c r="P675" s="6" t="s">
        <v>1284</v>
      </c>
      <c r="Q675" s="6" t="s">
        <v>1284</v>
      </c>
      <c r="R675" s="6" t="s">
        <v>1284</v>
      </c>
      <c r="S675" t="str">
        <f>VLOOKUP(A675,Clusters!A:C,3,0)</f>
        <v>C3</v>
      </c>
    </row>
    <row r="676" spans="1:19">
      <c r="A676" t="s">
        <v>1237</v>
      </c>
      <c r="B676" s="6" t="s">
        <v>1284</v>
      </c>
      <c r="C676" s="6" t="s">
        <v>1284</v>
      </c>
      <c r="D676" s="6" t="s">
        <v>1284</v>
      </c>
      <c r="E676" s="6" t="s">
        <v>1284</v>
      </c>
      <c r="F676" s="6" t="s">
        <v>1284</v>
      </c>
      <c r="G676" s="6" t="s">
        <v>1284</v>
      </c>
      <c r="H676" s="6">
        <v>42891</v>
      </c>
      <c r="I676" s="6" t="s">
        <v>1284</v>
      </c>
      <c r="J676" s="6" t="s">
        <v>1284</v>
      </c>
      <c r="K676" s="6" t="s">
        <v>1284</v>
      </c>
      <c r="L676" s="6" t="s">
        <v>1284</v>
      </c>
      <c r="M676" s="6" t="s">
        <v>1284</v>
      </c>
      <c r="N676" s="6" t="s">
        <v>1284</v>
      </c>
      <c r="O676" s="6" t="s">
        <v>1284</v>
      </c>
      <c r="P676" s="6" t="s">
        <v>1284</v>
      </c>
      <c r="Q676" s="6" t="s">
        <v>1284</v>
      </c>
      <c r="R676" s="6" t="s">
        <v>1284</v>
      </c>
      <c r="S676" t="str">
        <f>VLOOKUP(A676,Clusters!A:C,3,0)</f>
        <v>C4</v>
      </c>
    </row>
    <row r="677" spans="1:19">
      <c r="A677" t="s">
        <v>1444</v>
      </c>
      <c r="B677" s="6" t="s">
        <v>1284</v>
      </c>
      <c r="C677" s="6" t="s">
        <v>1284</v>
      </c>
      <c r="D677" s="6" t="s">
        <v>1284</v>
      </c>
      <c r="E677" s="6" t="s">
        <v>1284</v>
      </c>
      <c r="F677" s="6" t="s">
        <v>1284</v>
      </c>
      <c r="G677" s="6" t="s">
        <v>1284</v>
      </c>
      <c r="H677" s="6" t="s">
        <v>1284</v>
      </c>
      <c r="I677" s="6" t="s">
        <v>1284</v>
      </c>
      <c r="J677" s="6">
        <v>43296</v>
      </c>
      <c r="K677" s="6" t="s">
        <v>1284</v>
      </c>
      <c r="L677" s="6" t="s">
        <v>1284</v>
      </c>
      <c r="M677" s="6" t="s">
        <v>1284</v>
      </c>
      <c r="N677" s="6" t="s">
        <v>1284</v>
      </c>
      <c r="O677" s="6" t="s">
        <v>1284</v>
      </c>
      <c r="P677" s="6" t="s">
        <v>1284</v>
      </c>
      <c r="Q677" s="6" t="s">
        <v>1284</v>
      </c>
      <c r="R677" s="6" t="s">
        <v>1284</v>
      </c>
      <c r="S677" t="str">
        <f>VLOOKUP(A677,Clusters!A:C,3,0)</f>
        <v>C5</v>
      </c>
    </row>
    <row r="678" spans="1:19">
      <c r="A678" t="s">
        <v>1174</v>
      </c>
      <c r="B678" s="6" t="s">
        <v>1284</v>
      </c>
      <c r="C678" s="6" t="s">
        <v>1284</v>
      </c>
      <c r="D678" s="6" t="s">
        <v>1284</v>
      </c>
      <c r="E678" s="6" t="s">
        <v>1284</v>
      </c>
      <c r="F678" s="6" t="s">
        <v>1284</v>
      </c>
      <c r="G678" s="6" t="s">
        <v>1284</v>
      </c>
      <c r="H678" s="6">
        <v>43465</v>
      </c>
      <c r="I678" s="6" t="s">
        <v>1284</v>
      </c>
      <c r="J678" s="6" t="s">
        <v>1284</v>
      </c>
      <c r="K678" s="6" t="s">
        <v>1284</v>
      </c>
      <c r="L678" s="6" t="s">
        <v>1284</v>
      </c>
      <c r="M678" s="6" t="s">
        <v>1284</v>
      </c>
      <c r="N678" s="6" t="s">
        <v>1284</v>
      </c>
      <c r="O678" s="6" t="s">
        <v>1284</v>
      </c>
      <c r="P678" s="6" t="s">
        <v>1284</v>
      </c>
      <c r="Q678" s="6" t="s">
        <v>1284</v>
      </c>
      <c r="R678" s="6" t="s">
        <v>1284</v>
      </c>
      <c r="S678" t="str">
        <f>VLOOKUP(A678,Clusters!A:C,3,0)</f>
        <v>C2</v>
      </c>
    </row>
    <row r="679" spans="1:19">
      <c r="A679" t="s">
        <v>1035</v>
      </c>
      <c r="B679" s="6" t="s">
        <v>1284</v>
      </c>
      <c r="C679" s="6" t="s">
        <v>1284</v>
      </c>
      <c r="D679" s="6" t="s">
        <v>1284</v>
      </c>
      <c r="E679" s="6" t="s">
        <v>1284</v>
      </c>
      <c r="F679" s="6" t="s">
        <v>1284</v>
      </c>
      <c r="G679" s="6" t="s">
        <v>1284</v>
      </c>
      <c r="H679" s="6" t="s">
        <v>1284</v>
      </c>
      <c r="I679" s="6" t="s">
        <v>1284</v>
      </c>
      <c r="J679" s="6">
        <v>42930</v>
      </c>
      <c r="K679" s="6" t="s">
        <v>1284</v>
      </c>
      <c r="L679" s="6" t="s">
        <v>1284</v>
      </c>
      <c r="M679" s="6" t="s">
        <v>1284</v>
      </c>
      <c r="N679" s="6" t="s">
        <v>1284</v>
      </c>
      <c r="O679" s="6" t="s">
        <v>1284</v>
      </c>
      <c r="P679" s="6" t="s">
        <v>1284</v>
      </c>
      <c r="Q679" s="6" t="s">
        <v>1284</v>
      </c>
      <c r="R679" s="6" t="s">
        <v>1284</v>
      </c>
      <c r="S679" t="str">
        <f>VLOOKUP(A679,Clusters!A:C,3,0)</f>
        <v>C1</v>
      </c>
    </row>
    <row r="680" spans="1:19">
      <c r="A680" t="s">
        <v>1445</v>
      </c>
      <c r="B680" s="6" t="s">
        <v>1284</v>
      </c>
      <c r="C680" s="6" t="s">
        <v>1284</v>
      </c>
      <c r="D680" s="6" t="s">
        <v>1284</v>
      </c>
      <c r="E680" s="6" t="s">
        <v>1284</v>
      </c>
      <c r="F680" s="6" t="s">
        <v>1284</v>
      </c>
      <c r="G680" s="6" t="s">
        <v>1284</v>
      </c>
      <c r="H680" s="6" t="s">
        <v>1284</v>
      </c>
      <c r="I680" s="6" t="s">
        <v>1284</v>
      </c>
      <c r="J680" s="6">
        <v>43296</v>
      </c>
      <c r="K680" s="6" t="s">
        <v>1284</v>
      </c>
      <c r="L680" s="6" t="s">
        <v>1284</v>
      </c>
      <c r="M680" s="6" t="s">
        <v>1284</v>
      </c>
      <c r="N680" s="6" t="s">
        <v>1284</v>
      </c>
      <c r="O680" s="6" t="s">
        <v>1284</v>
      </c>
      <c r="P680" s="6" t="s">
        <v>1284</v>
      </c>
      <c r="Q680" s="6" t="s">
        <v>1284</v>
      </c>
      <c r="R680" s="6" t="s">
        <v>1284</v>
      </c>
      <c r="S680" t="str">
        <f>VLOOKUP(A680,Clusters!A:C,3,0)</f>
        <v>C1</v>
      </c>
    </row>
    <row r="681" spans="1:19">
      <c r="A681" t="s">
        <v>1446</v>
      </c>
      <c r="B681" s="6" t="s">
        <v>1284</v>
      </c>
      <c r="C681" s="6" t="s">
        <v>1284</v>
      </c>
      <c r="D681" s="6" t="s">
        <v>1284</v>
      </c>
      <c r="E681" s="6" t="s">
        <v>1284</v>
      </c>
      <c r="F681" s="6" t="s">
        <v>1284</v>
      </c>
      <c r="G681" s="6" t="s">
        <v>1284</v>
      </c>
      <c r="H681" s="6" t="s">
        <v>1284</v>
      </c>
      <c r="I681" s="6" t="s">
        <v>1284</v>
      </c>
      <c r="J681" s="6">
        <v>42944</v>
      </c>
      <c r="K681" s="6" t="s">
        <v>1284</v>
      </c>
      <c r="L681" s="6" t="s">
        <v>1284</v>
      </c>
      <c r="M681" s="6" t="s">
        <v>1284</v>
      </c>
      <c r="N681" s="6" t="s">
        <v>1284</v>
      </c>
      <c r="O681" s="6" t="s">
        <v>1284</v>
      </c>
      <c r="P681" s="6" t="s">
        <v>1284</v>
      </c>
      <c r="Q681" s="6" t="s">
        <v>1284</v>
      </c>
      <c r="R681" s="6" t="s">
        <v>1284</v>
      </c>
      <c r="S681" t="str">
        <f>VLOOKUP(A681,Clusters!A:C,3,0)</f>
        <v>C4</v>
      </c>
    </row>
    <row r="682" spans="1:19">
      <c r="A682" t="s">
        <v>1033</v>
      </c>
      <c r="B682" s="6" t="s">
        <v>1284</v>
      </c>
      <c r="C682" s="6" t="s">
        <v>1284</v>
      </c>
      <c r="D682" s="6" t="s">
        <v>1284</v>
      </c>
      <c r="E682" s="6" t="s">
        <v>1284</v>
      </c>
      <c r="F682" s="6" t="s">
        <v>1284</v>
      </c>
      <c r="G682" s="6" t="s">
        <v>1284</v>
      </c>
      <c r="H682" s="6" t="s">
        <v>1284</v>
      </c>
      <c r="I682" s="6" t="s">
        <v>1284</v>
      </c>
      <c r="J682" s="6">
        <v>42922</v>
      </c>
      <c r="K682" s="6" t="s">
        <v>1284</v>
      </c>
      <c r="L682" s="6" t="s">
        <v>1284</v>
      </c>
      <c r="M682" s="6" t="s">
        <v>1284</v>
      </c>
      <c r="N682" s="6" t="s">
        <v>1284</v>
      </c>
      <c r="O682" s="6" t="s">
        <v>1284</v>
      </c>
      <c r="P682" s="6" t="s">
        <v>1284</v>
      </c>
      <c r="Q682" s="6" t="s">
        <v>1284</v>
      </c>
      <c r="R682" s="6" t="s">
        <v>1284</v>
      </c>
      <c r="S682" t="str">
        <f>VLOOKUP(A682,Clusters!A:C,3,0)</f>
        <v>C1</v>
      </c>
    </row>
    <row r="683" spans="1:19">
      <c r="A683" t="s">
        <v>827</v>
      </c>
      <c r="B683" s="6" t="s">
        <v>1284</v>
      </c>
      <c r="C683" s="6" t="s">
        <v>1284</v>
      </c>
      <c r="D683" s="6" t="s">
        <v>1284</v>
      </c>
      <c r="E683" s="6" t="s">
        <v>1284</v>
      </c>
      <c r="F683" s="6">
        <v>43464.666666666701</v>
      </c>
      <c r="G683" s="6" t="s">
        <v>1284</v>
      </c>
      <c r="H683" s="6" t="s">
        <v>1284</v>
      </c>
      <c r="I683" s="6" t="s">
        <v>1284</v>
      </c>
      <c r="J683" s="6" t="s">
        <v>1284</v>
      </c>
      <c r="K683" s="6" t="s">
        <v>1284</v>
      </c>
      <c r="L683" s="6" t="s">
        <v>1284</v>
      </c>
      <c r="M683" s="6" t="s">
        <v>1284</v>
      </c>
      <c r="N683" s="6" t="s">
        <v>1284</v>
      </c>
      <c r="O683" s="6" t="s">
        <v>1284</v>
      </c>
      <c r="P683" s="6" t="s">
        <v>1284</v>
      </c>
      <c r="Q683" s="6" t="s">
        <v>1284</v>
      </c>
      <c r="R683" s="6" t="s">
        <v>1284</v>
      </c>
      <c r="S683" t="str">
        <f>VLOOKUP(A683,Clusters!A:C,3,0)</f>
        <v>C5</v>
      </c>
    </row>
    <row r="684" spans="1:19">
      <c r="A684" t="s">
        <v>500</v>
      </c>
      <c r="B684" s="6" t="s">
        <v>1284</v>
      </c>
      <c r="C684" s="6" t="s">
        <v>1284</v>
      </c>
      <c r="D684" s="6" t="s">
        <v>1284</v>
      </c>
      <c r="E684" s="6" t="s">
        <v>1284</v>
      </c>
      <c r="F684" s="6">
        <v>42788.666666666701</v>
      </c>
      <c r="G684" s="6" t="s">
        <v>1284</v>
      </c>
      <c r="H684" s="6" t="s">
        <v>1284</v>
      </c>
      <c r="I684" s="6" t="s">
        <v>1284</v>
      </c>
      <c r="J684" s="6" t="s">
        <v>1284</v>
      </c>
      <c r="K684" s="6" t="s">
        <v>1284</v>
      </c>
      <c r="L684" s="6" t="s">
        <v>1284</v>
      </c>
      <c r="M684" s="6" t="s">
        <v>1284</v>
      </c>
      <c r="N684" s="6" t="s">
        <v>1284</v>
      </c>
      <c r="O684" s="6" t="s">
        <v>1284</v>
      </c>
      <c r="P684" s="6" t="s">
        <v>1284</v>
      </c>
      <c r="Q684" s="6" t="s">
        <v>1284</v>
      </c>
      <c r="R684" s="6" t="s">
        <v>1284</v>
      </c>
      <c r="S684" t="str">
        <f>VLOOKUP(A684,Clusters!A:C,3,0)</f>
        <v>C3</v>
      </c>
    </row>
    <row r="685" spans="1:19">
      <c r="A685" t="s">
        <v>220</v>
      </c>
      <c r="B685" s="6" t="s">
        <v>1284</v>
      </c>
      <c r="C685" s="6" t="s">
        <v>1284</v>
      </c>
      <c r="D685" s="6" t="s">
        <v>1284</v>
      </c>
      <c r="E685" s="6" t="s">
        <v>1284</v>
      </c>
      <c r="F685" s="6">
        <v>42784.666666666701</v>
      </c>
      <c r="G685" s="6" t="s">
        <v>1284</v>
      </c>
      <c r="H685" s="6" t="s">
        <v>1284</v>
      </c>
      <c r="I685" s="6" t="s">
        <v>1284</v>
      </c>
      <c r="J685" s="6" t="s">
        <v>1284</v>
      </c>
      <c r="K685" s="6" t="s">
        <v>1284</v>
      </c>
      <c r="L685" s="6" t="s">
        <v>1284</v>
      </c>
      <c r="M685" s="6" t="s">
        <v>1284</v>
      </c>
      <c r="N685" s="6" t="s">
        <v>1284</v>
      </c>
      <c r="O685" s="6" t="s">
        <v>1284</v>
      </c>
      <c r="P685" s="6" t="s">
        <v>1284</v>
      </c>
      <c r="Q685" s="6" t="s">
        <v>1284</v>
      </c>
      <c r="R685" s="6" t="s">
        <v>1284</v>
      </c>
      <c r="S685" t="str">
        <f>VLOOKUP(A685,Clusters!A:C,3,0)</f>
        <v>C1</v>
      </c>
    </row>
    <row r="686" spans="1:19">
      <c r="A686" t="s">
        <v>641</v>
      </c>
      <c r="B686" s="6" t="s">
        <v>1284</v>
      </c>
      <c r="C686" s="6" t="s">
        <v>1284</v>
      </c>
      <c r="D686" s="6" t="s">
        <v>1284</v>
      </c>
      <c r="E686" s="6" t="s">
        <v>1284</v>
      </c>
      <c r="F686" s="6" t="s">
        <v>1284</v>
      </c>
      <c r="G686" s="6" t="s">
        <v>1284</v>
      </c>
      <c r="H686" s="6">
        <v>43465</v>
      </c>
      <c r="I686" s="6" t="s">
        <v>1284</v>
      </c>
      <c r="J686" s="6" t="s">
        <v>1284</v>
      </c>
      <c r="K686" s="6" t="s">
        <v>1284</v>
      </c>
      <c r="L686" s="6" t="s">
        <v>1284</v>
      </c>
      <c r="M686" s="6" t="s">
        <v>1284</v>
      </c>
      <c r="N686" s="6" t="s">
        <v>1284</v>
      </c>
      <c r="O686" s="6" t="s">
        <v>1284</v>
      </c>
      <c r="P686" s="6" t="s">
        <v>1284</v>
      </c>
      <c r="Q686" s="6" t="s">
        <v>1284</v>
      </c>
      <c r="R686" s="6" t="s">
        <v>1284</v>
      </c>
      <c r="S686" t="str">
        <f>VLOOKUP(A686,Clusters!A:C,3,0)</f>
        <v>C4</v>
      </c>
    </row>
    <row r="687" spans="1:19">
      <c r="A687" t="s">
        <v>1235</v>
      </c>
      <c r="B687" s="6" t="s">
        <v>1284</v>
      </c>
      <c r="C687" s="6" t="s">
        <v>1284</v>
      </c>
      <c r="D687" s="6" t="s">
        <v>1284</v>
      </c>
      <c r="E687" s="6" t="s">
        <v>1284</v>
      </c>
      <c r="F687" s="6" t="s">
        <v>1284</v>
      </c>
      <c r="G687" s="6" t="s">
        <v>1284</v>
      </c>
      <c r="H687" s="6" t="s">
        <v>1284</v>
      </c>
      <c r="I687" s="6" t="s">
        <v>1284</v>
      </c>
      <c r="J687" s="6" t="s">
        <v>1284</v>
      </c>
      <c r="K687" s="6" t="s">
        <v>1284</v>
      </c>
      <c r="L687" s="6" t="s">
        <v>1284</v>
      </c>
      <c r="M687" s="6" t="s">
        <v>1284</v>
      </c>
      <c r="N687" s="6">
        <v>42957</v>
      </c>
      <c r="O687" s="6" t="s">
        <v>1284</v>
      </c>
      <c r="P687" s="6" t="s">
        <v>1284</v>
      </c>
      <c r="Q687" s="6" t="s">
        <v>1284</v>
      </c>
      <c r="R687" s="6" t="s">
        <v>1284</v>
      </c>
      <c r="S687" t="str">
        <f>VLOOKUP(A687,Clusters!A:C,3,0)</f>
        <v>C4</v>
      </c>
    </row>
    <row r="688" spans="1:19">
      <c r="A688" t="s">
        <v>1222</v>
      </c>
      <c r="B688" s="6" t="s">
        <v>1284</v>
      </c>
      <c r="C688" s="6" t="s">
        <v>1284</v>
      </c>
      <c r="D688" s="6" t="s">
        <v>1284</v>
      </c>
      <c r="E688" s="6" t="s">
        <v>1284</v>
      </c>
      <c r="F688" s="6" t="s">
        <v>1284</v>
      </c>
      <c r="G688" s="6" t="s">
        <v>1284</v>
      </c>
      <c r="H688" s="6" t="s">
        <v>1284</v>
      </c>
      <c r="I688" s="6" t="s">
        <v>1284</v>
      </c>
      <c r="J688" s="6">
        <v>42829</v>
      </c>
      <c r="K688" s="6" t="s">
        <v>1284</v>
      </c>
      <c r="L688" s="6" t="s">
        <v>1284</v>
      </c>
      <c r="M688" s="6" t="s">
        <v>1284</v>
      </c>
      <c r="N688" s="6" t="s">
        <v>1284</v>
      </c>
      <c r="O688" s="6" t="s">
        <v>1284</v>
      </c>
      <c r="P688" s="6" t="s">
        <v>1284</v>
      </c>
      <c r="Q688" s="6" t="s">
        <v>1284</v>
      </c>
      <c r="R688" s="6" t="s">
        <v>1284</v>
      </c>
      <c r="S688" t="str">
        <f>VLOOKUP(A688,Clusters!A:C,3,0)</f>
        <v>C4</v>
      </c>
    </row>
    <row r="689" spans="1:19">
      <c r="A689" t="s">
        <v>1116</v>
      </c>
      <c r="B689" s="6" t="s">
        <v>1284</v>
      </c>
      <c r="C689" s="6" t="s">
        <v>1284</v>
      </c>
      <c r="D689" s="6" t="s">
        <v>1284</v>
      </c>
      <c r="E689" s="6" t="s">
        <v>1284</v>
      </c>
      <c r="F689" s="6" t="s">
        <v>1284</v>
      </c>
      <c r="G689" s="6" t="s">
        <v>1284</v>
      </c>
      <c r="H689" s="6" t="s">
        <v>1284</v>
      </c>
      <c r="I689" s="6" t="s">
        <v>1284</v>
      </c>
      <c r="J689" s="6">
        <v>43448</v>
      </c>
      <c r="K689" s="6" t="s">
        <v>1284</v>
      </c>
      <c r="L689" s="6" t="s">
        <v>1284</v>
      </c>
      <c r="M689" s="6" t="s">
        <v>1284</v>
      </c>
      <c r="N689" s="6" t="s">
        <v>1284</v>
      </c>
      <c r="O689" s="6" t="s">
        <v>1284</v>
      </c>
      <c r="P689" s="6" t="s">
        <v>1284</v>
      </c>
      <c r="Q689" s="6" t="s">
        <v>1284</v>
      </c>
      <c r="R689" s="6" t="s">
        <v>1284</v>
      </c>
      <c r="S689" t="str">
        <f>VLOOKUP(A689,Clusters!A:C,3,0)</f>
        <v>C1</v>
      </c>
    </row>
    <row r="690" spans="1:19">
      <c r="A690" t="s">
        <v>1223</v>
      </c>
      <c r="B690" s="6" t="s">
        <v>1284</v>
      </c>
      <c r="C690" s="6" t="s">
        <v>1284</v>
      </c>
      <c r="D690" s="6" t="s">
        <v>1284</v>
      </c>
      <c r="E690" s="6" t="s">
        <v>1284</v>
      </c>
      <c r="F690" s="6" t="s">
        <v>1284</v>
      </c>
      <c r="G690" s="6" t="s">
        <v>1284</v>
      </c>
      <c r="H690" s="6" t="s">
        <v>1284</v>
      </c>
      <c r="I690" s="6" t="s">
        <v>1284</v>
      </c>
      <c r="J690" s="6">
        <v>42829</v>
      </c>
      <c r="K690" s="6" t="s">
        <v>1284</v>
      </c>
      <c r="L690" s="6" t="s">
        <v>1284</v>
      </c>
      <c r="M690" s="6" t="s">
        <v>1284</v>
      </c>
      <c r="N690" s="6" t="s">
        <v>1284</v>
      </c>
      <c r="O690" s="6" t="s">
        <v>1284</v>
      </c>
      <c r="P690" s="6" t="s">
        <v>1284</v>
      </c>
      <c r="Q690" s="6" t="s">
        <v>1284</v>
      </c>
      <c r="R690" s="6" t="s">
        <v>1284</v>
      </c>
      <c r="S690" t="str">
        <f>VLOOKUP(A690,Clusters!A:C,3,0)</f>
        <v>C4</v>
      </c>
    </row>
    <row r="691" spans="1:19">
      <c r="A691" t="s">
        <v>1224</v>
      </c>
      <c r="B691" s="6" t="s">
        <v>1284</v>
      </c>
      <c r="C691" s="6" t="s">
        <v>1284</v>
      </c>
      <c r="D691" s="6" t="s">
        <v>1284</v>
      </c>
      <c r="E691" s="6" t="s">
        <v>1284</v>
      </c>
      <c r="F691" s="6" t="s">
        <v>1284</v>
      </c>
      <c r="G691" s="6" t="s">
        <v>1284</v>
      </c>
      <c r="H691" s="6" t="s">
        <v>1284</v>
      </c>
      <c r="I691" s="6" t="s">
        <v>1284</v>
      </c>
      <c r="J691" s="6">
        <v>42829</v>
      </c>
      <c r="K691" s="6" t="s">
        <v>1284</v>
      </c>
      <c r="L691" s="6" t="s">
        <v>1284</v>
      </c>
      <c r="M691" s="6" t="s">
        <v>1284</v>
      </c>
      <c r="N691" s="6" t="s">
        <v>1284</v>
      </c>
      <c r="O691" s="6" t="s">
        <v>1284</v>
      </c>
      <c r="P691" s="6" t="s">
        <v>1284</v>
      </c>
      <c r="Q691" s="6" t="s">
        <v>1284</v>
      </c>
      <c r="R691" s="6" t="s">
        <v>1284</v>
      </c>
      <c r="S691" t="str">
        <f>VLOOKUP(A691,Clusters!A:C,3,0)</f>
        <v>C4</v>
      </c>
    </row>
    <row r="692" spans="1:19">
      <c r="A692" t="s">
        <v>1037</v>
      </c>
      <c r="B692" s="6" t="s">
        <v>1284</v>
      </c>
      <c r="C692" s="6" t="s">
        <v>1284</v>
      </c>
      <c r="D692" s="6" t="s">
        <v>1284</v>
      </c>
      <c r="E692" s="6" t="s">
        <v>1284</v>
      </c>
      <c r="F692" s="6" t="s">
        <v>1284</v>
      </c>
      <c r="G692" s="6" t="s">
        <v>1284</v>
      </c>
      <c r="H692" s="6" t="s">
        <v>1284</v>
      </c>
      <c r="I692" s="6" t="s">
        <v>1284</v>
      </c>
      <c r="J692" s="6">
        <v>42829</v>
      </c>
      <c r="K692" s="6" t="s">
        <v>1284</v>
      </c>
      <c r="L692" s="6" t="s">
        <v>1284</v>
      </c>
      <c r="M692" s="6" t="s">
        <v>1284</v>
      </c>
      <c r="N692" s="6" t="s">
        <v>1284</v>
      </c>
      <c r="O692" s="6" t="s">
        <v>1284</v>
      </c>
      <c r="P692" s="6" t="s">
        <v>1284</v>
      </c>
      <c r="Q692" s="6" t="s">
        <v>1284</v>
      </c>
      <c r="R692" s="6" t="s">
        <v>1284</v>
      </c>
      <c r="S692" t="str">
        <f>VLOOKUP(A692,Clusters!A:C,3,0)</f>
        <v>C1</v>
      </c>
    </row>
    <row r="693" spans="1:19">
      <c r="A693" t="s">
        <v>1447</v>
      </c>
      <c r="B693" s="6" t="s">
        <v>1284</v>
      </c>
      <c r="C693" s="6" t="s">
        <v>1284</v>
      </c>
      <c r="D693" s="6" t="s">
        <v>1284</v>
      </c>
      <c r="E693" s="6" t="s">
        <v>1284</v>
      </c>
      <c r="F693" s="6" t="s">
        <v>1284</v>
      </c>
      <c r="G693" s="6" t="s">
        <v>1284</v>
      </c>
      <c r="H693" s="6">
        <v>43111</v>
      </c>
      <c r="I693" s="6" t="s">
        <v>1284</v>
      </c>
      <c r="J693" s="6" t="s">
        <v>1284</v>
      </c>
      <c r="K693" s="6" t="s">
        <v>1284</v>
      </c>
      <c r="L693" s="6" t="s">
        <v>1284</v>
      </c>
      <c r="M693" s="6" t="s">
        <v>1284</v>
      </c>
      <c r="N693" s="6" t="s">
        <v>1284</v>
      </c>
      <c r="O693" s="6" t="s">
        <v>1284</v>
      </c>
      <c r="P693" s="6" t="s">
        <v>1284</v>
      </c>
      <c r="Q693" s="6" t="s">
        <v>1284</v>
      </c>
      <c r="R693" s="6" t="s">
        <v>1284</v>
      </c>
      <c r="S693" t="str">
        <f>VLOOKUP(A693,Clusters!A:C,3,0)</f>
        <v>C6</v>
      </c>
    </row>
    <row r="694" spans="1:19">
      <c r="A694" t="s">
        <v>1008</v>
      </c>
      <c r="B694" s="6" t="s">
        <v>1284</v>
      </c>
      <c r="C694" s="6" t="s">
        <v>1284</v>
      </c>
      <c r="D694" s="6" t="s">
        <v>1284</v>
      </c>
      <c r="E694" s="6" t="s">
        <v>1284</v>
      </c>
      <c r="F694" s="6" t="s">
        <v>1284</v>
      </c>
      <c r="G694" s="6" t="s">
        <v>1284</v>
      </c>
      <c r="H694" s="6" t="s">
        <v>1284</v>
      </c>
      <c r="I694" s="6" t="s">
        <v>1284</v>
      </c>
      <c r="J694" s="6">
        <v>42958</v>
      </c>
      <c r="K694" s="6" t="s">
        <v>1284</v>
      </c>
      <c r="L694" s="6" t="s">
        <v>1284</v>
      </c>
      <c r="M694" s="6" t="s">
        <v>1284</v>
      </c>
      <c r="N694" s="6" t="s">
        <v>1284</v>
      </c>
      <c r="O694" s="6" t="s">
        <v>1284</v>
      </c>
      <c r="P694" s="6" t="s">
        <v>1284</v>
      </c>
      <c r="Q694" s="6" t="s">
        <v>1284</v>
      </c>
      <c r="R694" s="6" t="s">
        <v>1284</v>
      </c>
      <c r="S694" t="str">
        <f>VLOOKUP(A694,Clusters!A:C,3,0)</f>
        <v>C6</v>
      </c>
    </row>
    <row r="695" spans="1:19">
      <c r="A695" t="s">
        <v>991</v>
      </c>
      <c r="B695" s="6" t="s">
        <v>1284</v>
      </c>
      <c r="C695" s="6" t="s">
        <v>1284</v>
      </c>
      <c r="D695" s="6" t="s">
        <v>1284</v>
      </c>
      <c r="E695" s="6" t="s">
        <v>1284</v>
      </c>
      <c r="F695" s="6" t="s">
        <v>1284</v>
      </c>
      <c r="G695" s="6" t="s">
        <v>1284</v>
      </c>
      <c r="H695" s="6" t="s">
        <v>1284</v>
      </c>
      <c r="I695" s="6" t="s">
        <v>1284</v>
      </c>
      <c r="J695" s="6">
        <v>42958</v>
      </c>
      <c r="K695" s="6" t="s">
        <v>1284</v>
      </c>
      <c r="L695" s="6" t="s">
        <v>1284</v>
      </c>
      <c r="M695" s="6" t="s">
        <v>1284</v>
      </c>
      <c r="N695" s="6" t="s">
        <v>1284</v>
      </c>
      <c r="O695" s="6" t="s">
        <v>1284</v>
      </c>
      <c r="P695" s="6" t="s">
        <v>1284</v>
      </c>
      <c r="Q695" s="6" t="s">
        <v>1284</v>
      </c>
      <c r="R695" s="6" t="s">
        <v>1284</v>
      </c>
      <c r="S695" t="str">
        <f>VLOOKUP(A695,Clusters!A:C,3,0)</f>
        <v>C6</v>
      </c>
    </row>
    <row r="696" spans="1:19">
      <c r="A696" t="s">
        <v>1448</v>
      </c>
      <c r="B696" s="6">
        <v>43266</v>
      </c>
      <c r="C696" s="6" t="s">
        <v>1284</v>
      </c>
      <c r="D696" s="6" t="s">
        <v>1284</v>
      </c>
      <c r="E696" s="6" t="s">
        <v>1284</v>
      </c>
      <c r="F696" s="6" t="s">
        <v>1284</v>
      </c>
      <c r="G696" s="6" t="s">
        <v>1284</v>
      </c>
      <c r="H696" s="6" t="s">
        <v>1284</v>
      </c>
      <c r="I696" s="6" t="s">
        <v>1284</v>
      </c>
      <c r="J696" s="6" t="s">
        <v>1284</v>
      </c>
      <c r="K696" s="6" t="s">
        <v>1284</v>
      </c>
      <c r="L696" s="6" t="s">
        <v>1284</v>
      </c>
      <c r="M696" s="6" t="s">
        <v>1284</v>
      </c>
      <c r="N696" s="6" t="s">
        <v>1284</v>
      </c>
      <c r="O696" s="6" t="s">
        <v>1284</v>
      </c>
      <c r="P696" s="6" t="s">
        <v>1284</v>
      </c>
      <c r="Q696" s="6" t="s">
        <v>1284</v>
      </c>
      <c r="R696" s="6" t="s">
        <v>1284</v>
      </c>
      <c r="S696" t="str">
        <f>VLOOKUP(A696,Clusters!A:C,3,0)</f>
        <v>C2</v>
      </c>
    </row>
    <row r="697" spans="1:19">
      <c r="A697" t="s">
        <v>1449</v>
      </c>
      <c r="B697" s="6">
        <v>43266</v>
      </c>
      <c r="C697" s="6" t="s">
        <v>1284</v>
      </c>
      <c r="D697" s="6" t="s">
        <v>1284</v>
      </c>
      <c r="E697" s="6" t="s">
        <v>1284</v>
      </c>
      <c r="F697" s="6" t="s">
        <v>1284</v>
      </c>
      <c r="G697" s="6" t="s">
        <v>1284</v>
      </c>
      <c r="H697" s="6" t="s">
        <v>1284</v>
      </c>
      <c r="I697" s="6" t="s">
        <v>1284</v>
      </c>
      <c r="J697" s="6" t="s">
        <v>1284</v>
      </c>
      <c r="K697" s="6" t="s">
        <v>1284</v>
      </c>
      <c r="L697" s="6" t="s">
        <v>1284</v>
      </c>
      <c r="M697" s="6" t="s">
        <v>1284</v>
      </c>
      <c r="N697" s="6" t="s">
        <v>1284</v>
      </c>
      <c r="O697" s="6" t="s">
        <v>1284</v>
      </c>
      <c r="P697" s="6" t="s">
        <v>1284</v>
      </c>
      <c r="Q697" s="6" t="s">
        <v>1284</v>
      </c>
      <c r="R697" s="6" t="s">
        <v>1284</v>
      </c>
      <c r="S697" t="str">
        <f>VLOOKUP(A697,Clusters!A:C,3,0)</f>
        <v>C1</v>
      </c>
    </row>
    <row r="698" spans="1:19">
      <c r="A698" t="s">
        <v>1450</v>
      </c>
      <c r="B698" s="6">
        <v>43266</v>
      </c>
      <c r="C698" s="6" t="s">
        <v>1284</v>
      </c>
      <c r="D698" s="6" t="s">
        <v>1284</v>
      </c>
      <c r="E698" s="6" t="s">
        <v>1284</v>
      </c>
      <c r="F698" s="6" t="s">
        <v>1284</v>
      </c>
      <c r="G698" s="6" t="s">
        <v>1284</v>
      </c>
      <c r="H698" s="6" t="s">
        <v>1284</v>
      </c>
      <c r="I698" s="6" t="s">
        <v>1284</v>
      </c>
      <c r="J698" s="6" t="s">
        <v>1284</v>
      </c>
      <c r="K698" s="6" t="s">
        <v>1284</v>
      </c>
      <c r="L698" s="6" t="s">
        <v>1284</v>
      </c>
      <c r="M698" s="6" t="s">
        <v>1284</v>
      </c>
      <c r="N698" s="6" t="s">
        <v>1284</v>
      </c>
      <c r="O698" s="6" t="s">
        <v>1284</v>
      </c>
      <c r="P698" s="6" t="s">
        <v>1284</v>
      </c>
      <c r="Q698" s="6" t="s">
        <v>1284</v>
      </c>
      <c r="R698" s="6" t="s">
        <v>1284</v>
      </c>
      <c r="S698" t="str">
        <f>VLOOKUP(A698,Clusters!A:C,3,0)</f>
        <v>C3</v>
      </c>
    </row>
    <row r="699" spans="1:19">
      <c r="A699" t="s">
        <v>1451</v>
      </c>
      <c r="B699" s="6">
        <v>43266</v>
      </c>
      <c r="C699" s="6" t="s">
        <v>1284</v>
      </c>
      <c r="D699" s="6" t="s">
        <v>1284</v>
      </c>
      <c r="E699" s="6" t="s">
        <v>1284</v>
      </c>
      <c r="F699" s="6" t="s">
        <v>1284</v>
      </c>
      <c r="G699" s="6" t="s">
        <v>1284</v>
      </c>
      <c r="H699" s="6" t="s">
        <v>1284</v>
      </c>
      <c r="I699" s="6" t="s">
        <v>1284</v>
      </c>
      <c r="J699" s="6" t="s">
        <v>1284</v>
      </c>
      <c r="K699" s="6" t="s">
        <v>1284</v>
      </c>
      <c r="L699" s="6" t="s">
        <v>1284</v>
      </c>
      <c r="M699" s="6" t="s">
        <v>1284</v>
      </c>
      <c r="N699" s="6" t="s">
        <v>1284</v>
      </c>
      <c r="O699" s="6" t="s">
        <v>1284</v>
      </c>
      <c r="P699" s="6" t="s">
        <v>1284</v>
      </c>
      <c r="Q699" s="6" t="s">
        <v>1284</v>
      </c>
      <c r="R699" s="6" t="s">
        <v>1284</v>
      </c>
      <c r="S699" t="str">
        <f>VLOOKUP(A699,Clusters!A:C,3,0)</f>
        <v>C2</v>
      </c>
    </row>
    <row r="700" spans="1:19">
      <c r="A700" t="s">
        <v>1452</v>
      </c>
      <c r="B700" s="6">
        <v>43126</v>
      </c>
      <c r="C700" s="6" t="s">
        <v>1284</v>
      </c>
      <c r="D700" s="6" t="s">
        <v>1284</v>
      </c>
      <c r="E700" s="6" t="s">
        <v>1284</v>
      </c>
      <c r="F700" s="6" t="s">
        <v>1284</v>
      </c>
      <c r="G700" s="6" t="s">
        <v>1284</v>
      </c>
      <c r="H700" s="6" t="s">
        <v>1284</v>
      </c>
      <c r="I700" s="6" t="s">
        <v>1284</v>
      </c>
      <c r="J700" s="6" t="s">
        <v>1284</v>
      </c>
      <c r="K700" s="6" t="s">
        <v>1284</v>
      </c>
      <c r="L700" s="6" t="s">
        <v>1284</v>
      </c>
      <c r="M700" s="6" t="s">
        <v>1284</v>
      </c>
      <c r="N700" s="6" t="s">
        <v>1284</v>
      </c>
      <c r="O700" s="6" t="s">
        <v>1284</v>
      </c>
      <c r="P700" s="6" t="s">
        <v>1284</v>
      </c>
      <c r="Q700" s="6" t="s">
        <v>1284</v>
      </c>
      <c r="R700" s="6" t="s">
        <v>1284</v>
      </c>
      <c r="S700" t="str">
        <f>VLOOKUP(A700,Clusters!A:C,3,0)</f>
        <v>C2</v>
      </c>
    </row>
    <row r="701" spans="1:19">
      <c r="A701" t="s">
        <v>1453</v>
      </c>
      <c r="B701" s="6">
        <v>43070</v>
      </c>
      <c r="C701" s="6" t="s">
        <v>1284</v>
      </c>
      <c r="D701" s="6" t="s">
        <v>1284</v>
      </c>
      <c r="E701" s="6" t="s">
        <v>1284</v>
      </c>
      <c r="F701" s="6" t="s">
        <v>1284</v>
      </c>
      <c r="G701" s="6" t="s">
        <v>1284</v>
      </c>
      <c r="H701" s="6" t="s">
        <v>1284</v>
      </c>
      <c r="I701" s="6" t="s">
        <v>1284</v>
      </c>
      <c r="J701" s="6" t="s">
        <v>1284</v>
      </c>
      <c r="K701" s="6" t="s">
        <v>1284</v>
      </c>
      <c r="L701" s="6" t="s">
        <v>1284</v>
      </c>
      <c r="M701" s="6" t="s">
        <v>1284</v>
      </c>
      <c r="N701" s="6" t="s">
        <v>1284</v>
      </c>
      <c r="O701" s="6" t="s">
        <v>1284</v>
      </c>
      <c r="P701" s="6" t="s">
        <v>1284</v>
      </c>
      <c r="Q701" s="6" t="s">
        <v>1284</v>
      </c>
      <c r="R701" s="6" t="s">
        <v>1284</v>
      </c>
      <c r="S701" t="str">
        <f>VLOOKUP(A701,Clusters!A:C,3,0)</f>
        <v>C1</v>
      </c>
    </row>
    <row r="702" spans="1:19">
      <c r="A702" t="s">
        <v>1454</v>
      </c>
      <c r="B702" s="6">
        <v>43146</v>
      </c>
      <c r="C702" s="6" t="s">
        <v>1284</v>
      </c>
      <c r="D702" s="6" t="s">
        <v>1284</v>
      </c>
      <c r="E702" s="6" t="s">
        <v>1284</v>
      </c>
      <c r="F702" s="6" t="s">
        <v>1284</v>
      </c>
      <c r="G702" s="6" t="s">
        <v>1284</v>
      </c>
      <c r="H702" s="6" t="s">
        <v>1284</v>
      </c>
      <c r="I702" s="6" t="s">
        <v>1284</v>
      </c>
      <c r="J702" s="6" t="s">
        <v>1284</v>
      </c>
      <c r="K702" s="6" t="s">
        <v>1284</v>
      </c>
      <c r="L702" s="6" t="s">
        <v>1284</v>
      </c>
      <c r="M702" s="6" t="s">
        <v>1284</v>
      </c>
      <c r="N702" s="6" t="s">
        <v>1284</v>
      </c>
      <c r="O702" s="6" t="s">
        <v>1284</v>
      </c>
      <c r="P702" s="6" t="s">
        <v>1284</v>
      </c>
      <c r="Q702" s="6" t="s">
        <v>1284</v>
      </c>
      <c r="R702" s="6" t="s">
        <v>1284</v>
      </c>
      <c r="S702" t="str">
        <f>VLOOKUP(A702,Clusters!A:C,3,0)</f>
        <v>C1</v>
      </c>
    </row>
    <row r="703" spans="1:19">
      <c r="A703" t="s">
        <v>1455</v>
      </c>
      <c r="B703" s="6" t="s">
        <v>1284</v>
      </c>
      <c r="C703" s="6" t="s">
        <v>1284</v>
      </c>
      <c r="D703" s="6" t="s">
        <v>1284</v>
      </c>
      <c r="E703" s="6" t="s">
        <v>1284</v>
      </c>
      <c r="F703" s="6" t="s">
        <v>1284</v>
      </c>
      <c r="G703" s="6" t="s">
        <v>1284</v>
      </c>
      <c r="H703" s="6" t="s">
        <v>1284</v>
      </c>
      <c r="I703" s="6" t="s">
        <v>1284</v>
      </c>
      <c r="J703" s="6" t="s">
        <v>1284</v>
      </c>
      <c r="K703" s="6" t="s">
        <v>1284</v>
      </c>
      <c r="L703" s="6">
        <v>43040</v>
      </c>
      <c r="M703" s="6" t="s">
        <v>1284</v>
      </c>
      <c r="N703" s="6" t="s">
        <v>1284</v>
      </c>
      <c r="O703" s="6" t="s">
        <v>1284</v>
      </c>
      <c r="P703" s="6" t="s">
        <v>1284</v>
      </c>
      <c r="Q703" s="6" t="s">
        <v>1284</v>
      </c>
      <c r="R703" s="6" t="s">
        <v>1284</v>
      </c>
      <c r="S703" t="str">
        <f>VLOOKUP(A703,Clusters!A:C,3,0)</f>
        <v>C1</v>
      </c>
    </row>
    <row r="704" spans="1:19">
      <c r="A704" t="s">
        <v>1456</v>
      </c>
      <c r="B704" s="6" t="s">
        <v>1284</v>
      </c>
      <c r="C704" s="6" t="s">
        <v>1284</v>
      </c>
      <c r="D704" s="6" t="s">
        <v>1284</v>
      </c>
      <c r="E704" s="6" t="s">
        <v>1284</v>
      </c>
      <c r="F704" s="6" t="s">
        <v>1284</v>
      </c>
      <c r="G704" s="6" t="s">
        <v>1284</v>
      </c>
      <c r="H704" s="6" t="s">
        <v>1284</v>
      </c>
      <c r="I704" s="6" t="s">
        <v>1284</v>
      </c>
      <c r="J704" s="6" t="s">
        <v>1284</v>
      </c>
      <c r="K704" s="6" t="s">
        <v>1284</v>
      </c>
      <c r="L704" s="6">
        <v>42993</v>
      </c>
      <c r="M704" s="6" t="s">
        <v>1284</v>
      </c>
      <c r="N704" s="6" t="s">
        <v>1284</v>
      </c>
      <c r="O704" s="6" t="s">
        <v>1284</v>
      </c>
      <c r="P704" s="6" t="s">
        <v>1284</v>
      </c>
      <c r="Q704" s="6" t="s">
        <v>1284</v>
      </c>
      <c r="R704" s="6" t="s">
        <v>1284</v>
      </c>
      <c r="S704" t="str">
        <f>VLOOKUP(A704,Clusters!A:C,3,0)</f>
        <v>C1</v>
      </c>
    </row>
    <row r="705" spans="1:19">
      <c r="A705" t="s">
        <v>1457</v>
      </c>
      <c r="B705" s="6" t="s">
        <v>1284</v>
      </c>
      <c r="C705" s="6" t="s">
        <v>1284</v>
      </c>
      <c r="D705" s="6" t="s">
        <v>1284</v>
      </c>
      <c r="E705" s="6" t="s">
        <v>1284</v>
      </c>
      <c r="F705" s="6" t="s">
        <v>1284</v>
      </c>
      <c r="G705" s="6" t="s">
        <v>1284</v>
      </c>
      <c r="H705" s="6" t="s">
        <v>1284</v>
      </c>
      <c r="I705" s="6" t="s">
        <v>1284</v>
      </c>
      <c r="J705" s="6" t="s">
        <v>1284</v>
      </c>
      <c r="K705" s="6" t="s">
        <v>1284</v>
      </c>
      <c r="L705" s="6" t="s">
        <v>1284</v>
      </c>
      <c r="M705" s="6" t="s">
        <v>1284</v>
      </c>
      <c r="N705" s="6" t="s">
        <v>1284</v>
      </c>
      <c r="O705" s="6" t="s">
        <v>1284</v>
      </c>
      <c r="P705" s="6" t="s">
        <v>1284</v>
      </c>
      <c r="Q705" s="6" t="s">
        <v>1284</v>
      </c>
      <c r="R705" s="6">
        <v>42947</v>
      </c>
      <c r="S705" t="str">
        <f>VLOOKUP(A705,Clusters!A:C,3,0)</f>
        <v>C1</v>
      </c>
    </row>
    <row r="706" spans="1:19">
      <c r="A706" t="s">
        <v>1458</v>
      </c>
      <c r="B706" s="6" t="s">
        <v>1284</v>
      </c>
      <c r="C706" s="6" t="s">
        <v>1284</v>
      </c>
      <c r="D706" s="6" t="s">
        <v>1284</v>
      </c>
      <c r="E706" s="6" t="s">
        <v>1284</v>
      </c>
      <c r="F706" s="6" t="s">
        <v>1284</v>
      </c>
      <c r="G706" s="6" t="s">
        <v>1284</v>
      </c>
      <c r="H706" s="6" t="s">
        <v>1284</v>
      </c>
      <c r="I706" s="6" t="s">
        <v>1284</v>
      </c>
      <c r="J706" s="6" t="s">
        <v>1284</v>
      </c>
      <c r="K706" s="6" t="s">
        <v>1284</v>
      </c>
      <c r="L706" s="6" t="s">
        <v>1284</v>
      </c>
      <c r="M706" s="6" t="s">
        <v>1284</v>
      </c>
      <c r="N706" s="6" t="s">
        <v>1284</v>
      </c>
      <c r="O706" s="6" t="s">
        <v>1284</v>
      </c>
      <c r="P706" s="6" t="s">
        <v>1284</v>
      </c>
      <c r="Q706" s="6" t="s">
        <v>1284</v>
      </c>
      <c r="R706" s="6">
        <v>42972</v>
      </c>
      <c r="S706" t="str">
        <f>VLOOKUP(A706,Clusters!A:C,3,0)</f>
        <v>C2</v>
      </c>
    </row>
    <row r="707" spans="1:19">
      <c r="A707" t="s">
        <v>1459</v>
      </c>
      <c r="B707" s="6">
        <v>43266</v>
      </c>
      <c r="C707" s="6" t="s">
        <v>1284</v>
      </c>
      <c r="D707" s="6" t="s">
        <v>1284</v>
      </c>
      <c r="E707" s="6" t="s">
        <v>1284</v>
      </c>
      <c r="F707" s="6" t="s">
        <v>1284</v>
      </c>
      <c r="G707" s="6" t="s">
        <v>1284</v>
      </c>
      <c r="H707" s="6" t="s">
        <v>1284</v>
      </c>
      <c r="I707" s="6" t="s">
        <v>1284</v>
      </c>
      <c r="J707" s="6" t="s">
        <v>1284</v>
      </c>
      <c r="K707" s="6" t="s">
        <v>1284</v>
      </c>
      <c r="L707" s="6" t="s">
        <v>1284</v>
      </c>
      <c r="M707" s="6" t="s">
        <v>1284</v>
      </c>
      <c r="N707" s="6" t="s">
        <v>1284</v>
      </c>
      <c r="O707" s="6" t="s">
        <v>1284</v>
      </c>
      <c r="P707" s="6" t="s">
        <v>1284</v>
      </c>
      <c r="Q707" s="6" t="s">
        <v>1284</v>
      </c>
      <c r="R707" s="6" t="s">
        <v>1284</v>
      </c>
      <c r="S707" t="str">
        <f>VLOOKUP(A707,Clusters!A:C,3,0)</f>
        <v>C1</v>
      </c>
    </row>
    <row r="708" spans="1:19">
      <c r="A708" t="s">
        <v>1460</v>
      </c>
      <c r="B708" s="6">
        <v>43266</v>
      </c>
      <c r="C708" s="6" t="s">
        <v>1284</v>
      </c>
      <c r="D708" s="6" t="s">
        <v>1284</v>
      </c>
      <c r="E708" s="6" t="s">
        <v>1284</v>
      </c>
      <c r="F708" s="6" t="s">
        <v>1284</v>
      </c>
      <c r="G708" s="6" t="s">
        <v>1284</v>
      </c>
      <c r="H708" s="6" t="s">
        <v>1284</v>
      </c>
      <c r="I708" s="6" t="s">
        <v>1284</v>
      </c>
      <c r="J708" s="6" t="s">
        <v>1284</v>
      </c>
      <c r="K708" s="6" t="s">
        <v>1284</v>
      </c>
      <c r="L708" s="6" t="s">
        <v>1284</v>
      </c>
      <c r="M708" s="6" t="s">
        <v>1284</v>
      </c>
      <c r="N708" s="6" t="s">
        <v>1284</v>
      </c>
      <c r="O708" s="6" t="s">
        <v>1284</v>
      </c>
      <c r="P708" s="6" t="s">
        <v>1284</v>
      </c>
      <c r="Q708" s="6" t="s">
        <v>1284</v>
      </c>
      <c r="R708" s="6" t="s">
        <v>1284</v>
      </c>
      <c r="S708" t="str">
        <f>VLOOKUP(A708,Clusters!A:C,3,0)</f>
        <v>C1</v>
      </c>
    </row>
    <row r="709" spans="1:19">
      <c r="A709" t="s">
        <v>1461</v>
      </c>
      <c r="B709" s="6">
        <v>43266</v>
      </c>
      <c r="C709" s="6" t="s">
        <v>1284</v>
      </c>
      <c r="D709" s="6" t="s">
        <v>1284</v>
      </c>
      <c r="E709" s="6" t="s">
        <v>1284</v>
      </c>
      <c r="F709" s="6" t="s">
        <v>1284</v>
      </c>
      <c r="G709" s="6" t="s">
        <v>1284</v>
      </c>
      <c r="H709" s="6" t="s">
        <v>1284</v>
      </c>
      <c r="I709" s="6" t="s">
        <v>1284</v>
      </c>
      <c r="J709" s="6" t="s">
        <v>1284</v>
      </c>
      <c r="K709" s="6" t="s">
        <v>1284</v>
      </c>
      <c r="L709" s="6" t="s">
        <v>1284</v>
      </c>
      <c r="M709" s="6" t="s">
        <v>1284</v>
      </c>
      <c r="N709" s="6" t="s">
        <v>1284</v>
      </c>
      <c r="O709" s="6" t="s">
        <v>1284</v>
      </c>
      <c r="P709" s="6" t="s">
        <v>1284</v>
      </c>
      <c r="Q709" s="6" t="s">
        <v>1284</v>
      </c>
      <c r="R709" s="6" t="s">
        <v>1284</v>
      </c>
      <c r="S709" t="str">
        <f>VLOOKUP(A709,Clusters!A:C,3,0)</f>
        <v>C1</v>
      </c>
    </row>
    <row r="710" spans="1:19">
      <c r="A710" t="s">
        <v>1462</v>
      </c>
      <c r="B710" s="6">
        <v>43266</v>
      </c>
      <c r="C710" s="6" t="s">
        <v>1284</v>
      </c>
      <c r="D710" s="6" t="s">
        <v>1284</v>
      </c>
      <c r="E710" s="6" t="s">
        <v>1284</v>
      </c>
      <c r="F710" s="6" t="s">
        <v>1284</v>
      </c>
      <c r="G710" s="6" t="s">
        <v>1284</v>
      </c>
      <c r="H710" s="6" t="s">
        <v>1284</v>
      </c>
      <c r="I710" s="6" t="s">
        <v>1284</v>
      </c>
      <c r="J710" s="6" t="s">
        <v>1284</v>
      </c>
      <c r="K710" s="6" t="s">
        <v>1284</v>
      </c>
      <c r="L710" s="6" t="s">
        <v>1284</v>
      </c>
      <c r="M710" s="6" t="s">
        <v>1284</v>
      </c>
      <c r="N710" s="6" t="s">
        <v>1284</v>
      </c>
      <c r="O710" s="6" t="s">
        <v>1284</v>
      </c>
      <c r="P710" s="6" t="s">
        <v>1284</v>
      </c>
      <c r="Q710" s="6" t="s">
        <v>1284</v>
      </c>
      <c r="R710" s="6" t="s">
        <v>1284</v>
      </c>
      <c r="S710" t="str">
        <f>VLOOKUP(A710,Clusters!A:C,3,0)</f>
        <v>C1</v>
      </c>
    </row>
    <row r="711" spans="1:19">
      <c r="A711" t="s">
        <v>1463</v>
      </c>
      <c r="B711" s="6">
        <v>43266</v>
      </c>
      <c r="C711" s="6" t="s">
        <v>1284</v>
      </c>
      <c r="D711" s="6" t="s">
        <v>1284</v>
      </c>
      <c r="E711" s="6" t="s">
        <v>1284</v>
      </c>
      <c r="F711" s="6" t="s">
        <v>1284</v>
      </c>
      <c r="G711" s="6" t="s">
        <v>1284</v>
      </c>
      <c r="H711" s="6" t="s">
        <v>1284</v>
      </c>
      <c r="I711" s="6" t="s">
        <v>1284</v>
      </c>
      <c r="J711" s="6" t="s">
        <v>1284</v>
      </c>
      <c r="K711" s="6" t="s">
        <v>1284</v>
      </c>
      <c r="L711" s="6" t="s">
        <v>1284</v>
      </c>
      <c r="M711" s="6" t="s">
        <v>1284</v>
      </c>
      <c r="N711" s="6" t="s">
        <v>1284</v>
      </c>
      <c r="O711" s="6" t="s">
        <v>1284</v>
      </c>
      <c r="P711" s="6" t="s">
        <v>1284</v>
      </c>
      <c r="Q711" s="6" t="s">
        <v>1284</v>
      </c>
      <c r="R711" s="6" t="s">
        <v>1284</v>
      </c>
      <c r="S711" t="str">
        <f>VLOOKUP(A711,Clusters!A:C,3,0)</f>
        <v>C1</v>
      </c>
    </row>
    <row r="712" spans="1:19">
      <c r="A712" t="s">
        <v>1464</v>
      </c>
      <c r="B712" s="6">
        <v>43084</v>
      </c>
      <c r="C712" s="6" t="s">
        <v>1284</v>
      </c>
      <c r="D712" s="6" t="s">
        <v>1284</v>
      </c>
      <c r="E712" s="6" t="s">
        <v>1284</v>
      </c>
      <c r="F712" s="6" t="s">
        <v>1284</v>
      </c>
      <c r="G712" s="6" t="s">
        <v>1284</v>
      </c>
      <c r="H712" s="6" t="s">
        <v>1284</v>
      </c>
      <c r="I712" s="6" t="s">
        <v>1284</v>
      </c>
      <c r="J712" s="6" t="s">
        <v>1284</v>
      </c>
      <c r="K712" s="6" t="s">
        <v>1284</v>
      </c>
      <c r="L712" s="6" t="s">
        <v>1284</v>
      </c>
      <c r="M712" s="6" t="s">
        <v>1284</v>
      </c>
      <c r="N712" s="6" t="s">
        <v>1284</v>
      </c>
      <c r="O712" s="6" t="s">
        <v>1284</v>
      </c>
      <c r="P712" s="6" t="s">
        <v>1284</v>
      </c>
      <c r="Q712" s="6" t="s">
        <v>1284</v>
      </c>
      <c r="R712" s="6" t="s">
        <v>1284</v>
      </c>
      <c r="S712" t="str">
        <f>VLOOKUP(A712,Clusters!A:C,3,0)</f>
        <v>C1</v>
      </c>
    </row>
    <row r="713" spans="1:19">
      <c r="A713" t="s">
        <v>1465</v>
      </c>
      <c r="B713" s="6">
        <v>43084</v>
      </c>
      <c r="C713" s="6" t="s">
        <v>1284</v>
      </c>
      <c r="D713" s="6" t="s">
        <v>1284</v>
      </c>
      <c r="E713" s="6" t="s">
        <v>1284</v>
      </c>
      <c r="F713" s="6" t="s">
        <v>1284</v>
      </c>
      <c r="G713" s="6" t="s">
        <v>1284</v>
      </c>
      <c r="H713" s="6" t="s">
        <v>1284</v>
      </c>
      <c r="I713" s="6" t="s">
        <v>1284</v>
      </c>
      <c r="J713" s="6" t="s">
        <v>1284</v>
      </c>
      <c r="K713" s="6" t="s">
        <v>1284</v>
      </c>
      <c r="L713" s="6" t="s">
        <v>1284</v>
      </c>
      <c r="M713" s="6" t="s">
        <v>1284</v>
      </c>
      <c r="N713" s="6" t="s">
        <v>1284</v>
      </c>
      <c r="O713" s="6" t="s">
        <v>1284</v>
      </c>
      <c r="P713" s="6" t="s">
        <v>1284</v>
      </c>
      <c r="Q713" s="6" t="s">
        <v>1284</v>
      </c>
      <c r="R713" s="6" t="s">
        <v>1284</v>
      </c>
      <c r="S713" t="str">
        <f>VLOOKUP(A713,Clusters!A:C,3,0)</f>
        <v>C1</v>
      </c>
    </row>
    <row r="714" spans="1:19">
      <c r="A714" t="s">
        <v>1466</v>
      </c>
      <c r="B714" s="6">
        <v>43160</v>
      </c>
      <c r="C714" s="6" t="s">
        <v>1284</v>
      </c>
      <c r="D714" s="6" t="s">
        <v>1284</v>
      </c>
      <c r="E714" s="6" t="s">
        <v>1284</v>
      </c>
      <c r="F714" s="6" t="s">
        <v>1284</v>
      </c>
      <c r="G714" s="6" t="s">
        <v>1284</v>
      </c>
      <c r="H714" s="6" t="s">
        <v>1284</v>
      </c>
      <c r="I714" s="6" t="s">
        <v>1284</v>
      </c>
      <c r="J714" s="6" t="s">
        <v>1284</v>
      </c>
      <c r="K714" s="6" t="s">
        <v>1284</v>
      </c>
      <c r="L714" s="6" t="s">
        <v>1284</v>
      </c>
      <c r="M714" s="6" t="s">
        <v>1284</v>
      </c>
      <c r="N714" s="6" t="s">
        <v>1284</v>
      </c>
      <c r="O714" s="6" t="s">
        <v>1284</v>
      </c>
      <c r="P714" s="6" t="s">
        <v>1284</v>
      </c>
      <c r="Q714" s="6" t="s">
        <v>1284</v>
      </c>
      <c r="R714" s="6" t="s">
        <v>1284</v>
      </c>
      <c r="S714" t="str">
        <f>VLOOKUP(A714,Clusters!A:C,3,0)</f>
        <v>C2</v>
      </c>
    </row>
    <row r="715" spans="1:19">
      <c r="A715" t="s">
        <v>1467</v>
      </c>
      <c r="B715" s="6">
        <v>43084</v>
      </c>
      <c r="C715" s="6" t="s">
        <v>1284</v>
      </c>
      <c r="D715" s="6" t="s">
        <v>1284</v>
      </c>
      <c r="E715" s="6" t="s">
        <v>1284</v>
      </c>
      <c r="F715" s="6" t="s">
        <v>1284</v>
      </c>
      <c r="G715" s="6" t="s">
        <v>1284</v>
      </c>
      <c r="H715" s="6" t="s">
        <v>1284</v>
      </c>
      <c r="I715" s="6" t="s">
        <v>1284</v>
      </c>
      <c r="J715" s="6" t="s">
        <v>1284</v>
      </c>
      <c r="K715" s="6" t="s">
        <v>1284</v>
      </c>
      <c r="L715" s="6" t="s">
        <v>1284</v>
      </c>
      <c r="M715" s="6" t="s">
        <v>1284</v>
      </c>
      <c r="N715" s="6" t="s">
        <v>1284</v>
      </c>
      <c r="O715" s="6" t="s">
        <v>1284</v>
      </c>
      <c r="P715" s="6" t="s">
        <v>1284</v>
      </c>
      <c r="Q715" s="6" t="s">
        <v>1284</v>
      </c>
      <c r="R715" s="6" t="s">
        <v>1284</v>
      </c>
      <c r="S715" t="str">
        <f>VLOOKUP(A715,Clusters!A:C,3,0)</f>
        <v>C2</v>
      </c>
    </row>
    <row r="716" spans="1:19">
      <c r="A716" t="s">
        <v>1468</v>
      </c>
      <c r="B716" s="6">
        <v>43145</v>
      </c>
      <c r="C716" s="6" t="s">
        <v>1284</v>
      </c>
      <c r="D716" s="6" t="s">
        <v>1284</v>
      </c>
      <c r="E716" s="6" t="s">
        <v>1284</v>
      </c>
      <c r="F716" s="6" t="s">
        <v>1284</v>
      </c>
      <c r="G716" s="6" t="s">
        <v>1284</v>
      </c>
      <c r="H716" s="6" t="s">
        <v>1284</v>
      </c>
      <c r="I716" s="6" t="s">
        <v>1284</v>
      </c>
      <c r="J716" s="6" t="s">
        <v>1284</v>
      </c>
      <c r="K716" s="6" t="s">
        <v>1284</v>
      </c>
      <c r="L716" s="6" t="s">
        <v>1284</v>
      </c>
      <c r="M716" s="6" t="s">
        <v>1284</v>
      </c>
      <c r="N716" s="6" t="s">
        <v>1284</v>
      </c>
      <c r="O716" s="6" t="s">
        <v>1284</v>
      </c>
      <c r="P716" s="6" t="s">
        <v>1284</v>
      </c>
      <c r="Q716" s="6" t="s">
        <v>1284</v>
      </c>
      <c r="R716" s="6" t="s">
        <v>1284</v>
      </c>
      <c r="S716" t="str">
        <f>VLOOKUP(A716,Clusters!A:C,3,0)</f>
        <v>C2</v>
      </c>
    </row>
    <row r="717" spans="1:19">
      <c r="A717" t="s">
        <v>1469</v>
      </c>
      <c r="B717" s="6">
        <v>43266</v>
      </c>
      <c r="C717" s="6" t="s">
        <v>1284</v>
      </c>
      <c r="D717" s="6" t="s">
        <v>1284</v>
      </c>
      <c r="E717" s="6" t="s">
        <v>1284</v>
      </c>
      <c r="F717" s="6" t="s">
        <v>1284</v>
      </c>
      <c r="G717" s="6" t="s">
        <v>1284</v>
      </c>
      <c r="H717" s="6" t="s">
        <v>1284</v>
      </c>
      <c r="I717" s="6" t="s">
        <v>1284</v>
      </c>
      <c r="J717" s="6" t="s">
        <v>1284</v>
      </c>
      <c r="K717" s="6" t="s">
        <v>1284</v>
      </c>
      <c r="L717" s="6" t="s">
        <v>1284</v>
      </c>
      <c r="M717" s="6" t="s">
        <v>1284</v>
      </c>
      <c r="N717" s="6" t="s">
        <v>1284</v>
      </c>
      <c r="O717" s="6" t="s">
        <v>1284</v>
      </c>
      <c r="P717" s="6" t="s">
        <v>1284</v>
      </c>
      <c r="Q717" s="6" t="s">
        <v>1284</v>
      </c>
      <c r="R717" s="6" t="s">
        <v>1284</v>
      </c>
      <c r="S717" t="str">
        <f>VLOOKUP(A717,Clusters!A:C,3,0)</f>
        <v>C1</v>
      </c>
    </row>
    <row r="718" spans="1:19">
      <c r="A718" t="s">
        <v>1470</v>
      </c>
      <c r="B718" s="6">
        <v>43266</v>
      </c>
      <c r="C718" s="6" t="s">
        <v>1284</v>
      </c>
      <c r="D718" s="6" t="s">
        <v>1284</v>
      </c>
      <c r="E718" s="6" t="s">
        <v>1284</v>
      </c>
      <c r="F718" s="6" t="s">
        <v>1284</v>
      </c>
      <c r="G718" s="6" t="s">
        <v>1284</v>
      </c>
      <c r="H718" s="6" t="s">
        <v>1284</v>
      </c>
      <c r="I718" s="6" t="s">
        <v>1284</v>
      </c>
      <c r="J718" s="6" t="s">
        <v>1284</v>
      </c>
      <c r="K718" s="6" t="s">
        <v>1284</v>
      </c>
      <c r="L718" s="6" t="s">
        <v>1284</v>
      </c>
      <c r="M718" s="6" t="s">
        <v>1284</v>
      </c>
      <c r="N718" s="6" t="s">
        <v>1284</v>
      </c>
      <c r="O718" s="6" t="s">
        <v>1284</v>
      </c>
      <c r="P718" s="6" t="s">
        <v>1284</v>
      </c>
      <c r="Q718" s="6" t="s">
        <v>1284</v>
      </c>
      <c r="R718" s="6" t="s">
        <v>1284</v>
      </c>
      <c r="S718" t="str">
        <f>VLOOKUP(A718,Clusters!A:C,3,0)</f>
        <v>C1</v>
      </c>
    </row>
    <row r="719" spans="1:19">
      <c r="A719" t="s">
        <v>1471</v>
      </c>
      <c r="B719" s="6">
        <v>43266</v>
      </c>
      <c r="C719" s="6" t="s">
        <v>1284</v>
      </c>
      <c r="D719" s="6" t="s">
        <v>1284</v>
      </c>
      <c r="E719" s="6" t="s">
        <v>1284</v>
      </c>
      <c r="F719" s="6" t="s">
        <v>1284</v>
      </c>
      <c r="G719" s="6" t="s">
        <v>1284</v>
      </c>
      <c r="H719" s="6" t="s">
        <v>1284</v>
      </c>
      <c r="I719" s="6" t="s">
        <v>1284</v>
      </c>
      <c r="J719" s="6" t="s">
        <v>1284</v>
      </c>
      <c r="K719" s="6" t="s">
        <v>1284</v>
      </c>
      <c r="L719" s="6" t="s">
        <v>1284</v>
      </c>
      <c r="M719" s="6" t="s">
        <v>1284</v>
      </c>
      <c r="N719" s="6" t="s">
        <v>1284</v>
      </c>
      <c r="O719" s="6" t="s">
        <v>1284</v>
      </c>
      <c r="P719" s="6" t="s">
        <v>1284</v>
      </c>
      <c r="Q719" s="6" t="s">
        <v>1284</v>
      </c>
      <c r="R719" s="6" t="s">
        <v>1284</v>
      </c>
      <c r="S719" t="str">
        <f>VLOOKUP(A719,Clusters!A:C,3,0)</f>
        <v>C1</v>
      </c>
    </row>
    <row r="720" spans="1:19">
      <c r="A720" t="s">
        <v>1472</v>
      </c>
      <c r="B720" s="6">
        <v>43266</v>
      </c>
      <c r="C720" s="6" t="s">
        <v>1284</v>
      </c>
      <c r="D720" s="6" t="s">
        <v>1284</v>
      </c>
      <c r="E720" s="6" t="s">
        <v>1284</v>
      </c>
      <c r="F720" s="6" t="s">
        <v>1284</v>
      </c>
      <c r="G720" s="6" t="s">
        <v>1284</v>
      </c>
      <c r="H720" s="6" t="s">
        <v>1284</v>
      </c>
      <c r="I720" s="6" t="s">
        <v>1284</v>
      </c>
      <c r="J720" s="6" t="s">
        <v>1284</v>
      </c>
      <c r="K720" s="6" t="s">
        <v>1284</v>
      </c>
      <c r="L720" s="6" t="s">
        <v>1284</v>
      </c>
      <c r="M720" s="6" t="s">
        <v>1284</v>
      </c>
      <c r="N720" s="6" t="s">
        <v>1284</v>
      </c>
      <c r="O720" s="6" t="s">
        <v>1284</v>
      </c>
      <c r="P720" s="6" t="s">
        <v>1284</v>
      </c>
      <c r="Q720" s="6" t="s">
        <v>1284</v>
      </c>
      <c r="R720" s="6" t="s">
        <v>1284</v>
      </c>
      <c r="S720" t="str">
        <f>VLOOKUP(A720,Clusters!A:C,3,0)</f>
        <v>C1</v>
      </c>
    </row>
    <row r="721" spans="1:19">
      <c r="A721" t="s">
        <v>1473</v>
      </c>
      <c r="B721" s="6">
        <v>43266</v>
      </c>
      <c r="C721" s="6" t="s">
        <v>1284</v>
      </c>
      <c r="D721" s="6" t="s">
        <v>1284</v>
      </c>
      <c r="E721" s="6" t="s">
        <v>1284</v>
      </c>
      <c r="F721" s="6" t="s">
        <v>1284</v>
      </c>
      <c r="G721" s="6" t="s">
        <v>1284</v>
      </c>
      <c r="H721" s="6" t="s">
        <v>1284</v>
      </c>
      <c r="I721" s="6" t="s">
        <v>1284</v>
      </c>
      <c r="J721" s="6" t="s">
        <v>1284</v>
      </c>
      <c r="K721" s="6" t="s">
        <v>1284</v>
      </c>
      <c r="L721" s="6" t="s">
        <v>1284</v>
      </c>
      <c r="M721" s="6" t="s">
        <v>1284</v>
      </c>
      <c r="N721" s="6" t="s">
        <v>1284</v>
      </c>
      <c r="O721" s="6" t="s">
        <v>1284</v>
      </c>
      <c r="P721" s="6" t="s">
        <v>1284</v>
      </c>
      <c r="Q721" s="6" t="s">
        <v>1284</v>
      </c>
      <c r="R721" s="6" t="s">
        <v>1284</v>
      </c>
      <c r="S721" t="str">
        <f>VLOOKUP(A721,Clusters!A:C,3,0)</f>
        <v>C1</v>
      </c>
    </row>
    <row r="722" spans="1:19">
      <c r="A722" t="s">
        <v>1474</v>
      </c>
      <c r="B722" s="6">
        <v>43266</v>
      </c>
      <c r="C722" s="6" t="s">
        <v>1284</v>
      </c>
      <c r="D722" s="6" t="s">
        <v>1284</v>
      </c>
      <c r="E722" s="6" t="s">
        <v>1284</v>
      </c>
      <c r="F722" s="6" t="s">
        <v>1284</v>
      </c>
      <c r="G722" s="6" t="s">
        <v>1284</v>
      </c>
      <c r="H722" s="6" t="s">
        <v>1284</v>
      </c>
      <c r="I722" s="6" t="s">
        <v>1284</v>
      </c>
      <c r="J722" s="6" t="s">
        <v>1284</v>
      </c>
      <c r="K722" s="6" t="s">
        <v>1284</v>
      </c>
      <c r="L722" s="6" t="s">
        <v>1284</v>
      </c>
      <c r="M722" s="6" t="s">
        <v>1284</v>
      </c>
      <c r="N722" s="6" t="s">
        <v>1284</v>
      </c>
      <c r="O722" s="6" t="s">
        <v>1284</v>
      </c>
      <c r="P722" s="6" t="s">
        <v>1284</v>
      </c>
      <c r="Q722" s="6" t="s">
        <v>1284</v>
      </c>
      <c r="R722" s="6" t="s">
        <v>1284</v>
      </c>
      <c r="S722" t="str">
        <f>VLOOKUP(A722,Clusters!A:C,3,0)</f>
        <v>C1</v>
      </c>
    </row>
    <row r="723" spans="1:19">
      <c r="A723" t="s">
        <v>1475</v>
      </c>
      <c r="B723" s="6">
        <v>43160</v>
      </c>
      <c r="C723" s="6" t="s">
        <v>1284</v>
      </c>
      <c r="D723" s="6" t="s">
        <v>1284</v>
      </c>
      <c r="E723" s="6" t="s">
        <v>1284</v>
      </c>
      <c r="F723" s="6" t="s">
        <v>1284</v>
      </c>
      <c r="G723" s="6" t="s">
        <v>1284</v>
      </c>
      <c r="H723" s="6" t="s">
        <v>1284</v>
      </c>
      <c r="I723" s="6" t="s">
        <v>1284</v>
      </c>
      <c r="J723" s="6" t="s">
        <v>1284</v>
      </c>
      <c r="K723" s="6" t="s">
        <v>1284</v>
      </c>
      <c r="L723" s="6" t="s">
        <v>1284</v>
      </c>
      <c r="M723" s="6" t="s">
        <v>1284</v>
      </c>
      <c r="N723" s="6" t="s">
        <v>1284</v>
      </c>
      <c r="O723" s="6" t="s">
        <v>1284</v>
      </c>
      <c r="P723" s="6" t="s">
        <v>1284</v>
      </c>
      <c r="Q723" s="6" t="s">
        <v>1284</v>
      </c>
      <c r="R723" s="6" t="s">
        <v>1284</v>
      </c>
      <c r="S723" t="str">
        <f>VLOOKUP(A723,Clusters!A:C,3,0)</f>
        <v>C1</v>
      </c>
    </row>
    <row r="724" spans="1:19">
      <c r="A724" t="s">
        <v>1476</v>
      </c>
      <c r="B724" s="6">
        <v>43266</v>
      </c>
      <c r="C724" s="6" t="s">
        <v>1284</v>
      </c>
      <c r="D724" s="6" t="s">
        <v>1284</v>
      </c>
      <c r="E724" s="6" t="s">
        <v>1284</v>
      </c>
      <c r="F724" s="6" t="s">
        <v>1284</v>
      </c>
      <c r="G724" s="6" t="s">
        <v>1284</v>
      </c>
      <c r="H724" s="6" t="s">
        <v>1284</v>
      </c>
      <c r="I724" s="6" t="s">
        <v>1284</v>
      </c>
      <c r="J724" s="6" t="s">
        <v>1284</v>
      </c>
      <c r="K724" s="6" t="s">
        <v>1284</v>
      </c>
      <c r="L724" s="6" t="s">
        <v>1284</v>
      </c>
      <c r="M724" s="6" t="s">
        <v>1284</v>
      </c>
      <c r="N724" s="6" t="s">
        <v>1284</v>
      </c>
      <c r="O724" s="6" t="s">
        <v>1284</v>
      </c>
      <c r="P724" s="6" t="s">
        <v>1284</v>
      </c>
      <c r="Q724" s="6" t="s">
        <v>1284</v>
      </c>
      <c r="R724" s="6" t="s">
        <v>1284</v>
      </c>
      <c r="S724" t="str">
        <f>VLOOKUP(A724,Clusters!A:C,3,0)</f>
        <v>C1</v>
      </c>
    </row>
    <row r="725" spans="1:19">
      <c r="A725" t="s">
        <v>1477</v>
      </c>
      <c r="B725" s="6">
        <v>43084</v>
      </c>
      <c r="C725" s="6" t="s">
        <v>1284</v>
      </c>
      <c r="D725" s="6" t="s">
        <v>1284</v>
      </c>
      <c r="E725" s="6" t="s">
        <v>1284</v>
      </c>
      <c r="F725" s="6" t="s">
        <v>1284</v>
      </c>
      <c r="G725" s="6" t="s">
        <v>1284</v>
      </c>
      <c r="H725" s="6" t="s">
        <v>1284</v>
      </c>
      <c r="I725" s="6" t="s">
        <v>1284</v>
      </c>
      <c r="J725" s="6" t="s">
        <v>1284</v>
      </c>
      <c r="K725" s="6" t="s">
        <v>1284</v>
      </c>
      <c r="L725" s="6" t="s">
        <v>1284</v>
      </c>
      <c r="M725" s="6" t="s">
        <v>1284</v>
      </c>
      <c r="N725" s="6" t="s">
        <v>1284</v>
      </c>
      <c r="O725" s="6" t="s">
        <v>1284</v>
      </c>
      <c r="P725" s="6" t="s">
        <v>1284</v>
      </c>
      <c r="Q725" s="6" t="s">
        <v>1284</v>
      </c>
      <c r="R725" s="6" t="s">
        <v>1284</v>
      </c>
      <c r="S725" t="str">
        <f>VLOOKUP(A725,Clusters!A:C,3,0)</f>
        <v>C1</v>
      </c>
    </row>
    <row r="726" spans="1:19">
      <c r="A726" t="s">
        <v>1478</v>
      </c>
      <c r="B726" s="6">
        <v>43145</v>
      </c>
      <c r="C726" s="6" t="s">
        <v>1284</v>
      </c>
      <c r="D726" s="6" t="s">
        <v>1284</v>
      </c>
      <c r="E726" s="6" t="s">
        <v>1284</v>
      </c>
      <c r="F726" s="6" t="s">
        <v>1284</v>
      </c>
      <c r="G726" s="6" t="s">
        <v>1284</v>
      </c>
      <c r="H726" s="6" t="s">
        <v>1284</v>
      </c>
      <c r="I726" s="6" t="s">
        <v>1284</v>
      </c>
      <c r="J726" s="6" t="s">
        <v>1284</v>
      </c>
      <c r="K726" s="6" t="s">
        <v>1284</v>
      </c>
      <c r="L726" s="6" t="s">
        <v>1284</v>
      </c>
      <c r="M726" s="6" t="s">
        <v>1284</v>
      </c>
      <c r="N726" s="6" t="s">
        <v>1284</v>
      </c>
      <c r="O726" s="6" t="s">
        <v>1284</v>
      </c>
      <c r="P726" s="6" t="s">
        <v>1284</v>
      </c>
      <c r="Q726" s="6" t="s">
        <v>1284</v>
      </c>
      <c r="R726" s="6" t="s">
        <v>1284</v>
      </c>
      <c r="S726" t="str">
        <f>VLOOKUP(A726,Clusters!A:C,3,0)</f>
        <v>C2</v>
      </c>
    </row>
    <row r="727" spans="1:19">
      <c r="A727" t="s">
        <v>1479</v>
      </c>
      <c r="B727" s="6">
        <v>43145</v>
      </c>
      <c r="C727" s="6" t="s">
        <v>1284</v>
      </c>
      <c r="D727" s="6" t="s">
        <v>1284</v>
      </c>
      <c r="E727" s="6" t="s">
        <v>1284</v>
      </c>
      <c r="F727" s="6" t="s">
        <v>1284</v>
      </c>
      <c r="G727" s="6" t="s">
        <v>1284</v>
      </c>
      <c r="H727" s="6" t="s">
        <v>1284</v>
      </c>
      <c r="I727" s="6" t="s">
        <v>1284</v>
      </c>
      <c r="J727" s="6" t="s">
        <v>1284</v>
      </c>
      <c r="K727" s="6" t="s">
        <v>1284</v>
      </c>
      <c r="L727" s="6" t="s">
        <v>1284</v>
      </c>
      <c r="M727" s="6" t="s">
        <v>1284</v>
      </c>
      <c r="N727" s="6" t="s">
        <v>1284</v>
      </c>
      <c r="O727" s="6" t="s">
        <v>1284</v>
      </c>
      <c r="P727" s="6" t="s">
        <v>1284</v>
      </c>
      <c r="Q727" s="6" t="s">
        <v>1284</v>
      </c>
      <c r="R727" s="6" t="s">
        <v>1284</v>
      </c>
      <c r="S727" t="str">
        <f>VLOOKUP(A727,Clusters!A:C,3,0)</f>
        <v>C1</v>
      </c>
    </row>
    <row r="728" spans="1:19">
      <c r="A728" t="s">
        <v>1480</v>
      </c>
      <c r="B728" s="6">
        <v>43084</v>
      </c>
      <c r="C728" s="6" t="s">
        <v>1284</v>
      </c>
      <c r="D728" s="6" t="s">
        <v>1284</v>
      </c>
      <c r="E728" s="6" t="s">
        <v>1284</v>
      </c>
      <c r="F728" s="6" t="s">
        <v>1284</v>
      </c>
      <c r="G728" s="6" t="s">
        <v>1284</v>
      </c>
      <c r="H728" s="6" t="s">
        <v>1284</v>
      </c>
      <c r="I728" s="6" t="s">
        <v>1284</v>
      </c>
      <c r="J728" s="6" t="s">
        <v>1284</v>
      </c>
      <c r="K728" s="6" t="s">
        <v>1284</v>
      </c>
      <c r="L728" s="6" t="s">
        <v>1284</v>
      </c>
      <c r="M728" s="6" t="s">
        <v>1284</v>
      </c>
      <c r="N728" s="6" t="s">
        <v>1284</v>
      </c>
      <c r="O728" s="6" t="s">
        <v>1284</v>
      </c>
      <c r="P728" s="6" t="s">
        <v>1284</v>
      </c>
      <c r="Q728" s="6" t="s">
        <v>1284</v>
      </c>
      <c r="R728" s="6" t="s">
        <v>1284</v>
      </c>
      <c r="S728" t="str">
        <f>VLOOKUP(A728,Clusters!A:C,3,0)</f>
        <v>C2</v>
      </c>
    </row>
    <row r="729" spans="1:19">
      <c r="A729" t="s">
        <v>1481</v>
      </c>
      <c r="B729" s="6" t="s">
        <v>1284</v>
      </c>
      <c r="C729" s="6" t="s">
        <v>1284</v>
      </c>
      <c r="D729" s="6" t="s">
        <v>1284</v>
      </c>
      <c r="E729" s="6" t="s">
        <v>1284</v>
      </c>
      <c r="F729" s="6" t="s">
        <v>1284</v>
      </c>
      <c r="G729" s="6" t="s">
        <v>1284</v>
      </c>
      <c r="H729" s="6" t="s">
        <v>1284</v>
      </c>
      <c r="I729" s="6" t="s">
        <v>1284</v>
      </c>
      <c r="J729" s="6" t="s">
        <v>1284</v>
      </c>
      <c r="K729" s="6" t="s">
        <v>1284</v>
      </c>
      <c r="L729" s="6">
        <v>43235</v>
      </c>
      <c r="M729" s="6" t="s">
        <v>1284</v>
      </c>
      <c r="N729" s="6" t="s">
        <v>1284</v>
      </c>
      <c r="O729" s="6" t="s">
        <v>1284</v>
      </c>
      <c r="P729" s="6" t="s">
        <v>1284</v>
      </c>
      <c r="Q729" s="6" t="s">
        <v>1284</v>
      </c>
      <c r="R729" s="6" t="s">
        <v>1284</v>
      </c>
      <c r="S729" t="str">
        <f>VLOOKUP(A729,Clusters!A:C,3,0)</f>
        <v>C2</v>
      </c>
    </row>
    <row r="730" spans="1:19">
      <c r="A730" t="s">
        <v>1482</v>
      </c>
      <c r="B730" s="6" t="s">
        <v>1284</v>
      </c>
      <c r="C730" s="6" t="s">
        <v>1284</v>
      </c>
      <c r="D730" s="6" t="s">
        <v>1284</v>
      </c>
      <c r="E730" s="6" t="s">
        <v>1284</v>
      </c>
      <c r="F730" s="6" t="s">
        <v>1284</v>
      </c>
      <c r="G730" s="6" t="s">
        <v>1284</v>
      </c>
      <c r="H730" s="6" t="s">
        <v>1284</v>
      </c>
      <c r="I730" s="6" t="s">
        <v>1284</v>
      </c>
      <c r="J730" s="6" t="s">
        <v>1284</v>
      </c>
      <c r="K730" s="6" t="s">
        <v>1284</v>
      </c>
      <c r="L730" s="6">
        <v>42824</v>
      </c>
      <c r="M730" s="6" t="s">
        <v>1284</v>
      </c>
      <c r="N730" s="6" t="s">
        <v>1284</v>
      </c>
      <c r="O730" s="6" t="s">
        <v>1284</v>
      </c>
      <c r="P730" s="6" t="s">
        <v>1284</v>
      </c>
      <c r="Q730" s="6" t="s">
        <v>1284</v>
      </c>
      <c r="R730" s="6" t="s">
        <v>1284</v>
      </c>
      <c r="S730" t="str">
        <f>VLOOKUP(A730,Clusters!A:C,3,0)</f>
        <v>C1</v>
      </c>
    </row>
    <row r="731" spans="1:19">
      <c r="A731" t="s">
        <v>1483</v>
      </c>
      <c r="B731" s="6">
        <v>43070</v>
      </c>
      <c r="C731" s="6" t="s">
        <v>1284</v>
      </c>
      <c r="D731" s="6" t="s">
        <v>1284</v>
      </c>
      <c r="E731" s="6" t="s">
        <v>1284</v>
      </c>
      <c r="F731" s="6" t="s">
        <v>1284</v>
      </c>
      <c r="G731" s="6" t="s">
        <v>1284</v>
      </c>
      <c r="H731" s="6" t="s">
        <v>1284</v>
      </c>
      <c r="I731" s="6" t="s">
        <v>1284</v>
      </c>
      <c r="J731" s="6" t="s">
        <v>1284</v>
      </c>
      <c r="K731" s="6" t="s">
        <v>1284</v>
      </c>
      <c r="L731" s="6" t="s">
        <v>1284</v>
      </c>
      <c r="M731" s="6" t="s">
        <v>1284</v>
      </c>
      <c r="N731" s="6" t="s">
        <v>1284</v>
      </c>
      <c r="O731" s="6" t="s">
        <v>1284</v>
      </c>
      <c r="P731" s="6" t="s">
        <v>1284</v>
      </c>
      <c r="Q731" s="6" t="s">
        <v>1284</v>
      </c>
      <c r="R731" s="6" t="s">
        <v>1284</v>
      </c>
      <c r="S731" t="str">
        <f>VLOOKUP(A731,Clusters!A:C,3,0)</f>
        <v>C1</v>
      </c>
    </row>
    <row r="732" spans="1:19">
      <c r="A732" t="s">
        <v>1484</v>
      </c>
      <c r="B732" s="6">
        <v>42992</v>
      </c>
      <c r="C732" s="6" t="s">
        <v>1284</v>
      </c>
      <c r="D732" s="6" t="s">
        <v>1284</v>
      </c>
      <c r="E732" s="6" t="s">
        <v>1284</v>
      </c>
      <c r="F732" s="6" t="s">
        <v>1284</v>
      </c>
      <c r="G732" s="6" t="s">
        <v>1284</v>
      </c>
      <c r="H732" s="6" t="s">
        <v>1284</v>
      </c>
      <c r="I732" s="6" t="s">
        <v>1284</v>
      </c>
      <c r="J732" s="6" t="s">
        <v>1284</v>
      </c>
      <c r="K732" s="6" t="s">
        <v>1284</v>
      </c>
      <c r="L732" s="6" t="s">
        <v>1284</v>
      </c>
      <c r="M732" s="6" t="s">
        <v>1284</v>
      </c>
      <c r="N732" s="6" t="s">
        <v>1284</v>
      </c>
      <c r="O732" s="6" t="s">
        <v>1284</v>
      </c>
      <c r="P732" s="6" t="s">
        <v>1284</v>
      </c>
      <c r="Q732" s="6" t="s">
        <v>1284</v>
      </c>
      <c r="R732" s="6" t="s">
        <v>1284</v>
      </c>
      <c r="S732" t="str">
        <f>VLOOKUP(A732,Clusters!A:C,3,0)</f>
        <v>C2</v>
      </c>
    </row>
    <row r="733" spans="1:19">
      <c r="A733" t="s">
        <v>1485</v>
      </c>
      <c r="B733" s="6">
        <v>42901</v>
      </c>
      <c r="C733" s="6" t="s">
        <v>1284</v>
      </c>
      <c r="D733" s="6" t="s">
        <v>1284</v>
      </c>
      <c r="E733" s="6" t="s">
        <v>1284</v>
      </c>
      <c r="F733" s="6" t="s">
        <v>1284</v>
      </c>
      <c r="G733" s="6" t="s">
        <v>1284</v>
      </c>
      <c r="H733" s="6" t="s">
        <v>1284</v>
      </c>
      <c r="I733" s="6" t="s">
        <v>1284</v>
      </c>
      <c r="J733" s="6" t="s">
        <v>1284</v>
      </c>
      <c r="K733" s="6" t="s">
        <v>1284</v>
      </c>
      <c r="L733" s="6" t="s">
        <v>1284</v>
      </c>
      <c r="M733" s="6" t="s">
        <v>1284</v>
      </c>
      <c r="N733" s="6" t="s">
        <v>1284</v>
      </c>
      <c r="O733" s="6" t="s">
        <v>1284</v>
      </c>
      <c r="P733" s="6" t="s">
        <v>1284</v>
      </c>
      <c r="Q733" s="6" t="s">
        <v>1284</v>
      </c>
      <c r="R733" s="6" t="s">
        <v>1284</v>
      </c>
      <c r="S733" t="str">
        <f>VLOOKUP(A733,Clusters!A:C,3,0)</f>
        <v>C2</v>
      </c>
    </row>
    <row r="734" spans="1:19">
      <c r="A734" t="s">
        <v>1486</v>
      </c>
      <c r="B734" s="6">
        <v>43266</v>
      </c>
      <c r="C734" s="6" t="s">
        <v>1284</v>
      </c>
      <c r="D734" s="6" t="s">
        <v>1284</v>
      </c>
      <c r="E734" s="6" t="s">
        <v>1284</v>
      </c>
      <c r="F734" s="6" t="s">
        <v>1284</v>
      </c>
      <c r="G734" s="6" t="s">
        <v>1284</v>
      </c>
      <c r="H734" s="6" t="s">
        <v>1284</v>
      </c>
      <c r="I734" s="6" t="s">
        <v>1284</v>
      </c>
      <c r="J734" s="6" t="s">
        <v>1284</v>
      </c>
      <c r="K734" s="6" t="s">
        <v>1284</v>
      </c>
      <c r="L734" s="6" t="s">
        <v>1284</v>
      </c>
      <c r="M734" s="6" t="s">
        <v>1284</v>
      </c>
      <c r="N734" s="6" t="s">
        <v>1284</v>
      </c>
      <c r="O734" s="6" t="s">
        <v>1284</v>
      </c>
      <c r="P734" s="6" t="s">
        <v>1284</v>
      </c>
      <c r="Q734" s="6" t="s">
        <v>1284</v>
      </c>
      <c r="R734" s="6" t="s">
        <v>1284</v>
      </c>
      <c r="S734" t="str">
        <f>VLOOKUP(A734,Clusters!A:C,3,0)</f>
        <v>C1</v>
      </c>
    </row>
    <row r="735" spans="1:19">
      <c r="A735" t="s">
        <v>1487</v>
      </c>
      <c r="B735" s="6">
        <v>43266</v>
      </c>
      <c r="C735" s="6" t="s">
        <v>1284</v>
      </c>
      <c r="D735" s="6" t="s">
        <v>1284</v>
      </c>
      <c r="E735" s="6" t="s">
        <v>1284</v>
      </c>
      <c r="F735" s="6" t="s">
        <v>1284</v>
      </c>
      <c r="G735" s="6" t="s">
        <v>1284</v>
      </c>
      <c r="H735" s="6" t="s">
        <v>1284</v>
      </c>
      <c r="I735" s="6" t="s">
        <v>1284</v>
      </c>
      <c r="J735" s="6" t="s">
        <v>1284</v>
      </c>
      <c r="K735" s="6" t="s">
        <v>1284</v>
      </c>
      <c r="L735" s="6" t="s">
        <v>1284</v>
      </c>
      <c r="M735" s="6" t="s">
        <v>1284</v>
      </c>
      <c r="N735" s="6" t="s">
        <v>1284</v>
      </c>
      <c r="O735" s="6" t="s">
        <v>1284</v>
      </c>
      <c r="P735" s="6" t="s">
        <v>1284</v>
      </c>
      <c r="Q735" s="6" t="s">
        <v>1284</v>
      </c>
      <c r="R735" s="6" t="s">
        <v>1284</v>
      </c>
      <c r="S735" t="str">
        <f>VLOOKUP(A735,Clusters!A:C,3,0)</f>
        <v>C2</v>
      </c>
    </row>
    <row r="736" spans="1:19">
      <c r="A736" t="s">
        <v>1488</v>
      </c>
      <c r="B736" s="6">
        <v>42830</v>
      </c>
      <c r="C736" s="6" t="s">
        <v>1284</v>
      </c>
      <c r="D736" s="6" t="s">
        <v>1284</v>
      </c>
      <c r="E736" s="6" t="s">
        <v>1284</v>
      </c>
      <c r="F736" s="6" t="s">
        <v>1284</v>
      </c>
      <c r="G736" s="6" t="s">
        <v>1284</v>
      </c>
      <c r="H736" s="6" t="s">
        <v>1284</v>
      </c>
      <c r="I736" s="6" t="s">
        <v>1284</v>
      </c>
      <c r="J736" s="6" t="s">
        <v>1284</v>
      </c>
      <c r="K736" s="6" t="s">
        <v>1284</v>
      </c>
      <c r="L736" s="6" t="s">
        <v>1284</v>
      </c>
      <c r="M736" s="6" t="s">
        <v>1284</v>
      </c>
      <c r="N736" s="6" t="s">
        <v>1284</v>
      </c>
      <c r="O736" s="6" t="s">
        <v>1284</v>
      </c>
      <c r="P736" s="6" t="s">
        <v>1284</v>
      </c>
      <c r="Q736" s="6" t="s">
        <v>1284</v>
      </c>
      <c r="R736" s="6" t="s">
        <v>1284</v>
      </c>
      <c r="S736" t="str">
        <f>VLOOKUP(A736,Clusters!A:C,3,0)</f>
        <v>C1</v>
      </c>
    </row>
    <row r="737" spans="1:19">
      <c r="A737" t="s">
        <v>1489</v>
      </c>
      <c r="B737" s="6">
        <v>43160</v>
      </c>
      <c r="C737" s="6" t="s">
        <v>1284</v>
      </c>
      <c r="D737" s="6" t="s">
        <v>1284</v>
      </c>
      <c r="E737" s="6" t="s">
        <v>1284</v>
      </c>
      <c r="F737" s="6" t="s">
        <v>1284</v>
      </c>
      <c r="G737" s="6" t="s">
        <v>1284</v>
      </c>
      <c r="H737" s="6" t="s">
        <v>1284</v>
      </c>
      <c r="I737" s="6" t="s">
        <v>1284</v>
      </c>
      <c r="J737" s="6" t="s">
        <v>1284</v>
      </c>
      <c r="K737" s="6" t="s">
        <v>1284</v>
      </c>
      <c r="L737" s="6" t="s">
        <v>1284</v>
      </c>
      <c r="M737" s="6" t="s">
        <v>1284</v>
      </c>
      <c r="N737" s="6" t="s">
        <v>1284</v>
      </c>
      <c r="O737" s="6" t="s">
        <v>1284</v>
      </c>
      <c r="P737" s="6" t="s">
        <v>1284</v>
      </c>
      <c r="Q737" s="6" t="s">
        <v>1284</v>
      </c>
      <c r="R737" s="6" t="s">
        <v>1284</v>
      </c>
      <c r="S737" t="str">
        <f>VLOOKUP(A737,Clusters!A:C,3,0)</f>
        <v>C1</v>
      </c>
    </row>
    <row r="738" spans="1:19">
      <c r="A738" t="s">
        <v>1490</v>
      </c>
      <c r="B738" s="6">
        <v>43084</v>
      </c>
      <c r="C738" s="6" t="s">
        <v>1284</v>
      </c>
      <c r="D738" s="6" t="s">
        <v>1284</v>
      </c>
      <c r="E738" s="6" t="s">
        <v>1284</v>
      </c>
      <c r="F738" s="6" t="s">
        <v>1284</v>
      </c>
      <c r="G738" s="6" t="s">
        <v>1284</v>
      </c>
      <c r="H738" s="6" t="s">
        <v>1284</v>
      </c>
      <c r="I738" s="6" t="s">
        <v>1284</v>
      </c>
      <c r="J738" s="6" t="s">
        <v>1284</v>
      </c>
      <c r="K738" s="6" t="s">
        <v>1284</v>
      </c>
      <c r="L738" s="6" t="s">
        <v>1284</v>
      </c>
      <c r="M738" s="6" t="s">
        <v>1284</v>
      </c>
      <c r="N738" s="6" t="s">
        <v>1284</v>
      </c>
      <c r="O738" s="6" t="s">
        <v>1284</v>
      </c>
      <c r="P738" s="6" t="s">
        <v>1284</v>
      </c>
      <c r="Q738" s="6" t="s">
        <v>1284</v>
      </c>
      <c r="R738" s="6" t="s">
        <v>1284</v>
      </c>
      <c r="S738" t="str">
        <f>VLOOKUP(A738,Clusters!A:C,3,0)</f>
        <v>C1</v>
      </c>
    </row>
    <row r="739" spans="1:19">
      <c r="A739" t="s">
        <v>1491</v>
      </c>
      <c r="B739" s="6">
        <v>43145</v>
      </c>
      <c r="C739" s="6" t="s">
        <v>1284</v>
      </c>
      <c r="D739" s="6" t="s">
        <v>1284</v>
      </c>
      <c r="E739" s="6" t="s">
        <v>1284</v>
      </c>
      <c r="F739" s="6" t="s">
        <v>1284</v>
      </c>
      <c r="G739" s="6" t="s">
        <v>1284</v>
      </c>
      <c r="H739" s="6" t="s">
        <v>1284</v>
      </c>
      <c r="I739" s="6" t="s">
        <v>1284</v>
      </c>
      <c r="J739" s="6" t="s">
        <v>1284</v>
      </c>
      <c r="K739" s="6" t="s">
        <v>1284</v>
      </c>
      <c r="L739" s="6" t="s">
        <v>1284</v>
      </c>
      <c r="M739" s="6" t="s">
        <v>1284</v>
      </c>
      <c r="N739" s="6" t="s">
        <v>1284</v>
      </c>
      <c r="O739" s="6" t="s">
        <v>1284</v>
      </c>
      <c r="P739" s="6" t="s">
        <v>1284</v>
      </c>
      <c r="Q739" s="6" t="s">
        <v>1284</v>
      </c>
      <c r="R739" s="6" t="s">
        <v>1284</v>
      </c>
      <c r="S739" t="str">
        <f>VLOOKUP(A739,Clusters!A:C,3,0)</f>
        <v>C2</v>
      </c>
    </row>
    <row r="740" spans="1:19">
      <c r="A740" t="s">
        <v>1492</v>
      </c>
      <c r="B740" s="6">
        <v>43160</v>
      </c>
      <c r="C740" s="6" t="s">
        <v>1284</v>
      </c>
      <c r="D740" s="6" t="s">
        <v>1284</v>
      </c>
      <c r="E740" s="6" t="s">
        <v>1284</v>
      </c>
      <c r="F740" s="6" t="s">
        <v>1284</v>
      </c>
      <c r="G740" s="6" t="s">
        <v>1284</v>
      </c>
      <c r="H740" s="6" t="s">
        <v>1284</v>
      </c>
      <c r="I740" s="6" t="s">
        <v>1284</v>
      </c>
      <c r="J740" s="6" t="s">
        <v>1284</v>
      </c>
      <c r="K740" s="6" t="s">
        <v>1284</v>
      </c>
      <c r="L740" s="6" t="s">
        <v>1284</v>
      </c>
      <c r="M740" s="6" t="s">
        <v>1284</v>
      </c>
      <c r="N740" s="6" t="s">
        <v>1284</v>
      </c>
      <c r="O740" s="6" t="s">
        <v>1284</v>
      </c>
      <c r="P740" s="6" t="s">
        <v>1284</v>
      </c>
      <c r="Q740" s="6" t="s">
        <v>1284</v>
      </c>
      <c r="R740" s="6" t="s">
        <v>1284</v>
      </c>
      <c r="S740" t="str">
        <f>VLOOKUP(A740,Clusters!A:C,3,0)</f>
        <v>C3</v>
      </c>
    </row>
    <row r="741" spans="1:19">
      <c r="A741" t="s">
        <v>1493</v>
      </c>
      <c r="B741" s="6">
        <v>43266</v>
      </c>
      <c r="C741" s="6" t="s">
        <v>1284</v>
      </c>
      <c r="D741" s="6" t="s">
        <v>1284</v>
      </c>
      <c r="E741" s="6" t="s">
        <v>1284</v>
      </c>
      <c r="F741" s="6" t="s">
        <v>1284</v>
      </c>
      <c r="G741" s="6" t="s">
        <v>1284</v>
      </c>
      <c r="H741" s="6" t="s">
        <v>1284</v>
      </c>
      <c r="I741" s="6" t="s">
        <v>1284</v>
      </c>
      <c r="J741" s="6" t="s">
        <v>1284</v>
      </c>
      <c r="K741" s="6" t="s">
        <v>1284</v>
      </c>
      <c r="L741" s="6" t="s">
        <v>1284</v>
      </c>
      <c r="M741" s="6" t="s">
        <v>1284</v>
      </c>
      <c r="N741" s="6" t="s">
        <v>1284</v>
      </c>
      <c r="O741" s="6" t="s">
        <v>1284</v>
      </c>
      <c r="P741" s="6" t="s">
        <v>1284</v>
      </c>
      <c r="Q741" s="6" t="s">
        <v>1284</v>
      </c>
      <c r="R741" s="6" t="s">
        <v>1284</v>
      </c>
      <c r="S741" t="str">
        <f>VLOOKUP(A741,Clusters!A:C,3,0)</f>
        <v>C1</v>
      </c>
    </row>
    <row r="742" spans="1:19">
      <c r="A742" t="s">
        <v>564</v>
      </c>
      <c r="B742" s="6" t="s">
        <v>1284</v>
      </c>
      <c r="C742" s="6" t="s">
        <v>1284</v>
      </c>
      <c r="D742" s="6" t="s">
        <v>1284</v>
      </c>
      <c r="E742" s="6" t="s">
        <v>1284</v>
      </c>
      <c r="F742" s="6">
        <v>42873.708333333299</v>
      </c>
      <c r="G742" s="6" t="s">
        <v>1284</v>
      </c>
      <c r="H742" s="6">
        <v>42874</v>
      </c>
      <c r="I742" s="6" t="s">
        <v>1284</v>
      </c>
      <c r="J742" s="6" t="s">
        <v>1284</v>
      </c>
      <c r="K742" s="6" t="s">
        <v>1284</v>
      </c>
      <c r="L742" s="6" t="s">
        <v>1284</v>
      </c>
      <c r="M742" s="6" t="s">
        <v>1284</v>
      </c>
      <c r="N742" s="6" t="s">
        <v>1284</v>
      </c>
      <c r="O742" s="6" t="s">
        <v>1284</v>
      </c>
      <c r="P742" s="6" t="s">
        <v>1284</v>
      </c>
      <c r="Q742" s="6" t="s">
        <v>1284</v>
      </c>
      <c r="R742" s="6" t="s">
        <v>1284</v>
      </c>
      <c r="S742" t="str">
        <f>VLOOKUP(A742,Clusters!A:C,3,0)</f>
        <v>C4</v>
      </c>
    </row>
    <row r="743" spans="1:19">
      <c r="A743" t="s">
        <v>565</v>
      </c>
      <c r="B743" s="6" t="s">
        <v>1284</v>
      </c>
      <c r="C743" s="6" t="s">
        <v>1284</v>
      </c>
      <c r="D743" s="6" t="s">
        <v>1284</v>
      </c>
      <c r="E743" s="6" t="s">
        <v>1284</v>
      </c>
      <c r="F743" s="6">
        <v>42869.708333333299</v>
      </c>
      <c r="G743" s="6" t="s">
        <v>1284</v>
      </c>
      <c r="H743" s="6">
        <v>42870</v>
      </c>
      <c r="I743" s="6" t="s">
        <v>1284</v>
      </c>
      <c r="J743" s="6" t="s">
        <v>1284</v>
      </c>
      <c r="K743" s="6" t="s">
        <v>1284</v>
      </c>
      <c r="L743" s="6" t="s">
        <v>1284</v>
      </c>
      <c r="M743" s="6" t="s">
        <v>1284</v>
      </c>
      <c r="N743" s="6" t="s">
        <v>1284</v>
      </c>
      <c r="O743" s="6" t="s">
        <v>1284</v>
      </c>
      <c r="P743" s="6" t="s">
        <v>1284</v>
      </c>
      <c r="Q743" s="6" t="s">
        <v>1284</v>
      </c>
      <c r="R743" s="6" t="s">
        <v>1284</v>
      </c>
      <c r="S743" t="str">
        <f>VLOOKUP(A743,Clusters!A:C,3,0)</f>
        <v>C4</v>
      </c>
    </row>
    <row r="744" spans="1:19">
      <c r="A744" t="s">
        <v>1494</v>
      </c>
      <c r="B744" s="6" t="s">
        <v>1284</v>
      </c>
      <c r="C744" s="6" t="s">
        <v>1284</v>
      </c>
      <c r="D744" s="6" t="s">
        <v>1284</v>
      </c>
      <c r="E744" s="6" t="s">
        <v>1284</v>
      </c>
      <c r="F744" s="6" t="s">
        <v>1284</v>
      </c>
      <c r="G744" s="6" t="s">
        <v>1284</v>
      </c>
      <c r="H744" s="6" t="s">
        <v>1284</v>
      </c>
      <c r="I744" s="6" t="s">
        <v>1284</v>
      </c>
      <c r="J744" s="6" t="s">
        <v>1284</v>
      </c>
      <c r="K744" s="6">
        <v>42872</v>
      </c>
      <c r="L744" s="6" t="s">
        <v>1284</v>
      </c>
      <c r="M744" s="6" t="s">
        <v>1284</v>
      </c>
      <c r="N744" s="6" t="s">
        <v>1284</v>
      </c>
      <c r="O744" s="6" t="s">
        <v>1284</v>
      </c>
      <c r="P744" s="6" t="s">
        <v>1284</v>
      </c>
      <c r="Q744" s="6" t="s">
        <v>1284</v>
      </c>
      <c r="R744" s="6" t="s">
        <v>1284</v>
      </c>
      <c r="S744" t="str">
        <f>VLOOKUP(A744,Clusters!A:C,3,0)</f>
        <v>C6</v>
      </c>
    </row>
    <row r="745" spans="1:19">
      <c r="A745" t="s">
        <v>865</v>
      </c>
      <c r="B745" s="6" t="s">
        <v>1284</v>
      </c>
      <c r="C745" s="6" t="s">
        <v>1284</v>
      </c>
      <c r="D745" s="6" t="s">
        <v>1284</v>
      </c>
      <c r="E745" s="6" t="s">
        <v>1284</v>
      </c>
      <c r="F745" s="6">
        <v>42990.708333333299</v>
      </c>
      <c r="G745" s="6" t="s">
        <v>1284</v>
      </c>
      <c r="H745" s="6" t="s">
        <v>1284</v>
      </c>
      <c r="I745" s="6" t="s">
        <v>1284</v>
      </c>
      <c r="J745" s="6" t="s">
        <v>1284</v>
      </c>
      <c r="K745" s="6" t="s">
        <v>1284</v>
      </c>
      <c r="L745" s="6" t="s">
        <v>1284</v>
      </c>
      <c r="M745" s="6" t="s">
        <v>1284</v>
      </c>
      <c r="N745" s="6" t="s">
        <v>1284</v>
      </c>
      <c r="O745" s="6" t="s">
        <v>1284</v>
      </c>
      <c r="P745" s="6" t="s">
        <v>1284</v>
      </c>
      <c r="Q745" s="6" t="s">
        <v>1284</v>
      </c>
      <c r="R745" s="6" t="s">
        <v>1284</v>
      </c>
      <c r="S745" t="str">
        <f>VLOOKUP(A745,Clusters!A:C,3,0)</f>
        <v>C6</v>
      </c>
    </row>
    <row r="746" spans="1:19">
      <c r="A746" t="s">
        <v>828</v>
      </c>
      <c r="B746" s="6" t="s">
        <v>1284</v>
      </c>
      <c r="C746" s="6" t="s">
        <v>1284</v>
      </c>
      <c r="D746" s="6" t="s">
        <v>1284</v>
      </c>
      <c r="E746" s="6" t="s">
        <v>1284</v>
      </c>
      <c r="F746" s="6" t="s">
        <v>1284</v>
      </c>
      <c r="G746" s="6" t="s">
        <v>1284</v>
      </c>
      <c r="H746" s="6">
        <v>42761</v>
      </c>
      <c r="I746" s="6" t="s">
        <v>1284</v>
      </c>
      <c r="J746" s="6" t="s">
        <v>1284</v>
      </c>
      <c r="K746" s="6" t="s">
        <v>1284</v>
      </c>
      <c r="L746" s="6" t="s">
        <v>1284</v>
      </c>
      <c r="M746" s="6" t="s">
        <v>1284</v>
      </c>
      <c r="N746" s="6" t="s">
        <v>1284</v>
      </c>
      <c r="O746" s="6" t="s">
        <v>1284</v>
      </c>
      <c r="P746" s="6" t="s">
        <v>1284</v>
      </c>
      <c r="Q746" s="6" t="s">
        <v>1284</v>
      </c>
      <c r="R746" s="6" t="s">
        <v>1284</v>
      </c>
      <c r="S746" t="str">
        <f>VLOOKUP(A746,Clusters!A:C,3,0)</f>
        <v>C5</v>
      </c>
    </row>
    <row r="747" spans="1:19">
      <c r="A747" t="s">
        <v>1495</v>
      </c>
      <c r="B747" s="6" t="s">
        <v>1284</v>
      </c>
      <c r="C747" s="6" t="s">
        <v>1284</v>
      </c>
      <c r="D747" s="6" t="s">
        <v>1284</v>
      </c>
      <c r="E747" s="6" t="s">
        <v>1284</v>
      </c>
      <c r="F747" s="6" t="s">
        <v>1284</v>
      </c>
      <c r="G747" s="6" t="s">
        <v>1284</v>
      </c>
      <c r="H747" s="6" t="s">
        <v>1284</v>
      </c>
      <c r="I747" s="6" t="s">
        <v>1284</v>
      </c>
      <c r="J747" s="6" t="s">
        <v>1284</v>
      </c>
      <c r="K747" s="6" t="s">
        <v>1284</v>
      </c>
      <c r="L747" s="6" t="s">
        <v>1284</v>
      </c>
      <c r="M747" s="6">
        <v>43126</v>
      </c>
      <c r="N747" s="6" t="s">
        <v>1284</v>
      </c>
      <c r="O747" s="6" t="s">
        <v>1284</v>
      </c>
      <c r="P747" s="6" t="s">
        <v>1284</v>
      </c>
      <c r="Q747" s="6" t="s">
        <v>1284</v>
      </c>
      <c r="R747" s="6" t="s">
        <v>1284</v>
      </c>
      <c r="S747" t="str">
        <f>VLOOKUP(A747,Clusters!A:C,3,0)</f>
        <v>C3</v>
      </c>
    </row>
    <row r="748" spans="1:19">
      <c r="A748" t="s">
        <v>404</v>
      </c>
      <c r="B748" s="6" t="s">
        <v>1284</v>
      </c>
      <c r="C748" s="6" t="s">
        <v>1284</v>
      </c>
      <c r="D748" s="6" t="s">
        <v>1284</v>
      </c>
      <c r="E748" s="6" t="s">
        <v>1284</v>
      </c>
      <c r="F748" s="6" t="s">
        <v>1284</v>
      </c>
      <c r="G748" s="6">
        <v>43023</v>
      </c>
      <c r="H748" s="6" t="s">
        <v>1284</v>
      </c>
      <c r="I748" s="6" t="s">
        <v>1284</v>
      </c>
      <c r="J748" s="6" t="s">
        <v>1284</v>
      </c>
      <c r="K748" s="6" t="s">
        <v>1284</v>
      </c>
      <c r="L748" s="6" t="s">
        <v>1284</v>
      </c>
      <c r="M748" s="6" t="s">
        <v>1284</v>
      </c>
      <c r="N748" s="6" t="s">
        <v>1284</v>
      </c>
      <c r="O748" s="6" t="s">
        <v>1284</v>
      </c>
      <c r="P748" s="6" t="s">
        <v>1284</v>
      </c>
      <c r="Q748" s="6" t="s">
        <v>1284</v>
      </c>
      <c r="R748" s="6" t="s">
        <v>1284</v>
      </c>
      <c r="S748" t="str">
        <f>VLOOKUP(A748,Clusters!A:C,3,0)</f>
        <v>C2</v>
      </c>
    </row>
    <row r="749" spans="1:19">
      <c r="A749" t="s">
        <v>405</v>
      </c>
      <c r="B749" s="6" t="s">
        <v>1284</v>
      </c>
      <c r="C749" s="6" t="s">
        <v>1284</v>
      </c>
      <c r="D749" s="6" t="s">
        <v>1284</v>
      </c>
      <c r="E749" s="6">
        <v>42836</v>
      </c>
      <c r="F749" s="6" t="s">
        <v>1284</v>
      </c>
      <c r="G749" s="6" t="s">
        <v>1284</v>
      </c>
      <c r="H749" s="6" t="s">
        <v>1284</v>
      </c>
      <c r="I749" s="6" t="s">
        <v>1284</v>
      </c>
      <c r="J749" s="6" t="s">
        <v>1284</v>
      </c>
      <c r="K749" s="6" t="s">
        <v>1284</v>
      </c>
      <c r="L749" s="6" t="s">
        <v>1284</v>
      </c>
      <c r="M749" s="6" t="s">
        <v>1284</v>
      </c>
      <c r="N749" s="6" t="s">
        <v>1284</v>
      </c>
      <c r="O749" s="6" t="s">
        <v>1284</v>
      </c>
      <c r="P749" s="6" t="s">
        <v>1284</v>
      </c>
      <c r="Q749" s="6" t="s">
        <v>1284</v>
      </c>
      <c r="R749" s="6" t="s">
        <v>1284</v>
      </c>
      <c r="S749" t="str">
        <f>VLOOKUP(A749,Clusters!A:C,3,0)</f>
        <v>C2</v>
      </c>
    </row>
    <row r="750" spans="1:19">
      <c r="A750" t="s">
        <v>1178</v>
      </c>
      <c r="B750" s="6" t="s">
        <v>1284</v>
      </c>
      <c r="C750" s="6" t="s">
        <v>1284</v>
      </c>
      <c r="D750" s="6" t="s">
        <v>1284</v>
      </c>
      <c r="E750" s="6" t="s">
        <v>1284</v>
      </c>
      <c r="F750" s="6" t="s">
        <v>1284</v>
      </c>
      <c r="G750" s="6" t="s">
        <v>1284</v>
      </c>
      <c r="H750" s="6" t="s">
        <v>1284</v>
      </c>
      <c r="I750" s="6" t="s">
        <v>1284</v>
      </c>
      <c r="J750" s="6" t="s">
        <v>1284</v>
      </c>
      <c r="K750" s="6" t="s">
        <v>1284</v>
      </c>
      <c r="L750" s="6" t="s">
        <v>1284</v>
      </c>
      <c r="M750" s="6" t="s">
        <v>1284</v>
      </c>
      <c r="N750" s="6">
        <v>42824</v>
      </c>
      <c r="O750" s="6" t="s">
        <v>1284</v>
      </c>
      <c r="P750" s="6" t="s">
        <v>1284</v>
      </c>
      <c r="Q750" s="6" t="s">
        <v>1284</v>
      </c>
      <c r="R750" s="6" t="s">
        <v>1284</v>
      </c>
      <c r="S750" t="str">
        <f>VLOOKUP(A750,Clusters!A:C,3,0)</f>
        <v>C2</v>
      </c>
    </row>
    <row r="751" spans="1:19">
      <c r="A751" t="s">
        <v>408</v>
      </c>
      <c r="B751" s="6" t="s">
        <v>1284</v>
      </c>
      <c r="C751" s="6" t="s">
        <v>1284</v>
      </c>
      <c r="D751" s="6" t="s">
        <v>1284</v>
      </c>
      <c r="E751" s="6" t="s">
        <v>1284</v>
      </c>
      <c r="F751" s="6" t="s">
        <v>1284</v>
      </c>
      <c r="G751" s="6">
        <v>43023</v>
      </c>
      <c r="H751" s="6" t="s">
        <v>1284</v>
      </c>
      <c r="I751" s="6" t="s">
        <v>1284</v>
      </c>
      <c r="J751" s="6" t="s">
        <v>1284</v>
      </c>
      <c r="K751" s="6" t="s">
        <v>1284</v>
      </c>
      <c r="L751" s="6" t="s">
        <v>1284</v>
      </c>
      <c r="M751" s="6" t="s">
        <v>1284</v>
      </c>
      <c r="N751" s="6" t="s">
        <v>1284</v>
      </c>
      <c r="O751" s="6" t="s">
        <v>1284</v>
      </c>
      <c r="P751" s="6" t="s">
        <v>1284</v>
      </c>
      <c r="Q751" s="6" t="s">
        <v>1284</v>
      </c>
      <c r="R751" s="6" t="s">
        <v>1284</v>
      </c>
      <c r="S751" t="str">
        <f>VLOOKUP(A751,Clusters!A:C,3,0)</f>
        <v>C2</v>
      </c>
    </row>
    <row r="752" spans="1:19">
      <c r="A752" t="s">
        <v>1496</v>
      </c>
      <c r="B752" s="6" t="s">
        <v>1284</v>
      </c>
      <c r="C752" s="6" t="s">
        <v>1284</v>
      </c>
      <c r="D752" s="6" t="s">
        <v>1284</v>
      </c>
      <c r="E752" s="6" t="s">
        <v>1284</v>
      </c>
      <c r="F752" s="6" t="s">
        <v>1284</v>
      </c>
      <c r="G752" s="6" t="s">
        <v>1284</v>
      </c>
      <c r="H752" s="6" t="s">
        <v>1284</v>
      </c>
      <c r="I752" s="6" t="s">
        <v>1284</v>
      </c>
      <c r="J752" s="6" t="s">
        <v>1284</v>
      </c>
      <c r="K752" s="6" t="s">
        <v>1284</v>
      </c>
      <c r="L752" s="6" t="s">
        <v>1284</v>
      </c>
      <c r="M752" s="6">
        <v>42887</v>
      </c>
      <c r="N752" s="6" t="s">
        <v>1284</v>
      </c>
      <c r="O752" s="6" t="s">
        <v>1284</v>
      </c>
      <c r="P752" s="6" t="s">
        <v>1284</v>
      </c>
      <c r="Q752" s="6" t="s">
        <v>1284</v>
      </c>
      <c r="R752" s="6" t="s">
        <v>1284</v>
      </c>
      <c r="S752" t="str">
        <f>VLOOKUP(A752,Clusters!A:C,3,0)</f>
        <v>C2</v>
      </c>
    </row>
    <row r="753" spans="1:19">
      <c r="A753" t="s">
        <v>1191</v>
      </c>
      <c r="B753" s="6" t="s">
        <v>1284</v>
      </c>
      <c r="C753" s="6" t="s">
        <v>1284</v>
      </c>
      <c r="D753" s="6" t="s">
        <v>1284</v>
      </c>
      <c r="E753" s="6" t="s">
        <v>1284</v>
      </c>
      <c r="F753" s="6" t="s">
        <v>1284</v>
      </c>
      <c r="G753" s="6" t="s">
        <v>1284</v>
      </c>
      <c r="H753" s="6" t="s">
        <v>1284</v>
      </c>
      <c r="I753" s="6" t="s">
        <v>1284</v>
      </c>
      <c r="J753" s="6">
        <v>43296</v>
      </c>
      <c r="K753" s="6" t="s">
        <v>1284</v>
      </c>
      <c r="L753" s="6" t="s">
        <v>1284</v>
      </c>
      <c r="M753" s="6" t="s">
        <v>1284</v>
      </c>
      <c r="N753" s="6" t="s">
        <v>1284</v>
      </c>
      <c r="O753" s="6" t="s">
        <v>1284</v>
      </c>
      <c r="P753" s="6" t="s">
        <v>1284</v>
      </c>
      <c r="Q753" s="6" t="s">
        <v>1284</v>
      </c>
      <c r="R753" s="6" t="s">
        <v>1284</v>
      </c>
      <c r="S753" t="str">
        <f>VLOOKUP(A753,Clusters!A:C,3,0)</f>
        <v>C3</v>
      </c>
    </row>
    <row r="754" spans="1:19">
      <c r="A754" t="s">
        <v>1497</v>
      </c>
      <c r="B754" s="6" t="s">
        <v>1284</v>
      </c>
      <c r="C754" s="6" t="s">
        <v>1284</v>
      </c>
      <c r="D754" s="6" t="s">
        <v>1284</v>
      </c>
      <c r="E754" s="6" t="s">
        <v>1284</v>
      </c>
      <c r="F754" s="6" t="s">
        <v>1284</v>
      </c>
      <c r="G754" s="6" t="s">
        <v>1284</v>
      </c>
      <c r="H754" s="6" t="s">
        <v>1284</v>
      </c>
      <c r="I754" s="6" t="s">
        <v>1284</v>
      </c>
      <c r="J754" s="6" t="s">
        <v>1284</v>
      </c>
      <c r="K754" s="6" t="s">
        <v>1284</v>
      </c>
      <c r="L754" s="6" t="s">
        <v>1284</v>
      </c>
      <c r="M754" s="6">
        <v>43371</v>
      </c>
      <c r="N754" s="6" t="s">
        <v>1284</v>
      </c>
      <c r="O754" s="6" t="s">
        <v>1284</v>
      </c>
      <c r="P754" s="6" t="s">
        <v>1284</v>
      </c>
      <c r="Q754" s="6" t="s">
        <v>1284</v>
      </c>
      <c r="R754" s="6" t="s">
        <v>1284</v>
      </c>
      <c r="S754" t="str">
        <f>VLOOKUP(A754,Clusters!A:C,3,0)</f>
        <v>C3</v>
      </c>
    </row>
    <row r="755" spans="1:19">
      <c r="A755" t="s">
        <v>1498</v>
      </c>
      <c r="B755" s="6" t="s">
        <v>1284</v>
      </c>
      <c r="C755" s="6" t="s">
        <v>1284</v>
      </c>
      <c r="D755" s="6" t="s">
        <v>1284</v>
      </c>
      <c r="E755" s="6" t="s">
        <v>1284</v>
      </c>
      <c r="F755" s="6" t="s">
        <v>1284</v>
      </c>
      <c r="G755" s="6" t="s">
        <v>1284</v>
      </c>
      <c r="H755" s="6" t="s">
        <v>1284</v>
      </c>
      <c r="I755" s="6" t="s">
        <v>1284</v>
      </c>
      <c r="J755" s="6" t="s">
        <v>1284</v>
      </c>
      <c r="K755" s="6" t="s">
        <v>1284</v>
      </c>
      <c r="L755" s="6" t="s">
        <v>1284</v>
      </c>
      <c r="M755" s="6">
        <v>43371</v>
      </c>
      <c r="N755" s="6" t="s">
        <v>1284</v>
      </c>
      <c r="O755" s="6" t="s">
        <v>1284</v>
      </c>
      <c r="P755" s="6" t="s">
        <v>1284</v>
      </c>
      <c r="Q755" s="6" t="s">
        <v>1284</v>
      </c>
      <c r="R755" s="6" t="s">
        <v>1284</v>
      </c>
      <c r="S755" t="str">
        <f>VLOOKUP(A755,Clusters!A:C,3,0)</f>
        <v>C3</v>
      </c>
    </row>
    <row r="756" spans="1:19">
      <c r="A756" t="s">
        <v>1192</v>
      </c>
      <c r="B756" s="6" t="s">
        <v>1284</v>
      </c>
      <c r="C756" s="6" t="s">
        <v>1284</v>
      </c>
      <c r="D756" s="6" t="s">
        <v>1284</v>
      </c>
      <c r="E756" s="6" t="s">
        <v>1284</v>
      </c>
      <c r="F756" s="6" t="s">
        <v>1284</v>
      </c>
      <c r="G756" s="6" t="s">
        <v>1284</v>
      </c>
      <c r="H756" s="6" t="s">
        <v>1284</v>
      </c>
      <c r="I756" s="6" t="s">
        <v>1284</v>
      </c>
      <c r="J756" s="6" t="s">
        <v>1284</v>
      </c>
      <c r="K756" s="6" t="s">
        <v>1284</v>
      </c>
      <c r="L756" s="6" t="s">
        <v>1284</v>
      </c>
      <c r="M756" s="6" t="s">
        <v>1284</v>
      </c>
      <c r="N756" s="6">
        <v>42957</v>
      </c>
      <c r="O756" s="6" t="s">
        <v>1284</v>
      </c>
      <c r="P756" s="6" t="s">
        <v>1284</v>
      </c>
      <c r="Q756" s="6" t="s">
        <v>1284</v>
      </c>
      <c r="R756" s="6" t="s">
        <v>1284</v>
      </c>
      <c r="S756" t="str">
        <f>VLOOKUP(A756,Clusters!A:C,3,0)</f>
        <v>C3</v>
      </c>
    </row>
    <row r="757" spans="1:19">
      <c r="A757" t="s">
        <v>540</v>
      </c>
      <c r="B757" s="6" t="s">
        <v>1284</v>
      </c>
      <c r="C757" s="6" t="s">
        <v>1284</v>
      </c>
      <c r="D757" s="6" t="s">
        <v>1284</v>
      </c>
      <c r="E757" s="6" t="s">
        <v>1284</v>
      </c>
      <c r="F757" s="6" t="s">
        <v>1284</v>
      </c>
      <c r="G757" s="6">
        <v>43023</v>
      </c>
      <c r="H757" s="6" t="s">
        <v>1284</v>
      </c>
      <c r="I757" s="6" t="s">
        <v>1284</v>
      </c>
      <c r="J757" s="6" t="s">
        <v>1284</v>
      </c>
      <c r="K757" s="6" t="s">
        <v>1284</v>
      </c>
      <c r="L757" s="6" t="s">
        <v>1284</v>
      </c>
      <c r="M757" s="6" t="s">
        <v>1284</v>
      </c>
      <c r="N757" s="6" t="s">
        <v>1284</v>
      </c>
      <c r="O757" s="6" t="s">
        <v>1284</v>
      </c>
      <c r="P757" s="6" t="s">
        <v>1284</v>
      </c>
      <c r="Q757" s="6" t="s">
        <v>1284</v>
      </c>
      <c r="R757" s="6" t="s">
        <v>1284</v>
      </c>
      <c r="S757" t="str">
        <f>VLOOKUP(A757,Clusters!A:C,3,0)</f>
        <v>C3</v>
      </c>
    </row>
    <row r="758" spans="1:19">
      <c r="A758" t="s">
        <v>541</v>
      </c>
      <c r="B758" s="6" t="s">
        <v>1284</v>
      </c>
      <c r="C758" s="6" t="s">
        <v>1284</v>
      </c>
      <c r="D758" s="6" t="s">
        <v>1284</v>
      </c>
      <c r="E758" s="6" t="s">
        <v>1284</v>
      </c>
      <c r="F758" s="6" t="s">
        <v>1284</v>
      </c>
      <c r="G758" s="6">
        <v>43023</v>
      </c>
      <c r="H758" s="6" t="s">
        <v>1284</v>
      </c>
      <c r="I758" s="6" t="s">
        <v>1284</v>
      </c>
      <c r="J758" s="6" t="s">
        <v>1284</v>
      </c>
      <c r="K758" s="6" t="s">
        <v>1284</v>
      </c>
      <c r="L758" s="6" t="s">
        <v>1284</v>
      </c>
      <c r="M758" s="6" t="s">
        <v>1284</v>
      </c>
      <c r="N758" s="6" t="s">
        <v>1284</v>
      </c>
      <c r="O758" s="6" t="s">
        <v>1284</v>
      </c>
      <c r="P758" s="6" t="s">
        <v>1284</v>
      </c>
      <c r="Q758" s="6" t="s">
        <v>1284</v>
      </c>
      <c r="R758" s="6" t="s">
        <v>1284</v>
      </c>
      <c r="S758" t="str">
        <f>VLOOKUP(A758,Clusters!A:C,3,0)</f>
        <v>C3</v>
      </c>
    </row>
    <row r="759" spans="1:19">
      <c r="A759" t="s">
        <v>1499</v>
      </c>
      <c r="B759" s="6" t="s">
        <v>1284</v>
      </c>
      <c r="C759" s="6" t="s">
        <v>1284</v>
      </c>
      <c r="D759" s="6" t="s">
        <v>1284</v>
      </c>
      <c r="E759" s="6" t="s">
        <v>1284</v>
      </c>
      <c r="F759" s="6" t="s">
        <v>1284</v>
      </c>
      <c r="G759" s="6" t="s">
        <v>1284</v>
      </c>
      <c r="H759" s="6" t="s">
        <v>1284</v>
      </c>
      <c r="I759" s="6" t="s">
        <v>1284</v>
      </c>
      <c r="J759" s="6" t="s">
        <v>1284</v>
      </c>
      <c r="K759" s="6" t="s">
        <v>1284</v>
      </c>
      <c r="L759" s="6" t="s">
        <v>1284</v>
      </c>
      <c r="M759" s="6">
        <v>43358</v>
      </c>
      <c r="N759" s="6" t="s">
        <v>1284</v>
      </c>
      <c r="O759" s="6" t="s">
        <v>1284</v>
      </c>
      <c r="P759" s="6" t="s">
        <v>1284</v>
      </c>
      <c r="Q759" s="6" t="s">
        <v>1284</v>
      </c>
      <c r="R759" s="6" t="s">
        <v>1284</v>
      </c>
      <c r="S759" t="str">
        <f>VLOOKUP(A759,Clusters!A:C,3,0)</f>
        <v>C3</v>
      </c>
    </row>
    <row r="760" spans="1:19">
      <c r="A760" t="s">
        <v>1500</v>
      </c>
      <c r="B760" s="6" t="s">
        <v>1284</v>
      </c>
      <c r="C760" s="6" t="s">
        <v>1284</v>
      </c>
      <c r="D760" s="6" t="s">
        <v>1284</v>
      </c>
      <c r="E760" s="6" t="s">
        <v>1284</v>
      </c>
      <c r="F760" s="6" t="s">
        <v>1284</v>
      </c>
      <c r="G760" s="6" t="s">
        <v>1284</v>
      </c>
      <c r="H760" s="6" t="s">
        <v>1284</v>
      </c>
      <c r="I760" s="6" t="s">
        <v>1284</v>
      </c>
      <c r="J760" s="6" t="s">
        <v>1284</v>
      </c>
      <c r="K760" s="6" t="s">
        <v>1284</v>
      </c>
      <c r="L760" s="6" t="s">
        <v>1284</v>
      </c>
      <c r="M760" s="6">
        <v>43358</v>
      </c>
      <c r="N760" s="6" t="s">
        <v>1284</v>
      </c>
      <c r="O760" s="6" t="s">
        <v>1284</v>
      </c>
      <c r="P760" s="6" t="s">
        <v>1284</v>
      </c>
      <c r="Q760" s="6" t="s">
        <v>1284</v>
      </c>
      <c r="R760" s="6" t="s">
        <v>1284</v>
      </c>
      <c r="S760" t="str">
        <f>VLOOKUP(A760,Clusters!A:C,3,0)</f>
        <v>C3</v>
      </c>
    </row>
    <row r="761" spans="1:19">
      <c r="A761" t="s">
        <v>1501</v>
      </c>
      <c r="B761" s="6" t="s">
        <v>1284</v>
      </c>
      <c r="C761" s="6" t="s">
        <v>1284</v>
      </c>
      <c r="D761" s="6" t="s">
        <v>1284</v>
      </c>
      <c r="E761" s="6" t="s">
        <v>1284</v>
      </c>
      <c r="F761" s="6" t="s">
        <v>1284</v>
      </c>
      <c r="G761" s="6" t="s">
        <v>1284</v>
      </c>
      <c r="H761" s="6" t="s">
        <v>1284</v>
      </c>
      <c r="I761" s="6" t="s">
        <v>1284</v>
      </c>
      <c r="J761" s="6" t="s">
        <v>1284</v>
      </c>
      <c r="K761" s="6" t="s">
        <v>1284</v>
      </c>
      <c r="L761" s="6" t="s">
        <v>1284</v>
      </c>
      <c r="M761" s="6">
        <v>43371</v>
      </c>
      <c r="N761" s="6" t="s">
        <v>1284</v>
      </c>
      <c r="O761" s="6" t="s">
        <v>1284</v>
      </c>
      <c r="P761" s="6" t="s">
        <v>1284</v>
      </c>
      <c r="Q761" s="6" t="s">
        <v>1284</v>
      </c>
      <c r="R761" s="6" t="s">
        <v>1284</v>
      </c>
      <c r="S761" t="str">
        <f>VLOOKUP(A761,Clusters!A:C,3,0)</f>
        <v>C3</v>
      </c>
    </row>
    <row r="762" spans="1:19">
      <c r="A762" t="s">
        <v>1502</v>
      </c>
      <c r="B762" s="6" t="s">
        <v>1284</v>
      </c>
      <c r="C762" s="6" t="s">
        <v>1284</v>
      </c>
      <c r="D762" s="6" t="s">
        <v>1284</v>
      </c>
      <c r="E762" s="6" t="s">
        <v>1284</v>
      </c>
      <c r="F762" s="6" t="s">
        <v>1284</v>
      </c>
      <c r="G762" s="6" t="s">
        <v>1284</v>
      </c>
      <c r="H762" s="6" t="s">
        <v>1284</v>
      </c>
      <c r="I762" s="6" t="s">
        <v>1284</v>
      </c>
      <c r="J762" s="6" t="s">
        <v>1284</v>
      </c>
      <c r="K762" s="6" t="s">
        <v>1284</v>
      </c>
      <c r="L762" s="6" t="s">
        <v>1284</v>
      </c>
      <c r="M762" s="6">
        <v>43371</v>
      </c>
      <c r="N762" s="6" t="s">
        <v>1284</v>
      </c>
      <c r="O762" s="6" t="s">
        <v>1284</v>
      </c>
      <c r="P762" s="6" t="s">
        <v>1284</v>
      </c>
      <c r="Q762" s="6" t="s">
        <v>1284</v>
      </c>
      <c r="R762" s="6" t="s">
        <v>1284</v>
      </c>
      <c r="S762" t="str">
        <f>VLOOKUP(A762,Clusters!A:C,3,0)</f>
        <v>C3</v>
      </c>
    </row>
    <row r="763" spans="1:19">
      <c r="A763" t="s">
        <v>1503</v>
      </c>
      <c r="B763" s="6" t="s">
        <v>1284</v>
      </c>
      <c r="C763" s="6" t="s">
        <v>1284</v>
      </c>
      <c r="D763" s="6" t="s">
        <v>1284</v>
      </c>
      <c r="E763" s="6" t="s">
        <v>1284</v>
      </c>
      <c r="F763" s="6" t="s">
        <v>1284</v>
      </c>
      <c r="G763" s="6" t="s">
        <v>1284</v>
      </c>
      <c r="H763" s="6" t="s">
        <v>1284</v>
      </c>
      <c r="I763" s="6" t="s">
        <v>1284</v>
      </c>
      <c r="J763" s="6" t="s">
        <v>1284</v>
      </c>
      <c r="K763" s="6" t="s">
        <v>1284</v>
      </c>
      <c r="L763" s="6" t="s">
        <v>1284</v>
      </c>
      <c r="M763" s="6">
        <v>43371</v>
      </c>
      <c r="N763" s="6" t="s">
        <v>1284</v>
      </c>
      <c r="O763" s="6" t="s">
        <v>1284</v>
      </c>
      <c r="P763" s="6" t="s">
        <v>1284</v>
      </c>
      <c r="Q763" s="6" t="s">
        <v>1284</v>
      </c>
      <c r="R763" s="6" t="s">
        <v>1284</v>
      </c>
      <c r="S763" t="str">
        <f>VLOOKUP(A763,Clusters!A:C,3,0)</f>
        <v>C3</v>
      </c>
    </row>
    <row r="764" spans="1:19">
      <c r="A764" t="s">
        <v>1504</v>
      </c>
      <c r="B764" s="6" t="s">
        <v>1284</v>
      </c>
      <c r="C764" s="6" t="s">
        <v>1284</v>
      </c>
      <c r="D764" s="6" t="s">
        <v>1284</v>
      </c>
      <c r="E764" s="6" t="s">
        <v>1284</v>
      </c>
      <c r="F764" s="6" t="s">
        <v>1284</v>
      </c>
      <c r="G764" s="6" t="s">
        <v>1284</v>
      </c>
      <c r="H764" s="6" t="s">
        <v>1284</v>
      </c>
      <c r="I764" s="6" t="s">
        <v>1284</v>
      </c>
      <c r="J764" s="6" t="s">
        <v>1284</v>
      </c>
      <c r="K764" s="6" t="s">
        <v>1284</v>
      </c>
      <c r="L764" s="6" t="s">
        <v>1284</v>
      </c>
      <c r="M764" s="6">
        <v>43371</v>
      </c>
      <c r="N764" s="6" t="s">
        <v>1284</v>
      </c>
      <c r="O764" s="6" t="s">
        <v>1284</v>
      </c>
      <c r="P764" s="6" t="s">
        <v>1284</v>
      </c>
      <c r="Q764" s="6" t="s">
        <v>1284</v>
      </c>
      <c r="R764" s="6" t="s">
        <v>1284</v>
      </c>
      <c r="S764" t="str">
        <f>VLOOKUP(A764,Clusters!A:C,3,0)</f>
        <v>C3</v>
      </c>
    </row>
    <row r="765" spans="1:19">
      <c r="A765" t="s">
        <v>1505</v>
      </c>
      <c r="B765" s="6" t="s">
        <v>1284</v>
      </c>
      <c r="C765" s="6" t="s">
        <v>1284</v>
      </c>
      <c r="D765" s="6" t="s">
        <v>1284</v>
      </c>
      <c r="E765" s="6" t="s">
        <v>1284</v>
      </c>
      <c r="F765" s="6" t="s">
        <v>1284</v>
      </c>
      <c r="G765" s="6" t="s">
        <v>1284</v>
      </c>
      <c r="H765" s="6" t="s">
        <v>1284</v>
      </c>
      <c r="I765" s="6" t="s">
        <v>1284</v>
      </c>
      <c r="J765" s="6" t="s">
        <v>1284</v>
      </c>
      <c r="K765" s="6" t="s">
        <v>1284</v>
      </c>
      <c r="L765" s="6" t="s">
        <v>1284</v>
      </c>
      <c r="M765" s="6">
        <v>43371</v>
      </c>
      <c r="N765" s="6" t="s">
        <v>1284</v>
      </c>
      <c r="O765" s="6" t="s">
        <v>1284</v>
      </c>
      <c r="P765" s="6" t="s">
        <v>1284</v>
      </c>
      <c r="Q765" s="6" t="s">
        <v>1284</v>
      </c>
      <c r="R765" s="6" t="s">
        <v>1284</v>
      </c>
      <c r="S765" t="str">
        <f>VLOOKUP(A765,Clusters!A:C,3,0)</f>
        <v>C3</v>
      </c>
    </row>
    <row r="766" spans="1:19">
      <c r="A766" t="s">
        <v>1506</v>
      </c>
      <c r="B766" s="6" t="s">
        <v>1284</v>
      </c>
      <c r="C766" s="6" t="s">
        <v>1284</v>
      </c>
      <c r="D766" s="6" t="s">
        <v>1284</v>
      </c>
      <c r="E766" s="6" t="s">
        <v>1284</v>
      </c>
      <c r="F766" s="6" t="s">
        <v>1284</v>
      </c>
      <c r="G766" s="6" t="s">
        <v>1284</v>
      </c>
      <c r="H766" s="6" t="s">
        <v>1284</v>
      </c>
      <c r="I766" s="6" t="s">
        <v>1284</v>
      </c>
      <c r="J766" s="6" t="s">
        <v>1284</v>
      </c>
      <c r="K766" s="6" t="s">
        <v>1284</v>
      </c>
      <c r="L766" s="6" t="s">
        <v>1284</v>
      </c>
      <c r="M766" s="6">
        <v>43358</v>
      </c>
      <c r="N766" s="6" t="s">
        <v>1284</v>
      </c>
      <c r="O766" s="6" t="s">
        <v>1284</v>
      </c>
      <c r="P766" s="6" t="s">
        <v>1284</v>
      </c>
      <c r="Q766" s="6" t="s">
        <v>1284</v>
      </c>
      <c r="R766" s="6" t="s">
        <v>1284</v>
      </c>
      <c r="S766" t="str">
        <f>VLOOKUP(A766,Clusters!A:C,3,0)</f>
        <v>C3</v>
      </c>
    </row>
    <row r="767" spans="1:19">
      <c r="A767" t="s">
        <v>1187</v>
      </c>
      <c r="B767" s="6" t="s">
        <v>1284</v>
      </c>
      <c r="C767" s="6" t="s">
        <v>1284</v>
      </c>
      <c r="D767" s="6" t="s">
        <v>1284</v>
      </c>
      <c r="E767" s="6" t="s">
        <v>1284</v>
      </c>
      <c r="F767" s="6" t="s">
        <v>1284</v>
      </c>
      <c r="G767" s="6" t="s">
        <v>1284</v>
      </c>
      <c r="H767" s="6" t="s">
        <v>1284</v>
      </c>
      <c r="I767" s="6" t="s">
        <v>1284</v>
      </c>
      <c r="J767" s="6" t="s">
        <v>1284</v>
      </c>
      <c r="K767" s="6" t="s">
        <v>1284</v>
      </c>
      <c r="L767" s="6" t="s">
        <v>1284</v>
      </c>
      <c r="M767" s="6" t="s">
        <v>1284</v>
      </c>
      <c r="N767" s="6">
        <v>42957</v>
      </c>
      <c r="O767" s="6" t="s">
        <v>1284</v>
      </c>
      <c r="P767" s="6" t="s">
        <v>1284</v>
      </c>
      <c r="Q767" s="6" t="s">
        <v>1284</v>
      </c>
      <c r="R767" s="6" t="s">
        <v>1284</v>
      </c>
      <c r="S767" t="str">
        <f>VLOOKUP(A767,Clusters!A:C,3,0)</f>
        <v>C3</v>
      </c>
    </row>
    <row r="768" spans="1:19">
      <c r="A768" t="s">
        <v>1507</v>
      </c>
      <c r="B768" s="6" t="s">
        <v>1284</v>
      </c>
      <c r="C768" s="6" t="s">
        <v>1284</v>
      </c>
      <c r="D768" s="6" t="s">
        <v>1284</v>
      </c>
      <c r="E768" s="6" t="s">
        <v>1284</v>
      </c>
      <c r="F768" s="6" t="s">
        <v>1284</v>
      </c>
      <c r="G768" s="6" t="s">
        <v>1284</v>
      </c>
      <c r="H768" s="6" t="s">
        <v>1284</v>
      </c>
      <c r="I768" s="6" t="s">
        <v>1284</v>
      </c>
      <c r="J768" s="6" t="s">
        <v>1284</v>
      </c>
      <c r="K768" s="6" t="s">
        <v>1284</v>
      </c>
      <c r="L768" s="6" t="s">
        <v>1284</v>
      </c>
      <c r="M768" s="6">
        <v>43358</v>
      </c>
      <c r="N768" s="6" t="s">
        <v>1284</v>
      </c>
      <c r="O768" s="6" t="s">
        <v>1284</v>
      </c>
      <c r="P768" s="6" t="s">
        <v>1284</v>
      </c>
      <c r="Q768" s="6" t="s">
        <v>1284</v>
      </c>
      <c r="R768" s="6" t="s">
        <v>1284</v>
      </c>
      <c r="S768" t="str">
        <f>VLOOKUP(A768,Clusters!A:C,3,0)</f>
        <v>C3</v>
      </c>
    </row>
    <row r="769" spans="1:19">
      <c r="A769" t="s">
        <v>1508</v>
      </c>
      <c r="B769" s="6" t="s">
        <v>1284</v>
      </c>
      <c r="C769" s="6" t="s">
        <v>1284</v>
      </c>
      <c r="D769" s="6" t="s">
        <v>1284</v>
      </c>
      <c r="E769" s="6" t="s">
        <v>1284</v>
      </c>
      <c r="F769" s="6" t="s">
        <v>1284</v>
      </c>
      <c r="G769" s="6" t="s">
        <v>1284</v>
      </c>
      <c r="H769" s="6" t="s">
        <v>1284</v>
      </c>
      <c r="I769" s="6" t="s">
        <v>1284</v>
      </c>
      <c r="J769" s="6" t="s">
        <v>1284</v>
      </c>
      <c r="K769" s="6" t="s">
        <v>1284</v>
      </c>
      <c r="L769" s="6" t="s">
        <v>1284</v>
      </c>
      <c r="M769" s="6">
        <v>43098</v>
      </c>
      <c r="N769" s="6" t="s">
        <v>1284</v>
      </c>
      <c r="O769" s="6" t="s">
        <v>1284</v>
      </c>
      <c r="P769" s="6" t="s">
        <v>1284</v>
      </c>
      <c r="Q769" s="6" t="s">
        <v>1284</v>
      </c>
      <c r="R769" s="6" t="s">
        <v>1284</v>
      </c>
      <c r="S769" t="str">
        <f>VLOOKUP(A769,Clusters!A:C,3,0)</f>
        <v>C4</v>
      </c>
    </row>
    <row r="770" spans="1:19">
      <c r="A770" t="s">
        <v>1193</v>
      </c>
      <c r="B770" s="6" t="s">
        <v>1284</v>
      </c>
      <c r="C770" s="6" t="s">
        <v>1284</v>
      </c>
      <c r="D770" s="6" t="s">
        <v>1284</v>
      </c>
      <c r="E770" s="6" t="s">
        <v>1284</v>
      </c>
      <c r="F770" s="6" t="s">
        <v>1284</v>
      </c>
      <c r="G770" s="6" t="s">
        <v>1284</v>
      </c>
      <c r="H770" s="6" t="s">
        <v>1284</v>
      </c>
      <c r="I770" s="6" t="s">
        <v>1284</v>
      </c>
      <c r="J770" s="6">
        <v>42937</v>
      </c>
      <c r="K770" s="6" t="s">
        <v>1284</v>
      </c>
      <c r="L770" s="6" t="s">
        <v>1284</v>
      </c>
      <c r="M770" s="6" t="s">
        <v>1284</v>
      </c>
      <c r="N770" s="6" t="s">
        <v>1284</v>
      </c>
      <c r="O770" s="6" t="s">
        <v>1284</v>
      </c>
      <c r="P770" s="6" t="s">
        <v>1284</v>
      </c>
      <c r="Q770" s="6" t="s">
        <v>1284</v>
      </c>
      <c r="R770" s="6" t="s">
        <v>1284</v>
      </c>
      <c r="S770" t="str">
        <f>VLOOKUP(A770,Clusters!A:C,3,0)</f>
        <v>C3</v>
      </c>
    </row>
    <row r="771" spans="1:19">
      <c r="A771" t="s">
        <v>1233</v>
      </c>
      <c r="B771" s="6" t="s">
        <v>1284</v>
      </c>
      <c r="C771" s="6" t="s">
        <v>1284</v>
      </c>
      <c r="D771" s="6" t="s">
        <v>1284</v>
      </c>
      <c r="E771" s="6" t="s">
        <v>1284</v>
      </c>
      <c r="F771" s="6" t="s">
        <v>1284</v>
      </c>
      <c r="G771" s="6" t="s">
        <v>1284</v>
      </c>
      <c r="H771" s="6" t="s">
        <v>1284</v>
      </c>
      <c r="I771" s="6" t="s">
        <v>1284</v>
      </c>
      <c r="J771" s="6">
        <v>43296</v>
      </c>
      <c r="K771" s="6" t="s">
        <v>1284</v>
      </c>
      <c r="L771" s="6" t="s">
        <v>1284</v>
      </c>
      <c r="M771" s="6" t="s">
        <v>1284</v>
      </c>
      <c r="N771" s="6" t="s">
        <v>1284</v>
      </c>
      <c r="O771" s="6" t="s">
        <v>1284</v>
      </c>
      <c r="P771" s="6" t="s">
        <v>1284</v>
      </c>
      <c r="Q771" s="6" t="s">
        <v>1284</v>
      </c>
      <c r="R771" s="6" t="s">
        <v>1284</v>
      </c>
      <c r="S771" t="str">
        <f>VLOOKUP(A771,Clusters!A:C,3,0)</f>
        <v>C4</v>
      </c>
    </row>
    <row r="772" spans="1:19">
      <c r="A772" t="s">
        <v>1234</v>
      </c>
      <c r="B772" s="6" t="s">
        <v>1284</v>
      </c>
      <c r="C772" s="6" t="s">
        <v>1284</v>
      </c>
      <c r="D772" s="6" t="s">
        <v>1284</v>
      </c>
      <c r="E772" s="6">
        <v>42797</v>
      </c>
      <c r="F772" s="6" t="s">
        <v>1284</v>
      </c>
      <c r="G772" s="6" t="s">
        <v>1284</v>
      </c>
      <c r="H772" s="6" t="s">
        <v>1284</v>
      </c>
      <c r="I772" s="6" t="s">
        <v>1284</v>
      </c>
      <c r="J772" s="6" t="s">
        <v>1284</v>
      </c>
      <c r="K772" s="6" t="s">
        <v>1284</v>
      </c>
      <c r="L772" s="6" t="s">
        <v>1284</v>
      </c>
      <c r="M772" s="6" t="s">
        <v>1284</v>
      </c>
      <c r="N772" s="6">
        <v>42797</v>
      </c>
      <c r="O772" s="6" t="s">
        <v>1284</v>
      </c>
      <c r="P772" s="6" t="s">
        <v>1284</v>
      </c>
      <c r="Q772" s="6" t="s">
        <v>1284</v>
      </c>
      <c r="R772" s="6" t="s">
        <v>1284</v>
      </c>
      <c r="S772" t="str">
        <f>VLOOKUP(A772,Clusters!A:C,3,0)</f>
        <v>C4</v>
      </c>
    </row>
    <row r="773" spans="1:19">
      <c r="A773" t="s">
        <v>668</v>
      </c>
      <c r="B773" s="6" t="s">
        <v>1284</v>
      </c>
      <c r="C773" s="6" t="s">
        <v>1284</v>
      </c>
      <c r="D773" s="6" t="s">
        <v>1284</v>
      </c>
      <c r="E773" s="6">
        <v>42853</v>
      </c>
      <c r="F773" s="6" t="s">
        <v>1284</v>
      </c>
      <c r="G773" s="6">
        <v>43023</v>
      </c>
      <c r="H773" s="6" t="s">
        <v>1284</v>
      </c>
      <c r="I773" s="6" t="s">
        <v>1284</v>
      </c>
      <c r="J773" s="6" t="s">
        <v>1284</v>
      </c>
      <c r="K773" s="6" t="s">
        <v>1284</v>
      </c>
      <c r="L773" s="6" t="s">
        <v>1284</v>
      </c>
      <c r="M773" s="6" t="s">
        <v>1284</v>
      </c>
      <c r="N773" s="6" t="s">
        <v>1284</v>
      </c>
      <c r="O773" s="6" t="s">
        <v>1284</v>
      </c>
      <c r="P773" s="6" t="s">
        <v>1284</v>
      </c>
      <c r="Q773" s="6" t="s">
        <v>1284</v>
      </c>
      <c r="R773" s="6" t="s">
        <v>1284</v>
      </c>
      <c r="S773" t="str">
        <f>VLOOKUP(A773,Clusters!A:C,3,0)</f>
        <v>C4</v>
      </c>
    </row>
    <row r="774" spans="1:19">
      <c r="A774" t="s">
        <v>671</v>
      </c>
      <c r="B774" s="6" t="s">
        <v>1284</v>
      </c>
      <c r="C774" s="6" t="s">
        <v>1284</v>
      </c>
      <c r="D774" s="6" t="s">
        <v>1284</v>
      </c>
      <c r="E774" s="6" t="s">
        <v>1284</v>
      </c>
      <c r="F774" s="6" t="s">
        <v>1284</v>
      </c>
      <c r="G774" s="6" t="s">
        <v>1284</v>
      </c>
      <c r="H774" s="6">
        <v>42897</v>
      </c>
      <c r="I774" s="6" t="s">
        <v>1284</v>
      </c>
      <c r="J774" s="6" t="s">
        <v>1284</v>
      </c>
      <c r="K774" s="6" t="s">
        <v>1284</v>
      </c>
      <c r="L774" s="6" t="s">
        <v>1284</v>
      </c>
      <c r="M774" s="6" t="s">
        <v>1284</v>
      </c>
      <c r="N774" s="6" t="s">
        <v>1284</v>
      </c>
      <c r="O774" s="6" t="s">
        <v>1284</v>
      </c>
      <c r="P774" s="6" t="s">
        <v>1284</v>
      </c>
      <c r="Q774" s="6" t="s">
        <v>1284</v>
      </c>
      <c r="R774" s="6" t="s">
        <v>1284</v>
      </c>
      <c r="S774" t="str">
        <f>VLOOKUP(A774,Clusters!A:C,3,0)</f>
        <v>C4</v>
      </c>
    </row>
    <row r="775" spans="1:19">
      <c r="A775" t="s">
        <v>1238</v>
      </c>
      <c r="B775" s="6" t="s">
        <v>1284</v>
      </c>
      <c r="C775" s="6" t="s">
        <v>1284</v>
      </c>
      <c r="D775" s="6" t="s">
        <v>1284</v>
      </c>
      <c r="E775" s="6" t="s">
        <v>1284</v>
      </c>
      <c r="F775" s="6" t="s">
        <v>1284</v>
      </c>
      <c r="G775" s="6" t="s">
        <v>1284</v>
      </c>
      <c r="H775" s="6" t="s">
        <v>1284</v>
      </c>
      <c r="I775" s="6" t="s">
        <v>1284</v>
      </c>
      <c r="J775" s="6" t="s">
        <v>1284</v>
      </c>
      <c r="K775" s="6" t="s">
        <v>1284</v>
      </c>
      <c r="L775" s="6" t="s">
        <v>1284</v>
      </c>
      <c r="M775" s="6" t="s">
        <v>1284</v>
      </c>
      <c r="N775" s="6">
        <v>42957</v>
      </c>
      <c r="O775" s="6" t="s">
        <v>1284</v>
      </c>
      <c r="P775" s="6" t="s">
        <v>1284</v>
      </c>
      <c r="Q775" s="6" t="s">
        <v>1284</v>
      </c>
      <c r="R775" s="6" t="s">
        <v>1284</v>
      </c>
      <c r="S775" t="str">
        <f>VLOOKUP(A775,Clusters!A:C,3,0)</f>
        <v>C4</v>
      </c>
    </row>
    <row r="776" spans="1:19">
      <c r="A776" t="s">
        <v>673</v>
      </c>
      <c r="B776" s="6" t="s">
        <v>1284</v>
      </c>
      <c r="C776" s="6" t="s">
        <v>1284</v>
      </c>
      <c r="D776" s="6" t="s">
        <v>1284</v>
      </c>
      <c r="E776" s="6">
        <v>42804</v>
      </c>
      <c r="F776" s="6" t="s">
        <v>1284</v>
      </c>
      <c r="G776" s="6" t="s">
        <v>1284</v>
      </c>
      <c r="H776" s="6">
        <v>42855</v>
      </c>
      <c r="I776" s="6" t="s">
        <v>1284</v>
      </c>
      <c r="J776" s="6" t="s">
        <v>1284</v>
      </c>
      <c r="K776" s="6" t="s">
        <v>1284</v>
      </c>
      <c r="L776" s="6" t="s">
        <v>1284</v>
      </c>
      <c r="M776" s="6" t="s">
        <v>1284</v>
      </c>
      <c r="N776" s="6" t="s">
        <v>1284</v>
      </c>
      <c r="O776" s="6" t="s">
        <v>1284</v>
      </c>
      <c r="P776" s="6" t="s">
        <v>1284</v>
      </c>
      <c r="Q776" s="6" t="s">
        <v>1284</v>
      </c>
      <c r="R776" s="6" t="s">
        <v>1284</v>
      </c>
      <c r="S776" t="str">
        <f>VLOOKUP(A776,Clusters!A:C,3,0)</f>
        <v>C4</v>
      </c>
    </row>
    <row r="777" spans="1:19">
      <c r="A777" t="s">
        <v>1242</v>
      </c>
      <c r="B777" s="6" t="s">
        <v>1284</v>
      </c>
      <c r="C777" s="6" t="s">
        <v>1284</v>
      </c>
      <c r="D777" s="6" t="s">
        <v>1284</v>
      </c>
      <c r="E777" s="6" t="s">
        <v>1284</v>
      </c>
      <c r="F777" s="6" t="s">
        <v>1284</v>
      </c>
      <c r="G777" s="6" t="s">
        <v>1284</v>
      </c>
      <c r="H777" s="6" t="s">
        <v>1284</v>
      </c>
      <c r="I777" s="6" t="s">
        <v>1284</v>
      </c>
      <c r="J777" s="6" t="s">
        <v>1284</v>
      </c>
      <c r="K777" s="6" t="s">
        <v>1284</v>
      </c>
      <c r="L777" s="6" t="s">
        <v>1284</v>
      </c>
      <c r="M777" s="6" t="s">
        <v>1284</v>
      </c>
      <c r="N777" s="6">
        <v>42886</v>
      </c>
      <c r="O777" s="6" t="s">
        <v>1284</v>
      </c>
      <c r="P777" s="6" t="s">
        <v>1284</v>
      </c>
      <c r="Q777" s="6" t="s">
        <v>1284</v>
      </c>
      <c r="R777" s="6" t="s">
        <v>1284</v>
      </c>
      <c r="S777" t="str">
        <f>VLOOKUP(A777,Clusters!A:C,3,0)</f>
        <v>C4</v>
      </c>
    </row>
    <row r="778" spans="1:19">
      <c r="A778" t="s">
        <v>1239</v>
      </c>
      <c r="B778" s="6" t="s">
        <v>1284</v>
      </c>
      <c r="C778" s="6" t="s">
        <v>1284</v>
      </c>
      <c r="D778" s="6" t="s">
        <v>1284</v>
      </c>
      <c r="E778" s="6">
        <v>42852</v>
      </c>
      <c r="F778" s="6" t="s">
        <v>1284</v>
      </c>
      <c r="G778" s="6" t="s">
        <v>1284</v>
      </c>
      <c r="H778" s="6" t="s">
        <v>1284</v>
      </c>
      <c r="I778" s="6" t="s">
        <v>1284</v>
      </c>
      <c r="J778" s="6" t="s">
        <v>1284</v>
      </c>
      <c r="K778" s="6" t="s">
        <v>1284</v>
      </c>
      <c r="L778" s="6" t="s">
        <v>1284</v>
      </c>
      <c r="M778" s="6" t="s">
        <v>1284</v>
      </c>
      <c r="N778" s="6">
        <v>42852</v>
      </c>
      <c r="O778" s="6" t="s">
        <v>1284</v>
      </c>
      <c r="P778" s="6" t="s">
        <v>1284</v>
      </c>
      <c r="Q778" s="6" t="s">
        <v>1284</v>
      </c>
      <c r="R778" s="6" t="s">
        <v>1284</v>
      </c>
      <c r="S778" t="str">
        <f>VLOOKUP(A778,Clusters!A:C,3,0)</f>
        <v>C4</v>
      </c>
    </row>
    <row r="779" spans="1:19">
      <c r="A779" t="s">
        <v>410</v>
      </c>
      <c r="B779" s="6" t="s">
        <v>1284</v>
      </c>
      <c r="C779" s="6" t="s">
        <v>1284</v>
      </c>
      <c r="D779" s="6" t="s">
        <v>1284</v>
      </c>
      <c r="E779" s="6" t="s">
        <v>1284</v>
      </c>
      <c r="F779" s="6" t="s">
        <v>1284</v>
      </c>
      <c r="G779" s="6">
        <v>43023</v>
      </c>
      <c r="H779" s="6" t="s">
        <v>1284</v>
      </c>
      <c r="I779" s="6" t="s">
        <v>1284</v>
      </c>
      <c r="J779" s="6" t="s">
        <v>1284</v>
      </c>
      <c r="K779" s="6" t="s">
        <v>1284</v>
      </c>
      <c r="L779" s="6" t="s">
        <v>1284</v>
      </c>
      <c r="M779" s="6" t="s">
        <v>1284</v>
      </c>
      <c r="N779" s="6" t="s">
        <v>1284</v>
      </c>
      <c r="O779" s="6" t="s">
        <v>1284</v>
      </c>
      <c r="P779" s="6" t="s">
        <v>1284</v>
      </c>
      <c r="Q779" s="6" t="s">
        <v>1284</v>
      </c>
      <c r="R779" s="6" t="s">
        <v>1284</v>
      </c>
      <c r="S779" t="str">
        <f>VLOOKUP(A779,Clusters!A:C,3,0)</f>
        <v>C2</v>
      </c>
    </row>
    <row r="780" spans="1:19">
      <c r="A780" t="s">
        <v>411</v>
      </c>
      <c r="B780" s="6" t="s">
        <v>1284</v>
      </c>
      <c r="C780" s="6" t="s">
        <v>1284</v>
      </c>
      <c r="D780" s="6" t="s">
        <v>1284</v>
      </c>
      <c r="E780" s="6" t="s">
        <v>1284</v>
      </c>
      <c r="F780" s="6" t="s">
        <v>1284</v>
      </c>
      <c r="G780" s="6" t="s">
        <v>1284</v>
      </c>
      <c r="H780" s="6">
        <v>42761</v>
      </c>
      <c r="I780" s="6" t="s">
        <v>1284</v>
      </c>
      <c r="J780" s="6" t="s">
        <v>1284</v>
      </c>
      <c r="K780" s="6" t="s">
        <v>1284</v>
      </c>
      <c r="L780" s="6" t="s">
        <v>1284</v>
      </c>
      <c r="M780" s="6" t="s">
        <v>1284</v>
      </c>
      <c r="N780" s="6" t="s">
        <v>1284</v>
      </c>
      <c r="O780" s="6" t="s">
        <v>1284</v>
      </c>
      <c r="P780" s="6" t="s">
        <v>1284</v>
      </c>
      <c r="Q780" s="6" t="s">
        <v>1284</v>
      </c>
      <c r="R780" s="6" t="s">
        <v>1284</v>
      </c>
      <c r="S780" t="str">
        <f>VLOOKUP(A780,Clusters!A:C,3,0)</f>
        <v>C2</v>
      </c>
    </row>
    <row r="781" spans="1:19">
      <c r="A781" t="s">
        <v>415</v>
      </c>
      <c r="B781" s="6" t="s">
        <v>1284</v>
      </c>
      <c r="C781" s="6" t="s">
        <v>1284</v>
      </c>
      <c r="D781" s="6" t="s">
        <v>1284</v>
      </c>
      <c r="E781" s="6" t="s">
        <v>1284</v>
      </c>
      <c r="F781" s="6" t="s">
        <v>1284</v>
      </c>
      <c r="G781" s="6" t="s">
        <v>1284</v>
      </c>
      <c r="H781" s="6">
        <v>42956</v>
      </c>
      <c r="I781" s="6" t="s">
        <v>1284</v>
      </c>
      <c r="J781" s="6" t="s">
        <v>1284</v>
      </c>
      <c r="K781" s="6" t="s">
        <v>1284</v>
      </c>
      <c r="L781" s="6" t="s">
        <v>1284</v>
      </c>
      <c r="M781" s="6" t="s">
        <v>1284</v>
      </c>
      <c r="N781" s="6" t="s">
        <v>1284</v>
      </c>
      <c r="O781" s="6" t="s">
        <v>1284</v>
      </c>
      <c r="P781" s="6" t="s">
        <v>1284</v>
      </c>
      <c r="Q781" s="6" t="s">
        <v>1284</v>
      </c>
      <c r="R781" s="6" t="s">
        <v>1284</v>
      </c>
      <c r="S781" t="str">
        <f>VLOOKUP(A781,Clusters!A:C,3,0)</f>
        <v>C2</v>
      </c>
    </row>
    <row r="782" spans="1:19">
      <c r="A782" t="s">
        <v>1129</v>
      </c>
      <c r="B782" s="6" t="s">
        <v>1284</v>
      </c>
      <c r="C782" s="6" t="s">
        <v>1284</v>
      </c>
      <c r="D782" s="6" t="s">
        <v>1284</v>
      </c>
      <c r="E782" s="6" t="s">
        <v>1284</v>
      </c>
      <c r="F782" s="6" t="s">
        <v>1284</v>
      </c>
      <c r="G782" s="6" t="s">
        <v>1284</v>
      </c>
      <c r="H782" s="6">
        <v>42887</v>
      </c>
      <c r="I782" s="6" t="s">
        <v>1284</v>
      </c>
      <c r="J782" s="6" t="s">
        <v>1284</v>
      </c>
      <c r="K782" s="6" t="s">
        <v>1284</v>
      </c>
      <c r="L782" s="6" t="s">
        <v>1284</v>
      </c>
      <c r="M782" s="6" t="s">
        <v>1284</v>
      </c>
      <c r="N782" s="6">
        <v>42838</v>
      </c>
      <c r="O782" s="6" t="s">
        <v>1284</v>
      </c>
      <c r="P782" s="6" t="s">
        <v>1284</v>
      </c>
      <c r="Q782" s="6" t="s">
        <v>1284</v>
      </c>
      <c r="R782" s="6" t="s">
        <v>1284</v>
      </c>
      <c r="S782" t="str">
        <f>VLOOKUP(A782,Clusters!A:C,3,0)</f>
        <v>C1</v>
      </c>
    </row>
    <row r="783" spans="1:19">
      <c r="A783" t="s">
        <v>1130</v>
      </c>
      <c r="B783" s="6" t="s">
        <v>1284</v>
      </c>
      <c r="C783" s="6" t="s">
        <v>1284</v>
      </c>
      <c r="D783" s="6" t="s">
        <v>1284</v>
      </c>
      <c r="E783" s="6" t="s">
        <v>1284</v>
      </c>
      <c r="F783" s="6" t="s">
        <v>1284</v>
      </c>
      <c r="G783" s="6" t="s">
        <v>1284</v>
      </c>
      <c r="H783" s="6">
        <v>42947</v>
      </c>
      <c r="I783" s="6" t="s">
        <v>1284</v>
      </c>
      <c r="J783" s="6" t="s">
        <v>1284</v>
      </c>
      <c r="K783" s="6" t="s">
        <v>1284</v>
      </c>
      <c r="L783" s="6" t="s">
        <v>1284</v>
      </c>
      <c r="M783" s="6" t="s">
        <v>1284</v>
      </c>
      <c r="N783" s="6">
        <v>42957</v>
      </c>
      <c r="O783" s="6" t="s">
        <v>1284</v>
      </c>
      <c r="P783" s="6" t="s">
        <v>1284</v>
      </c>
      <c r="Q783" s="6" t="s">
        <v>1284</v>
      </c>
      <c r="R783" s="6" t="s">
        <v>1284</v>
      </c>
      <c r="S783" t="str">
        <f>VLOOKUP(A783,Clusters!A:C,3,0)</f>
        <v>C1</v>
      </c>
    </row>
    <row r="784" spans="1:19">
      <c r="A784" t="s">
        <v>1175</v>
      </c>
      <c r="B784" s="6" t="s">
        <v>1284</v>
      </c>
      <c r="C784" s="6" t="s">
        <v>1284</v>
      </c>
      <c r="D784" s="6" t="s">
        <v>1284</v>
      </c>
      <c r="E784" s="6" t="s">
        <v>1284</v>
      </c>
      <c r="F784" s="6" t="s">
        <v>1284</v>
      </c>
      <c r="G784" s="6" t="s">
        <v>1284</v>
      </c>
      <c r="H784" s="6">
        <v>42874</v>
      </c>
      <c r="I784" s="6" t="s">
        <v>1284</v>
      </c>
      <c r="J784" s="6" t="s">
        <v>1284</v>
      </c>
      <c r="K784" s="6" t="s">
        <v>1284</v>
      </c>
      <c r="L784" s="6" t="s">
        <v>1284</v>
      </c>
      <c r="M784" s="6" t="s">
        <v>1284</v>
      </c>
      <c r="N784" s="6" t="s">
        <v>1284</v>
      </c>
      <c r="O784" s="6" t="s">
        <v>1284</v>
      </c>
      <c r="P784" s="6" t="s">
        <v>1284</v>
      </c>
      <c r="Q784" s="6" t="s">
        <v>1284</v>
      </c>
      <c r="R784" s="6" t="s">
        <v>1284</v>
      </c>
      <c r="S784" t="str">
        <f>VLOOKUP(A784,Clusters!A:C,3,0)</f>
        <v>C2</v>
      </c>
    </row>
    <row r="785" spans="1:19">
      <c r="A785" t="s">
        <v>674</v>
      </c>
      <c r="B785" s="6" t="s">
        <v>1284</v>
      </c>
      <c r="C785" s="6" t="s">
        <v>1284</v>
      </c>
      <c r="D785" s="6" t="s">
        <v>1284</v>
      </c>
      <c r="E785" s="6" t="s">
        <v>1284</v>
      </c>
      <c r="F785" s="6" t="s">
        <v>1284</v>
      </c>
      <c r="G785" s="6" t="s">
        <v>1284</v>
      </c>
      <c r="H785" s="6">
        <v>42769</v>
      </c>
      <c r="I785" s="6" t="s">
        <v>1284</v>
      </c>
      <c r="J785" s="6" t="s">
        <v>1284</v>
      </c>
      <c r="K785" s="6" t="s">
        <v>1284</v>
      </c>
      <c r="L785" s="6" t="s">
        <v>1284</v>
      </c>
      <c r="M785" s="6" t="s">
        <v>1284</v>
      </c>
      <c r="N785" s="6" t="s">
        <v>1284</v>
      </c>
      <c r="O785" s="6" t="s">
        <v>1284</v>
      </c>
      <c r="P785" s="6" t="s">
        <v>1284</v>
      </c>
      <c r="Q785" s="6" t="s">
        <v>1284</v>
      </c>
      <c r="R785" s="6" t="s">
        <v>1284</v>
      </c>
      <c r="S785" t="str">
        <f>VLOOKUP(A785,Clusters!A:C,3,0)</f>
        <v>C4</v>
      </c>
    </row>
    <row r="786" spans="1:19">
      <c r="A786" t="s">
        <v>675</v>
      </c>
      <c r="B786" s="6" t="s">
        <v>1284</v>
      </c>
      <c r="C786" s="6" t="s">
        <v>1284</v>
      </c>
      <c r="D786" s="6" t="s">
        <v>1284</v>
      </c>
      <c r="E786" s="6" t="s">
        <v>1284</v>
      </c>
      <c r="F786" s="6" t="s">
        <v>1284</v>
      </c>
      <c r="G786" s="6" t="s">
        <v>1284</v>
      </c>
      <c r="H786" s="6">
        <v>42873</v>
      </c>
      <c r="I786" s="6" t="s">
        <v>1284</v>
      </c>
      <c r="J786" s="6" t="s">
        <v>1284</v>
      </c>
      <c r="K786" s="6" t="s">
        <v>1284</v>
      </c>
      <c r="L786" s="6" t="s">
        <v>1284</v>
      </c>
      <c r="M786" s="6" t="s">
        <v>1284</v>
      </c>
      <c r="N786" s="6" t="s">
        <v>1284</v>
      </c>
      <c r="O786" s="6" t="s">
        <v>1284</v>
      </c>
      <c r="P786" s="6" t="s">
        <v>1284</v>
      </c>
      <c r="Q786" s="6" t="s">
        <v>1284</v>
      </c>
      <c r="R786" s="6" t="s">
        <v>1284</v>
      </c>
      <c r="S786" t="str">
        <f>VLOOKUP(A786,Clusters!A:C,3,0)</f>
        <v>C4</v>
      </c>
    </row>
    <row r="787" spans="1:19">
      <c r="A787" t="s">
        <v>1509</v>
      </c>
      <c r="B787" s="6" t="s">
        <v>1284</v>
      </c>
      <c r="C787" s="6" t="s">
        <v>1284</v>
      </c>
      <c r="D787" s="6" t="s">
        <v>1284</v>
      </c>
      <c r="E787" s="6" t="s">
        <v>1284</v>
      </c>
      <c r="F787" s="6" t="s">
        <v>1284</v>
      </c>
      <c r="G787" s="6" t="s">
        <v>1284</v>
      </c>
      <c r="H787" s="6" t="s">
        <v>1284</v>
      </c>
      <c r="I787" s="6" t="s">
        <v>1284</v>
      </c>
      <c r="J787" s="6" t="s">
        <v>1284</v>
      </c>
      <c r="K787" s="6" t="s">
        <v>1284</v>
      </c>
      <c r="L787" s="6" t="s">
        <v>1284</v>
      </c>
      <c r="M787" s="6">
        <v>42887</v>
      </c>
      <c r="N787" s="6" t="s">
        <v>1284</v>
      </c>
      <c r="O787" s="6" t="s">
        <v>1284</v>
      </c>
      <c r="P787" s="6" t="s">
        <v>1284</v>
      </c>
      <c r="Q787" s="6" t="s">
        <v>1284</v>
      </c>
      <c r="R787" s="6" t="s">
        <v>1284</v>
      </c>
      <c r="S787" t="str">
        <f>VLOOKUP(A787,Clusters!A:C,3,0)</f>
        <v>C2</v>
      </c>
    </row>
    <row r="788" spans="1:19">
      <c r="A788" t="s">
        <v>1510</v>
      </c>
      <c r="B788" s="6" t="s">
        <v>1284</v>
      </c>
      <c r="C788" s="6" t="s">
        <v>1284</v>
      </c>
      <c r="D788" s="6" t="s">
        <v>1284</v>
      </c>
      <c r="E788" s="6" t="s">
        <v>1284</v>
      </c>
      <c r="F788" s="6" t="s">
        <v>1284</v>
      </c>
      <c r="G788" s="6" t="s">
        <v>1284</v>
      </c>
      <c r="H788" s="6" t="s">
        <v>1284</v>
      </c>
      <c r="I788" s="6" t="s">
        <v>1284</v>
      </c>
      <c r="J788" s="6" t="s">
        <v>1284</v>
      </c>
      <c r="K788" s="6" t="s">
        <v>1284</v>
      </c>
      <c r="L788" s="6" t="s">
        <v>1284</v>
      </c>
      <c r="M788" s="6">
        <v>43358</v>
      </c>
      <c r="N788" s="6" t="s">
        <v>1284</v>
      </c>
      <c r="O788" s="6" t="s">
        <v>1284</v>
      </c>
      <c r="P788" s="6" t="s">
        <v>1284</v>
      </c>
      <c r="Q788" s="6" t="s">
        <v>1284</v>
      </c>
      <c r="R788" s="6" t="s">
        <v>1284</v>
      </c>
      <c r="S788" t="str">
        <f>VLOOKUP(A788,Clusters!A:C,3,0)</f>
        <v>C2</v>
      </c>
    </row>
    <row r="789" spans="1:19">
      <c r="A789" t="s">
        <v>1511</v>
      </c>
      <c r="B789" s="6" t="s">
        <v>1284</v>
      </c>
      <c r="C789" s="6" t="s">
        <v>1284</v>
      </c>
      <c r="D789" s="6" t="s">
        <v>1284</v>
      </c>
      <c r="E789" s="6" t="s">
        <v>1284</v>
      </c>
      <c r="F789" s="6" t="s">
        <v>1284</v>
      </c>
      <c r="G789" s="6" t="s">
        <v>1284</v>
      </c>
      <c r="H789" s="6" t="s">
        <v>1284</v>
      </c>
      <c r="I789" s="6" t="s">
        <v>1284</v>
      </c>
      <c r="J789" s="6" t="s">
        <v>1284</v>
      </c>
      <c r="K789" s="6" t="s">
        <v>1284</v>
      </c>
      <c r="L789" s="6" t="s">
        <v>1284</v>
      </c>
      <c r="M789" s="6">
        <v>43358</v>
      </c>
      <c r="N789" s="6" t="s">
        <v>1284</v>
      </c>
      <c r="O789" s="6" t="s">
        <v>1284</v>
      </c>
      <c r="P789" s="6" t="s">
        <v>1284</v>
      </c>
      <c r="Q789" s="6" t="s">
        <v>1284</v>
      </c>
      <c r="R789" s="6" t="s">
        <v>1284</v>
      </c>
      <c r="S789" t="str">
        <f>VLOOKUP(A789,Clusters!A:C,3,0)</f>
        <v>C3</v>
      </c>
    </row>
    <row r="790" spans="1:19">
      <c r="A790" t="s">
        <v>1512</v>
      </c>
      <c r="B790" s="6" t="s">
        <v>1284</v>
      </c>
      <c r="C790" s="6" t="s">
        <v>1284</v>
      </c>
      <c r="D790" s="6" t="s">
        <v>1284</v>
      </c>
      <c r="E790" s="6" t="s">
        <v>1284</v>
      </c>
      <c r="F790" s="6" t="s">
        <v>1284</v>
      </c>
      <c r="G790" s="6" t="s">
        <v>1284</v>
      </c>
      <c r="H790" s="6" t="s">
        <v>1284</v>
      </c>
      <c r="I790" s="6" t="s">
        <v>1284</v>
      </c>
      <c r="J790" s="6" t="s">
        <v>1284</v>
      </c>
      <c r="K790" s="6" t="s">
        <v>1284</v>
      </c>
      <c r="L790" s="6" t="s">
        <v>1284</v>
      </c>
      <c r="M790" s="6">
        <v>43191</v>
      </c>
      <c r="N790" s="6" t="s">
        <v>1284</v>
      </c>
      <c r="O790" s="6" t="s">
        <v>1284</v>
      </c>
      <c r="P790" s="6" t="s">
        <v>1284</v>
      </c>
      <c r="Q790" s="6" t="s">
        <v>1284</v>
      </c>
      <c r="R790" s="6" t="s">
        <v>1284</v>
      </c>
      <c r="S790" t="str">
        <f>VLOOKUP(A790,Clusters!A:C,3,0)</f>
        <v>C3</v>
      </c>
    </row>
    <row r="791" spans="1:19">
      <c r="A791" t="s">
        <v>1513</v>
      </c>
      <c r="B791" s="6" t="s">
        <v>1284</v>
      </c>
      <c r="C791" s="6" t="s">
        <v>1284</v>
      </c>
      <c r="D791" s="6" t="s">
        <v>1284</v>
      </c>
      <c r="E791" s="6" t="s">
        <v>1284</v>
      </c>
      <c r="F791" s="6" t="s">
        <v>1284</v>
      </c>
      <c r="G791" s="6" t="s">
        <v>1284</v>
      </c>
      <c r="H791" s="6" t="s">
        <v>1284</v>
      </c>
      <c r="I791" s="6" t="s">
        <v>1284</v>
      </c>
      <c r="J791" s="6" t="s">
        <v>1284</v>
      </c>
      <c r="K791" s="6" t="s">
        <v>1284</v>
      </c>
      <c r="L791" s="6" t="s">
        <v>1284</v>
      </c>
      <c r="M791" s="6">
        <v>43358</v>
      </c>
      <c r="N791" s="6" t="s">
        <v>1284</v>
      </c>
      <c r="O791" s="6" t="s">
        <v>1284</v>
      </c>
      <c r="P791" s="6" t="s">
        <v>1284</v>
      </c>
      <c r="Q791" s="6" t="s">
        <v>1284</v>
      </c>
      <c r="R791" s="6" t="s">
        <v>1284</v>
      </c>
      <c r="S791" t="str">
        <f>VLOOKUP(A791,Clusters!A:C,3,0)</f>
        <v>C3</v>
      </c>
    </row>
    <row r="792" spans="1:19">
      <c r="A792" t="s">
        <v>676</v>
      </c>
      <c r="B792" s="6" t="s">
        <v>1284</v>
      </c>
      <c r="C792" s="6" t="s">
        <v>1284</v>
      </c>
      <c r="D792" s="6" t="s">
        <v>1284</v>
      </c>
      <c r="E792" s="6" t="s">
        <v>1284</v>
      </c>
      <c r="F792" s="6" t="s">
        <v>1284</v>
      </c>
      <c r="G792" s="6">
        <v>43023</v>
      </c>
      <c r="H792" s="6">
        <v>43465</v>
      </c>
      <c r="I792" s="6" t="s">
        <v>1284</v>
      </c>
      <c r="J792" s="6" t="s">
        <v>1284</v>
      </c>
      <c r="K792" s="6" t="s">
        <v>1284</v>
      </c>
      <c r="L792" s="6" t="s">
        <v>1284</v>
      </c>
      <c r="M792" s="6" t="s">
        <v>1284</v>
      </c>
      <c r="N792" s="6" t="s">
        <v>1284</v>
      </c>
      <c r="O792" s="6" t="s">
        <v>1284</v>
      </c>
      <c r="P792" s="6" t="s">
        <v>1284</v>
      </c>
      <c r="Q792" s="6" t="s">
        <v>1284</v>
      </c>
      <c r="R792" s="6" t="s">
        <v>1284</v>
      </c>
      <c r="S792" t="str">
        <f>VLOOKUP(A792,Clusters!A:C,3,0)</f>
        <v>C4</v>
      </c>
    </row>
    <row r="793" spans="1:19">
      <c r="A793" t="s">
        <v>1240</v>
      </c>
      <c r="B793" s="6" t="s">
        <v>1284</v>
      </c>
      <c r="C793" s="6" t="s">
        <v>1284</v>
      </c>
      <c r="D793" s="6" t="s">
        <v>1284</v>
      </c>
      <c r="E793" s="6" t="s">
        <v>1284</v>
      </c>
      <c r="F793" s="6" t="s">
        <v>1284</v>
      </c>
      <c r="G793" s="6" t="s">
        <v>1284</v>
      </c>
      <c r="H793" s="6" t="s">
        <v>1284</v>
      </c>
      <c r="I793" s="6" t="s">
        <v>1284</v>
      </c>
      <c r="J793" s="6" t="s">
        <v>1284</v>
      </c>
      <c r="K793" s="6" t="s">
        <v>1284</v>
      </c>
      <c r="L793" s="6" t="s">
        <v>1284</v>
      </c>
      <c r="M793" s="6" t="s">
        <v>1284</v>
      </c>
      <c r="N793" s="6">
        <v>42957</v>
      </c>
      <c r="O793" s="6" t="s">
        <v>1284</v>
      </c>
      <c r="P793" s="6" t="s">
        <v>1284</v>
      </c>
      <c r="Q793" s="6" t="s">
        <v>1284</v>
      </c>
      <c r="R793" s="6" t="s">
        <v>1284</v>
      </c>
      <c r="S793" t="str">
        <f>VLOOKUP(A793,Clusters!A:C,3,0)</f>
        <v>C4</v>
      </c>
    </row>
    <row r="794" spans="1:19">
      <c r="A794" t="s">
        <v>1514</v>
      </c>
      <c r="B794" s="6" t="s">
        <v>1284</v>
      </c>
      <c r="C794" s="6" t="s">
        <v>1284</v>
      </c>
      <c r="D794" s="6" t="s">
        <v>1284</v>
      </c>
      <c r="E794" s="6" t="s">
        <v>1284</v>
      </c>
      <c r="F794" s="6" t="s">
        <v>1284</v>
      </c>
      <c r="G794" s="6" t="s">
        <v>1284</v>
      </c>
      <c r="H794" s="6">
        <v>42972</v>
      </c>
      <c r="I794" s="6" t="s">
        <v>1284</v>
      </c>
      <c r="J794" s="6" t="s">
        <v>1284</v>
      </c>
      <c r="K794" s="6" t="s">
        <v>1284</v>
      </c>
      <c r="L794" s="6" t="s">
        <v>1284</v>
      </c>
      <c r="M794" s="6" t="s">
        <v>1284</v>
      </c>
      <c r="N794" s="6" t="s">
        <v>1284</v>
      </c>
      <c r="O794" s="6" t="s">
        <v>1284</v>
      </c>
      <c r="P794" s="6" t="s">
        <v>1284</v>
      </c>
      <c r="Q794" s="6" t="s">
        <v>1284</v>
      </c>
      <c r="R794" s="6" t="s">
        <v>1284</v>
      </c>
      <c r="S794" t="str">
        <f>VLOOKUP(A794,Clusters!A:C,3,0)</f>
        <v>C4</v>
      </c>
    </row>
    <row r="795" spans="1:19">
      <c r="A795" t="s">
        <v>1515</v>
      </c>
      <c r="B795" s="6" t="s">
        <v>1284</v>
      </c>
      <c r="C795" s="6" t="s">
        <v>1284</v>
      </c>
      <c r="D795" s="6" t="s">
        <v>1284</v>
      </c>
      <c r="E795" s="6" t="s">
        <v>1284</v>
      </c>
      <c r="F795" s="6" t="s">
        <v>1284</v>
      </c>
      <c r="G795" s="6" t="s">
        <v>1284</v>
      </c>
      <c r="H795" s="6">
        <v>43070</v>
      </c>
      <c r="I795" s="6" t="s">
        <v>1284</v>
      </c>
      <c r="J795" s="6" t="s">
        <v>1284</v>
      </c>
      <c r="K795" s="6" t="s">
        <v>1284</v>
      </c>
      <c r="L795" s="6" t="s">
        <v>1284</v>
      </c>
      <c r="M795" s="6" t="s">
        <v>1284</v>
      </c>
      <c r="N795" s="6" t="s">
        <v>1284</v>
      </c>
      <c r="O795" s="6" t="s">
        <v>1284</v>
      </c>
      <c r="P795" s="6" t="s">
        <v>1284</v>
      </c>
      <c r="Q795" s="6" t="s">
        <v>1284</v>
      </c>
      <c r="R795" s="6" t="s">
        <v>1284</v>
      </c>
      <c r="S795" t="str">
        <f>VLOOKUP(A795,Clusters!A:C,3,0)</f>
        <v>C4</v>
      </c>
    </row>
    <row r="796" spans="1:19">
      <c r="A796" t="s">
        <v>1516</v>
      </c>
      <c r="B796" s="6" t="s">
        <v>1284</v>
      </c>
      <c r="C796" s="6" t="s">
        <v>1284</v>
      </c>
      <c r="D796" s="6" t="s">
        <v>1284</v>
      </c>
      <c r="E796" s="6" t="s">
        <v>1284</v>
      </c>
      <c r="F796" s="6" t="s">
        <v>1284</v>
      </c>
      <c r="G796" s="6" t="s">
        <v>1284</v>
      </c>
      <c r="H796" s="6">
        <v>42958</v>
      </c>
      <c r="I796" s="6" t="s">
        <v>1284</v>
      </c>
      <c r="J796" s="6" t="s">
        <v>1284</v>
      </c>
      <c r="K796" s="6" t="s">
        <v>1284</v>
      </c>
      <c r="L796" s="6" t="s">
        <v>1284</v>
      </c>
      <c r="M796" s="6" t="s">
        <v>1284</v>
      </c>
      <c r="N796" s="6" t="s">
        <v>1284</v>
      </c>
      <c r="O796" s="6" t="s">
        <v>1284</v>
      </c>
      <c r="P796" s="6" t="s">
        <v>1284</v>
      </c>
      <c r="Q796" s="6" t="s">
        <v>1284</v>
      </c>
      <c r="R796" s="6" t="s">
        <v>1284</v>
      </c>
      <c r="S796" t="str">
        <f>VLOOKUP(A796,Clusters!A:C,3,0)</f>
        <v>C4</v>
      </c>
    </row>
    <row r="797" spans="1:19">
      <c r="A797" t="s">
        <v>1517</v>
      </c>
      <c r="B797" s="6" t="s">
        <v>1284</v>
      </c>
      <c r="C797" s="6" t="s">
        <v>1284</v>
      </c>
      <c r="D797" s="6" t="s">
        <v>1284</v>
      </c>
      <c r="E797" s="6" t="s">
        <v>1284</v>
      </c>
      <c r="F797" s="6" t="s">
        <v>1284</v>
      </c>
      <c r="G797" s="6" t="s">
        <v>1284</v>
      </c>
      <c r="H797" s="6">
        <v>42916</v>
      </c>
      <c r="I797" s="6" t="s">
        <v>1284</v>
      </c>
      <c r="J797" s="6" t="s">
        <v>1284</v>
      </c>
      <c r="K797" s="6" t="s">
        <v>1284</v>
      </c>
      <c r="L797" s="6" t="s">
        <v>1284</v>
      </c>
      <c r="M797" s="6" t="s">
        <v>1284</v>
      </c>
      <c r="N797" s="6" t="s">
        <v>1284</v>
      </c>
      <c r="O797" s="6" t="s">
        <v>1284</v>
      </c>
      <c r="P797" s="6" t="s">
        <v>1284</v>
      </c>
      <c r="Q797" s="6" t="s">
        <v>1284</v>
      </c>
      <c r="R797" s="6" t="s">
        <v>1284</v>
      </c>
      <c r="S797" t="str">
        <f>VLOOKUP(A797,Clusters!A:C,3,0)</f>
        <v>C4</v>
      </c>
    </row>
    <row r="798" spans="1:19">
      <c r="A798" t="s">
        <v>1518</v>
      </c>
      <c r="B798" s="6" t="s">
        <v>1284</v>
      </c>
      <c r="C798" s="6" t="s">
        <v>1284</v>
      </c>
      <c r="D798" s="6" t="s">
        <v>1284</v>
      </c>
      <c r="E798" s="6" t="s">
        <v>1284</v>
      </c>
      <c r="F798" s="6" t="s">
        <v>1284</v>
      </c>
      <c r="G798" s="6" t="s">
        <v>1284</v>
      </c>
      <c r="H798" s="6">
        <v>43054</v>
      </c>
      <c r="I798" s="6" t="s">
        <v>1284</v>
      </c>
      <c r="J798" s="6" t="s">
        <v>1284</v>
      </c>
      <c r="K798" s="6" t="s">
        <v>1284</v>
      </c>
      <c r="L798" s="6" t="s">
        <v>1284</v>
      </c>
      <c r="M798" s="6" t="s">
        <v>1284</v>
      </c>
      <c r="N798" s="6" t="s">
        <v>1284</v>
      </c>
      <c r="O798" s="6" t="s">
        <v>1284</v>
      </c>
      <c r="P798" s="6" t="s">
        <v>1284</v>
      </c>
      <c r="Q798" s="6" t="s">
        <v>1284</v>
      </c>
      <c r="R798" s="6" t="s">
        <v>1284</v>
      </c>
      <c r="S798" t="str">
        <f>VLOOKUP(A798,Clusters!A:C,3,0)</f>
        <v>C4</v>
      </c>
    </row>
    <row r="799" spans="1:19">
      <c r="A799" t="s">
        <v>1245</v>
      </c>
      <c r="B799" s="6" t="s">
        <v>1284</v>
      </c>
      <c r="C799" s="6" t="s">
        <v>1284</v>
      </c>
      <c r="D799" s="6" t="s">
        <v>1284</v>
      </c>
      <c r="E799" s="6" t="s">
        <v>1284</v>
      </c>
      <c r="F799" s="6" t="s">
        <v>1284</v>
      </c>
      <c r="G799" s="6" t="s">
        <v>1284</v>
      </c>
      <c r="H799" s="6">
        <v>43115</v>
      </c>
      <c r="I799" s="6" t="s">
        <v>1284</v>
      </c>
      <c r="J799" s="6" t="s">
        <v>1284</v>
      </c>
      <c r="K799" s="6" t="s">
        <v>1284</v>
      </c>
      <c r="L799" s="6" t="s">
        <v>1284</v>
      </c>
      <c r="M799" s="6" t="s">
        <v>1284</v>
      </c>
      <c r="N799" s="6">
        <v>42838</v>
      </c>
      <c r="O799" s="6" t="s">
        <v>1284</v>
      </c>
      <c r="P799" s="6" t="s">
        <v>1284</v>
      </c>
      <c r="Q799" s="6" t="s">
        <v>1284</v>
      </c>
      <c r="R799" s="6" t="s">
        <v>1284</v>
      </c>
      <c r="S799" t="str">
        <f>VLOOKUP(A799,Clusters!A:C,3,0)</f>
        <v>C4</v>
      </c>
    </row>
    <row r="800" spans="1:19">
      <c r="A800" t="s">
        <v>680</v>
      </c>
      <c r="B800" s="6" t="s">
        <v>1284</v>
      </c>
      <c r="C800" s="6" t="s">
        <v>1284</v>
      </c>
      <c r="D800" s="6" t="s">
        <v>1284</v>
      </c>
      <c r="E800" s="6" t="s">
        <v>1284</v>
      </c>
      <c r="F800" s="6" t="s">
        <v>1284</v>
      </c>
      <c r="G800" s="6" t="s">
        <v>1284</v>
      </c>
      <c r="H800" s="6">
        <v>43126</v>
      </c>
      <c r="I800" s="6" t="s">
        <v>1284</v>
      </c>
      <c r="J800" s="6" t="s">
        <v>1284</v>
      </c>
      <c r="K800" s="6" t="s">
        <v>1284</v>
      </c>
      <c r="L800" s="6" t="s">
        <v>1284</v>
      </c>
      <c r="M800" s="6" t="s">
        <v>1284</v>
      </c>
      <c r="N800" s="6" t="s">
        <v>1284</v>
      </c>
      <c r="O800" s="6" t="s">
        <v>1284</v>
      </c>
      <c r="P800" s="6" t="s">
        <v>1284</v>
      </c>
      <c r="Q800" s="6" t="s">
        <v>1284</v>
      </c>
      <c r="R800" s="6" t="s">
        <v>1284</v>
      </c>
      <c r="S800" t="str">
        <f>VLOOKUP(A800,Clusters!A:C,3,0)</f>
        <v>C4</v>
      </c>
    </row>
    <row r="801" spans="1:19">
      <c r="A801" t="s">
        <v>1246</v>
      </c>
      <c r="B801" s="6" t="s">
        <v>1284</v>
      </c>
      <c r="C801" s="6" t="s">
        <v>1284</v>
      </c>
      <c r="D801" s="6" t="s">
        <v>1284</v>
      </c>
      <c r="E801" s="6" t="s">
        <v>1284</v>
      </c>
      <c r="F801" s="6" t="s">
        <v>1284</v>
      </c>
      <c r="G801" s="6" t="s">
        <v>1284</v>
      </c>
      <c r="H801" s="6">
        <v>42870</v>
      </c>
      <c r="I801" s="6" t="s">
        <v>1284</v>
      </c>
      <c r="J801" s="6" t="s">
        <v>1284</v>
      </c>
      <c r="K801" s="6" t="s">
        <v>1284</v>
      </c>
      <c r="L801" s="6" t="s">
        <v>1284</v>
      </c>
      <c r="M801" s="6" t="s">
        <v>1284</v>
      </c>
      <c r="N801" s="6">
        <v>42845</v>
      </c>
      <c r="O801" s="6" t="s">
        <v>1284</v>
      </c>
      <c r="P801" s="6" t="s">
        <v>1284</v>
      </c>
      <c r="Q801" s="6" t="s">
        <v>1284</v>
      </c>
      <c r="R801" s="6" t="s">
        <v>1284</v>
      </c>
      <c r="S801" t="str">
        <f>VLOOKUP(A801,Clusters!A:C,3,0)</f>
        <v>C4</v>
      </c>
    </row>
    <row r="802" spans="1:19">
      <c r="A802" t="s">
        <v>1247</v>
      </c>
      <c r="B802" s="6" t="s">
        <v>1284</v>
      </c>
      <c r="C802" s="6" t="s">
        <v>1284</v>
      </c>
      <c r="D802" s="6" t="s">
        <v>1284</v>
      </c>
      <c r="E802" s="6" t="s">
        <v>1284</v>
      </c>
      <c r="F802" s="6" t="s">
        <v>1284</v>
      </c>
      <c r="G802" s="6" t="s">
        <v>1284</v>
      </c>
      <c r="H802" s="6">
        <v>43126</v>
      </c>
      <c r="I802" s="6" t="s">
        <v>1284</v>
      </c>
      <c r="J802" s="6" t="s">
        <v>1284</v>
      </c>
      <c r="K802" s="6" t="s">
        <v>1284</v>
      </c>
      <c r="L802" s="6" t="s">
        <v>1284</v>
      </c>
      <c r="M802" s="6" t="s">
        <v>1284</v>
      </c>
      <c r="N802" s="6">
        <v>42957</v>
      </c>
      <c r="O802" s="6" t="s">
        <v>1284</v>
      </c>
      <c r="P802" s="6" t="s">
        <v>1284</v>
      </c>
      <c r="Q802" s="6" t="s">
        <v>1284</v>
      </c>
      <c r="R802" s="6" t="s">
        <v>1284</v>
      </c>
      <c r="S802" t="str">
        <f>VLOOKUP(A802,Clusters!A:C,3,0)</f>
        <v>C4</v>
      </c>
    </row>
    <row r="803" spans="1:19">
      <c r="A803" t="s">
        <v>681</v>
      </c>
      <c r="B803" s="6" t="s">
        <v>1284</v>
      </c>
      <c r="C803" s="6" t="s">
        <v>1284</v>
      </c>
      <c r="D803" s="6" t="s">
        <v>1284</v>
      </c>
      <c r="E803" s="6" t="s">
        <v>1284</v>
      </c>
      <c r="F803" s="6" t="s">
        <v>1284</v>
      </c>
      <c r="G803" s="6" t="s">
        <v>1284</v>
      </c>
      <c r="H803" s="6">
        <v>42768</v>
      </c>
      <c r="I803" s="6" t="s">
        <v>1284</v>
      </c>
      <c r="J803" s="6" t="s">
        <v>1284</v>
      </c>
      <c r="K803" s="6" t="s">
        <v>1284</v>
      </c>
      <c r="L803" s="6" t="s">
        <v>1284</v>
      </c>
      <c r="M803" s="6" t="s">
        <v>1284</v>
      </c>
      <c r="N803" s="6" t="s">
        <v>1284</v>
      </c>
      <c r="O803" s="6" t="s">
        <v>1284</v>
      </c>
      <c r="P803" s="6" t="s">
        <v>1284</v>
      </c>
      <c r="Q803" s="6" t="s">
        <v>1284</v>
      </c>
      <c r="R803" s="6" t="s">
        <v>1284</v>
      </c>
      <c r="S803" t="str">
        <f>VLOOKUP(A803,Clusters!A:C,3,0)</f>
        <v>C4</v>
      </c>
    </row>
    <row r="804" spans="1:19">
      <c r="A804" t="s">
        <v>1002</v>
      </c>
      <c r="B804" s="6" t="s">
        <v>1284</v>
      </c>
      <c r="C804" s="6" t="s">
        <v>1284</v>
      </c>
      <c r="D804" s="6" t="s">
        <v>1284</v>
      </c>
      <c r="E804" s="6">
        <v>42845</v>
      </c>
      <c r="F804" s="6" t="s">
        <v>1284</v>
      </c>
      <c r="G804" s="6" t="s">
        <v>1284</v>
      </c>
      <c r="H804" s="6">
        <v>42855</v>
      </c>
      <c r="I804" s="6" t="s">
        <v>1284</v>
      </c>
      <c r="J804" s="6" t="s">
        <v>1284</v>
      </c>
      <c r="K804" s="6" t="s">
        <v>1284</v>
      </c>
      <c r="L804" s="6" t="s">
        <v>1284</v>
      </c>
      <c r="M804" s="6" t="s">
        <v>1284</v>
      </c>
      <c r="N804" s="6">
        <v>42845</v>
      </c>
      <c r="O804" s="6" t="s">
        <v>1284</v>
      </c>
      <c r="P804" s="6" t="s">
        <v>1284</v>
      </c>
      <c r="Q804" s="6" t="s">
        <v>1284</v>
      </c>
      <c r="R804" s="6" t="s">
        <v>1284</v>
      </c>
      <c r="S804" t="str">
        <f>VLOOKUP(A804,Clusters!A:C,3,0)</f>
        <v>C6</v>
      </c>
    </row>
    <row r="805" spans="1:19">
      <c r="A805" t="s">
        <v>1000</v>
      </c>
      <c r="B805" s="6" t="s">
        <v>1284</v>
      </c>
      <c r="C805" s="6" t="s">
        <v>1284</v>
      </c>
      <c r="D805" s="6" t="s">
        <v>1284</v>
      </c>
      <c r="E805" s="6" t="s">
        <v>1284</v>
      </c>
      <c r="F805" s="6" t="s">
        <v>1284</v>
      </c>
      <c r="G805" s="6" t="s">
        <v>1284</v>
      </c>
      <c r="H805" s="6" t="s">
        <v>1284</v>
      </c>
      <c r="I805" s="6" t="s">
        <v>1284</v>
      </c>
      <c r="J805" s="6" t="s">
        <v>1284</v>
      </c>
      <c r="K805" s="6" t="s">
        <v>1284</v>
      </c>
      <c r="L805" s="6" t="s">
        <v>1284</v>
      </c>
      <c r="M805" s="6" t="s">
        <v>1284</v>
      </c>
      <c r="N805" s="6">
        <v>42957</v>
      </c>
      <c r="O805" s="6" t="s">
        <v>1284</v>
      </c>
      <c r="P805" s="6" t="s">
        <v>1284</v>
      </c>
      <c r="Q805" s="6" t="s">
        <v>1284</v>
      </c>
      <c r="R805" s="6" t="s">
        <v>1284</v>
      </c>
      <c r="S805" t="str">
        <f>VLOOKUP(A805,Clusters!A:C,3,0)</f>
        <v>C6</v>
      </c>
    </row>
    <row r="806" spans="1:19">
      <c r="A806" t="s">
        <v>980</v>
      </c>
      <c r="B806" s="6" t="s">
        <v>1284</v>
      </c>
      <c r="C806" s="6" t="s">
        <v>1284</v>
      </c>
      <c r="D806" s="6" t="s">
        <v>1284</v>
      </c>
      <c r="E806" s="6" t="s">
        <v>1284</v>
      </c>
      <c r="F806" s="6" t="s">
        <v>1284</v>
      </c>
      <c r="G806" s="6">
        <v>43023</v>
      </c>
      <c r="H806" s="6" t="s">
        <v>1284</v>
      </c>
      <c r="I806" s="6" t="s">
        <v>1284</v>
      </c>
      <c r="J806" s="6" t="s">
        <v>1284</v>
      </c>
      <c r="K806" s="6" t="s">
        <v>1284</v>
      </c>
      <c r="L806" s="6" t="s">
        <v>1284</v>
      </c>
      <c r="M806" s="6" t="s">
        <v>1284</v>
      </c>
      <c r="N806" s="6" t="s">
        <v>1284</v>
      </c>
      <c r="O806" s="6" t="s">
        <v>1284</v>
      </c>
      <c r="P806" s="6" t="s">
        <v>1284</v>
      </c>
      <c r="Q806" s="6" t="s">
        <v>1284</v>
      </c>
      <c r="R806" s="6" t="s">
        <v>1284</v>
      </c>
      <c r="S806" t="str">
        <f>VLOOKUP(A806,Clusters!A:C,3,0)</f>
        <v>C6</v>
      </c>
    </row>
    <row r="807" spans="1:19">
      <c r="A807" t="s">
        <v>982</v>
      </c>
      <c r="B807" s="6" t="s">
        <v>1284</v>
      </c>
      <c r="C807" s="6" t="s">
        <v>1284</v>
      </c>
      <c r="D807" s="6" t="s">
        <v>1284</v>
      </c>
      <c r="E807" s="6" t="s">
        <v>1284</v>
      </c>
      <c r="F807" s="6" t="s">
        <v>1284</v>
      </c>
      <c r="G807" s="6" t="s">
        <v>1284</v>
      </c>
      <c r="H807" s="6">
        <v>42764</v>
      </c>
      <c r="I807" s="6" t="s">
        <v>1284</v>
      </c>
      <c r="J807" s="6" t="s">
        <v>1284</v>
      </c>
      <c r="K807" s="6" t="s">
        <v>1284</v>
      </c>
      <c r="L807" s="6" t="s">
        <v>1284</v>
      </c>
      <c r="M807" s="6" t="s">
        <v>1284</v>
      </c>
      <c r="N807" s="6" t="s">
        <v>1284</v>
      </c>
      <c r="O807" s="6" t="s">
        <v>1284</v>
      </c>
      <c r="P807" s="6" t="s">
        <v>1284</v>
      </c>
      <c r="Q807" s="6" t="s">
        <v>1284</v>
      </c>
      <c r="R807" s="6" t="s">
        <v>1284</v>
      </c>
      <c r="S807" t="str">
        <f>VLOOKUP(A807,Clusters!A:C,3,0)</f>
        <v>C6</v>
      </c>
    </row>
    <row r="808" spans="1:19">
      <c r="A808" t="s">
        <v>1006</v>
      </c>
      <c r="B808" s="6" t="s">
        <v>1284</v>
      </c>
      <c r="C808" s="6" t="s">
        <v>1284</v>
      </c>
      <c r="D808" s="6" t="s">
        <v>1284</v>
      </c>
      <c r="E808" s="6" t="s">
        <v>1284</v>
      </c>
      <c r="F808" s="6" t="s">
        <v>1284</v>
      </c>
      <c r="G808" s="6" t="s">
        <v>1284</v>
      </c>
      <c r="H808" s="6">
        <v>42768</v>
      </c>
      <c r="I808" s="6" t="s">
        <v>1284</v>
      </c>
      <c r="J808" s="6" t="s">
        <v>1284</v>
      </c>
      <c r="K808" s="6" t="s">
        <v>1284</v>
      </c>
      <c r="L808" s="6" t="s">
        <v>1284</v>
      </c>
      <c r="M808" s="6" t="s">
        <v>1284</v>
      </c>
      <c r="N808" s="6" t="s">
        <v>1284</v>
      </c>
      <c r="O808" s="6" t="s">
        <v>1284</v>
      </c>
      <c r="P808" s="6" t="s">
        <v>1284</v>
      </c>
      <c r="Q808" s="6" t="s">
        <v>1284</v>
      </c>
      <c r="R808" s="6" t="s">
        <v>1284</v>
      </c>
      <c r="S808" t="str">
        <f>VLOOKUP(A808,Clusters!A:C,3,0)</f>
        <v>C6</v>
      </c>
    </row>
    <row r="809" spans="1:19">
      <c r="A809" t="s">
        <v>1003</v>
      </c>
      <c r="B809" s="6" t="s">
        <v>1284</v>
      </c>
      <c r="C809" s="6" t="s">
        <v>1284</v>
      </c>
      <c r="D809" s="6" t="s">
        <v>1284</v>
      </c>
      <c r="E809" s="6" t="s">
        <v>1284</v>
      </c>
      <c r="F809" s="6" t="s">
        <v>1284</v>
      </c>
      <c r="G809" s="6" t="s">
        <v>1284</v>
      </c>
      <c r="H809" s="6">
        <v>43116</v>
      </c>
      <c r="I809" s="6" t="s">
        <v>1284</v>
      </c>
      <c r="J809" s="6" t="s">
        <v>1284</v>
      </c>
      <c r="K809" s="6" t="s">
        <v>1284</v>
      </c>
      <c r="L809" s="6" t="s">
        <v>1284</v>
      </c>
      <c r="M809" s="6" t="s">
        <v>1284</v>
      </c>
      <c r="N809" s="6">
        <v>42957</v>
      </c>
      <c r="O809" s="6" t="s">
        <v>1284</v>
      </c>
      <c r="P809" s="6" t="s">
        <v>1284</v>
      </c>
      <c r="Q809" s="6" t="s">
        <v>1284</v>
      </c>
      <c r="R809" s="6" t="s">
        <v>1284</v>
      </c>
      <c r="S809" t="str">
        <f>VLOOKUP(A809,Clusters!A:C,3,0)</f>
        <v>C6</v>
      </c>
    </row>
    <row r="810" spans="1:19">
      <c r="A810" t="s">
        <v>1004</v>
      </c>
      <c r="B810" s="6" t="s">
        <v>1284</v>
      </c>
      <c r="C810" s="6" t="s">
        <v>1284</v>
      </c>
      <c r="D810" s="6" t="s">
        <v>1284</v>
      </c>
      <c r="E810" s="6" t="s">
        <v>1284</v>
      </c>
      <c r="F810" s="6" t="s">
        <v>1284</v>
      </c>
      <c r="G810" s="6" t="s">
        <v>1284</v>
      </c>
      <c r="H810" s="6">
        <v>42956</v>
      </c>
      <c r="I810" s="6" t="s">
        <v>1284</v>
      </c>
      <c r="J810" s="6" t="s">
        <v>1284</v>
      </c>
      <c r="K810" s="6" t="s">
        <v>1284</v>
      </c>
      <c r="L810" s="6" t="s">
        <v>1284</v>
      </c>
      <c r="M810" s="6" t="s">
        <v>1284</v>
      </c>
      <c r="N810" s="6">
        <v>42928</v>
      </c>
      <c r="O810" s="6" t="s">
        <v>1284</v>
      </c>
      <c r="P810" s="6" t="s">
        <v>1284</v>
      </c>
      <c r="Q810" s="6" t="s">
        <v>1284</v>
      </c>
      <c r="R810" s="6" t="s">
        <v>1284</v>
      </c>
      <c r="S810" t="str">
        <f>VLOOKUP(A810,Clusters!A:C,3,0)</f>
        <v>C6</v>
      </c>
    </row>
    <row r="811" spans="1:19">
      <c r="A811" t="s">
        <v>988</v>
      </c>
      <c r="B811" s="6" t="s">
        <v>1284</v>
      </c>
      <c r="C811" s="6" t="s">
        <v>1284</v>
      </c>
      <c r="D811" s="6" t="s">
        <v>1284</v>
      </c>
      <c r="E811" s="6">
        <v>42845</v>
      </c>
      <c r="F811" s="6" t="s">
        <v>1284</v>
      </c>
      <c r="G811" s="6" t="s">
        <v>1284</v>
      </c>
      <c r="H811" s="6" t="s">
        <v>1284</v>
      </c>
      <c r="I811" s="6" t="s">
        <v>1284</v>
      </c>
      <c r="J811" s="6" t="s">
        <v>1284</v>
      </c>
      <c r="K811" s="6" t="s">
        <v>1284</v>
      </c>
      <c r="L811" s="6" t="s">
        <v>1284</v>
      </c>
      <c r="M811" s="6" t="s">
        <v>1284</v>
      </c>
      <c r="N811" s="6" t="s">
        <v>1284</v>
      </c>
      <c r="O811" s="6" t="s">
        <v>1284</v>
      </c>
      <c r="P811" s="6" t="s">
        <v>1284</v>
      </c>
      <c r="Q811" s="6" t="s">
        <v>1284</v>
      </c>
      <c r="R811" s="6" t="s">
        <v>1284</v>
      </c>
      <c r="S811" t="str">
        <f>VLOOKUP(A811,Clusters!A:C,3,0)</f>
        <v>C6</v>
      </c>
    </row>
    <row r="812" spans="1:19">
      <c r="A812" t="s">
        <v>1005</v>
      </c>
      <c r="B812" s="6" t="s">
        <v>1284</v>
      </c>
      <c r="C812" s="6" t="s">
        <v>1284</v>
      </c>
      <c r="D812" s="6" t="s">
        <v>1284</v>
      </c>
      <c r="E812" s="6" t="s">
        <v>1284</v>
      </c>
      <c r="F812" s="6" t="s">
        <v>1284</v>
      </c>
      <c r="G812" s="6" t="s">
        <v>1284</v>
      </c>
      <c r="H812" s="6">
        <v>42856</v>
      </c>
      <c r="I812" s="6" t="s">
        <v>1284</v>
      </c>
      <c r="J812" s="6" t="s">
        <v>1284</v>
      </c>
      <c r="K812" s="6" t="s">
        <v>1284</v>
      </c>
      <c r="L812" s="6" t="s">
        <v>1284</v>
      </c>
      <c r="M812" s="6" t="s">
        <v>1284</v>
      </c>
      <c r="N812" s="6">
        <v>42957</v>
      </c>
      <c r="O812" s="6" t="s">
        <v>1284</v>
      </c>
      <c r="P812" s="6" t="s">
        <v>1284</v>
      </c>
      <c r="Q812" s="6" t="s">
        <v>1284</v>
      </c>
      <c r="R812" s="6" t="s">
        <v>1284</v>
      </c>
      <c r="S812" t="str">
        <f>VLOOKUP(A812,Clusters!A:C,3,0)</f>
        <v>C6</v>
      </c>
    </row>
    <row r="813" spans="1:19">
      <c r="A813" t="s">
        <v>989</v>
      </c>
      <c r="B813" s="6" t="s">
        <v>1284</v>
      </c>
      <c r="C813" s="6" t="s">
        <v>1284</v>
      </c>
      <c r="D813" s="6" t="s">
        <v>1284</v>
      </c>
      <c r="E813" s="6" t="s">
        <v>1284</v>
      </c>
      <c r="F813" s="6" t="s">
        <v>1284</v>
      </c>
      <c r="G813" s="6" t="s">
        <v>1284</v>
      </c>
      <c r="H813" s="6">
        <v>42846</v>
      </c>
      <c r="I813" s="6" t="s">
        <v>1284</v>
      </c>
      <c r="J813" s="6" t="s">
        <v>1284</v>
      </c>
      <c r="K813" s="6" t="s">
        <v>1284</v>
      </c>
      <c r="L813" s="6" t="s">
        <v>1284</v>
      </c>
      <c r="M813" s="6" t="s">
        <v>1284</v>
      </c>
      <c r="N813" s="6" t="s">
        <v>1284</v>
      </c>
      <c r="O813" s="6" t="s">
        <v>1284</v>
      </c>
      <c r="P813" s="6" t="s">
        <v>1284</v>
      </c>
      <c r="Q813" s="6" t="s">
        <v>1284</v>
      </c>
      <c r="R813" s="6" t="s">
        <v>1284</v>
      </c>
      <c r="S813" t="str">
        <f>VLOOKUP(A813,Clusters!A:C,3,0)</f>
        <v>C6</v>
      </c>
    </row>
    <row r="814" spans="1:19">
      <c r="A814" t="s">
        <v>990</v>
      </c>
      <c r="B814" s="6" t="s">
        <v>1284</v>
      </c>
      <c r="C814" s="6" t="s">
        <v>1284</v>
      </c>
      <c r="D814" s="6" t="s">
        <v>1284</v>
      </c>
      <c r="E814" s="6">
        <v>42844</v>
      </c>
      <c r="F814" s="6" t="s">
        <v>1284</v>
      </c>
      <c r="G814" s="6" t="s">
        <v>1284</v>
      </c>
      <c r="H814" s="6">
        <v>42869</v>
      </c>
      <c r="I814" s="6" t="s">
        <v>1284</v>
      </c>
      <c r="J814" s="6" t="s">
        <v>1284</v>
      </c>
      <c r="K814" s="6" t="s">
        <v>1284</v>
      </c>
      <c r="L814" s="6" t="s">
        <v>1284</v>
      </c>
      <c r="M814" s="6" t="s">
        <v>1284</v>
      </c>
      <c r="N814" s="6" t="s">
        <v>1284</v>
      </c>
      <c r="O814" s="6" t="s">
        <v>1284</v>
      </c>
      <c r="P814" s="6" t="s">
        <v>1284</v>
      </c>
      <c r="Q814" s="6" t="s">
        <v>1284</v>
      </c>
      <c r="R814" s="6" t="s">
        <v>1284</v>
      </c>
      <c r="S814" t="str">
        <f>VLOOKUP(A814,Clusters!A:C,3,0)</f>
        <v>C6</v>
      </c>
    </row>
    <row r="815" spans="1:19">
      <c r="A815" t="s">
        <v>833</v>
      </c>
      <c r="B815" s="6" t="s">
        <v>1284</v>
      </c>
      <c r="C815" s="6" t="s">
        <v>1284</v>
      </c>
      <c r="D815" s="6" t="s">
        <v>1284</v>
      </c>
      <c r="E815" s="6" t="s">
        <v>1284</v>
      </c>
      <c r="F815" s="6" t="s">
        <v>1284</v>
      </c>
      <c r="G815" s="6" t="s">
        <v>1284</v>
      </c>
      <c r="H815" s="6">
        <v>42956</v>
      </c>
      <c r="I815" s="6" t="s">
        <v>1284</v>
      </c>
      <c r="J815" s="6" t="s">
        <v>1284</v>
      </c>
      <c r="K815" s="6" t="s">
        <v>1284</v>
      </c>
      <c r="L815" s="6" t="s">
        <v>1284</v>
      </c>
      <c r="M815" s="6" t="s">
        <v>1284</v>
      </c>
      <c r="N815" s="6" t="s">
        <v>1284</v>
      </c>
      <c r="O815" s="6" t="s">
        <v>1284</v>
      </c>
      <c r="P815" s="6" t="s">
        <v>1284</v>
      </c>
      <c r="Q815" s="6" t="s">
        <v>1284</v>
      </c>
      <c r="R815" s="6" t="s">
        <v>1284</v>
      </c>
      <c r="S815" t="str">
        <f>VLOOKUP(A815,Clusters!A:C,3,0)</f>
        <v>C5</v>
      </c>
    </row>
    <row r="816" spans="1:19">
      <c r="A816" t="s">
        <v>834</v>
      </c>
      <c r="B816" s="6" t="s">
        <v>1284</v>
      </c>
      <c r="C816" s="6" t="s">
        <v>1284</v>
      </c>
      <c r="D816" s="6" t="s">
        <v>1284</v>
      </c>
      <c r="E816" s="6" t="s">
        <v>1284</v>
      </c>
      <c r="F816" s="6" t="s">
        <v>1284</v>
      </c>
      <c r="G816" s="6" t="s">
        <v>1284</v>
      </c>
      <c r="H816" s="6">
        <v>42831</v>
      </c>
      <c r="I816" s="6" t="s">
        <v>1284</v>
      </c>
      <c r="J816" s="6" t="s">
        <v>1284</v>
      </c>
      <c r="K816" s="6" t="s">
        <v>1284</v>
      </c>
      <c r="L816" s="6" t="s">
        <v>1284</v>
      </c>
      <c r="M816" s="6" t="s">
        <v>1284</v>
      </c>
      <c r="N816" s="6" t="s">
        <v>1284</v>
      </c>
      <c r="O816" s="6" t="s">
        <v>1284</v>
      </c>
      <c r="P816" s="6" t="s">
        <v>1284</v>
      </c>
      <c r="Q816" s="6" t="s">
        <v>1284</v>
      </c>
      <c r="R816" s="6" t="s">
        <v>1284</v>
      </c>
      <c r="S816" t="str">
        <f>VLOOKUP(A816,Clusters!A:C,3,0)</f>
        <v>C5</v>
      </c>
    </row>
    <row r="817" spans="1:19">
      <c r="A817" t="s">
        <v>835</v>
      </c>
      <c r="B817" s="6" t="s">
        <v>1284</v>
      </c>
      <c r="C817" s="6" t="s">
        <v>1284</v>
      </c>
      <c r="D817" s="6" t="s">
        <v>1284</v>
      </c>
      <c r="E817" s="6" t="s">
        <v>1284</v>
      </c>
      <c r="F817" s="6" t="s">
        <v>1284</v>
      </c>
      <c r="G817" s="6" t="s">
        <v>1284</v>
      </c>
      <c r="H817" s="6">
        <v>42759</v>
      </c>
      <c r="I817" s="6" t="s">
        <v>1284</v>
      </c>
      <c r="J817" s="6" t="s">
        <v>1284</v>
      </c>
      <c r="K817" s="6" t="s">
        <v>1284</v>
      </c>
      <c r="L817" s="6" t="s">
        <v>1284</v>
      </c>
      <c r="M817" s="6" t="s">
        <v>1284</v>
      </c>
      <c r="N817" s="6" t="s">
        <v>1284</v>
      </c>
      <c r="O817" s="6" t="s">
        <v>1284</v>
      </c>
      <c r="P817" s="6" t="s">
        <v>1284</v>
      </c>
      <c r="Q817" s="6" t="s">
        <v>1284</v>
      </c>
      <c r="R817" s="6" t="s">
        <v>1284</v>
      </c>
      <c r="S817" t="str">
        <f>VLOOKUP(A817,Clusters!A:C,3,0)</f>
        <v>C5</v>
      </c>
    </row>
    <row r="818" spans="1:19">
      <c r="A818" t="s">
        <v>1254</v>
      </c>
      <c r="B818" s="6" t="s">
        <v>1284</v>
      </c>
      <c r="C818" s="6" t="s">
        <v>1284</v>
      </c>
      <c r="D818" s="6" t="s">
        <v>1284</v>
      </c>
      <c r="E818" s="6" t="s">
        <v>1284</v>
      </c>
      <c r="F818" s="6" t="s">
        <v>1284</v>
      </c>
      <c r="G818" s="6" t="s">
        <v>1284</v>
      </c>
      <c r="H818" s="6">
        <v>42904</v>
      </c>
      <c r="I818" s="6" t="s">
        <v>1284</v>
      </c>
      <c r="J818" s="6" t="s">
        <v>1284</v>
      </c>
      <c r="K818" s="6" t="s">
        <v>1284</v>
      </c>
      <c r="L818" s="6" t="s">
        <v>1284</v>
      </c>
      <c r="M818" s="6" t="s">
        <v>1284</v>
      </c>
      <c r="N818" s="6" t="s">
        <v>1284</v>
      </c>
      <c r="O818" s="6" t="s">
        <v>1284</v>
      </c>
      <c r="P818" s="6" t="s">
        <v>1284</v>
      </c>
      <c r="Q818" s="6" t="s">
        <v>1284</v>
      </c>
      <c r="R818" s="6" t="s">
        <v>1284</v>
      </c>
      <c r="S818" t="str">
        <f>VLOOKUP(A818,Clusters!A:C,3,0)</f>
        <v>C5</v>
      </c>
    </row>
    <row r="819" spans="1:19">
      <c r="A819" t="s">
        <v>1257</v>
      </c>
      <c r="B819" s="6" t="s">
        <v>1284</v>
      </c>
      <c r="C819" s="6" t="s">
        <v>1284</v>
      </c>
      <c r="D819" s="6" t="s">
        <v>1284</v>
      </c>
      <c r="E819" s="6" t="s">
        <v>1284</v>
      </c>
      <c r="F819" s="6" t="s">
        <v>1284</v>
      </c>
      <c r="G819" s="6" t="s">
        <v>1284</v>
      </c>
      <c r="H819" s="6">
        <v>42872</v>
      </c>
      <c r="I819" s="6" t="s">
        <v>1284</v>
      </c>
      <c r="J819" s="6" t="s">
        <v>1284</v>
      </c>
      <c r="K819" s="6" t="s">
        <v>1284</v>
      </c>
      <c r="L819" s="6" t="s">
        <v>1284</v>
      </c>
      <c r="M819" s="6" t="s">
        <v>1284</v>
      </c>
      <c r="N819" s="6" t="s">
        <v>1284</v>
      </c>
      <c r="O819" s="6" t="s">
        <v>1284</v>
      </c>
      <c r="P819" s="6" t="s">
        <v>1284</v>
      </c>
      <c r="Q819" s="6" t="s">
        <v>1284</v>
      </c>
      <c r="R819" s="6" t="s">
        <v>1284</v>
      </c>
      <c r="S819" t="str">
        <f>VLOOKUP(A819,Clusters!A:C,3,0)</f>
        <v>C5</v>
      </c>
    </row>
    <row r="820" spans="1:19">
      <c r="A820" t="s">
        <v>1255</v>
      </c>
      <c r="B820" s="6" t="s">
        <v>1284</v>
      </c>
      <c r="C820" s="6" t="s">
        <v>1284</v>
      </c>
      <c r="D820" s="6" t="s">
        <v>1284</v>
      </c>
      <c r="E820" s="6" t="s">
        <v>1284</v>
      </c>
      <c r="F820" s="6" t="s">
        <v>1284</v>
      </c>
      <c r="G820" s="6" t="s">
        <v>1284</v>
      </c>
      <c r="H820" s="6">
        <v>42901</v>
      </c>
      <c r="I820" s="6" t="s">
        <v>1284</v>
      </c>
      <c r="J820" s="6" t="s">
        <v>1284</v>
      </c>
      <c r="K820" s="6" t="s">
        <v>1284</v>
      </c>
      <c r="L820" s="6" t="s">
        <v>1284</v>
      </c>
      <c r="M820" s="6" t="s">
        <v>1284</v>
      </c>
      <c r="N820" s="6">
        <v>42957</v>
      </c>
      <c r="O820" s="6" t="s">
        <v>1284</v>
      </c>
      <c r="P820" s="6" t="s">
        <v>1284</v>
      </c>
      <c r="Q820" s="6" t="s">
        <v>1284</v>
      </c>
      <c r="R820" s="6" t="s">
        <v>1284</v>
      </c>
      <c r="S820" t="str">
        <f>VLOOKUP(A820,Clusters!A:C,3,0)</f>
        <v>C5</v>
      </c>
    </row>
    <row r="821" spans="1:19">
      <c r="A821" t="s">
        <v>1256</v>
      </c>
      <c r="B821" s="6" t="s">
        <v>1284</v>
      </c>
      <c r="C821" s="6" t="s">
        <v>1284</v>
      </c>
      <c r="D821" s="6" t="s">
        <v>1284</v>
      </c>
      <c r="E821" s="6" t="s">
        <v>1284</v>
      </c>
      <c r="F821" s="6" t="s">
        <v>1284</v>
      </c>
      <c r="G821" s="6" t="s">
        <v>1284</v>
      </c>
      <c r="H821" s="6">
        <v>42956</v>
      </c>
      <c r="I821" s="6" t="s">
        <v>1284</v>
      </c>
      <c r="J821" s="6" t="s">
        <v>1284</v>
      </c>
      <c r="K821" s="6" t="s">
        <v>1284</v>
      </c>
      <c r="L821" s="6" t="s">
        <v>1284</v>
      </c>
      <c r="M821" s="6" t="s">
        <v>1284</v>
      </c>
      <c r="N821" s="6">
        <v>42957</v>
      </c>
      <c r="O821" s="6" t="s">
        <v>1284</v>
      </c>
      <c r="P821" s="6" t="s">
        <v>1284</v>
      </c>
      <c r="Q821" s="6" t="s">
        <v>1284</v>
      </c>
      <c r="R821" s="6" t="s">
        <v>1284</v>
      </c>
      <c r="S821" t="str">
        <f>VLOOKUP(A821,Clusters!A:C,3,0)</f>
        <v>C5</v>
      </c>
    </row>
    <row r="822" spans="1:19">
      <c r="A822" t="s">
        <v>1519</v>
      </c>
      <c r="B822" s="6" t="s">
        <v>1284</v>
      </c>
      <c r="C822" s="6" t="s">
        <v>1284</v>
      </c>
      <c r="D822" s="6" t="s">
        <v>1284</v>
      </c>
      <c r="E822" s="6" t="s">
        <v>1284</v>
      </c>
      <c r="F822" s="6" t="s">
        <v>1284</v>
      </c>
      <c r="G822" s="6" t="s">
        <v>1284</v>
      </c>
      <c r="H822" s="6" t="s">
        <v>1284</v>
      </c>
      <c r="I822" s="6" t="s">
        <v>1284</v>
      </c>
      <c r="J822" s="6" t="s">
        <v>1284</v>
      </c>
      <c r="K822" s="6" t="s">
        <v>1284</v>
      </c>
      <c r="L822" s="6" t="s">
        <v>1284</v>
      </c>
      <c r="M822" s="6">
        <v>43373</v>
      </c>
      <c r="N822" s="6" t="s">
        <v>1284</v>
      </c>
      <c r="O822" s="6" t="s">
        <v>1284</v>
      </c>
      <c r="P822" s="6" t="s">
        <v>1284</v>
      </c>
      <c r="Q822" s="6" t="s">
        <v>1284</v>
      </c>
      <c r="R822" s="6" t="s">
        <v>1284</v>
      </c>
      <c r="S822" t="str">
        <f>VLOOKUP(A822,Clusters!A:C,3,0)</f>
        <v>C1</v>
      </c>
    </row>
    <row r="823" spans="1:19">
      <c r="A823" t="s">
        <v>1520</v>
      </c>
      <c r="B823" s="6" t="s">
        <v>1284</v>
      </c>
      <c r="C823" s="6" t="s">
        <v>1284</v>
      </c>
      <c r="D823" s="6" t="s">
        <v>1284</v>
      </c>
      <c r="E823" s="6" t="s">
        <v>1284</v>
      </c>
      <c r="F823" s="6" t="s">
        <v>1284</v>
      </c>
      <c r="G823" s="6" t="s">
        <v>1284</v>
      </c>
      <c r="H823" s="6" t="s">
        <v>1284</v>
      </c>
      <c r="I823" s="6" t="s">
        <v>1284</v>
      </c>
      <c r="J823" s="6" t="s">
        <v>1284</v>
      </c>
      <c r="K823" s="6" t="s">
        <v>1284</v>
      </c>
      <c r="L823" s="6" t="s">
        <v>1284</v>
      </c>
      <c r="M823" s="6">
        <v>43014</v>
      </c>
      <c r="N823" s="6" t="s">
        <v>1284</v>
      </c>
      <c r="O823" s="6" t="s">
        <v>1284</v>
      </c>
      <c r="P823" s="6" t="s">
        <v>1284</v>
      </c>
      <c r="Q823" s="6" t="s">
        <v>1284</v>
      </c>
      <c r="R823" s="6" t="s">
        <v>1284</v>
      </c>
      <c r="S823" t="str">
        <f>VLOOKUP(A823,Clusters!A:C,3,0)</f>
        <v>C5</v>
      </c>
    </row>
    <row r="824" spans="1:19">
      <c r="A824" t="s">
        <v>1250</v>
      </c>
      <c r="B824" s="6" t="s">
        <v>1284</v>
      </c>
      <c r="C824" s="6" t="s">
        <v>1284</v>
      </c>
      <c r="D824" s="6" t="s">
        <v>1284</v>
      </c>
      <c r="E824" s="6" t="s">
        <v>1284</v>
      </c>
      <c r="F824" s="6" t="s">
        <v>1284</v>
      </c>
      <c r="G824" s="6" t="s">
        <v>1284</v>
      </c>
      <c r="H824" s="6" t="s">
        <v>1284</v>
      </c>
      <c r="I824" s="6" t="s">
        <v>1284</v>
      </c>
      <c r="J824" s="6" t="s">
        <v>1284</v>
      </c>
      <c r="K824" s="6" t="s">
        <v>1284</v>
      </c>
      <c r="L824" s="6" t="s">
        <v>1284</v>
      </c>
      <c r="M824" s="6" t="s">
        <v>1284</v>
      </c>
      <c r="N824" s="6">
        <v>42957</v>
      </c>
      <c r="O824" s="6" t="s">
        <v>1284</v>
      </c>
      <c r="P824" s="6" t="s">
        <v>1284</v>
      </c>
      <c r="Q824" s="6" t="s">
        <v>1284</v>
      </c>
      <c r="R824" s="6" t="s">
        <v>1284</v>
      </c>
      <c r="S824" t="str">
        <f>VLOOKUP(A824,Clusters!A:C,3,0)</f>
        <v>C1</v>
      </c>
    </row>
    <row r="825" spans="1:19">
      <c r="A825" t="s">
        <v>1521</v>
      </c>
      <c r="B825" s="6" t="s">
        <v>1284</v>
      </c>
      <c r="C825" s="6" t="s">
        <v>1284</v>
      </c>
      <c r="D825" s="6" t="s">
        <v>1284</v>
      </c>
      <c r="E825" s="6" t="s">
        <v>1284</v>
      </c>
      <c r="F825" s="6" t="s">
        <v>1284</v>
      </c>
      <c r="G825" s="6" t="s">
        <v>1284</v>
      </c>
      <c r="H825" s="6" t="s">
        <v>1284</v>
      </c>
      <c r="I825" s="6" t="s">
        <v>1284</v>
      </c>
      <c r="J825" s="6" t="s">
        <v>1284</v>
      </c>
      <c r="K825" s="6" t="s">
        <v>1284</v>
      </c>
      <c r="L825" s="6" t="s">
        <v>1284</v>
      </c>
      <c r="M825" s="6">
        <v>43235</v>
      </c>
      <c r="N825" s="6" t="s">
        <v>1284</v>
      </c>
      <c r="O825" s="6" t="s">
        <v>1284</v>
      </c>
      <c r="P825" s="6" t="s">
        <v>1284</v>
      </c>
      <c r="Q825" s="6" t="s">
        <v>1284</v>
      </c>
      <c r="R825" s="6" t="s">
        <v>1284</v>
      </c>
      <c r="S825" t="str">
        <f>VLOOKUP(A825,Clusters!A:C,3,0)</f>
        <v>C5</v>
      </c>
    </row>
    <row r="826" spans="1:19">
      <c r="A826" t="s">
        <v>1522</v>
      </c>
      <c r="B826" s="6" t="s">
        <v>1284</v>
      </c>
      <c r="C826" s="6" t="s">
        <v>1284</v>
      </c>
      <c r="D826" s="6" t="s">
        <v>1284</v>
      </c>
      <c r="E826" s="6" t="s">
        <v>1284</v>
      </c>
      <c r="F826" s="6" t="s">
        <v>1284</v>
      </c>
      <c r="G826" s="6" t="s">
        <v>1284</v>
      </c>
      <c r="H826" s="6" t="s">
        <v>1284</v>
      </c>
      <c r="I826" s="6" t="s">
        <v>1284</v>
      </c>
      <c r="J826" s="6" t="s">
        <v>1284</v>
      </c>
      <c r="K826" s="6" t="s">
        <v>1284</v>
      </c>
      <c r="L826" s="6" t="s">
        <v>1284</v>
      </c>
      <c r="M826" s="6">
        <v>43308</v>
      </c>
      <c r="N826" s="6" t="s">
        <v>1284</v>
      </c>
      <c r="O826" s="6" t="s">
        <v>1284</v>
      </c>
      <c r="P826" s="6" t="s">
        <v>1284</v>
      </c>
      <c r="Q826" s="6" t="s">
        <v>1284</v>
      </c>
      <c r="R826" s="6" t="s">
        <v>1284</v>
      </c>
      <c r="S826" t="str">
        <f>VLOOKUP(A826,Clusters!A:C,3,0)</f>
        <v>C5</v>
      </c>
    </row>
    <row r="827" spans="1:19">
      <c r="A827" t="s">
        <v>1523</v>
      </c>
      <c r="B827" s="6" t="s">
        <v>1284</v>
      </c>
      <c r="C827" s="6" t="s">
        <v>1284</v>
      </c>
      <c r="D827" s="6" t="s">
        <v>1284</v>
      </c>
      <c r="E827" s="6" t="s">
        <v>1284</v>
      </c>
      <c r="F827" s="6" t="s">
        <v>1284</v>
      </c>
      <c r="G827" s="6" t="s">
        <v>1284</v>
      </c>
      <c r="H827" s="6" t="s">
        <v>1284</v>
      </c>
      <c r="I827" s="6" t="s">
        <v>1284</v>
      </c>
      <c r="J827" s="6" t="s">
        <v>1284</v>
      </c>
      <c r="K827" s="6" t="s">
        <v>1284</v>
      </c>
      <c r="L827" s="6" t="s">
        <v>1284</v>
      </c>
      <c r="M827" s="6">
        <v>43308</v>
      </c>
      <c r="N827" s="6" t="s">
        <v>1284</v>
      </c>
      <c r="O827" s="6" t="s">
        <v>1284</v>
      </c>
      <c r="P827" s="6" t="s">
        <v>1284</v>
      </c>
      <c r="Q827" s="6" t="s">
        <v>1284</v>
      </c>
      <c r="R827" s="6" t="s">
        <v>1284</v>
      </c>
      <c r="S827" t="str">
        <f>VLOOKUP(A827,Clusters!A:C,3,0)</f>
        <v>C5</v>
      </c>
    </row>
    <row r="828" spans="1:19">
      <c r="A828" t="s">
        <v>1524</v>
      </c>
      <c r="B828" s="6" t="s">
        <v>1284</v>
      </c>
      <c r="C828" s="6" t="s">
        <v>1284</v>
      </c>
      <c r="D828" s="6" t="s">
        <v>1284</v>
      </c>
      <c r="E828" s="6" t="s">
        <v>1284</v>
      </c>
      <c r="F828" s="6" t="s">
        <v>1284</v>
      </c>
      <c r="G828" s="6" t="s">
        <v>1284</v>
      </c>
      <c r="H828" s="6" t="s">
        <v>1284</v>
      </c>
      <c r="I828" s="6" t="s">
        <v>1284</v>
      </c>
      <c r="J828" s="6" t="s">
        <v>1284</v>
      </c>
      <c r="K828" s="6" t="s">
        <v>1284</v>
      </c>
      <c r="L828" s="6" t="s">
        <v>1284</v>
      </c>
      <c r="M828" s="6">
        <v>43308</v>
      </c>
      <c r="N828" s="6" t="s">
        <v>1284</v>
      </c>
      <c r="O828" s="6" t="s">
        <v>1284</v>
      </c>
      <c r="P828" s="6" t="s">
        <v>1284</v>
      </c>
      <c r="Q828" s="6" t="s">
        <v>1284</v>
      </c>
      <c r="R828" s="6" t="s">
        <v>1284</v>
      </c>
      <c r="S828" t="str">
        <f>VLOOKUP(A828,Clusters!A:C,3,0)</f>
        <v>C5</v>
      </c>
    </row>
    <row r="829" spans="1:19">
      <c r="A829" t="s">
        <v>1525</v>
      </c>
      <c r="B829" s="6" t="s">
        <v>1284</v>
      </c>
      <c r="C829" s="6" t="s">
        <v>1284</v>
      </c>
      <c r="D829" s="6" t="s">
        <v>1284</v>
      </c>
      <c r="E829" s="6" t="s">
        <v>1284</v>
      </c>
      <c r="F829" s="6" t="s">
        <v>1284</v>
      </c>
      <c r="G829" s="6" t="s">
        <v>1284</v>
      </c>
      <c r="H829" s="6" t="s">
        <v>1284</v>
      </c>
      <c r="I829" s="6" t="s">
        <v>1284</v>
      </c>
      <c r="J829" s="6" t="s">
        <v>1284</v>
      </c>
      <c r="K829" s="6" t="s">
        <v>1284</v>
      </c>
      <c r="L829" s="6" t="s">
        <v>1284</v>
      </c>
      <c r="M829" s="6">
        <v>43308</v>
      </c>
      <c r="N829" s="6" t="s">
        <v>1284</v>
      </c>
      <c r="O829" s="6" t="s">
        <v>1284</v>
      </c>
      <c r="P829" s="6" t="s">
        <v>1284</v>
      </c>
      <c r="Q829" s="6" t="s">
        <v>1284</v>
      </c>
      <c r="R829" s="6" t="s">
        <v>1284</v>
      </c>
      <c r="S829" t="str">
        <f>VLOOKUP(A829,Clusters!A:C,3,0)</f>
        <v>C5</v>
      </c>
    </row>
    <row r="830" spans="1:19">
      <c r="A830" t="s">
        <v>1526</v>
      </c>
      <c r="B830" s="6" t="s">
        <v>1284</v>
      </c>
      <c r="C830" s="6" t="s">
        <v>1284</v>
      </c>
      <c r="D830" s="6" t="s">
        <v>1284</v>
      </c>
      <c r="E830" s="6" t="s">
        <v>1284</v>
      </c>
      <c r="F830" s="6" t="s">
        <v>1284</v>
      </c>
      <c r="G830" s="6" t="s">
        <v>1284</v>
      </c>
      <c r="H830" s="6" t="s">
        <v>1284</v>
      </c>
      <c r="I830" s="6" t="s">
        <v>1284</v>
      </c>
      <c r="J830" s="6" t="s">
        <v>1284</v>
      </c>
      <c r="K830" s="6" t="s">
        <v>1284</v>
      </c>
      <c r="L830" s="6" t="s">
        <v>1284</v>
      </c>
      <c r="M830" s="6">
        <v>42965</v>
      </c>
      <c r="N830" s="6" t="s">
        <v>1284</v>
      </c>
      <c r="O830" s="6" t="s">
        <v>1284</v>
      </c>
      <c r="P830" s="6" t="s">
        <v>1284</v>
      </c>
      <c r="Q830" s="6" t="s">
        <v>1284</v>
      </c>
      <c r="R830" s="6" t="s">
        <v>1284</v>
      </c>
      <c r="S830" t="str">
        <f>VLOOKUP(A830,Clusters!A:C,3,0)</f>
        <v>C6</v>
      </c>
    </row>
    <row r="831" spans="1:19">
      <c r="A831" t="s">
        <v>1527</v>
      </c>
      <c r="B831" s="6" t="s">
        <v>1284</v>
      </c>
      <c r="C831" s="6" t="s">
        <v>1284</v>
      </c>
      <c r="D831" s="6" t="s">
        <v>1284</v>
      </c>
      <c r="E831" s="6" t="s">
        <v>1284</v>
      </c>
      <c r="F831" s="6" t="s">
        <v>1284</v>
      </c>
      <c r="G831" s="6" t="s">
        <v>1284</v>
      </c>
      <c r="H831" s="6" t="s">
        <v>1284</v>
      </c>
      <c r="I831" s="6" t="s">
        <v>1284</v>
      </c>
      <c r="J831" s="6" t="s">
        <v>1284</v>
      </c>
      <c r="K831" s="6" t="s">
        <v>1284</v>
      </c>
      <c r="L831" s="6" t="s">
        <v>1284</v>
      </c>
      <c r="M831" s="6">
        <v>43308</v>
      </c>
      <c r="N831" s="6" t="s">
        <v>1284</v>
      </c>
      <c r="O831" s="6" t="s">
        <v>1284</v>
      </c>
      <c r="P831" s="6" t="s">
        <v>1284</v>
      </c>
      <c r="Q831" s="6" t="s">
        <v>1284</v>
      </c>
      <c r="R831" s="6" t="s">
        <v>1284</v>
      </c>
      <c r="S831" t="str">
        <f>VLOOKUP(A831,Clusters!A:C,3,0)</f>
        <v>C5</v>
      </c>
    </row>
    <row r="832" spans="1:19">
      <c r="A832" t="s">
        <v>1528</v>
      </c>
      <c r="B832" s="6" t="s">
        <v>1284</v>
      </c>
      <c r="C832" s="6" t="s">
        <v>1284</v>
      </c>
      <c r="D832" s="6" t="s">
        <v>1284</v>
      </c>
      <c r="E832" s="6" t="s">
        <v>1284</v>
      </c>
      <c r="F832" s="6" t="s">
        <v>1284</v>
      </c>
      <c r="G832" s="6" t="s">
        <v>1284</v>
      </c>
      <c r="H832" s="6" t="s">
        <v>1284</v>
      </c>
      <c r="I832" s="6" t="s">
        <v>1284</v>
      </c>
      <c r="J832" s="6" t="s">
        <v>1284</v>
      </c>
      <c r="K832" s="6" t="s">
        <v>1284</v>
      </c>
      <c r="L832" s="6" t="s">
        <v>1284</v>
      </c>
      <c r="M832" s="6">
        <v>43308</v>
      </c>
      <c r="N832" s="6" t="s">
        <v>1284</v>
      </c>
      <c r="O832" s="6" t="s">
        <v>1284</v>
      </c>
      <c r="P832" s="6" t="s">
        <v>1284</v>
      </c>
      <c r="Q832" s="6" t="s">
        <v>1284</v>
      </c>
      <c r="R832" s="6" t="s">
        <v>1284</v>
      </c>
      <c r="S832" t="str">
        <f>VLOOKUP(A832,Clusters!A:C,3,0)</f>
        <v>C6</v>
      </c>
    </row>
    <row r="833" spans="1:19">
      <c r="A833" t="s">
        <v>1529</v>
      </c>
      <c r="B833" s="6" t="s">
        <v>1284</v>
      </c>
      <c r="C833" s="6" t="s">
        <v>1284</v>
      </c>
      <c r="D833" s="6" t="s">
        <v>1284</v>
      </c>
      <c r="E833" s="6" t="s">
        <v>1284</v>
      </c>
      <c r="F833" s="6" t="s">
        <v>1284</v>
      </c>
      <c r="G833" s="6" t="s">
        <v>1284</v>
      </c>
      <c r="H833" s="6" t="s">
        <v>1284</v>
      </c>
      <c r="I833" s="6" t="s">
        <v>1284</v>
      </c>
      <c r="J833" s="6" t="s">
        <v>1284</v>
      </c>
      <c r="K833" s="6" t="s">
        <v>1284</v>
      </c>
      <c r="L833" s="6" t="s">
        <v>1284</v>
      </c>
      <c r="M833" s="6">
        <v>43009</v>
      </c>
      <c r="N833" s="6" t="s">
        <v>1284</v>
      </c>
      <c r="O833" s="6" t="s">
        <v>1284</v>
      </c>
      <c r="P833" s="6" t="s">
        <v>1284</v>
      </c>
      <c r="Q833" s="6" t="s">
        <v>1284</v>
      </c>
      <c r="R833" s="6" t="s">
        <v>1284</v>
      </c>
      <c r="S833" t="str">
        <f>VLOOKUP(A833,Clusters!A:C,3,0)</f>
        <v>C6</v>
      </c>
    </row>
    <row r="834" spans="1:19">
      <c r="A834" t="s">
        <v>1530</v>
      </c>
      <c r="B834" s="6" t="s">
        <v>1284</v>
      </c>
      <c r="C834" s="6" t="s">
        <v>1284</v>
      </c>
      <c r="D834" s="6" t="s">
        <v>1284</v>
      </c>
      <c r="E834" s="6" t="s">
        <v>1284</v>
      </c>
      <c r="F834" s="6" t="s">
        <v>1284</v>
      </c>
      <c r="G834" s="6" t="s">
        <v>1284</v>
      </c>
      <c r="H834" s="6">
        <v>43093</v>
      </c>
      <c r="I834" s="6" t="s">
        <v>1284</v>
      </c>
      <c r="J834" s="6" t="s">
        <v>1284</v>
      </c>
      <c r="K834" s="6" t="s">
        <v>1284</v>
      </c>
      <c r="L834" s="6" t="s">
        <v>1284</v>
      </c>
      <c r="M834" s="6" t="s">
        <v>1284</v>
      </c>
      <c r="N834" s="6" t="s">
        <v>1284</v>
      </c>
      <c r="O834" s="6" t="s">
        <v>1284</v>
      </c>
      <c r="P834" s="6" t="s">
        <v>1284</v>
      </c>
      <c r="Q834" s="6" t="s">
        <v>1284</v>
      </c>
      <c r="R834" s="6" t="s">
        <v>1284</v>
      </c>
      <c r="S834" t="str">
        <f>VLOOKUP(A834,Clusters!A:C,3,0)</f>
        <v>C6</v>
      </c>
    </row>
    <row r="835" spans="1:19">
      <c r="A835" t="s">
        <v>1531</v>
      </c>
      <c r="B835" s="6" t="s">
        <v>1284</v>
      </c>
      <c r="C835" s="6" t="s">
        <v>1284</v>
      </c>
      <c r="D835" s="6" t="s">
        <v>1284</v>
      </c>
      <c r="E835" s="6" t="s">
        <v>1284</v>
      </c>
      <c r="F835" s="6" t="s">
        <v>1284</v>
      </c>
      <c r="G835" s="6" t="s">
        <v>1284</v>
      </c>
      <c r="H835" s="6">
        <v>42987</v>
      </c>
      <c r="I835" s="6" t="s">
        <v>1284</v>
      </c>
      <c r="J835" s="6" t="s">
        <v>1284</v>
      </c>
      <c r="K835" s="6" t="s">
        <v>1284</v>
      </c>
      <c r="L835" s="6" t="s">
        <v>1284</v>
      </c>
      <c r="M835" s="6" t="s">
        <v>1284</v>
      </c>
      <c r="N835" s="6" t="s">
        <v>1284</v>
      </c>
      <c r="O835" s="6" t="s">
        <v>1284</v>
      </c>
      <c r="P835" s="6" t="s">
        <v>1284</v>
      </c>
      <c r="Q835" s="6" t="s">
        <v>1284</v>
      </c>
      <c r="R835" s="6" t="s">
        <v>1284</v>
      </c>
      <c r="S835" t="str">
        <f>VLOOKUP(A835,Clusters!A:C,3,0)</f>
        <v>C6</v>
      </c>
    </row>
    <row r="836" spans="1:19">
      <c r="A836" t="s">
        <v>1532</v>
      </c>
      <c r="B836" s="6" t="s">
        <v>1284</v>
      </c>
      <c r="C836" s="6" t="s">
        <v>1284</v>
      </c>
      <c r="D836" s="6" t="s">
        <v>1284</v>
      </c>
      <c r="E836" s="6" t="s">
        <v>1284</v>
      </c>
      <c r="F836" s="6" t="s">
        <v>1284</v>
      </c>
      <c r="G836" s="6" t="s">
        <v>1284</v>
      </c>
      <c r="H836" s="6">
        <v>43095</v>
      </c>
      <c r="I836" s="6" t="s">
        <v>1284</v>
      </c>
      <c r="J836" s="6" t="s">
        <v>1284</v>
      </c>
      <c r="K836" s="6" t="s">
        <v>1284</v>
      </c>
      <c r="L836" s="6" t="s">
        <v>1284</v>
      </c>
      <c r="M836" s="6" t="s">
        <v>1284</v>
      </c>
      <c r="N836" s="6" t="s">
        <v>1284</v>
      </c>
      <c r="O836" s="6" t="s">
        <v>1284</v>
      </c>
      <c r="P836" s="6" t="s">
        <v>1284</v>
      </c>
      <c r="Q836" s="6" t="s">
        <v>1284</v>
      </c>
      <c r="R836" s="6" t="s">
        <v>1284</v>
      </c>
      <c r="S836" t="str">
        <f>VLOOKUP(A836,Clusters!A:C,3,0)</f>
        <v>C6</v>
      </c>
    </row>
    <row r="837" spans="1:19">
      <c r="A837" t="s">
        <v>1533</v>
      </c>
      <c r="B837" s="6" t="s">
        <v>1284</v>
      </c>
      <c r="C837" s="6" t="s">
        <v>1284</v>
      </c>
      <c r="D837" s="6" t="s">
        <v>1284</v>
      </c>
      <c r="E837" s="6" t="s">
        <v>1284</v>
      </c>
      <c r="F837" s="6" t="s">
        <v>1284</v>
      </c>
      <c r="G837" s="6" t="s">
        <v>1284</v>
      </c>
      <c r="H837" s="6">
        <v>42936</v>
      </c>
      <c r="I837" s="6" t="s">
        <v>1284</v>
      </c>
      <c r="J837" s="6" t="s">
        <v>1284</v>
      </c>
      <c r="K837" s="6" t="s">
        <v>1284</v>
      </c>
      <c r="L837" s="6" t="s">
        <v>1284</v>
      </c>
      <c r="M837" s="6" t="s">
        <v>1284</v>
      </c>
      <c r="N837" s="6" t="s">
        <v>1284</v>
      </c>
      <c r="O837" s="6" t="s">
        <v>1284</v>
      </c>
      <c r="P837" s="6" t="s">
        <v>1284</v>
      </c>
      <c r="Q837" s="6" t="s">
        <v>1284</v>
      </c>
      <c r="R837" s="6" t="s">
        <v>1284</v>
      </c>
      <c r="S837" t="str">
        <f>VLOOKUP(A837,Clusters!A:C,3,0)</f>
        <v>C6</v>
      </c>
    </row>
    <row r="838" spans="1:19">
      <c r="A838" t="s">
        <v>1534</v>
      </c>
      <c r="B838" s="6" t="s">
        <v>1284</v>
      </c>
      <c r="C838" s="6" t="s">
        <v>1284</v>
      </c>
      <c r="D838" s="6" t="s">
        <v>1284</v>
      </c>
      <c r="E838" s="6" t="s">
        <v>1284</v>
      </c>
      <c r="F838" s="6" t="s">
        <v>1284</v>
      </c>
      <c r="G838" s="6" t="s">
        <v>1284</v>
      </c>
      <c r="H838" s="6">
        <v>42988</v>
      </c>
      <c r="I838" s="6" t="s">
        <v>1284</v>
      </c>
      <c r="J838" s="6" t="s">
        <v>1284</v>
      </c>
      <c r="K838" s="6" t="s">
        <v>1284</v>
      </c>
      <c r="L838" s="6" t="s">
        <v>1284</v>
      </c>
      <c r="M838" s="6" t="s">
        <v>1284</v>
      </c>
      <c r="N838" s="6" t="s">
        <v>1284</v>
      </c>
      <c r="O838" s="6" t="s">
        <v>1284</v>
      </c>
      <c r="P838" s="6" t="s">
        <v>1284</v>
      </c>
      <c r="Q838" s="6" t="s">
        <v>1284</v>
      </c>
      <c r="R838" s="6" t="s">
        <v>1284</v>
      </c>
      <c r="S838" t="str">
        <f>VLOOKUP(A838,Clusters!A:C,3,0)</f>
        <v>C6</v>
      </c>
    </row>
    <row r="839" spans="1:19">
      <c r="A839" t="s">
        <v>1535</v>
      </c>
      <c r="B839" s="6" t="s">
        <v>1284</v>
      </c>
      <c r="C839" s="6" t="s">
        <v>1284</v>
      </c>
      <c r="D839" s="6" t="s">
        <v>1284</v>
      </c>
      <c r="E839" s="6" t="s">
        <v>1284</v>
      </c>
      <c r="F839" s="6" t="s">
        <v>1284</v>
      </c>
      <c r="G839" s="6" t="s">
        <v>1284</v>
      </c>
      <c r="H839" s="6">
        <v>43003</v>
      </c>
      <c r="I839" s="6" t="s">
        <v>1284</v>
      </c>
      <c r="J839" s="6" t="s">
        <v>1284</v>
      </c>
      <c r="K839" s="6" t="s">
        <v>1284</v>
      </c>
      <c r="L839" s="6" t="s">
        <v>1284</v>
      </c>
      <c r="M839" s="6" t="s">
        <v>1284</v>
      </c>
      <c r="N839" s="6" t="s">
        <v>1284</v>
      </c>
      <c r="O839" s="6" t="s">
        <v>1284</v>
      </c>
      <c r="P839" s="6" t="s">
        <v>1284</v>
      </c>
      <c r="Q839" s="6" t="s">
        <v>1284</v>
      </c>
      <c r="R839" s="6" t="s">
        <v>1284</v>
      </c>
      <c r="S839" t="str">
        <f>VLOOKUP(A839,Clusters!A:C,3,0)</f>
        <v>C6</v>
      </c>
    </row>
    <row r="840" spans="1:19">
      <c r="A840" t="s">
        <v>1536</v>
      </c>
      <c r="B840" s="6" t="s">
        <v>1284</v>
      </c>
      <c r="C840" s="6" t="s">
        <v>1284</v>
      </c>
      <c r="D840" s="6" t="s">
        <v>1284</v>
      </c>
      <c r="E840" s="6" t="s">
        <v>1284</v>
      </c>
      <c r="F840" s="6" t="s">
        <v>1284</v>
      </c>
      <c r="G840" s="6" t="s">
        <v>1284</v>
      </c>
      <c r="H840" s="6">
        <v>43070</v>
      </c>
      <c r="I840" s="6" t="s">
        <v>1284</v>
      </c>
      <c r="J840" s="6" t="s">
        <v>1284</v>
      </c>
      <c r="K840" s="6" t="s">
        <v>1284</v>
      </c>
      <c r="L840" s="6" t="s">
        <v>1284</v>
      </c>
      <c r="M840" s="6" t="s">
        <v>1284</v>
      </c>
      <c r="N840" s="6" t="s">
        <v>1284</v>
      </c>
      <c r="O840" s="6" t="s">
        <v>1284</v>
      </c>
      <c r="P840" s="6" t="s">
        <v>1284</v>
      </c>
      <c r="Q840" s="6" t="s">
        <v>1284</v>
      </c>
      <c r="R840" s="6" t="s">
        <v>1284</v>
      </c>
      <c r="S840" t="str">
        <f>VLOOKUP(A840,Clusters!A:C,3,0)</f>
        <v>C6</v>
      </c>
    </row>
    <row r="841" spans="1:19">
      <c r="A841" t="s">
        <v>682</v>
      </c>
      <c r="B841" s="6" t="s">
        <v>1284</v>
      </c>
      <c r="C841" s="6" t="s">
        <v>1284</v>
      </c>
      <c r="D841" s="6" t="s">
        <v>1284</v>
      </c>
      <c r="E841" s="6" t="s">
        <v>1284</v>
      </c>
      <c r="F841" s="6" t="s">
        <v>1284</v>
      </c>
      <c r="G841" s="6" t="s">
        <v>1284</v>
      </c>
      <c r="H841" s="6">
        <v>42782</v>
      </c>
      <c r="I841" s="6" t="s">
        <v>1284</v>
      </c>
      <c r="J841" s="6" t="s">
        <v>1284</v>
      </c>
      <c r="K841" s="6" t="s">
        <v>1284</v>
      </c>
      <c r="L841" s="6" t="s">
        <v>1284</v>
      </c>
      <c r="M841" s="6" t="s">
        <v>1284</v>
      </c>
      <c r="N841" s="6" t="s">
        <v>1284</v>
      </c>
      <c r="O841" s="6" t="s">
        <v>1284</v>
      </c>
      <c r="P841" s="6" t="s">
        <v>1284</v>
      </c>
      <c r="Q841" s="6" t="s">
        <v>1284</v>
      </c>
      <c r="R841" s="6" t="s">
        <v>1284</v>
      </c>
      <c r="S841" t="str">
        <f>VLOOKUP(A841,Clusters!A:C,3,0)</f>
        <v>C4</v>
      </c>
    </row>
    <row r="842" spans="1:19">
      <c r="A842" t="s">
        <v>1241</v>
      </c>
      <c r="B842" s="6" t="s">
        <v>1284</v>
      </c>
      <c r="C842" s="6" t="s">
        <v>1284</v>
      </c>
      <c r="D842" s="6" t="s">
        <v>1284</v>
      </c>
      <c r="E842" s="6" t="s">
        <v>1284</v>
      </c>
      <c r="F842" s="6" t="s">
        <v>1284</v>
      </c>
      <c r="G842" s="6" t="s">
        <v>1284</v>
      </c>
      <c r="H842" s="6" t="s">
        <v>1284</v>
      </c>
      <c r="I842" s="6" t="s">
        <v>1284</v>
      </c>
      <c r="J842" s="6" t="s">
        <v>1284</v>
      </c>
      <c r="K842" s="6" t="s">
        <v>1284</v>
      </c>
      <c r="L842" s="6" t="s">
        <v>1284</v>
      </c>
      <c r="M842" s="6" t="s">
        <v>1284</v>
      </c>
      <c r="N842" s="6">
        <v>42829</v>
      </c>
      <c r="O842" s="6" t="s">
        <v>1284</v>
      </c>
      <c r="P842" s="6" t="s">
        <v>1284</v>
      </c>
      <c r="Q842" s="6" t="s">
        <v>1284</v>
      </c>
      <c r="R842" s="6" t="s">
        <v>1284</v>
      </c>
      <c r="S842" t="str">
        <f>VLOOKUP(A842,Clusters!A:C,3,0)</f>
        <v>C4</v>
      </c>
    </row>
    <row r="843" spans="1:19">
      <c r="A843" t="s">
        <v>684</v>
      </c>
      <c r="B843" s="6" t="s">
        <v>1284</v>
      </c>
      <c r="C843" s="6" t="s">
        <v>1284</v>
      </c>
      <c r="D843" s="6" t="s">
        <v>1284</v>
      </c>
      <c r="E843" s="6" t="s">
        <v>1284</v>
      </c>
      <c r="F843" s="6" t="s">
        <v>1284</v>
      </c>
      <c r="G843" s="6" t="s">
        <v>1284</v>
      </c>
      <c r="H843" s="6">
        <v>42744</v>
      </c>
      <c r="I843" s="6" t="s">
        <v>1284</v>
      </c>
      <c r="J843" s="6" t="s">
        <v>1284</v>
      </c>
      <c r="K843" s="6" t="s">
        <v>1284</v>
      </c>
      <c r="L843" s="6" t="s">
        <v>1284</v>
      </c>
      <c r="M843" s="6" t="s">
        <v>1284</v>
      </c>
      <c r="N843" s="6" t="s">
        <v>1284</v>
      </c>
      <c r="O843" s="6" t="s">
        <v>1284</v>
      </c>
      <c r="P843" s="6" t="s">
        <v>1284</v>
      </c>
      <c r="Q843" s="6" t="s">
        <v>1284</v>
      </c>
      <c r="R843" s="6" t="s">
        <v>1284</v>
      </c>
      <c r="S843" t="str">
        <f>VLOOKUP(A843,Clusters!A:C,3,0)</f>
        <v>C4</v>
      </c>
    </row>
    <row r="844" spans="1:19">
      <c r="A844" t="s">
        <v>1537</v>
      </c>
      <c r="B844" s="6" t="s">
        <v>1284</v>
      </c>
      <c r="C844" s="6" t="s">
        <v>1284</v>
      </c>
      <c r="D844" s="6" t="s">
        <v>1284</v>
      </c>
      <c r="E844" s="6" t="s">
        <v>1284</v>
      </c>
      <c r="F844" s="6" t="s">
        <v>1284</v>
      </c>
      <c r="G844" s="6" t="s">
        <v>1284</v>
      </c>
      <c r="H844" s="6">
        <v>42987</v>
      </c>
      <c r="I844" s="6" t="s">
        <v>1284</v>
      </c>
      <c r="J844" s="6" t="s">
        <v>1284</v>
      </c>
      <c r="K844" s="6" t="s">
        <v>1284</v>
      </c>
      <c r="L844" s="6" t="s">
        <v>1284</v>
      </c>
      <c r="M844" s="6" t="s">
        <v>1284</v>
      </c>
      <c r="N844" s="6" t="s">
        <v>1284</v>
      </c>
      <c r="O844" s="6" t="s">
        <v>1284</v>
      </c>
      <c r="P844" s="6" t="s">
        <v>1284</v>
      </c>
      <c r="Q844" s="6" t="s">
        <v>1284</v>
      </c>
      <c r="R844" s="6" t="s">
        <v>1284</v>
      </c>
      <c r="S844" t="str">
        <f>VLOOKUP(A844,Clusters!A:C,3,0)</f>
        <v>C4</v>
      </c>
    </row>
    <row r="845" spans="1:19">
      <c r="A845" t="s">
        <v>1538</v>
      </c>
      <c r="B845" s="6" t="s">
        <v>1284</v>
      </c>
      <c r="C845" s="6" t="s">
        <v>1284</v>
      </c>
      <c r="D845" s="6" t="s">
        <v>1284</v>
      </c>
      <c r="E845" s="6" t="s">
        <v>1284</v>
      </c>
      <c r="F845" s="6" t="s">
        <v>1284</v>
      </c>
      <c r="G845" s="6" t="s">
        <v>1284</v>
      </c>
      <c r="H845" s="6">
        <v>43033</v>
      </c>
      <c r="I845" s="6" t="s">
        <v>1284</v>
      </c>
      <c r="J845" s="6" t="s">
        <v>1284</v>
      </c>
      <c r="K845" s="6" t="s">
        <v>1284</v>
      </c>
      <c r="L845" s="6" t="s">
        <v>1284</v>
      </c>
      <c r="M845" s="6" t="s">
        <v>1284</v>
      </c>
      <c r="N845" s="6" t="s">
        <v>1284</v>
      </c>
      <c r="O845" s="6" t="s">
        <v>1284</v>
      </c>
      <c r="P845" s="6" t="s">
        <v>1284</v>
      </c>
      <c r="Q845" s="6" t="s">
        <v>1284</v>
      </c>
      <c r="R845" s="6" t="s">
        <v>1284</v>
      </c>
      <c r="S845" t="str">
        <f>VLOOKUP(A845,Clusters!A:C,3,0)</f>
        <v>C4</v>
      </c>
    </row>
    <row r="846" spans="1:19">
      <c r="A846" t="s">
        <v>1539</v>
      </c>
      <c r="B846" s="6" t="s">
        <v>1284</v>
      </c>
      <c r="C846" s="6" t="s">
        <v>1284</v>
      </c>
      <c r="D846" s="6" t="s">
        <v>1284</v>
      </c>
      <c r="E846" s="6" t="s">
        <v>1284</v>
      </c>
      <c r="F846" s="6" t="s">
        <v>1284</v>
      </c>
      <c r="G846" s="6" t="s">
        <v>1284</v>
      </c>
      <c r="H846" s="6" t="s">
        <v>1284</v>
      </c>
      <c r="I846" s="6" t="s">
        <v>1284</v>
      </c>
      <c r="J846" s="6" t="s">
        <v>1284</v>
      </c>
      <c r="K846" s="6" t="s">
        <v>1284</v>
      </c>
      <c r="L846" s="6" t="s">
        <v>1284</v>
      </c>
      <c r="M846" s="6">
        <v>42947</v>
      </c>
      <c r="N846" s="6" t="s">
        <v>1284</v>
      </c>
      <c r="O846" s="6" t="s">
        <v>1284</v>
      </c>
      <c r="P846" s="6" t="s">
        <v>1284</v>
      </c>
      <c r="Q846" s="6" t="s">
        <v>1284</v>
      </c>
      <c r="R846" s="6" t="s">
        <v>1284</v>
      </c>
      <c r="S846" t="str">
        <f>VLOOKUP(A846,Clusters!A:C,3,0)</f>
        <v>C2</v>
      </c>
    </row>
    <row r="847" spans="1:19">
      <c r="A847" t="s">
        <v>1540</v>
      </c>
      <c r="B847" s="6" t="s">
        <v>1284</v>
      </c>
      <c r="C847" s="6" t="s">
        <v>1284</v>
      </c>
      <c r="D847" s="6" t="s">
        <v>1284</v>
      </c>
      <c r="E847" s="6" t="s">
        <v>1284</v>
      </c>
      <c r="F847" s="6" t="s">
        <v>1284</v>
      </c>
      <c r="G847" s="6" t="s">
        <v>1284</v>
      </c>
      <c r="H847" s="6" t="s">
        <v>1284</v>
      </c>
      <c r="I847" s="6" t="s">
        <v>1284</v>
      </c>
      <c r="J847" s="6" t="s">
        <v>1284</v>
      </c>
      <c r="K847" s="6" t="s">
        <v>1284</v>
      </c>
      <c r="L847" s="6" t="s">
        <v>1284</v>
      </c>
      <c r="M847" s="6">
        <v>43160</v>
      </c>
      <c r="N847" s="6" t="s">
        <v>1284</v>
      </c>
      <c r="O847" s="6" t="s">
        <v>1284</v>
      </c>
      <c r="P847" s="6" t="s">
        <v>1284</v>
      </c>
      <c r="Q847" s="6" t="s">
        <v>1284</v>
      </c>
      <c r="R847" s="6" t="s">
        <v>1284</v>
      </c>
      <c r="S847" t="str">
        <f>VLOOKUP(A847,Clusters!A:C,3,0)</f>
        <v>C2</v>
      </c>
    </row>
    <row r="848" spans="1:19">
      <c r="A848" t="s">
        <v>1541</v>
      </c>
      <c r="B848" s="6" t="s">
        <v>1284</v>
      </c>
      <c r="C848" s="6" t="s">
        <v>1284</v>
      </c>
      <c r="D848" s="6" t="s">
        <v>1284</v>
      </c>
      <c r="E848" s="6" t="s">
        <v>1284</v>
      </c>
      <c r="F848" s="6" t="s">
        <v>1284</v>
      </c>
      <c r="G848" s="6" t="s">
        <v>1284</v>
      </c>
      <c r="H848" s="6" t="s">
        <v>1284</v>
      </c>
      <c r="I848" s="6" t="s">
        <v>1284</v>
      </c>
      <c r="J848" s="6" t="s">
        <v>1284</v>
      </c>
      <c r="K848" s="6" t="s">
        <v>1284</v>
      </c>
      <c r="L848" s="6" t="s">
        <v>1284</v>
      </c>
      <c r="M848" s="6" t="s">
        <v>1284</v>
      </c>
      <c r="N848" s="6" t="s">
        <v>1284</v>
      </c>
      <c r="O848" s="6" t="s">
        <v>1284</v>
      </c>
      <c r="P848" s="6" t="s">
        <v>1284</v>
      </c>
      <c r="Q848" s="6" t="s">
        <v>1284</v>
      </c>
      <c r="R848" s="6">
        <v>43098</v>
      </c>
      <c r="S848" t="str">
        <f>VLOOKUP(A848,Clusters!A:C,3,0)</f>
        <v>C1</v>
      </c>
    </row>
    <row r="849" spans="1:19">
      <c r="A849" t="s">
        <v>1542</v>
      </c>
      <c r="B849" s="6" t="s">
        <v>1284</v>
      </c>
      <c r="C849" s="6" t="s">
        <v>1284</v>
      </c>
      <c r="D849" s="6" t="s">
        <v>1284</v>
      </c>
      <c r="E849" s="6" t="s">
        <v>1284</v>
      </c>
      <c r="F849" s="6" t="s">
        <v>1284</v>
      </c>
      <c r="G849" s="6" t="s">
        <v>1284</v>
      </c>
      <c r="H849" s="6" t="s">
        <v>1284</v>
      </c>
      <c r="I849" s="6" t="s">
        <v>1284</v>
      </c>
      <c r="J849" s="6" t="s">
        <v>1284</v>
      </c>
      <c r="K849" s="6" t="s">
        <v>1284</v>
      </c>
      <c r="L849" s="6">
        <v>43441</v>
      </c>
      <c r="M849" s="6" t="s">
        <v>1284</v>
      </c>
      <c r="N849" s="6" t="s">
        <v>1284</v>
      </c>
      <c r="O849" s="6" t="s">
        <v>1284</v>
      </c>
      <c r="P849" s="6" t="s">
        <v>1284</v>
      </c>
      <c r="Q849" s="6" t="s">
        <v>1284</v>
      </c>
      <c r="R849" s="6" t="s">
        <v>1284</v>
      </c>
      <c r="S849" t="str">
        <f>VLOOKUP(A849,Clusters!A:C,3,0)</f>
        <v>C1</v>
      </c>
    </row>
    <row r="850" spans="1:19">
      <c r="A850" t="s">
        <v>1543</v>
      </c>
      <c r="B850" s="6" t="s">
        <v>1284</v>
      </c>
      <c r="C850" s="6" t="s">
        <v>1284</v>
      </c>
      <c r="D850" s="6" t="s">
        <v>1284</v>
      </c>
      <c r="E850" s="6" t="s">
        <v>1284</v>
      </c>
      <c r="F850" s="6" t="s">
        <v>1284</v>
      </c>
      <c r="G850" s="6" t="s">
        <v>1284</v>
      </c>
      <c r="H850" s="6" t="s">
        <v>1284</v>
      </c>
      <c r="I850" s="6" t="s">
        <v>1284</v>
      </c>
      <c r="J850" s="6" t="s">
        <v>1284</v>
      </c>
      <c r="K850" s="6" t="s">
        <v>1284</v>
      </c>
      <c r="L850" s="6">
        <v>42926</v>
      </c>
      <c r="M850" s="6" t="s">
        <v>1284</v>
      </c>
      <c r="N850" s="6" t="s">
        <v>1284</v>
      </c>
      <c r="O850" s="6" t="s">
        <v>1284</v>
      </c>
      <c r="P850" s="6" t="s">
        <v>1284</v>
      </c>
      <c r="Q850" s="6" t="s">
        <v>1284</v>
      </c>
      <c r="R850" s="6" t="s">
        <v>1284</v>
      </c>
      <c r="S850" t="str">
        <f>VLOOKUP(A850,Clusters!A:C,3,0)</f>
        <v>C1</v>
      </c>
    </row>
    <row r="851" spans="1:19">
      <c r="A851" t="s">
        <v>1544</v>
      </c>
      <c r="B851" s="6" t="s">
        <v>1284</v>
      </c>
      <c r="C851" s="6" t="s">
        <v>1284</v>
      </c>
      <c r="D851" s="6" t="s">
        <v>1284</v>
      </c>
      <c r="E851" s="6" t="s">
        <v>1284</v>
      </c>
      <c r="F851" s="6" t="s">
        <v>1284</v>
      </c>
      <c r="G851" s="6" t="s">
        <v>1284</v>
      </c>
      <c r="H851" s="6" t="s">
        <v>1284</v>
      </c>
      <c r="I851" s="6" t="s">
        <v>1284</v>
      </c>
      <c r="J851" s="6" t="s">
        <v>1284</v>
      </c>
      <c r="K851" s="6" t="s">
        <v>1284</v>
      </c>
      <c r="L851" s="6" t="s">
        <v>1284</v>
      </c>
      <c r="M851" s="6" t="s">
        <v>1284</v>
      </c>
      <c r="N851" s="6" t="s">
        <v>1284</v>
      </c>
      <c r="O851" s="6" t="s">
        <v>1284</v>
      </c>
      <c r="P851" s="6" t="s">
        <v>1284</v>
      </c>
      <c r="Q851" s="6" t="s">
        <v>1284</v>
      </c>
      <c r="R851" s="6">
        <v>43266</v>
      </c>
      <c r="S851" t="str">
        <f>VLOOKUP(A851,Clusters!A:C,3,0)</f>
        <v>C1</v>
      </c>
    </row>
    <row r="852" spans="1:19">
      <c r="A852" t="s">
        <v>1545</v>
      </c>
      <c r="B852" s="6" t="s">
        <v>1284</v>
      </c>
      <c r="C852" s="6" t="s">
        <v>1284</v>
      </c>
      <c r="D852" s="6" t="s">
        <v>1284</v>
      </c>
      <c r="E852" s="6" t="s">
        <v>1284</v>
      </c>
      <c r="F852" s="6" t="s">
        <v>1284</v>
      </c>
      <c r="G852" s="6" t="s">
        <v>1284</v>
      </c>
      <c r="H852" s="6" t="s">
        <v>1284</v>
      </c>
      <c r="I852" s="6" t="s">
        <v>1284</v>
      </c>
      <c r="J852" s="6" t="s">
        <v>1284</v>
      </c>
      <c r="K852" s="6" t="s">
        <v>1284</v>
      </c>
      <c r="L852" s="6" t="s">
        <v>1284</v>
      </c>
      <c r="M852" s="6" t="s">
        <v>1284</v>
      </c>
      <c r="N852" s="6" t="s">
        <v>1284</v>
      </c>
      <c r="O852" s="6" t="s">
        <v>1284</v>
      </c>
      <c r="P852" s="6" t="s">
        <v>1284</v>
      </c>
      <c r="Q852" s="6" t="s">
        <v>1284</v>
      </c>
      <c r="R852" s="6">
        <v>43266</v>
      </c>
      <c r="S852" t="str">
        <f>VLOOKUP(A852,Clusters!A:C,3,0)</f>
        <v>C1</v>
      </c>
    </row>
    <row r="853" spans="1:19">
      <c r="A853" t="s">
        <v>1546</v>
      </c>
      <c r="B853" s="6" t="s">
        <v>1284</v>
      </c>
      <c r="C853" s="6" t="s">
        <v>1284</v>
      </c>
      <c r="D853" s="6" t="s">
        <v>1284</v>
      </c>
      <c r="E853" s="6" t="s">
        <v>1284</v>
      </c>
      <c r="F853" s="6" t="s">
        <v>1284</v>
      </c>
      <c r="G853" s="6" t="s">
        <v>1284</v>
      </c>
      <c r="H853" s="6" t="s">
        <v>1284</v>
      </c>
      <c r="I853" s="6" t="s">
        <v>1284</v>
      </c>
      <c r="J853" s="6" t="s">
        <v>1284</v>
      </c>
      <c r="K853" s="6" t="s">
        <v>1284</v>
      </c>
      <c r="L853" s="6" t="s">
        <v>1284</v>
      </c>
      <c r="M853" s="6" t="s">
        <v>1284</v>
      </c>
      <c r="N853" s="6" t="s">
        <v>1284</v>
      </c>
      <c r="O853" s="6" t="s">
        <v>1284</v>
      </c>
      <c r="P853" s="6">
        <v>42867</v>
      </c>
      <c r="Q853" s="6" t="s">
        <v>1284</v>
      </c>
      <c r="R853" s="6" t="s">
        <v>1284</v>
      </c>
      <c r="S853" t="str">
        <f>VLOOKUP(A853,Clusters!A:C,3,0)</f>
        <v>C1</v>
      </c>
    </row>
    <row r="854" spans="1:19">
      <c r="A854" t="s">
        <v>1547</v>
      </c>
      <c r="B854" s="6" t="s">
        <v>1284</v>
      </c>
      <c r="C854" s="6" t="s">
        <v>1284</v>
      </c>
      <c r="D854" s="6" t="s">
        <v>1284</v>
      </c>
      <c r="E854" s="6" t="s">
        <v>1284</v>
      </c>
      <c r="F854" s="6" t="s">
        <v>1284</v>
      </c>
      <c r="G854" s="6" t="s">
        <v>1284</v>
      </c>
      <c r="H854" s="6" t="s">
        <v>1284</v>
      </c>
      <c r="I854" s="6" t="s">
        <v>1284</v>
      </c>
      <c r="J854" s="6" t="s">
        <v>1284</v>
      </c>
      <c r="K854" s="6" t="s">
        <v>1284</v>
      </c>
      <c r="L854" s="6" t="s">
        <v>1284</v>
      </c>
      <c r="M854" s="6" t="s">
        <v>1284</v>
      </c>
      <c r="N854" s="6" t="s">
        <v>1284</v>
      </c>
      <c r="O854" s="6" t="s">
        <v>1284</v>
      </c>
      <c r="P854" s="6">
        <v>43070</v>
      </c>
      <c r="Q854" s="6" t="s">
        <v>1284</v>
      </c>
      <c r="R854" s="6" t="s">
        <v>1284</v>
      </c>
      <c r="S854" t="str">
        <f>VLOOKUP(A854,Clusters!A:C,3,0)</f>
        <v>C1</v>
      </c>
    </row>
    <row r="855" spans="1:19">
      <c r="A855" t="s">
        <v>1548</v>
      </c>
      <c r="B855" s="6" t="s">
        <v>1284</v>
      </c>
      <c r="C855" s="6" t="s">
        <v>1284</v>
      </c>
      <c r="D855" s="6" t="s">
        <v>1284</v>
      </c>
      <c r="E855" s="6" t="s">
        <v>1284</v>
      </c>
      <c r="F855" s="6" t="s">
        <v>1284</v>
      </c>
      <c r="G855" s="6" t="s">
        <v>1284</v>
      </c>
      <c r="H855" s="6" t="s">
        <v>1284</v>
      </c>
      <c r="I855" s="6" t="s">
        <v>1284</v>
      </c>
      <c r="J855" s="6" t="s">
        <v>1284</v>
      </c>
      <c r="K855" s="6" t="s">
        <v>1284</v>
      </c>
      <c r="L855" s="6" t="s">
        <v>1284</v>
      </c>
      <c r="M855" s="6" t="s">
        <v>1284</v>
      </c>
      <c r="N855" s="6" t="s">
        <v>1284</v>
      </c>
      <c r="O855" s="6" t="s">
        <v>1284</v>
      </c>
      <c r="P855" s="6">
        <v>43070</v>
      </c>
      <c r="Q855" s="6" t="s">
        <v>1284</v>
      </c>
      <c r="R855" s="6" t="s">
        <v>1284</v>
      </c>
      <c r="S855" t="str">
        <f>VLOOKUP(A855,Clusters!A:C,3,0)</f>
        <v>C2</v>
      </c>
    </row>
    <row r="856" spans="1:19">
      <c r="A856" t="s">
        <v>1549</v>
      </c>
      <c r="B856" s="6" t="s">
        <v>1284</v>
      </c>
      <c r="C856" s="6" t="s">
        <v>1284</v>
      </c>
      <c r="D856" s="6" t="s">
        <v>1284</v>
      </c>
      <c r="E856" s="6" t="s">
        <v>1284</v>
      </c>
      <c r="F856" s="6" t="s">
        <v>1284</v>
      </c>
      <c r="G856" s="6" t="s">
        <v>1284</v>
      </c>
      <c r="H856" s="6" t="s">
        <v>1284</v>
      </c>
      <c r="I856" s="6" t="s">
        <v>1284</v>
      </c>
      <c r="J856" s="6" t="s">
        <v>1284</v>
      </c>
      <c r="K856" s="6" t="s">
        <v>1284</v>
      </c>
      <c r="L856" s="6" t="s">
        <v>1284</v>
      </c>
      <c r="M856" s="6" t="s">
        <v>1284</v>
      </c>
      <c r="N856" s="6" t="s">
        <v>1284</v>
      </c>
      <c r="O856" s="6" t="s">
        <v>1284</v>
      </c>
      <c r="P856" s="6">
        <v>42829</v>
      </c>
      <c r="Q856" s="6" t="s">
        <v>1284</v>
      </c>
      <c r="R856" s="6" t="s">
        <v>1284</v>
      </c>
      <c r="S856" t="str">
        <f>VLOOKUP(A856,Clusters!A:C,3,0)</f>
        <v>C1</v>
      </c>
    </row>
    <row r="857" spans="1:19">
      <c r="A857" t="s">
        <v>1550</v>
      </c>
      <c r="B857" s="6" t="s">
        <v>1284</v>
      </c>
      <c r="C857" s="6" t="s">
        <v>1284</v>
      </c>
      <c r="D857" s="6" t="s">
        <v>1284</v>
      </c>
      <c r="E857" s="6" t="s">
        <v>1284</v>
      </c>
      <c r="F857" s="6" t="s">
        <v>1284</v>
      </c>
      <c r="G857" s="6" t="s">
        <v>1284</v>
      </c>
      <c r="H857" s="6" t="s">
        <v>1284</v>
      </c>
      <c r="I857" s="6" t="s">
        <v>1284</v>
      </c>
      <c r="J857" s="6" t="s">
        <v>1284</v>
      </c>
      <c r="K857" s="6" t="s">
        <v>1284</v>
      </c>
      <c r="L857" s="6" t="s">
        <v>1284</v>
      </c>
      <c r="M857" s="6" t="s">
        <v>1284</v>
      </c>
      <c r="N857" s="6" t="s">
        <v>1284</v>
      </c>
      <c r="O857" s="6" t="s">
        <v>1284</v>
      </c>
      <c r="P857" s="6">
        <v>43070</v>
      </c>
      <c r="Q857" s="6" t="s">
        <v>1284</v>
      </c>
      <c r="R857" s="6" t="s">
        <v>1284</v>
      </c>
      <c r="S857" t="str">
        <f>VLOOKUP(A857,Clusters!A:C,3,0)</f>
        <v>C5</v>
      </c>
    </row>
    <row r="858" spans="1:19">
      <c r="A858" t="s">
        <v>1551</v>
      </c>
      <c r="B858" s="6" t="s">
        <v>1284</v>
      </c>
      <c r="C858" s="6" t="s">
        <v>1284</v>
      </c>
      <c r="D858" s="6" t="s">
        <v>1284</v>
      </c>
      <c r="E858" s="6" t="s">
        <v>1284</v>
      </c>
      <c r="F858" s="6" t="s">
        <v>1284</v>
      </c>
      <c r="G858" s="6" t="s">
        <v>1284</v>
      </c>
      <c r="H858" s="6" t="s">
        <v>1284</v>
      </c>
      <c r="I858" s="6" t="s">
        <v>1284</v>
      </c>
      <c r="J858" s="6" t="s">
        <v>1284</v>
      </c>
      <c r="K858" s="6" t="s">
        <v>1284</v>
      </c>
      <c r="L858" s="6" t="s">
        <v>1284</v>
      </c>
      <c r="M858" s="6" t="s">
        <v>1284</v>
      </c>
      <c r="N858" s="6" t="s">
        <v>1284</v>
      </c>
      <c r="O858" s="6" t="s">
        <v>1284</v>
      </c>
      <c r="P858" s="6">
        <v>43070</v>
      </c>
      <c r="Q858" s="6" t="s">
        <v>1284</v>
      </c>
      <c r="R858" s="6" t="s">
        <v>1284</v>
      </c>
      <c r="S858" t="str">
        <f>VLOOKUP(A858,Clusters!A:C,3,0)</f>
        <v>C1</v>
      </c>
    </row>
    <row r="859" spans="1:19">
      <c r="A859" t="s">
        <v>1552</v>
      </c>
      <c r="B859" s="6" t="s">
        <v>1284</v>
      </c>
      <c r="C859" s="6" t="s">
        <v>1284</v>
      </c>
      <c r="D859" s="6" t="s">
        <v>1284</v>
      </c>
      <c r="E859" s="6" t="s">
        <v>1284</v>
      </c>
      <c r="F859" s="6" t="s">
        <v>1284</v>
      </c>
      <c r="G859" s="6" t="s">
        <v>1284</v>
      </c>
      <c r="H859" s="6" t="s">
        <v>1284</v>
      </c>
      <c r="I859" s="6" t="s">
        <v>1284</v>
      </c>
      <c r="J859" s="6" t="s">
        <v>1284</v>
      </c>
      <c r="K859" s="6" t="s">
        <v>1284</v>
      </c>
      <c r="L859" s="6" t="s">
        <v>1284</v>
      </c>
      <c r="M859" s="6" t="s">
        <v>1284</v>
      </c>
      <c r="N859" s="6" t="s">
        <v>1284</v>
      </c>
      <c r="O859" s="6" t="s">
        <v>1284</v>
      </c>
      <c r="P859" s="6">
        <v>43070</v>
      </c>
      <c r="Q859" s="6" t="s">
        <v>1284</v>
      </c>
      <c r="R859" s="6" t="s">
        <v>1284</v>
      </c>
      <c r="S859" t="str">
        <f>VLOOKUP(A859,Clusters!A:C,3,0)</f>
        <v>C1</v>
      </c>
    </row>
    <row r="860" spans="1:19">
      <c r="A860" t="s">
        <v>1553</v>
      </c>
      <c r="B860" s="6" t="s">
        <v>1284</v>
      </c>
      <c r="C860" s="6" t="s">
        <v>1284</v>
      </c>
      <c r="D860" s="6" t="s">
        <v>1284</v>
      </c>
      <c r="E860" s="6" t="s">
        <v>1284</v>
      </c>
      <c r="F860" s="6" t="s">
        <v>1284</v>
      </c>
      <c r="G860" s="6" t="s">
        <v>1284</v>
      </c>
      <c r="H860" s="6" t="s">
        <v>1284</v>
      </c>
      <c r="I860" s="6" t="s">
        <v>1284</v>
      </c>
      <c r="J860" s="6" t="s">
        <v>1284</v>
      </c>
      <c r="K860" s="6" t="s">
        <v>1284</v>
      </c>
      <c r="L860" s="6" t="s">
        <v>1284</v>
      </c>
      <c r="M860" s="6" t="s">
        <v>1284</v>
      </c>
      <c r="N860" s="6" t="s">
        <v>1284</v>
      </c>
      <c r="O860" s="6" t="s">
        <v>1284</v>
      </c>
      <c r="P860" s="6">
        <v>42867</v>
      </c>
      <c r="Q860" s="6" t="s">
        <v>1284</v>
      </c>
      <c r="R860" s="6" t="s">
        <v>1284</v>
      </c>
      <c r="S860" t="str">
        <f>VLOOKUP(A860,Clusters!A:C,3,0)</f>
        <v>C1</v>
      </c>
    </row>
    <row r="861" spans="1:19">
      <c r="A861" t="s">
        <v>1554</v>
      </c>
      <c r="B861" s="6" t="s">
        <v>1284</v>
      </c>
      <c r="C861" s="6" t="s">
        <v>1284</v>
      </c>
      <c r="D861" s="6" t="s">
        <v>1284</v>
      </c>
      <c r="E861" s="6" t="s">
        <v>1284</v>
      </c>
      <c r="F861" s="6" t="s">
        <v>1284</v>
      </c>
      <c r="G861" s="6" t="s">
        <v>1284</v>
      </c>
      <c r="H861" s="6" t="s">
        <v>1284</v>
      </c>
      <c r="I861" s="6" t="s">
        <v>1284</v>
      </c>
      <c r="J861" s="6" t="s">
        <v>1284</v>
      </c>
      <c r="K861" s="6" t="s">
        <v>1284</v>
      </c>
      <c r="L861" s="6" t="s">
        <v>1284</v>
      </c>
      <c r="M861" s="6" t="s">
        <v>1284</v>
      </c>
      <c r="N861" s="6" t="s">
        <v>1284</v>
      </c>
      <c r="O861" s="6" t="s">
        <v>1284</v>
      </c>
      <c r="P861" s="6">
        <v>43070</v>
      </c>
      <c r="Q861" s="6" t="s">
        <v>1284</v>
      </c>
      <c r="R861" s="6" t="s">
        <v>1284</v>
      </c>
      <c r="S861" t="str">
        <f>VLOOKUP(A861,Clusters!A:C,3,0)</f>
        <v>C1</v>
      </c>
    </row>
    <row r="862" spans="1:19">
      <c r="A862" t="s">
        <v>1555</v>
      </c>
      <c r="B862" s="6" t="s">
        <v>1284</v>
      </c>
      <c r="C862" s="6" t="s">
        <v>1284</v>
      </c>
      <c r="D862" s="6" t="s">
        <v>1284</v>
      </c>
      <c r="E862" s="6" t="s">
        <v>1284</v>
      </c>
      <c r="F862" s="6" t="s">
        <v>1284</v>
      </c>
      <c r="G862" s="6" t="s">
        <v>1284</v>
      </c>
      <c r="H862" s="6" t="s">
        <v>1284</v>
      </c>
      <c r="I862" s="6" t="s">
        <v>1284</v>
      </c>
      <c r="J862" s="6" t="s">
        <v>1284</v>
      </c>
      <c r="K862" s="6" t="s">
        <v>1284</v>
      </c>
      <c r="L862" s="6" t="s">
        <v>1284</v>
      </c>
      <c r="M862" s="6" t="s">
        <v>1284</v>
      </c>
      <c r="N862" s="6" t="s">
        <v>1284</v>
      </c>
      <c r="O862" s="6" t="s">
        <v>1284</v>
      </c>
      <c r="P862" s="6">
        <v>43070</v>
      </c>
      <c r="Q862" s="6" t="s">
        <v>1284</v>
      </c>
      <c r="R862" s="6" t="s">
        <v>1284</v>
      </c>
      <c r="S862" t="str">
        <f>VLOOKUP(A862,Clusters!A:C,3,0)</f>
        <v>C1</v>
      </c>
    </row>
    <row r="863" spans="1:19">
      <c r="A863" t="s">
        <v>1556</v>
      </c>
      <c r="B863" s="6" t="s">
        <v>1284</v>
      </c>
      <c r="C863" s="6" t="s">
        <v>1284</v>
      </c>
      <c r="D863" s="6" t="s">
        <v>1284</v>
      </c>
      <c r="E863" s="6" t="s">
        <v>1284</v>
      </c>
      <c r="F863" s="6" t="s">
        <v>1284</v>
      </c>
      <c r="G863" s="6" t="s">
        <v>1284</v>
      </c>
      <c r="H863" s="6" t="s">
        <v>1284</v>
      </c>
      <c r="I863" s="6" t="s">
        <v>1284</v>
      </c>
      <c r="J863" s="6" t="s">
        <v>1284</v>
      </c>
      <c r="K863" s="6" t="s">
        <v>1284</v>
      </c>
      <c r="L863" s="6" t="s">
        <v>1284</v>
      </c>
      <c r="M863" s="6" t="s">
        <v>1284</v>
      </c>
      <c r="N863" s="6" t="s">
        <v>1284</v>
      </c>
      <c r="O863" s="6" t="s">
        <v>1284</v>
      </c>
      <c r="P863" s="6">
        <v>42901</v>
      </c>
      <c r="Q863" s="6" t="s">
        <v>1284</v>
      </c>
      <c r="R863" s="6" t="s">
        <v>1284</v>
      </c>
      <c r="S863" t="str">
        <f>VLOOKUP(A863,Clusters!A:C,3,0)</f>
        <v>C1</v>
      </c>
    </row>
    <row r="864" spans="1:19">
      <c r="A864" t="s">
        <v>1557</v>
      </c>
      <c r="B864" s="6" t="s">
        <v>1284</v>
      </c>
      <c r="C864" s="6" t="s">
        <v>1284</v>
      </c>
      <c r="D864" s="6" t="s">
        <v>1284</v>
      </c>
      <c r="E864" s="6" t="s">
        <v>1284</v>
      </c>
      <c r="F864" s="6" t="s">
        <v>1284</v>
      </c>
      <c r="G864" s="6" t="s">
        <v>1284</v>
      </c>
      <c r="H864" s="6" t="s">
        <v>1284</v>
      </c>
      <c r="I864" s="6" t="s">
        <v>1284</v>
      </c>
      <c r="J864" s="6" t="s">
        <v>1284</v>
      </c>
      <c r="K864" s="6" t="s">
        <v>1284</v>
      </c>
      <c r="L864" s="6" t="s">
        <v>1284</v>
      </c>
      <c r="M864" s="6" t="s">
        <v>1284</v>
      </c>
      <c r="N864" s="6" t="s">
        <v>1284</v>
      </c>
      <c r="O864" s="6" t="s">
        <v>1284</v>
      </c>
      <c r="P864" s="6">
        <v>42852</v>
      </c>
      <c r="Q864" s="6" t="s">
        <v>1284</v>
      </c>
      <c r="R864" s="6" t="s">
        <v>1284</v>
      </c>
      <c r="S864" t="str">
        <f>VLOOKUP(A864,Clusters!A:C,3,0)</f>
        <v>C2</v>
      </c>
    </row>
    <row r="865" spans="1:19">
      <c r="A865" t="s">
        <v>1558</v>
      </c>
      <c r="B865" s="6" t="s">
        <v>1284</v>
      </c>
      <c r="C865" s="6" t="s">
        <v>1284</v>
      </c>
      <c r="D865" s="6" t="s">
        <v>1284</v>
      </c>
      <c r="E865" s="6" t="s">
        <v>1284</v>
      </c>
      <c r="F865" s="6" t="s">
        <v>1284</v>
      </c>
      <c r="G865" s="6" t="s">
        <v>1284</v>
      </c>
      <c r="H865" s="6" t="s">
        <v>1284</v>
      </c>
      <c r="I865" s="6" t="s">
        <v>1284</v>
      </c>
      <c r="J865" s="6" t="s">
        <v>1284</v>
      </c>
      <c r="K865" s="6" t="s">
        <v>1284</v>
      </c>
      <c r="L865" s="6" t="s">
        <v>1284</v>
      </c>
      <c r="M865" s="6" t="s">
        <v>1284</v>
      </c>
      <c r="N865" s="6" t="s">
        <v>1284</v>
      </c>
      <c r="O865" s="6" t="s">
        <v>1284</v>
      </c>
      <c r="P865" s="6">
        <v>43098</v>
      </c>
      <c r="Q865" s="6" t="s">
        <v>1284</v>
      </c>
      <c r="R865" s="6" t="s">
        <v>1284</v>
      </c>
      <c r="S865" t="str">
        <f>VLOOKUP(A865,Clusters!A:C,3,0)</f>
        <v>C1</v>
      </c>
    </row>
    <row r="866" spans="1:19">
      <c r="A866" t="s">
        <v>1559</v>
      </c>
      <c r="B866" s="6" t="s">
        <v>1284</v>
      </c>
      <c r="C866" s="6" t="s">
        <v>1284</v>
      </c>
      <c r="D866" s="6" t="s">
        <v>1284</v>
      </c>
      <c r="E866" s="6" t="s">
        <v>1284</v>
      </c>
      <c r="F866" s="6" t="s">
        <v>1284</v>
      </c>
      <c r="G866" s="6" t="s">
        <v>1284</v>
      </c>
      <c r="H866" s="6" t="s">
        <v>1284</v>
      </c>
      <c r="I866" s="6" t="s">
        <v>1284</v>
      </c>
      <c r="J866" s="6" t="s">
        <v>1284</v>
      </c>
      <c r="K866" s="6" t="s">
        <v>1284</v>
      </c>
      <c r="L866" s="6" t="s">
        <v>1284</v>
      </c>
      <c r="M866" s="6" t="s">
        <v>1284</v>
      </c>
      <c r="N866" s="6" t="s">
        <v>1284</v>
      </c>
      <c r="O866" s="6" t="s">
        <v>1284</v>
      </c>
      <c r="P866" s="6">
        <v>43098</v>
      </c>
      <c r="Q866" s="6" t="s">
        <v>1284</v>
      </c>
      <c r="R866" s="6" t="s">
        <v>1284</v>
      </c>
      <c r="S866" t="str">
        <f>VLOOKUP(A866,Clusters!A:C,3,0)</f>
        <v>C1</v>
      </c>
    </row>
    <row r="867" spans="1:19">
      <c r="A867" t="s">
        <v>1560</v>
      </c>
      <c r="B867" s="6" t="s">
        <v>1284</v>
      </c>
      <c r="C867" s="6" t="s">
        <v>1284</v>
      </c>
      <c r="D867" s="6" t="s">
        <v>1284</v>
      </c>
      <c r="E867" s="6" t="s">
        <v>1284</v>
      </c>
      <c r="F867" s="6" t="s">
        <v>1284</v>
      </c>
      <c r="G867" s="6" t="s">
        <v>1284</v>
      </c>
      <c r="H867" s="6" t="s">
        <v>1284</v>
      </c>
      <c r="I867" s="6" t="s">
        <v>1284</v>
      </c>
      <c r="J867" s="6" t="s">
        <v>1284</v>
      </c>
      <c r="K867" s="6" t="s">
        <v>1284</v>
      </c>
      <c r="L867" s="6" t="s">
        <v>1284</v>
      </c>
      <c r="M867" s="6" t="s">
        <v>1284</v>
      </c>
      <c r="N867" s="6" t="s">
        <v>1284</v>
      </c>
      <c r="O867" s="6" t="s">
        <v>1284</v>
      </c>
      <c r="P867" s="6">
        <v>43098</v>
      </c>
      <c r="Q867" s="6" t="s">
        <v>1284</v>
      </c>
      <c r="R867" s="6" t="s">
        <v>1284</v>
      </c>
      <c r="S867" t="str">
        <f>VLOOKUP(A867,Clusters!A:C,3,0)</f>
        <v>C1</v>
      </c>
    </row>
    <row r="868" spans="1:19">
      <c r="A868" t="s">
        <v>1561</v>
      </c>
      <c r="B868" s="6" t="s">
        <v>1284</v>
      </c>
      <c r="C868" s="6" t="s">
        <v>1284</v>
      </c>
      <c r="D868" s="6" t="s">
        <v>1284</v>
      </c>
      <c r="E868" s="6" t="s">
        <v>1284</v>
      </c>
      <c r="F868" s="6" t="s">
        <v>1284</v>
      </c>
      <c r="G868" s="6" t="s">
        <v>1284</v>
      </c>
      <c r="H868" s="6" t="s">
        <v>1284</v>
      </c>
      <c r="I868" s="6" t="s">
        <v>1284</v>
      </c>
      <c r="J868" s="6" t="s">
        <v>1284</v>
      </c>
      <c r="K868" s="6" t="s">
        <v>1284</v>
      </c>
      <c r="L868" s="6" t="s">
        <v>1284</v>
      </c>
      <c r="M868" s="6" t="s">
        <v>1284</v>
      </c>
      <c r="N868" s="6" t="s">
        <v>1284</v>
      </c>
      <c r="O868" s="6" t="s">
        <v>1284</v>
      </c>
      <c r="P868" s="6">
        <v>43098</v>
      </c>
      <c r="Q868" s="6" t="s">
        <v>1284</v>
      </c>
      <c r="R868" s="6" t="s">
        <v>1284</v>
      </c>
      <c r="S868" t="str">
        <f>VLOOKUP(A868,Clusters!A:C,3,0)</f>
        <v>C1</v>
      </c>
    </row>
    <row r="869" spans="1:19">
      <c r="A869" t="s">
        <v>1562</v>
      </c>
      <c r="B869" s="6" t="s">
        <v>1284</v>
      </c>
      <c r="C869" s="6" t="s">
        <v>1284</v>
      </c>
      <c r="D869" s="6" t="s">
        <v>1284</v>
      </c>
      <c r="E869" s="6" t="s">
        <v>1284</v>
      </c>
      <c r="F869" s="6" t="s">
        <v>1284</v>
      </c>
      <c r="G869" s="6" t="s">
        <v>1284</v>
      </c>
      <c r="H869" s="6" t="s">
        <v>1284</v>
      </c>
      <c r="I869" s="6" t="s">
        <v>1284</v>
      </c>
      <c r="J869" s="6" t="s">
        <v>1284</v>
      </c>
      <c r="K869" s="6" t="s">
        <v>1284</v>
      </c>
      <c r="L869" s="6" t="s">
        <v>1284</v>
      </c>
      <c r="M869" s="6" t="s">
        <v>1284</v>
      </c>
      <c r="N869" s="6" t="s">
        <v>1284</v>
      </c>
      <c r="O869" s="6" t="s">
        <v>1284</v>
      </c>
      <c r="P869" s="6">
        <v>43098</v>
      </c>
      <c r="Q869" s="6" t="s">
        <v>1284</v>
      </c>
      <c r="R869" s="6" t="s">
        <v>1284</v>
      </c>
      <c r="S869" t="str">
        <f>VLOOKUP(A869,Clusters!A:C,3,0)</f>
        <v>C1</v>
      </c>
    </row>
    <row r="870" spans="1:19">
      <c r="A870" t="s">
        <v>1563</v>
      </c>
      <c r="B870" s="6" t="s">
        <v>1284</v>
      </c>
      <c r="C870" s="6" t="s">
        <v>1284</v>
      </c>
      <c r="D870" s="6" t="s">
        <v>1284</v>
      </c>
      <c r="E870" s="6" t="s">
        <v>1284</v>
      </c>
      <c r="F870" s="6" t="s">
        <v>1284</v>
      </c>
      <c r="G870" s="6" t="s">
        <v>1284</v>
      </c>
      <c r="H870" s="6" t="s">
        <v>1284</v>
      </c>
      <c r="I870" s="6" t="s">
        <v>1284</v>
      </c>
      <c r="J870" s="6" t="s">
        <v>1284</v>
      </c>
      <c r="K870" s="6" t="s">
        <v>1284</v>
      </c>
      <c r="L870" s="6" t="s">
        <v>1284</v>
      </c>
      <c r="M870" s="6" t="s">
        <v>1284</v>
      </c>
      <c r="N870" s="6" t="s">
        <v>1284</v>
      </c>
      <c r="O870" s="6" t="s">
        <v>1284</v>
      </c>
      <c r="P870" s="6">
        <v>43098</v>
      </c>
      <c r="Q870" s="6" t="s">
        <v>1284</v>
      </c>
      <c r="R870" s="6" t="s">
        <v>1284</v>
      </c>
      <c r="S870" t="str">
        <f>VLOOKUP(A870,Clusters!A:C,3,0)</f>
        <v>C1</v>
      </c>
    </row>
    <row r="871" spans="1:19">
      <c r="A871" t="s">
        <v>1564</v>
      </c>
      <c r="B871" s="6" t="s">
        <v>1284</v>
      </c>
      <c r="C871" s="6" t="s">
        <v>1284</v>
      </c>
      <c r="D871" s="6" t="s">
        <v>1284</v>
      </c>
      <c r="E871" s="6" t="s">
        <v>1284</v>
      </c>
      <c r="F871" s="6" t="s">
        <v>1284</v>
      </c>
      <c r="G871" s="6" t="s">
        <v>1284</v>
      </c>
      <c r="H871" s="6" t="s">
        <v>1284</v>
      </c>
      <c r="I871" s="6" t="s">
        <v>1284</v>
      </c>
      <c r="J871" s="6" t="s">
        <v>1284</v>
      </c>
      <c r="K871" s="6" t="s">
        <v>1284</v>
      </c>
      <c r="L871" s="6" t="s">
        <v>1284</v>
      </c>
      <c r="M871" s="6" t="s">
        <v>1284</v>
      </c>
      <c r="N871" s="6" t="s">
        <v>1284</v>
      </c>
      <c r="O871" s="6" t="s">
        <v>1284</v>
      </c>
      <c r="P871" s="6">
        <v>43098</v>
      </c>
      <c r="Q871" s="6" t="s">
        <v>1284</v>
      </c>
      <c r="R871" s="6" t="s">
        <v>1284</v>
      </c>
      <c r="S871" t="str">
        <f>VLOOKUP(A871,Clusters!A:C,3,0)</f>
        <v>C1</v>
      </c>
    </row>
    <row r="872" spans="1:19">
      <c r="A872" t="s">
        <v>1565</v>
      </c>
      <c r="B872" s="6" t="s">
        <v>1284</v>
      </c>
      <c r="C872" s="6" t="s">
        <v>1284</v>
      </c>
      <c r="D872" s="6" t="s">
        <v>1284</v>
      </c>
      <c r="E872" s="6" t="s">
        <v>1284</v>
      </c>
      <c r="F872" s="6" t="s">
        <v>1284</v>
      </c>
      <c r="G872" s="6" t="s">
        <v>1284</v>
      </c>
      <c r="H872" s="6" t="s">
        <v>1284</v>
      </c>
      <c r="I872" s="6" t="s">
        <v>1284</v>
      </c>
      <c r="J872" s="6" t="s">
        <v>1284</v>
      </c>
      <c r="K872" s="6" t="s">
        <v>1284</v>
      </c>
      <c r="L872" s="6" t="s">
        <v>1284</v>
      </c>
      <c r="M872" s="6" t="s">
        <v>1284</v>
      </c>
      <c r="N872" s="6" t="s">
        <v>1284</v>
      </c>
      <c r="O872" s="6" t="s">
        <v>1284</v>
      </c>
      <c r="P872" s="6">
        <v>43098</v>
      </c>
      <c r="Q872" s="6" t="s">
        <v>1284</v>
      </c>
      <c r="R872" s="6" t="s">
        <v>1284</v>
      </c>
      <c r="S872" t="str">
        <f>VLOOKUP(A872,Clusters!A:C,3,0)</f>
        <v>C1</v>
      </c>
    </row>
    <row r="873" spans="1:19">
      <c r="A873" t="s">
        <v>1566</v>
      </c>
      <c r="B873" s="6" t="s">
        <v>1284</v>
      </c>
      <c r="C873" s="6" t="s">
        <v>1284</v>
      </c>
      <c r="D873" s="6" t="s">
        <v>1284</v>
      </c>
      <c r="E873" s="6" t="s">
        <v>1284</v>
      </c>
      <c r="F873" s="6" t="s">
        <v>1284</v>
      </c>
      <c r="G873" s="6" t="s">
        <v>1284</v>
      </c>
      <c r="H873" s="6" t="s">
        <v>1284</v>
      </c>
      <c r="I873" s="6" t="s">
        <v>1284</v>
      </c>
      <c r="J873" s="6" t="s">
        <v>1284</v>
      </c>
      <c r="K873" s="6" t="s">
        <v>1284</v>
      </c>
      <c r="L873" s="6" t="s">
        <v>1284</v>
      </c>
      <c r="M873" s="6" t="s">
        <v>1284</v>
      </c>
      <c r="N873" s="6" t="s">
        <v>1284</v>
      </c>
      <c r="O873" s="6" t="s">
        <v>1284</v>
      </c>
      <c r="P873" s="6">
        <v>42867</v>
      </c>
      <c r="Q873" s="6" t="s">
        <v>1284</v>
      </c>
      <c r="R873" s="6" t="s">
        <v>1284</v>
      </c>
      <c r="S873" t="str">
        <f>VLOOKUP(A873,Clusters!A:C,3,0)</f>
        <v>C1</v>
      </c>
    </row>
    <row r="874" spans="1:19">
      <c r="A874" t="s">
        <v>1567</v>
      </c>
      <c r="B874" s="6" t="s">
        <v>1284</v>
      </c>
      <c r="C874" s="6" t="s">
        <v>1284</v>
      </c>
      <c r="D874" s="6" t="s">
        <v>1284</v>
      </c>
      <c r="E874" s="6" t="s">
        <v>1284</v>
      </c>
      <c r="F874" s="6" t="s">
        <v>1284</v>
      </c>
      <c r="G874" s="6" t="s">
        <v>1284</v>
      </c>
      <c r="H874" s="6" t="s">
        <v>1284</v>
      </c>
      <c r="I874" s="6" t="s">
        <v>1284</v>
      </c>
      <c r="J874" s="6" t="s">
        <v>1284</v>
      </c>
      <c r="K874" s="6" t="s">
        <v>1284</v>
      </c>
      <c r="L874" s="6" t="s">
        <v>1284</v>
      </c>
      <c r="M874" s="6" t="s">
        <v>1284</v>
      </c>
      <c r="N874" s="6" t="s">
        <v>1284</v>
      </c>
      <c r="O874" s="6" t="s">
        <v>1284</v>
      </c>
      <c r="P874" s="6">
        <v>43070</v>
      </c>
      <c r="Q874" s="6" t="s">
        <v>1284</v>
      </c>
      <c r="R874" s="6" t="s">
        <v>1284</v>
      </c>
      <c r="S874" t="str">
        <f>VLOOKUP(A874,Clusters!A:C,3,0)</f>
        <v>C2</v>
      </c>
    </row>
    <row r="875" spans="1:19">
      <c r="A875" t="s">
        <v>1568</v>
      </c>
      <c r="B875" s="6" t="s">
        <v>1284</v>
      </c>
      <c r="C875" s="6" t="s">
        <v>1284</v>
      </c>
      <c r="D875" s="6" t="s">
        <v>1284</v>
      </c>
      <c r="E875" s="6" t="s">
        <v>1284</v>
      </c>
      <c r="F875" s="6" t="s">
        <v>1284</v>
      </c>
      <c r="G875" s="6" t="s">
        <v>1284</v>
      </c>
      <c r="H875" s="6" t="s">
        <v>1284</v>
      </c>
      <c r="I875" s="6" t="s">
        <v>1284</v>
      </c>
      <c r="J875" s="6" t="s">
        <v>1284</v>
      </c>
      <c r="K875" s="6" t="s">
        <v>1284</v>
      </c>
      <c r="L875" s="6" t="s">
        <v>1284</v>
      </c>
      <c r="M875" s="6" t="s">
        <v>1284</v>
      </c>
      <c r="N875" s="6" t="s">
        <v>1284</v>
      </c>
      <c r="O875" s="6" t="s">
        <v>1284</v>
      </c>
      <c r="P875" s="6">
        <v>43070</v>
      </c>
      <c r="Q875" s="6" t="s">
        <v>1284</v>
      </c>
      <c r="R875" s="6" t="s">
        <v>1284</v>
      </c>
      <c r="S875" t="str">
        <f>VLOOKUP(A875,Clusters!A:C,3,0)</f>
        <v>C4</v>
      </c>
    </row>
    <row r="876" spans="1:19">
      <c r="A876" t="s">
        <v>1569</v>
      </c>
      <c r="B876" s="6" t="s">
        <v>1284</v>
      </c>
      <c r="C876" s="6" t="s">
        <v>1284</v>
      </c>
      <c r="D876" s="6" t="s">
        <v>1284</v>
      </c>
      <c r="E876" s="6" t="s">
        <v>1284</v>
      </c>
      <c r="F876" s="6" t="s">
        <v>1284</v>
      </c>
      <c r="G876" s="6" t="s">
        <v>1284</v>
      </c>
      <c r="H876" s="6" t="s">
        <v>1284</v>
      </c>
      <c r="I876" s="6" t="s">
        <v>1284</v>
      </c>
      <c r="J876" s="6" t="s">
        <v>1284</v>
      </c>
      <c r="K876" s="6" t="s">
        <v>1284</v>
      </c>
      <c r="L876" s="6" t="s">
        <v>1284</v>
      </c>
      <c r="M876" s="6" t="s">
        <v>1284</v>
      </c>
      <c r="N876" s="6" t="s">
        <v>1284</v>
      </c>
      <c r="O876" s="6" t="s">
        <v>1284</v>
      </c>
      <c r="P876" s="6">
        <v>43070</v>
      </c>
      <c r="Q876" s="6" t="s">
        <v>1284</v>
      </c>
      <c r="R876" s="6" t="s">
        <v>1284</v>
      </c>
      <c r="S876" t="str">
        <f>VLOOKUP(A876,Clusters!A:C,3,0)</f>
        <v>C2</v>
      </c>
    </row>
    <row r="877" spans="1:19">
      <c r="A877" t="s">
        <v>1570</v>
      </c>
      <c r="B877" s="6" t="s">
        <v>1284</v>
      </c>
      <c r="C877" s="6" t="s">
        <v>1284</v>
      </c>
      <c r="D877" s="6" t="s">
        <v>1284</v>
      </c>
      <c r="E877" s="6" t="s">
        <v>1284</v>
      </c>
      <c r="F877" s="6" t="s">
        <v>1284</v>
      </c>
      <c r="G877" s="6" t="s">
        <v>1284</v>
      </c>
      <c r="H877" s="6" t="s">
        <v>1284</v>
      </c>
      <c r="I877" s="6" t="s">
        <v>1284</v>
      </c>
      <c r="J877" s="6" t="s">
        <v>1284</v>
      </c>
      <c r="K877" s="6" t="s">
        <v>1284</v>
      </c>
      <c r="L877" s="6" t="s">
        <v>1284</v>
      </c>
      <c r="M877" s="6" t="s">
        <v>1284</v>
      </c>
      <c r="N877" s="6" t="s">
        <v>1284</v>
      </c>
      <c r="O877" s="6" t="s">
        <v>1284</v>
      </c>
      <c r="P877" s="6">
        <v>42867</v>
      </c>
      <c r="Q877" s="6" t="s">
        <v>1284</v>
      </c>
      <c r="R877" s="6" t="s">
        <v>1284</v>
      </c>
      <c r="S877" t="str">
        <f>VLOOKUP(A877,Clusters!A:C,3,0)</f>
        <v>C2</v>
      </c>
    </row>
    <row r="878" spans="1:19">
      <c r="A878" t="s">
        <v>1571</v>
      </c>
      <c r="B878" s="6" t="s">
        <v>1284</v>
      </c>
      <c r="C878" s="6" t="s">
        <v>1284</v>
      </c>
      <c r="D878" s="6" t="s">
        <v>1284</v>
      </c>
      <c r="E878" s="6" t="s">
        <v>1284</v>
      </c>
      <c r="F878" s="6" t="s">
        <v>1284</v>
      </c>
      <c r="G878" s="6" t="s">
        <v>1284</v>
      </c>
      <c r="H878" s="6" t="s">
        <v>1284</v>
      </c>
      <c r="I878" s="6" t="s">
        <v>1284</v>
      </c>
      <c r="J878" s="6" t="s">
        <v>1284</v>
      </c>
      <c r="K878" s="6" t="s">
        <v>1284</v>
      </c>
      <c r="L878" s="6" t="s">
        <v>1284</v>
      </c>
      <c r="M878" s="6" t="s">
        <v>1284</v>
      </c>
      <c r="N878" s="6" t="s">
        <v>1284</v>
      </c>
      <c r="O878" s="6" t="s">
        <v>1284</v>
      </c>
      <c r="P878" s="6">
        <v>42852</v>
      </c>
      <c r="Q878" s="6" t="s">
        <v>1284</v>
      </c>
      <c r="R878" s="6" t="s">
        <v>1284</v>
      </c>
      <c r="S878" t="str">
        <f>VLOOKUP(A878,Clusters!A:C,3,0)</f>
        <v>C2</v>
      </c>
    </row>
    <row r="879" spans="1:19">
      <c r="A879" t="s">
        <v>1572</v>
      </c>
      <c r="B879" s="6" t="s">
        <v>1284</v>
      </c>
      <c r="C879" s="6" t="s">
        <v>1284</v>
      </c>
      <c r="D879" s="6" t="s">
        <v>1284</v>
      </c>
      <c r="E879" s="6" t="s">
        <v>1284</v>
      </c>
      <c r="F879" s="6" t="s">
        <v>1284</v>
      </c>
      <c r="G879" s="6" t="s">
        <v>1284</v>
      </c>
      <c r="H879" s="6" t="s">
        <v>1284</v>
      </c>
      <c r="I879" s="6" t="s">
        <v>1284</v>
      </c>
      <c r="J879" s="6" t="s">
        <v>1284</v>
      </c>
      <c r="K879" s="6" t="s">
        <v>1284</v>
      </c>
      <c r="L879" s="6" t="s">
        <v>1284</v>
      </c>
      <c r="M879" s="6" t="s">
        <v>1284</v>
      </c>
      <c r="N879" s="6" t="s">
        <v>1284</v>
      </c>
      <c r="O879" s="6" t="s">
        <v>1284</v>
      </c>
      <c r="P879" s="6">
        <v>42892</v>
      </c>
      <c r="Q879" s="6" t="s">
        <v>1284</v>
      </c>
      <c r="R879" s="6" t="s">
        <v>1284</v>
      </c>
      <c r="S879" t="str">
        <f>VLOOKUP(A879,Clusters!A:C,3,0)</f>
        <v>C1</v>
      </c>
    </row>
    <row r="880" spans="1:19">
      <c r="A880" t="s">
        <v>1573</v>
      </c>
      <c r="B880" s="6" t="s">
        <v>1284</v>
      </c>
      <c r="C880" s="6" t="s">
        <v>1284</v>
      </c>
      <c r="D880" s="6" t="s">
        <v>1284</v>
      </c>
      <c r="E880" s="6" t="s">
        <v>1284</v>
      </c>
      <c r="F880" s="6" t="s">
        <v>1284</v>
      </c>
      <c r="G880" s="6" t="s">
        <v>1284</v>
      </c>
      <c r="H880" s="6" t="s">
        <v>1284</v>
      </c>
      <c r="I880" s="6" t="s">
        <v>1284</v>
      </c>
      <c r="J880" s="6" t="s">
        <v>1284</v>
      </c>
      <c r="K880" s="6" t="s">
        <v>1284</v>
      </c>
      <c r="L880" s="6" t="s">
        <v>1284</v>
      </c>
      <c r="M880" s="6" t="s">
        <v>1284</v>
      </c>
      <c r="N880" s="6" t="s">
        <v>1284</v>
      </c>
      <c r="O880" s="6" t="s">
        <v>1284</v>
      </c>
      <c r="P880" s="6">
        <v>43070</v>
      </c>
      <c r="Q880" s="6" t="s">
        <v>1284</v>
      </c>
      <c r="R880" s="6" t="s">
        <v>1284</v>
      </c>
      <c r="S880" t="str">
        <f>VLOOKUP(A880,Clusters!A:C,3,0)</f>
        <v>C5</v>
      </c>
    </row>
    <row r="881" spans="1:19">
      <c r="A881" t="s">
        <v>1574</v>
      </c>
      <c r="B881" s="6" t="s">
        <v>1284</v>
      </c>
      <c r="C881" s="6" t="s">
        <v>1284</v>
      </c>
      <c r="D881" s="6" t="s">
        <v>1284</v>
      </c>
      <c r="E881" s="6" t="s">
        <v>1284</v>
      </c>
      <c r="F881" s="6" t="s">
        <v>1284</v>
      </c>
      <c r="G881" s="6" t="s">
        <v>1284</v>
      </c>
      <c r="H881" s="6" t="s">
        <v>1284</v>
      </c>
      <c r="I881" s="6" t="s">
        <v>1284</v>
      </c>
      <c r="J881" s="6" t="s">
        <v>1284</v>
      </c>
      <c r="K881" s="6" t="s">
        <v>1284</v>
      </c>
      <c r="L881" s="6" t="s">
        <v>1284</v>
      </c>
      <c r="M881" s="6" t="s">
        <v>1284</v>
      </c>
      <c r="N881" s="6" t="s">
        <v>1284</v>
      </c>
      <c r="O881" s="6" t="s">
        <v>1284</v>
      </c>
      <c r="P881" s="6">
        <v>43070</v>
      </c>
      <c r="Q881" s="6" t="s">
        <v>1284</v>
      </c>
      <c r="R881" s="6" t="s">
        <v>1284</v>
      </c>
      <c r="S881" t="str">
        <f>VLOOKUP(A881,Clusters!A:C,3,0)</f>
        <v>C6</v>
      </c>
    </row>
    <row r="882" spans="1:19">
      <c r="A882" t="s">
        <v>1575</v>
      </c>
      <c r="B882" s="6" t="s">
        <v>1284</v>
      </c>
      <c r="C882" s="6" t="s">
        <v>1284</v>
      </c>
      <c r="D882" s="6" t="s">
        <v>1284</v>
      </c>
      <c r="E882" s="6" t="s">
        <v>1284</v>
      </c>
      <c r="F882" s="6" t="s">
        <v>1284</v>
      </c>
      <c r="G882" s="6" t="s">
        <v>1284</v>
      </c>
      <c r="H882" s="6" t="s">
        <v>1284</v>
      </c>
      <c r="I882" s="6" t="s">
        <v>1284</v>
      </c>
      <c r="J882" s="6" t="s">
        <v>1284</v>
      </c>
      <c r="K882" s="6" t="s">
        <v>1284</v>
      </c>
      <c r="L882" s="6" t="s">
        <v>1284</v>
      </c>
      <c r="M882" s="6" t="s">
        <v>1284</v>
      </c>
      <c r="N882" s="6" t="s">
        <v>1284</v>
      </c>
      <c r="O882" s="6" t="s">
        <v>1284</v>
      </c>
      <c r="P882" s="6" t="s">
        <v>1284</v>
      </c>
      <c r="Q882" s="6" t="s">
        <v>1284</v>
      </c>
      <c r="R882" s="6">
        <v>43266</v>
      </c>
      <c r="S882" t="str">
        <f>VLOOKUP(A882,Clusters!A:C,3,0)</f>
        <v>C3</v>
      </c>
    </row>
    <row r="883" spans="1:19">
      <c r="A883" t="s">
        <v>1576</v>
      </c>
      <c r="B883" s="6" t="s">
        <v>1284</v>
      </c>
      <c r="C883" s="6" t="s">
        <v>1284</v>
      </c>
      <c r="D883" s="6" t="s">
        <v>1284</v>
      </c>
      <c r="E883" s="6" t="s">
        <v>1284</v>
      </c>
      <c r="F883" s="6" t="s">
        <v>1284</v>
      </c>
      <c r="G883" s="6" t="s">
        <v>1284</v>
      </c>
      <c r="H883" s="6" t="s">
        <v>1284</v>
      </c>
      <c r="I883" s="6" t="s">
        <v>1284</v>
      </c>
      <c r="J883" s="6" t="s">
        <v>1284</v>
      </c>
      <c r="K883" s="6" t="s">
        <v>1284</v>
      </c>
      <c r="L883" s="6" t="s">
        <v>1284</v>
      </c>
      <c r="M883" s="6" t="s">
        <v>1284</v>
      </c>
      <c r="N883" s="6" t="s">
        <v>1284</v>
      </c>
      <c r="O883" s="6" t="s">
        <v>1284</v>
      </c>
      <c r="P883" s="6" t="s">
        <v>1284</v>
      </c>
      <c r="Q883" s="6" t="s">
        <v>1284</v>
      </c>
      <c r="R883" s="6">
        <v>42832</v>
      </c>
      <c r="S883" t="str">
        <f>VLOOKUP(A883,Clusters!A:C,3,0)</f>
        <v>C4</v>
      </c>
    </row>
    <row r="884" spans="1:19">
      <c r="A884" t="s">
        <v>1577</v>
      </c>
      <c r="B884" s="6" t="s">
        <v>1284</v>
      </c>
      <c r="C884" s="6" t="s">
        <v>1284</v>
      </c>
      <c r="D884" s="6" t="s">
        <v>1284</v>
      </c>
      <c r="E884" s="6" t="s">
        <v>1284</v>
      </c>
      <c r="F884" s="6" t="s">
        <v>1284</v>
      </c>
      <c r="G884" s="6" t="s">
        <v>1284</v>
      </c>
      <c r="H884" s="6" t="s">
        <v>1284</v>
      </c>
      <c r="I884" s="6" t="s">
        <v>1284</v>
      </c>
      <c r="J884" s="6" t="s">
        <v>1284</v>
      </c>
      <c r="K884" s="6" t="s">
        <v>1284</v>
      </c>
      <c r="L884" s="6" t="s">
        <v>1284</v>
      </c>
      <c r="M884" s="6" t="s">
        <v>1284</v>
      </c>
      <c r="N884" s="6" t="s">
        <v>1284</v>
      </c>
      <c r="O884" s="6" t="s">
        <v>1284</v>
      </c>
      <c r="P884" s="6" t="s">
        <v>1284</v>
      </c>
      <c r="Q884" s="6" t="s">
        <v>1284</v>
      </c>
      <c r="R884" s="6">
        <v>42871</v>
      </c>
      <c r="S884" t="str">
        <f>VLOOKUP(A884,Clusters!A:C,3,0)</f>
        <v>C6</v>
      </c>
    </row>
    <row r="885" spans="1:19">
      <c r="A885" t="s">
        <v>1578</v>
      </c>
      <c r="B885" s="6" t="s">
        <v>1284</v>
      </c>
      <c r="C885" s="6" t="s">
        <v>1284</v>
      </c>
      <c r="D885" s="6" t="s">
        <v>1284</v>
      </c>
      <c r="E885" s="6" t="s">
        <v>1284</v>
      </c>
      <c r="F885" s="6" t="s">
        <v>1284</v>
      </c>
      <c r="G885" s="6" t="s">
        <v>1284</v>
      </c>
      <c r="H885" s="6" t="s">
        <v>1284</v>
      </c>
      <c r="I885" s="6" t="s">
        <v>1284</v>
      </c>
      <c r="J885" s="6" t="s">
        <v>1284</v>
      </c>
      <c r="K885" s="6" t="s">
        <v>1284</v>
      </c>
      <c r="L885" s="6" t="s">
        <v>1284</v>
      </c>
      <c r="M885" s="6" t="s">
        <v>1284</v>
      </c>
      <c r="N885" s="6" t="s">
        <v>1284</v>
      </c>
      <c r="O885" s="6" t="s">
        <v>1284</v>
      </c>
      <c r="P885" s="6" t="s">
        <v>1284</v>
      </c>
      <c r="Q885" s="6" t="s">
        <v>1284</v>
      </c>
      <c r="R885" s="6">
        <v>42853</v>
      </c>
      <c r="S885" t="str">
        <f>VLOOKUP(A885,Clusters!A:C,3,0)</f>
        <v>C6</v>
      </c>
    </row>
    <row r="886" spans="1:19">
      <c r="A886" t="s">
        <v>1579</v>
      </c>
      <c r="B886" s="6" t="s">
        <v>1284</v>
      </c>
      <c r="C886" s="6" t="s">
        <v>1284</v>
      </c>
      <c r="D886" s="6" t="s">
        <v>1284</v>
      </c>
      <c r="E886" s="6" t="s">
        <v>1284</v>
      </c>
      <c r="F886" s="6" t="s">
        <v>1284</v>
      </c>
      <c r="G886" s="6" t="s">
        <v>1284</v>
      </c>
      <c r="H886" s="6" t="s">
        <v>1284</v>
      </c>
      <c r="I886" s="6" t="s">
        <v>1284</v>
      </c>
      <c r="J886" s="6" t="s">
        <v>1284</v>
      </c>
      <c r="K886" s="6" t="s">
        <v>1284</v>
      </c>
      <c r="L886" s="6" t="s">
        <v>1284</v>
      </c>
      <c r="M886" s="6" t="s">
        <v>1284</v>
      </c>
      <c r="N886" s="6" t="s">
        <v>1284</v>
      </c>
      <c r="O886" s="6" t="s">
        <v>1284</v>
      </c>
      <c r="P886" s="6" t="s">
        <v>1284</v>
      </c>
      <c r="Q886" s="6" t="s">
        <v>1284</v>
      </c>
      <c r="R886" s="6">
        <v>42991</v>
      </c>
      <c r="S886" t="str">
        <f>VLOOKUP(A886,Clusters!A:C,3,0)</f>
        <v>C1</v>
      </c>
    </row>
    <row r="887" spans="1:19">
      <c r="A887" t="s">
        <v>1580</v>
      </c>
      <c r="B887" s="6" t="s">
        <v>1284</v>
      </c>
      <c r="C887" s="6" t="s">
        <v>1284</v>
      </c>
      <c r="D887" s="6" t="s">
        <v>1284</v>
      </c>
      <c r="E887" s="6" t="s">
        <v>1284</v>
      </c>
      <c r="F887" s="6" t="s">
        <v>1284</v>
      </c>
      <c r="G887" s="6" t="s">
        <v>1284</v>
      </c>
      <c r="H887" s="6" t="s">
        <v>1284</v>
      </c>
      <c r="I887" s="6" t="s">
        <v>1284</v>
      </c>
      <c r="J887" s="6" t="s">
        <v>1284</v>
      </c>
      <c r="K887" s="6" t="s">
        <v>1284</v>
      </c>
      <c r="L887" s="6" t="s">
        <v>1284</v>
      </c>
      <c r="M887" s="6" t="s">
        <v>1284</v>
      </c>
      <c r="N887" s="6" t="s">
        <v>1284</v>
      </c>
      <c r="O887" s="6" t="s">
        <v>1284</v>
      </c>
      <c r="P887" s="6" t="s">
        <v>1284</v>
      </c>
      <c r="Q887" s="6" t="s">
        <v>1284</v>
      </c>
      <c r="R887" s="6">
        <v>43266</v>
      </c>
      <c r="S887" t="str">
        <f>VLOOKUP(A887,Clusters!A:C,3,0)</f>
        <v>C1</v>
      </c>
    </row>
    <row r="888" spans="1:19">
      <c r="A888" t="s">
        <v>1581</v>
      </c>
      <c r="B888" s="6" t="s">
        <v>1284</v>
      </c>
      <c r="C888" s="6" t="s">
        <v>1284</v>
      </c>
      <c r="D888" s="6" t="s">
        <v>1284</v>
      </c>
      <c r="E888" s="6" t="s">
        <v>1284</v>
      </c>
      <c r="F888" s="6" t="s">
        <v>1284</v>
      </c>
      <c r="G888" s="6" t="s">
        <v>1284</v>
      </c>
      <c r="H888" s="6" t="s">
        <v>1284</v>
      </c>
      <c r="I888" s="6" t="s">
        <v>1284</v>
      </c>
      <c r="J888" s="6" t="s">
        <v>1284</v>
      </c>
      <c r="K888" s="6" t="s">
        <v>1284</v>
      </c>
      <c r="L888" s="6" t="s">
        <v>1284</v>
      </c>
      <c r="M888" s="6" t="s">
        <v>1284</v>
      </c>
      <c r="N888" s="6" t="s">
        <v>1284</v>
      </c>
      <c r="O888" s="6" t="s">
        <v>1284</v>
      </c>
      <c r="P888" s="6" t="s">
        <v>1284</v>
      </c>
      <c r="Q888" s="6" t="s">
        <v>1284</v>
      </c>
      <c r="R888" s="6">
        <v>43040</v>
      </c>
      <c r="S888" t="str">
        <f>VLOOKUP(A888,Clusters!A:C,3,0)</f>
        <v>C1</v>
      </c>
    </row>
    <row r="889" spans="1:19">
      <c r="A889" t="s">
        <v>1582</v>
      </c>
      <c r="B889" s="6" t="s">
        <v>1284</v>
      </c>
      <c r="C889" s="6" t="s">
        <v>1284</v>
      </c>
      <c r="D889" s="6" t="s">
        <v>1284</v>
      </c>
      <c r="E889" s="6" t="s">
        <v>1284</v>
      </c>
      <c r="F889" s="6" t="s">
        <v>1284</v>
      </c>
      <c r="G889" s="6" t="s">
        <v>1284</v>
      </c>
      <c r="H889" s="6" t="s">
        <v>1284</v>
      </c>
      <c r="I889" s="6" t="s">
        <v>1284</v>
      </c>
      <c r="J889" s="6" t="s">
        <v>1284</v>
      </c>
      <c r="K889" s="6" t="s">
        <v>1284</v>
      </c>
      <c r="L889" s="6" t="s">
        <v>1284</v>
      </c>
      <c r="M889" s="6" t="s">
        <v>1284</v>
      </c>
      <c r="N889" s="6" t="s">
        <v>1284</v>
      </c>
      <c r="O889" s="6" t="s">
        <v>1284</v>
      </c>
      <c r="P889" s="6" t="s">
        <v>1284</v>
      </c>
      <c r="Q889" s="6" t="s">
        <v>1284</v>
      </c>
      <c r="R889" s="6">
        <v>42935</v>
      </c>
      <c r="S889" t="str">
        <f>VLOOKUP(A889,Clusters!A:C,3,0)</f>
        <v>C1</v>
      </c>
    </row>
    <row r="890" spans="1:19">
      <c r="A890" t="s">
        <v>1583</v>
      </c>
      <c r="B890" s="6">
        <v>43266</v>
      </c>
      <c r="C890" s="6" t="s">
        <v>1284</v>
      </c>
      <c r="D890" s="6" t="s">
        <v>1284</v>
      </c>
      <c r="E890" s="6" t="s">
        <v>1284</v>
      </c>
      <c r="F890" s="6" t="s">
        <v>1284</v>
      </c>
      <c r="G890" s="6" t="s">
        <v>1284</v>
      </c>
      <c r="H890" s="6" t="s">
        <v>1284</v>
      </c>
      <c r="I890" s="6" t="s">
        <v>1284</v>
      </c>
      <c r="J890" s="6" t="s">
        <v>1284</v>
      </c>
      <c r="K890" s="6" t="s">
        <v>1284</v>
      </c>
      <c r="L890" s="6" t="s">
        <v>1284</v>
      </c>
      <c r="M890" s="6" t="s">
        <v>1284</v>
      </c>
      <c r="N890" s="6" t="s">
        <v>1284</v>
      </c>
      <c r="O890" s="6" t="s">
        <v>1284</v>
      </c>
      <c r="P890" s="6" t="s">
        <v>1284</v>
      </c>
      <c r="Q890" s="6" t="s">
        <v>1284</v>
      </c>
      <c r="R890" s="6" t="s">
        <v>1284</v>
      </c>
      <c r="S890" t="str">
        <f>VLOOKUP(A890,Clusters!A:C,3,0)</f>
        <v>C4</v>
      </c>
    </row>
    <row r="891" spans="1:19">
      <c r="A891" t="s">
        <v>1584</v>
      </c>
      <c r="B891" s="6" t="s">
        <v>1284</v>
      </c>
      <c r="C891" s="6" t="s">
        <v>1284</v>
      </c>
      <c r="D891" s="6" t="s">
        <v>1284</v>
      </c>
      <c r="E891" s="6" t="s">
        <v>1284</v>
      </c>
      <c r="F891" s="6" t="s">
        <v>1284</v>
      </c>
      <c r="G891" s="6" t="s">
        <v>1284</v>
      </c>
      <c r="H891" s="6" t="s">
        <v>1284</v>
      </c>
      <c r="I891" s="6" t="s">
        <v>1284</v>
      </c>
      <c r="J891" s="6" t="s">
        <v>1284</v>
      </c>
      <c r="K891" s="6" t="s">
        <v>1284</v>
      </c>
      <c r="L891" s="6" t="s">
        <v>1284</v>
      </c>
      <c r="M891" s="6" t="s">
        <v>1284</v>
      </c>
      <c r="N891" s="6" t="s">
        <v>1284</v>
      </c>
      <c r="O891" s="6" t="s">
        <v>1284</v>
      </c>
      <c r="P891" s="6" t="s">
        <v>1284</v>
      </c>
      <c r="Q891" s="6" t="s">
        <v>1284</v>
      </c>
      <c r="R891" s="6">
        <v>43106</v>
      </c>
      <c r="S891" t="str">
        <f>VLOOKUP(A891,Clusters!A:C,3,0)</f>
        <v>C5</v>
      </c>
    </row>
    <row r="892" spans="1:19">
      <c r="A892" t="s">
        <v>1585</v>
      </c>
      <c r="B892" s="6" t="s">
        <v>1284</v>
      </c>
      <c r="C892" s="6" t="s">
        <v>1284</v>
      </c>
      <c r="D892" s="6" t="s">
        <v>1284</v>
      </c>
      <c r="E892" s="6" t="s">
        <v>1284</v>
      </c>
      <c r="F892" s="6" t="s">
        <v>1284</v>
      </c>
      <c r="G892" s="6" t="s">
        <v>1284</v>
      </c>
      <c r="H892" s="6" t="s">
        <v>1284</v>
      </c>
      <c r="I892" s="6">
        <v>43040</v>
      </c>
      <c r="J892" s="6" t="s">
        <v>1284</v>
      </c>
      <c r="K892" s="6" t="s">
        <v>1284</v>
      </c>
      <c r="L892" s="6" t="s">
        <v>1284</v>
      </c>
      <c r="M892" s="6" t="s">
        <v>1284</v>
      </c>
      <c r="N892" s="6" t="s">
        <v>1284</v>
      </c>
      <c r="O892" s="6" t="s">
        <v>1284</v>
      </c>
      <c r="P892" s="6" t="s">
        <v>1284</v>
      </c>
      <c r="Q892" s="6" t="s">
        <v>1284</v>
      </c>
      <c r="R892" s="6" t="s">
        <v>1284</v>
      </c>
      <c r="S892" t="str">
        <f>VLOOKUP(A892,Clusters!A:C,3,0)</f>
        <v>C4</v>
      </c>
    </row>
    <row r="893" spans="1:19">
      <c r="A893" t="s">
        <v>1586</v>
      </c>
      <c r="B893" s="6" t="s">
        <v>1284</v>
      </c>
      <c r="C893" s="6" t="s">
        <v>1284</v>
      </c>
      <c r="D893" s="6" t="s">
        <v>1284</v>
      </c>
      <c r="E893" s="6" t="s">
        <v>1284</v>
      </c>
      <c r="F893" s="6" t="s">
        <v>1284</v>
      </c>
      <c r="G893" s="6" t="s">
        <v>1284</v>
      </c>
      <c r="H893" s="6" t="s">
        <v>1284</v>
      </c>
      <c r="I893" s="6" t="s">
        <v>1284</v>
      </c>
      <c r="J893" s="6" t="s">
        <v>1284</v>
      </c>
      <c r="K893" s="6" t="s">
        <v>1284</v>
      </c>
      <c r="L893" s="6" t="s">
        <v>1284</v>
      </c>
      <c r="M893" s="6" t="s">
        <v>1284</v>
      </c>
      <c r="N893" s="6" t="s">
        <v>1284</v>
      </c>
      <c r="O893" s="6" t="s">
        <v>1284</v>
      </c>
      <c r="P893" s="6" t="s">
        <v>1284</v>
      </c>
      <c r="Q893" s="6" t="s">
        <v>1284</v>
      </c>
      <c r="R893" s="6">
        <v>42818</v>
      </c>
      <c r="S893" t="str">
        <f>VLOOKUP(A893,Clusters!A:C,3,0)</f>
        <v>C1</v>
      </c>
    </row>
    <row r="894" spans="1:19">
      <c r="B894" s="4"/>
      <c r="C894" s="4"/>
      <c r="D894" s="4"/>
      <c r="E894" s="4"/>
      <c r="F894" s="4"/>
      <c r="G894" s="4"/>
      <c r="H894" s="4"/>
      <c r="I894" s="4"/>
      <c r="J894" s="4"/>
      <c r="K894" s="4"/>
      <c r="L894" s="4"/>
      <c r="M894" s="4"/>
      <c r="N894" s="4"/>
      <c r="O894" s="5"/>
      <c r="P894" s="5"/>
      <c r="Q894" s="5"/>
      <c r="R894" s="5"/>
    </row>
  </sheetData>
  <autoFilter ref="A1:AL893"/>
  <customSheetViews>
    <customSheetView guid="{A824E52F-E541-487D-AEA2-AA7D7B6FC9B9}" showAutoFilter="1">
      <selection activeCell="G1" sqref="G1"/>
      <pageMargins left="0.7" right="0.7" top="0.75" bottom="0.75" header="0.3" footer="0.3"/>
      <pageSetup orientation="portrait" horizontalDpi="1200" verticalDpi="1200" r:id="rId1"/>
      <autoFilter ref="A1:AL893"/>
    </customSheetView>
    <customSheetView guid="{C3E8E1A1-637B-426A-BF18-7D53CC99CB27}" showAutoFilter="1">
      <selection activeCell="G1" sqref="G1"/>
      <pageMargins left="0.7" right="0.7" top="0.75" bottom="0.75" header="0.3" footer="0.3"/>
      <pageSetup orientation="portrait" horizontalDpi="1200" verticalDpi="1200" r:id="rId2"/>
      <autoFilter ref="A1:AL893"/>
    </customSheetView>
    <customSheetView guid="{EE724439-0AE2-42DB-B61C-9FD7377B696D}" showAutoFilter="1" topLeftCell="A56">
      <selection activeCell="A75" sqref="A1:XFD1048576"/>
      <pageMargins left="0.7" right="0.7" top="0.75" bottom="0.75" header="0.3" footer="0.3"/>
      <pageSetup orientation="portrait" horizontalDpi="1200" verticalDpi="1200" r:id="rId3"/>
      <autoFilter ref="A1:AL893"/>
    </customSheetView>
    <customSheetView guid="{FACB3154-00D7-410F-A03F-C9E76F503C31}" showAutoFilter="1">
      <selection sqref="A1:S893"/>
      <pageMargins left="0.7" right="0.7" top="0.75" bottom="0.75" header="0.3" footer="0.3"/>
      <pageSetup orientation="portrait" horizontalDpi="1200" verticalDpi="1200" r:id="rId4"/>
      <autoFilter ref="A1:AL893"/>
    </customSheetView>
    <customSheetView guid="{4727AB2C-9E98-4755-A307-D6CDA2C361AD}" showAutoFilter="1">
      <selection activeCell="G1" sqref="G1"/>
      <pageMargins left="0.7" right="0.7" top="0.75" bottom="0.75" header="0.3" footer="0.3"/>
      <pageSetup orientation="portrait" horizontalDpi="1200" verticalDpi="1200" r:id="rId5"/>
      <autoFilter ref="A1:AL893"/>
    </customSheetView>
    <customSheetView guid="{F284556D-40BE-423E-B9A7-5CE24911F2FE}" showAutoFilter="1" topLeftCell="A56">
      <selection activeCell="A75" sqref="A1:XFD1048576"/>
      <pageMargins left="0.7" right="0.7" top="0.75" bottom="0.75" header="0.3" footer="0.3"/>
      <pageSetup orientation="portrait" horizontalDpi="1200" verticalDpi="1200" r:id="rId6"/>
      <autoFilter ref="A1:AL893"/>
    </customSheetView>
    <customSheetView guid="{9BEF1F56-BB75-4488-9A25-6013112001DB}" showAutoFilter="1">
      <selection activeCell="G1" sqref="G1"/>
      <pageMargins left="0.7" right="0.7" top="0.75" bottom="0.75" header="0.3" footer="0.3"/>
      <pageSetup orientation="portrait" horizontalDpi="1200" verticalDpi="1200" r:id="rId7"/>
      <autoFilter ref="A1:AL893"/>
    </customSheetView>
    <customSheetView guid="{BDF2CBE4-CCF9-474E-9CF3-4780BA45FFC1}" showAutoFilter="1" topLeftCell="A56">
      <selection activeCell="A75" sqref="A1:XFD1048576"/>
      <pageMargins left="0.7" right="0.7" top="0.75" bottom="0.75" header="0.3" footer="0.3"/>
      <pageSetup orientation="portrait" horizontalDpi="1200" verticalDpi="1200" r:id="rId8"/>
      <autoFilter ref="A1:AL893"/>
    </customSheetView>
    <customSheetView guid="{2905C813-E77E-48D8-92ED-DC05CF3F44AE}" showAutoFilter="1">
      <selection activeCell="G1" sqref="G1"/>
      <pageMargins left="0.7" right="0.7" top="0.75" bottom="0.75" header="0.3" footer="0.3"/>
      <pageSetup orientation="portrait" horizontalDpi="1200" verticalDpi="1200" r:id="rId9"/>
      <autoFilter ref="A1:AL893"/>
    </customSheetView>
  </customSheetViews>
  <pageMargins left="0.7" right="0.7" top="0.75" bottom="0.75" header="0.3" footer="0.3"/>
  <pageSetup orientation="portrait" horizontalDpi="1200" verticalDpi="120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4"/>
  <sheetViews>
    <sheetView workbookViewId="0">
      <selection activeCell="J35" sqref="J35"/>
    </sheetView>
  </sheetViews>
  <sheetFormatPr defaultRowHeight="15"/>
  <sheetData>
    <row r="1" spans="1:2">
      <c r="A1" s="13" t="s">
        <v>1587</v>
      </c>
      <c r="B1" s="14" t="s">
        <v>1793</v>
      </c>
    </row>
    <row r="2" spans="1:2">
      <c r="A2" s="11" t="s">
        <v>234</v>
      </c>
      <c r="B2" s="12">
        <v>1</v>
      </c>
    </row>
    <row r="3" spans="1:2">
      <c r="A3" s="11" t="s">
        <v>708</v>
      </c>
      <c r="B3" s="12">
        <v>2</v>
      </c>
    </row>
    <row r="4" spans="1:2">
      <c r="A4" s="11" t="s">
        <v>76</v>
      </c>
      <c r="B4" s="12">
        <v>3</v>
      </c>
    </row>
    <row r="5" spans="1:2">
      <c r="A5" s="11" t="s">
        <v>164</v>
      </c>
      <c r="B5" s="12">
        <v>4</v>
      </c>
    </row>
    <row r="6" spans="1:2">
      <c r="A6" s="11" t="s">
        <v>149</v>
      </c>
      <c r="B6" s="12">
        <v>5</v>
      </c>
    </row>
    <row r="7" spans="1:2">
      <c r="A7" s="11" t="s">
        <v>208</v>
      </c>
      <c r="B7" s="12">
        <v>6</v>
      </c>
    </row>
    <row r="8" spans="1:2">
      <c r="A8" s="11" t="s">
        <v>79</v>
      </c>
      <c r="B8" s="12">
        <v>7</v>
      </c>
    </row>
    <row r="9" spans="1:2">
      <c r="A9" s="11" t="s">
        <v>209</v>
      </c>
      <c r="B9" s="12">
        <v>8</v>
      </c>
    </row>
    <row r="10" spans="1:2">
      <c r="A10" s="11" t="s">
        <v>175</v>
      </c>
      <c r="B10" s="12">
        <v>9</v>
      </c>
    </row>
    <row r="11" spans="1:2">
      <c r="A11" s="11" t="s">
        <v>690</v>
      </c>
      <c r="B11" s="12">
        <v>10</v>
      </c>
    </row>
    <row r="12" spans="1:2">
      <c r="A12" s="11" t="s">
        <v>151</v>
      </c>
      <c r="B12" s="12">
        <v>11</v>
      </c>
    </row>
    <row r="13" spans="1:2">
      <c r="A13" s="11" t="s">
        <v>521</v>
      </c>
      <c r="B13" s="12">
        <v>12</v>
      </c>
    </row>
    <row r="14" spans="1:2">
      <c r="A14" s="11" t="s">
        <v>476</v>
      </c>
      <c r="B14" s="12">
        <v>13</v>
      </c>
    </row>
    <row r="15" spans="1:2">
      <c r="A15" s="11" t="s">
        <v>246</v>
      </c>
      <c r="B15" s="12">
        <v>14</v>
      </c>
    </row>
    <row r="16" spans="1:2">
      <c r="A16" s="11" t="s">
        <v>206</v>
      </c>
      <c r="B16" s="12">
        <v>15</v>
      </c>
    </row>
    <row r="17" spans="1:2">
      <c r="A17" s="11" t="s">
        <v>694</v>
      </c>
      <c r="B17" s="12">
        <v>16</v>
      </c>
    </row>
    <row r="18" spans="1:2">
      <c r="A18" s="11" t="s">
        <v>114</v>
      </c>
      <c r="B18" s="12">
        <v>17</v>
      </c>
    </row>
    <row r="19" spans="1:2">
      <c r="A19" s="11" t="s">
        <v>287</v>
      </c>
      <c r="B19" s="12">
        <v>18</v>
      </c>
    </row>
    <row r="20" spans="1:2">
      <c r="A20" s="11" t="s">
        <v>122</v>
      </c>
      <c r="B20" s="12">
        <v>19</v>
      </c>
    </row>
    <row r="21" spans="1:2">
      <c r="A21" s="11" t="s">
        <v>130</v>
      </c>
      <c r="B21" s="12">
        <v>20</v>
      </c>
    </row>
    <row r="22" spans="1:2">
      <c r="A22" s="11" t="s">
        <v>161</v>
      </c>
      <c r="B22" s="12">
        <v>21</v>
      </c>
    </row>
    <row r="23" spans="1:2">
      <c r="A23" s="11" t="s">
        <v>457</v>
      </c>
      <c r="B23" s="12">
        <v>22</v>
      </c>
    </row>
    <row r="24" spans="1:2">
      <c r="A24" s="11" t="s">
        <v>176</v>
      </c>
      <c r="B24" s="12">
        <v>23</v>
      </c>
    </row>
    <row r="25" spans="1:2">
      <c r="A25" s="11" t="s">
        <v>152</v>
      </c>
      <c r="B25" s="12">
        <v>24</v>
      </c>
    </row>
    <row r="26" spans="1:2">
      <c r="A26" s="11" t="s">
        <v>124</v>
      </c>
      <c r="B26" s="12">
        <v>25</v>
      </c>
    </row>
    <row r="27" spans="1:2">
      <c r="A27" s="11" t="s">
        <v>929</v>
      </c>
      <c r="B27" s="12">
        <v>26</v>
      </c>
    </row>
    <row r="28" spans="1:2">
      <c r="A28" s="11" t="s">
        <v>718</v>
      </c>
      <c r="B28" s="12">
        <v>27</v>
      </c>
    </row>
    <row r="29" spans="1:2">
      <c r="A29" s="11" t="s">
        <v>180</v>
      </c>
      <c r="B29" s="12">
        <v>28</v>
      </c>
    </row>
    <row r="30" spans="1:2">
      <c r="A30" s="11" t="s">
        <v>132</v>
      </c>
      <c r="B30" s="12">
        <v>29</v>
      </c>
    </row>
    <row r="31" spans="1:2">
      <c r="A31" s="11" t="s">
        <v>86</v>
      </c>
      <c r="B31" s="12">
        <v>30</v>
      </c>
    </row>
    <row r="32" spans="1:2">
      <c r="A32" s="11" t="s">
        <v>855</v>
      </c>
      <c r="B32" s="12">
        <v>31</v>
      </c>
    </row>
    <row r="33" spans="1:2">
      <c r="A33" s="11" t="s">
        <v>312</v>
      </c>
      <c r="B33" s="12">
        <v>32</v>
      </c>
    </row>
    <row r="34" spans="1:2">
      <c r="A34" s="11" t="s">
        <v>797</v>
      </c>
      <c r="B34" s="12">
        <v>33</v>
      </c>
    </row>
    <row r="35" spans="1:2">
      <c r="A35" s="11" t="s">
        <v>179</v>
      </c>
      <c r="B35" s="12">
        <v>34</v>
      </c>
    </row>
    <row r="36" spans="1:2">
      <c r="A36" s="11" t="s">
        <v>850</v>
      </c>
      <c r="B36" s="12">
        <v>35</v>
      </c>
    </row>
    <row r="37" spans="1:2">
      <c r="A37" s="11" t="s">
        <v>245</v>
      </c>
      <c r="B37" s="12">
        <v>36</v>
      </c>
    </row>
    <row r="38" spans="1:2">
      <c r="A38" s="11" t="s">
        <v>303</v>
      </c>
      <c r="B38" s="12">
        <v>37</v>
      </c>
    </row>
    <row r="39" spans="1:2">
      <c r="A39" s="11" t="s">
        <v>166</v>
      </c>
      <c r="B39" s="12">
        <v>38</v>
      </c>
    </row>
    <row r="40" spans="1:2">
      <c r="A40" s="11" t="s">
        <v>944</v>
      </c>
      <c r="B40" s="12">
        <v>39</v>
      </c>
    </row>
    <row r="41" spans="1:2">
      <c r="A41" s="11" t="s">
        <v>156</v>
      </c>
      <c r="B41" s="12">
        <v>40</v>
      </c>
    </row>
    <row r="42" spans="1:2">
      <c r="A42" s="11" t="s">
        <v>802</v>
      </c>
      <c r="B42" s="12">
        <v>41</v>
      </c>
    </row>
    <row r="43" spans="1:2">
      <c r="A43" s="11" t="s">
        <v>116</v>
      </c>
      <c r="B43" s="12">
        <v>42</v>
      </c>
    </row>
    <row r="44" spans="1:2">
      <c r="A44" s="11" t="s">
        <v>366</v>
      </c>
      <c r="B44" s="12">
        <v>43</v>
      </c>
    </row>
    <row r="45" spans="1:2">
      <c r="A45" s="11" t="s">
        <v>239</v>
      </c>
      <c r="B45" s="12">
        <v>44</v>
      </c>
    </row>
    <row r="46" spans="1:2">
      <c r="A46" s="11" t="s">
        <v>846</v>
      </c>
      <c r="B46" s="12">
        <v>45</v>
      </c>
    </row>
    <row r="47" spans="1:2">
      <c r="A47" s="11" t="s">
        <v>182</v>
      </c>
      <c r="B47" s="12">
        <v>46</v>
      </c>
    </row>
    <row r="48" spans="1:2">
      <c r="A48" s="11" t="s">
        <v>293</v>
      </c>
      <c r="B48" s="12">
        <v>47</v>
      </c>
    </row>
    <row r="49" spans="1:2">
      <c r="A49" s="11" t="s">
        <v>153</v>
      </c>
      <c r="B49" s="12">
        <v>48</v>
      </c>
    </row>
    <row r="50" spans="1:2">
      <c r="A50" s="11" t="s">
        <v>292</v>
      </c>
      <c r="B50" s="12">
        <v>49</v>
      </c>
    </row>
    <row r="51" spans="1:2">
      <c r="A51" s="11" t="s">
        <v>87</v>
      </c>
      <c r="B51" s="12">
        <v>50</v>
      </c>
    </row>
    <row r="52" spans="1:2">
      <c r="A52" s="11" t="s">
        <v>385</v>
      </c>
      <c r="B52" s="12">
        <v>51</v>
      </c>
    </row>
    <row r="53" spans="1:2">
      <c r="A53" s="11" t="s">
        <v>972</v>
      </c>
      <c r="B53" s="12">
        <v>52</v>
      </c>
    </row>
    <row r="54" spans="1:2">
      <c r="A54" s="11" t="s">
        <v>181</v>
      </c>
      <c r="B54" s="12">
        <v>53</v>
      </c>
    </row>
    <row r="55" spans="1:2">
      <c r="A55" s="11" t="s">
        <v>307</v>
      </c>
      <c r="B55" s="12">
        <v>54</v>
      </c>
    </row>
    <row r="56" spans="1:2">
      <c r="A56" s="11" t="s">
        <v>219</v>
      </c>
      <c r="B56" s="12">
        <v>55</v>
      </c>
    </row>
    <row r="57" spans="1:2">
      <c r="A57" s="11" t="s">
        <v>788</v>
      </c>
      <c r="B57" s="12">
        <v>56</v>
      </c>
    </row>
    <row r="58" spans="1:2">
      <c r="A58" s="11" t="s">
        <v>946</v>
      </c>
      <c r="B58" s="12">
        <v>57</v>
      </c>
    </row>
    <row r="59" spans="1:2">
      <c r="A59" s="11" t="s">
        <v>958</v>
      </c>
      <c r="B59" s="12">
        <v>58</v>
      </c>
    </row>
    <row r="60" spans="1:2">
      <c r="A60" s="11" t="s">
        <v>290</v>
      </c>
      <c r="B60" s="12">
        <v>59</v>
      </c>
    </row>
    <row r="61" spans="1:2">
      <c r="A61" s="11" t="s">
        <v>454</v>
      </c>
      <c r="B61" s="12">
        <v>60</v>
      </c>
    </row>
    <row r="62" spans="1:2">
      <c r="A62" s="11" t="s">
        <v>177</v>
      </c>
      <c r="B62" s="12">
        <v>61</v>
      </c>
    </row>
    <row r="63" spans="1:2">
      <c r="A63" s="11" t="s">
        <v>306</v>
      </c>
      <c r="B63" s="12">
        <v>62</v>
      </c>
    </row>
    <row r="64" spans="1:2">
      <c r="A64" s="11" t="s">
        <v>900</v>
      </c>
      <c r="B64" s="12">
        <v>63</v>
      </c>
    </row>
    <row r="65" spans="1:2">
      <c r="A65" s="11" t="s">
        <v>133</v>
      </c>
      <c r="B65" s="12">
        <v>64</v>
      </c>
    </row>
    <row r="66" spans="1:2">
      <c r="A66" s="11" t="s">
        <v>243</v>
      </c>
      <c r="B66" s="12">
        <v>65</v>
      </c>
    </row>
    <row r="67" spans="1:2">
      <c r="A67" s="11" t="s">
        <v>841</v>
      </c>
      <c r="B67" s="12">
        <v>66</v>
      </c>
    </row>
    <row r="68" spans="1:2">
      <c r="A68" s="11" t="s">
        <v>251</v>
      </c>
      <c r="B68" s="12">
        <v>67</v>
      </c>
    </row>
    <row r="69" spans="1:2">
      <c r="A69" s="11" t="s">
        <v>188</v>
      </c>
      <c r="B69" s="12">
        <v>68</v>
      </c>
    </row>
    <row r="70" spans="1:2">
      <c r="A70" s="11" t="s">
        <v>289</v>
      </c>
      <c r="B70" s="12">
        <v>69</v>
      </c>
    </row>
    <row r="71" spans="1:2">
      <c r="A71" s="11" t="s">
        <v>579</v>
      </c>
      <c r="B71" s="12">
        <v>70</v>
      </c>
    </row>
    <row r="72" spans="1:2">
      <c r="A72" s="11" t="s">
        <v>247</v>
      </c>
      <c r="B72" s="12">
        <v>71</v>
      </c>
    </row>
    <row r="73" spans="1:2">
      <c r="A73" s="11" t="s">
        <v>347</v>
      </c>
      <c r="B73" s="12">
        <v>72</v>
      </c>
    </row>
    <row r="74" spans="1:2">
      <c r="A74" s="11" t="s">
        <v>252</v>
      </c>
      <c r="B74" s="12">
        <v>73</v>
      </c>
    </row>
    <row r="75" spans="1:2">
      <c r="A75" s="11" t="s">
        <v>302</v>
      </c>
      <c r="B75" s="12">
        <v>74</v>
      </c>
    </row>
    <row r="76" spans="1:2">
      <c r="A76" s="11" t="s">
        <v>109</v>
      </c>
      <c r="B76" s="12">
        <v>75</v>
      </c>
    </row>
    <row r="77" spans="1:2">
      <c r="A77" s="11" t="s">
        <v>170</v>
      </c>
      <c r="B77" s="12">
        <v>76</v>
      </c>
    </row>
    <row r="78" spans="1:2">
      <c r="A78" s="11" t="s">
        <v>377</v>
      </c>
      <c r="B78" s="12">
        <v>77</v>
      </c>
    </row>
    <row r="79" spans="1:2">
      <c r="A79" s="11" t="s">
        <v>185</v>
      </c>
      <c r="B79" s="12">
        <v>78</v>
      </c>
    </row>
    <row r="80" spans="1:2">
      <c r="A80" s="11" t="s">
        <v>883</v>
      </c>
      <c r="B80" s="12">
        <v>79</v>
      </c>
    </row>
    <row r="81" spans="1:2">
      <c r="A81" s="11" t="s">
        <v>781</v>
      </c>
      <c r="B81" s="12">
        <v>80</v>
      </c>
    </row>
    <row r="82" spans="1:2">
      <c r="A82" s="11" t="s">
        <v>301</v>
      </c>
      <c r="B82" s="12">
        <v>81</v>
      </c>
    </row>
    <row r="83" spans="1:2">
      <c r="A83" s="11" t="s">
        <v>966</v>
      </c>
      <c r="B83" s="12">
        <v>82</v>
      </c>
    </row>
    <row r="84" spans="1:2">
      <c r="A84" s="11" t="s">
        <v>167</v>
      </c>
      <c r="B84" s="12">
        <v>83</v>
      </c>
    </row>
    <row r="85" spans="1:2">
      <c r="A85" s="11" t="s">
        <v>309</v>
      </c>
      <c r="B85" s="12">
        <v>84</v>
      </c>
    </row>
    <row r="86" spans="1:2">
      <c r="A86" s="11" t="s">
        <v>202</v>
      </c>
      <c r="B86" s="12">
        <v>85</v>
      </c>
    </row>
    <row r="87" spans="1:2">
      <c r="A87" s="11" t="s">
        <v>337</v>
      </c>
      <c r="B87" s="12">
        <v>86</v>
      </c>
    </row>
    <row r="88" spans="1:2">
      <c r="A88" s="11" t="s">
        <v>555</v>
      </c>
      <c r="B88" s="12">
        <v>87</v>
      </c>
    </row>
    <row r="89" spans="1:2">
      <c r="A89" s="11" t="s">
        <v>127</v>
      </c>
      <c r="B89" s="12">
        <v>88</v>
      </c>
    </row>
    <row r="90" spans="1:2">
      <c r="A90" s="11" t="s">
        <v>203</v>
      </c>
      <c r="B90" s="12">
        <v>89</v>
      </c>
    </row>
    <row r="91" spans="1:2">
      <c r="A91" s="11" t="s">
        <v>549</v>
      </c>
      <c r="B91" s="12">
        <v>90</v>
      </c>
    </row>
    <row r="92" spans="1:2">
      <c r="A92" s="11" t="s">
        <v>226</v>
      </c>
      <c r="B92" s="12">
        <v>91</v>
      </c>
    </row>
    <row r="93" spans="1:2">
      <c r="A93" s="11" t="s">
        <v>174</v>
      </c>
      <c r="B93" s="12">
        <v>92</v>
      </c>
    </row>
    <row r="94" spans="1:2">
      <c r="A94" s="11" t="s">
        <v>129</v>
      </c>
      <c r="B94" s="12">
        <v>93</v>
      </c>
    </row>
    <row r="95" spans="1:2">
      <c r="A95" s="11" t="s">
        <v>291</v>
      </c>
      <c r="B95" s="12">
        <v>94</v>
      </c>
    </row>
    <row r="96" spans="1:2">
      <c r="A96" s="11" t="s">
        <v>189</v>
      </c>
      <c r="B96" s="12">
        <v>95</v>
      </c>
    </row>
    <row r="97" spans="1:2">
      <c r="A97" s="11" t="s">
        <v>623</v>
      </c>
      <c r="B97" s="12">
        <v>96</v>
      </c>
    </row>
    <row r="98" spans="1:2">
      <c r="A98" s="11" t="s">
        <v>318</v>
      </c>
      <c r="B98" s="12">
        <v>97</v>
      </c>
    </row>
    <row r="99" spans="1:2">
      <c r="A99" s="11" t="s">
        <v>561</v>
      </c>
      <c r="B99" s="12">
        <v>98</v>
      </c>
    </row>
    <row r="100" spans="1:2">
      <c r="A100" s="11" t="s">
        <v>868</v>
      </c>
      <c r="B100" s="12">
        <v>99</v>
      </c>
    </row>
    <row r="101" spans="1:2">
      <c r="A101" s="11" t="s">
        <v>244</v>
      </c>
      <c r="B101" s="12">
        <v>100</v>
      </c>
    </row>
    <row r="102" spans="1:2">
      <c r="A102" s="11" t="s">
        <v>190</v>
      </c>
      <c r="B102" s="12">
        <v>101</v>
      </c>
    </row>
    <row r="103" spans="1:2">
      <c r="A103" s="11" t="s">
        <v>798</v>
      </c>
      <c r="B103" s="12">
        <v>102</v>
      </c>
    </row>
    <row r="104" spans="1:2">
      <c r="A104" s="11" t="s">
        <v>158</v>
      </c>
      <c r="B104" s="12">
        <v>103</v>
      </c>
    </row>
    <row r="105" spans="1:2">
      <c r="A105" s="11" t="s">
        <v>762</v>
      </c>
      <c r="B105" s="12">
        <v>104</v>
      </c>
    </row>
    <row r="106" spans="1:2">
      <c r="A106" s="11" t="s">
        <v>259</v>
      </c>
      <c r="B106" s="12">
        <v>105</v>
      </c>
    </row>
    <row r="107" spans="1:2">
      <c r="A107" s="11" t="s">
        <v>882</v>
      </c>
      <c r="B107" s="12">
        <v>106</v>
      </c>
    </row>
    <row r="108" spans="1:2">
      <c r="A108" s="11" t="s">
        <v>266</v>
      </c>
      <c r="B108" s="12">
        <v>107</v>
      </c>
    </row>
    <row r="109" spans="1:2">
      <c r="A109" s="11" t="s">
        <v>339</v>
      </c>
      <c r="B109" s="12">
        <v>108</v>
      </c>
    </row>
    <row r="110" spans="1:2">
      <c r="A110" s="11" t="s">
        <v>257</v>
      </c>
      <c r="B110" s="12">
        <v>109</v>
      </c>
    </row>
    <row r="111" spans="1:2">
      <c r="A111" s="11" t="s">
        <v>154</v>
      </c>
      <c r="B111" s="12">
        <v>110</v>
      </c>
    </row>
    <row r="112" spans="1:2">
      <c r="A112" s="11" t="s">
        <v>212</v>
      </c>
      <c r="B112" s="12">
        <v>111</v>
      </c>
    </row>
    <row r="113" spans="1:2">
      <c r="A113" s="11" t="s">
        <v>178</v>
      </c>
      <c r="B113" s="12">
        <v>112</v>
      </c>
    </row>
    <row r="114" spans="1:2">
      <c r="A114" s="11" t="s">
        <v>462</v>
      </c>
      <c r="B114" s="12">
        <v>113</v>
      </c>
    </row>
    <row r="115" spans="1:2">
      <c r="A115" s="11" t="s">
        <v>839</v>
      </c>
      <c r="B115" s="12">
        <v>114</v>
      </c>
    </row>
    <row r="116" spans="1:2">
      <c r="A116" s="11" t="s">
        <v>235</v>
      </c>
      <c r="B116" s="12">
        <v>115</v>
      </c>
    </row>
    <row r="117" spans="1:2">
      <c r="A117" s="11" t="s">
        <v>143</v>
      </c>
      <c r="B117" s="12">
        <v>116</v>
      </c>
    </row>
    <row r="118" spans="1:2">
      <c r="A118" s="11" t="s">
        <v>800</v>
      </c>
      <c r="B118" s="12">
        <v>117</v>
      </c>
    </row>
    <row r="119" spans="1:2">
      <c r="A119" s="11" t="s">
        <v>305</v>
      </c>
      <c r="B119" s="12">
        <v>118</v>
      </c>
    </row>
    <row r="120" spans="1:2">
      <c r="A120" s="11" t="s">
        <v>963</v>
      </c>
      <c r="B120" s="12">
        <v>119</v>
      </c>
    </row>
    <row r="121" spans="1:2">
      <c r="A121" s="11" t="s">
        <v>969</v>
      </c>
      <c r="B121" s="12">
        <v>120</v>
      </c>
    </row>
    <row r="122" spans="1:2">
      <c r="A122" s="11" t="s">
        <v>351</v>
      </c>
      <c r="B122" s="12">
        <v>121</v>
      </c>
    </row>
    <row r="123" spans="1:2">
      <c r="A123" s="11" t="s">
        <v>702</v>
      </c>
      <c r="B123" s="12">
        <v>122</v>
      </c>
    </row>
    <row r="124" spans="1:2">
      <c r="A124" s="11" t="s">
        <v>225</v>
      </c>
      <c r="B124" s="12">
        <v>123</v>
      </c>
    </row>
    <row r="125" spans="1:2">
      <c r="A125" s="11" t="s">
        <v>554</v>
      </c>
      <c r="B125" s="12">
        <v>124</v>
      </c>
    </row>
    <row r="126" spans="1:2">
      <c r="A126" s="11" t="s">
        <v>592</v>
      </c>
      <c r="B126" s="12">
        <v>125</v>
      </c>
    </row>
    <row r="127" spans="1:2">
      <c r="A127" s="11" t="s">
        <v>567</v>
      </c>
      <c r="B127" s="12">
        <v>126</v>
      </c>
    </row>
    <row r="128" spans="1:2">
      <c r="A128" s="11" t="s">
        <v>78</v>
      </c>
      <c r="B128" s="12">
        <v>127</v>
      </c>
    </row>
    <row r="129" spans="1:2">
      <c r="A129" s="11" t="s">
        <v>551</v>
      </c>
      <c r="B129" s="12">
        <v>128</v>
      </c>
    </row>
    <row r="130" spans="1:2">
      <c r="A130" s="11" t="s">
        <v>171</v>
      </c>
      <c r="B130" s="12">
        <v>129</v>
      </c>
    </row>
    <row r="131" spans="1:2">
      <c r="A131" s="11" t="s">
        <v>632</v>
      </c>
      <c r="B131" s="12">
        <v>130</v>
      </c>
    </row>
    <row r="132" spans="1:2">
      <c r="A132" s="11" t="s">
        <v>169</v>
      </c>
      <c r="B132" s="12">
        <v>131</v>
      </c>
    </row>
    <row r="133" spans="1:2">
      <c r="A133" s="11" t="s">
        <v>191</v>
      </c>
      <c r="B133" s="12">
        <v>132</v>
      </c>
    </row>
    <row r="134" spans="1:2">
      <c r="A134" s="11" t="s">
        <v>261</v>
      </c>
      <c r="B134" s="12">
        <v>133</v>
      </c>
    </row>
    <row r="135" spans="1:2">
      <c r="A135" s="11" t="s">
        <v>184</v>
      </c>
      <c r="B135" s="12">
        <v>134</v>
      </c>
    </row>
    <row r="136" spans="1:2">
      <c r="A136" s="11" t="s">
        <v>473</v>
      </c>
      <c r="B136" s="12">
        <v>135</v>
      </c>
    </row>
    <row r="137" spans="1:2">
      <c r="A137" s="11" t="s">
        <v>199</v>
      </c>
      <c r="B137" s="12">
        <v>136</v>
      </c>
    </row>
    <row r="138" spans="1:2">
      <c r="A138" s="11" t="s">
        <v>382</v>
      </c>
      <c r="B138" s="12">
        <v>137</v>
      </c>
    </row>
    <row r="139" spans="1:2">
      <c r="A139" s="11" t="s">
        <v>970</v>
      </c>
      <c r="B139" s="12">
        <v>138</v>
      </c>
    </row>
    <row r="140" spans="1:2">
      <c r="A140" s="11" t="s">
        <v>479</v>
      </c>
      <c r="B140" s="12">
        <v>139</v>
      </c>
    </row>
    <row r="141" spans="1:2">
      <c r="A141" s="11" t="s">
        <v>144</v>
      </c>
      <c r="B141" s="12">
        <v>140</v>
      </c>
    </row>
    <row r="142" spans="1:2">
      <c r="A142" s="11" t="s">
        <v>937</v>
      </c>
      <c r="B142" s="12">
        <v>141</v>
      </c>
    </row>
    <row r="143" spans="1:2">
      <c r="A143" s="11" t="s">
        <v>773</v>
      </c>
      <c r="B143" s="12">
        <v>142</v>
      </c>
    </row>
    <row r="144" spans="1:2">
      <c r="A144" s="11" t="s">
        <v>642</v>
      </c>
      <c r="B144" s="12">
        <v>143</v>
      </c>
    </row>
    <row r="145" spans="1:2">
      <c r="A145" s="11" t="s">
        <v>616</v>
      </c>
      <c r="B145" s="12">
        <v>144</v>
      </c>
    </row>
    <row r="146" spans="1:2">
      <c r="A146" s="11" t="s">
        <v>871</v>
      </c>
      <c r="B146" s="12">
        <v>145</v>
      </c>
    </row>
    <row r="147" spans="1:2">
      <c r="A147" s="11" t="s">
        <v>626</v>
      </c>
      <c r="B147" s="12">
        <v>146</v>
      </c>
    </row>
    <row r="148" spans="1:2">
      <c r="A148" s="11" t="s">
        <v>384</v>
      </c>
      <c r="B148" s="12">
        <v>147</v>
      </c>
    </row>
    <row r="149" spans="1:2">
      <c r="A149" s="11" t="s">
        <v>135</v>
      </c>
      <c r="B149" s="12">
        <v>148</v>
      </c>
    </row>
    <row r="150" spans="1:2">
      <c r="A150" s="11" t="s">
        <v>229</v>
      </c>
      <c r="B150" s="12">
        <v>149</v>
      </c>
    </row>
    <row r="151" spans="1:2">
      <c r="A151" s="11" t="s">
        <v>910</v>
      </c>
      <c r="B151" s="12">
        <v>150</v>
      </c>
    </row>
    <row r="152" spans="1:2">
      <c r="A152" s="11" t="s">
        <v>530</v>
      </c>
      <c r="B152" s="12">
        <v>151</v>
      </c>
    </row>
    <row r="153" spans="1:2">
      <c r="A153" s="11" t="s">
        <v>837</v>
      </c>
      <c r="B153" s="12">
        <v>152</v>
      </c>
    </row>
    <row r="154" spans="1:2">
      <c r="A154" s="11" t="s">
        <v>951</v>
      </c>
      <c r="B154" s="12">
        <v>153</v>
      </c>
    </row>
    <row r="155" spans="1:2">
      <c r="A155" s="11" t="s">
        <v>971</v>
      </c>
      <c r="B155" s="12">
        <v>154</v>
      </c>
    </row>
    <row r="156" spans="1:2">
      <c r="A156" s="11" t="s">
        <v>582</v>
      </c>
      <c r="B156" s="12">
        <v>155</v>
      </c>
    </row>
    <row r="157" spans="1:2">
      <c r="A157" s="11" t="s">
        <v>961</v>
      </c>
      <c r="B157" s="12">
        <v>156</v>
      </c>
    </row>
    <row r="158" spans="1:2">
      <c r="A158" s="11" t="s">
        <v>260</v>
      </c>
      <c r="B158" s="12">
        <v>157</v>
      </c>
    </row>
    <row r="159" spans="1:2">
      <c r="A159" s="11" t="s">
        <v>569</v>
      </c>
      <c r="B159" s="12">
        <v>158</v>
      </c>
    </row>
    <row r="160" spans="1:2">
      <c r="A160" s="11" t="s">
        <v>687</v>
      </c>
      <c r="B160" s="12">
        <v>159</v>
      </c>
    </row>
    <row r="161" spans="1:2">
      <c r="A161" s="11" t="s">
        <v>634</v>
      </c>
      <c r="B161" s="12">
        <v>160</v>
      </c>
    </row>
    <row r="162" spans="1:2">
      <c r="A162" s="11" t="s">
        <v>204</v>
      </c>
      <c r="B162" s="12">
        <v>161</v>
      </c>
    </row>
    <row r="163" spans="1:2">
      <c r="A163" s="11" t="s">
        <v>372</v>
      </c>
      <c r="B163" s="12">
        <v>162</v>
      </c>
    </row>
    <row r="164" spans="1:2">
      <c r="A164" s="11" t="s">
        <v>934</v>
      </c>
      <c r="B164" s="12">
        <v>163</v>
      </c>
    </row>
    <row r="165" spans="1:2">
      <c r="A165" s="11" t="s">
        <v>464</v>
      </c>
      <c r="B165" s="12">
        <v>164</v>
      </c>
    </row>
    <row r="166" spans="1:2">
      <c r="A166" s="11" t="s">
        <v>602</v>
      </c>
      <c r="B166" s="12">
        <v>165</v>
      </c>
    </row>
    <row r="167" spans="1:2">
      <c r="A167" s="11" t="s">
        <v>311</v>
      </c>
      <c r="B167" s="12">
        <v>166</v>
      </c>
    </row>
    <row r="168" spans="1:2">
      <c r="A168" s="11" t="s">
        <v>635</v>
      </c>
      <c r="B168" s="12">
        <v>167</v>
      </c>
    </row>
    <row r="169" spans="1:2">
      <c r="A169" s="11" t="s">
        <v>322</v>
      </c>
      <c r="B169" s="12">
        <v>168</v>
      </c>
    </row>
    <row r="170" spans="1:2">
      <c r="A170" s="11" t="s">
        <v>493</v>
      </c>
      <c r="B170" s="12">
        <v>169</v>
      </c>
    </row>
    <row r="171" spans="1:2">
      <c r="A171" s="11" t="s">
        <v>901</v>
      </c>
      <c r="B171" s="12">
        <v>170</v>
      </c>
    </row>
    <row r="172" spans="1:2">
      <c r="A172" s="11" t="s">
        <v>552</v>
      </c>
      <c r="B172" s="12">
        <v>171</v>
      </c>
    </row>
    <row r="173" spans="1:2">
      <c r="A173" s="11" t="s">
        <v>258</v>
      </c>
      <c r="B173" s="12">
        <v>172</v>
      </c>
    </row>
    <row r="174" spans="1:2">
      <c r="A174" s="11" t="s">
        <v>973</v>
      </c>
      <c r="B174" s="12">
        <v>173</v>
      </c>
    </row>
    <row r="175" spans="1:2">
      <c r="A175" s="11" t="s">
        <v>376</v>
      </c>
      <c r="B175" s="12">
        <v>174</v>
      </c>
    </row>
    <row r="176" spans="1:2">
      <c r="A176" s="11" t="s">
        <v>383</v>
      </c>
      <c r="B176" s="12">
        <v>175</v>
      </c>
    </row>
    <row r="177" spans="1:2">
      <c r="A177" s="11" t="s">
        <v>724</v>
      </c>
      <c r="B177" s="12">
        <v>176</v>
      </c>
    </row>
    <row r="178" spans="1:2">
      <c r="A178" s="11" t="s">
        <v>586</v>
      </c>
      <c r="B178" s="12">
        <v>177</v>
      </c>
    </row>
    <row r="179" spans="1:2">
      <c r="A179" s="11" t="s">
        <v>74</v>
      </c>
      <c r="B179" s="12">
        <v>178</v>
      </c>
    </row>
    <row r="180" spans="1:2">
      <c r="A180" s="11" t="s">
        <v>860</v>
      </c>
      <c r="B180" s="12">
        <v>179</v>
      </c>
    </row>
    <row r="181" spans="1:2">
      <c r="A181" s="11" t="s">
        <v>211</v>
      </c>
      <c r="B181" s="12">
        <v>180</v>
      </c>
    </row>
    <row r="182" spans="1:2">
      <c r="A182" s="11" t="s">
        <v>126</v>
      </c>
      <c r="B182" s="12">
        <v>181</v>
      </c>
    </row>
    <row r="183" spans="1:2">
      <c r="A183" s="11" t="s">
        <v>478</v>
      </c>
      <c r="B183" s="12">
        <v>182</v>
      </c>
    </row>
    <row r="184" spans="1:2">
      <c r="A184" s="11" t="s">
        <v>213</v>
      </c>
      <c r="B184" s="12">
        <v>183</v>
      </c>
    </row>
    <row r="185" spans="1:2">
      <c r="A185" s="11" t="s">
        <v>866</v>
      </c>
      <c r="B185" s="12">
        <v>184</v>
      </c>
    </row>
    <row r="186" spans="1:2">
      <c r="A186" s="11" t="s">
        <v>578</v>
      </c>
      <c r="B186" s="12">
        <v>185</v>
      </c>
    </row>
    <row r="187" spans="1:2">
      <c r="A187" s="11" t="s">
        <v>298</v>
      </c>
      <c r="B187" s="12">
        <v>186</v>
      </c>
    </row>
    <row r="188" spans="1:2">
      <c r="A188" s="11" t="s">
        <v>367</v>
      </c>
      <c r="B188" s="12">
        <v>187</v>
      </c>
    </row>
    <row r="189" spans="1:2">
      <c r="A189" s="11" t="s">
        <v>165</v>
      </c>
      <c r="B189" s="12">
        <v>188</v>
      </c>
    </row>
    <row r="190" spans="1:2">
      <c r="A190" s="11" t="s">
        <v>761</v>
      </c>
      <c r="B190" s="12">
        <v>189</v>
      </c>
    </row>
    <row r="191" spans="1:2">
      <c r="A191" s="11" t="s">
        <v>295</v>
      </c>
      <c r="B191" s="12">
        <v>190</v>
      </c>
    </row>
    <row r="192" spans="1:2">
      <c r="A192" s="11" t="s">
        <v>224</v>
      </c>
      <c r="B192" s="12">
        <v>191</v>
      </c>
    </row>
    <row r="193" spans="1:2">
      <c r="A193" s="11" t="s">
        <v>919</v>
      </c>
      <c r="B193" s="12">
        <v>192</v>
      </c>
    </row>
    <row r="194" spans="1:2">
      <c r="A194" s="11" t="s">
        <v>843</v>
      </c>
      <c r="B194" s="12">
        <v>193</v>
      </c>
    </row>
    <row r="195" spans="1:2">
      <c r="A195" s="11" t="s">
        <v>790</v>
      </c>
      <c r="B195" s="12">
        <v>194</v>
      </c>
    </row>
    <row r="196" spans="1:2">
      <c r="A196" s="11" t="s">
        <v>321</v>
      </c>
      <c r="B196" s="12">
        <v>195</v>
      </c>
    </row>
    <row r="197" spans="1:2">
      <c r="A197" s="11" t="s">
        <v>546</v>
      </c>
      <c r="B197" s="12">
        <v>196</v>
      </c>
    </row>
    <row r="198" spans="1:2">
      <c r="A198" s="11" t="s">
        <v>955</v>
      </c>
      <c r="B198" s="12">
        <v>197</v>
      </c>
    </row>
    <row r="199" spans="1:2">
      <c r="A199" s="11" t="s">
        <v>911</v>
      </c>
      <c r="B199" s="12">
        <v>198</v>
      </c>
    </row>
    <row r="200" spans="1:2">
      <c r="A200" s="11" t="s">
        <v>518</v>
      </c>
      <c r="B200" s="12">
        <v>199</v>
      </c>
    </row>
    <row r="201" spans="1:2">
      <c r="A201" s="11" t="s">
        <v>123</v>
      </c>
      <c r="B201" s="12">
        <v>200</v>
      </c>
    </row>
    <row r="202" spans="1:2">
      <c r="A202" s="11" t="s">
        <v>134</v>
      </c>
      <c r="B202" s="12">
        <v>201</v>
      </c>
    </row>
    <row r="203" spans="1:2">
      <c r="A203" s="11" t="s">
        <v>264</v>
      </c>
      <c r="B203" s="12">
        <v>202</v>
      </c>
    </row>
    <row r="204" spans="1:2">
      <c r="A204" s="11" t="s">
        <v>472</v>
      </c>
      <c r="B204" s="12">
        <v>203</v>
      </c>
    </row>
    <row r="205" spans="1:2">
      <c r="A205" s="11" t="s">
        <v>200</v>
      </c>
      <c r="B205" s="12">
        <v>204</v>
      </c>
    </row>
    <row r="206" spans="1:2">
      <c r="A206" s="11" t="s">
        <v>101</v>
      </c>
      <c r="B206" s="12">
        <v>205</v>
      </c>
    </row>
    <row r="207" spans="1:2">
      <c r="A207" s="11" t="s">
        <v>139</v>
      </c>
      <c r="B207" s="12">
        <v>206</v>
      </c>
    </row>
    <row r="208" spans="1:2">
      <c r="A208" s="11" t="s">
        <v>183</v>
      </c>
      <c r="B208" s="12">
        <v>207</v>
      </c>
    </row>
    <row r="209" spans="1:2">
      <c r="A209" s="11" t="s">
        <v>294</v>
      </c>
      <c r="B209" s="12">
        <v>208</v>
      </c>
    </row>
    <row r="210" spans="1:2">
      <c r="A210" s="11" t="s">
        <v>455</v>
      </c>
      <c r="B210" s="12">
        <v>209</v>
      </c>
    </row>
    <row r="211" spans="1:2">
      <c r="A211" s="11" t="s">
        <v>811</v>
      </c>
      <c r="B211" s="12">
        <v>210</v>
      </c>
    </row>
    <row r="212" spans="1:2">
      <c r="A212" s="11" t="s">
        <v>799</v>
      </c>
      <c r="B212" s="12">
        <v>211</v>
      </c>
    </row>
    <row r="213" spans="1:2">
      <c r="A213" s="11" t="s">
        <v>915</v>
      </c>
      <c r="B213" s="12">
        <v>212</v>
      </c>
    </row>
    <row r="214" spans="1:2">
      <c r="A214" s="11" t="s">
        <v>369</v>
      </c>
      <c r="B214" s="12">
        <v>213</v>
      </c>
    </row>
    <row r="215" spans="1:2">
      <c r="A215" s="11" t="s">
        <v>560</v>
      </c>
      <c r="B215" s="12">
        <v>214</v>
      </c>
    </row>
    <row r="216" spans="1:2">
      <c r="A216" s="11" t="s">
        <v>810</v>
      </c>
      <c r="B216" s="12">
        <v>215</v>
      </c>
    </row>
    <row r="217" spans="1:2">
      <c r="A217" s="11" t="s">
        <v>935</v>
      </c>
      <c r="B217" s="12">
        <v>216</v>
      </c>
    </row>
    <row r="218" spans="1:2">
      <c r="A218" s="11" t="s">
        <v>98</v>
      </c>
      <c r="B218" s="12">
        <v>217</v>
      </c>
    </row>
    <row r="219" spans="1:2">
      <c r="A219" s="11" t="s">
        <v>886</v>
      </c>
      <c r="B219" s="12">
        <v>218</v>
      </c>
    </row>
    <row r="220" spans="1:2">
      <c r="A220" s="11" t="s">
        <v>341</v>
      </c>
      <c r="B220" s="12">
        <v>219</v>
      </c>
    </row>
    <row r="221" spans="1:2">
      <c r="A221" s="11" t="s">
        <v>824</v>
      </c>
      <c r="B221" s="12">
        <v>220</v>
      </c>
    </row>
    <row r="222" spans="1:2">
      <c r="A222" s="11" t="s">
        <v>819</v>
      </c>
      <c r="B222" s="12">
        <v>221</v>
      </c>
    </row>
    <row r="223" spans="1:2">
      <c r="A223" s="11" t="s">
        <v>230</v>
      </c>
      <c r="B223" s="12">
        <v>222</v>
      </c>
    </row>
    <row r="224" spans="1:2">
      <c r="A224" s="11" t="s">
        <v>1123</v>
      </c>
      <c r="B224" s="12">
        <v>223</v>
      </c>
    </row>
    <row r="225" spans="1:2">
      <c r="A225" s="11" t="s">
        <v>803</v>
      </c>
      <c r="B225" s="12">
        <v>224</v>
      </c>
    </row>
    <row r="226" spans="1:2">
      <c r="A226" s="11" t="s">
        <v>933</v>
      </c>
      <c r="B226" s="12">
        <v>225</v>
      </c>
    </row>
    <row r="227" spans="1:2">
      <c r="A227" s="11" t="s">
        <v>210</v>
      </c>
      <c r="B227" s="12">
        <v>226</v>
      </c>
    </row>
    <row r="228" spans="1:2">
      <c r="A228" s="11" t="s">
        <v>604</v>
      </c>
      <c r="B228" s="12">
        <v>227</v>
      </c>
    </row>
    <row r="229" spans="1:2">
      <c r="A229" s="11" t="s">
        <v>722</v>
      </c>
      <c r="B229" s="12">
        <v>228</v>
      </c>
    </row>
    <row r="230" spans="1:2">
      <c r="A230" s="11" t="s">
        <v>475</v>
      </c>
      <c r="B230" s="12">
        <v>229</v>
      </c>
    </row>
    <row r="231" spans="1:2">
      <c r="A231" s="11" t="s">
        <v>422</v>
      </c>
      <c r="B231" s="12">
        <v>230</v>
      </c>
    </row>
    <row r="232" spans="1:2">
      <c r="A232" s="11" t="s">
        <v>263</v>
      </c>
      <c r="B232" s="12">
        <v>231</v>
      </c>
    </row>
    <row r="233" spans="1:2">
      <c r="A233" s="11" t="s">
        <v>192</v>
      </c>
      <c r="B233" s="12">
        <v>232</v>
      </c>
    </row>
    <row r="234" spans="1:2">
      <c r="A234" s="11" t="s">
        <v>779</v>
      </c>
      <c r="B234" s="12">
        <v>233</v>
      </c>
    </row>
    <row r="235" spans="1:2">
      <c r="A235" s="11" t="s">
        <v>460</v>
      </c>
      <c r="B235" s="12">
        <v>234</v>
      </c>
    </row>
    <row r="236" spans="1:2">
      <c r="A236" s="11" t="s">
        <v>895</v>
      </c>
      <c r="B236" s="12">
        <v>235</v>
      </c>
    </row>
    <row r="237" spans="1:2">
      <c r="A237" s="11" t="s">
        <v>84</v>
      </c>
      <c r="B237" s="12">
        <v>236</v>
      </c>
    </row>
    <row r="238" spans="1:2">
      <c r="A238" s="11" t="s">
        <v>621</v>
      </c>
      <c r="B238" s="12">
        <v>237</v>
      </c>
    </row>
    <row r="239" spans="1:2">
      <c r="A239" s="11" t="s">
        <v>330</v>
      </c>
      <c r="B239" s="12">
        <v>238</v>
      </c>
    </row>
    <row r="240" spans="1:2">
      <c r="A240" s="11" t="s">
        <v>624</v>
      </c>
      <c r="B240" s="12">
        <v>239</v>
      </c>
    </row>
    <row r="241" spans="1:2">
      <c r="A241" s="11" t="s">
        <v>741</v>
      </c>
      <c r="B241" s="12">
        <v>240</v>
      </c>
    </row>
    <row r="242" spans="1:2">
      <c r="A242" s="11" t="s">
        <v>842</v>
      </c>
      <c r="B242" s="12">
        <v>241</v>
      </c>
    </row>
    <row r="243" spans="1:2">
      <c r="A243" s="11" t="s">
        <v>872</v>
      </c>
      <c r="B243" s="12">
        <v>242</v>
      </c>
    </row>
    <row r="244" spans="1:2">
      <c r="A244" s="11" t="s">
        <v>121</v>
      </c>
      <c r="B244" s="12">
        <v>243</v>
      </c>
    </row>
    <row r="245" spans="1:2">
      <c r="A245" s="11" t="s">
        <v>527</v>
      </c>
      <c r="B245" s="12">
        <v>244</v>
      </c>
    </row>
    <row r="246" spans="1:2">
      <c r="A246" s="11" t="s">
        <v>1122</v>
      </c>
      <c r="B246" s="12">
        <v>245</v>
      </c>
    </row>
    <row r="247" spans="1:2">
      <c r="A247" s="11" t="s">
        <v>732</v>
      </c>
      <c r="B247" s="12">
        <v>246</v>
      </c>
    </row>
    <row r="248" spans="1:2">
      <c r="A248" s="11" t="s">
        <v>763</v>
      </c>
      <c r="B248" s="12">
        <v>247</v>
      </c>
    </row>
    <row r="249" spans="1:2">
      <c r="A249" s="11" t="s">
        <v>193</v>
      </c>
      <c r="B249" s="12">
        <v>248</v>
      </c>
    </row>
    <row r="250" spans="1:2">
      <c r="A250" s="11" t="s">
        <v>99</v>
      </c>
      <c r="B250" s="12">
        <v>249</v>
      </c>
    </row>
    <row r="251" spans="1:2">
      <c r="A251" s="11" t="s">
        <v>547</v>
      </c>
      <c r="B251" s="12">
        <v>250</v>
      </c>
    </row>
    <row r="252" spans="1:2">
      <c r="A252" s="11" t="s">
        <v>220</v>
      </c>
      <c r="B252" s="12">
        <v>251</v>
      </c>
    </row>
    <row r="253" spans="1:2">
      <c r="A253" s="11" t="s">
        <v>983</v>
      </c>
      <c r="B253" s="12">
        <v>252</v>
      </c>
    </row>
    <row r="254" spans="1:2">
      <c r="A254" s="11" t="s">
        <v>562</v>
      </c>
      <c r="B254" s="12">
        <v>253</v>
      </c>
    </row>
    <row r="255" spans="1:2">
      <c r="A255" s="11" t="s">
        <v>1124</v>
      </c>
      <c r="B255" s="12">
        <v>254</v>
      </c>
    </row>
    <row r="256" spans="1:2">
      <c r="A256" s="11" t="s">
        <v>348</v>
      </c>
      <c r="B256" s="12">
        <v>255</v>
      </c>
    </row>
    <row r="257" spans="1:2">
      <c r="A257" s="11" t="s">
        <v>821</v>
      </c>
      <c r="B257" s="12">
        <v>256</v>
      </c>
    </row>
    <row r="258" spans="1:2">
      <c r="A258" s="11" t="s">
        <v>865</v>
      </c>
      <c r="B258" s="12">
        <v>257</v>
      </c>
    </row>
    <row r="259" spans="1:2">
      <c r="A259" s="11" t="s">
        <v>160</v>
      </c>
      <c r="B259" s="12">
        <v>258</v>
      </c>
    </row>
    <row r="260" spans="1:2">
      <c r="A260" s="11" t="s">
        <v>845</v>
      </c>
      <c r="B260" s="12">
        <v>259</v>
      </c>
    </row>
    <row r="261" spans="1:2">
      <c r="A261" s="11" t="s">
        <v>820</v>
      </c>
      <c r="B261" s="12">
        <v>260</v>
      </c>
    </row>
    <row r="262" spans="1:2">
      <c r="A262" s="11" t="s">
        <v>723</v>
      </c>
      <c r="B262" s="12">
        <v>261</v>
      </c>
    </row>
    <row r="263" spans="1:2">
      <c r="A263" s="11" t="s">
        <v>599</v>
      </c>
      <c r="B263" s="12">
        <v>262</v>
      </c>
    </row>
    <row r="264" spans="1:2">
      <c r="A264" s="11" t="s">
        <v>585</v>
      </c>
      <c r="B264" s="12">
        <v>263</v>
      </c>
    </row>
    <row r="265" spans="1:2">
      <c r="A265" s="11" t="s">
        <v>520</v>
      </c>
      <c r="B265" s="12">
        <v>264</v>
      </c>
    </row>
    <row r="266" spans="1:2">
      <c r="A266" s="11" t="s">
        <v>566</v>
      </c>
      <c r="B266" s="12">
        <v>265</v>
      </c>
    </row>
    <row r="267" spans="1:2">
      <c r="A267" s="11" t="s">
        <v>469</v>
      </c>
      <c r="B267" s="12">
        <v>266</v>
      </c>
    </row>
    <row r="268" spans="1:2">
      <c r="A268" s="11" t="s">
        <v>863</v>
      </c>
      <c r="B268" s="12">
        <v>267</v>
      </c>
    </row>
    <row r="269" spans="1:2">
      <c r="A269" s="11" t="s">
        <v>142</v>
      </c>
      <c r="B269" s="12">
        <v>268</v>
      </c>
    </row>
    <row r="270" spans="1:2">
      <c r="A270" s="11" t="s">
        <v>320</v>
      </c>
      <c r="B270" s="12">
        <v>269</v>
      </c>
    </row>
    <row r="271" spans="1:2">
      <c r="A271" s="11" t="s">
        <v>468</v>
      </c>
      <c r="B271" s="12">
        <v>270</v>
      </c>
    </row>
    <row r="272" spans="1:2">
      <c r="A272" s="11" t="s">
        <v>589</v>
      </c>
      <c r="B272" s="12">
        <v>271</v>
      </c>
    </row>
    <row r="273" spans="1:2">
      <c r="A273" s="11" t="s">
        <v>325</v>
      </c>
      <c r="B273" s="12">
        <v>272</v>
      </c>
    </row>
    <row r="274" spans="1:2">
      <c r="A274" s="11" t="s">
        <v>967</v>
      </c>
      <c r="B274" s="12">
        <v>273</v>
      </c>
    </row>
    <row r="275" spans="1:2">
      <c r="A275" s="11" t="s">
        <v>231</v>
      </c>
      <c r="B275" s="12">
        <v>274</v>
      </c>
    </row>
    <row r="276" spans="1:2">
      <c r="A276" s="11" t="s">
        <v>782</v>
      </c>
      <c r="B276" s="12">
        <v>275</v>
      </c>
    </row>
    <row r="277" spans="1:2">
      <c r="A277" s="11" t="s">
        <v>115</v>
      </c>
      <c r="B277" s="12">
        <v>276</v>
      </c>
    </row>
    <row r="278" spans="1:2">
      <c r="A278" s="11" t="s">
        <v>148</v>
      </c>
      <c r="B278" s="12">
        <v>277</v>
      </c>
    </row>
    <row r="279" spans="1:2">
      <c r="A279" s="11" t="s">
        <v>466</v>
      </c>
      <c r="B279" s="12">
        <v>278</v>
      </c>
    </row>
    <row r="280" spans="1:2">
      <c r="A280" s="11" t="s">
        <v>812</v>
      </c>
      <c r="B280" s="12">
        <v>279</v>
      </c>
    </row>
    <row r="281" spans="1:2">
      <c r="A281" s="11" t="s">
        <v>141</v>
      </c>
      <c r="B281" s="12">
        <v>280</v>
      </c>
    </row>
    <row r="282" spans="1:2">
      <c r="A282" s="11" t="s">
        <v>688</v>
      </c>
      <c r="B282" s="12">
        <v>281</v>
      </c>
    </row>
    <row r="283" spans="1:2">
      <c r="A283" s="11" t="s">
        <v>343</v>
      </c>
      <c r="B283" s="12">
        <v>282</v>
      </c>
    </row>
    <row r="284" spans="1:2">
      <c r="A284" s="11" t="s">
        <v>849</v>
      </c>
      <c r="B284" s="12">
        <v>283</v>
      </c>
    </row>
    <row r="285" spans="1:2">
      <c r="A285" s="11" t="s">
        <v>228</v>
      </c>
      <c r="B285" s="12">
        <v>284</v>
      </c>
    </row>
    <row r="286" spans="1:2">
      <c r="A286" s="11" t="s">
        <v>752</v>
      </c>
      <c r="B286" s="12">
        <v>285</v>
      </c>
    </row>
    <row r="287" spans="1:2">
      <c r="A287" s="11" t="s">
        <v>340</v>
      </c>
      <c r="B287" s="12">
        <v>286</v>
      </c>
    </row>
    <row r="288" spans="1:2">
      <c r="A288" s="11" t="s">
        <v>426</v>
      </c>
      <c r="B288" s="12">
        <v>287</v>
      </c>
    </row>
    <row r="289" spans="1:2">
      <c r="A289" s="11" t="s">
        <v>342</v>
      </c>
      <c r="B289" s="12">
        <v>288</v>
      </c>
    </row>
    <row r="290" spans="1:2">
      <c r="A290" s="11" t="s">
        <v>809</v>
      </c>
      <c r="B290" s="12">
        <v>289</v>
      </c>
    </row>
    <row r="291" spans="1:2">
      <c r="A291" s="11" t="s">
        <v>828</v>
      </c>
      <c r="B291" s="12">
        <v>290</v>
      </c>
    </row>
    <row r="292" spans="1:2">
      <c r="A292" s="11" t="s">
        <v>769</v>
      </c>
      <c r="B292" s="12">
        <v>291</v>
      </c>
    </row>
    <row r="293" spans="1:2">
      <c r="A293" s="11" t="s">
        <v>317</v>
      </c>
      <c r="B293" s="12">
        <v>292</v>
      </c>
    </row>
    <row r="294" spans="1:2">
      <c r="A294" s="11" t="s">
        <v>535</v>
      </c>
      <c r="B294" s="12">
        <v>293</v>
      </c>
    </row>
    <row r="295" spans="1:2">
      <c r="A295" s="11" t="s">
        <v>836</v>
      </c>
      <c r="B295" s="12">
        <v>294</v>
      </c>
    </row>
    <row r="296" spans="1:2">
      <c r="A296" s="11" t="s">
        <v>876</v>
      </c>
      <c r="B296" s="12">
        <v>295</v>
      </c>
    </row>
    <row r="297" spans="1:2">
      <c r="A297" s="11" t="s">
        <v>150</v>
      </c>
      <c r="B297" s="12">
        <v>296</v>
      </c>
    </row>
    <row r="298" spans="1:2">
      <c r="A298" s="11" t="s">
        <v>975</v>
      </c>
      <c r="B298" s="12">
        <v>297</v>
      </c>
    </row>
    <row r="299" spans="1:2">
      <c r="A299" s="11" t="s">
        <v>968</v>
      </c>
      <c r="B299" s="12">
        <v>298</v>
      </c>
    </row>
    <row r="300" spans="1:2">
      <c r="A300" s="11" t="s">
        <v>884</v>
      </c>
      <c r="B300" s="12">
        <v>299</v>
      </c>
    </row>
    <row r="301" spans="1:2">
      <c r="A301" s="11" t="s">
        <v>456</v>
      </c>
      <c r="B301" s="12">
        <v>300</v>
      </c>
    </row>
    <row r="302" spans="1:2">
      <c r="A302" s="11" t="s">
        <v>804</v>
      </c>
      <c r="B302" s="12">
        <v>301</v>
      </c>
    </row>
    <row r="303" spans="1:2">
      <c r="A303" s="11" t="s">
        <v>85</v>
      </c>
      <c r="B303" s="12">
        <v>302</v>
      </c>
    </row>
    <row r="304" spans="1:2">
      <c r="A304" s="11" t="s">
        <v>310</v>
      </c>
      <c r="B304" s="12">
        <v>303</v>
      </c>
    </row>
    <row r="305" spans="1:2">
      <c r="A305" s="11" t="s">
        <v>906</v>
      </c>
      <c r="B305" s="12">
        <v>304</v>
      </c>
    </row>
    <row r="306" spans="1:2">
      <c r="A306" s="11" t="s">
        <v>386</v>
      </c>
      <c r="B306" s="12">
        <v>305</v>
      </c>
    </row>
    <row r="307" spans="1:2">
      <c r="A307" s="11" t="s">
        <v>956</v>
      </c>
      <c r="B307" s="12">
        <v>306</v>
      </c>
    </row>
    <row r="308" spans="1:2">
      <c r="A308" s="11" t="s">
        <v>447</v>
      </c>
      <c r="B308" s="12">
        <v>307</v>
      </c>
    </row>
    <row r="309" spans="1:2">
      <c r="A309" s="11" t="s">
        <v>1118</v>
      </c>
      <c r="B309" s="12">
        <v>308</v>
      </c>
    </row>
    <row r="310" spans="1:2">
      <c r="A310" s="11" t="s">
        <v>205</v>
      </c>
      <c r="B310" s="12">
        <v>309</v>
      </c>
    </row>
    <row r="311" spans="1:2">
      <c r="A311" s="11" t="s">
        <v>737</v>
      </c>
      <c r="B311" s="12">
        <v>310</v>
      </c>
    </row>
    <row r="312" spans="1:2">
      <c r="A312" s="11" t="s">
        <v>553</v>
      </c>
      <c r="B312" s="12">
        <v>311</v>
      </c>
    </row>
    <row r="313" spans="1:2">
      <c r="A313" s="11" t="s">
        <v>948</v>
      </c>
      <c r="B313" s="12">
        <v>312</v>
      </c>
    </row>
    <row r="314" spans="1:2">
      <c r="A314" s="11" t="s">
        <v>940</v>
      </c>
      <c r="B314" s="12">
        <v>313</v>
      </c>
    </row>
    <row r="315" spans="1:2">
      <c r="A315" s="11" t="s">
        <v>453</v>
      </c>
      <c r="B315" s="12">
        <v>314</v>
      </c>
    </row>
    <row r="316" spans="1:2">
      <c r="A316" s="11" t="s">
        <v>358</v>
      </c>
      <c r="B316" s="12">
        <v>315</v>
      </c>
    </row>
    <row r="317" spans="1:2">
      <c r="A317" s="11" t="s">
        <v>957</v>
      </c>
      <c r="B317" s="12">
        <v>316</v>
      </c>
    </row>
    <row r="318" spans="1:2">
      <c r="A318" s="11" t="s">
        <v>172</v>
      </c>
      <c r="B318" s="12">
        <v>317</v>
      </c>
    </row>
    <row r="319" spans="1:2">
      <c r="A319" s="11" t="s">
        <v>881</v>
      </c>
      <c r="B319" s="12">
        <v>318</v>
      </c>
    </row>
    <row r="320" spans="1:2">
      <c r="A320" s="11" t="s">
        <v>614</v>
      </c>
      <c r="B320" s="12">
        <v>319</v>
      </c>
    </row>
    <row r="321" spans="1:2">
      <c r="A321" s="11" t="s">
        <v>974</v>
      </c>
      <c r="B321" s="12">
        <v>320</v>
      </c>
    </row>
    <row r="322" spans="1:2">
      <c r="A322" s="11" t="s">
        <v>818</v>
      </c>
      <c r="B322" s="12">
        <v>321</v>
      </c>
    </row>
    <row r="323" spans="1:2">
      <c r="A323" s="11" t="s">
        <v>438</v>
      </c>
      <c r="B323" s="12">
        <v>322</v>
      </c>
    </row>
    <row r="324" spans="1:2">
      <c r="A324" s="11" t="s">
        <v>470</v>
      </c>
      <c r="B324" s="12">
        <v>323</v>
      </c>
    </row>
    <row r="325" spans="1:2">
      <c r="A325" s="11" t="s">
        <v>874</v>
      </c>
      <c r="B325" s="12">
        <v>324</v>
      </c>
    </row>
    <row r="326" spans="1:2">
      <c r="A326" s="11" t="s">
        <v>870</v>
      </c>
      <c r="B326" s="12">
        <v>325</v>
      </c>
    </row>
    <row r="327" spans="1:2">
      <c r="A327" s="11" t="s">
        <v>83</v>
      </c>
      <c r="B327" s="12">
        <v>326</v>
      </c>
    </row>
    <row r="328" spans="1:2">
      <c r="A328" s="11" t="s">
        <v>892</v>
      </c>
      <c r="B328" s="12">
        <v>327</v>
      </c>
    </row>
    <row r="329" spans="1:2">
      <c r="A329" s="11" t="s">
        <v>731</v>
      </c>
      <c r="B329" s="12">
        <v>328</v>
      </c>
    </row>
    <row r="330" spans="1:2">
      <c r="A330" s="11" t="s">
        <v>195</v>
      </c>
      <c r="B330" s="12">
        <v>329</v>
      </c>
    </row>
    <row r="331" spans="1:2">
      <c r="A331" s="11" t="s">
        <v>729</v>
      </c>
      <c r="B331" s="12">
        <v>330</v>
      </c>
    </row>
    <row r="332" spans="1:2">
      <c r="A332" s="11" t="s">
        <v>930</v>
      </c>
      <c r="B332" s="12">
        <v>331</v>
      </c>
    </row>
    <row r="333" spans="1:2">
      <c r="A333" s="11" t="s">
        <v>753</v>
      </c>
      <c r="B333" s="12">
        <v>332</v>
      </c>
    </row>
    <row r="334" spans="1:2">
      <c r="A334" s="11" t="s">
        <v>793</v>
      </c>
      <c r="B334" s="12">
        <v>333</v>
      </c>
    </row>
    <row r="335" spans="1:2">
      <c r="A335" s="11" t="s">
        <v>912</v>
      </c>
      <c r="B335" s="12">
        <v>334</v>
      </c>
    </row>
    <row r="336" spans="1:2">
      <c r="A336" s="11" t="s">
        <v>947</v>
      </c>
      <c r="B336" s="12">
        <v>335</v>
      </c>
    </row>
    <row r="337" spans="1:2">
      <c r="A337" s="11" t="s">
        <v>537</v>
      </c>
      <c r="B337" s="12">
        <v>336</v>
      </c>
    </row>
    <row r="338" spans="1:2">
      <c r="A338" s="11" t="s">
        <v>825</v>
      </c>
      <c r="B338" s="12">
        <v>337</v>
      </c>
    </row>
    <row r="339" spans="1:2">
      <c r="A339" s="11" t="s">
        <v>556</v>
      </c>
      <c r="B339" s="12">
        <v>338</v>
      </c>
    </row>
    <row r="340" spans="1:2">
      <c r="A340" s="11" t="s">
        <v>379</v>
      </c>
      <c r="B340" s="12">
        <v>339</v>
      </c>
    </row>
    <row r="341" spans="1:2">
      <c r="A341" s="11" t="s">
        <v>155</v>
      </c>
      <c r="B341" s="12">
        <v>340</v>
      </c>
    </row>
    <row r="342" spans="1:2">
      <c r="A342" s="11" t="s">
        <v>117</v>
      </c>
      <c r="B342" s="12">
        <v>341</v>
      </c>
    </row>
    <row r="343" spans="1:2">
      <c r="A343" s="11" t="s">
        <v>80</v>
      </c>
      <c r="B343" s="12">
        <v>342</v>
      </c>
    </row>
    <row r="344" spans="1:2">
      <c r="A344" s="11" t="s">
        <v>709</v>
      </c>
      <c r="B344" s="12">
        <v>343</v>
      </c>
    </row>
    <row r="345" spans="1:2">
      <c r="A345" s="11" t="s">
        <v>173</v>
      </c>
      <c r="B345" s="12">
        <v>344</v>
      </c>
    </row>
    <row r="346" spans="1:2">
      <c r="A346" s="11" t="s">
        <v>559</v>
      </c>
      <c r="B346" s="12">
        <v>345</v>
      </c>
    </row>
    <row r="347" spans="1:2">
      <c r="A347" s="11" t="s">
        <v>329</v>
      </c>
      <c r="B347" s="12">
        <v>346</v>
      </c>
    </row>
    <row r="348" spans="1:2">
      <c r="A348" s="11" t="s">
        <v>786</v>
      </c>
      <c r="B348" s="12">
        <v>347</v>
      </c>
    </row>
    <row r="349" spans="1:2">
      <c r="A349" s="11" t="s">
        <v>443</v>
      </c>
      <c r="B349" s="12">
        <v>348</v>
      </c>
    </row>
    <row r="350" spans="1:2">
      <c r="A350" s="11" t="s">
        <v>370</v>
      </c>
      <c r="B350" s="12">
        <v>349</v>
      </c>
    </row>
    <row r="351" spans="1:2">
      <c r="A351" s="11" t="s">
        <v>959</v>
      </c>
      <c r="B351" s="12">
        <v>350</v>
      </c>
    </row>
    <row r="352" spans="1:2">
      <c r="A352" s="11" t="s">
        <v>186</v>
      </c>
      <c r="B352" s="12">
        <v>351</v>
      </c>
    </row>
    <row r="353" spans="1:2">
      <c r="A353" s="11" t="s">
        <v>735</v>
      </c>
      <c r="B353" s="12">
        <v>352</v>
      </c>
    </row>
    <row r="354" spans="1:2">
      <c r="A354" s="11" t="s">
        <v>725</v>
      </c>
      <c r="B354" s="12">
        <v>353</v>
      </c>
    </row>
    <row r="355" spans="1:2">
      <c r="A355" s="11" t="s">
        <v>896</v>
      </c>
      <c r="B355" s="12">
        <v>354</v>
      </c>
    </row>
    <row r="356" spans="1:2">
      <c r="A356" s="11" t="s">
        <v>840</v>
      </c>
      <c r="B356" s="12">
        <v>355</v>
      </c>
    </row>
    <row r="357" spans="1:2">
      <c r="A357" s="11" t="s">
        <v>563</v>
      </c>
      <c r="B357" s="12">
        <v>356</v>
      </c>
    </row>
    <row r="358" spans="1:2">
      <c r="A358" s="11" t="s">
        <v>590</v>
      </c>
      <c r="B358" s="12">
        <v>357</v>
      </c>
    </row>
    <row r="359" spans="1:2">
      <c r="A359" s="11" t="s">
        <v>705</v>
      </c>
      <c r="B359" s="12">
        <v>358</v>
      </c>
    </row>
    <row r="360" spans="1:2">
      <c r="A360" s="11" t="s">
        <v>950</v>
      </c>
      <c r="B360" s="12">
        <v>359</v>
      </c>
    </row>
    <row r="361" spans="1:2">
      <c r="A361" s="11" t="s">
        <v>125</v>
      </c>
      <c r="B361" s="12">
        <v>360</v>
      </c>
    </row>
    <row r="362" spans="1:2">
      <c r="A362" s="11" t="s">
        <v>789</v>
      </c>
      <c r="B362" s="12">
        <v>361</v>
      </c>
    </row>
    <row r="363" spans="1:2">
      <c r="A363" s="11" t="s">
        <v>1183</v>
      </c>
      <c r="B363" s="12">
        <v>362</v>
      </c>
    </row>
    <row r="364" spans="1:2">
      <c r="A364" s="11" t="s">
        <v>751</v>
      </c>
      <c r="B364" s="12">
        <v>363</v>
      </c>
    </row>
    <row r="365" spans="1:2">
      <c r="A365" s="11" t="s">
        <v>238</v>
      </c>
      <c r="B365" s="12">
        <v>364</v>
      </c>
    </row>
    <row r="366" spans="1:2">
      <c r="A366" s="11" t="s">
        <v>256</v>
      </c>
      <c r="B366" s="12">
        <v>365</v>
      </c>
    </row>
    <row r="367" spans="1:2">
      <c r="A367" s="11" t="s">
        <v>232</v>
      </c>
      <c r="B367" s="12">
        <v>366</v>
      </c>
    </row>
    <row r="368" spans="1:2">
      <c r="A368" s="11" t="s">
        <v>338</v>
      </c>
      <c r="B368" s="12">
        <v>367</v>
      </c>
    </row>
    <row r="369" spans="1:2">
      <c r="A369" s="11" t="s">
        <v>344</v>
      </c>
      <c r="B369" s="12">
        <v>368</v>
      </c>
    </row>
    <row r="370" spans="1:2">
      <c r="A370" s="11" t="s">
        <v>503</v>
      </c>
      <c r="B370" s="12">
        <v>369</v>
      </c>
    </row>
    <row r="371" spans="1:2">
      <c r="A371" s="11" t="s">
        <v>485</v>
      </c>
      <c r="B371" s="12">
        <v>370</v>
      </c>
    </row>
    <row r="372" spans="1:2">
      <c r="A372" s="11" t="s">
        <v>757</v>
      </c>
      <c r="B372" s="12">
        <v>371</v>
      </c>
    </row>
    <row r="373" spans="1:2">
      <c r="A373" s="11" t="s">
        <v>108</v>
      </c>
      <c r="B373" s="12">
        <v>372</v>
      </c>
    </row>
    <row r="374" spans="1:2">
      <c r="A374" s="11" t="s">
        <v>746</v>
      </c>
      <c r="B374" s="12">
        <v>373</v>
      </c>
    </row>
    <row r="375" spans="1:2">
      <c r="A375" s="11" t="s">
        <v>1788</v>
      </c>
      <c r="B375" s="12">
        <v>374</v>
      </c>
    </row>
    <row r="376" spans="1:2">
      <c r="A376" s="11" t="s">
        <v>326</v>
      </c>
      <c r="B376" s="12">
        <v>375</v>
      </c>
    </row>
    <row r="377" spans="1:2">
      <c r="A377" s="11" t="s">
        <v>848</v>
      </c>
      <c r="B377" s="12">
        <v>376</v>
      </c>
    </row>
    <row r="378" spans="1:2">
      <c r="A378" s="11" t="s">
        <v>770</v>
      </c>
      <c r="B378" s="12">
        <v>377</v>
      </c>
    </row>
    <row r="379" spans="1:2">
      <c r="A379" s="11" t="s">
        <v>218</v>
      </c>
      <c r="B379" s="12">
        <v>378</v>
      </c>
    </row>
    <row r="380" spans="1:2">
      <c r="A380" s="11" t="s">
        <v>446</v>
      </c>
      <c r="B380" s="12">
        <v>379</v>
      </c>
    </row>
    <row r="381" spans="1:2">
      <c r="A381" s="11" t="s">
        <v>765</v>
      </c>
      <c r="B381" s="12">
        <v>380</v>
      </c>
    </row>
    <row r="382" spans="1:2">
      <c r="A382" s="11" t="s">
        <v>565</v>
      </c>
      <c r="B382" s="12">
        <v>381</v>
      </c>
    </row>
    <row r="383" spans="1:2">
      <c r="A383" s="11" t="s">
        <v>813</v>
      </c>
      <c r="B383" s="12">
        <v>382</v>
      </c>
    </row>
    <row r="384" spans="1:2">
      <c r="A384" s="11" t="s">
        <v>838</v>
      </c>
      <c r="B384" s="12">
        <v>383</v>
      </c>
    </row>
    <row r="385" spans="1:2">
      <c r="A385" s="11" t="s">
        <v>128</v>
      </c>
      <c r="B385" s="12">
        <v>384</v>
      </c>
    </row>
    <row r="386" spans="1:2">
      <c r="A386" s="11" t="s">
        <v>747</v>
      </c>
      <c r="B386" s="12">
        <v>385</v>
      </c>
    </row>
    <row r="387" spans="1:2">
      <c r="A387" s="11" t="s">
        <v>817</v>
      </c>
      <c r="B387" s="12">
        <v>386</v>
      </c>
    </row>
    <row r="388" spans="1:2">
      <c r="A388" s="11" t="s">
        <v>240</v>
      </c>
      <c r="B388" s="12">
        <v>387</v>
      </c>
    </row>
    <row r="389" spans="1:2">
      <c r="A389" s="11" t="s">
        <v>254</v>
      </c>
      <c r="B389" s="12">
        <v>388</v>
      </c>
    </row>
    <row r="390" spans="1:2">
      <c r="A390" s="11" t="s">
        <v>227</v>
      </c>
      <c r="B390" s="12">
        <v>389</v>
      </c>
    </row>
    <row r="391" spans="1:2">
      <c r="A391" s="11" t="s">
        <v>159</v>
      </c>
      <c r="B391" s="12">
        <v>390</v>
      </c>
    </row>
    <row r="392" spans="1:2">
      <c r="A392" s="11" t="s">
        <v>444</v>
      </c>
      <c r="B392" s="12">
        <v>391</v>
      </c>
    </row>
    <row r="393" spans="1:2">
      <c r="A393" s="11" t="s">
        <v>564</v>
      </c>
      <c r="B393" s="12">
        <v>392</v>
      </c>
    </row>
    <row r="394" spans="1:2">
      <c r="A394" s="11" t="s">
        <v>740</v>
      </c>
      <c r="B394" s="12">
        <v>393</v>
      </c>
    </row>
    <row r="395" spans="1:2">
      <c r="A395" s="11" t="s">
        <v>905</v>
      </c>
      <c r="B395" s="12">
        <v>394</v>
      </c>
    </row>
    <row r="396" spans="1:2">
      <c r="A396" s="11" t="s">
        <v>481</v>
      </c>
      <c r="B396" s="12">
        <v>395</v>
      </c>
    </row>
    <row r="397" spans="1:2">
      <c r="A397" s="11" t="s">
        <v>605</v>
      </c>
      <c r="B397" s="12">
        <v>396</v>
      </c>
    </row>
    <row r="398" spans="1:2">
      <c r="A398" s="11" t="s">
        <v>776</v>
      </c>
      <c r="B398" s="12">
        <v>397</v>
      </c>
    </row>
    <row r="399" spans="1:2">
      <c r="A399" s="11" t="s">
        <v>491</v>
      </c>
      <c r="B399" s="12">
        <v>398</v>
      </c>
    </row>
    <row r="400" spans="1:2">
      <c r="A400" s="11" t="s">
        <v>168</v>
      </c>
      <c r="B400" s="12">
        <v>399</v>
      </c>
    </row>
    <row r="401" spans="1:2">
      <c r="A401" s="11" t="s">
        <v>607</v>
      </c>
      <c r="B401" s="12">
        <v>400</v>
      </c>
    </row>
    <row r="402" spans="1:2">
      <c r="A402" s="11" t="s">
        <v>755</v>
      </c>
      <c r="B402" s="12">
        <v>401</v>
      </c>
    </row>
    <row r="403" spans="1:2">
      <c r="A403" s="11" t="s">
        <v>631</v>
      </c>
      <c r="B403" s="12">
        <v>402</v>
      </c>
    </row>
    <row r="404" spans="1:2">
      <c r="A404" s="11" t="s">
        <v>452</v>
      </c>
      <c r="B404" s="12">
        <v>403</v>
      </c>
    </row>
    <row r="405" spans="1:2">
      <c r="A405" s="11" t="s">
        <v>296</v>
      </c>
      <c r="B405" s="12">
        <v>404</v>
      </c>
    </row>
    <row r="406" spans="1:2">
      <c r="A406" s="11" t="s">
        <v>598</v>
      </c>
      <c r="B406" s="12">
        <v>405</v>
      </c>
    </row>
    <row r="407" spans="1:2">
      <c r="A407" s="11" t="s">
        <v>1128</v>
      </c>
      <c r="B407" s="12">
        <v>406</v>
      </c>
    </row>
    <row r="408" spans="1:2">
      <c r="A408" s="11" t="s">
        <v>1129</v>
      </c>
      <c r="B408" s="12">
        <v>407</v>
      </c>
    </row>
    <row r="409" spans="1:2">
      <c r="A409" s="11" t="s">
        <v>316</v>
      </c>
      <c r="B409" s="12">
        <v>408</v>
      </c>
    </row>
    <row r="410" spans="1:2">
      <c r="A410" s="11" t="s">
        <v>985</v>
      </c>
      <c r="B410" s="12">
        <v>409</v>
      </c>
    </row>
    <row r="411" spans="1:2">
      <c r="A411" s="11" t="s">
        <v>627</v>
      </c>
      <c r="B411" s="12">
        <v>410</v>
      </c>
    </row>
    <row r="412" spans="1:2">
      <c r="A412" s="11" t="s">
        <v>949</v>
      </c>
      <c r="B412" s="12">
        <v>411</v>
      </c>
    </row>
    <row r="413" spans="1:2">
      <c r="A413" s="11" t="s">
        <v>852</v>
      </c>
      <c r="B413" s="12">
        <v>412</v>
      </c>
    </row>
    <row r="414" spans="1:2">
      <c r="A414" s="11" t="s">
        <v>814</v>
      </c>
      <c r="B414" s="12">
        <v>413</v>
      </c>
    </row>
    <row r="415" spans="1:2">
      <c r="A415" s="11" t="s">
        <v>548</v>
      </c>
      <c r="B415" s="12">
        <v>414</v>
      </c>
    </row>
    <row r="416" spans="1:2">
      <c r="A416" s="11" t="s">
        <v>463</v>
      </c>
      <c r="B416" s="12">
        <v>415</v>
      </c>
    </row>
    <row r="417" spans="1:2">
      <c r="A417" s="11" t="s">
        <v>899</v>
      </c>
      <c r="B417" s="12">
        <v>416</v>
      </c>
    </row>
    <row r="418" spans="1:2">
      <c r="A418" s="11" t="s">
        <v>471</v>
      </c>
      <c r="B418" s="12">
        <v>417</v>
      </c>
    </row>
    <row r="419" spans="1:2">
      <c r="A419" s="11" t="s">
        <v>324</v>
      </c>
      <c r="B419" s="12">
        <v>418</v>
      </c>
    </row>
    <row r="420" spans="1:2">
      <c r="A420" s="11" t="s">
        <v>778</v>
      </c>
      <c r="B420" s="12">
        <v>419</v>
      </c>
    </row>
    <row r="421" spans="1:2">
      <c r="A421" s="11" t="s">
        <v>529</v>
      </c>
      <c r="B421" s="12">
        <v>420</v>
      </c>
    </row>
    <row r="422" spans="1:2">
      <c r="A422" s="11" t="s">
        <v>474</v>
      </c>
      <c r="B422" s="12">
        <v>421</v>
      </c>
    </row>
    <row r="423" spans="1:2">
      <c r="A423" s="11" t="s">
        <v>201</v>
      </c>
      <c r="B423" s="12">
        <v>422</v>
      </c>
    </row>
    <row r="424" spans="1:2">
      <c r="A424" s="11" t="s">
        <v>381</v>
      </c>
      <c r="B424" s="12">
        <v>423</v>
      </c>
    </row>
    <row r="425" spans="1:2">
      <c r="A425" s="11" t="s">
        <v>603</v>
      </c>
      <c r="B425" s="12">
        <v>424</v>
      </c>
    </row>
    <row r="426" spans="1:2">
      <c r="A426" s="11" t="s">
        <v>577</v>
      </c>
      <c r="B426" s="12">
        <v>425</v>
      </c>
    </row>
    <row r="427" spans="1:2">
      <c r="A427" s="11" t="s">
        <v>869</v>
      </c>
      <c r="B427" s="12">
        <v>426</v>
      </c>
    </row>
    <row r="428" spans="1:2">
      <c r="A428" s="11" t="s">
        <v>288</v>
      </c>
      <c r="B428" s="12">
        <v>427</v>
      </c>
    </row>
    <row r="429" spans="1:2">
      <c r="A429" s="11" t="s">
        <v>644</v>
      </c>
      <c r="B429" s="12">
        <v>428</v>
      </c>
    </row>
    <row r="430" spans="1:2">
      <c r="A430" s="11" t="s">
        <v>719</v>
      </c>
      <c r="B430" s="12">
        <v>429</v>
      </c>
    </row>
    <row r="431" spans="1:2">
      <c r="A431" s="11" t="s">
        <v>743</v>
      </c>
      <c r="B431" s="12">
        <v>430</v>
      </c>
    </row>
    <row r="432" spans="1:2">
      <c r="A432" s="11" t="s">
        <v>742</v>
      </c>
      <c r="B432" s="12">
        <v>431</v>
      </c>
    </row>
    <row r="433" spans="1:2">
      <c r="A433" s="11" t="s">
        <v>389</v>
      </c>
      <c r="B433" s="12">
        <v>432</v>
      </c>
    </row>
    <row r="434" spans="1:2">
      <c r="A434" s="11" t="s">
        <v>458</v>
      </c>
      <c r="B434" s="12">
        <v>433</v>
      </c>
    </row>
    <row r="435" spans="1:2">
      <c r="A435" s="11" t="s">
        <v>207</v>
      </c>
      <c r="B435" s="12">
        <v>434</v>
      </c>
    </row>
    <row r="436" spans="1:2">
      <c r="A436" s="11" t="s">
        <v>536</v>
      </c>
      <c r="B436" s="12">
        <v>435</v>
      </c>
    </row>
    <row r="437" spans="1:2">
      <c r="A437" s="11" t="s">
        <v>791</v>
      </c>
      <c r="B437" s="12">
        <v>436</v>
      </c>
    </row>
    <row r="438" spans="1:2">
      <c r="A438" s="11" t="s">
        <v>698</v>
      </c>
      <c r="B438" s="12">
        <v>437</v>
      </c>
    </row>
    <row r="439" spans="1:2">
      <c r="A439" s="11" t="s">
        <v>701</v>
      </c>
      <c r="B439" s="12">
        <v>438</v>
      </c>
    </row>
    <row r="440" spans="1:2">
      <c r="A440" s="11" t="s">
        <v>265</v>
      </c>
      <c r="B440" s="12">
        <v>439</v>
      </c>
    </row>
    <row r="441" spans="1:2">
      <c r="A441" s="11" t="s">
        <v>618</v>
      </c>
      <c r="B441" s="12">
        <v>440</v>
      </c>
    </row>
    <row r="442" spans="1:2">
      <c r="A442" s="11" t="s">
        <v>976</v>
      </c>
      <c r="B442" s="12">
        <v>441</v>
      </c>
    </row>
    <row r="443" spans="1:2">
      <c r="A443" s="11" t="s">
        <v>236</v>
      </c>
      <c r="B443" s="12">
        <v>442</v>
      </c>
    </row>
    <row r="444" spans="1:2">
      <c r="A444" s="11" t="s">
        <v>77</v>
      </c>
      <c r="B444" s="12">
        <v>443</v>
      </c>
    </row>
    <row r="445" spans="1:2">
      <c r="A445" s="11" t="s">
        <v>437</v>
      </c>
      <c r="B445" s="12">
        <v>444</v>
      </c>
    </row>
    <row r="446" spans="1:2">
      <c r="A446" s="11" t="s">
        <v>524</v>
      </c>
      <c r="B446" s="12">
        <v>445</v>
      </c>
    </row>
    <row r="447" spans="1:2">
      <c r="A447" s="11" t="s">
        <v>711</v>
      </c>
      <c r="B447" s="12">
        <v>446</v>
      </c>
    </row>
    <row r="448" spans="1:2">
      <c r="A448" s="11" t="s">
        <v>893</v>
      </c>
      <c r="B448" s="12">
        <v>447</v>
      </c>
    </row>
    <row r="449" spans="1:2">
      <c r="A449" s="11" t="s">
        <v>815</v>
      </c>
      <c r="B449" s="12">
        <v>448</v>
      </c>
    </row>
    <row r="450" spans="1:2">
      <c r="A450" s="11" t="s">
        <v>805</v>
      </c>
      <c r="B450" s="12">
        <v>449</v>
      </c>
    </row>
    <row r="451" spans="1:2">
      <c r="A451" s="11" t="s">
        <v>262</v>
      </c>
      <c r="B451" s="12">
        <v>450</v>
      </c>
    </row>
    <row r="452" spans="1:2">
      <c r="A452" s="11" t="s">
        <v>931</v>
      </c>
      <c r="B452" s="12">
        <v>451</v>
      </c>
    </row>
    <row r="453" spans="1:2">
      <c r="A453" s="11" t="s">
        <v>113</v>
      </c>
      <c r="B453" s="12">
        <v>452</v>
      </c>
    </row>
    <row r="454" spans="1:2">
      <c r="A454" s="11" t="s">
        <v>500</v>
      </c>
      <c r="B454" s="12">
        <v>453</v>
      </c>
    </row>
    <row r="455" spans="1:2">
      <c r="A455" s="11" t="s">
        <v>611</v>
      </c>
      <c r="B455" s="12">
        <v>454</v>
      </c>
    </row>
    <row r="456" spans="1:2">
      <c r="A456" s="11" t="s">
        <v>816</v>
      </c>
      <c r="B456" s="12">
        <v>455</v>
      </c>
    </row>
    <row r="457" spans="1:2">
      <c r="A457" s="11" t="s">
        <v>827</v>
      </c>
      <c r="B457" s="12">
        <v>456</v>
      </c>
    </row>
    <row r="458" spans="1:2">
      <c r="A458" s="11" t="s">
        <v>588</v>
      </c>
      <c r="B458" s="12">
        <v>457</v>
      </c>
    </row>
    <row r="459" spans="1:2">
      <c r="A459" s="11" t="s">
        <v>334</v>
      </c>
      <c r="B459" s="12">
        <v>458</v>
      </c>
    </row>
    <row r="460" spans="1:2">
      <c r="A460" s="11" t="s">
        <v>754</v>
      </c>
      <c r="B460" s="12">
        <v>459</v>
      </c>
    </row>
    <row r="461" spans="1:2">
      <c r="A461" s="11" t="s">
        <v>356</v>
      </c>
      <c r="B461" s="12">
        <v>460</v>
      </c>
    </row>
    <row r="462" spans="1:2">
      <c r="A462" s="11" t="s">
        <v>706</v>
      </c>
      <c r="B462" s="12">
        <v>461</v>
      </c>
    </row>
    <row r="463" spans="1:2">
      <c r="A463" s="11" t="s">
        <v>792</v>
      </c>
      <c r="B463" s="12">
        <v>462</v>
      </c>
    </row>
    <row r="464" spans="1:2">
      <c r="A464" s="11" t="s">
        <v>494</v>
      </c>
      <c r="B464" s="12">
        <v>463</v>
      </c>
    </row>
    <row r="465" spans="1:2">
      <c r="A465" s="11" t="s">
        <v>1000</v>
      </c>
      <c r="B465" s="12">
        <v>464</v>
      </c>
    </row>
    <row r="466" spans="1:2">
      <c r="A466" s="11" t="s">
        <v>350</v>
      </c>
      <c r="B466" s="12">
        <v>465</v>
      </c>
    </row>
    <row r="467" spans="1:2">
      <c r="A467" s="11" t="s">
        <v>1125</v>
      </c>
      <c r="B467" s="12">
        <v>466</v>
      </c>
    </row>
    <row r="468" spans="1:2">
      <c r="A468" s="11" t="s">
        <v>764</v>
      </c>
      <c r="B468" s="12">
        <v>467</v>
      </c>
    </row>
    <row r="469" spans="1:2">
      <c r="A469" s="11" t="s">
        <v>721</v>
      </c>
      <c r="B469" s="12">
        <v>468</v>
      </c>
    </row>
    <row r="470" spans="1:2">
      <c r="A470" s="11" t="s">
        <v>363</v>
      </c>
      <c r="B470" s="12">
        <v>469</v>
      </c>
    </row>
    <row r="471" spans="1:2">
      <c r="A471" s="11" t="s">
        <v>703</v>
      </c>
      <c r="B471" s="12">
        <v>470</v>
      </c>
    </row>
    <row r="472" spans="1:2">
      <c r="A472" s="11" t="s">
        <v>668</v>
      </c>
      <c r="B472" s="12">
        <v>471</v>
      </c>
    </row>
    <row r="473" spans="1:2">
      <c r="A473" s="11" t="s">
        <v>140</v>
      </c>
      <c r="B473" s="12">
        <v>472</v>
      </c>
    </row>
    <row r="474" spans="1:2">
      <c r="A474" s="11" t="s">
        <v>378</v>
      </c>
      <c r="B474" s="12">
        <v>473</v>
      </c>
    </row>
    <row r="475" spans="1:2">
      <c r="A475" s="11" t="s">
        <v>1242</v>
      </c>
      <c r="B475" s="12">
        <v>474</v>
      </c>
    </row>
    <row r="476" spans="1:2">
      <c r="A476" s="11" t="s">
        <v>504</v>
      </c>
      <c r="B476" s="12">
        <v>475</v>
      </c>
    </row>
    <row r="477" spans="1:2">
      <c r="A477" s="11" t="s">
        <v>570</v>
      </c>
      <c r="B477" s="12">
        <v>476</v>
      </c>
    </row>
    <row r="478" spans="1:2">
      <c r="A478" s="11" t="s">
        <v>909</v>
      </c>
      <c r="B478" s="12">
        <v>477</v>
      </c>
    </row>
    <row r="479" spans="1:2">
      <c r="A479" s="11" t="s">
        <v>419</v>
      </c>
      <c r="B479" s="12">
        <v>478</v>
      </c>
    </row>
    <row r="480" spans="1:2">
      <c r="A480" s="11" t="s">
        <v>726</v>
      </c>
      <c r="B480" s="12">
        <v>479</v>
      </c>
    </row>
    <row r="481" spans="1:2">
      <c r="A481" s="11" t="s">
        <v>465</v>
      </c>
      <c r="B481" s="12">
        <v>480</v>
      </c>
    </row>
    <row r="482" spans="1:2">
      <c r="A482" s="11" t="s">
        <v>584</v>
      </c>
      <c r="B482" s="12">
        <v>481</v>
      </c>
    </row>
    <row r="483" spans="1:2">
      <c r="A483" s="11" t="s">
        <v>864</v>
      </c>
      <c r="B483" s="12">
        <v>482</v>
      </c>
    </row>
    <row r="484" spans="1:2">
      <c r="A484" s="11" t="s">
        <v>853</v>
      </c>
      <c r="B484" s="12">
        <v>483</v>
      </c>
    </row>
    <row r="485" spans="1:2">
      <c r="A485" s="11" t="s">
        <v>979</v>
      </c>
      <c r="B485" s="12">
        <v>484</v>
      </c>
    </row>
    <row r="486" spans="1:2">
      <c r="A486" s="11" t="s">
        <v>1240</v>
      </c>
      <c r="B486" s="12">
        <v>485</v>
      </c>
    </row>
    <row r="487" spans="1:2">
      <c r="A487" s="11" t="s">
        <v>597</v>
      </c>
      <c r="B487" s="12">
        <v>486</v>
      </c>
    </row>
    <row r="488" spans="1:2">
      <c r="A488" s="11" t="s">
        <v>120</v>
      </c>
      <c r="B488" s="12">
        <v>487</v>
      </c>
    </row>
    <row r="489" spans="1:2">
      <c r="A489" s="11" t="s">
        <v>395</v>
      </c>
      <c r="B489" s="12">
        <v>488</v>
      </c>
    </row>
    <row r="490" spans="1:2">
      <c r="A490" s="11" t="s">
        <v>1238</v>
      </c>
      <c r="B490" s="12">
        <v>489</v>
      </c>
    </row>
    <row r="491" spans="1:2">
      <c r="A491" s="11" t="s">
        <v>787</v>
      </c>
      <c r="B491" s="12">
        <v>490</v>
      </c>
    </row>
    <row r="492" spans="1:2">
      <c r="A492" s="11" t="s">
        <v>749</v>
      </c>
      <c r="B492" s="12">
        <v>491</v>
      </c>
    </row>
    <row r="493" spans="1:2">
      <c r="A493" s="11" t="s">
        <v>609</v>
      </c>
      <c r="B493" s="12">
        <v>492</v>
      </c>
    </row>
    <row r="494" spans="1:2">
      <c r="A494" s="11" t="s">
        <v>707</v>
      </c>
      <c r="B494" s="12">
        <v>493</v>
      </c>
    </row>
    <row r="495" spans="1:2">
      <c r="A495" s="11" t="s">
        <v>328</v>
      </c>
      <c r="B495" s="12">
        <v>494</v>
      </c>
    </row>
    <row r="496" spans="1:2">
      <c r="A496" s="11" t="s">
        <v>353</v>
      </c>
      <c r="B496" s="12">
        <v>495</v>
      </c>
    </row>
    <row r="497" spans="1:2">
      <c r="A497" s="11" t="s">
        <v>335</v>
      </c>
      <c r="B497" s="12">
        <v>496</v>
      </c>
    </row>
    <row r="498" spans="1:2">
      <c r="A498" s="11" t="s">
        <v>807</v>
      </c>
      <c r="B498" s="12">
        <v>497</v>
      </c>
    </row>
    <row r="499" spans="1:2">
      <c r="A499" s="11" t="s">
        <v>856</v>
      </c>
      <c r="B499" s="12">
        <v>498</v>
      </c>
    </row>
    <row r="500" spans="1:2">
      <c r="A500" s="11" t="s">
        <v>939</v>
      </c>
      <c r="B500" s="12">
        <v>499</v>
      </c>
    </row>
    <row r="501" spans="1:2">
      <c r="A501" s="11" t="s">
        <v>862</v>
      </c>
      <c r="B501" s="12">
        <v>500</v>
      </c>
    </row>
    <row r="502" spans="1:2">
      <c r="A502" s="11" t="s">
        <v>1252</v>
      </c>
      <c r="B502" s="12">
        <v>501</v>
      </c>
    </row>
    <row r="503" spans="1:2">
      <c r="A503" s="11" t="s">
        <v>319</v>
      </c>
      <c r="B503" s="12">
        <v>502</v>
      </c>
    </row>
    <row r="504" spans="1:2">
      <c r="A504" s="11" t="s">
        <v>467</v>
      </c>
      <c r="B504" s="12">
        <v>503</v>
      </c>
    </row>
    <row r="505" spans="1:2">
      <c r="A505" s="11" t="s">
        <v>857</v>
      </c>
      <c r="B505" s="12">
        <v>504</v>
      </c>
    </row>
    <row r="506" spans="1:2">
      <c r="A506" s="11" t="s">
        <v>715</v>
      </c>
      <c r="B506" s="12">
        <v>505</v>
      </c>
    </row>
    <row r="507" spans="1:2">
      <c r="A507" s="11" t="s">
        <v>362</v>
      </c>
      <c r="B507" s="12">
        <v>506</v>
      </c>
    </row>
    <row r="508" spans="1:2">
      <c r="A508" s="11" t="s">
        <v>267</v>
      </c>
      <c r="B508" s="12">
        <v>507</v>
      </c>
    </row>
    <row r="509" spans="1:2">
      <c r="A509" s="11" t="s">
        <v>897</v>
      </c>
      <c r="B509" s="12">
        <v>508</v>
      </c>
    </row>
    <row r="510" spans="1:2">
      <c r="A510" s="11" t="s">
        <v>748</v>
      </c>
      <c r="B510" s="12">
        <v>509</v>
      </c>
    </row>
    <row r="511" spans="1:2">
      <c r="A511" s="11" t="s">
        <v>692</v>
      </c>
      <c r="B511" s="12">
        <v>510</v>
      </c>
    </row>
    <row r="512" spans="1:2">
      <c r="A512" s="11" t="s">
        <v>331</v>
      </c>
      <c r="B512" s="12">
        <v>511</v>
      </c>
    </row>
    <row r="513" spans="1:2">
      <c r="A513" s="11" t="s">
        <v>510</v>
      </c>
      <c r="B513" s="12">
        <v>512</v>
      </c>
    </row>
    <row r="514" spans="1:2">
      <c r="A514" s="11" t="s">
        <v>938</v>
      </c>
      <c r="B514" s="12">
        <v>513</v>
      </c>
    </row>
    <row r="515" spans="1:2">
      <c r="A515" s="11" t="s">
        <v>847</v>
      </c>
      <c r="B515" s="12">
        <v>514</v>
      </c>
    </row>
    <row r="516" spans="1:2">
      <c r="A516" s="11" t="s">
        <v>652</v>
      </c>
      <c r="B516" s="12">
        <v>515</v>
      </c>
    </row>
    <row r="517" spans="1:2">
      <c r="A517" s="11" t="s">
        <v>610</v>
      </c>
      <c r="B517" s="12">
        <v>516</v>
      </c>
    </row>
    <row r="518" spans="1:2">
      <c r="A518" s="11" t="s">
        <v>728</v>
      </c>
      <c r="B518" s="12">
        <v>517</v>
      </c>
    </row>
    <row r="519" spans="1:2">
      <c r="A519" s="11" t="s">
        <v>756</v>
      </c>
      <c r="B519" s="12">
        <v>518</v>
      </c>
    </row>
    <row r="520" spans="1:2">
      <c r="A520" s="11" t="s">
        <v>112</v>
      </c>
      <c r="B520" s="12">
        <v>519</v>
      </c>
    </row>
    <row r="521" spans="1:2">
      <c r="A521" s="11" t="s">
        <v>601</v>
      </c>
      <c r="B521" s="12">
        <v>520</v>
      </c>
    </row>
    <row r="522" spans="1:2">
      <c r="A522" s="11" t="s">
        <v>903</v>
      </c>
      <c r="B522" s="12">
        <v>521</v>
      </c>
    </row>
    <row r="523" spans="1:2">
      <c r="A523" s="11" t="s">
        <v>780</v>
      </c>
      <c r="B523" s="12">
        <v>522</v>
      </c>
    </row>
    <row r="524" spans="1:2">
      <c r="A524" s="11" t="s">
        <v>95</v>
      </c>
      <c r="B524" s="12">
        <v>523</v>
      </c>
    </row>
    <row r="525" spans="1:2">
      <c r="A525" s="11" t="s">
        <v>432</v>
      </c>
      <c r="B525" s="12">
        <v>524</v>
      </c>
    </row>
    <row r="526" spans="1:2">
      <c r="A526" s="11" t="s">
        <v>449</v>
      </c>
      <c r="B526" s="12">
        <v>525</v>
      </c>
    </row>
    <row r="527" spans="1:2">
      <c r="A527" s="11" t="s">
        <v>497</v>
      </c>
      <c r="B527" s="12">
        <v>526</v>
      </c>
    </row>
    <row r="528" spans="1:2">
      <c r="A528" s="11" t="s">
        <v>932</v>
      </c>
      <c r="B528" s="12">
        <v>527</v>
      </c>
    </row>
    <row r="529" spans="1:2">
      <c r="A529" s="11" t="s">
        <v>771</v>
      </c>
      <c r="B529" s="12">
        <v>528</v>
      </c>
    </row>
    <row r="530" spans="1:2">
      <c r="A530" s="11" t="s">
        <v>359</v>
      </c>
      <c r="B530" s="12">
        <v>529</v>
      </c>
    </row>
    <row r="531" spans="1:2">
      <c r="A531" s="11" t="s">
        <v>580</v>
      </c>
      <c r="B531" s="12">
        <v>530</v>
      </c>
    </row>
    <row r="532" spans="1:2">
      <c r="A532" s="11" t="s">
        <v>513</v>
      </c>
      <c r="B532" s="12">
        <v>531</v>
      </c>
    </row>
    <row r="533" spans="1:2">
      <c r="A533" s="11" t="s">
        <v>81</v>
      </c>
      <c r="B533" s="12">
        <v>532</v>
      </c>
    </row>
    <row r="534" spans="1:2">
      <c r="A534" s="11" t="s">
        <v>439</v>
      </c>
      <c r="B534" s="12">
        <v>533</v>
      </c>
    </row>
    <row r="535" spans="1:2">
      <c r="A535" s="11" t="s">
        <v>661</v>
      </c>
      <c r="B535" s="12">
        <v>534</v>
      </c>
    </row>
    <row r="536" spans="1:2">
      <c r="A536" s="11" t="s">
        <v>744</v>
      </c>
      <c r="B536" s="12">
        <v>535</v>
      </c>
    </row>
    <row r="537" spans="1:2">
      <c r="A537" s="11" t="s">
        <v>691</v>
      </c>
      <c r="B537" s="12">
        <v>536</v>
      </c>
    </row>
    <row r="538" spans="1:2">
      <c r="A538" s="11" t="s">
        <v>480</v>
      </c>
      <c r="B538" s="12">
        <v>537</v>
      </c>
    </row>
    <row r="539" spans="1:2">
      <c r="A539" s="11" t="s">
        <v>612</v>
      </c>
      <c r="B539" s="12">
        <v>538</v>
      </c>
    </row>
    <row r="540" spans="1:2">
      <c r="A540" s="11" t="s">
        <v>873</v>
      </c>
      <c r="B540" s="12">
        <v>539</v>
      </c>
    </row>
    <row r="541" spans="1:2">
      <c r="A541" s="11" t="s">
        <v>420</v>
      </c>
      <c r="B541" s="12">
        <v>540</v>
      </c>
    </row>
    <row r="542" spans="1:2">
      <c r="A542" s="11" t="s">
        <v>222</v>
      </c>
      <c r="B542" s="12">
        <v>541</v>
      </c>
    </row>
    <row r="543" spans="1:2">
      <c r="A543" s="11" t="s">
        <v>766</v>
      </c>
      <c r="B543" s="12">
        <v>542</v>
      </c>
    </row>
    <row r="544" spans="1:2">
      <c r="A544" s="11" t="s">
        <v>758</v>
      </c>
      <c r="B544" s="12">
        <v>543</v>
      </c>
    </row>
    <row r="545" spans="1:2">
      <c r="A545" s="11" t="s">
        <v>622</v>
      </c>
      <c r="B545" s="12">
        <v>544</v>
      </c>
    </row>
    <row r="546" spans="1:2">
      <c r="A546" s="11" t="s">
        <v>573</v>
      </c>
      <c r="B546" s="12">
        <v>545</v>
      </c>
    </row>
    <row r="547" spans="1:2">
      <c r="A547" s="11" t="s">
        <v>1005</v>
      </c>
      <c r="B547" s="12">
        <v>546</v>
      </c>
    </row>
    <row r="548" spans="1:2">
      <c r="A548" s="11" t="s">
        <v>875</v>
      </c>
      <c r="B548" s="12">
        <v>547</v>
      </c>
    </row>
    <row r="549" spans="1:2">
      <c r="A549" s="11" t="s">
        <v>629</v>
      </c>
      <c r="B549" s="12">
        <v>548</v>
      </c>
    </row>
    <row r="550" spans="1:2">
      <c r="A550" s="11" t="s">
        <v>433</v>
      </c>
      <c r="B550" s="12">
        <v>549</v>
      </c>
    </row>
    <row r="551" spans="1:2">
      <c r="A551" s="11" t="s">
        <v>492</v>
      </c>
      <c r="B551" s="12">
        <v>550</v>
      </c>
    </row>
    <row r="552" spans="1:2">
      <c r="A552" s="11" t="s">
        <v>557</v>
      </c>
      <c r="B552" s="12">
        <v>551</v>
      </c>
    </row>
    <row r="553" spans="1:2">
      <c r="A553" s="11" t="s">
        <v>214</v>
      </c>
      <c r="B553" s="12">
        <v>552</v>
      </c>
    </row>
    <row r="554" spans="1:2">
      <c r="A554" s="11" t="s">
        <v>119</v>
      </c>
      <c r="B554" s="12">
        <v>553</v>
      </c>
    </row>
    <row r="555" spans="1:2">
      <c r="A555" s="11" t="s">
        <v>110</v>
      </c>
      <c r="B555" s="12">
        <v>554</v>
      </c>
    </row>
    <row r="556" spans="1:2">
      <c r="A556" s="11" t="s">
        <v>945</v>
      </c>
      <c r="B556" s="12">
        <v>555</v>
      </c>
    </row>
    <row r="557" spans="1:2">
      <c r="A557" s="11" t="s">
        <v>380</v>
      </c>
      <c r="B557" s="12">
        <v>556</v>
      </c>
    </row>
    <row r="558" spans="1:2">
      <c r="A558" s="11" t="s">
        <v>1233</v>
      </c>
      <c r="B558" s="12">
        <v>557</v>
      </c>
    </row>
    <row r="559" spans="1:2">
      <c r="A559" s="11" t="s">
        <v>628</v>
      </c>
      <c r="B559" s="12">
        <v>558</v>
      </c>
    </row>
    <row r="560" spans="1:2">
      <c r="A560" s="11" t="s">
        <v>982</v>
      </c>
      <c r="B560" s="12">
        <v>559</v>
      </c>
    </row>
    <row r="561" spans="1:2">
      <c r="A561" s="11" t="s">
        <v>760</v>
      </c>
      <c r="B561" s="12">
        <v>560</v>
      </c>
    </row>
    <row r="562" spans="1:2">
      <c r="A562" s="11" t="s">
        <v>345</v>
      </c>
      <c r="B562" s="12">
        <v>561</v>
      </c>
    </row>
    <row r="563" spans="1:2">
      <c r="A563" s="11" t="s">
        <v>445</v>
      </c>
      <c r="B563" s="12">
        <v>562</v>
      </c>
    </row>
    <row r="564" spans="1:2">
      <c r="A564" s="11" t="s">
        <v>404</v>
      </c>
      <c r="B564" s="12">
        <v>563</v>
      </c>
    </row>
    <row r="565" spans="1:2">
      <c r="A565" s="11" t="s">
        <v>107</v>
      </c>
      <c r="B565" s="12">
        <v>564</v>
      </c>
    </row>
    <row r="566" spans="1:2">
      <c r="A566" s="11" t="s">
        <v>918</v>
      </c>
      <c r="B566" s="12">
        <v>565</v>
      </c>
    </row>
    <row r="567" spans="1:2">
      <c r="A567" s="11" t="s">
        <v>783</v>
      </c>
      <c r="B567" s="12">
        <v>566</v>
      </c>
    </row>
    <row r="568" spans="1:2">
      <c r="A568" s="11" t="s">
        <v>859</v>
      </c>
      <c r="B568" s="12">
        <v>567</v>
      </c>
    </row>
    <row r="569" spans="1:2">
      <c r="A569" s="11" t="s">
        <v>411</v>
      </c>
      <c r="B569" s="12">
        <v>568</v>
      </c>
    </row>
    <row r="570" spans="1:2">
      <c r="A570" s="11" t="s">
        <v>734</v>
      </c>
      <c r="B570" s="12">
        <v>569</v>
      </c>
    </row>
    <row r="571" spans="1:2">
      <c r="A571" s="11" t="s">
        <v>662</v>
      </c>
      <c r="B571" s="12">
        <v>570</v>
      </c>
    </row>
    <row r="572" spans="1:2">
      <c r="A572" s="11" t="s">
        <v>354</v>
      </c>
      <c r="B572" s="12">
        <v>571</v>
      </c>
    </row>
    <row r="573" spans="1:2">
      <c r="A573" s="11" t="s">
        <v>424</v>
      </c>
      <c r="B573" s="12">
        <v>572</v>
      </c>
    </row>
    <row r="574" spans="1:2">
      <c r="A574" s="11" t="s">
        <v>922</v>
      </c>
      <c r="B574" s="12">
        <v>573</v>
      </c>
    </row>
    <row r="575" spans="1:2">
      <c r="A575" s="11" t="s">
        <v>898</v>
      </c>
      <c r="B575" s="12">
        <v>574</v>
      </c>
    </row>
    <row r="576" spans="1:2">
      <c r="A576" s="11" t="s">
        <v>700</v>
      </c>
      <c r="B576" s="12">
        <v>575</v>
      </c>
    </row>
    <row r="577" spans="1:2">
      <c r="A577" s="11" t="s">
        <v>851</v>
      </c>
      <c r="B577" s="12">
        <v>576</v>
      </c>
    </row>
    <row r="578" spans="1:2">
      <c r="A578" s="11" t="s">
        <v>136</v>
      </c>
      <c r="B578" s="12">
        <v>577</v>
      </c>
    </row>
    <row r="579" spans="1:2">
      <c r="A579" s="11" t="s">
        <v>907</v>
      </c>
      <c r="B579" s="12">
        <v>578</v>
      </c>
    </row>
    <row r="580" spans="1:2">
      <c r="A580" s="11" t="s">
        <v>415</v>
      </c>
      <c r="B580" s="12">
        <v>579</v>
      </c>
    </row>
    <row r="581" spans="1:2">
      <c r="A581" s="11" t="s">
        <v>655</v>
      </c>
      <c r="B581" s="12">
        <v>580</v>
      </c>
    </row>
    <row r="582" spans="1:2">
      <c r="A582" s="11" t="s">
        <v>795</v>
      </c>
      <c r="B582" s="12">
        <v>581</v>
      </c>
    </row>
    <row r="583" spans="1:2">
      <c r="A583" s="11" t="s">
        <v>418</v>
      </c>
      <c r="B583" s="12">
        <v>582</v>
      </c>
    </row>
    <row r="584" spans="1:2">
      <c r="A584" s="11" t="s">
        <v>482</v>
      </c>
      <c r="B584" s="12">
        <v>583</v>
      </c>
    </row>
    <row r="585" spans="1:2">
      <c r="A585" s="11" t="s">
        <v>459</v>
      </c>
      <c r="B585" s="12">
        <v>584</v>
      </c>
    </row>
    <row r="586" spans="1:2">
      <c r="A586" s="11" t="s">
        <v>365</v>
      </c>
      <c r="B586" s="12">
        <v>585</v>
      </c>
    </row>
    <row r="587" spans="1:2">
      <c r="A587" s="11" t="s">
        <v>97</v>
      </c>
      <c r="B587" s="12">
        <v>586</v>
      </c>
    </row>
    <row r="588" spans="1:2">
      <c r="A588" s="11" t="s">
        <v>1216</v>
      </c>
      <c r="B588" s="12">
        <v>587</v>
      </c>
    </row>
    <row r="589" spans="1:2">
      <c r="A589" s="11" t="s">
        <v>575</v>
      </c>
      <c r="B589" s="12">
        <v>588</v>
      </c>
    </row>
    <row r="590" spans="1:2">
      <c r="A590" s="11" t="s">
        <v>360</v>
      </c>
      <c r="B590" s="12">
        <v>589</v>
      </c>
    </row>
    <row r="591" spans="1:2">
      <c r="A591" s="11" t="s">
        <v>689</v>
      </c>
      <c r="B591" s="12">
        <v>590</v>
      </c>
    </row>
    <row r="592" spans="1:2">
      <c r="A592" s="11" t="s">
        <v>346</v>
      </c>
      <c r="B592" s="12">
        <v>591</v>
      </c>
    </row>
    <row r="593" spans="1:2">
      <c r="A593" s="11" t="s">
        <v>1178</v>
      </c>
      <c r="B593" s="12">
        <v>592</v>
      </c>
    </row>
    <row r="594" spans="1:2">
      <c r="A594" s="11" t="s">
        <v>1234</v>
      </c>
      <c r="B594" s="12">
        <v>593</v>
      </c>
    </row>
    <row r="595" spans="1:2">
      <c r="A595" s="11" t="s">
        <v>962</v>
      </c>
      <c r="B595" s="12">
        <v>594</v>
      </c>
    </row>
    <row r="596" spans="1:2">
      <c r="A596" s="11" t="s">
        <v>606</v>
      </c>
      <c r="B596" s="12">
        <v>595</v>
      </c>
    </row>
    <row r="597" spans="1:2">
      <c r="A597" s="11" t="s">
        <v>568</v>
      </c>
      <c r="B597" s="12">
        <v>596</v>
      </c>
    </row>
    <row r="598" spans="1:2">
      <c r="A598" s="11" t="s">
        <v>920</v>
      </c>
      <c r="B598" s="12">
        <v>597</v>
      </c>
    </row>
    <row r="599" spans="1:2">
      <c r="A599" s="11" t="s">
        <v>526</v>
      </c>
      <c r="B599" s="12">
        <v>598</v>
      </c>
    </row>
    <row r="600" spans="1:2">
      <c r="A600" s="11" t="s">
        <v>710</v>
      </c>
      <c r="B600" s="12">
        <v>599</v>
      </c>
    </row>
    <row r="601" spans="1:2">
      <c r="A601" s="11" t="s">
        <v>441</v>
      </c>
      <c r="B601" s="12">
        <v>600</v>
      </c>
    </row>
    <row r="602" spans="1:2">
      <c r="A602" s="11" t="s">
        <v>977</v>
      </c>
      <c r="B602" s="12">
        <v>601</v>
      </c>
    </row>
    <row r="603" spans="1:2">
      <c r="A603" s="11" t="s">
        <v>913</v>
      </c>
      <c r="B603" s="12">
        <v>602</v>
      </c>
    </row>
    <row r="604" spans="1:2">
      <c r="A604" s="11" t="s">
        <v>936</v>
      </c>
      <c r="B604" s="12">
        <v>603</v>
      </c>
    </row>
    <row r="605" spans="1:2">
      <c r="A605" s="11" t="s">
        <v>1195</v>
      </c>
      <c r="B605" s="12">
        <v>604</v>
      </c>
    </row>
    <row r="606" spans="1:2">
      <c r="A606" s="11" t="s">
        <v>826</v>
      </c>
      <c r="B606" s="12">
        <v>605</v>
      </c>
    </row>
    <row r="607" spans="1:2">
      <c r="A607" s="11" t="s">
        <v>323</v>
      </c>
      <c r="B607" s="12">
        <v>606</v>
      </c>
    </row>
    <row r="608" spans="1:2">
      <c r="A608" s="11" t="s">
        <v>1215</v>
      </c>
      <c r="B608" s="12">
        <v>607</v>
      </c>
    </row>
    <row r="609" spans="1:2">
      <c r="A609" s="11" t="s">
        <v>515</v>
      </c>
      <c r="B609" s="12">
        <v>608</v>
      </c>
    </row>
    <row r="610" spans="1:2">
      <c r="A610" s="11" t="s">
        <v>645</v>
      </c>
      <c r="B610" s="12">
        <v>609</v>
      </c>
    </row>
    <row r="611" spans="1:2">
      <c r="A611" s="11" t="s">
        <v>596</v>
      </c>
      <c r="B611" s="12">
        <v>610</v>
      </c>
    </row>
    <row r="612" spans="1:2">
      <c r="A612" s="11" t="s">
        <v>965</v>
      </c>
      <c r="B612" s="12">
        <v>611</v>
      </c>
    </row>
    <row r="613" spans="1:2">
      <c r="A613" s="11" t="s">
        <v>777</v>
      </c>
      <c r="B613" s="12">
        <v>612</v>
      </c>
    </row>
    <row r="614" spans="1:2">
      <c r="A614" s="11" t="s">
        <v>1187</v>
      </c>
      <c r="B614" s="12">
        <v>613</v>
      </c>
    </row>
    <row r="615" spans="1:2">
      <c r="A615" s="11" t="s">
        <v>699</v>
      </c>
      <c r="B615" s="12">
        <v>614</v>
      </c>
    </row>
    <row r="616" spans="1:2">
      <c r="A616" s="11" t="s">
        <v>822</v>
      </c>
      <c r="B616" s="12">
        <v>615</v>
      </c>
    </row>
    <row r="617" spans="1:2">
      <c r="A617" s="11" t="s">
        <v>941</v>
      </c>
      <c r="B617" s="12">
        <v>616</v>
      </c>
    </row>
    <row r="618" spans="1:2">
      <c r="A618" s="11" t="s">
        <v>539</v>
      </c>
      <c r="B618" s="12">
        <v>617</v>
      </c>
    </row>
    <row r="619" spans="1:2">
      <c r="A619" s="11" t="s">
        <v>242</v>
      </c>
      <c r="B619" s="12">
        <v>618</v>
      </c>
    </row>
    <row r="620" spans="1:2">
      <c r="A620" s="11" t="s">
        <v>1127</v>
      </c>
      <c r="B620" s="12">
        <v>619</v>
      </c>
    </row>
    <row r="621" spans="1:2">
      <c r="A621" s="11" t="s">
        <v>516</v>
      </c>
      <c r="B621" s="12">
        <v>620</v>
      </c>
    </row>
    <row r="622" spans="1:2">
      <c r="A622" s="11" t="s">
        <v>216</v>
      </c>
      <c r="B622" s="12">
        <v>621</v>
      </c>
    </row>
    <row r="623" spans="1:2">
      <c r="A623" s="11" t="s">
        <v>502</v>
      </c>
      <c r="B623" s="12">
        <v>622</v>
      </c>
    </row>
    <row r="624" spans="1:2">
      <c r="A624" s="11" t="s">
        <v>431</v>
      </c>
      <c r="B624" s="12">
        <v>623</v>
      </c>
    </row>
    <row r="625" spans="1:2">
      <c r="A625" s="11" t="s">
        <v>373</v>
      </c>
      <c r="B625" s="12">
        <v>624</v>
      </c>
    </row>
    <row r="626" spans="1:2">
      <c r="A626" s="11" t="s">
        <v>237</v>
      </c>
      <c r="B626" s="12">
        <v>625</v>
      </c>
    </row>
    <row r="627" spans="1:2">
      <c r="A627" s="11" t="s">
        <v>921</v>
      </c>
      <c r="B627" s="12">
        <v>626</v>
      </c>
    </row>
    <row r="628" spans="1:2">
      <c r="A628" s="11" t="s">
        <v>916</v>
      </c>
      <c r="B628" s="12">
        <v>627</v>
      </c>
    </row>
    <row r="629" spans="1:2">
      <c r="A629" s="11" t="s">
        <v>146</v>
      </c>
      <c r="B629" s="12">
        <v>628</v>
      </c>
    </row>
    <row r="630" spans="1:2">
      <c r="A630" s="11" t="s">
        <v>739</v>
      </c>
      <c r="B630" s="12">
        <v>629</v>
      </c>
    </row>
    <row r="631" spans="1:2">
      <c r="A631" s="11" t="s">
        <v>990</v>
      </c>
      <c r="B631" s="12">
        <v>630</v>
      </c>
    </row>
    <row r="632" spans="1:2">
      <c r="A632" s="11" t="s">
        <v>487</v>
      </c>
      <c r="B632" s="12">
        <v>631</v>
      </c>
    </row>
    <row r="633" spans="1:2">
      <c r="A633" s="11" t="s">
        <v>96</v>
      </c>
      <c r="B633" s="12">
        <v>632</v>
      </c>
    </row>
    <row r="634" spans="1:2">
      <c r="A634" s="11" t="s">
        <v>704</v>
      </c>
      <c r="B634" s="12">
        <v>633</v>
      </c>
    </row>
    <row r="635" spans="1:2">
      <c r="A635" s="11" t="s">
        <v>392</v>
      </c>
      <c r="B635" s="12">
        <v>634</v>
      </c>
    </row>
    <row r="636" spans="1:2">
      <c r="A636" s="11" t="s">
        <v>772</v>
      </c>
      <c r="B636" s="12">
        <v>635</v>
      </c>
    </row>
    <row r="637" spans="1:2">
      <c r="A637" s="11" t="s">
        <v>768</v>
      </c>
      <c r="B637" s="12">
        <v>636</v>
      </c>
    </row>
    <row r="638" spans="1:2">
      <c r="A638" s="11" t="s">
        <v>844</v>
      </c>
      <c r="B638" s="12">
        <v>637</v>
      </c>
    </row>
    <row r="639" spans="1:2">
      <c r="A639" s="11" t="s">
        <v>1186</v>
      </c>
      <c r="B639" s="12">
        <v>638</v>
      </c>
    </row>
    <row r="640" spans="1:2">
      <c r="A640" s="11" t="s">
        <v>279</v>
      </c>
      <c r="B640" s="12">
        <v>639</v>
      </c>
    </row>
    <row r="641" spans="1:2">
      <c r="A641" s="11" t="s">
        <v>745</v>
      </c>
      <c r="B641" s="12">
        <v>640</v>
      </c>
    </row>
    <row r="642" spans="1:2">
      <c r="A642" s="11" t="s">
        <v>625</v>
      </c>
      <c r="B642" s="12">
        <v>641</v>
      </c>
    </row>
    <row r="643" spans="1:2">
      <c r="A643" s="11" t="s">
        <v>253</v>
      </c>
      <c r="B643" s="12">
        <v>642</v>
      </c>
    </row>
    <row r="644" spans="1:2">
      <c r="A644" s="11" t="s">
        <v>650</v>
      </c>
      <c r="B644" s="12">
        <v>643</v>
      </c>
    </row>
    <row r="645" spans="1:2">
      <c r="A645" s="11" t="s">
        <v>675</v>
      </c>
      <c r="B645" s="12">
        <v>644</v>
      </c>
    </row>
    <row r="646" spans="1:2">
      <c r="A646" s="11" t="s">
        <v>194</v>
      </c>
      <c r="B646" s="12">
        <v>645</v>
      </c>
    </row>
    <row r="647" spans="1:2">
      <c r="A647" s="11" t="s">
        <v>1066</v>
      </c>
      <c r="B647" s="12">
        <v>646</v>
      </c>
    </row>
    <row r="648" spans="1:2">
      <c r="A648" s="11" t="s">
        <v>145</v>
      </c>
      <c r="B648" s="12">
        <v>647</v>
      </c>
    </row>
    <row r="649" spans="1:2">
      <c r="A649" s="11" t="s">
        <v>736</v>
      </c>
      <c r="B649" s="12">
        <v>648</v>
      </c>
    </row>
    <row r="650" spans="1:2">
      <c r="A650" s="11" t="s">
        <v>917</v>
      </c>
      <c r="B650" s="12">
        <v>649</v>
      </c>
    </row>
    <row r="651" spans="1:2">
      <c r="A651" s="11" t="s">
        <v>147</v>
      </c>
      <c r="B651" s="12">
        <v>650</v>
      </c>
    </row>
    <row r="652" spans="1:2">
      <c r="A652" s="11" t="s">
        <v>908</v>
      </c>
      <c r="B652" s="12">
        <v>651</v>
      </c>
    </row>
    <row r="653" spans="1:2">
      <c r="A653" s="11" t="s">
        <v>600</v>
      </c>
      <c r="B653" s="12">
        <v>652</v>
      </c>
    </row>
    <row r="654" spans="1:2">
      <c r="A654" s="11" t="s">
        <v>727</v>
      </c>
      <c r="B654" s="12">
        <v>653</v>
      </c>
    </row>
    <row r="655" spans="1:2">
      <c r="A655" s="11" t="s">
        <v>416</v>
      </c>
      <c r="B655" s="12">
        <v>654</v>
      </c>
    </row>
    <row r="656" spans="1:2">
      <c r="A656" s="11" t="s">
        <v>241</v>
      </c>
      <c r="B656" s="12">
        <v>655</v>
      </c>
    </row>
    <row r="657" spans="1:2">
      <c r="A657" s="11" t="s">
        <v>1044</v>
      </c>
      <c r="B657" s="12">
        <v>656</v>
      </c>
    </row>
    <row r="658" spans="1:2">
      <c r="A658" s="11" t="s">
        <v>943</v>
      </c>
      <c r="B658" s="12">
        <v>657</v>
      </c>
    </row>
    <row r="659" spans="1:2">
      <c r="A659" s="11" t="s">
        <v>794</v>
      </c>
      <c r="B659" s="12">
        <v>658</v>
      </c>
    </row>
    <row r="660" spans="1:2">
      <c r="A660" s="11" t="s">
        <v>1007</v>
      </c>
      <c r="B660" s="12">
        <v>659</v>
      </c>
    </row>
    <row r="661" spans="1:2">
      <c r="A661" s="11" t="s">
        <v>877</v>
      </c>
      <c r="B661" s="12">
        <v>660</v>
      </c>
    </row>
    <row r="662" spans="1:2">
      <c r="A662" s="11" t="s">
        <v>571</v>
      </c>
      <c r="B662" s="12">
        <v>661</v>
      </c>
    </row>
    <row r="663" spans="1:2">
      <c r="A663" s="11" t="s">
        <v>583</v>
      </c>
      <c r="B663" s="12">
        <v>662</v>
      </c>
    </row>
    <row r="664" spans="1:2">
      <c r="A664" s="11" t="s">
        <v>861</v>
      </c>
      <c r="B664" s="12">
        <v>663</v>
      </c>
    </row>
    <row r="665" spans="1:2">
      <c r="A665" s="11" t="s">
        <v>591</v>
      </c>
      <c r="B665" s="12">
        <v>664</v>
      </c>
    </row>
    <row r="666" spans="1:2">
      <c r="A666" s="11" t="s">
        <v>1251</v>
      </c>
      <c r="B666" s="12">
        <v>665</v>
      </c>
    </row>
    <row r="667" spans="1:2">
      <c r="A667" s="11" t="s">
        <v>989</v>
      </c>
      <c r="B667" s="12">
        <v>666</v>
      </c>
    </row>
    <row r="668" spans="1:2">
      <c r="A668" s="11" t="s">
        <v>796</v>
      </c>
      <c r="B668" s="12">
        <v>667</v>
      </c>
    </row>
    <row r="669" spans="1:2">
      <c r="A669" s="11" t="s">
        <v>858</v>
      </c>
      <c r="B669" s="12">
        <v>668</v>
      </c>
    </row>
    <row r="670" spans="1:2">
      <c r="A670" s="11" t="s">
        <v>558</v>
      </c>
      <c r="B670" s="12">
        <v>669</v>
      </c>
    </row>
    <row r="671" spans="1:2">
      <c r="A671" s="11" t="s">
        <v>223</v>
      </c>
      <c r="B671" s="12">
        <v>670</v>
      </c>
    </row>
    <row r="672" spans="1:2">
      <c r="A672" s="11" t="s">
        <v>413</v>
      </c>
      <c r="B672" s="12">
        <v>671</v>
      </c>
    </row>
    <row r="673" spans="1:2">
      <c r="A673" s="11" t="s">
        <v>75</v>
      </c>
      <c r="B673" s="12">
        <v>672</v>
      </c>
    </row>
    <row r="674" spans="1:2">
      <c r="A674" s="11" t="s">
        <v>407</v>
      </c>
      <c r="B674" s="12">
        <v>673</v>
      </c>
    </row>
    <row r="675" spans="1:2">
      <c r="A675" s="11" t="s">
        <v>429</v>
      </c>
      <c r="B675" s="12">
        <v>674</v>
      </c>
    </row>
    <row r="676" spans="1:2">
      <c r="A676" s="11" t="s">
        <v>775</v>
      </c>
      <c r="B676" s="12">
        <v>675</v>
      </c>
    </row>
    <row r="677" spans="1:2">
      <c r="A677" s="11" t="s">
        <v>1212</v>
      </c>
      <c r="B677" s="12">
        <v>676</v>
      </c>
    </row>
    <row r="678" spans="1:2">
      <c r="A678" s="11" t="s">
        <v>374</v>
      </c>
      <c r="B678" s="12">
        <v>677</v>
      </c>
    </row>
    <row r="679" spans="1:2">
      <c r="A679" s="11" t="s">
        <v>928</v>
      </c>
      <c r="B679" s="12">
        <v>678</v>
      </c>
    </row>
    <row r="680" spans="1:2">
      <c r="A680" s="11" t="s">
        <v>408</v>
      </c>
      <c r="B680" s="12">
        <v>679</v>
      </c>
    </row>
    <row r="681" spans="1:2">
      <c r="A681" s="11" t="s">
        <v>1199</v>
      </c>
      <c r="B681" s="12">
        <v>680</v>
      </c>
    </row>
    <row r="682" spans="1:2">
      <c r="A682" s="11" t="s">
        <v>887</v>
      </c>
      <c r="B682" s="12">
        <v>681</v>
      </c>
    </row>
    <row r="683" spans="1:2">
      <c r="A683" s="11" t="s">
        <v>914</v>
      </c>
      <c r="B683" s="12">
        <v>682</v>
      </c>
    </row>
    <row r="684" spans="1:2">
      <c r="A684" s="11" t="s">
        <v>138</v>
      </c>
      <c r="B684" s="12">
        <v>683</v>
      </c>
    </row>
    <row r="685" spans="1:2">
      <c r="A685" s="11" t="s">
        <v>423</v>
      </c>
      <c r="B685" s="12">
        <v>684</v>
      </c>
    </row>
    <row r="686" spans="1:2">
      <c r="A686" s="11" t="s">
        <v>720</v>
      </c>
      <c r="B686" s="12">
        <v>685</v>
      </c>
    </row>
    <row r="687" spans="1:2">
      <c r="A687" s="11" t="s">
        <v>978</v>
      </c>
      <c r="B687" s="12">
        <v>686</v>
      </c>
    </row>
    <row r="688" spans="1:2">
      <c r="A688" s="11" t="s">
        <v>388</v>
      </c>
      <c r="B688" s="12">
        <v>687</v>
      </c>
    </row>
    <row r="689" spans="1:2">
      <c r="A689" s="11" t="s">
        <v>660</v>
      </c>
      <c r="B689" s="12">
        <v>688</v>
      </c>
    </row>
    <row r="690" spans="1:2">
      <c r="A690" s="11" t="s">
        <v>82</v>
      </c>
      <c r="B690" s="12">
        <v>689</v>
      </c>
    </row>
    <row r="691" spans="1:2">
      <c r="A691" s="11" t="s">
        <v>1098</v>
      </c>
      <c r="B691" s="12">
        <v>690</v>
      </c>
    </row>
    <row r="692" spans="1:2">
      <c r="A692" s="11" t="s">
        <v>889</v>
      </c>
      <c r="B692" s="12">
        <v>691</v>
      </c>
    </row>
    <row r="693" spans="1:2">
      <c r="A693" s="11" t="s">
        <v>750</v>
      </c>
      <c r="B693" s="12">
        <v>692</v>
      </c>
    </row>
    <row r="694" spans="1:2">
      <c r="A694" s="11" t="s">
        <v>440</v>
      </c>
      <c r="B694" s="12">
        <v>693</v>
      </c>
    </row>
    <row r="695" spans="1:2">
      <c r="A695" s="11" t="s">
        <v>483</v>
      </c>
      <c r="B695" s="12">
        <v>694</v>
      </c>
    </row>
    <row r="696" spans="1:2">
      <c r="A696" s="11" t="s">
        <v>641</v>
      </c>
      <c r="B696" s="12">
        <v>695</v>
      </c>
    </row>
    <row r="697" spans="1:2">
      <c r="A697" s="11" t="s">
        <v>617</v>
      </c>
      <c r="B697" s="12">
        <v>696</v>
      </c>
    </row>
    <row r="698" spans="1:2">
      <c r="A698" s="11" t="s">
        <v>406</v>
      </c>
      <c r="B698" s="12">
        <v>697</v>
      </c>
    </row>
    <row r="699" spans="1:2">
      <c r="A699" s="11" t="s">
        <v>576</v>
      </c>
      <c r="B699" s="12">
        <v>698</v>
      </c>
    </row>
    <row r="700" spans="1:2">
      <c r="A700" s="11" t="s">
        <v>430</v>
      </c>
      <c r="B700" s="12">
        <v>699</v>
      </c>
    </row>
    <row r="701" spans="1:2">
      <c r="A701" s="11" t="s">
        <v>436</v>
      </c>
      <c r="B701" s="12">
        <v>700</v>
      </c>
    </row>
    <row r="702" spans="1:2">
      <c r="A702" s="11" t="s">
        <v>953</v>
      </c>
      <c r="B702" s="12">
        <v>701</v>
      </c>
    </row>
    <row r="703" spans="1:2">
      <c r="A703" s="11" t="s">
        <v>1001</v>
      </c>
      <c r="B703" s="12">
        <v>702</v>
      </c>
    </row>
    <row r="704" spans="1:2">
      <c r="A704" s="11" t="s">
        <v>507</v>
      </c>
      <c r="B704" s="12">
        <v>703</v>
      </c>
    </row>
    <row r="705" spans="1:2">
      <c r="A705" s="11" t="s">
        <v>984</v>
      </c>
      <c r="B705" s="12">
        <v>704</v>
      </c>
    </row>
    <row r="706" spans="1:2">
      <c r="A706" s="11" t="s">
        <v>198</v>
      </c>
      <c r="B706" s="12">
        <v>705</v>
      </c>
    </row>
    <row r="707" spans="1:2">
      <c r="A707" s="11" t="s">
        <v>349</v>
      </c>
      <c r="B707" s="12">
        <v>706</v>
      </c>
    </row>
    <row r="708" spans="1:2">
      <c r="A708" s="11" t="s">
        <v>608</v>
      </c>
      <c r="B708" s="12">
        <v>707</v>
      </c>
    </row>
    <row r="709" spans="1:2">
      <c r="A709" s="11" t="s">
        <v>774</v>
      </c>
      <c r="B709" s="12">
        <v>708</v>
      </c>
    </row>
    <row r="710" spans="1:2">
      <c r="A710" s="11" t="s">
        <v>657</v>
      </c>
      <c r="B710" s="12">
        <v>709</v>
      </c>
    </row>
    <row r="711" spans="1:2">
      <c r="A711" s="11" t="s">
        <v>405</v>
      </c>
      <c r="B711" s="12">
        <v>710</v>
      </c>
    </row>
    <row r="712" spans="1:2">
      <c r="A712" s="11" t="s">
        <v>498</v>
      </c>
      <c r="B712" s="12">
        <v>711</v>
      </c>
    </row>
    <row r="713" spans="1:2">
      <c r="A713" s="11" t="s">
        <v>927</v>
      </c>
      <c r="B713" s="12">
        <v>712</v>
      </c>
    </row>
    <row r="714" spans="1:2">
      <c r="A714" s="11" t="s">
        <v>672</v>
      </c>
      <c r="B714" s="12">
        <v>713</v>
      </c>
    </row>
    <row r="715" spans="1:2">
      <c r="A715" s="11" t="s">
        <v>544</v>
      </c>
      <c r="B715" s="12">
        <v>714</v>
      </c>
    </row>
    <row r="716" spans="1:2">
      <c r="A716" s="11" t="s">
        <v>550</v>
      </c>
      <c r="B716" s="12">
        <v>715</v>
      </c>
    </row>
    <row r="717" spans="1:2">
      <c r="A717" s="11" t="s">
        <v>679</v>
      </c>
      <c r="B717" s="12">
        <v>716</v>
      </c>
    </row>
    <row r="718" spans="1:2">
      <c r="A718" s="11" t="s">
        <v>477</v>
      </c>
      <c r="B718" s="12">
        <v>717</v>
      </c>
    </row>
    <row r="719" spans="1:2">
      <c r="A719" s="11" t="s">
        <v>885</v>
      </c>
      <c r="B719" s="12">
        <v>718</v>
      </c>
    </row>
    <row r="720" spans="1:2">
      <c r="A720" s="11" t="s">
        <v>393</v>
      </c>
      <c r="B720" s="12">
        <v>719</v>
      </c>
    </row>
    <row r="721" spans="1:2">
      <c r="A721" s="11" t="s">
        <v>693</v>
      </c>
      <c r="B721" s="12">
        <v>720</v>
      </c>
    </row>
    <row r="722" spans="1:2">
      <c r="A722" s="11" t="s">
        <v>808</v>
      </c>
      <c r="B722" s="12">
        <v>721</v>
      </c>
    </row>
    <row r="723" spans="1:2">
      <c r="A723" s="11" t="s">
        <v>352</v>
      </c>
      <c r="B723" s="12">
        <v>722</v>
      </c>
    </row>
    <row r="724" spans="1:2">
      <c r="A724" s="11" t="s">
        <v>414</v>
      </c>
      <c r="B724" s="12">
        <v>723</v>
      </c>
    </row>
    <row r="725" spans="1:2">
      <c r="A725" s="11" t="s">
        <v>784</v>
      </c>
      <c r="B725" s="12">
        <v>724</v>
      </c>
    </row>
    <row r="726" spans="1:2">
      <c r="A726" s="11" t="s">
        <v>197</v>
      </c>
      <c r="B726" s="12">
        <v>725</v>
      </c>
    </row>
    <row r="727" spans="1:2">
      <c r="A727" s="11" t="s">
        <v>854</v>
      </c>
      <c r="B727" s="12">
        <v>726</v>
      </c>
    </row>
    <row r="728" spans="1:2">
      <c r="A728" s="11" t="s">
        <v>671</v>
      </c>
      <c r="B728" s="12">
        <v>727</v>
      </c>
    </row>
    <row r="729" spans="1:2">
      <c r="A729" s="11" t="s">
        <v>686</v>
      </c>
      <c r="B729" s="12">
        <v>728</v>
      </c>
    </row>
    <row r="730" spans="1:2">
      <c r="A730" s="11" t="s">
        <v>1037</v>
      </c>
      <c r="B730" s="12">
        <v>729</v>
      </c>
    </row>
    <row r="731" spans="1:2">
      <c r="A731" s="11" t="s">
        <v>410</v>
      </c>
      <c r="B731" s="12">
        <v>730</v>
      </c>
    </row>
    <row r="732" spans="1:2">
      <c r="A732" s="11" t="s">
        <v>442</v>
      </c>
      <c r="B732" s="12">
        <v>731</v>
      </c>
    </row>
    <row r="733" spans="1:2">
      <c r="A733" s="11" t="s">
        <v>488</v>
      </c>
      <c r="B733" s="12">
        <v>732</v>
      </c>
    </row>
    <row r="734" spans="1:2">
      <c r="A734" s="11" t="s">
        <v>368</v>
      </c>
      <c r="B734" s="12">
        <v>733</v>
      </c>
    </row>
    <row r="735" spans="1:2">
      <c r="A735" s="11" t="s">
        <v>630</v>
      </c>
      <c r="B735" s="12">
        <v>734</v>
      </c>
    </row>
    <row r="736" spans="1:2">
      <c r="A736" s="11" t="s">
        <v>1220</v>
      </c>
      <c r="B736" s="12">
        <v>735</v>
      </c>
    </row>
    <row r="737" spans="1:2">
      <c r="A737" s="11" t="s">
        <v>361</v>
      </c>
      <c r="B737" s="12">
        <v>736</v>
      </c>
    </row>
    <row r="738" spans="1:2">
      <c r="A738" s="11" t="s">
        <v>401</v>
      </c>
      <c r="B738" s="12">
        <v>737</v>
      </c>
    </row>
    <row r="739" spans="1:2">
      <c r="A739" s="11" t="s">
        <v>733</v>
      </c>
      <c r="B739" s="12">
        <v>738</v>
      </c>
    </row>
    <row r="740" spans="1:2">
      <c r="A740" s="11" t="s">
        <v>1249</v>
      </c>
      <c r="B740" s="12">
        <v>739</v>
      </c>
    </row>
    <row r="741" spans="1:2">
      <c r="A741" s="11" t="s">
        <v>670</v>
      </c>
      <c r="B741" s="12">
        <v>740</v>
      </c>
    </row>
    <row r="742" spans="1:2">
      <c r="A742" s="11" t="s">
        <v>658</v>
      </c>
      <c r="B742" s="12">
        <v>741</v>
      </c>
    </row>
    <row r="743" spans="1:2">
      <c r="A743" s="11" t="s">
        <v>336</v>
      </c>
      <c r="B743" s="12">
        <v>742</v>
      </c>
    </row>
    <row r="744" spans="1:2">
      <c r="A744" s="11" t="s">
        <v>801</v>
      </c>
      <c r="B744" s="12">
        <v>743</v>
      </c>
    </row>
    <row r="745" spans="1:2">
      <c r="A745" s="11" t="s">
        <v>925</v>
      </c>
      <c r="B745" s="12">
        <v>744</v>
      </c>
    </row>
    <row r="746" spans="1:2">
      <c r="A746" s="11" t="s">
        <v>1065</v>
      </c>
      <c r="B746" s="12">
        <v>745</v>
      </c>
    </row>
    <row r="747" spans="1:2">
      <c r="A747" s="11" t="s">
        <v>531</v>
      </c>
      <c r="B747" s="12">
        <v>746</v>
      </c>
    </row>
    <row r="748" spans="1:2">
      <c r="A748" s="11" t="s">
        <v>659</v>
      </c>
      <c r="B748" s="12">
        <v>747</v>
      </c>
    </row>
    <row r="749" spans="1:2">
      <c r="A749" s="11" t="s">
        <v>542</v>
      </c>
      <c r="B749" s="12">
        <v>748</v>
      </c>
    </row>
    <row r="750" spans="1:2">
      <c r="A750" s="11" t="s">
        <v>1219</v>
      </c>
      <c r="B750" s="12">
        <v>749</v>
      </c>
    </row>
    <row r="751" spans="1:2">
      <c r="A751" s="11" t="s">
        <v>461</v>
      </c>
      <c r="B751" s="12">
        <v>750</v>
      </c>
    </row>
    <row r="752" spans="1:2">
      <c r="A752" s="11" t="s">
        <v>738</v>
      </c>
      <c r="B752" s="12">
        <v>751</v>
      </c>
    </row>
    <row r="753" spans="1:2">
      <c r="A753" s="11" t="s">
        <v>829</v>
      </c>
      <c r="B753" s="12">
        <v>752</v>
      </c>
    </row>
    <row r="754" spans="1:2">
      <c r="A754" s="11" t="s">
        <v>217</v>
      </c>
      <c r="B754" s="12">
        <v>753</v>
      </c>
    </row>
    <row r="755" spans="1:2">
      <c r="A755" s="11" t="s">
        <v>118</v>
      </c>
      <c r="B755" s="12">
        <v>754</v>
      </c>
    </row>
    <row r="756" spans="1:2">
      <c r="A756" s="11" t="s">
        <v>833</v>
      </c>
      <c r="B756" s="12">
        <v>755</v>
      </c>
    </row>
    <row r="757" spans="1:2">
      <c r="A757" s="11" t="s">
        <v>673</v>
      </c>
      <c r="B757" s="12">
        <v>756</v>
      </c>
    </row>
    <row r="758" spans="1:2">
      <c r="A758" s="11" t="s">
        <v>434</v>
      </c>
      <c r="B758" s="12">
        <v>757</v>
      </c>
    </row>
    <row r="759" spans="1:2">
      <c r="A759" s="11" t="s">
        <v>952</v>
      </c>
      <c r="B759" s="12">
        <v>758</v>
      </c>
    </row>
    <row r="760" spans="1:2">
      <c r="A760" s="11" t="s">
        <v>357</v>
      </c>
      <c r="B760" s="12">
        <v>759</v>
      </c>
    </row>
    <row r="761" spans="1:2">
      <c r="A761" s="11" t="s">
        <v>451</v>
      </c>
      <c r="B761" s="12">
        <v>760</v>
      </c>
    </row>
    <row r="762" spans="1:2">
      <c r="A762" s="11" t="s">
        <v>501</v>
      </c>
      <c r="B762" s="12">
        <v>761</v>
      </c>
    </row>
    <row r="763" spans="1:2">
      <c r="A763" s="11" t="s">
        <v>394</v>
      </c>
      <c r="B763" s="12">
        <v>762</v>
      </c>
    </row>
    <row r="764" spans="1:2">
      <c r="A764" s="11" t="s">
        <v>89</v>
      </c>
      <c r="B764" s="12">
        <v>763</v>
      </c>
    </row>
    <row r="765" spans="1:2">
      <c r="A765" s="11" t="s">
        <v>532</v>
      </c>
      <c r="B765" s="12">
        <v>764</v>
      </c>
    </row>
    <row r="766" spans="1:2">
      <c r="A766" s="11" t="s">
        <v>215</v>
      </c>
      <c r="B766" s="12">
        <v>765</v>
      </c>
    </row>
    <row r="767" spans="1:2">
      <c r="A767" s="11" t="s">
        <v>1197</v>
      </c>
      <c r="B767" s="12">
        <v>766</v>
      </c>
    </row>
    <row r="768" spans="1:2">
      <c r="A768" s="11" t="s">
        <v>767</v>
      </c>
      <c r="B768" s="12">
        <v>767</v>
      </c>
    </row>
    <row r="769" spans="1:2">
      <c r="A769" s="11" t="s">
        <v>643</v>
      </c>
      <c r="B769" s="12">
        <v>768</v>
      </c>
    </row>
    <row r="770" spans="1:2">
      <c r="A770" s="11" t="s">
        <v>1198</v>
      </c>
      <c r="B770" s="12">
        <v>769</v>
      </c>
    </row>
    <row r="771" spans="1:2">
      <c r="A771" s="11" t="s">
        <v>646</v>
      </c>
      <c r="B771" s="12">
        <v>770</v>
      </c>
    </row>
    <row r="772" spans="1:2">
      <c r="A772" s="11" t="s">
        <v>523</v>
      </c>
      <c r="B772" s="12">
        <v>771</v>
      </c>
    </row>
    <row r="773" spans="1:2">
      <c r="A773" s="11" t="s">
        <v>712</v>
      </c>
      <c r="B773" s="12">
        <v>772</v>
      </c>
    </row>
    <row r="774" spans="1:2">
      <c r="A774" s="11" t="s">
        <v>525</v>
      </c>
      <c r="B774" s="12">
        <v>773</v>
      </c>
    </row>
    <row r="775" spans="1:2">
      <c r="A775" s="11" t="s">
        <v>1200</v>
      </c>
      <c r="B775" s="12">
        <v>774</v>
      </c>
    </row>
    <row r="776" spans="1:2">
      <c r="A776" s="11" t="s">
        <v>656</v>
      </c>
      <c r="B776" s="12">
        <v>775</v>
      </c>
    </row>
    <row r="777" spans="1:2">
      <c r="A777" s="11" t="s">
        <v>496</v>
      </c>
      <c r="B777" s="12">
        <v>776</v>
      </c>
    </row>
    <row r="778" spans="1:2">
      <c r="A778" s="11" t="s">
        <v>880</v>
      </c>
      <c r="B778" s="12">
        <v>777</v>
      </c>
    </row>
    <row r="779" spans="1:2">
      <c r="A779" s="11" t="s">
        <v>533</v>
      </c>
      <c r="B779" s="12">
        <v>778</v>
      </c>
    </row>
    <row r="780" spans="1:2">
      <c r="A780" s="11" t="s">
        <v>1042</v>
      </c>
      <c r="B780" s="12">
        <v>779</v>
      </c>
    </row>
    <row r="781" spans="1:2">
      <c r="A781" s="11" t="s">
        <v>613</v>
      </c>
      <c r="B781" s="12">
        <v>780</v>
      </c>
    </row>
    <row r="782" spans="1:2">
      <c r="A782" s="11" t="s">
        <v>375</v>
      </c>
      <c r="B782" s="12">
        <v>781</v>
      </c>
    </row>
    <row r="783" spans="1:2">
      <c r="A783" s="11" t="s">
        <v>964</v>
      </c>
      <c r="B783" s="12">
        <v>782</v>
      </c>
    </row>
    <row r="784" spans="1:2">
      <c r="A784" s="11" t="s">
        <v>1217</v>
      </c>
      <c r="B784" s="12">
        <v>783</v>
      </c>
    </row>
    <row r="785" spans="1:2">
      <c r="A785" s="11" t="s">
        <v>421</v>
      </c>
      <c r="B785" s="12">
        <v>784</v>
      </c>
    </row>
    <row r="786" spans="1:2">
      <c r="A786" s="11" t="s">
        <v>233</v>
      </c>
      <c r="B786" s="12">
        <v>785</v>
      </c>
    </row>
    <row r="787" spans="1:2">
      <c r="A787" s="11" t="s">
        <v>667</v>
      </c>
      <c r="B787" s="12">
        <v>786</v>
      </c>
    </row>
    <row r="788" spans="1:2">
      <c r="A788" s="11" t="s">
        <v>534</v>
      </c>
      <c r="B788" s="12">
        <v>787</v>
      </c>
    </row>
    <row r="789" spans="1:2">
      <c r="A789" s="11" t="s">
        <v>730</v>
      </c>
      <c r="B789" s="12">
        <v>788</v>
      </c>
    </row>
    <row r="790" spans="1:2">
      <c r="A790" s="11" t="s">
        <v>867</v>
      </c>
      <c r="B790" s="12">
        <v>789</v>
      </c>
    </row>
    <row r="791" spans="1:2">
      <c r="A791" s="11" t="s">
        <v>636</v>
      </c>
      <c r="B791" s="12">
        <v>790</v>
      </c>
    </row>
    <row r="792" spans="1:2">
      <c r="A792" s="11" t="s">
        <v>1094</v>
      </c>
      <c r="B792" s="12">
        <v>791</v>
      </c>
    </row>
    <row r="793" spans="1:2">
      <c r="A793" s="11" t="s">
        <v>448</v>
      </c>
      <c r="B793" s="12">
        <v>792</v>
      </c>
    </row>
    <row r="794" spans="1:2">
      <c r="A794" s="11" t="s">
        <v>676</v>
      </c>
      <c r="B794" s="12">
        <v>793</v>
      </c>
    </row>
    <row r="795" spans="1:2">
      <c r="A795" s="11" t="s">
        <v>954</v>
      </c>
      <c r="B795" s="12">
        <v>794</v>
      </c>
    </row>
    <row r="796" spans="1:2">
      <c r="A796" s="11" t="s">
        <v>545</v>
      </c>
      <c r="B796" s="12">
        <v>795</v>
      </c>
    </row>
    <row r="797" spans="1:2">
      <c r="A797" s="11" t="s">
        <v>355</v>
      </c>
      <c r="B797" s="12">
        <v>796</v>
      </c>
    </row>
    <row r="798" spans="1:2">
      <c r="A798" s="11" t="s">
        <v>669</v>
      </c>
      <c r="B798" s="12">
        <v>797</v>
      </c>
    </row>
    <row r="799" spans="1:2">
      <c r="A799" s="11" t="s">
        <v>1078</v>
      </c>
      <c r="B799" s="12">
        <v>798</v>
      </c>
    </row>
    <row r="800" spans="1:2">
      <c r="A800" s="11" t="s">
        <v>495</v>
      </c>
      <c r="B800" s="12">
        <v>799</v>
      </c>
    </row>
    <row r="801" spans="1:2">
      <c r="A801" s="11" t="s">
        <v>716</v>
      </c>
      <c r="B801" s="12">
        <v>800</v>
      </c>
    </row>
    <row r="802" spans="1:2">
      <c r="A802" s="11" t="s">
        <v>678</v>
      </c>
      <c r="B802" s="12">
        <v>801</v>
      </c>
    </row>
    <row r="803" spans="1:2">
      <c r="A803" s="11" t="s">
        <v>714</v>
      </c>
      <c r="B803" s="12">
        <v>802</v>
      </c>
    </row>
    <row r="804" spans="1:2">
      <c r="A804" s="11" t="s">
        <v>1141</v>
      </c>
      <c r="B804" s="12">
        <v>803</v>
      </c>
    </row>
    <row r="805" spans="1:2">
      <c r="A805" s="11" t="s">
        <v>651</v>
      </c>
      <c r="B805" s="12">
        <v>804</v>
      </c>
    </row>
    <row r="806" spans="1:2">
      <c r="A806" s="11" t="s">
        <v>759</v>
      </c>
      <c r="B806" s="12">
        <v>805</v>
      </c>
    </row>
    <row r="807" spans="1:2">
      <c r="A807" s="11" t="s">
        <v>572</v>
      </c>
      <c r="B807" s="12">
        <v>806</v>
      </c>
    </row>
    <row r="808" spans="1:2">
      <c r="A808" s="11" t="s">
        <v>1239</v>
      </c>
      <c r="B808" s="12">
        <v>807</v>
      </c>
    </row>
    <row r="809" spans="1:2">
      <c r="A809" s="11" t="s">
        <v>1163</v>
      </c>
      <c r="B809" s="12">
        <v>808</v>
      </c>
    </row>
    <row r="810" spans="1:2">
      <c r="A810" s="11" t="s">
        <v>327</v>
      </c>
      <c r="B810" s="12">
        <v>809</v>
      </c>
    </row>
    <row r="811" spans="1:2">
      <c r="A811" s="11" t="s">
        <v>677</v>
      </c>
      <c r="B811" s="12">
        <v>810</v>
      </c>
    </row>
    <row r="812" spans="1:2">
      <c r="A812" s="11" t="s">
        <v>486</v>
      </c>
      <c r="B812" s="12">
        <v>811</v>
      </c>
    </row>
    <row r="813" spans="1:2">
      <c r="A813" s="11" t="s">
        <v>1202</v>
      </c>
      <c r="B813" s="12">
        <v>812</v>
      </c>
    </row>
    <row r="814" spans="1:2">
      <c r="A814" s="11" t="s">
        <v>894</v>
      </c>
      <c r="B814" s="12">
        <v>813</v>
      </c>
    </row>
    <row r="815" spans="1:2">
      <c r="A815" s="11" t="s">
        <v>1126</v>
      </c>
      <c r="B815" s="12">
        <v>814</v>
      </c>
    </row>
    <row r="816" spans="1:2">
      <c r="A816" s="11" t="s">
        <v>490</v>
      </c>
      <c r="B816" s="12">
        <v>815</v>
      </c>
    </row>
    <row r="817" spans="1:2">
      <c r="A817" s="11" t="s">
        <v>980</v>
      </c>
      <c r="B817" s="12">
        <v>816</v>
      </c>
    </row>
    <row r="818" spans="1:2">
      <c r="A818" s="11" t="s">
        <v>364</v>
      </c>
      <c r="B818" s="12">
        <v>817</v>
      </c>
    </row>
    <row r="819" spans="1:2">
      <c r="A819" s="11" t="s">
        <v>528</v>
      </c>
      <c r="B819" s="12">
        <v>818</v>
      </c>
    </row>
    <row r="820" spans="1:2">
      <c r="A820" s="11" t="s">
        <v>1176</v>
      </c>
      <c r="B820" s="12">
        <v>819</v>
      </c>
    </row>
    <row r="821" spans="1:2">
      <c r="A821" s="11" t="s">
        <v>396</v>
      </c>
      <c r="B821" s="12">
        <v>820</v>
      </c>
    </row>
    <row r="822" spans="1:2">
      <c r="A822" s="11" t="s">
        <v>1192</v>
      </c>
      <c r="B822" s="12">
        <v>821</v>
      </c>
    </row>
    <row r="823" spans="1:2">
      <c r="A823" s="11" t="s">
        <v>924</v>
      </c>
      <c r="B823" s="12">
        <v>822</v>
      </c>
    </row>
    <row r="824" spans="1:2">
      <c r="A824" s="11" t="s">
        <v>1022</v>
      </c>
      <c r="B824" s="12">
        <v>823</v>
      </c>
    </row>
    <row r="825" spans="1:2">
      <c r="A825" s="11" t="s">
        <v>1218</v>
      </c>
      <c r="B825" s="12">
        <v>824</v>
      </c>
    </row>
    <row r="826" spans="1:2">
      <c r="A826" s="11" t="s">
        <v>398</v>
      </c>
      <c r="B826" s="12">
        <v>825</v>
      </c>
    </row>
    <row r="827" spans="1:2">
      <c r="A827" s="11" t="s">
        <v>505</v>
      </c>
      <c r="B827" s="12">
        <v>826</v>
      </c>
    </row>
    <row r="828" spans="1:2">
      <c r="A828" s="11" t="s">
        <v>1190</v>
      </c>
      <c r="B828" s="12">
        <v>827</v>
      </c>
    </row>
    <row r="829" spans="1:2">
      <c r="A829" s="11" t="s">
        <v>280</v>
      </c>
      <c r="B829" s="12">
        <v>828</v>
      </c>
    </row>
    <row r="830" spans="1:2">
      <c r="A830" s="11" t="s">
        <v>1153</v>
      </c>
      <c r="B830" s="12">
        <v>829</v>
      </c>
    </row>
    <row r="831" spans="1:2">
      <c r="A831" s="11" t="s">
        <v>275</v>
      </c>
      <c r="B831" s="12">
        <v>830</v>
      </c>
    </row>
    <row r="832" spans="1:2">
      <c r="A832" s="11" t="s">
        <v>620</v>
      </c>
      <c r="B832" s="12">
        <v>831</v>
      </c>
    </row>
    <row r="833" spans="1:2">
      <c r="A833" s="11" t="s">
        <v>417</v>
      </c>
      <c r="B833" s="12">
        <v>832</v>
      </c>
    </row>
    <row r="834" spans="1:2">
      <c r="A834" s="11" t="s">
        <v>400</v>
      </c>
      <c r="B834" s="12">
        <v>833</v>
      </c>
    </row>
    <row r="835" spans="1:2">
      <c r="A835" s="11" t="s">
        <v>981</v>
      </c>
      <c r="B835" s="12">
        <v>834</v>
      </c>
    </row>
    <row r="836" spans="1:2">
      <c r="A836" s="11" t="s">
        <v>221</v>
      </c>
      <c r="B836" s="12">
        <v>835</v>
      </c>
    </row>
    <row r="837" spans="1:2">
      <c r="A837" s="11" t="s">
        <v>403</v>
      </c>
      <c r="B837" s="12">
        <v>836</v>
      </c>
    </row>
    <row r="838" spans="1:2">
      <c r="A838" s="11" t="s">
        <v>1074</v>
      </c>
      <c r="B838" s="12">
        <v>837</v>
      </c>
    </row>
    <row r="839" spans="1:2">
      <c r="A839" s="11" t="s">
        <v>1050</v>
      </c>
      <c r="B839" s="12">
        <v>838</v>
      </c>
    </row>
    <row r="840" spans="1:2">
      <c r="A840" s="11" t="s">
        <v>1171</v>
      </c>
      <c r="B840" s="12">
        <v>839</v>
      </c>
    </row>
    <row r="841" spans="1:2">
      <c r="A841" s="11" t="s">
        <v>637</v>
      </c>
      <c r="B841" s="12">
        <v>840</v>
      </c>
    </row>
    <row r="842" spans="1:2">
      <c r="A842" s="11" t="s">
        <v>663</v>
      </c>
      <c r="B842" s="12">
        <v>841</v>
      </c>
    </row>
    <row r="843" spans="1:2">
      <c r="A843" s="11" t="s">
        <v>696</v>
      </c>
      <c r="B843" s="12">
        <v>842</v>
      </c>
    </row>
    <row r="844" spans="1:2">
      <c r="A844" s="11" t="s">
        <v>506</v>
      </c>
      <c r="B844" s="12">
        <v>843</v>
      </c>
    </row>
    <row r="845" spans="1:2">
      <c r="A845" s="11" t="s">
        <v>111</v>
      </c>
      <c r="B845" s="12">
        <v>844</v>
      </c>
    </row>
    <row r="846" spans="1:2">
      <c r="A846" s="11" t="s">
        <v>942</v>
      </c>
      <c r="B846" s="12">
        <v>845</v>
      </c>
    </row>
    <row r="847" spans="1:2">
      <c r="A847" s="11" t="s">
        <v>1002</v>
      </c>
      <c r="B847" s="12">
        <v>846</v>
      </c>
    </row>
    <row r="848" spans="1:2">
      <c r="A848" s="11" t="s">
        <v>540</v>
      </c>
      <c r="B848" s="12">
        <v>847</v>
      </c>
    </row>
    <row r="849" spans="1:2">
      <c r="A849" s="11" t="s">
        <v>1255</v>
      </c>
      <c r="B849" s="12">
        <v>848</v>
      </c>
    </row>
    <row r="850" spans="1:2">
      <c r="A850" s="11" t="s">
        <v>517</v>
      </c>
      <c r="B850" s="12">
        <v>849</v>
      </c>
    </row>
    <row r="851" spans="1:2">
      <c r="A851" s="11" t="s">
        <v>1073</v>
      </c>
      <c r="B851" s="12">
        <v>850</v>
      </c>
    </row>
    <row r="852" spans="1:2">
      <c r="A852" s="11" t="s">
        <v>593</v>
      </c>
      <c r="B852" s="12">
        <v>851</v>
      </c>
    </row>
    <row r="853" spans="1:2">
      <c r="A853" s="11" t="s">
        <v>1086</v>
      </c>
      <c r="B853" s="12">
        <v>852</v>
      </c>
    </row>
    <row r="854" spans="1:2">
      <c r="A854" s="11" t="s">
        <v>683</v>
      </c>
      <c r="B854" s="12">
        <v>853</v>
      </c>
    </row>
    <row r="855" spans="1:2">
      <c r="A855" s="11" t="s">
        <v>514</v>
      </c>
      <c r="B855" s="12">
        <v>854</v>
      </c>
    </row>
    <row r="856" spans="1:2">
      <c r="A856" s="11" t="s">
        <v>633</v>
      </c>
      <c r="B856" s="12">
        <v>855</v>
      </c>
    </row>
    <row r="857" spans="1:2">
      <c r="A857" s="11" t="s">
        <v>682</v>
      </c>
      <c r="B857" s="12">
        <v>856</v>
      </c>
    </row>
    <row r="858" spans="1:2">
      <c r="A858" s="11" t="s">
        <v>387</v>
      </c>
      <c r="B858" s="12">
        <v>857</v>
      </c>
    </row>
    <row r="859" spans="1:2">
      <c r="A859" s="11" t="s">
        <v>581</v>
      </c>
      <c r="B859" s="12">
        <v>858</v>
      </c>
    </row>
    <row r="860" spans="1:2">
      <c r="A860" s="11" t="s">
        <v>923</v>
      </c>
      <c r="B860" s="12">
        <v>859</v>
      </c>
    </row>
    <row r="861" spans="1:2">
      <c r="A861" s="11" t="s">
        <v>1237</v>
      </c>
      <c r="B861" s="12">
        <v>860</v>
      </c>
    </row>
    <row r="862" spans="1:2">
      <c r="A862" s="11" t="s">
        <v>1446</v>
      </c>
      <c r="B862" s="12">
        <v>861</v>
      </c>
    </row>
    <row r="863" spans="1:2">
      <c r="A863" s="11" t="s">
        <v>785</v>
      </c>
      <c r="B863" s="12">
        <v>862</v>
      </c>
    </row>
    <row r="864" spans="1:2">
      <c r="A864" s="11" t="s">
        <v>1201</v>
      </c>
      <c r="B864" s="12">
        <v>863</v>
      </c>
    </row>
    <row r="865" spans="1:2">
      <c r="A865" s="11" t="s">
        <v>399</v>
      </c>
      <c r="B865" s="12">
        <v>864</v>
      </c>
    </row>
    <row r="866" spans="1:2">
      <c r="A866" s="11" t="s">
        <v>1121</v>
      </c>
      <c r="B866" s="12">
        <v>865</v>
      </c>
    </row>
    <row r="867" spans="1:2">
      <c r="A867" s="11" t="s">
        <v>1104</v>
      </c>
      <c r="B867" s="12">
        <v>866</v>
      </c>
    </row>
    <row r="868" spans="1:2">
      <c r="A868" s="11" t="s">
        <v>986</v>
      </c>
      <c r="B868" s="12">
        <v>867</v>
      </c>
    </row>
    <row r="869" spans="1:2">
      <c r="A869" s="11" t="s">
        <v>1191</v>
      </c>
      <c r="B869" s="12">
        <v>868</v>
      </c>
    </row>
    <row r="870" spans="1:2">
      <c r="A870" s="11" t="s">
        <v>988</v>
      </c>
      <c r="B870" s="12">
        <v>869</v>
      </c>
    </row>
    <row r="871" spans="1:2">
      <c r="A871" s="11" t="s">
        <v>638</v>
      </c>
      <c r="B871" s="12">
        <v>870</v>
      </c>
    </row>
    <row r="872" spans="1:2">
      <c r="A872" s="11" t="s">
        <v>615</v>
      </c>
      <c r="B872" s="12">
        <v>871</v>
      </c>
    </row>
    <row r="873" spans="1:2">
      <c r="A873" s="11" t="s">
        <v>1132</v>
      </c>
      <c r="B873" s="12">
        <v>872</v>
      </c>
    </row>
    <row r="874" spans="1:2">
      <c r="A874" s="11" t="s">
        <v>509</v>
      </c>
      <c r="B874" s="12">
        <v>873</v>
      </c>
    </row>
    <row r="875" spans="1:2">
      <c r="A875" s="11" t="s">
        <v>654</v>
      </c>
      <c r="B875" s="12">
        <v>874</v>
      </c>
    </row>
    <row r="876" spans="1:2">
      <c r="A876" s="11" t="s">
        <v>519</v>
      </c>
      <c r="B876" s="12">
        <v>875</v>
      </c>
    </row>
    <row r="877" spans="1:2">
      <c r="A877" s="11" t="s">
        <v>522</v>
      </c>
      <c r="B877" s="12">
        <v>876</v>
      </c>
    </row>
    <row r="878" spans="1:2">
      <c r="A878" s="11" t="s">
        <v>1320</v>
      </c>
      <c r="B878" s="12">
        <v>877</v>
      </c>
    </row>
    <row r="879" spans="1:2">
      <c r="A879" s="11" t="s">
        <v>1182</v>
      </c>
      <c r="B879" s="12">
        <v>878</v>
      </c>
    </row>
    <row r="880" spans="1:2">
      <c r="A880" s="11" t="s">
        <v>1173</v>
      </c>
      <c r="B880" s="12">
        <v>879</v>
      </c>
    </row>
    <row r="881" spans="1:2">
      <c r="A881" s="11" t="s">
        <v>1019</v>
      </c>
      <c r="B881" s="12">
        <v>880</v>
      </c>
    </row>
    <row r="882" spans="1:2">
      <c r="A882" s="11" t="s">
        <v>1350</v>
      </c>
      <c r="B882" s="12">
        <v>881</v>
      </c>
    </row>
    <row r="883" spans="1:2">
      <c r="A883" s="11" t="s">
        <v>1113</v>
      </c>
      <c r="B883" s="12">
        <v>882</v>
      </c>
    </row>
    <row r="884" spans="1:2">
      <c r="A884" s="11" t="s">
        <v>450</v>
      </c>
      <c r="B884" s="12">
        <v>883</v>
      </c>
    </row>
    <row r="885" spans="1:2">
      <c r="A885" s="11" t="s">
        <v>390</v>
      </c>
      <c r="B885" s="12">
        <v>884</v>
      </c>
    </row>
    <row r="886" spans="1:2">
      <c r="A886" s="11" t="s">
        <v>1351</v>
      </c>
      <c r="B886" s="12">
        <v>885</v>
      </c>
    </row>
    <row r="887" spans="1:2">
      <c r="A887" s="11" t="s">
        <v>574</v>
      </c>
      <c r="B887" s="12">
        <v>886</v>
      </c>
    </row>
    <row r="888" spans="1:2">
      <c r="A888" s="11" t="s">
        <v>187</v>
      </c>
      <c r="B888" s="12">
        <v>887</v>
      </c>
    </row>
    <row r="889" spans="1:2">
      <c r="A889" s="11" t="s">
        <v>412</v>
      </c>
      <c r="B889" s="12">
        <v>888</v>
      </c>
    </row>
    <row r="890" spans="1:2">
      <c r="A890" s="11" t="s">
        <v>1108</v>
      </c>
      <c r="B890" s="12">
        <v>889</v>
      </c>
    </row>
    <row r="891" spans="1:2">
      <c r="A891" s="11" t="s">
        <v>371</v>
      </c>
      <c r="B891" s="12">
        <v>890</v>
      </c>
    </row>
    <row r="892" spans="1:2">
      <c r="A892" s="11" t="s">
        <v>926</v>
      </c>
      <c r="B892" s="12">
        <v>891</v>
      </c>
    </row>
    <row r="893" spans="1:2">
      <c r="A893" s="11" t="s">
        <v>1137</v>
      </c>
      <c r="B893" s="12">
        <v>892</v>
      </c>
    </row>
    <row r="894" spans="1:2">
      <c r="A894" s="11" t="s">
        <v>834</v>
      </c>
      <c r="B894" s="12">
        <v>893</v>
      </c>
    </row>
    <row r="895" spans="1:2">
      <c r="A895" s="11" t="s">
        <v>60</v>
      </c>
      <c r="B895" s="12">
        <v>894</v>
      </c>
    </row>
    <row r="896" spans="1:2">
      <c r="A896" s="11" t="s">
        <v>1004</v>
      </c>
      <c r="B896" s="12">
        <v>895</v>
      </c>
    </row>
    <row r="897" spans="1:2">
      <c r="A897" s="11" t="s">
        <v>1014</v>
      </c>
      <c r="B897" s="12">
        <v>896</v>
      </c>
    </row>
    <row r="898" spans="1:2">
      <c r="A898" s="11" t="s">
        <v>511</v>
      </c>
      <c r="B898" s="12">
        <v>897</v>
      </c>
    </row>
    <row r="899" spans="1:2">
      <c r="A899" s="11" t="s">
        <v>1053</v>
      </c>
      <c r="B899" s="12">
        <v>898</v>
      </c>
    </row>
    <row r="900" spans="1:2">
      <c r="A900" s="11" t="s">
        <v>1034</v>
      </c>
      <c r="B900" s="12">
        <v>899</v>
      </c>
    </row>
    <row r="901" spans="1:2">
      <c r="A901" s="11" t="s">
        <v>512</v>
      </c>
      <c r="B901" s="12">
        <v>900</v>
      </c>
    </row>
    <row r="902" spans="1:2">
      <c r="A902" s="11" t="s">
        <v>93</v>
      </c>
      <c r="B902" s="12">
        <v>901</v>
      </c>
    </row>
    <row r="903" spans="1:2">
      <c r="A903" s="11" t="s">
        <v>695</v>
      </c>
      <c r="B903" s="12">
        <v>902</v>
      </c>
    </row>
    <row r="904" spans="1:2">
      <c r="A904" s="11" t="s">
        <v>1324</v>
      </c>
      <c r="B904" s="12">
        <v>903</v>
      </c>
    </row>
    <row r="905" spans="1:2">
      <c r="A905" s="11" t="s">
        <v>1130</v>
      </c>
      <c r="B905" s="12">
        <v>904</v>
      </c>
    </row>
    <row r="906" spans="1:2">
      <c r="A906" s="11" t="s">
        <v>1189</v>
      </c>
      <c r="B906" s="12">
        <v>905</v>
      </c>
    </row>
    <row r="907" spans="1:2">
      <c r="A907" s="11" t="s">
        <v>1003</v>
      </c>
      <c r="B907" s="12">
        <v>906</v>
      </c>
    </row>
    <row r="908" spans="1:2">
      <c r="A908" s="11" t="s">
        <v>299</v>
      </c>
      <c r="B908" s="12">
        <v>907</v>
      </c>
    </row>
    <row r="909" spans="1:2">
      <c r="A909" s="11" t="s">
        <v>653</v>
      </c>
      <c r="B909" s="12">
        <v>908</v>
      </c>
    </row>
    <row r="910" spans="1:2">
      <c r="A910" s="11" t="s">
        <v>402</v>
      </c>
      <c r="B910" s="12">
        <v>909</v>
      </c>
    </row>
    <row r="911" spans="1:2">
      <c r="A911" s="11" t="s">
        <v>137</v>
      </c>
      <c r="B911" s="12">
        <v>910</v>
      </c>
    </row>
    <row r="912" spans="1:2">
      <c r="A912" s="11" t="s">
        <v>489</v>
      </c>
      <c r="B912" s="12">
        <v>911</v>
      </c>
    </row>
    <row r="913" spans="1:2">
      <c r="A913" s="11" t="s">
        <v>1139</v>
      </c>
      <c r="B913" s="12">
        <v>912</v>
      </c>
    </row>
    <row r="914" spans="1:2">
      <c r="A914" s="11" t="s">
        <v>1250</v>
      </c>
      <c r="B914" s="12">
        <v>913</v>
      </c>
    </row>
    <row r="915" spans="1:2">
      <c r="A915" s="11" t="s">
        <v>255</v>
      </c>
      <c r="B915" s="12">
        <v>914</v>
      </c>
    </row>
    <row r="916" spans="1:2">
      <c r="A916" s="11" t="s">
        <v>1194</v>
      </c>
      <c r="B916" s="12">
        <v>915</v>
      </c>
    </row>
    <row r="917" spans="1:2">
      <c r="A917" s="11" t="s">
        <v>594</v>
      </c>
      <c r="B917" s="12">
        <v>916</v>
      </c>
    </row>
    <row r="918" spans="1:2">
      <c r="A918" s="11" t="s">
        <v>987</v>
      </c>
      <c r="B918" s="12">
        <v>917</v>
      </c>
    </row>
    <row r="919" spans="1:2">
      <c r="A919" s="11" t="s">
        <v>717</v>
      </c>
      <c r="B919" s="12">
        <v>918</v>
      </c>
    </row>
    <row r="920" spans="1:2">
      <c r="A920" s="11" t="s">
        <v>285</v>
      </c>
      <c r="B920" s="12">
        <v>919</v>
      </c>
    </row>
    <row r="921" spans="1:2">
      <c r="A921" s="11" t="s">
        <v>587</v>
      </c>
      <c r="B921" s="12">
        <v>920</v>
      </c>
    </row>
    <row r="922" spans="1:2">
      <c r="A922" s="11" t="s">
        <v>1257</v>
      </c>
      <c r="B922" s="12">
        <v>921</v>
      </c>
    </row>
    <row r="923" spans="1:2">
      <c r="A923" s="11" t="s">
        <v>91</v>
      </c>
      <c r="B923" s="12">
        <v>922</v>
      </c>
    </row>
    <row r="924" spans="1:2">
      <c r="A924" s="11" t="s">
        <v>832</v>
      </c>
      <c r="B924" s="12">
        <v>923</v>
      </c>
    </row>
    <row r="925" spans="1:2">
      <c r="A925" s="11" t="s">
        <v>61</v>
      </c>
      <c r="B925" s="12">
        <v>924</v>
      </c>
    </row>
    <row r="926" spans="1:2">
      <c r="A926" s="11" t="s">
        <v>313</v>
      </c>
      <c r="B926" s="12">
        <v>925</v>
      </c>
    </row>
    <row r="927" spans="1:2">
      <c r="A927" s="11" t="s">
        <v>163</v>
      </c>
      <c r="B927" s="12">
        <v>926</v>
      </c>
    </row>
    <row r="928" spans="1:2">
      <c r="A928" s="11" t="s">
        <v>1064</v>
      </c>
      <c r="B928" s="12">
        <v>927</v>
      </c>
    </row>
    <row r="929" spans="1:2">
      <c r="A929" s="11" t="s">
        <v>428</v>
      </c>
      <c r="B929" s="12">
        <v>928</v>
      </c>
    </row>
    <row r="930" spans="1:2">
      <c r="A930" s="11" t="s">
        <v>1015</v>
      </c>
      <c r="B930" s="12">
        <v>929</v>
      </c>
    </row>
    <row r="931" spans="1:2">
      <c r="A931" s="11" t="s">
        <v>1006</v>
      </c>
      <c r="B931" s="12">
        <v>930</v>
      </c>
    </row>
    <row r="932" spans="1:2">
      <c r="A932" s="11" t="s">
        <v>1245</v>
      </c>
      <c r="B932" s="12">
        <v>931</v>
      </c>
    </row>
    <row r="933" spans="1:2">
      <c r="A933" s="11" t="s">
        <v>1213</v>
      </c>
      <c r="B933" s="12">
        <v>932</v>
      </c>
    </row>
    <row r="934" spans="1:2">
      <c r="A934" s="11" t="s">
        <v>685</v>
      </c>
      <c r="B934" s="12">
        <v>933</v>
      </c>
    </row>
    <row r="935" spans="1:2">
      <c r="A935" s="11" t="s">
        <v>713</v>
      </c>
      <c r="B935" s="12">
        <v>934</v>
      </c>
    </row>
    <row r="936" spans="1:2">
      <c r="A936" s="11" t="s">
        <v>1241</v>
      </c>
      <c r="B936" s="12">
        <v>935</v>
      </c>
    </row>
    <row r="937" spans="1:2">
      <c r="A937" s="11" t="s">
        <v>806</v>
      </c>
      <c r="B937" s="12">
        <v>936</v>
      </c>
    </row>
    <row r="938" spans="1:2">
      <c r="A938" s="11" t="s">
        <v>297</v>
      </c>
      <c r="B938" s="12">
        <v>937</v>
      </c>
    </row>
    <row r="939" spans="1:2">
      <c r="A939" s="11" t="s">
        <v>508</v>
      </c>
      <c r="B939" s="12">
        <v>938</v>
      </c>
    </row>
    <row r="940" spans="1:2">
      <c r="A940" s="11" t="s">
        <v>1110</v>
      </c>
      <c r="B940" s="12">
        <v>939</v>
      </c>
    </row>
    <row r="941" spans="1:2">
      <c r="A941" s="11" t="s">
        <v>1030</v>
      </c>
      <c r="B941" s="12">
        <v>940</v>
      </c>
    </row>
    <row r="942" spans="1:2">
      <c r="A942" s="11" t="s">
        <v>997</v>
      </c>
      <c r="B942" s="12">
        <v>941</v>
      </c>
    </row>
    <row r="943" spans="1:2">
      <c r="A943" s="11" t="s">
        <v>104</v>
      </c>
      <c r="B943" s="12">
        <v>942</v>
      </c>
    </row>
    <row r="944" spans="1:2">
      <c r="A944" s="11" t="s">
        <v>1203</v>
      </c>
      <c r="B944" s="12">
        <v>943</v>
      </c>
    </row>
    <row r="945" spans="1:2">
      <c r="A945" s="11" t="s">
        <v>960</v>
      </c>
      <c r="B945" s="12">
        <v>944</v>
      </c>
    </row>
    <row r="946" spans="1:2">
      <c r="A946" s="11" t="s">
        <v>435</v>
      </c>
      <c r="B946" s="12">
        <v>945</v>
      </c>
    </row>
    <row r="947" spans="1:2">
      <c r="A947" s="11" t="s">
        <v>1180</v>
      </c>
      <c r="B947" s="12">
        <v>946</v>
      </c>
    </row>
    <row r="948" spans="1:2">
      <c r="A948" s="11" t="s">
        <v>1043</v>
      </c>
      <c r="B948" s="12">
        <v>947</v>
      </c>
    </row>
    <row r="949" spans="1:2">
      <c r="A949" s="11" t="s">
        <v>1109</v>
      </c>
      <c r="B949" s="12">
        <v>948</v>
      </c>
    </row>
    <row r="950" spans="1:2">
      <c r="A950" s="11" t="s">
        <v>1146</v>
      </c>
      <c r="B950" s="12">
        <v>949</v>
      </c>
    </row>
    <row r="951" spans="1:2">
      <c r="A951" s="11" t="s">
        <v>541</v>
      </c>
      <c r="B951" s="12">
        <v>950</v>
      </c>
    </row>
    <row r="952" spans="1:2">
      <c r="A952" s="11" t="s">
        <v>649</v>
      </c>
      <c r="B952" s="12">
        <v>951</v>
      </c>
    </row>
    <row r="953" spans="1:2">
      <c r="A953" s="11" t="s">
        <v>425</v>
      </c>
      <c r="B953" s="12">
        <v>952</v>
      </c>
    </row>
    <row r="954" spans="1:2">
      <c r="A954" s="11" t="s">
        <v>1095</v>
      </c>
      <c r="B954" s="12">
        <v>953</v>
      </c>
    </row>
    <row r="955" spans="1:2">
      <c r="A955" s="11" t="s">
        <v>1175</v>
      </c>
      <c r="B955" s="12">
        <v>954</v>
      </c>
    </row>
    <row r="956" spans="1:2">
      <c r="A956" s="11" t="s">
        <v>1084</v>
      </c>
      <c r="B956" s="12">
        <v>955</v>
      </c>
    </row>
    <row r="957" spans="1:2">
      <c r="A957" s="11" t="s">
        <v>1058</v>
      </c>
      <c r="B957" s="12">
        <v>956</v>
      </c>
    </row>
    <row r="958" spans="1:2">
      <c r="A958" s="11" t="s">
        <v>991</v>
      </c>
      <c r="B958" s="12">
        <v>957</v>
      </c>
    </row>
    <row r="959" spans="1:2">
      <c r="A959" s="11" t="s">
        <v>196</v>
      </c>
      <c r="B959" s="12">
        <v>958</v>
      </c>
    </row>
    <row r="960" spans="1:2">
      <c r="A960" s="11" t="s">
        <v>1075</v>
      </c>
      <c r="B960" s="12">
        <v>959</v>
      </c>
    </row>
    <row r="961" spans="1:2">
      <c r="A961" s="11" t="s">
        <v>1067</v>
      </c>
      <c r="B961" s="12">
        <v>960</v>
      </c>
    </row>
    <row r="962" spans="1:2">
      <c r="A962" s="11" t="s">
        <v>904</v>
      </c>
      <c r="B962" s="12">
        <v>961</v>
      </c>
    </row>
    <row r="963" spans="1:2">
      <c r="A963" s="11" t="s">
        <v>1244</v>
      </c>
      <c r="B963" s="12">
        <v>962</v>
      </c>
    </row>
    <row r="964" spans="1:2">
      <c r="A964" s="11" t="s">
        <v>890</v>
      </c>
      <c r="B964" s="12">
        <v>963</v>
      </c>
    </row>
    <row r="965" spans="1:2">
      <c r="A965" s="11" t="s">
        <v>648</v>
      </c>
      <c r="B965" s="12">
        <v>964</v>
      </c>
    </row>
    <row r="966" spans="1:2">
      <c r="A966" s="11" t="s">
        <v>647</v>
      </c>
      <c r="B966" s="12">
        <v>965</v>
      </c>
    </row>
    <row r="967" spans="1:2">
      <c r="A967" s="11" t="s">
        <v>1256</v>
      </c>
      <c r="B967" s="12">
        <v>966</v>
      </c>
    </row>
    <row r="968" spans="1:2">
      <c r="A968" s="11" t="s">
        <v>1131</v>
      </c>
      <c r="B968" s="12">
        <v>967</v>
      </c>
    </row>
    <row r="969" spans="1:2">
      <c r="A969" s="11" t="s">
        <v>680</v>
      </c>
      <c r="B969" s="12">
        <v>968</v>
      </c>
    </row>
    <row r="970" spans="1:2">
      <c r="A970" s="11" t="s">
        <v>391</v>
      </c>
      <c r="B970" s="12">
        <v>969</v>
      </c>
    </row>
    <row r="971" spans="1:2">
      <c r="A971" s="11" t="s">
        <v>1090</v>
      </c>
      <c r="B971" s="12">
        <v>970</v>
      </c>
    </row>
    <row r="972" spans="1:2">
      <c r="A972" s="11" t="s">
        <v>1231</v>
      </c>
      <c r="B972" s="12">
        <v>971</v>
      </c>
    </row>
    <row r="973" spans="1:2">
      <c r="A973" s="11" t="s">
        <v>102</v>
      </c>
      <c r="B973" s="12">
        <v>972</v>
      </c>
    </row>
    <row r="974" spans="1:2">
      <c r="A974" s="11" t="s">
        <v>103</v>
      </c>
      <c r="B974" s="12">
        <v>973</v>
      </c>
    </row>
    <row r="975" spans="1:2">
      <c r="A975" s="11" t="s">
        <v>308</v>
      </c>
      <c r="B975" s="12">
        <v>974</v>
      </c>
    </row>
    <row r="976" spans="1:2">
      <c r="A976" s="11" t="s">
        <v>1029</v>
      </c>
      <c r="B976" s="12">
        <v>975</v>
      </c>
    </row>
    <row r="977" spans="1:2">
      <c r="A977" s="11" t="s">
        <v>891</v>
      </c>
      <c r="B977" s="12">
        <v>976</v>
      </c>
    </row>
    <row r="978" spans="1:2">
      <c r="A978" s="11" t="s">
        <v>1145</v>
      </c>
      <c r="B978" s="12">
        <v>977</v>
      </c>
    </row>
    <row r="979" spans="1:2">
      <c r="A979" s="11" t="s">
        <v>88</v>
      </c>
      <c r="B979" s="12">
        <v>978</v>
      </c>
    </row>
    <row r="980" spans="1:2">
      <c r="A980" s="11" t="s">
        <v>1091</v>
      </c>
      <c r="B980" s="12">
        <v>979</v>
      </c>
    </row>
    <row r="981" spans="1:2">
      <c r="A981" s="11" t="s">
        <v>1057</v>
      </c>
      <c r="B981" s="12">
        <v>980</v>
      </c>
    </row>
    <row r="982" spans="1:2">
      <c r="A982" s="11" t="s">
        <v>1049</v>
      </c>
      <c r="B982" s="12">
        <v>981</v>
      </c>
    </row>
    <row r="983" spans="1:2">
      <c r="A983" s="11" t="s">
        <v>538</v>
      </c>
      <c r="B983" s="12">
        <v>982</v>
      </c>
    </row>
    <row r="984" spans="1:2">
      <c r="A984" s="11" t="s">
        <v>830</v>
      </c>
      <c r="B984" s="12">
        <v>983</v>
      </c>
    </row>
    <row r="985" spans="1:2">
      <c r="A985" s="11" t="s">
        <v>619</v>
      </c>
      <c r="B985" s="12">
        <v>984</v>
      </c>
    </row>
    <row r="986" spans="1:2">
      <c r="A986" s="11" t="s">
        <v>996</v>
      </c>
      <c r="B986" s="12">
        <v>985</v>
      </c>
    </row>
    <row r="987" spans="1:2">
      <c r="A987" s="11" t="s">
        <v>1080</v>
      </c>
      <c r="B987" s="12">
        <v>986</v>
      </c>
    </row>
    <row r="988" spans="1:2">
      <c r="A988" s="11" t="s">
        <v>1059</v>
      </c>
      <c r="B988" s="12">
        <v>987</v>
      </c>
    </row>
    <row r="989" spans="1:2">
      <c r="A989" s="11" t="s">
        <v>1140</v>
      </c>
      <c r="B989" s="12">
        <v>988</v>
      </c>
    </row>
    <row r="990" spans="1:2">
      <c r="A990" s="11" t="s">
        <v>1214</v>
      </c>
      <c r="B990" s="12">
        <v>989</v>
      </c>
    </row>
    <row r="991" spans="1:2">
      <c r="A991" s="11" t="s">
        <v>427</v>
      </c>
      <c r="B991" s="12">
        <v>990</v>
      </c>
    </row>
    <row r="992" spans="1:2">
      <c r="A992" s="11" t="s">
        <v>1225</v>
      </c>
      <c r="B992" s="12">
        <v>991</v>
      </c>
    </row>
    <row r="993" spans="1:2">
      <c r="A993" s="11" t="s">
        <v>1048</v>
      </c>
      <c r="B993" s="12">
        <v>992</v>
      </c>
    </row>
    <row r="994" spans="1:2">
      <c r="A994" s="11" t="s">
        <v>94</v>
      </c>
      <c r="B994" s="12">
        <v>993</v>
      </c>
    </row>
    <row r="995" spans="1:2">
      <c r="A995" s="11" t="s">
        <v>1154</v>
      </c>
      <c r="B995" s="12">
        <v>994</v>
      </c>
    </row>
    <row r="996" spans="1:2">
      <c r="A996" s="11" t="s">
        <v>1247</v>
      </c>
      <c r="B996" s="12">
        <v>995</v>
      </c>
    </row>
    <row r="997" spans="1:2">
      <c r="A997" s="11" t="s">
        <v>1161</v>
      </c>
      <c r="B997" s="12">
        <v>996</v>
      </c>
    </row>
    <row r="998" spans="1:2">
      <c r="A998" s="11" t="s">
        <v>835</v>
      </c>
      <c r="B998" s="12">
        <v>997</v>
      </c>
    </row>
    <row r="999" spans="1:2">
      <c r="A999" s="11" t="s">
        <v>823</v>
      </c>
      <c r="B999" s="12">
        <v>998</v>
      </c>
    </row>
    <row r="1000" spans="1:2">
      <c r="A1000" s="11" t="s">
        <v>1038</v>
      </c>
      <c r="B1000" s="12">
        <v>999</v>
      </c>
    </row>
    <row r="1001" spans="1:2">
      <c r="A1001" s="11" t="s">
        <v>1246</v>
      </c>
      <c r="B1001" s="12">
        <v>1000</v>
      </c>
    </row>
    <row r="1002" spans="1:2">
      <c r="A1002" s="11" t="s">
        <v>274</v>
      </c>
      <c r="B1002" s="12">
        <v>1001</v>
      </c>
    </row>
    <row r="1003" spans="1:2">
      <c r="A1003" s="11" t="s">
        <v>1097</v>
      </c>
      <c r="B1003" s="12">
        <v>1002</v>
      </c>
    </row>
    <row r="1004" spans="1:2">
      <c r="A1004" s="11" t="s">
        <v>831</v>
      </c>
      <c r="B1004" s="12">
        <v>1003</v>
      </c>
    </row>
    <row r="1005" spans="1:2">
      <c r="A1005" s="11" t="s">
        <v>499</v>
      </c>
      <c r="B1005" s="12">
        <v>1004</v>
      </c>
    </row>
    <row r="1006" spans="1:2">
      <c r="A1006" s="11" t="s">
        <v>90</v>
      </c>
      <c r="B1006" s="12">
        <v>1005</v>
      </c>
    </row>
    <row r="1007" spans="1:2">
      <c r="A1007" s="11" t="s">
        <v>1253</v>
      </c>
      <c r="B1007" s="12">
        <v>1006</v>
      </c>
    </row>
    <row r="1008" spans="1:2">
      <c r="A1008" s="11" t="s">
        <v>1055</v>
      </c>
      <c r="B1008" s="12">
        <v>1007</v>
      </c>
    </row>
    <row r="1009" spans="1:2">
      <c r="A1009" s="11" t="s">
        <v>1147</v>
      </c>
      <c r="B1009" s="12">
        <v>1008</v>
      </c>
    </row>
    <row r="1010" spans="1:2">
      <c r="A1010" s="11" t="s">
        <v>888</v>
      </c>
      <c r="B1010" s="12">
        <v>1009</v>
      </c>
    </row>
    <row r="1011" spans="1:2">
      <c r="A1011" s="11" t="s">
        <v>1135</v>
      </c>
      <c r="B1011" s="12">
        <v>1010</v>
      </c>
    </row>
    <row r="1012" spans="1:2">
      <c r="A1012" s="11" t="s">
        <v>484</v>
      </c>
      <c r="B1012" s="12">
        <v>1011</v>
      </c>
    </row>
    <row r="1013" spans="1:2">
      <c r="A1013" s="11" t="s">
        <v>1093</v>
      </c>
      <c r="B1013" s="12">
        <v>1012</v>
      </c>
    </row>
    <row r="1014" spans="1:2">
      <c r="A1014" s="11" t="s">
        <v>1083</v>
      </c>
      <c r="B1014" s="12">
        <v>1013</v>
      </c>
    </row>
    <row r="1015" spans="1:2">
      <c r="A1015" s="11" t="s">
        <v>1170</v>
      </c>
      <c r="B1015" s="12">
        <v>1014</v>
      </c>
    </row>
    <row r="1016" spans="1:2">
      <c r="A1016" s="11" t="s">
        <v>878</v>
      </c>
      <c r="B1016" s="12">
        <v>1015</v>
      </c>
    </row>
    <row r="1017" spans="1:2">
      <c r="A1017" s="11" t="s">
        <v>1054</v>
      </c>
      <c r="B1017" s="12">
        <v>1016</v>
      </c>
    </row>
    <row r="1018" spans="1:2">
      <c r="A1018" s="11" t="s">
        <v>1045</v>
      </c>
      <c r="B1018" s="12">
        <v>1017</v>
      </c>
    </row>
    <row r="1019" spans="1:2">
      <c r="A1019" s="11" t="s">
        <v>1008</v>
      </c>
      <c r="B1019" s="12">
        <v>1018</v>
      </c>
    </row>
    <row r="1020" spans="1:2">
      <c r="A1020" s="11" t="s">
        <v>304</v>
      </c>
      <c r="B1020" s="12">
        <v>1019</v>
      </c>
    </row>
    <row r="1021" spans="1:2">
      <c r="A1021" s="11" t="s">
        <v>697</v>
      </c>
      <c r="B1021" s="12">
        <v>1020</v>
      </c>
    </row>
    <row r="1022" spans="1:2">
      <c r="A1022" s="11" t="s">
        <v>1041</v>
      </c>
      <c r="B1022" s="12">
        <v>1021</v>
      </c>
    </row>
    <row r="1023" spans="1:2">
      <c r="A1023" s="11" t="s">
        <v>1155</v>
      </c>
      <c r="B1023" s="12">
        <v>1022</v>
      </c>
    </row>
    <row r="1024" spans="1:2">
      <c r="A1024" s="11" t="s">
        <v>1082</v>
      </c>
      <c r="B1024" s="12">
        <v>1023</v>
      </c>
    </row>
    <row r="1025" spans="1:2">
      <c r="A1025" s="11" t="s">
        <v>1158</v>
      </c>
      <c r="B1025" s="12">
        <v>1024</v>
      </c>
    </row>
    <row r="1026" spans="1:2">
      <c r="A1026" s="11" t="s">
        <v>1185</v>
      </c>
      <c r="B1026" s="12">
        <v>1025</v>
      </c>
    </row>
    <row r="1027" spans="1:2">
      <c r="A1027" s="11" t="s">
        <v>1167</v>
      </c>
      <c r="B1027" s="12">
        <v>1026</v>
      </c>
    </row>
    <row r="1028" spans="1:2">
      <c r="A1028" s="11" t="s">
        <v>1060</v>
      </c>
      <c r="B1028" s="12">
        <v>1027</v>
      </c>
    </row>
    <row r="1029" spans="1:2">
      <c r="A1029" s="11" t="s">
        <v>1111</v>
      </c>
      <c r="B1029" s="12">
        <v>1028</v>
      </c>
    </row>
    <row r="1030" spans="1:2">
      <c r="A1030" s="11" t="s">
        <v>1120</v>
      </c>
      <c r="B1030" s="12">
        <v>1029</v>
      </c>
    </row>
    <row r="1031" spans="1:2">
      <c r="A1031" s="11" t="s">
        <v>1196</v>
      </c>
      <c r="B1031" s="12">
        <v>1030</v>
      </c>
    </row>
    <row r="1032" spans="1:2">
      <c r="A1032" s="11" t="s">
        <v>1152</v>
      </c>
      <c r="B1032" s="12">
        <v>1031</v>
      </c>
    </row>
    <row r="1033" spans="1:2">
      <c r="A1033" s="11" t="s">
        <v>681</v>
      </c>
      <c r="B1033" s="12">
        <v>1032</v>
      </c>
    </row>
    <row r="1034" spans="1:2">
      <c r="A1034" s="11" t="s">
        <v>674</v>
      </c>
      <c r="B1034" s="12">
        <v>1033</v>
      </c>
    </row>
    <row r="1035" spans="1:2">
      <c r="A1035" s="11" t="s">
        <v>1047</v>
      </c>
      <c r="B1035" s="12">
        <v>1034</v>
      </c>
    </row>
    <row r="1036" spans="1:2">
      <c r="A1036" s="11" t="s">
        <v>1087</v>
      </c>
      <c r="B1036" s="12">
        <v>1035</v>
      </c>
    </row>
    <row r="1037" spans="1:2">
      <c r="A1037" s="11" t="s">
        <v>1009</v>
      </c>
      <c r="B1037" s="12">
        <v>1036</v>
      </c>
    </row>
    <row r="1038" spans="1:2">
      <c r="A1038" s="11" t="s">
        <v>1226</v>
      </c>
      <c r="B1038" s="12">
        <v>1037</v>
      </c>
    </row>
    <row r="1039" spans="1:2">
      <c r="A1039" s="11" t="s">
        <v>1156</v>
      </c>
      <c r="B1039" s="12">
        <v>1038</v>
      </c>
    </row>
    <row r="1040" spans="1:2">
      <c r="A1040" s="11" t="s">
        <v>1325</v>
      </c>
      <c r="B1040" s="12">
        <v>1039</v>
      </c>
    </row>
    <row r="1041" spans="1:2">
      <c r="A1041" s="11" t="s">
        <v>1179</v>
      </c>
      <c r="B1041" s="12">
        <v>1040</v>
      </c>
    </row>
    <row r="1042" spans="1:2">
      <c r="A1042" s="11" t="s">
        <v>1293</v>
      </c>
      <c r="B1042" s="12">
        <v>1041</v>
      </c>
    </row>
    <row r="1043" spans="1:2">
      <c r="A1043" s="11" t="s">
        <v>1063</v>
      </c>
      <c r="B1043" s="12">
        <v>1042</v>
      </c>
    </row>
    <row r="1044" spans="1:2">
      <c r="A1044" s="11" t="s">
        <v>1024</v>
      </c>
      <c r="B1044" s="12">
        <v>1043</v>
      </c>
    </row>
    <row r="1045" spans="1:2">
      <c r="A1045" s="11" t="s">
        <v>1211</v>
      </c>
      <c r="B1045" s="12">
        <v>1044</v>
      </c>
    </row>
    <row r="1046" spans="1:2">
      <c r="A1046" s="11" t="s">
        <v>1165</v>
      </c>
      <c r="B1046" s="12">
        <v>1045</v>
      </c>
    </row>
    <row r="1047" spans="1:2">
      <c r="A1047" s="11" t="s">
        <v>106</v>
      </c>
      <c r="B1047" s="12">
        <v>1046</v>
      </c>
    </row>
    <row r="1048" spans="1:2">
      <c r="A1048" s="11" t="s">
        <v>1056</v>
      </c>
      <c r="B1048" s="12">
        <v>1047</v>
      </c>
    </row>
    <row r="1049" spans="1:2">
      <c r="A1049" s="11" t="s">
        <v>1069</v>
      </c>
      <c r="B1049" s="12">
        <v>1048</v>
      </c>
    </row>
    <row r="1050" spans="1:2">
      <c r="A1050" s="11" t="s">
        <v>994</v>
      </c>
      <c r="B1050" s="12">
        <v>1049</v>
      </c>
    </row>
    <row r="1051" spans="1:2">
      <c r="A1051" s="11" t="s">
        <v>1181</v>
      </c>
      <c r="B1051" s="12">
        <v>1050</v>
      </c>
    </row>
    <row r="1052" spans="1:2">
      <c r="A1052" s="11" t="s">
        <v>1085</v>
      </c>
      <c r="B1052" s="12">
        <v>1051</v>
      </c>
    </row>
    <row r="1053" spans="1:2">
      <c r="A1053" s="11" t="s">
        <v>1150</v>
      </c>
      <c r="B1053" s="12">
        <v>1052</v>
      </c>
    </row>
    <row r="1054" spans="1:2">
      <c r="A1054" s="11" t="s">
        <v>409</v>
      </c>
      <c r="B1054" s="12">
        <v>1053</v>
      </c>
    </row>
    <row r="1055" spans="1:2">
      <c r="A1055" s="11" t="s">
        <v>397</v>
      </c>
      <c r="B1055" s="12">
        <v>1054</v>
      </c>
    </row>
    <row r="1056" spans="1:2">
      <c r="A1056" s="11" t="s">
        <v>1164</v>
      </c>
      <c r="B1056" s="12">
        <v>1055</v>
      </c>
    </row>
    <row r="1057" spans="1:2">
      <c r="A1057" s="11" t="s">
        <v>1188</v>
      </c>
      <c r="B1057" s="12">
        <v>1056</v>
      </c>
    </row>
    <row r="1058" spans="1:2">
      <c r="A1058" s="11" t="s">
        <v>1172</v>
      </c>
      <c r="B1058" s="12">
        <v>1057</v>
      </c>
    </row>
    <row r="1059" spans="1:2">
      <c r="A1059" s="11" t="s">
        <v>1138</v>
      </c>
      <c r="B1059" s="12">
        <v>1058</v>
      </c>
    </row>
    <row r="1060" spans="1:2">
      <c r="A1060" s="11" t="s">
        <v>1070</v>
      </c>
      <c r="B1060" s="12">
        <v>1059</v>
      </c>
    </row>
    <row r="1061" spans="1:2">
      <c r="A1061" s="11" t="s">
        <v>1347</v>
      </c>
      <c r="B1061" s="12">
        <v>1060</v>
      </c>
    </row>
    <row r="1062" spans="1:2">
      <c r="A1062" s="11" t="s">
        <v>1115</v>
      </c>
      <c r="B1062" s="12">
        <v>1061</v>
      </c>
    </row>
    <row r="1063" spans="1:2">
      <c r="A1063" s="11" t="s">
        <v>1013</v>
      </c>
      <c r="B1063" s="12">
        <v>1062</v>
      </c>
    </row>
    <row r="1064" spans="1:2">
      <c r="A1064" s="11" t="s">
        <v>286</v>
      </c>
      <c r="B1064" s="12">
        <v>1063</v>
      </c>
    </row>
    <row r="1065" spans="1:2">
      <c r="A1065" s="11" t="s">
        <v>1102</v>
      </c>
      <c r="B1065" s="12">
        <v>1064</v>
      </c>
    </row>
    <row r="1066" spans="1:2">
      <c r="A1066" s="11" t="s">
        <v>1071</v>
      </c>
      <c r="B1066" s="12">
        <v>1065</v>
      </c>
    </row>
    <row r="1067" spans="1:2">
      <c r="A1067" s="11" t="s">
        <v>1224</v>
      </c>
      <c r="B1067" s="12">
        <v>1066</v>
      </c>
    </row>
    <row r="1068" spans="1:2">
      <c r="A1068" s="11" t="s">
        <v>998</v>
      </c>
      <c r="B1068" s="12">
        <v>1067</v>
      </c>
    </row>
    <row r="1069" spans="1:2">
      <c r="A1069" s="11" t="s">
        <v>1051</v>
      </c>
      <c r="B1069" s="12">
        <v>1068</v>
      </c>
    </row>
    <row r="1070" spans="1:2">
      <c r="A1070" s="11" t="s">
        <v>1068</v>
      </c>
      <c r="B1070" s="12">
        <v>1069</v>
      </c>
    </row>
    <row r="1071" spans="1:2">
      <c r="A1071" s="11" t="s">
        <v>1025</v>
      </c>
      <c r="B1071" s="12">
        <v>1070</v>
      </c>
    </row>
    <row r="1072" spans="1:2">
      <c r="A1072" s="11" t="s">
        <v>902</v>
      </c>
      <c r="B1072" s="12">
        <v>1071</v>
      </c>
    </row>
    <row r="1073" spans="1:2">
      <c r="A1073" s="11" t="s">
        <v>1036</v>
      </c>
      <c r="B1073" s="12">
        <v>1072</v>
      </c>
    </row>
    <row r="1074" spans="1:2">
      <c r="A1074" s="11" t="s">
        <v>1136</v>
      </c>
      <c r="B1074" s="12">
        <v>1073</v>
      </c>
    </row>
    <row r="1075" spans="1:2">
      <c r="A1075" s="11" t="s">
        <v>1076</v>
      </c>
      <c r="B1075" s="12">
        <v>1074</v>
      </c>
    </row>
    <row r="1076" spans="1:2">
      <c r="A1076" s="11" t="s">
        <v>314</v>
      </c>
      <c r="B1076" s="12">
        <v>1075</v>
      </c>
    </row>
    <row r="1077" spans="1:2">
      <c r="A1077" s="11" t="s">
        <v>1096</v>
      </c>
      <c r="B1077" s="12">
        <v>1076</v>
      </c>
    </row>
    <row r="1078" spans="1:2">
      <c r="A1078" s="11" t="s">
        <v>1174</v>
      </c>
      <c r="B1078" s="12">
        <v>1077</v>
      </c>
    </row>
    <row r="1079" spans="1:2">
      <c r="A1079" s="11" t="s">
        <v>1133</v>
      </c>
      <c r="B1079" s="12">
        <v>1078</v>
      </c>
    </row>
    <row r="1080" spans="1:2">
      <c r="A1080" s="11" t="s">
        <v>1061</v>
      </c>
      <c r="B1080" s="12">
        <v>1079</v>
      </c>
    </row>
    <row r="1081" spans="1:2">
      <c r="A1081" s="11" t="s">
        <v>1027</v>
      </c>
      <c r="B1081" s="12">
        <v>1080</v>
      </c>
    </row>
    <row r="1082" spans="1:2">
      <c r="A1082" s="11" t="s">
        <v>1193</v>
      </c>
      <c r="B1082" s="12">
        <v>1081</v>
      </c>
    </row>
    <row r="1083" spans="1:2">
      <c r="A1083" s="11" t="s">
        <v>1302</v>
      </c>
      <c r="B1083" s="12">
        <v>1082</v>
      </c>
    </row>
    <row r="1084" spans="1:2">
      <c r="A1084" s="11" t="s">
        <v>1016</v>
      </c>
      <c r="B1084" s="12">
        <v>1083</v>
      </c>
    </row>
    <row r="1085" spans="1:2">
      <c r="A1085" s="11" t="s">
        <v>1101</v>
      </c>
      <c r="B1085" s="12">
        <v>1084</v>
      </c>
    </row>
    <row r="1086" spans="1:2">
      <c r="A1086" s="11" t="s">
        <v>1112</v>
      </c>
      <c r="B1086" s="12">
        <v>1085</v>
      </c>
    </row>
    <row r="1087" spans="1:2">
      <c r="A1087" s="11" t="s">
        <v>1148</v>
      </c>
      <c r="B1087" s="12">
        <v>1086</v>
      </c>
    </row>
    <row r="1088" spans="1:2">
      <c r="A1088" s="11" t="s">
        <v>1052</v>
      </c>
      <c r="B1088" s="12">
        <v>1087</v>
      </c>
    </row>
    <row r="1089" spans="1:2">
      <c r="A1089" s="11" t="s">
        <v>92</v>
      </c>
      <c r="B1089" s="12">
        <v>1088</v>
      </c>
    </row>
    <row r="1090" spans="1:2">
      <c r="A1090" s="11" t="s">
        <v>1323</v>
      </c>
      <c r="B1090" s="12">
        <v>1089</v>
      </c>
    </row>
    <row r="1091" spans="1:2">
      <c r="A1091" s="11" t="s">
        <v>1092</v>
      </c>
      <c r="B1091" s="12">
        <v>1090</v>
      </c>
    </row>
    <row r="1092" spans="1:2">
      <c r="A1092" s="11" t="s">
        <v>249</v>
      </c>
      <c r="B1092" s="12">
        <v>1091</v>
      </c>
    </row>
    <row r="1093" spans="1:2">
      <c r="A1093" s="11" t="s">
        <v>1106</v>
      </c>
      <c r="B1093" s="12">
        <v>1092</v>
      </c>
    </row>
    <row r="1094" spans="1:2">
      <c r="A1094" s="11" t="s">
        <v>1100</v>
      </c>
      <c r="B1094" s="12">
        <v>1093</v>
      </c>
    </row>
    <row r="1095" spans="1:2">
      <c r="A1095" s="11" t="s">
        <v>684</v>
      </c>
      <c r="B1095" s="12">
        <v>1094</v>
      </c>
    </row>
    <row r="1096" spans="1:2">
      <c r="A1096" s="11" t="s">
        <v>1143</v>
      </c>
      <c r="B1096" s="12">
        <v>1095</v>
      </c>
    </row>
    <row r="1097" spans="1:2">
      <c r="A1097" s="11" t="s">
        <v>1077</v>
      </c>
      <c r="B1097" s="12">
        <v>1096</v>
      </c>
    </row>
    <row r="1098" spans="1:2">
      <c r="A1098" s="11" t="s">
        <v>1046</v>
      </c>
      <c r="B1098" s="12">
        <v>1097</v>
      </c>
    </row>
    <row r="1099" spans="1:2">
      <c r="A1099" s="11" t="s">
        <v>1062</v>
      </c>
      <c r="B1099" s="12">
        <v>1098</v>
      </c>
    </row>
    <row r="1100" spans="1:2">
      <c r="A1100" s="11" t="s">
        <v>1166</v>
      </c>
      <c r="B1100" s="12">
        <v>1099</v>
      </c>
    </row>
    <row r="1101" spans="1:2">
      <c r="A1101" s="11" t="s">
        <v>273</v>
      </c>
      <c r="B1101" s="12">
        <v>1100</v>
      </c>
    </row>
    <row r="1102" spans="1:2">
      <c r="A1102" s="11" t="s">
        <v>665</v>
      </c>
      <c r="B1102" s="12">
        <v>1101</v>
      </c>
    </row>
    <row r="1103" spans="1:2">
      <c r="A1103" s="11" t="s">
        <v>1020</v>
      </c>
      <c r="B1103" s="12">
        <v>1102</v>
      </c>
    </row>
    <row r="1104" spans="1:2">
      <c r="A1104" s="11" t="s">
        <v>1206</v>
      </c>
      <c r="B1104" s="12">
        <v>1103</v>
      </c>
    </row>
    <row r="1105" spans="1:2">
      <c r="A1105" s="11" t="s">
        <v>1254</v>
      </c>
      <c r="B1105" s="12">
        <v>1104</v>
      </c>
    </row>
    <row r="1106" spans="1:2">
      <c r="A1106" s="11" t="s">
        <v>595</v>
      </c>
      <c r="B1106" s="12">
        <v>1105</v>
      </c>
    </row>
    <row r="1107" spans="1:2">
      <c r="A1107" s="11" t="s">
        <v>300</v>
      </c>
      <c r="B1107" s="12">
        <v>1106</v>
      </c>
    </row>
    <row r="1108" spans="1:2">
      <c r="A1108" s="11" t="s">
        <v>993</v>
      </c>
      <c r="B1108" s="12">
        <v>1107</v>
      </c>
    </row>
    <row r="1109" spans="1:2">
      <c r="A1109" s="11" t="s">
        <v>1142</v>
      </c>
      <c r="B1109" s="12">
        <v>1108</v>
      </c>
    </row>
    <row r="1110" spans="1:2">
      <c r="A1110" s="11" t="s">
        <v>1079</v>
      </c>
      <c r="B1110" s="12">
        <v>1109</v>
      </c>
    </row>
    <row r="1111" spans="1:2">
      <c r="A1111" s="11" t="s">
        <v>278</v>
      </c>
      <c r="B1111" s="12">
        <v>1110</v>
      </c>
    </row>
    <row r="1112" spans="1:2">
      <c r="A1112" s="11" t="s">
        <v>1243</v>
      </c>
      <c r="B1112" s="12">
        <v>1111</v>
      </c>
    </row>
    <row r="1113" spans="1:2">
      <c r="A1113" s="11" t="s">
        <v>1018</v>
      </c>
      <c r="B1113" s="12">
        <v>1112</v>
      </c>
    </row>
    <row r="1114" spans="1:2">
      <c r="A1114" s="11" t="s">
        <v>281</v>
      </c>
      <c r="B1114" s="12">
        <v>1113</v>
      </c>
    </row>
    <row r="1115" spans="1:2">
      <c r="A1115" s="11" t="s">
        <v>1134</v>
      </c>
      <c r="B1115" s="12">
        <v>1114</v>
      </c>
    </row>
    <row r="1116" spans="1:2">
      <c r="A1116" s="11" t="s">
        <v>248</v>
      </c>
      <c r="B1116" s="12">
        <v>1115</v>
      </c>
    </row>
    <row r="1117" spans="1:2">
      <c r="A1117" s="11" t="s">
        <v>250</v>
      </c>
      <c r="B1117" s="12">
        <v>1116</v>
      </c>
    </row>
    <row r="1118" spans="1:2">
      <c r="A1118" s="11" t="s">
        <v>1017</v>
      </c>
      <c r="B1118" s="12">
        <v>1117</v>
      </c>
    </row>
    <row r="1119" spans="1:2">
      <c r="A1119" s="11" t="s">
        <v>640</v>
      </c>
      <c r="B1119" s="12">
        <v>1118</v>
      </c>
    </row>
    <row r="1120" spans="1:2">
      <c r="A1120" s="11" t="s">
        <v>879</v>
      </c>
      <c r="B1120" s="12">
        <v>1119</v>
      </c>
    </row>
    <row r="1121" spans="1:2">
      <c r="A1121" s="11" t="s">
        <v>1184</v>
      </c>
      <c r="B1121" s="12">
        <v>1120</v>
      </c>
    </row>
    <row r="1122" spans="1:2">
      <c r="A1122" s="11" t="s">
        <v>1028</v>
      </c>
      <c r="B1122" s="12">
        <v>1121</v>
      </c>
    </row>
    <row r="1123" spans="1:2">
      <c r="A1123" s="11" t="s">
        <v>1089</v>
      </c>
      <c r="B1123" s="12">
        <v>1122</v>
      </c>
    </row>
    <row r="1124" spans="1:2">
      <c r="A1124" s="11" t="s">
        <v>284</v>
      </c>
      <c r="B1124" s="12">
        <v>1123</v>
      </c>
    </row>
    <row r="1125" spans="1:2">
      <c r="A1125" s="11" t="s">
        <v>100</v>
      </c>
      <c r="B1125" s="12">
        <v>1124</v>
      </c>
    </row>
    <row r="1126" spans="1:2">
      <c r="A1126" s="11" t="s">
        <v>1144</v>
      </c>
      <c r="B1126" s="12">
        <v>1125</v>
      </c>
    </row>
    <row r="1127" spans="1:2">
      <c r="A1127" s="11" t="s">
        <v>1105</v>
      </c>
      <c r="B1127" s="12">
        <v>1126</v>
      </c>
    </row>
    <row r="1128" spans="1:2">
      <c r="A1128" s="11" t="s">
        <v>333</v>
      </c>
      <c r="B1128" s="12">
        <v>1127</v>
      </c>
    </row>
    <row r="1129" spans="1:2">
      <c r="A1129" s="11" t="s">
        <v>1248</v>
      </c>
      <c r="B1129" s="12">
        <v>1128</v>
      </c>
    </row>
    <row r="1130" spans="1:2">
      <c r="A1130" s="11" t="s">
        <v>105</v>
      </c>
      <c r="B1130" s="12">
        <v>1129</v>
      </c>
    </row>
    <row r="1131" spans="1:2">
      <c r="A1131" s="11" t="s">
        <v>1103</v>
      </c>
      <c r="B1131" s="12">
        <v>1130</v>
      </c>
    </row>
    <row r="1132" spans="1:2">
      <c r="A1132" s="11" t="s">
        <v>1033</v>
      </c>
      <c r="B1132" s="12">
        <v>1131</v>
      </c>
    </row>
    <row r="1133" spans="1:2">
      <c r="A1133" s="11" t="s">
        <v>1151</v>
      </c>
      <c r="B1133" s="12">
        <v>1132</v>
      </c>
    </row>
    <row r="1134" spans="1:2">
      <c r="A1134" s="11" t="s">
        <v>277</v>
      </c>
      <c r="B1134" s="12">
        <v>1133</v>
      </c>
    </row>
    <row r="1135" spans="1:2">
      <c r="A1135" s="11" t="s">
        <v>1021</v>
      </c>
      <c r="B1135" s="12">
        <v>1134</v>
      </c>
    </row>
    <row r="1136" spans="1:2">
      <c r="A1136" s="11" t="s">
        <v>1107</v>
      </c>
      <c r="B1136" s="12">
        <v>1135</v>
      </c>
    </row>
    <row r="1137" spans="1:2">
      <c r="A1137" s="11" t="s">
        <v>315</v>
      </c>
      <c r="B1137" s="12">
        <v>1136</v>
      </c>
    </row>
    <row r="1138" spans="1:2">
      <c r="A1138" s="11" t="s">
        <v>1099</v>
      </c>
      <c r="B1138" s="12">
        <v>1137</v>
      </c>
    </row>
    <row r="1139" spans="1:2">
      <c r="A1139" s="11" t="s">
        <v>1169</v>
      </c>
      <c r="B1139" s="12">
        <v>1138</v>
      </c>
    </row>
    <row r="1140" spans="1:2">
      <c r="A1140" s="11" t="s">
        <v>272</v>
      </c>
      <c r="B1140" s="12">
        <v>1139</v>
      </c>
    </row>
    <row r="1141" spans="1:2">
      <c r="A1141" s="11" t="s">
        <v>1026</v>
      </c>
      <c r="B1141" s="12">
        <v>1140</v>
      </c>
    </row>
    <row r="1142" spans="1:2">
      <c r="A1142" s="11" t="s">
        <v>283</v>
      </c>
      <c r="B1142" s="12">
        <v>1141</v>
      </c>
    </row>
    <row r="1143" spans="1:2">
      <c r="A1143" s="11" t="s">
        <v>1159</v>
      </c>
      <c r="B1143" s="12">
        <v>1142</v>
      </c>
    </row>
    <row r="1144" spans="1:2">
      <c r="A1144" s="11" t="s">
        <v>271</v>
      </c>
      <c r="B1144" s="12">
        <v>1143</v>
      </c>
    </row>
    <row r="1145" spans="1:2">
      <c r="A1145" s="11" t="s">
        <v>1209</v>
      </c>
      <c r="B1145" s="12">
        <v>1144</v>
      </c>
    </row>
    <row r="1146" spans="1:2">
      <c r="A1146" s="11" t="s">
        <v>639</v>
      </c>
      <c r="B1146" s="12">
        <v>1145</v>
      </c>
    </row>
    <row r="1147" spans="1:2">
      <c r="A1147" s="11" t="s">
        <v>1023</v>
      </c>
      <c r="B1147" s="12">
        <v>1146</v>
      </c>
    </row>
    <row r="1148" spans="1:2">
      <c r="A1148" s="11" t="s">
        <v>1157</v>
      </c>
      <c r="B1148" s="12">
        <v>1147</v>
      </c>
    </row>
    <row r="1149" spans="1:2">
      <c r="A1149" s="11" t="s">
        <v>162</v>
      </c>
      <c r="B1149" s="12">
        <v>1148</v>
      </c>
    </row>
    <row r="1150" spans="1:2">
      <c r="A1150" s="11" t="s">
        <v>1072</v>
      </c>
      <c r="B1150" s="12">
        <v>1149</v>
      </c>
    </row>
    <row r="1151" spans="1:2">
      <c r="A1151" s="11" t="s">
        <v>1208</v>
      </c>
      <c r="B1151" s="12">
        <v>1150</v>
      </c>
    </row>
    <row r="1152" spans="1:2">
      <c r="A1152" s="11" t="s">
        <v>1035</v>
      </c>
      <c r="B1152" s="12">
        <v>1151</v>
      </c>
    </row>
    <row r="1153" spans="1:2">
      <c r="A1153" s="11" t="s">
        <v>332</v>
      </c>
      <c r="B1153" s="12">
        <v>1152</v>
      </c>
    </row>
    <row r="1154" spans="1:2">
      <c r="A1154" s="11" t="s">
        <v>57</v>
      </c>
      <c r="B1154" s="12">
        <v>1153</v>
      </c>
    </row>
    <row r="1155" spans="1:2">
      <c r="A1155" s="11" t="s">
        <v>1149</v>
      </c>
      <c r="B1155" s="12">
        <v>1154</v>
      </c>
    </row>
    <row r="1156" spans="1:2">
      <c r="A1156" s="11" t="s">
        <v>282</v>
      </c>
      <c r="B1156" s="12">
        <v>1155</v>
      </c>
    </row>
    <row r="1157" spans="1:2">
      <c r="A1157" s="11" t="s">
        <v>1162</v>
      </c>
      <c r="B1157" s="12">
        <v>1156</v>
      </c>
    </row>
    <row r="1158" spans="1:2">
      <c r="A1158" s="11" t="s">
        <v>66</v>
      </c>
      <c r="B1158" s="12">
        <v>1157</v>
      </c>
    </row>
    <row r="1159" spans="1:2">
      <c r="A1159" s="11" t="s">
        <v>70</v>
      </c>
      <c r="B1159" s="12">
        <v>1158</v>
      </c>
    </row>
    <row r="1160" spans="1:2">
      <c r="A1160" s="11" t="s">
        <v>1160</v>
      </c>
      <c r="B1160" s="12">
        <v>1159</v>
      </c>
    </row>
    <row r="1161" spans="1:2">
      <c r="A1161" s="11" t="s">
        <v>1353</v>
      </c>
      <c r="B1161" s="12">
        <v>1160</v>
      </c>
    </row>
    <row r="1162" spans="1:2">
      <c r="A1162" s="11" t="s">
        <v>664</v>
      </c>
      <c r="B1162" s="12">
        <v>1161</v>
      </c>
    </row>
    <row r="1163" spans="1:2">
      <c r="A1163" s="11" t="s">
        <v>131</v>
      </c>
      <c r="B1163" s="12">
        <v>1162</v>
      </c>
    </row>
    <row r="1164" spans="1:2">
      <c r="A1164" s="11" t="s">
        <v>1228</v>
      </c>
      <c r="B1164" s="12">
        <v>1163</v>
      </c>
    </row>
    <row r="1165" spans="1:2">
      <c r="A1165" s="11" t="s">
        <v>1204</v>
      </c>
      <c r="B1165" s="12">
        <v>1164</v>
      </c>
    </row>
    <row r="1166" spans="1:2">
      <c r="A1166" s="11" t="s">
        <v>268</v>
      </c>
      <c r="B1166" s="12">
        <v>1165</v>
      </c>
    </row>
    <row r="1167" spans="1:2">
      <c r="A1167" s="11" t="s">
        <v>1210</v>
      </c>
      <c r="B1167" s="12">
        <v>1166</v>
      </c>
    </row>
    <row r="1168" spans="1:2">
      <c r="A1168" s="11" t="s">
        <v>1235</v>
      </c>
      <c r="B1168" s="12">
        <v>1167</v>
      </c>
    </row>
    <row r="1169" spans="1:2">
      <c r="A1169" s="11" t="s">
        <v>1230</v>
      </c>
      <c r="B1169" s="12">
        <v>1168</v>
      </c>
    </row>
    <row r="1170" spans="1:2">
      <c r="A1170" s="11" t="s">
        <v>1114</v>
      </c>
      <c r="B1170" s="12">
        <v>1169</v>
      </c>
    </row>
    <row r="1171" spans="1:2">
      <c r="A1171" s="11" t="s">
        <v>276</v>
      </c>
      <c r="B1171" s="12">
        <v>1170</v>
      </c>
    </row>
    <row r="1172" spans="1:2">
      <c r="A1172" s="11" t="s">
        <v>1081</v>
      </c>
      <c r="B1172" s="12">
        <v>1171</v>
      </c>
    </row>
    <row r="1173" spans="1:2">
      <c r="A1173" s="11" t="s">
        <v>63</v>
      </c>
      <c r="B1173" s="12">
        <v>1172</v>
      </c>
    </row>
    <row r="1174" spans="1:2">
      <c r="A1174" s="11" t="s">
        <v>270</v>
      </c>
      <c r="B1174" s="12">
        <v>1173</v>
      </c>
    </row>
    <row r="1175" spans="1:2">
      <c r="A1175" s="11" t="s">
        <v>1116</v>
      </c>
      <c r="B1175" s="12">
        <v>1174</v>
      </c>
    </row>
    <row r="1176" spans="1:2">
      <c r="A1176" s="11" t="s">
        <v>1205</v>
      </c>
      <c r="B1176" s="12">
        <v>1175</v>
      </c>
    </row>
    <row r="1177" spans="1:2">
      <c r="A1177" s="11" t="s">
        <v>269</v>
      </c>
      <c r="B1177" s="12">
        <v>1176</v>
      </c>
    </row>
    <row r="1178" spans="1:2">
      <c r="A1178" s="11" t="s">
        <v>64</v>
      </c>
      <c r="B1178" s="12">
        <v>1177</v>
      </c>
    </row>
    <row r="1179" spans="1:2">
      <c r="A1179" s="11" t="s">
        <v>65</v>
      </c>
      <c r="B1179" s="12">
        <v>1178</v>
      </c>
    </row>
    <row r="1180" spans="1:2">
      <c r="A1180" s="11" t="s">
        <v>1229</v>
      </c>
      <c r="B1180" s="12">
        <v>1179</v>
      </c>
    </row>
    <row r="1181" spans="1:2">
      <c r="A1181" s="11" t="s">
        <v>1207</v>
      </c>
      <c r="B1181" s="12">
        <v>1180</v>
      </c>
    </row>
    <row r="1182" spans="1:2">
      <c r="A1182" s="11" t="s">
        <v>58</v>
      </c>
      <c r="B1182" s="12">
        <v>1181</v>
      </c>
    </row>
    <row r="1183" spans="1:2">
      <c r="A1183" s="11" t="s">
        <v>62</v>
      </c>
      <c r="B1183" s="12">
        <v>1182</v>
      </c>
    </row>
    <row r="1184" spans="1:2">
      <c r="A1184" s="11" t="s">
        <v>59</v>
      </c>
      <c r="B1184" s="12">
        <v>1183</v>
      </c>
    </row>
  </sheetData>
  <customSheetViews>
    <customSheetView guid="{A824E52F-E541-487D-AEA2-AA7D7B6FC9B9}">
      <selection activeCell="J35" sqref="J35"/>
      <pageMargins left="0.7" right="0.7" top="0.75" bottom="0.75" header="0.3" footer="0.3"/>
    </customSheetView>
    <customSheetView guid="{C3E8E1A1-637B-426A-BF18-7D53CC99CB27}">
      <selection activeCell="J35" sqref="J35"/>
      <pageMargins left="0.7" right="0.7" top="0.75" bottom="0.75" header="0.3" footer="0.3"/>
    </customSheetView>
    <customSheetView guid="{EE724439-0AE2-42DB-B61C-9FD7377B696D}">
      <selection activeCell="J35" sqref="J35"/>
      <pageMargins left="0.7" right="0.7" top="0.75" bottom="0.75" header="0.3" footer="0.3"/>
    </customSheetView>
    <customSheetView guid="{FACB3154-00D7-410F-A03F-C9E76F503C31}" filter="1" showAutoFilter="1">
      <selection sqref="A1:XFD1"/>
      <pageMargins left="0.7" right="0.7" top="0.75" bottom="0.75" header="0.3" footer="0.3"/>
      <autoFilter ref="A1:B1184">
        <filterColumn colId="0">
          <filters>
            <filter val="PH11103E"/>
          </filters>
        </filterColumn>
      </autoFilter>
    </customSheetView>
    <customSheetView guid="{4727AB2C-9E98-4755-A307-D6CDA2C361AD}">
      <selection activeCell="J35" sqref="J35"/>
      <pageMargins left="0.7" right="0.7" top="0.75" bottom="0.75" header="0.3" footer="0.3"/>
    </customSheetView>
    <customSheetView guid="{F284556D-40BE-423E-B9A7-5CE24911F2FE}">
      <selection activeCell="J35" sqref="J35"/>
      <pageMargins left="0.7" right="0.7" top="0.75" bottom="0.75" header="0.3" footer="0.3"/>
    </customSheetView>
    <customSheetView guid="{9BEF1F56-BB75-4488-9A25-6013112001DB}">
      <selection activeCell="J35" sqref="J35"/>
      <pageMargins left="0.7" right="0.7" top="0.75" bottom="0.75" header="0.3" footer="0.3"/>
    </customSheetView>
    <customSheetView guid="{BDF2CBE4-CCF9-474E-9CF3-4780BA45FFC1}">
      <selection activeCell="J35" sqref="J35"/>
      <pageMargins left="0.7" right="0.7" top="0.75" bottom="0.75" header="0.3" footer="0.3"/>
    </customSheetView>
    <customSheetView guid="{2905C813-E77E-48D8-92ED-DC05CF3F44AE}">
      <selection activeCell="J35" sqref="J3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election activeCell="G1" sqref="G1:G1048576"/>
    </sheetView>
  </sheetViews>
  <sheetFormatPr defaultRowHeight="15"/>
  <cols>
    <col min="6" max="6" width="10.7109375" bestFit="1" customWidth="1"/>
  </cols>
  <sheetData>
    <row r="1" spans="1:7" ht="71.25">
      <c r="A1" s="29" t="s">
        <v>1875</v>
      </c>
      <c r="B1" s="29" t="s">
        <v>1876</v>
      </c>
      <c r="C1" s="30" t="s">
        <v>1877</v>
      </c>
      <c r="D1" s="31" t="s">
        <v>1878</v>
      </c>
      <c r="E1" s="31" t="s">
        <v>1879</v>
      </c>
      <c r="F1" s="29" t="s">
        <v>1880</v>
      </c>
      <c r="G1" s="30" t="s">
        <v>1877</v>
      </c>
    </row>
    <row r="2" spans="1:7">
      <c r="A2" s="32" t="s">
        <v>1608</v>
      </c>
      <c r="B2" s="33" t="s">
        <v>1609</v>
      </c>
      <c r="C2" s="34" t="s">
        <v>1881</v>
      </c>
      <c r="D2" s="33">
        <v>33.509630000000001</v>
      </c>
      <c r="E2" s="33">
        <v>-112.047034</v>
      </c>
      <c r="F2" s="33" t="s">
        <v>7</v>
      </c>
      <c r="G2" s="34" t="s">
        <v>1881</v>
      </c>
    </row>
    <row r="3" spans="1:7">
      <c r="A3" s="32" t="s">
        <v>1608</v>
      </c>
      <c r="B3" s="33" t="s">
        <v>1609</v>
      </c>
      <c r="C3" s="34" t="s">
        <v>1882</v>
      </c>
      <c r="D3" s="33">
        <v>33.472923000000002</v>
      </c>
      <c r="E3" s="33">
        <v>-112.179068</v>
      </c>
      <c r="F3" s="33" t="s">
        <v>1647</v>
      </c>
      <c r="G3" s="34" t="s">
        <v>1882</v>
      </c>
    </row>
    <row r="4" spans="1:7">
      <c r="A4" s="32" t="s">
        <v>1608</v>
      </c>
      <c r="B4" s="33" t="s">
        <v>1609</v>
      </c>
      <c r="C4" s="34" t="s">
        <v>1883</v>
      </c>
      <c r="D4" s="33">
        <v>33.480122000000001</v>
      </c>
      <c r="E4" s="33">
        <v>-112.14903200000001</v>
      </c>
      <c r="F4" s="33" t="s">
        <v>5</v>
      </c>
      <c r="G4" s="34" t="s">
        <v>1883</v>
      </c>
    </row>
    <row r="5" spans="1:7">
      <c r="A5" s="32" t="s">
        <v>1608</v>
      </c>
      <c r="B5" s="33" t="s">
        <v>1609</v>
      </c>
      <c r="C5" s="34" t="s">
        <v>1884</v>
      </c>
      <c r="D5" s="33">
        <v>33.433632000000003</v>
      </c>
      <c r="E5" s="33">
        <v>-112.341095</v>
      </c>
      <c r="F5" s="33" t="s">
        <v>34</v>
      </c>
      <c r="G5" s="34" t="s">
        <v>1884</v>
      </c>
    </row>
    <row r="6" spans="1:7">
      <c r="A6" s="32" t="s">
        <v>1608</v>
      </c>
      <c r="B6" s="33" t="s">
        <v>1609</v>
      </c>
      <c r="C6" s="34" t="s">
        <v>1885</v>
      </c>
      <c r="D6" s="33">
        <v>35.193001000000002</v>
      </c>
      <c r="E6" s="33">
        <v>-111.658462</v>
      </c>
      <c r="F6" s="33" t="s">
        <v>13</v>
      </c>
      <c r="G6" s="34" t="s">
        <v>1885</v>
      </c>
    </row>
    <row r="7" spans="1:7">
      <c r="A7" s="32" t="s">
        <v>1608</v>
      </c>
      <c r="B7" s="33" t="s">
        <v>1609</v>
      </c>
      <c r="C7" s="34" t="s">
        <v>1886</v>
      </c>
      <c r="D7" s="33">
        <v>33.667416000000003</v>
      </c>
      <c r="E7" s="33">
        <v>-112.117847</v>
      </c>
      <c r="F7" s="33" t="s">
        <v>14</v>
      </c>
      <c r="G7" s="34" t="s">
        <v>1886</v>
      </c>
    </row>
    <row r="8" spans="1:7">
      <c r="A8" s="32" t="s">
        <v>1608</v>
      </c>
      <c r="B8" s="33" t="s">
        <v>1609</v>
      </c>
      <c r="C8" s="34" t="s">
        <v>1887</v>
      </c>
      <c r="D8" s="33">
        <v>33.495499000000002</v>
      </c>
      <c r="E8" s="33">
        <v>-112.113765</v>
      </c>
      <c r="F8" s="33" t="s">
        <v>1888</v>
      </c>
      <c r="G8" s="34" t="s">
        <v>1887</v>
      </c>
    </row>
    <row r="9" spans="1:7">
      <c r="A9" s="32" t="s">
        <v>1608</v>
      </c>
      <c r="B9" s="33" t="s">
        <v>1609</v>
      </c>
      <c r="C9" s="34" t="s">
        <v>1889</v>
      </c>
      <c r="D9" s="33">
        <v>33.519483999999999</v>
      </c>
      <c r="E9" s="33">
        <v>-112.18593799999999</v>
      </c>
      <c r="F9" s="33" t="s">
        <v>8</v>
      </c>
      <c r="G9" s="34" t="s">
        <v>1889</v>
      </c>
    </row>
    <row r="10" spans="1:7">
      <c r="A10" s="32" t="s">
        <v>1608</v>
      </c>
      <c r="B10" s="33" t="s">
        <v>1609</v>
      </c>
      <c r="C10" s="34" t="s">
        <v>1890</v>
      </c>
      <c r="D10" s="33">
        <v>33.495899000000001</v>
      </c>
      <c r="E10" s="33">
        <v>-112.186268</v>
      </c>
      <c r="F10" s="33" t="s">
        <v>9</v>
      </c>
      <c r="G10" s="34" t="s">
        <v>1890</v>
      </c>
    </row>
    <row r="11" spans="1:7">
      <c r="A11" s="32" t="s">
        <v>1608</v>
      </c>
      <c r="B11" s="33" t="s">
        <v>1609</v>
      </c>
      <c r="C11" s="34" t="s">
        <v>1891</v>
      </c>
      <c r="D11" s="33">
        <v>33.454573000000003</v>
      </c>
      <c r="E11" s="33">
        <v>-111.969053</v>
      </c>
      <c r="F11" s="33" t="s">
        <v>1611</v>
      </c>
      <c r="G11" s="34" t="s">
        <v>1891</v>
      </c>
    </row>
    <row r="12" spans="1:7">
      <c r="A12" s="32" t="s">
        <v>1608</v>
      </c>
      <c r="B12" s="33" t="s">
        <v>1609</v>
      </c>
      <c r="C12" s="34" t="s">
        <v>1892</v>
      </c>
      <c r="D12" s="33">
        <v>33.449506</v>
      </c>
      <c r="E12" s="33">
        <v>-112.150789</v>
      </c>
      <c r="F12" s="33" t="s">
        <v>1893</v>
      </c>
      <c r="G12" s="34" t="s">
        <v>1892</v>
      </c>
    </row>
    <row r="13" spans="1:7">
      <c r="A13" s="32" t="s">
        <v>1608</v>
      </c>
      <c r="B13" s="33" t="s">
        <v>1609</v>
      </c>
      <c r="C13" s="34" t="s">
        <v>1894</v>
      </c>
      <c r="D13" s="33">
        <v>33.462919999999997</v>
      </c>
      <c r="E13" s="33">
        <v>-112.131506</v>
      </c>
      <c r="F13" s="33" t="s">
        <v>1622</v>
      </c>
      <c r="G13" s="34" t="s">
        <v>1894</v>
      </c>
    </row>
    <row r="14" spans="1:7">
      <c r="A14" s="32" t="s">
        <v>1608</v>
      </c>
      <c r="B14" s="33" t="s">
        <v>1609</v>
      </c>
      <c r="C14" s="34" t="s">
        <v>1895</v>
      </c>
      <c r="D14" s="33">
        <v>33.636327999999999</v>
      </c>
      <c r="E14" s="33">
        <v>-112.01375</v>
      </c>
      <c r="F14" s="33" t="s">
        <v>1896</v>
      </c>
      <c r="G14" s="34" t="s">
        <v>1895</v>
      </c>
    </row>
    <row r="15" spans="1:7">
      <c r="A15" s="32" t="s">
        <v>1608</v>
      </c>
      <c r="B15" s="33" t="s">
        <v>1609</v>
      </c>
      <c r="C15" s="34" t="s">
        <v>1897</v>
      </c>
      <c r="D15" s="33">
        <v>33.392552999999999</v>
      </c>
      <c r="E15" s="33">
        <v>-112.132966</v>
      </c>
      <c r="F15" s="33" t="s">
        <v>1898</v>
      </c>
      <c r="G15" s="34" t="s">
        <v>1897</v>
      </c>
    </row>
    <row r="16" spans="1:7">
      <c r="A16" s="32" t="s">
        <v>1608</v>
      </c>
      <c r="B16" s="33" t="s">
        <v>1609</v>
      </c>
      <c r="C16" s="34" t="s">
        <v>1899</v>
      </c>
      <c r="D16" s="33">
        <v>33.406371</v>
      </c>
      <c r="E16" s="33">
        <v>-112.099886</v>
      </c>
      <c r="F16" s="33" t="s">
        <v>1615</v>
      </c>
      <c r="G16" s="34" t="s">
        <v>1899</v>
      </c>
    </row>
    <row r="17" spans="1:7">
      <c r="A17" s="32" t="s">
        <v>1608</v>
      </c>
      <c r="B17" s="33" t="s">
        <v>1609</v>
      </c>
      <c r="C17" s="34" t="s">
        <v>1900</v>
      </c>
      <c r="D17" s="33">
        <v>33.391737999999997</v>
      </c>
      <c r="E17" s="33">
        <v>-112.065606</v>
      </c>
      <c r="F17" s="33" t="s">
        <v>1901</v>
      </c>
      <c r="G17" s="34" t="s">
        <v>1900</v>
      </c>
    </row>
    <row r="18" spans="1:7">
      <c r="A18" s="32" t="s">
        <v>1608</v>
      </c>
      <c r="B18" s="33" t="s">
        <v>1609</v>
      </c>
      <c r="C18" s="34" t="s">
        <v>1902</v>
      </c>
      <c r="D18" s="33">
        <v>33.378287999999998</v>
      </c>
      <c r="E18" s="33">
        <v>-112.09966799999999</v>
      </c>
      <c r="F18" s="33" t="s">
        <v>36</v>
      </c>
      <c r="G18" s="34" t="s">
        <v>1902</v>
      </c>
    </row>
    <row r="19" spans="1:7">
      <c r="A19" s="32" t="s">
        <v>1608</v>
      </c>
      <c r="B19" s="33" t="s">
        <v>1609</v>
      </c>
      <c r="C19" s="34" t="s">
        <v>1903</v>
      </c>
      <c r="D19" s="33">
        <v>33.494273</v>
      </c>
      <c r="E19" s="33">
        <v>-112.216809</v>
      </c>
      <c r="F19" s="33" t="s">
        <v>45</v>
      </c>
      <c r="G19" s="34" t="s">
        <v>1903</v>
      </c>
    </row>
    <row r="20" spans="1:7">
      <c r="A20" s="32" t="s">
        <v>1608</v>
      </c>
      <c r="B20" s="33" t="s">
        <v>1609</v>
      </c>
      <c r="C20" s="34" t="s">
        <v>1904</v>
      </c>
      <c r="D20" s="33">
        <v>33.507612999999999</v>
      </c>
      <c r="E20" s="33">
        <v>-112.23793000000001</v>
      </c>
      <c r="F20" s="33" t="s">
        <v>1905</v>
      </c>
      <c r="G20" s="34" t="s">
        <v>1904</v>
      </c>
    </row>
    <row r="21" spans="1:7">
      <c r="A21" s="32" t="s">
        <v>1608</v>
      </c>
      <c r="B21" s="33" t="s">
        <v>1609</v>
      </c>
      <c r="C21" s="34" t="s">
        <v>1906</v>
      </c>
      <c r="D21" s="33">
        <v>32.130378999999998</v>
      </c>
      <c r="E21" s="33">
        <v>-111.08673</v>
      </c>
      <c r="F21" s="33" t="s">
        <v>24</v>
      </c>
      <c r="G21" s="34" t="s">
        <v>1906</v>
      </c>
    </row>
    <row r="22" spans="1:7">
      <c r="A22" s="32" t="s">
        <v>1608</v>
      </c>
      <c r="B22" s="33" t="s">
        <v>1609</v>
      </c>
      <c r="C22" s="34" t="s">
        <v>1907</v>
      </c>
      <c r="D22" s="33">
        <v>33.495243000000002</v>
      </c>
      <c r="E22" s="33">
        <v>-112.27296</v>
      </c>
      <c r="F22" s="33" t="s">
        <v>1661</v>
      </c>
      <c r="G22" s="34" t="s">
        <v>1907</v>
      </c>
    </row>
    <row r="23" spans="1:7">
      <c r="A23" s="32" t="s">
        <v>1608</v>
      </c>
      <c r="B23" s="33" t="s">
        <v>1609</v>
      </c>
      <c r="C23" s="34" t="s">
        <v>1908</v>
      </c>
      <c r="D23" s="33">
        <v>33.436939000000002</v>
      </c>
      <c r="E23" s="33">
        <v>-112.203892</v>
      </c>
      <c r="F23" s="33" t="s">
        <v>56</v>
      </c>
      <c r="G23" s="34" t="s">
        <v>1908</v>
      </c>
    </row>
    <row r="24" spans="1:7">
      <c r="A24" s="32" t="s">
        <v>1608</v>
      </c>
      <c r="B24" s="33" t="s">
        <v>1609</v>
      </c>
      <c r="C24" s="34" t="s">
        <v>1909</v>
      </c>
      <c r="D24" s="33">
        <v>33.051087000000003</v>
      </c>
      <c r="E24" s="33">
        <v>-112.016037</v>
      </c>
      <c r="F24" s="33" t="s">
        <v>27</v>
      </c>
      <c r="G24" s="34" t="s">
        <v>1909</v>
      </c>
    </row>
    <row r="25" spans="1:7">
      <c r="A25" s="32" t="s">
        <v>1608</v>
      </c>
      <c r="B25" s="33" t="s">
        <v>1609</v>
      </c>
      <c r="C25" s="34" t="s">
        <v>1910</v>
      </c>
      <c r="D25" s="33">
        <v>33.458356999999999</v>
      </c>
      <c r="E25" s="33">
        <v>-112.024534</v>
      </c>
      <c r="F25" s="33" t="s">
        <v>35</v>
      </c>
      <c r="G25" s="34" t="s">
        <v>1910</v>
      </c>
    </row>
    <row r="26" spans="1:7">
      <c r="A26" s="32" t="s">
        <v>1608</v>
      </c>
      <c r="B26" s="33" t="s">
        <v>1609</v>
      </c>
      <c r="C26" s="34" t="s">
        <v>1911</v>
      </c>
      <c r="D26" s="33">
        <v>32.177399999999999</v>
      </c>
      <c r="E26" s="33">
        <v>-111.12701</v>
      </c>
      <c r="F26" s="33" t="s">
        <v>31</v>
      </c>
      <c r="G26" s="34" t="s">
        <v>1911</v>
      </c>
    </row>
    <row r="27" spans="1:7">
      <c r="A27" s="32" t="s">
        <v>1608</v>
      </c>
      <c r="B27" s="33" t="s">
        <v>1609</v>
      </c>
      <c r="C27" s="34" t="s">
        <v>1912</v>
      </c>
      <c r="D27" s="33">
        <v>33.531283999999999</v>
      </c>
      <c r="E27" s="33">
        <v>-112.202726</v>
      </c>
      <c r="F27" s="33" t="s">
        <v>1636</v>
      </c>
      <c r="G27" s="34" t="s">
        <v>1912</v>
      </c>
    </row>
    <row r="28" spans="1:7">
      <c r="A28" s="32" t="s">
        <v>1608</v>
      </c>
      <c r="B28" s="33" t="s">
        <v>1609</v>
      </c>
      <c r="C28" s="34" t="s">
        <v>1913</v>
      </c>
      <c r="D28" s="33">
        <v>33.473632000000002</v>
      </c>
      <c r="E28" s="33">
        <v>-111.98666900000001</v>
      </c>
      <c r="F28" s="33" t="s">
        <v>1639</v>
      </c>
      <c r="G28" s="34" t="s">
        <v>1913</v>
      </c>
    </row>
    <row r="29" spans="1:7">
      <c r="A29" s="32" t="s">
        <v>1608</v>
      </c>
      <c r="B29" s="33" t="s">
        <v>1609</v>
      </c>
      <c r="C29" s="34" t="s">
        <v>1914</v>
      </c>
      <c r="D29" s="33">
        <v>33.712812</v>
      </c>
      <c r="E29" s="33">
        <v>-112.100004</v>
      </c>
      <c r="F29" s="33" t="s">
        <v>1915</v>
      </c>
      <c r="G29" s="34" t="s">
        <v>1914</v>
      </c>
    </row>
    <row r="30" spans="1:7">
      <c r="A30" s="32" t="s">
        <v>1608</v>
      </c>
      <c r="B30" s="33" t="s">
        <v>1609</v>
      </c>
      <c r="C30" s="34" t="s">
        <v>1916</v>
      </c>
      <c r="D30" s="33">
        <v>32.292594000000001</v>
      </c>
      <c r="E30" s="33">
        <v>-110.95612800000001</v>
      </c>
      <c r="F30" s="33" t="s">
        <v>1917</v>
      </c>
      <c r="G30" s="34" t="s">
        <v>1916</v>
      </c>
    </row>
    <row r="31" spans="1:7">
      <c r="A31" s="32" t="s">
        <v>1608</v>
      </c>
      <c r="B31" s="33" t="s">
        <v>1609</v>
      </c>
      <c r="C31" s="34" t="s">
        <v>1918</v>
      </c>
      <c r="D31" s="33">
        <v>33.581265000000002</v>
      </c>
      <c r="E31" s="33">
        <v>-112.08439</v>
      </c>
      <c r="F31" s="33" t="s">
        <v>1623</v>
      </c>
      <c r="G31" s="34" t="s">
        <v>1918</v>
      </c>
    </row>
    <row r="32" spans="1:7">
      <c r="A32" s="32" t="s">
        <v>1608</v>
      </c>
      <c r="B32" s="33" t="s">
        <v>1609</v>
      </c>
      <c r="C32" s="34" t="s">
        <v>1919</v>
      </c>
      <c r="D32" s="33">
        <v>33.509616000000001</v>
      </c>
      <c r="E32" s="33">
        <v>-112.124093</v>
      </c>
      <c r="F32" s="33" t="s">
        <v>1920</v>
      </c>
      <c r="G32" s="34" t="s">
        <v>1919</v>
      </c>
    </row>
    <row r="33" spans="1:7">
      <c r="A33" s="32" t="s">
        <v>1608</v>
      </c>
      <c r="B33" s="33" t="s">
        <v>1609</v>
      </c>
      <c r="C33" s="34" t="s">
        <v>1921</v>
      </c>
      <c r="D33" s="33">
        <v>33.494729999999997</v>
      </c>
      <c r="E33" s="33">
        <v>-112.246993</v>
      </c>
      <c r="F33" s="33" t="s">
        <v>1610</v>
      </c>
      <c r="G33" s="34" t="s">
        <v>1921</v>
      </c>
    </row>
    <row r="34" spans="1:7">
      <c r="A34" s="32" t="s">
        <v>1608</v>
      </c>
      <c r="B34" s="33" t="s">
        <v>1609</v>
      </c>
      <c r="C34" s="34" t="s">
        <v>1922</v>
      </c>
      <c r="D34" s="33">
        <v>33.531526999999997</v>
      </c>
      <c r="E34" s="33">
        <v>-112.186036</v>
      </c>
      <c r="F34" s="33" t="s">
        <v>1923</v>
      </c>
      <c r="G34" s="34" t="s">
        <v>1922</v>
      </c>
    </row>
    <row r="35" spans="1:7">
      <c r="A35" s="32" t="s">
        <v>1608</v>
      </c>
      <c r="B35" s="33" t="s">
        <v>1609</v>
      </c>
      <c r="C35" s="34" t="s">
        <v>1924</v>
      </c>
      <c r="D35" s="33">
        <v>33.552517000000002</v>
      </c>
      <c r="E35" s="33">
        <v>-112.187083</v>
      </c>
      <c r="F35" s="33" t="s">
        <v>1925</v>
      </c>
      <c r="G35" s="34" t="s">
        <v>1924</v>
      </c>
    </row>
    <row r="36" spans="1:7">
      <c r="A36" s="32" t="s">
        <v>1608</v>
      </c>
      <c r="B36" s="33" t="s">
        <v>1609</v>
      </c>
      <c r="C36" s="34" t="s">
        <v>1926</v>
      </c>
      <c r="D36" s="33">
        <v>33.409216000000001</v>
      </c>
      <c r="E36" s="33">
        <v>-111.788989</v>
      </c>
      <c r="F36" s="33" t="s">
        <v>1927</v>
      </c>
      <c r="G36" s="34" t="s">
        <v>1926</v>
      </c>
    </row>
    <row r="37" spans="1:7">
      <c r="A37" s="32" t="s">
        <v>1608</v>
      </c>
      <c r="B37" s="33" t="s">
        <v>1609</v>
      </c>
      <c r="C37" s="34" t="s">
        <v>1928</v>
      </c>
      <c r="D37" s="33">
        <v>33.673191000000003</v>
      </c>
      <c r="E37" s="33">
        <v>-112.624334</v>
      </c>
      <c r="F37" s="33" t="s">
        <v>49</v>
      </c>
      <c r="G37" s="34" t="s">
        <v>1928</v>
      </c>
    </row>
    <row r="38" spans="1:7">
      <c r="A38" s="32" t="s">
        <v>1608</v>
      </c>
      <c r="B38" s="33" t="s">
        <v>1609</v>
      </c>
      <c r="C38" s="34" t="s">
        <v>1929</v>
      </c>
      <c r="D38" s="33">
        <v>33.378081999999999</v>
      </c>
      <c r="E38" s="33">
        <v>-112.057894</v>
      </c>
      <c r="F38" s="33" t="s">
        <v>1930</v>
      </c>
      <c r="G38" s="34" t="s">
        <v>1929</v>
      </c>
    </row>
    <row r="39" spans="1:7">
      <c r="A39" s="32" t="s">
        <v>1608</v>
      </c>
      <c r="B39" s="33" t="s">
        <v>1609</v>
      </c>
      <c r="C39" s="34" t="s">
        <v>1931</v>
      </c>
      <c r="D39" s="33">
        <v>33.442394999999998</v>
      </c>
      <c r="E39" s="33">
        <v>-112.255838</v>
      </c>
      <c r="F39" s="33" t="s">
        <v>1932</v>
      </c>
      <c r="G39" s="34" t="s">
        <v>1931</v>
      </c>
    </row>
    <row r="40" spans="1:7">
      <c r="A40" s="32" t="s">
        <v>1608</v>
      </c>
      <c r="B40" s="33" t="s">
        <v>1609</v>
      </c>
      <c r="C40" s="34" t="s">
        <v>1933</v>
      </c>
      <c r="D40" s="33">
        <v>33.478214000000001</v>
      </c>
      <c r="E40" s="33">
        <v>-112.341885</v>
      </c>
      <c r="F40" s="33" t="s">
        <v>1934</v>
      </c>
      <c r="G40" s="34" t="s">
        <v>1933</v>
      </c>
    </row>
    <row r="41" spans="1:7">
      <c r="A41" s="32" t="s">
        <v>1608</v>
      </c>
      <c r="B41" s="33" t="s">
        <v>1609</v>
      </c>
      <c r="C41" s="34" t="s">
        <v>1935</v>
      </c>
      <c r="D41" s="33">
        <v>33.509976000000002</v>
      </c>
      <c r="E41" s="33">
        <v>-112.149863</v>
      </c>
      <c r="F41" s="33" t="s">
        <v>1936</v>
      </c>
      <c r="G41" s="34" t="s">
        <v>1935</v>
      </c>
    </row>
    <row r="42" spans="1:7">
      <c r="A42" s="32" t="s">
        <v>1608</v>
      </c>
      <c r="B42" s="33" t="s">
        <v>1609</v>
      </c>
      <c r="C42" s="34" t="s">
        <v>1937</v>
      </c>
      <c r="D42" s="33">
        <v>33.494675999999998</v>
      </c>
      <c r="E42" s="33">
        <v>-112.133763</v>
      </c>
      <c r="F42" s="33" t="s">
        <v>1938</v>
      </c>
      <c r="G42" s="34" t="s">
        <v>1937</v>
      </c>
    </row>
    <row r="43" spans="1:7">
      <c r="A43" s="32" t="s">
        <v>1608</v>
      </c>
      <c r="B43" s="33" t="s">
        <v>1609</v>
      </c>
      <c r="C43" s="34" t="s">
        <v>1939</v>
      </c>
      <c r="D43" s="33">
        <v>33.436030000000002</v>
      </c>
      <c r="E43" s="33">
        <v>-112.558334</v>
      </c>
      <c r="F43" s="33" t="s">
        <v>1744</v>
      </c>
      <c r="G43" s="34" t="s">
        <v>1939</v>
      </c>
    </row>
    <row r="44" spans="1:7">
      <c r="A44" s="32" t="s">
        <v>1608</v>
      </c>
      <c r="B44" s="33" t="s">
        <v>1609</v>
      </c>
      <c r="C44" s="34" t="s">
        <v>1940</v>
      </c>
      <c r="D44" s="33">
        <v>33.455458</v>
      </c>
      <c r="E44" s="33">
        <v>-112.220742</v>
      </c>
      <c r="F44" s="33" t="s">
        <v>1941</v>
      </c>
      <c r="G44" s="34" t="s">
        <v>1940</v>
      </c>
    </row>
    <row r="45" spans="1:7">
      <c r="A45" s="32" t="s">
        <v>1608</v>
      </c>
      <c r="B45" s="33" t="s">
        <v>1609</v>
      </c>
      <c r="C45" s="34" t="s">
        <v>1942</v>
      </c>
      <c r="D45" s="33">
        <v>33.472563999999998</v>
      </c>
      <c r="E45" s="33">
        <v>-112.21267400000001</v>
      </c>
      <c r="F45" s="33" t="s">
        <v>1943</v>
      </c>
      <c r="G45" s="34" t="s">
        <v>1942</v>
      </c>
    </row>
    <row r="46" spans="1:7">
      <c r="A46" s="32" t="s">
        <v>1608</v>
      </c>
      <c r="B46" s="33" t="s">
        <v>1609</v>
      </c>
      <c r="C46" s="34" t="s">
        <v>1944</v>
      </c>
      <c r="D46" s="33">
        <v>32.879061</v>
      </c>
      <c r="E46" s="33">
        <v>-111.684551</v>
      </c>
      <c r="F46" s="33" t="s">
        <v>19</v>
      </c>
      <c r="G46" s="34" t="s">
        <v>1944</v>
      </c>
    </row>
    <row r="47" spans="1:7">
      <c r="A47" s="32" t="s">
        <v>1608</v>
      </c>
      <c r="B47" s="33" t="s">
        <v>1609</v>
      </c>
      <c r="C47" s="34" t="s">
        <v>1945</v>
      </c>
      <c r="D47" s="33">
        <v>33.516862000000003</v>
      </c>
      <c r="E47" s="33">
        <v>-112.073883</v>
      </c>
      <c r="F47" s="33" t="s">
        <v>1946</v>
      </c>
      <c r="G47" s="34" t="s">
        <v>1945</v>
      </c>
    </row>
    <row r="48" spans="1:7">
      <c r="A48" s="32" t="s">
        <v>1608</v>
      </c>
      <c r="B48" s="33" t="s">
        <v>1609</v>
      </c>
      <c r="C48" s="34" t="s">
        <v>1947</v>
      </c>
      <c r="D48" s="33">
        <v>33.509332999999998</v>
      </c>
      <c r="E48" s="33">
        <v>-112.0585</v>
      </c>
      <c r="F48" s="33" t="s">
        <v>1948</v>
      </c>
      <c r="G48" s="34" t="s">
        <v>1947</v>
      </c>
    </row>
    <row r="49" spans="1:7">
      <c r="A49" s="32" t="s">
        <v>1608</v>
      </c>
      <c r="B49" s="33" t="s">
        <v>1609</v>
      </c>
      <c r="C49" s="34" t="s">
        <v>1949</v>
      </c>
      <c r="D49" s="33">
        <v>33.391376999999999</v>
      </c>
      <c r="E49" s="33">
        <v>-112.168717</v>
      </c>
      <c r="F49" s="33" t="s">
        <v>1950</v>
      </c>
      <c r="G49" s="34" t="s">
        <v>1949</v>
      </c>
    </row>
    <row r="50" spans="1:7">
      <c r="A50" s="32" t="s">
        <v>1608</v>
      </c>
      <c r="B50" s="33" t="s">
        <v>1609</v>
      </c>
      <c r="C50" s="34" t="s">
        <v>1951</v>
      </c>
      <c r="D50" s="33">
        <v>33.344250000000002</v>
      </c>
      <c r="E50" s="33">
        <v>-111.96396300000001</v>
      </c>
      <c r="F50" s="33" t="s">
        <v>1952</v>
      </c>
      <c r="G50" s="34" t="s">
        <v>1951</v>
      </c>
    </row>
    <row r="51" spans="1:7">
      <c r="A51" s="32" t="s">
        <v>1608</v>
      </c>
      <c r="B51" s="33" t="s">
        <v>1609</v>
      </c>
      <c r="C51" s="34" t="s">
        <v>1953</v>
      </c>
      <c r="D51" s="33">
        <v>33.545904</v>
      </c>
      <c r="E51" s="33">
        <v>-112.22049199999999</v>
      </c>
      <c r="F51" s="33" t="s">
        <v>1954</v>
      </c>
      <c r="G51" s="34" t="s">
        <v>1953</v>
      </c>
    </row>
    <row r="52" spans="1:7">
      <c r="A52" s="32" t="s">
        <v>1608</v>
      </c>
      <c r="B52" s="33" t="s">
        <v>1609</v>
      </c>
      <c r="C52" s="34" t="s">
        <v>1955</v>
      </c>
      <c r="D52" s="33">
        <v>33.515675000000002</v>
      </c>
      <c r="E52" s="33">
        <v>-112.143558</v>
      </c>
      <c r="F52" s="33" t="s">
        <v>1956</v>
      </c>
      <c r="G52" s="34" t="s">
        <v>1955</v>
      </c>
    </row>
    <row r="53" spans="1:7">
      <c r="A53" s="32" t="s">
        <v>1608</v>
      </c>
      <c r="B53" s="33" t="s">
        <v>1609</v>
      </c>
      <c r="C53" s="34" t="s">
        <v>1957</v>
      </c>
      <c r="D53" s="33">
        <v>32.227803000000002</v>
      </c>
      <c r="E53" s="33">
        <v>-111.000027</v>
      </c>
      <c r="F53" s="33" t="s">
        <v>1958</v>
      </c>
      <c r="G53" s="34" t="s">
        <v>1957</v>
      </c>
    </row>
    <row r="54" spans="1:7">
      <c r="A54" s="32" t="s">
        <v>1608</v>
      </c>
      <c r="B54" s="33" t="s">
        <v>1609</v>
      </c>
      <c r="C54" s="34" t="s">
        <v>1959</v>
      </c>
      <c r="D54" s="33">
        <v>33.407063999999998</v>
      </c>
      <c r="E54" s="33">
        <v>-112.032521</v>
      </c>
      <c r="F54" s="33" t="s">
        <v>1960</v>
      </c>
      <c r="G54" s="34" t="s">
        <v>1959</v>
      </c>
    </row>
    <row r="55" spans="1:7">
      <c r="A55" s="32" t="s">
        <v>1608</v>
      </c>
      <c r="B55" s="33" t="s">
        <v>1609</v>
      </c>
      <c r="C55" s="34" t="s">
        <v>1961</v>
      </c>
      <c r="D55" s="33">
        <v>33.401147000000002</v>
      </c>
      <c r="E55" s="33">
        <v>-111.81410099999999</v>
      </c>
      <c r="F55" s="33" t="s">
        <v>1962</v>
      </c>
      <c r="G55" s="34" t="s">
        <v>1961</v>
      </c>
    </row>
    <row r="56" spans="1:7">
      <c r="A56" s="32" t="s">
        <v>1608</v>
      </c>
      <c r="B56" s="33" t="s">
        <v>1609</v>
      </c>
      <c r="C56" s="34" t="s">
        <v>1963</v>
      </c>
      <c r="D56" s="33">
        <v>33.406945</v>
      </c>
      <c r="E56" s="33">
        <v>-112.04729</v>
      </c>
      <c r="F56" s="33" t="s">
        <v>1964</v>
      </c>
      <c r="G56" s="34" t="s">
        <v>1963</v>
      </c>
    </row>
    <row r="57" spans="1:7">
      <c r="A57" s="32" t="s">
        <v>1608</v>
      </c>
      <c r="B57" s="33" t="s">
        <v>1609</v>
      </c>
      <c r="C57" s="34" t="s">
        <v>1965</v>
      </c>
      <c r="D57" s="33">
        <v>33.487242000000002</v>
      </c>
      <c r="E57" s="33">
        <v>-112.06530100000001</v>
      </c>
      <c r="F57" s="33" t="s">
        <v>1966</v>
      </c>
      <c r="G57" s="34" t="s">
        <v>1965</v>
      </c>
    </row>
    <row r="58" spans="1:7">
      <c r="A58" s="32" t="s">
        <v>1608</v>
      </c>
      <c r="B58" s="33" t="s">
        <v>1609</v>
      </c>
      <c r="C58" s="34" t="s">
        <v>1967</v>
      </c>
      <c r="D58" s="33">
        <v>31.563908000000001</v>
      </c>
      <c r="E58" s="33">
        <v>-111.051845</v>
      </c>
      <c r="F58" s="33" t="s">
        <v>1968</v>
      </c>
      <c r="G58" s="34" t="s">
        <v>1967</v>
      </c>
    </row>
    <row r="59" spans="1:7">
      <c r="A59" s="32" t="s">
        <v>1608</v>
      </c>
      <c r="B59" s="33" t="s">
        <v>1609</v>
      </c>
      <c r="C59" s="34" t="s">
        <v>1969</v>
      </c>
      <c r="D59" s="33">
        <v>33.553671999999999</v>
      </c>
      <c r="E59" s="33">
        <v>-112.11596900000001</v>
      </c>
      <c r="F59" s="33" t="s">
        <v>1970</v>
      </c>
      <c r="G59" s="34" t="s">
        <v>1969</v>
      </c>
    </row>
    <row r="60" spans="1:7">
      <c r="A60" s="32" t="s">
        <v>1608</v>
      </c>
      <c r="B60" s="33" t="s">
        <v>1609</v>
      </c>
      <c r="C60" s="34" t="s">
        <v>1971</v>
      </c>
      <c r="D60" s="33">
        <v>33.473410999999999</v>
      </c>
      <c r="E60" s="33">
        <v>-112.09886400000001</v>
      </c>
      <c r="F60" s="33" t="s">
        <v>1972</v>
      </c>
      <c r="G60" s="34" t="s">
        <v>1971</v>
      </c>
    </row>
    <row r="61" spans="1:7">
      <c r="A61" s="32" t="s">
        <v>1608</v>
      </c>
      <c r="B61" s="33" t="s">
        <v>1609</v>
      </c>
      <c r="C61" s="34" t="s">
        <v>1973</v>
      </c>
      <c r="D61" s="33">
        <v>33.350338999999998</v>
      </c>
      <c r="E61" s="33">
        <v>-111.858648</v>
      </c>
      <c r="F61" s="33" t="s">
        <v>1974</v>
      </c>
      <c r="G61" s="34" t="s">
        <v>1973</v>
      </c>
    </row>
    <row r="62" spans="1:7">
      <c r="A62" s="32" t="s">
        <v>1608</v>
      </c>
      <c r="B62" s="33" t="s">
        <v>1609</v>
      </c>
      <c r="C62" s="34" t="s">
        <v>1975</v>
      </c>
      <c r="D62" s="33">
        <v>33.369689000000001</v>
      </c>
      <c r="E62" s="33">
        <v>-111.756342</v>
      </c>
      <c r="F62" s="33" t="s">
        <v>1976</v>
      </c>
      <c r="G62" s="34" t="s">
        <v>1975</v>
      </c>
    </row>
  </sheetData>
  <customSheetViews>
    <customSheetView guid="{A824E52F-E541-487D-AEA2-AA7D7B6FC9B9}">
      <selection activeCell="G1" sqref="G1:G1048576"/>
      <pageMargins left="0.7" right="0.7" top="0.75" bottom="0.75" header="0.3" footer="0.3"/>
    </customSheetView>
    <customSheetView guid="{C3E8E1A1-637B-426A-BF18-7D53CC99CB27}">
      <selection activeCell="G1" sqref="G1:G1048576"/>
      <pageMargins left="0.7" right="0.7" top="0.75" bottom="0.75" header="0.3" footer="0.3"/>
    </customSheetView>
    <customSheetView guid="{EE724439-0AE2-42DB-B61C-9FD7377B696D}">
      <selection activeCell="C1" sqref="C1:C1048576"/>
      <pageMargins left="0.7" right="0.7" top="0.75" bottom="0.75" header="0.3" footer="0.3"/>
    </customSheetView>
    <customSheetView guid="{FACB3154-00D7-410F-A03F-C9E76F503C31}">
      <selection activeCell="F2" sqref="F2:F62"/>
      <pageMargins left="0.7" right="0.7" top="0.75" bottom="0.75" header="0.3" footer="0.3"/>
    </customSheetView>
    <customSheetView guid="{4727AB2C-9E98-4755-A307-D6CDA2C361AD}">
      <selection activeCell="G1" sqref="G1:G1048576"/>
      <pageMargins left="0.7" right="0.7" top="0.75" bottom="0.75" header="0.3" footer="0.3"/>
    </customSheetView>
    <customSheetView guid="{F284556D-40BE-423E-B9A7-5CE24911F2FE}">
      <selection activeCell="C1" sqref="C1:C1048576"/>
      <pageMargins left="0.7" right="0.7" top="0.75" bottom="0.75" header="0.3" footer="0.3"/>
    </customSheetView>
    <customSheetView guid="{9BEF1F56-BB75-4488-9A25-6013112001DB}">
      <selection activeCell="G1" sqref="G1:G1048576"/>
      <pageMargins left="0.7" right="0.7" top="0.75" bottom="0.75" header="0.3" footer="0.3"/>
    </customSheetView>
    <customSheetView guid="{BDF2CBE4-CCF9-474E-9CF3-4780BA45FFC1}">
      <selection activeCell="C1" sqref="C1:C1048576"/>
      <pageMargins left="0.7" right="0.7" top="0.75" bottom="0.75" header="0.3" footer="0.3"/>
    </customSheetView>
    <customSheetView guid="{2905C813-E77E-48D8-92ED-DC05CF3F44AE}">
      <selection activeCell="G1" sqref="G1:G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vt:lpstr>
      <vt:lpstr>FlowChart</vt:lpstr>
      <vt:lpstr>Clusters</vt:lpstr>
      <vt:lpstr>POR</vt:lpstr>
      <vt:lpstr>Development Priority</vt:lpstr>
      <vt:lpstr>NSD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Ashwini</dc:creator>
  <cp:lastModifiedBy>RePack by Diakov</cp:lastModifiedBy>
  <dcterms:created xsi:type="dcterms:W3CDTF">2017-02-17T20:10:48Z</dcterms:created>
  <dcterms:modified xsi:type="dcterms:W3CDTF">2017-04-05T18:49:03Z</dcterms:modified>
</cp:coreProperties>
</file>